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Kadyrov\Desktop\Murat\Планирование\ДПЗ\78\"/>
    </mc:Choice>
  </mc:AlternateContent>
  <bookViews>
    <workbookView xWindow="0" yWindow="0" windowWidth="28800" windowHeight="11835" activeTab="1"/>
  </bookViews>
  <sheets>
    <sheet name="№78 новая форма" sheetId="4" r:id="rId1"/>
    <sheet name="№78 старая форма" sheetId="5" r:id="rId2"/>
  </sheets>
  <externalReferences>
    <externalReference r:id="rId3"/>
    <externalReference r:id="rId4"/>
    <externalReference r:id="rId5"/>
    <externalReference r:id="rId6"/>
  </externalReferences>
  <definedNames>
    <definedName name="_xlnm._FilterDatabase" localSheetId="0" hidden="1">'№78 новая форма'!$A$7:$BT$52</definedName>
    <definedName name="_xlnm._FilterDatabase" localSheetId="1" hidden="1">'№78 старая форма'!$A$6:$HT$63</definedName>
    <definedName name="атр">'[1]Атрибуты товара'!$A$4:$A$535</definedName>
    <definedName name="атрибут" localSheetId="0">'[2]Атрибуты товар'!$A$3:$A$534</definedName>
    <definedName name="атрибут" localSheetId="1">#REF!</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_xlnm.Print_Area" localSheetId="0">'№78 новая форма'!$A$1:$BO$52</definedName>
    <definedName name="_xlnm.Print_Area" localSheetId="1">'№78 старая форма'!$A$1:$AX$63</definedName>
    <definedName name="осн">#REF!</definedName>
    <definedName name="Приоритет_закупок">#REF!</definedName>
    <definedName name="Способ_закупок">#REF!</definedName>
  </definedNames>
  <calcPr calcId="152511"/>
</workbook>
</file>

<file path=xl/calcChain.xml><?xml version="1.0" encoding="utf-8"?>
<calcChain xmlns="http://schemas.openxmlformats.org/spreadsheetml/2006/main">
  <c r="AE27" i="4" l="1"/>
  <c r="AE26" i="4"/>
  <c r="AE67" i="4" l="1"/>
  <c r="AF67" i="4"/>
  <c r="AH67" i="4"/>
  <c r="AI67" i="4"/>
  <c r="AJ67" i="4"/>
  <c r="AL67" i="4"/>
  <c r="AM67" i="4"/>
  <c r="AN67" i="4"/>
  <c r="AP67" i="4"/>
  <c r="AR67" i="4"/>
  <c r="AS67" i="4"/>
  <c r="AT67" i="4"/>
  <c r="AU67" i="4"/>
  <c r="AV67" i="4"/>
  <c r="AW67" i="4"/>
  <c r="AX67" i="4"/>
  <c r="AY67" i="4"/>
  <c r="AZ67" i="4"/>
  <c r="AD67" i="4"/>
  <c r="BA66" i="4"/>
  <c r="BB66" i="4" s="1"/>
  <c r="AY66" i="4"/>
  <c r="AU66" i="4"/>
  <c r="AQ66" i="4"/>
  <c r="AM66" i="4"/>
  <c r="AI66" i="4"/>
  <c r="BA65" i="4"/>
  <c r="BB65" i="4" s="1"/>
  <c r="AY65" i="4"/>
  <c r="AU65" i="4"/>
  <c r="AQ65" i="4"/>
  <c r="AM65" i="4"/>
  <c r="AI65" i="4"/>
  <c r="BA64" i="4"/>
  <c r="BB64" i="4" s="1"/>
  <c r="AY64" i="4"/>
  <c r="AU64" i="4"/>
  <c r="AQ64" i="4"/>
  <c r="AM64" i="4"/>
  <c r="AI64" i="4"/>
  <c r="BA63" i="4"/>
  <c r="BB63" i="4" s="1"/>
  <c r="AY63" i="4"/>
  <c r="AU63" i="4"/>
  <c r="AQ63" i="4"/>
  <c r="AM63" i="4"/>
  <c r="AI63" i="4"/>
  <c r="BA62" i="4"/>
  <c r="BB62" i="4" s="1"/>
  <c r="AY62" i="4"/>
  <c r="AU62" i="4"/>
  <c r="AQ62" i="4"/>
  <c r="AM62" i="4"/>
  <c r="AI62" i="4"/>
  <c r="BA61" i="4"/>
  <c r="BB61" i="4" s="1"/>
  <c r="AY61" i="4"/>
  <c r="AU61" i="4"/>
  <c r="AQ61" i="4"/>
  <c r="AM61" i="4"/>
  <c r="AI61" i="4"/>
  <c r="BA60" i="4"/>
  <c r="BB60" i="4" s="1"/>
  <c r="AY60" i="4"/>
  <c r="AU60" i="4"/>
  <c r="AQ60" i="4"/>
  <c r="AM60" i="4"/>
  <c r="AI60" i="4"/>
  <c r="BA59" i="4"/>
  <c r="BB59" i="4" s="1"/>
  <c r="AY59" i="4"/>
  <c r="AU59" i="4"/>
  <c r="AQ59" i="4"/>
  <c r="AM59" i="4"/>
  <c r="AI59" i="4"/>
  <c r="BA58" i="4"/>
  <c r="BB58" i="4" s="1"/>
  <c r="AY58" i="4"/>
  <c r="AU58" i="4"/>
  <c r="AQ58" i="4"/>
  <c r="AM58" i="4"/>
  <c r="AI58" i="4"/>
  <c r="BA57" i="4"/>
  <c r="BB57" i="4" s="1"/>
  <c r="AY57" i="4"/>
  <c r="AU57" i="4"/>
  <c r="AQ57" i="4"/>
  <c r="AM57" i="4"/>
  <c r="AI57" i="4"/>
  <c r="BA56" i="4"/>
  <c r="BB56" i="4" s="1"/>
  <c r="AY56" i="4"/>
  <c r="AU56" i="4"/>
  <c r="AQ56" i="4"/>
  <c r="AM56" i="4"/>
  <c r="AI56" i="4"/>
  <c r="BA55" i="4"/>
  <c r="BB55" i="4" s="1"/>
  <c r="AY55" i="4"/>
  <c r="AU55" i="4"/>
  <c r="AQ55" i="4"/>
  <c r="AM55" i="4"/>
  <c r="AI55" i="4"/>
  <c r="BA54" i="4"/>
  <c r="BB54" i="4" s="1"/>
  <c r="BB67" i="4" s="1"/>
  <c r="AY54" i="4"/>
  <c r="AU54" i="4"/>
  <c r="AQ54" i="4"/>
  <c r="AQ67" i="4" s="1"/>
  <c r="AM54" i="4"/>
  <c r="AI54" i="4"/>
  <c r="BA53" i="4"/>
  <c r="BB53" i="4" s="1"/>
  <c r="AY53" i="4"/>
  <c r="AU53" i="4"/>
  <c r="AQ53" i="4"/>
  <c r="AM53" i="4"/>
  <c r="AI53" i="4"/>
  <c r="BA67" i="4" l="1"/>
  <c r="BA52" i="4"/>
  <c r="BA40" i="4"/>
  <c r="BB40" i="4" s="1"/>
  <c r="BB52" i="4" l="1"/>
  <c r="BA22" i="4" l="1"/>
  <c r="BA21" i="4"/>
  <c r="AF30" i="4"/>
  <c r="AG30" i="4"/>
  <c r="AH30" i="4"/>
  <c r="AD30" i="4"/>
  <c r="AX28" i="4"/>
  <c r="AT28" i="4"/>
  <c r="AU28" i="4" s="1"/>
  <c r="AP28" i="4"/>
  <c r="AQ28" i="4" s="1"/>
  <c r="AL28" i="4"/>
  <c r="AM28" i="4" s="1"/>
  <c r="AI28" i="4"/>
  <c r="AI30" i="4" s="1"/>
  <c r="AE28" i="4"/>
  <c r="AX23" i="4"/>
  <c r="AY23" i="4" s="1"/>
  <c r="AT23" i="4"/>
  <c r="AP23" i="4"/>
  <c r="AQ23" i="4" s="1"/>
  <c r="AL23" i="4"/>
  <c r="AM23" i="4" s="1"/>
  <c r="AI23" i="4"/>
  <c r="AE23" i="4"/>
  <c r="BB27" i="4"/>
  <c r="BB26" i="4"/>
  <c r="BA27" i="4"/>
  <c r="BA26" i="4"/>
  <c r="AS53" i="5"/>
  <c r="AT53" i="5" s="1"/>
  <c r="AS50" i="5"/>
  <c r="AT50" i="5" s="1"/>
  <c r="AE30" i="4"/>
  <c r="BA28" i="4" l="1"/>
  <c r="BB28" i="4" s="1"/>
  <c r="BB30" i="4" s="1"/>
  <c r="BA23" i="4"/>
  <c r="BA24" i="4" s="1"/>
  <c r="AY28" i="4"/>
  <c r="AU23" i="4"/>
  <c r="BB23" i="4" l="1"/>
  <c r="BB24" i="4" s="1"/>
  <c r="BA30" i="4"/>
  <c r="BA51" i="4"/>
  <c r="AI51" i="4"/>
  <c r="AE51" i="4"/>
  <c r="BB51" i="4" s="1"/>
  <c r="AS61" i="5" l="1"/>
  <c r="AT61" i="5" s="1"/>
  <c r="AS57" i="5"/>
  <c r="AT57" i="5" s="1"/>
  <c r="BA48" i="4" l="1"/>
  <c r="BA50" i="4" l="1"/>
  <c r="BB50" i="4" s="1"/>
  <c r="BA49" i="4"/>
  <c r="BB49" i="4" s="1"/>
  <c r="AQ49" i="4"/>
  <c r="AM49" i="4"/>
  <c r="AI49" i="4"/>
  <c r="BB48" i="4"/>
  <c r="BA39" i="4"/>
  <c r="BB39" i="4" s="1"/>
  <c r="BA38" i="4"/>
  <c r="BB38" i="4" s="1"/>
  <c r="AQ38" i="4"/>
  <c r="AM38" i="4"/>
  <c r="AI38" i="4"/>
  <c r="BA37" i="4"/>
  <c r="BB37" i="4" l="1"/>
  <c r="AD47" i="4"/>
  <c r="AE47" i="4" s="1"/>
  <c r="AD46" i="4"/>
  <c r="AE46" i="4" s="1"/>
  <c r="AD45" i="4"/>
  <c r="AE45" i="4" s="1"/>
  <c r="AD44" i="4"/>
  <c r="AX47" i="4"/>
  <c r="AT47" i="4"/>
  <c r="AU47" i="4" s="1"/>
  <c r="AP47" i="4"/>
  <c r="AQ47" i="4" s="1"/>
  <c r="AM47" i="4"/>
  <c r="AI47" i="4"/>
  <c r="AX46" i="4"/>
  <c r="AT46" i="4"/>
  <c r="AU46" i="4" s="1"/>
  <c r="AP46" i="4"/>
  <c r="AQ46" i="4" s="1"/>
  <c r="AM46" i="4"/>
  <c r="AI46" i="4"/>
  <c r="AX45" i="4"/>
  <c r="AY45" i="4" s="1"/>
  <c r="AT45" i="4"/>
  <c r="AU45" i="4" s="1"/>
  <c r="AP45" i="4"/>
  <c r="AQ45" i="4" s="1"/>
  <c r="AM45" i="4"/>
  <c r="AI45" i="4"/>
  <c r="AX44" i="4"/>
  <c r="AT44" i="4"/>
  <c r="AU44" i="4" s="1"/>
  <c r="AP44" i="4"/>
  <c r="AM44" i="4"/>
  <c r="AI44" i="4"/>
  <c r="AX36" i="4"/>
  <c r="AY36" i="4" s="1"/>
  <c r="AT36" i="4"/>
  <c r="AU36" i="4" s="1"/>
  <c r="AP36" i="4"/>
  <c r="AQ36" i="4" s="1"/>
  <c r="AM36" i="4"/>
  <c r="AI36" i="4"/>
  <c r="AD36" i="4"/>
  <c r="AE36" i="4" s="1"/>
  <c r="AX35" i="4"/>
  <c r="AY35" i="4" s="1"/>
  <c r="AT35" i="4"/>
  <c r="AU35" i="4" s="1"/>
  <c r="AP35" i="4"/>
  <c r="AQ35" i="4" s="1"/>
  <c r="AM35" i="4"/>
  <c r="AI35" i="4"/>
  <c r="AD35" i="4"/>
  <c r="AE35" i="4" s="1"/>
  <c r="AX34" i="4"/>
  <c r="AT34" i="4"/>
  <c r="AU34" i="4" s="1"/>
  <c r="AP34" i="4"/>
  <c r="AQ34" i="4" s="1"/>
  <c r="AM34" i="4"/>
  <c r="AI34" i="4"/>
  <c r="AD34" i="4"/>
  <c r="AE34" i="4" s="1"/>
  <c r="AX33" i="4"/>
  <c r="AY33" i="4" s="1"/>
  <c r="AT33" i="4"/>
  <c r="AU33" i="4" s="1"/>
  <c r="AP33" i="4"/>
  <c r="AQ33" i="4" s="1"/>
  <c r="AM33" i="4"/>
  <c r="AI33" i="4"/>
  <c r="AD33" i="4"/>
  <c r="AE33" i="4" s="1"/>
  <c r="AQ44" i="4" l="1"/>
  <c r="AE44" i="4"/>
  <c r="BA44" i="4"/>
  <c r="BA34" i="4"/>
  <c r="BB34" i="4" s="1"/>
  <c r="BA47" i="4"/>
  <c r="BB47" i="4" s="1"/>
  <c r="BA46" i="4"/>
  <c r="BB46" i="4" s="1"/>
  <c r="AY44" i="4"/>
  <c r="AY46" i="4"/>
  <c r="AY47" i="4"/>
  <c r="BA45" i="4"/>
  <c r="BB45" i="4" s="1"/>
  <c r="BA36" i="4"/>
  <c r="BB36" i="4" s="1"/>
  <c r="BA35" i="4"/>
  <c r="BB35" i="4" s="1"/>
  <c r="AY34" i="4"/>
  <c r="BA33" i="4"/>
  <c r="BA42" i="4" l="1"/>
  <c r="BB33" i="4"/>
  <c r="BB42" i="4" s="1"/>
  <c r="BB44" i="4"/>
  <c r="AT26" i="5" l="1"/>
  <c r="AS26" i="5"/>
  <c r="AS47" i="5" l="1"/>
  <c r="AS49" i="5" s="1"/>
  <c r="AT47" i="5"/>
  <c r="AT49" i="5" s="1"/>
  <c r="AI42" i="4" l="1"/>
  <c r="AE42" i="4"/>
  <c r="AJ30" i="4" l="1"/>
  <c r="AK30" i="4"/>
  <c r="AL30" i="4"/>
  <c r="AM30" i="4"/>
  <c r="AN30" i="4"/>
  <c r="AO30" i="4"/>
  <c r="AP30" i="4"/>
  <c r="AQ30" i="4"/>
  <c r="AR30" i="4"/>
  <c r="AS30" i="4"/>
  <c r="AT30" i="4"/>
  <c r="AU30" i="4"/>
  <c r="AV30" i="4"/>
  <c r="AW30" i="4"/>
  <c r="AX30" i="4"/>
  <c r="AY30" i="4"/>
  <c r="AZ30" i="4"/>
  <c r="AT54" i="5" l="1"/>
  <c r="AT51" i="5"/>
  <c r="AS51" i="5" l="1"/>
  <c r="AS54" i="5"/>
  <c r="AT63" i="5" l="1"/>
  <c r="AS63" i="5"/>
  <c r="AT59" i="5"/>
  <c r="AS59" i="5"/>
  <c r="AT42" i="4" l="1"/>
  <c r="AS42" i="4"/>
  <c r="AP42" i="4"/>
  <c r="AO42" i="4"/>
  <c r="AL42" i="4"/>
  <c r="AK42" i="4"/>
  <c r="AH42" i="4"/>
  <c r="AG42" i="4"/>
  <c r="AD42" i="4"/>
  <c r="AC42" i="4"/>
  <c r="BB18" i="4" l="1"/>
  <c r="BA18" i="4"/>
  <c r="AU18" i="4"/>
  <c r="AT18" i="4"/>
  <c r="AQ18" i="4"/>
  <c r="AP18" i="4"/>
  <c r="AM18" i="4"/>
  <c r="AL18" i="4"/>
  <c r="AI18" i="4"/>
  <c r="AI24" i="4" s="1"/>
  <c r="AH18" i="4"/>
  <c r="AH24" i="4" s="1"/>
  <c r="AE18" i="4"/>
  <c r="AE24" i="4" s="1"/>
  <c r="AD18" i="4"/>
  <c r="AD24" i="4" s="1"/>
  <c r="AV10" i="4"/>
  <c r="BA10" i="4"/>
  <c r="BB10" i="4"/>
  <c r="AE10" i="4"/>
  <c r="AF10" i="4"/>
  <c r="AG10" i="4"/>
  <c r="AH10" i="4"/>
  <c r="AI10" i="4"/>
  <c r="AL10" i="4"/>
  <c r="AM10" i="4"/>
  <c r="AP10" i="4"/>
  <c r="AQ10" i="4"/>
  <c r="AR10" i="4"/>
  <c r="AS10" i="4"/>
  <c r="AT10" i="4"/>
  <c r="AU10" i="4"/>
  <c r="AD10" i="4"/>
</calcChain>
</file>

<file path=xl/sharedStrings.xml><?xml version="1.0" encoding="utf-8"?>
<sst xmlns="http://schemas.openxmlformats.org/spreadsheetml/2006/main" count="929" uniqueCount="377">
  <si>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</si>
  <si>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</si>
  <si>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</si>
  <si>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</si>
  <si>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</si>
  <si>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</si>
  <si>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</si>
  <si>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</si>
  <si>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</si>
  <si>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</si>
  <si>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</si>
  <si>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</si>
  <si>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</si>
  <si>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</si>
  <si>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</si>
  <si>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</si>
  <si>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</si>
  <si>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</si>
  <si>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</si>
  <si>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</si>
  <si>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</si>
  <si>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</si>
  <si>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</si>
  <si>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</si>
  <si>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</si>
  <si>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</si>
  <si>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</si>
  <si>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</si>
  <si>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</si>
  <si>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</si>
  <si>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</si>
  <si>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</si>
  <si>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</si>
  <si>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</si>
  <si>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</si>
  <si>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</si>
  <si>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</si>
  <si>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</si>
  <si>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</si>
  <si>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</si>
  <si>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</si>
  <si>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</si>
  <si>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</si>
  <si>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</si>
  <si>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</si>
  <si>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</si>
  <si>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</si>
  <si>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</si>
  <si>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</si>
  <si>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</si>
  <si>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</si>
  <si>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</si>
  <si>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</si>
  <si>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</si>
  <si>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</si>
  <si>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</si>
  <si>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</si>
  <si>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</si>
  <si>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</si>
  <si>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</si>
  <si>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</si>
  <si>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</si>
  <si>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</si>
  <si>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</si>
  <si>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</si>
  <si>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</si>
  <si>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</si>
  <si>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</si>
  <si>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</si>
  <si>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</si>
  <si>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</si>
  <si>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</si>
  <si>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</si>
  <si>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</si>
  <si>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</si>
  <si>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</si>
  <si>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</si>
  <si>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</si>
  <si>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</si>
  <si>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</si>
  <si>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</si>
  <si>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</si>
  <si>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</si>
  <si>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</si>
  <si>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</si>
  <si>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</si>
  <si>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</si>
  <si>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</si>
  <si>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</si>
  <si>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</si>
  <si>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</si>
  <si>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</si>
  <si>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</si>
  <si>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</si>
  <si>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</si>
  <si>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</si>
  <si>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</si>
  <si>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</si>
  <si>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</si>
  <si>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</si>
  <si>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</si>
  <si>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</si>
  <si>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</si>
  <si>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</si>
  <si>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</si>
  <si>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</si>
  <si>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</si>
  <si>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</si>
  <si>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</si>
  <si>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</si>
  <si>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</si>
  <si>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</si>
  <si>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</si>
  <si>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</si>
  <si>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</si>
  <si>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</si>
  <si>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</si>
  <si>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</si>
  <si>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</si>
  <si>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</si>
  <si>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</si>
  <si>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</si>
  <si>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</si>
  <si>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</si>
  <si>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</si>
  <si>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</si>
  <si>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</si>
  <si>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</si>
  <si>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</si>
  <si>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</si>
  <si>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</si>
  <si>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</si>
  <si>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</si>
  <si>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</si>
  <si>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</si>
  <si>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</si>
  <si>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</si>
  <si>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</si>
  <si>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</si>
  <si>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</si>
  <si>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</si>
  <si>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</si>
  <si>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</si>
  <si>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</si>
  <si>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</si>
  <si>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</si>
  <si>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</si>
  <si>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</si>
  <si>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</si>
  <si>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</si>
  <si>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</si>
  <si>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</si>
  <si>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</si>
  <si>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</si>
  <si>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</si>
  <si>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</si>
  <si>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</si>
  <si>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</si>
  <si>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</si>
  <si>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</si>
  <si>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</si>
  <si>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</si>
  <si>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</si>
  <si>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</si>
  <si>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</si>
  <si>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</si>
  <si>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</si>
  <si>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</si>
  <si>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</si>
  <si>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</si>
  <si>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</si>
  <si>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</si>
  <si>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</si>
  <si>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</si>
  <si>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</si>
  <si>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</si>
  <si>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</si>
  <si>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</si>
  <si>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</si>
  <si>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</si>
  <si>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</si>
  <si>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</si>
  <si>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</si>
  <si>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</si>
  <si>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</si>
  <si>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</si>
  <si>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</si>
  <si>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</si>
  <si>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</si>
  <si>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</si>
  <si>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</si>
  <si>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</si>
  <si>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</si>
  <si>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</si>
  <si>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</si>
  <si>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</si>
  <si>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</si>
  <si>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</si>
  <si>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</si>
  <si>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</si>
  <si>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</si>
  <si>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</si>
  <si>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</si>
  <si>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</si>
  <si>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</si>
  <si>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</si>
  <si>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</si>
  <si>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</si>
  <si>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</si>
  <si>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</si>
  <si>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</si>
  <si>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</si>
  <si>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</si>
  <si>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</si>
  <si>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</si>
  <si>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</si>
  <si>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KZ</t>
  </si>
  <si>
    <t>С НДС</t>
  </si>
  <si>
    <t>г.Атырау, ул.Валиханова, 1</t>
  </si>
  <si>
    <t>ОИ</t>
  </si>
  <si>
    <t>09.2018</t>
  </si>
  <si>
    <t>ОТ</t>
  </si>
  <si>
    <t>120240021112</t>
  </si>
  <si>
    <t>10.2018</t>
  </si>
  <si>
    <t>Атырауская область, Макатский район</t>
  </si>
  <si>
    <t>Атырауская область, Кызылкогинский район</t>
  </si>
  <si>
    <t>78 изменения и дополнения в План долгосрочных закупок товаров, работ и услуг АО "Эмбамунайгаз"</t>
  </si>
  <si>
    <t>ДТ</t>
  </si>
  <si>
    <t>149-3 У</t>
  </si>
  <si>
    <t>494219.000.000000</t>
  </si>
  <si>
    <t>Услуги по перевозкам легковым автотранспортом</t>
  </si>
  <si>
    <t>02.2018</t>
  </si>
  <si>
    <t>230000000</t>
  </si>
  <si>
    <t>Атырауская область, Исатайский район</t>
  </si>
  <si>
    <t>04.2018</t>
  </si>
  <si>
    <t>12.2020</t>
  </si>
  <si>
    <t>Оказание транспортных услуг по перевозке пассажиров  легковым автотранспортом для НГДУ "Жайыкмунайгаз" АО "Эмбамунайгаз"</t>
  </si>
  <si>
    <t>158-2 У</t>
  </si>
  <si>
    <t>Атырауская область, Жылыойский район</t>
  </si>
  <si>
    <t>Оказание транспортных услуг по перевозке пассажиров  легковым автотранспортом для НГДУ "Жылыоймунайгаз" АО "Эмбамунайгаз"</t>
  </si>
  <si>
    <t>165-3 У</t>
  </si>
  <si>
    <t xml:space="preserve">Атырауская область, Макатский район </t>
  </si>
  <si>
    <t>Оказание транспортных услуг по перевозке пассажиров  легковым автотранспортом для НГДУ "Доссормунайгаз" АО "Эмбамунайгаз"</t>
  </si>
  <si>
    <t>171-3 У</t>
  </si>
  <si>
    <t>Оказание транспортных услуг по перевозке пассажиров  легковым автотранспортом для НГДУ "Кайнармунайгаз" АО "Эмбамунайгаз"</t>
  </si>
  <si>
    <t>29,30</t>
  </si>
  <si>
    <t>ДРНиГ</t>
  </si>
  <si>
    <t>17 У</t>
  </si>
  <si>
    <t>522919.100.000000</t>
  </si>
  <si>
    <t>Услуги по транспортно-экспедиторскому обслуживанию</t>
  </si>
  <si>
    <t>Комплекс услуг по транспортно-экспедиторскому обслуживанию</t>
  </si>
  <si>
    <t>137-4</t>
  </si>
  <si>
    <t>ОВХ</t>
  </si>
  <si>
    <t>Республика Казахстан, Атырауская область. Российская Федерация.</t>
  </si>
  <si>
    <t>01.2019</t>
  </si>
  <si>
    <t>12.2021</t>
  </si>
  <si>
    <r>
      <t xml:space="preserve">КТК жүйесімен мұнай тасымалдау қызметтері – көлік экспедициясы шарты (тасымалдау шығындары, </t>
    </r>
    <r>
      <rPr>
        <b/>
        <sz val="10"/>
        <rFont val="Times New Roman"/>
        <family val="1"/>
        <charset val="204"/>
      </rPr>
      <t>НК</t>
    </r>
    <r>
      <rPr>
        <sz val="10"/>
        <rFont val="Times New Roman"/>
        <family val="1"/>
        <charset val="204"/>
      </rPr>
      <t>)</t>
    </r>
  </si>
  <si>
    <r>
      <t xml:space="preserve">Услуги по транспортировке нефти по системе КТК -договор транспортной экспедиции (транспортные расходы, </t>
    </r>
    <r>
      <rPr>
        <b/>
        <sz val="10"/>
        <rFont val="Times New Roman"/>
        <family val="1"/>
        <charset val="204"/>
      </rPr>
      <t>НК)</t>
    </r>
  </si>
  <si>
    <t>18 У</t>
  </si>
  <si>
    <t>Акмолинская область, г.Астана</t>
  </si>
  <si>
    <r>
      <t xml:space="preserve">КТК жүйесімен мұнай тасымалдау қызметтері – көлік экспедициясы шарты (экспедитордың сыйақысы, </t>
    </r>
    <r>
      <rPr>
        <b/>
        <sz val="10"/>
        <rFont val="Times New Roman"/>
        <family val="1"/>
        <charset val="204"/>
      </rPr>
      <t>НК</t>
    </r>
    <r>
      <rPr>
        <sz val="10"/>
        <rFont val="Times New Roman"/>
        <family val="1"/>
        <charset val="204"/>
      </rPr>
      <t>)</t>
    </r>
  </si>
  <si>
    <r>
      <t xml:space="preserve">Услуги по транспортировке нефти по системе КТК -договор транспортной экспедиции (комиссионное вознаграждение, </t>
    </r>
    <r>
      <rPr>
        <b/>
        <sz val="10"/>
        <rFont val="Times New Roman"/>
        <family val="1"/>
        <charset val="204"/>
      </rPr>
      <t>НК)</t>
    </r>
  </si>
  <si>
    <t>16 У</t>
  </si>
  <si>
    <t>467113.100.000001</t>
  </si>
  <si>
    <t>Услуги по торговле оптовой нефтью сырой</t>
  </si>
  <si>
    <t>Оптовая торговля через агента (за вознаграждение на договорной основе) нефтью сырой</t>
  </si>
  <si>
    <r>
      <t>Экспортқа мұнай сатуды қамтамасыз ету қызметтері (</t>
    </r>
    <r>
      <rPr>
        <b/>
        <sz val="10"/>
        <rFont val="Times New Roman"/>
        <family val="1"/>
        <charset val="204"/>
      </rPr>
      <t>тапсырыс  шарты</t>
    </r>
    <r>
      <rPr>
        <sz val="10"/>
        <rFont val="Times New Roman"/>
        <family val="1"/>
        <charset val="204"/>
      </rPr>
      <t>)</t>
    </r>
  </si>
  <si>
    <r>
      <t>Услуги по обеспечению реализации нефти на экспорт</t>
    </r>
    <r>
      <rPr>
        <b/>
        <sz val="10"/>
        <rFont val="Times New Roman"/>
        <family val="1"/>
        <charset val="204"/>
      </rPr>
      <t xml:space="preserve"> (договор поручения)</t>
    </r>
  </si>
  <si>
    <t>ДОТиПБ</t>
  </si>
  <si>
    <t>37 У</t>
  </si>
  <si>
    <t>АО "Эмбамунайгаз"</t>
  </si>
  <si>
    <t>74.90.14.20.14.00.00</t>
  </si>
  <si>
    <t>Услуги по сверхдолгосрочному авиационному прогнозу погоды</t>
  </si>
  <si>
    <t>Сверхдолгосрочные (более чем на 3 месяца: год, несколько лет) авиационные прогнозы погоды содержат детальную характеристику ветра, видимости, атмосферных явлений, облачности, температуры воздуха</t>
  </si>
  <si>
    <t>Предоставление ежедневной метеоинформации</t>
  </si>
  <si>
    <t>декабрь</t>
  </si>
  <si>
    <t>Атырауская область, г.Атырау</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</si>
  <si>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</si>
  <si>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t>
  </si>
  <si>
    <t>12.2019г</t>
  </si>
  <si>
    <t>с НДС</t>
  </si>
  <si>
    <t>ДГР</t>
  </si>
  <si>
    <t>749020.000.000087</t>
  </si>
  <si>
    <t>Услуги по обработке и интерпретации сейсмических данных</t>
  </si>
  <si>
    <t>Тайсойған блогында 3Д МОГТ директерін өндеу және интерпретация</t>
  </si>
  <si>
    <t>Обработка и интерпретация сейсмических данных 3Д МОГТ блока Тайсойган</t>
  </si>
  <si>
    <t>11.2018</t>
  </si>
  <si>
    <t>новая позиция</t>
  </si>
  <si>
    <t>ДБРиКРС</t>
  </si>
  <si>
    <t>36 Р</t>
  </si>
  <si>
    <t>091011.500.000000</t>
  </si>
  <si>
    <t>Работы по ремонту/реконструкции скважин</t>
  </si>
  <si>
    <t>80</t>
  </si>
  <si>
    <t>10.2017</t>
  </si>
  <si>
    <t>01.2018</t>
  </si>
  <si>
    <t>12.2019</t>
  </si>
  <si>
    <t>Работы по капитальному ремонту скважин на месторождениях НГДУ ""Жайыкмунайгаз""</t>
  </si>
  <si>
    <t>39 Р</t>
  </si>
  <si>
    <t>"Работы по капитальному ремонту скважин на месторождениях НГДУ ""Кайнармунайгаз""</t>
  </si>
  <si>
    <t>32-2 Р</t>
  </si>
  <si>
    <t>09.10.12.900.033.00.0999.000000000000</t>
  </si>
  <si>
    <t>Работы по подготовке/сопровождению/контролю/осветлению/утилизации раствора</t>
  </si>
  <si>
    <t>Работы по приготовлению, сопровождению и контролю за буровым раствором при строительстве поисково-разведочных скважин  на месторождениях НГДУ "Жылыоймунайгаз"</t>
  </si>
  <si>
    <t>ЭОТ</t>
  </si>
  <si>
    <t>февраль, март</t>
  </si>
  <si>
    <t>Атырауская область</t>
  </si>
  <si>
    <t>промежуточный платеж  90% в течении 30 рабочих дней; 10 % окончательный расчет</t>
  </si>
  <si>
    <t>ДБР и КРС</t>
  </si>
  <si>
    <t>21 Р</t>
  </si>
  <si>
    <t>431310.100.000000</t>
  </si>
  <si>
    <t>Работы по разведочному/пробному бурению</t>
  </si>
  <si>
    <t xml:space="preserve">Работы по строительству поисково-разведочной скважины П-1 на структуре Каратон </t>
  </si>
  <si>
    <t>ДДНГ</t>
  </si>
  <si>
    <t>15-2 У</t>
  </si>
  <si>
    <t>712019.000.000010</t>
  </si>
  <si>
    <t>Услуги по проведению лабораторных/лабораторно-инструментальных исследований/анализов</t>
  </si>
  <si>
    <t>Сопровождение ОПИ демульгаторов</t>
  </si>
  <si>
    <t>14,37,38</t>
  </si>
  <si>
    <t xml:space="preserve">773919.100.000000 </t>
  </si>
  <si>
    <t>Услуги по аренде нефтедобывающего оборудования</t>
  </si>
  <si>
    <t xml:space="preserve"> Атырауская область, Жылыойский  район</t>
  </si>
  <si>
    <t>12.2023</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</si>
  <si>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</si>
  <si>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</si>
  <si>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</si>
  <si>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</si>
  <si>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</si>
  <si>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</si>
  <si>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</si>
  <si>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</si>
  <si>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</si>
  <si>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ЭЦСҚ қызмет көрсету "Жайықмұнайгаз" МГӨБ</t>
  </si>
  <si>
    <t>Предоставление во временное пользование УЭЦН ЖылыойМГ</t>
  </si>
  <si>
    <t>ЭЦСҚ қызмет көрсету "Жылыоймұнайгаз" МГӨБ</t>
  </si>
  <si>
    <t>Предоставление во временное пользование УЭЦН ЖайыкМГ</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</si>
  <si>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</si>
  <si>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</si>
  <si>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</si>
  <si>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</si>
  <si>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</si>
  <si>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</si>
  <si>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</si>
  <si>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</si>
  <si>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Бұрандалы сорғы жұптарға (БСЖ) қызмет көрсету "Жылыоймұнайгаз" МГӨБ</t>
  </si>
  <si>
    <t>Предоставление во временное пользование ВНП ЖылыойМГ</t>
  </si>
  <si>
    <t>БСЖ қызмет көрсету "Жайықмұнайгаз" МГӨБ</t>
  </si>
  <si>
    <t>Предоставление во временное пользование ВНП ЖайыкМГ</t>
  </si>
  <si>
    <t>БСЖ қызмет көрсету "Доссормұнайгаз" МГӨБ</t>
  </si>
  <si>
    <t>Предоставление во временное пользование ВНП ДоссорМГ</t>
  </si>
  <si>
    <t>БСЖ қызмет көрсету "Қайнармұнайгаз" МГӨБ</t>
  </si>
  <si>
    <t>Предоставление во временное пользование ВНП КайнарМГ</t>
  </si>
  <si>
    <t>149-4 У</t>
  </si>
  <si>
    <t>158-4 У</t>
  </si>
  <si>
    <t>165-4 У</t>
  </si>
  <si>
    <t>171-4 У</t>
  </si>
  <si>
    <t>15-3 У</t>
  </si>
  <si>
    <t>17-1 У</t>
  </si>
  <si>
    <t>18-1 У</t>
  </si>
  <si>
    <t>16-1 У</t>
  </si>
  <si>
    <t>20 У</t>
  </si>
  <si>
    <t>34 У</t>
  </si>
  <si>
    <t>30 У</t>
  </si>
  <si>
    <t>31 У</t>
  </si>
  <si>
    <t>33 У</t>
  </si>
  <si>
    <t>21 У</t>
  </si>
  <si>
    <t>22 У</t>
  </si>
  <si>
    <t>23 У</t>
  </si>
  <si>
    <t>24 У</t>
  </si>
  <si>
    <t>25 У</t>
  </si>
  <si>
    <t>26 У</t>
  </si>
  <si>
    <t>27 У</t>
  </si>
  <si>
    <t>28 У</t>
  </si>
  <si>
    <t>29 У</t>
  </si>
  <si>
    <t>32 У</t>
  </si>
  <si>
    <t>21-1 Р</t>
  </si>
  <si>
    <t>39-1 Р</t>
  </si>
  <si>
    <t>36-1 Р</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</si>
</sst>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р_._-;\-* #,##0.00\ _р_._-;_-* &quot;-&quot;??\ _р_._-;_-@_-"/>
    <numFmt numFmtId="164" formatCode="_(* #,##0.00_);_(* \(#,##0.00\);_(* &quot;-&quot;??_);_(@_)"/>
    <numFmt numFmtId="165" formatCode="_-* #,##0.00_р_._-;\-* #,##0.00_р_._-;_-* &quot;-&quot;??_р_._-;_-@_-"/>
    <numFmt numFmtId="166" formatCode="#,##0.00;[Red]#,##0.00"/>
    <numFmt numFmtId="167" formatCode="#,##0.00\ _₽"/>
    <numFmt numFmtId="168" formatCode="000000"/>
    <numFmt numFmtId="169" formatCode="0.0"/>
    <numFmt numFmtId="170" formatCode="0.000"/>
    <numFmt numFmtId="171" formatCode="#,##0.000"/>
    <numFmt numFmtId="172" formatCode="#,##0.00_р_."/>
  </numFmts>
  <fonts count="40"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font>
    <font>
      <sz val="10"/>
      <color rgb="FF212529"/>
      <name val="Times New Roman"/>
      <family val="1"/>
      <charset val="204"/>
    </font>
    <font>
      <sz val="11"/>
      <color theme="1"/>
      <name val="Times New Roman"/>
      <family val="1"/>
      <charset val="204"/>
    </font>
    <font>
      <sz val="10"/>
      <color indexed="8"/>
      <name val="Arial"/>
      <family val="2"/>
      <charset val="204"/>
    </font>
    <font>
      <sz val="11"/>
      <name val="Calibri"/>
      <family val="2"/>
      <charset val="204"/>
    </font>
    <font>
      <sz val="10"/>
      <name val="Calibri"/>
      <family val="2"/>
      <charset val="204"/>
    </font>
  </fonts>
  <fills count="18">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92D050"/>
        <bgColor indexed="64"/>
      </patternFill>
    </fill>
    <fill>
      <patternFill patternType="solid">
        <fgColor theme="4" tint="0.59999389629810485"/>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theme="1"/>
      </left>
      <right/>
      <top style="thin">
        <color theme="1"/>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64"/>
      </right>
      <top/>
      <bottom style="thin">
        <color indexed="64"/>
      </bottom>
      <diagonal/>
    </border>
  </borders>
  <cellStyleXfs count="47">
    <xf numFmtId="0" fontId="0" fillId="0" borderId="0"/>
    <xf numFmtId="43"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5"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4" fontId="4" fillId="0" borderId="0" applyFont="0" applyFill="0" applyBorder="0" applyAlignment="0" applyProtection="0"/>
    <xf numFmtId="0" fontId="4" fillId="0" borderId="0"/>
    <xf numFmtId="0" fontId="7" fillId="0" borderId="0"/>
    <xf numFmtId="0" fontId="18" fillId="0" borderId="0" applyNumberFormat="0" applyFill="0" applyBorder="0" applyAlignment="0" applyProtection="0"/>
    <xf numFmtId="0" fontId="19" fillId="0" borderId="20" applyNumberFormat="0" applyFill="0" applyAlignment="0" applyProtection="0"/>
    <xf numFmtId="0" fontId="20" fillId="0" borderId="21" applyNumberFormat="0" applyFill="0" applyAlignment="0" applyProtection="0"/>
    <xf numFmtId="0" fontId="21" fillId="0" borderId="22"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23" applyNumberFormat="0" applyAlignment="0" applyProtection="0"/>
    <xf numFmtId="0" fontId="26" fillId="7" borderId="24" applyNumberFormat="0" applyAlignment="0" applyProtection="0"/>
    <xf numFmtId="0" fontId="27" fillId="7" borderId="23" applyNumberFormat="0" applyAlignment="0" applyProtection="0"/>
    <xf numFmtId="0" fontId="28" fillId="0" borderId="25" applyNumberFormat="0" applyFill="0" applyAlignment="0" applyProtection="0"/>
    <xf numFmtId="0" fontId="29" fillId="8" borderId="26" applyNumberFormat="0" applyAlignment="0" applyProtection="0"/>
    <xf numFmtId="0" fontId="30" fillId="0" borderId="0" applyNumberFormat="0" applyFill="0" applyBorder="0" applyAlignment="0" applyProtection="0"/>
    <xf numFmtId="0" fontId="1" fillId="9" borderId="27" applyNumberFormat="0" applyFont="0" applyAlignment="0" applyProtection="0"/>
    <xf numFmtId="0" fontId="31" fillId="0" borderId="0" applyNumberFormat="0" applyFill="0" applyBorder="0" applyAlignment="0" applyProtection="0"/>
    <xf numFmtId="0" fontId="32" fillId="0" borderId="28"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4" fillId="0" borderId="0"/>
    <xf numFmtId="0" fontId="4" fillId="0" borderId="0"/>
    <xf numFmtId="0" fontId="6" fillId="0" borderId="0"/>
    <xf numFmtId="0" fontId="37" fillId="0" borderId="0"/>
  </cellStyleXfs>
  <cellXfs count="380">
    <xf numFmtId="0" fontId="0" fillId="0" borderId="0" xfId="0"/>
    <xf numFmtId="49" fontId="3" fillId="0" borderId="3"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6"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3" xfId="0" applyNumberFormat="1" applyFont="1" applyFill="1" applyBorder="1" applyAlignment="1">
      <alignment horizontal="left"/>
    </xf>
    <xf numFmtId="49" fontId="10" fillId="0" borderId="13" xfId="0" applyNumberFormat="1" applyFont="1" applyFill="1" applyBorder="1" applyAlignment="1">
      <alignment horizontal="left" wrapText="1"/>
    </xf>
    <xf numFmtId="49" fontId="10" fillId="0" borderId="13"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3"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9"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xf>
    <xf numFmtId="49" fontId="10" fillId="0" borderId="3" xfId="0" applyNumberFormat="1" applyFont="1" applyFill="1" applyBorder="1" applyAlignment="1">
      <alignment horizontal="left"/>
    </xf>
    <xf numFmtId="49" fontId="10" fillId="0" borderId="3" xfId="0" applyNumberFormat="1" applyFont="1" applyFill="1" applyBorder="1" applyAlignment="1">
      <alignment horizontal="left" wrapText="1"/>
    </xf>
    <xf numFmtId="49" fontId="10" fillId="0" borderId="3" xfId="0" applyNumberFormat="1" applyFont="1" applyFill="1" applyBorder="1" applyAlignment="1">
      <alignment horizontal="center"/>
    </xf>
    <xf numFmtId="4" fontId="15" fillId="0" borderId="3" xfId="0" applyNumberFormat="1" applyFont="1" applyFill="1" applyBorder="1" applyAlignment="1">
      <alignment horizontal="left" vertical="center"/>
    </xf>
    <xf numFmtId="49" fontId="15" fillId="0" borderId="3" xfId="0" applyNumberFormat="1" applyFont="1" applyFill="1" applyBorder="1" applyAlignment="1">
      <alignment horizontal="left"/>
    </xf>
    <xf numFmtId="49" fontId="15" fillId="0" borderId="3" xfId="0" applyNumberFormat="1" applyFont="1" applyFill="1" applyBorder="1" applyAlignment="1">
      <alignment horizontal="center"/>
    </xf>
    <xf numFmtId="0" fontId="5" fillId="0" borderId="3" xfId="2" applyFont="1" applyFill="1" applyBorder="1" applyAlignment="1">
      <alignment horizontal="left" vertical="center"/>
    </xf>
    <xf numFmtId="43" fontId="3" fillId="0" borderId="3" xfId="1" applyFont="1" applyFill="1" applyBorder="1" applyAlignment="1">
      <alignment horizontal="left"/>
    </xf>
    <xf numFmtId="43" fontId="11" fillId="0" borderId="3" xfId="1" applyFont="1" applyFill="1" applyBorder="1" applyAlignment="1">
      <alignment horizontal="left"/>
    </xf>
    <xf numFmtId="49" fontId="3" fillId="0" borderId="3" xfId="0" applyNumberFormat="1" applyFont="1" applyFill="1" applyBorder="1" applyAlignment="1">
      <alignment horizontal="center" vertical="center"/>
    </xf>
    <xf numFmtId="43" fontId="5" fillId="0" borderId="3" xfId="1" applyFont="1" applyFill="1" applyBorder="1" applyAlignment="1">
      <alignment horizontal="left"/>
    </xf>
    <xf numFmtId="43" fontId="13" fillId="0" borderId="3" xfId="1" applyFont="1" applyFill="1" applyBorder="1" applyAlignment="1">
      <alignment horizontal="left"/>
    </xf>
    <xf numFmtId="167" fontId="15" fillId="0" borderId="3"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6"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6"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3" xfId="2" applyFont="1" applyFill="1" applyBorder="1" applyAlignment="1">
      <alignment horizontal="center" vertical="center" wrapText="1"/>
    </xf>
    <xf numFmtId="0" fontId="11" fillId="0" borderId="3" xfId="2" applyFont="1" applyFill="1" applyBorder="1" applyAlignment="1">
      <alignment horizontal="left" vertical="center"/>
    </xf>
    <xf numFmtId="0" fontId="11" fillId="0" borderId="3" xfId="2" applyFont="1" applyFill="1" applyBorder="1" applyAlignment="1">
      <alignment horizontal="center" vertical="center"/>
    </xf>
    <xf numFmtId="4" fontId="11" fillId="0" borderId="3" xfId="0" applyNumberFormat="1" applyFont="1" applyFill="1" applyBorder="1" applyAlignment="1">
      <alignment horizontal="left" vertical="center"/>
    </xf>
    <xf numFmtId="0" fontId="11" fillId="0" borderId="3" xfId="0" applyFont="1" applyFill="1" applyBorder="1" applyAlignment="1">
      <alignment horizontal="left"/>
    </xf>
    <xf numFmtId="4" fontId="11" fillId="0" borderId="3"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3" xfId="0" applyFont="1" applyFill="1" applyBorder="1" applyAlignment="1">
      <alignment horizontal="left" vertical="center"/>
    </xf>
    <xf numFmtId="4" fontId="11" fillId="0" borderId="3" xfId="2" applyNumberFormat="1" applyFont="1" applyFill="1" applyBorder="1" applyAlignment="1">
      <alignment vertical="center"/>
    </xf>
    <xf numFmtId="4" fontId="11" fillId="0" borderId="0" xfId="2" applyNumberFormat="1" applyFont="1" applyFill="1" applyAlignment="1">
      <alignment horizontal="left" vertical="center"/>
    </xf>
    <xf numFmtId="4" fontId="11" fillId="0" borderId="3"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left" vertical="center" wrapText="1"/>
    </xf>
    <xf numFmtId="0" fontId="13" fillId="0" borderId="3" xfId="2" applyFont="1" applyFill="1" applyBorder="1" applyAlignment="1">
      <alignment horizontal="center" wrapText="1"/>
    </xf>
    <xf numFmtId="49" fontId="13" fillId="0" borderId="3" xfId="0" applyNumberFormat="1" applyFont="1" applyFill="1" applyBorder="1" applyAlignment="1">
      <alignment horizontal="left" vertical="center"/>
    </xf>
    <xf numFmtId="4" fontId="13" fillId="0" borderId="3" xfId="2" applyNumberFormat="1" applyFont="1" applyFill="1" applyBorder="1" applyAlignment="1">
      <alignment horizontal="center" vertical="center"/>
    </xf>
    <xf numFmtId="0" fontId="13" fillId="0" borderId="3" xfId="2" applyFont="1" applyFill="1" applyBorder="1" applyAlignment="1">
      <alignment horizontal="left" vertical="center"/>
    </xf>
    <xf numFmtId="4" fontId="13" fillId="0" borderId="3" xfId="2" applyNumberFormat="1" applyFont="1" applyFill="1" applyBorder="1" applyAlignment="1">
      <alignment vertical="center"/>
    </xf>
    <xf numFmtId="3" fontId="13" fillId="0" borderId="3" xfId="2" applyNumberFormat="1" applyFont="1" applyFill="1" applyBorder="1" applyAlignment="1">
      <alignment horizontal="center" vertical="center"/>
    </xf>
    <xf numFmtId="0" fontId="13" fillId="0" borderId="3" xfId="2" applyFont="1" applyFill="1" applyBorder="1" applyAlignment="1">
      <alignment horizontal="center" vertical="center"/>
    </xf>
    <xf numFmtId="4" fontId="13" fillId="0" borderId="3" xfId="2" applyNumberFormat="1" applyFont="1" applyFill="1" applyBorder="1" applyAlignment="1">
      <alignment horizontal="left" vertical="center"/>
    </xf>
    <xf numFmtId="4" fontId="11" fillId="0" borderId="3" xfId="13" applyNumberFormat="1" applyFont="1" applyFill="1" applyBorder="1" applyAlignment="1">
      <alignment horizontal="left" vertical="center"/>
    </xf>
    <xf numFmtId="4" fontId="11" fillId="0" borderId="3" xfId="13" applyNumberFormat="1" applyFont="1" applyFill="1" applyBorder="1" applyAlignment="1">
      <alignment vertical="center"/>
    </xf>
    <xf numFmtId="3" fontId="11" fillId="0" borderId="3" xfId="2"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3" xfId="2" applyNumberFormat="1" applyFont="1" applyFill="1" applyBorder="1" applyAlignment="1">
      <alignment horizontal="left" vertical="center"/>
    </xf>
    <xf numFmtId="0" fontId="3" fillId="0" borderId="3" xfId="2" applyFont="1" applyFill="1" applyBorder="1" applyAlignment="1">
      <alignment horizontal="left" vertical="center"/>
    </xf>
    <xf numFmtId="49" fontId="15" fillId="0" borderId="0" xfId="0" applyNumberFormat="1" applyFont="1" applyFill="1" applyBorder="1" applyAlignment="1">
      <alignment horizontal="left" wrapText="1"/>
    </xf>
    <xf numFmtId="4" fontId="13" fillId="0" borderId="3" xfId="0" applyNumberFormat="1" applyFont="1" applyFill="1" applyBorder="1" applyAlignment="1">
      <alignment vertical="center"/>
    </xf>
    <xf numFmtId="0" fontId="3" fillId="0" borderId="0" xfId="2" applyFont="1" applyFill="1" applyAlignment="1">
      <alignment horizontal="left" vertical="center"/>
    </xf>
    <xf numFmtId="0" fontId="13" fillId="0" borderId="3" xfId="2"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3" fillId="0" borderId="3" xfId="0" applyFont="1" applyFill="1" applyBorder="1" applyAlignment="1">
      <alignment horizontal="left" vertical="center"/>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top"/>
    </xf>
    <xf numFmtId="167" fontId="3" fillId="0" borderId="3" xfId="0" applyNumberFormat="1" applyFont="1" applyFill="1" applyBorder="1" applyAlignment="1">
      <alignment horizontal="left"/>
    </xf>
    <xf numFmtId="1" fontId="3" fillId="0" borderId="3" xfId="0" applyNumberFormat="1" applyFont="1" applyFill="1" applyBorder="1" applyAlignment="1">
      <alignment horizontal="left"/>
    </xf>
    <xf numFmtId="0" fontId="3" fillId="0" borderId="3" xfId="5" applyFont="1" applyFill="1" applyBorder="1" applyAlignment="1">
      <alignment horizontal="left" vertical="center"/>
    </xf>
    <xf numFmtId="49" fontId="3" fillId="0" borderId="3" xfId="12" applyNumberFormat="1" applyFont="1" applyFill="1" applyBorder="1" applyAlignment="1">
      <alignment horizontal="left" vertical="center"/>
    </xf>
    <xf numFmtId="49" fontId="3" fillId="0" borderId="1" xfId="0" applyNumberFormat="1" applyFont="1" applyFill="1" applyBorder="1" applyAlignment="1">
      <alignment horizontal="center" vertical="top" wrapText="1"/>
    </xf>
    <xf numFmtId="168" fontId="3" fillId="0" borderId="3" xfId="0" applyNumberFormat="1" applyFont="1" applyFill="1" applyBorder="1" applyAlignment="1">
      <alignment horizontal="left" vertical="top"/>
    </xf>
    <xf numFmtId="0" fontId="11" fillId="0" borderId="3" xfId="0" applyFont="1" applyFill="1" applyBorder="1" applyAlignment="1">
      <alignment horizontal="left" vertical="top"/>
    </xf>
    <xf numFmtId="0" fontId="11" fillId="0" borderId="3" xfId="0" applyFont="1" applyBorder="1"/>
    <xf numFmtId="49" fontId="3" fillId="0" borderId="3" xfId="0" applyNumberFormat="1" applyFont="1" applyFill="1" applyBorder="1" applyAlignment="1">
      <alignment vertical="top"/>
    </xf>
    <xf numFmtId="49" fontId="5" fillId="0" borderId="29" xfId="0" applyNumberFormat="1" applyFont="1" applyFill="1" applyBorder="1" applyAlignment="1">
      <alignment horizontal="center" vertical="center"/>
    </xf>
    <xf numFmtId="49" fontId="5" fillId="0" borderId="29" xfId="0" applyNumberFormat="1" applyFont="1" applyFill="1" applyBorder="1" applyAlignment="1">
      <alignment horizontal="center"/>
    </xf>
    <xf numFmtId="49" fontId="5" fillId="0" borderId="30" xfId="0" applyNumberFormat="1" applyFont="1" applyFill="1" applyBorder="1" applyAlignment="1">
      <alignment horizontal="center"/>
    </xf>
    <xf numFmtId="49" fontId="5" fillId="0" borderId="31" xfId="0" applyNumberFormat="1" applyFont="1" applyFill="1" applyBorder="1" applyAlignment="1">
      <alignment horizontal="center" vertical="center"/>
    </xf>
    <xf numFmtId="0" fontId="34" fillId="0" borderId="32" xfId="0" applyFont="1" applyBorder="1" applyAlignment="1">
      <alignment horizontal="left" vertical="top" wrapText="1"/>
    </xf>
    <xf numFmtId="49" fontId="3" fillId="0" borderId="0" xfId="0" applyNumberFormat="1" applyFont="1" applyFill="1" applyBorder="1" applyAlignment="1">
      <alignment horizontal="left"/>
    </xf>
    <xf numFmtId="169" fontId="3" fillId="0" borderId="0" xfId="2" applyNumberFormat="1" applyFont="1" applyFill="1" applyAlignment="1">
      <alignment horizontal="left" vertical="center"/>
    </xf>
    <xf numFmtId="49" fontId="3" fillId="0" borderId="3" xfId="2" applyNumberFormat="1" applyFont="1" applyFill="1" applyBorder="1" applyAlignment="1">
      <alignment horizontal="left" vertical="center"/>
    </xf>
    <xf numFmtId="4" fontId="3" fillId="0" borderId="3" xfId="0" applyNumberFormat="1" applyFont="1" applyFill="1" applyBorder="1" applyAlignment="1">
      <alignment horizontal="left" vertical="center"/>
    </xf>
    <xf numFmtId="1" fontId="3" fillId="0" borderId="3" xfId="2" applyNumberFormat="1" applyFont="1" applyFill="1" applyBorder="1" applyAlignment="1">
      <alignment horizontal="left" vertical="center"/>
    </xf>
    <xf numFmtId="0" fontId="3" fillId="0" borderId="0" xfId="0" applyNumberFormat="1" applyFont="1" applyFill="1" applyBorder="1" applyAlignment="1">
      <alignment horizontal="left"/>
    </xf>
    <xf numFmtId="0" fontId="3" fillId="0" borderId="0" xfId="0" applyFont="1" applyFill="1" applyAlignment="1">
      <alignment horizontal="left"/>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3" xfId="2" applyFont="1" applyFill="1" applyBorder="1" applyAlignment="1">
      <alignment horizontal="center" wrapText="1"/>
    </xf>
    <xf numFmtId="0" fontId="13" fillId="0" borderId="3" xfId="2" applyFont="1" applyFill="1" applyBorder="1" applyAlignment="1">
      <alignment horizontal="center" vertical="center" wrapText="1"/>
    </xf>
    <xf numFmtId="0" fontId="11" fillId="0" borderId="3" xfId="0" applyFont="1" applyFill="1" applyBorder="1"/>
    <xf numFmtId="49" fontId="11" fillId="0" borderId="3" xfId="0" applyNumberFormat="1" applyFont="1" applyFill="1" applyBorder="1"/>
    <xf numFmtId="0" fontId="11" fillId="0" borderId="3" xfId="0" applyFont="1" applyFill="1" applyBorder="1" applyAlignment="1">
      <alignment horizontal="center"/>
    </xf>
    <xf numFmtId="0" fontId="5" fillId="0" borderId="0" xfId="2" applyFont="1" applyFill="1" applyAlignment="1">
      <alignment horizontal="left" vertical="center"/>
    </xf>
    <xf numFmtId="0" fontId="3" fillId="0" borderId="3" xfId="2" applyFont="1" applyFill="1" applyBorder="1" applyAlignment="1">
      <alignment horizontal="center" vertical="center"/>
    </xf>
    <xf numFmtId="0" fontId="3" fillId="0" borderId="3" xfId="2" applyFont="1" applyFill="1" applyBorder="1" applyAlignment="1">
      <alignment horizontal="right" vertical="center" wrapText="1"/>
    </xf>
    <xf numFmtId="0" fontId="3" fillId="0" borderId="3" xfId="5" applyNumberFormat="1" applyFont="1" applyFill="1" applyBorder="1" applyAlignment="1">
      <alignment horizontal="left" vertical="center"/>
    </xf>
    <xf numFmtId="4" fontId="3" fillId="0" borderId="3" xfId="13" applyNumberFormat="1" applyFont="1" applyFill="1" applyBorder="1" applyAlignment="1">
      <alignment horizontal="left" vertical="center"/>
    </xf>
    <xf numFmtId="4" fontId="5" fillId="0" borderId="3" xfId="2" applyNumberFormat="1" applyFont="1" applyFill="1" applyBorder="1" applyAlignment="1">
      <alignment horizontal="left" vertical="center"/>
    </xf>
    <xf numFmtId="4" fontId="3" fillId="0" borderId="3" xfId="2" applyNumberFormat="1" applyFont="1" applyFill="1" applyBorder="1" applyAlignment="1">
      <alignment horizontal="left" vertical="center" wrapText="1"/>
    </xf>
    <xf numFmtId="3" fontId="3" fillId="0" borderId="3" xfId="2" applyNumberFormat="1" applyFont="1" applyFill="1" applyBorder="1" applyAlignment="1">
      <alignment horizontal="left" vertical="center"/>
    </xf>
    <xf numFmtId="43" fontId="3" fillId="0" borderId="3" xfId="1" applyFont="1" applyFill="1" applyBorder="1" applyAlignment="1">
      <alignment horizontal="left" vertical="center"/>
    </xf>
    <xf numFmtId="4"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49" fontId="3" fillId="0" borderId="3" xfId="12"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167" fontId="3" fillId="0" borderId="3" xfId="0" applyNumberFormat="1" applyFont="1" applyFill="1" applyBorder="1" applyAlignment="1">
      <alignment horizontal="center" vertical="center"/>
    </xf>
    <xf numFmtId="0" fontId="3" fillId="0" borderId="3" xfId="0" applyNumberFormat="1" applyFont="1" applyFill="1" applyBorder="1" applyAlignment="1">
      <alignment horizontal="left" vertical="center"/>
    </xf>
    <xf numFmtId="0" fontId="3" fillId="0" borderId="3" xfId="0" applyFont="1" applyFill="1" applyBorder="1" applyAlignment="1">
      <alignment horizontal="left"/>
    </xf>
    <xf numFmtId="0" fontId="3" fillId="0" borderId="3" xfId="44" applyFont="1" applyFill="1" applyBorder="1" applyAlignment="1">
      <alignment horizontal="left" vertical="center"/>
    </xf>
    <xf numFmtId="0" fontId="3" fillId="0" borderId="3" xfId="2" applyNumberFormat="1" applyFont="1" applyFill="1" applyBorder="1" applyAlignment="1">
      <alignment horizontal="left" vertical="center"/>
    </xf>
    <xf numFmtId="4" fontId="3" fillId="2" borderId="3" xfId="0" applyNumberFormat="1" applyFont="1" applyFill="1" applyBorder="1" applyAlignment="1">
      <alignment horizontal="left" vertical="center"/>
    </xf>
    <xf numFmtId="0" fontId="34" fillId="0" borderId="33" xfId="0" applyFont="1" applyFill="1" applyBorder="1" applyAlignment="1">
      <alignment horizontal="left" vertical="top" wrapText="1"/>
    </xf>
    <xf numFmtId="49" fontId="11" fillId="0" borderId="3" xfId="0" applyNumberFormat="1" applyFont="1" applyFill="1" applyBorder="1" applyAlignment="1">
      <alignment horizontal="center" vertical="center"/>
    </xf>
    <xf numFmtId="49" fontId="5" fillId="0" borderId="3" xfId="0" applyNumberFormat="1" applyFont="1" applyFill="1" applyBorder="1" applyAlignment="1">
      <alignment horizontal="left" wrapText="1"/>
    </xf>
    <xf numFmtId="49" fontId="3" fillId="0" borderId="3" xfId="0" applyNumberFormat="1" applyFont="1" applyFill="1" applyBorder="1" applyAlignment="1">
      <alignment horizontal="left" wrapText="1"/>
    </xf>
    <xf numFmtId="0" fontId="3" fillId="0" borderId="3" xfId="18" applyFont="1" applyFill="1" applyBorder="1" applyAlignment="1">
      <alignment horizontal="left" vertical="center"/>
    </xf>
    <xf numFmtId="49" fontId="11" fillId="0" borderId="3" xfId="0" applyNumberFormat="1" applyFont="1" applyFill="1" applyBorder="1" applyAlignment="1">
      <alignment horizontal="center" vertical="center" wrapText="1"/>
    </xf>
    <xf numFmtId="1" fontId="11" fillId="0" borderId="3" xfId="0" applyNumberFormat="1" applyFont="1" applyFill="1" applyBorder="1" applyAlignment="1">
      <alignment horizontal="center" vertical="center"/>
    </xf>
    <xf numFmtId="0" fontId="3" fillId="0" borderId="3" xfId="5" applyNumberFormat="1" applyFont="1" applyFill="1" applyBorder="1" applyAlignment="1" applyProtection="1">
      <alignment horizontal="center" vertical="center"/>
      <protection hidden="1"/>
    </xf>
    <xf numFmtId="2" fontId="11" fillId="0" borderId="3" xfId="0" applyNumberFormat="1" applyFont="1" applyFill="1" applyBorder="1" applyAlignment="1">
      <alignment horizontal="center" vertical="center"/>
    </xf>
    <xf numFmtId="170" fontId="11" fillId="0" borderId="3" xfId="0" applyNumberFormat="1" applyFont="1" applyFill="1" applyBorder="1" applyAlignment="1">
      <alignment horizontal="center" vertical="center"/>
    </xf>
    <xf numFmtId="1" fontId="11" fillId="0" borderId="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3" xfId="0" applyNumberFormat="1" applyFont="1" applyFill="1" applyBorder="1" applyAlignment="1">
      <alignment vertical="center"/>
    </xf>
    <xf numFmtId="49" fontId="11" fillId="0" borderId="3"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49" fontId="11" fillId="0" borderId="3" xfId="0" applyNumberFormat="1" applyFont="1" applyFill="1" applyBorder="1" applyAlignment="1">
      <alignment vertical="center"/>
    </xf>
    <xf numFmtId="49" fontId="10" fillId="0" borderId="3" xfId="0" applyNumberFormat="1" applyFont="1" applyFill="1" applyBorder="1" applyAlignment="1"/>
    <xf numFmtId="49" fontId="3" fillId="0" borderId="3" xfId="0" applyNumberFormat="1" applyFont="1" applyFill="1" applyBorder="1" applyAlignment="1">
      <alignment vertical="top" wrapText="1"/>
    </xf>
    <xf numFmtId="4" fontId="13" fillId="0" borderId="3" xfId="2"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3" fillId="0" borderId="3" xfId="0" applyNumberFormat="1" applyFont="1" applyFill="1" applyBorder="1" applyAlignment="1">
      <alignment horizontal="center" vertical="center" wrapText="1"/>
    </xf>
    <xf numFmtId="1" fontId="3" fillId="0" borderId="3" xfId="0" applyNumberFormat="1" applyFont="1" applyFill="1" applyBorder="1" applyAlignment="1">
      <alignment horizontal="left" vertical="center"/>
    </xf>
    <xf numFmtId="168" fontId="3" fillId="0" borderId="3" xfId="0" applyNumberFormat="1" applyFont="1" applyFill="1" applyBorder="1" applyAlignment="1">
      <alignment horizontal="left" vertical="center"/>
    </xf>
    <xf numFmtId="0" fontId="3" fillId="0" borderId="3" xfId="2" applyFont="1" applyFill="1" applyBorder="1" applyAlignment="1">
      <alignment horizontal="left" vertical="center" wrapText="1"/>
    </xf>
    <xf numFmtId="0" fontId="3" fillId="0" borderId="3" xfId="0" applyFont="1" applyFill="1" applyBorder="1" applyAlignment="1">
      <alignment horizontal="left" vertical="center" wrapText="1"/>
    </xf>
    <xf numFmtId="49" fontId="3" fillId="0" borderId="3" xfId="0" applyNumberFormat="1" applyFont="1" applyFill="1" applyBorder="1" applyAlignment="1">
      <alignment horizontal="right" vertical="center"/>
    </xf>
    <xf numFmtId="49" fontId="11" fillId="0" borderId="3" xfId="0" applyNumberFormat="1" applyFont="1" applyBorder="1" applyAlignment="1">
      <alignment horizontal="center" vertical="center" wrapText="1"/>
    </xf>
    <xf numFmtId="0" fontId="3" fillId="0" borderId="3" xfId="5" applyFont="1" applyFill="1" applyBorder="1" applyAlignment="1">
      <alignment horizontal="left" vertical="center" wrapText="1"/>
    </xf>
    <xf numFmtId="0" fontId="36" fillId="0" borderId="3" xfId="0" applyFont="1" applyFill="1" applyBorder="1" applyAlignment="1">
      <alignment horizontal="left" vertical="center"/>
    </xf>
    <xf numFmtId="4" fontId="11" fillId="0" borderId="3" xfId="0" applyNumberFormat="1" applyFont="1" applyFill="1" applyBorder="1" applyAlignment="1">
      <alignment horizontal="right"/>
    </xf>
    <xf numFmtId="0" fontId="34" fillId="0" borderId="32" xfId="0" applyFont="1" applyFill="1" applyBorder="1" applyAlignment="1">
      <alignment horizontal="left" vertical="top" wrapText="1"/>
    </xf>
    <xf numFmtId="49" fontId="15" fillId="0" borderId="0" xfId="0" applyNumberFormat="1" applyFont="1" applyFill="1" applyAlignment="1">
      <alignment horizontal="right"/>
    </xf>
    <xf numFmtId="49" fontId="10" fillId="0" borderId="13" xfId="0" applyNumberFormat="1" applyFont="1" applyFill="1" applyBorder="1" applyAlignment="1">
      <alignment horizontal="right"/>
    </xf>
    <xf numFmtId="49" fontId="10" fillId="0" borderId="3" xfId="0" applyNumberFormat="1" applyFont="1" applyFill="1" applyBorder="1" applyAlignment="1">
      <alignment horizontal="right"/>
    </xf>
    <xf numFmtId="167" fontId="10" fillId="0" borderId="3" xfId="0" applyNumberFormat="1" applyFont="1" applyFill="1" applyBorder="1" applyAlignment="1">
      <alignment horizontal="right"/>
    </xf>
    <xf numFmtId="167" fontId="3" fillId="0" borderId="3" xfId="1" applyNumberFormat="1" applyFont="1" applyFill="1" applyBorder="1" applyAlignment="1">
      <alignment horizontal="right"/>
    </xf>
    <xf numFmtId="167" fontId="15" fillId="0" borderId="3" xfId="0" applyNumberFormat="1" applyFont="1" applyFill="1" applyBorder="1" applyAlignment="1">
      <alignment horizontal="right"/>
    </xf>
    <xf numFmtId="43" fontId="3" fillId="0" borderId="3" xfId="1" applyFont="1" applyFill="1" applyBorder="1" applyAlignment="1">
      <alignment horizontal="right"/>
    </xf>
    <xf numFmtId="43" fontId="11" fillId="0" borderId="3" xfId="1" applyFont="1" applyFill="1" applyBorder="1" applyAlignment="1">
      <alignment horizontal="right"/>
    </xf>
    <xf numFmtId="4" fontId="11" fillId="0" borderId="3" xfId="0" applyNumberFormat="1" applyFont="1" applyFill="1" applyBorder="1" applyAlignment="1">
      <alignment horizontal="right" vertical="center"/>
    </xf>
    <xf numFmtId="49" fontId="10" fillId="0" borderId="0" xfId="0" applyNumberFormat="1" applyFont="1" applyFill="1" applyBorder="1" applyAlignment="1">
      <alignment horizontal="right"/>
    </xf>
    <xf numFmtId="4" fontId="11" fillId="0" borderId="3" xfId="0" applyNumberFormat="1" applyFont="1" applyBorder="1" applyAlignment="1">
      <alignment horizontal="right"/>
    </xf>
    <xf numFmtId="43" fontId="10" fillId="0" borderId="0" xfId="0" applyNumberFormat="1" applyFont="1" applyFill="1" applyBorder="1" applyAlignment="1">
      <alignment horizontal="right"/>
    </xf>
    <xf numFmtId="49" fontId="15" fillId="0" borderId="3" xfId="0" applyNumberFormat="1" applyFont="1" applyFill="1" applyBorder="1" applyAlignment="1">
      <alignment horizontal="right"/>
    </xf>
    <xf numFmtId="0" fontId="11" fillId="0" borderId="3" xfId="0" applyFont="1" applyFill="1" applyBorder="1" applyAlignment="1">
      <alignment horizontal="right"/>
    </xf>
    <xf numFmtId="0" fontId="11" fillId="0" borderId="3" xfId="0" applyFont="1" applyBorder="1" applyAlignment="1">
      <alignment horizontal="right"/>
    </xf>
    <xf numFmtId="170" fontId="11" fillId="0" borderId="3" xfId="0" applyNumberFormat="1" applyFont="1" applyFill="1" applyBorder="1" applyAlignment="1">
      <alignment horizontal="right" vertical="center"/>
    </xf>
    <xf numFmtId="2" fontId="11" fillId="0" borderId="3" xfId="0" applyNumberFormat="1" applyFont="1" applyFill="1" applyBorder="1" applyAlignment="1">
      <alignment horizontal="right" vertical="center"/>
    </xf>
    <xf numFmtId="167" fontId="3" fillId="0" borderId="3" xfId="0" applyNumberFormat="1" applyFont="1" applyFill="1" applyBorder="1" applyAlignment="1">
      <alignment horizontal="right" vertical="center"/>
    </xf>
    <xf numFmtId="49" fontId="15" fillId="0" borderId="3" xfId="0" applyNumberFormat="1" applyFont="1" applyFill="1" applyBorder="1" applyAlignment="1">
      <alignment horizontal="right" wrapText="1"/>
    </xf>
    <xf numFmtId="4" fontId="10" fillId="0" borderId="3" xfId="0" applyNumberFormat="1" applyFont="1" applyFill="1" applyBorder="1" applyAlignment="1">
      <alignment horizontal="right" vertical="center"/>
    </xf>
    <xf numFmtId="4" fontId="3" fillId="0" borderId="12" xfId="0" applyNumberFormat="1" applyFont="1" applyFill="1" applyBorder="1" applyAlignment="1">
      <alignment horizontal="right" vertical="top"/>
    </xf>
    <xf numFmtId="4" fontId="3" fillId="0" borderId="3" xfId="0" applyNumberFormat="1" applyFont="1" applyFill="1" applyBorder="1" applyAlignment="1">
      <alignment horizontal="right" vertical="top"/>
    </xf>
    <xf numFmtId="49" fontId="3" fillId="0" borderId="1" xfId="0" applyNumberFormat="1" applyFont="1" applyFill="1" applyBorder="1" applyAlignment="1">
      <alignment horizontal="right" vertical="center"/>
    </xf>
    <xf numFmtId="4" fontId="3" fillId="0" borderId="14" xfId="0" applyNumberFormat="1" applyFont="1" applyFill="1" applyBorder="1" applyAlignment="1">
      <alignment horizontal="right" vertical="top"/>
    </xf>
    <xf numFmtId="4" fontId="3" fillId="0" borderId="1" xfId="0" applyNumberFormat="1" applyFont="1" applyFill="1" applyBorder="1" applyAlignment="1">
      <alignment horizontal="right" vertical="top"/>
    </xf>
    <xf numFmtId="49" fontId="15" fillId="0" borderId="0" xfId="0" applyNumberFormat="1" applyFont="1" applyFill="1" applyAlignment="1">
      <alignment horizontal="right" wrapText="1"/>
    </xf>
    <xf numFmtId="0" fontId="13" fillId="0" borderId="3" xfId="2" applyFont="1" applyFill="1" applyBorder="1" applyAlignment="1">
      <alignment horizontal="center" vertical="center" wrapText="1"/>
    </xf>
    <xf numFmtId="4" fontId="13" fillId="0" borderId="3" xfId="2" applyNumberFormat="1" applyFont="1" applyFill="1" applyBorder="1" applyAlignment="1">
      <alignment horizontal="center" vertical="center" wrapText="1"/>
    </xf>
    <xf numFmtId="0" fontId="3" fillId="0" borderId="3" xfId="6" applyNumberFormat="1" applyFont="1" applyFill="1" applyBorder="1" applyAlignment="1">
      <alignment horizontal="left" vertical="center"/>
    </xf>
    <xf numFmtId="171" fontId="3" fillId="0" borderId="3" xfId="0" applyNumberFormat="1" applyFont="1" applyFill="1" applyBorder="1" applyAlignment="1">
      <alignment horizontal="left" vertical="center"/>
    </xf>
    <xf numFmtId="167" fontId="3" fillId="2" borderId="3" xfId="0" applyNumberFormat="1" applyFont="1" applyFill="1" applyBorder="1" applyAlignment="1">
      <alignment horizontal="left"/>
    </xf>
    <xf numFmtId="4" fontId="11" fillId="0" borderId="3" xfId="0" applyNumberFormat="1" applyFont="1" applyBorder="1" applyAlignment="1">
      <alignment horizontal="left"/>
    </xf>
    <xf numFmtId="4" fontId="11" fillId="0" borderId="3" xfId="0" applyNumberFormat="1" applyFont="1" applyFill="1" applyBorder="1" applyAlignment="1">
      <alignment horizontal="left"/>
    </xf>
    <xf numFmtId="4" fontId="3" fillId="0" borderId="3" xfId="2" applyNumberFormat="1" applyFont="1" applyFill="1" applyBorder="1" applyAlignment="1">
      <alignment horizontal="center" vertical="center"/>
    </xf>
    <xf numFmtId="167" fontId="3" fillId="0" borderId="3" xfId="1" applyNumberFormat="1" applyFont="1" applyFill="1" applyBorder="1" applyAlignment="1">
      <alignment horizontal="center" vertical="center"/>
    </xf>
    <xf numFmtId="4" fontId="3" fillId="0" borderId="3" xfId="13" applyNumberFormat="1" applyFont="1" applyFill="1" applyBorder="1" applyAlignment="1">
      <alignment horizontal="center" vertical="center"/>
    </xf>
    <xf numFmtId="43" fontId="3" fillId="0" borderId="3" xfId="1" applyFont="1" applyFill="1" applyBorder="1" applyAlignment="1">
      <alignment horizontal="center" vertical="center"/>
    </xf>
    <xf numFmtId="0" fontId="11" fillId="0" borderId="0" xfId="0" applyFont="1" applyFill="1" applyAlignment="1">
      <alignment horizontal="center" vertical="center"/>
    </xf>
    <xf numFmtId="0" fontId="3" fillId="0" borderId="35" xfId="5" applyFont="1" applyFill="1" applyBorder="1" applyAlignment="1">
      <alignment horizontal="left" vertical="center"/>
    </xf>
    <xf numFmtId="49" fontId="3" fillId="2" borderId="3" xfId="0" applyNumberFormat="1" applyFont="1" applyFill="1" applyBorder="1" applyAlignment="1">
      <alignment vertical="top"/>
    </xf>
    <xf numFmtId="0" fontId="34" fillId="0" borderId="36" xfId="0" applyFont="1" applyFill="1" applyBorder="1" applyAlignment="1">
      <alignment horizontal="left" vertical="top" wrapText="1"/>
    </xf>
    <xf numFmtId="0" fontId="11" fillId="0" borderId="35" xfId="0" applyFont="1" applyFill="1" applyBorder="1" applyAlignment="1">
      <alignment vertical="top"/>
    </xf>
    <xf numFmtId="0" fontId="3" fillId="0" borderId="3" xfId="45" applyFont="1" applyFill="1" applyBorder="1" applyAlignment="1">
      <alignment horizontal="left" vertical="center"/>
    </xf>
    <xf numFmtId="0" fontId="3" fillId="0" borderId="0" xfId="2" applyFont="1" applyFill="1" applyBorder="1" applyAlignment="1">
      <alignment horizontal="left" vertical="center"/>
    </xf>
    <xf numFmtId="171" fontId="3" fillId="0" borderId="3" xfId="0" applyNumberFormat="1" applyFont="1" applyFill="1" applyBorder="1"/>
    <xf numFmtId="172" fontId="3" fillId="0" borderId="3" xfId="0" applyNumberFormat="1" applyFont="1" applyFill="1" applyBorder="1"/>
    <xf numFmtId="4" fontId="3" fillId="0" borderId="3" xfId="2" applyNumberFormat="1" applyFont="1" applyFill="1" applyBorder="1" applyAlignment="1">
      <alignment vertical="center"/>
    </xf>
    <xf numFmtId="0" fontId="3" fillId="0" borderId="3" xfId="0" applyFont="1" applyFill="1" applyBorder="1" applyAlignment="1">
      <alignment wrapText="1"/>
    </xf>
    <xf numFmtId="0" fontId="3" fillId="0" borderId="3" xfId="0" applyNumberFormat="1" applyFont="1" applyFill="1" applyBorder="1" applyAlignment="1">
      <alignment wrapText="1"/>
    </xf>
    <xf numFmtId="49" fontId="3" fillId="0" borderId="3" xfId="0" applyNumberFormat="1" applyFont="1" applyFill="1" applyBorder="1" applyAlignment="1">
      <alignment wrapText="1"/>
    </xf>
    <xf numFmtId="49" fontId="3" fillId="0" borderId="3" xfId="0" applyNumberFormat="1" applyFont="1" applyFill="1" applyBorder="1" applyAlignment="1">
      <alignment horizontal="center" wrapText="1"/>
    </xf>
    <xf numFmtId="49" fontId="36" fillId="0" borderId="3" xfId="0" applyNumberFormat="1" applyFont="1" applyFill="1" applyBorder="1" applyAlignment="1">
      <alignment horizontal="center" vertical="center" wrapText="1"/>
    </xf>
    <xf numFmtId="0" fontId="3" fillId="0" borderId="3" xfId="0" applyFont="1" applyFill="1" applyBorder="1" applyAlignment="1">
      <alignment vertical="top" wrapText="1"/>
    </xf>
    <xf numFmtId="2" fontId="3" fillId="0" borderId="3" xfId="0" applyNumberFormat="1" applyFont="1" applyFill="1" applyBorder="1" applyAlignment="1">
      <alignment wrapText="1"/>
    </xf>
    <xf numFmtId="49" fontId="3" fillId="0" borderId="3" xfId="0" applyNumberFormat="1" applyFont="1" applyFill="1" applyBorder="1"/>
    <xf numFmtId="4" fontId="3" fillId="0" borderId="3" xfId="0" applyNumberFormat="1" applyFont="1" applyFill="1" applyBorder="1" applyAlignment="1">
      <alignment wrapText="1"/>
    </xf>
    <xf numFmtId="171" fontId="3" fillId="0" borderId="3" xfId="0" applyNumberFormat="1" applyFont="1" applyFill="1" applyBorder="1" applyAlignment="1">
      <alignment wrapText="1"/>
    </xf>
    <xf numFmtId="0" fontId="3" fillId="0" borderId="3" xfId="0" applyFont="1" applyFill="1" applyBorder="1" applyAlignment="1">
      <alignment horizontal="left" vertical="top" wrapText="1"/>
    </xf>
    <xf numFmtId="0" fontId="3" fillId="0" borderId="3" xfId="3" applyNumberFormat="1" applyFont="1" applyFill="1" applyBorder="1" applyAlignment="1" applyProtection="1">
      <alignment horizontal="left" vertical="center"/>
      <protection hidden="1"/>
    </xf>
    <xf numFmtId="0" fontId="3" fillId="0" borderId="3" xfId="0" applyFont="1" applyFill="1" applyBorder="1" applyAlignment="1">
      <alignment horizontal="center" vertical="top" wrapText="1"/>
    </xf>
    <xf numFmtId="171" fontId="3" fillId="0" borderId="3" xfId="0" applyNumberFormat="1" applyFont="1" applyFill="1" applyBorder="1" applyAlignment="1">
      <alignment horizontal="right" vertical="top" wrapText="1"/>
    </xf>
    <xf numFmtId="167" fontId="3" fillId="0" borderId="3" xfId="1" applyNumberFormat="1" applyFont="1" applyFill="1" applyBorder="1" applyAlignment="1">
      <alignment horizontal="left"/>
    </xf>
    <xf numFmtId="4" fontId="11" fillId="2" borderId="3" xfId="0" applyNumberFormat="1" applyFont="1" applyFill="1" applyBorder="1" applyAlignment="1">
      <alignment horizontal="center" vertical="center"/>
    </xf>
    <xf numFmtId="0" fontId="3" fillId="0" borderId="3" xfId="46" applyFont="1" applyFill="1" applyBorder="1" applyAlignment="1">
      <alignment horizontal="left" vertical="center"/>
    </xf>
    <xf numFmtId="4" fontId="3" fillId="0" borderId="3" xfId="0" applyNumberFormat="1" applyFont="1" applyFill="1" applyBorder="1" applyAlignment="1">
      <alignment vertical="center"/>
    </xf>
    <xf numFmtId="0" fontId="3" fillId="0" borderId="3" xfId="0" applyFont="1" applyFill="1" applyBorder="1" applyAlignment="1">
      <alignment horizontal="center"/>
    </xf>
    <xf numFmtId="0" fontId="38" fillId="0" borderId="32" xfId="0" applyFont="1" applyFill="1" applyBorder="1" applyAlignment="1">
      <alignment horizontal="left" vertical="top" wrapText="1"/>
    </xf>
    <xf numFmtId="49" fontId="36" fillId="0" borderId="34" xfId="0" applyNumberFormat="1" applyFont="1" applyFill="1" applyBorder="1" applyAlignment="1">
      <alignment horizontal="center" vertical="center" wrapText="1"/>
    </xf>
    <xf numFmtId="49" fontId="11" fillId="0" borderId="3" xfId="0" applyNumberFormat="1" applyFont="1" applyFill="1" applyBorder="1" applyAlignment="1">
      <alignment horizontal="left" vertical="center" wrapText="1"/>
    </xf>
    <xf numFmtId="49" fontId="36" fillId="2" borderId="3" xfId="0" applyNumberFormat="1" applyFont="1" applyFill="1" applyBorder="1" applyAlignment="1">
      <alignment horizontal="center" vertical="center" wrapText="1"/>
    </xf>
    <xf numFmtId="0" fontId="11" fillId="0" borderId="3" xfId="0" applyFont="1" applyFill="1" applyBorder="1" applyAlignment="1">
      <alignment vertical="center" wrapText="1"/>
    </xf>
    <xf numFmtId="4" fontId="11" fillId="0" borderId="3" xfId="0" applyNumberFormat="1" applyFont="1" applyFill="1" applyBorder="1"/>
    <xf numFmtId="4" fontId="11" fillId="0" borderId="3" xfId="0" applyNumberFormat="1" applyFont="1" applyFill="1" applyBorder="1" applyAlignment="1"/>
    <xf numFmtId="167" fontId="3" fillId="0" borderId="3" xfId="1" applyNumberFormat="1" applyFont="1" applyFill="1" applyBorder="1" applyAlignment="1"/>
    <xf numFmtId="2" fontId="11" fillId="0" borderId="3" xfId="0" applyNumberFormat="1" applyFont="1" applyFill="1" applyBorder="1"/>
    <xf numFmtId="0" fontId="11" fillId="0" borderId="3" xfId="0" applyFont="1" applyFill="1" applyBorder="1" applyAlignment="1">
      <alignment horizontal="left" vertical="center" wrapText="1"/>
    </xf>
    <xf numFmtId="2" fontId="11" fillId="2" borderId="3" xfId="0" applyNumberFormat="1" applyFont="1" applyFill="1" applyBorder="1"/>
    <xf numFmtId="49" fontId="3" fillId="16" borderId="3" xfId="0" applyNumberFormat="1" applyFont="1" applyFill="1" applyBorder="1" applyAlignment="1">
      <alignment horizontal="left" vertical="center"/>
    </xf>
    <xf numFmtId="0" fontId="3" fillId="16" borderId="3" xfId="2" applyFont="1" applyFill="1" applyBorder="1" applyAlignment="1">
      <alignment horizontal="left" vertical="center"/>
    </xf>
    <xf numFmtId="0" fontId="35" fillId="16" borderId="3" xfId="0" applyFont="1" applyFill="1" applyBorder="1" applyAlignment="1">
      <alignment vertical="top"/>
    </xf>
    <xf numFmtId="0" fontId="11" fillId="16" borderId="3" xfId="0" applyFont="1" applyFill="1" applyBorder="1" applyAlignment="1">
      <alignment vertical="top"/>
    </xf>
    <xf numFmtId="0" fontId="3" fillId="16" borderId="3" xfId="0" applyFont="1" applyFill="1" applyBorder="1" applyAlignment="1">
      <alignment horizontal="left" vertical="center"/>
    </xf>
    <xf numFmtId="49" fontId="11" fillId="16" borderId="3" xfId="0" applyNumberFormat="1" applyFont="1" applyFill="1" applyBorder="1" applyAlignment="1">
      <alignment horizontal="left" vertical="top"/>
    </xf>
    <xf numFmtId="49" fontId="3" fillId="16" borderId="3" xfId="0" applyNumberFormat="1" applyFont="1" applyFill="1" applyBorder="1" applyAlignment="1">
      <alignment horizontal="left" vertical="top"/>
    </xf>
    <xf numFmtId="49" fontId="3" fillId="16" borderId="3" xfId="0" applyNumberFormat="1" applyFont="1" applyFill="1" applyBorder="1" applyAlignment="1">
      <alignment vertical="top"/>
    </xf>
    <xf numFmtId="49" fontId="3" fillId="16" borderId="3" xfId="0" applyNumberFormat="1" applyFont="1" applyFill="1" applyBorder="1" applyAlignment="1">
      <alignment horizontal="left"/>
    </xf>
    <xf numFmtId="49" fontId="11" fillId="16" borderId="3" xfId="0" applyNumberFormat="1" applyFont="1" applyFill="1" applyBorder="1" applyAlignment="1">
      <alignment horizontal="center" vertical="center"/>
    </xf>
    <xf numFmtId="1" fontId="3" fillId="16" borderId="3" xfId="0" applyNumberFormat="1" applyFont="1" applyFill="1" applyBorder="1" applyAlignment="1">
      <alignment horizontal="center" vertical="center"/>
    </xf>
    <xf numFmtId="0" fontId="3" fillId="16" borderId="3" xfId="0" applyNumberFormat="1" applyFont="1" applyFill="1" applyBorder="1" applyAlignment="1">
      <alignment horizontal="center" vertical="center"/>
    </xf>
    <xf numFmtId="49" fontId="3" fillId="16" borderId="3" xfId="0" applyNumberFormat="1" applyFont="1" applyFill="1" applyBorder="1" applyAlignment="1">
      <alignment horizontal="center" vertical="center"/>
    </xf>
    <xf numFmtId="167" fontId="3" fillId="16" borderId="3" xfId="0" applyNumberFormat="1" applyFont="1" applyFill="1" applyBorder="1" applyAlignment="1">
      <alignment horizontal="left"/>
    </xf>
    <xf numFmtId="4" fontId="3" fillId="16" borderId="3" xfId="2" applyNumberFormat="1" applyFont="1" applyFill="1" applyBorder="1" applyAlignment="1">
      <alignment horizontal="right" vertical="center" wrapText="1"/>
    </xf>
    <xf numFmtId="4" fontId="11" fillId="16" borderId="3" xfId="0" applyNumberFormat="1" applyFont="1" applyFill="1" applyBorder="1" applyAlignment="1">
      <alignment horizontal="right" vertical="center"/>
    </xf>
    <xf numFmtId="4" fontId="3" fillId="16" borderId="3" xfId="0" applyNumberFormat="1" applyFont="1" applyFill="1" applyBorder="1" applyAlignment="1">
      <alignment horizontal="right" vertical="center"/>
    </xf>
    <xf numFmtId="168" fontId="3" fillId="16" borderId="3" xfId="0" applyNumberFormat="1" applyFont="1" applyFill="1" applyBorder="1" applyAlignment="1">
      <alignment horizontal="left" vertical="top"/>
    </xf>
    <xf numFmtId="0" fontId="3" fillId="16" borderId="3" xfId="5" applyFont="1" applyFill="1" applyBorder="1" applyAlignment="1">
      <alignment horizontal="left" vertical="center" wrapText="1"/>
    </xf>
    <xf numFmtId="49" fontId="11" fillId="16" borderId="3" xfId="0" applyNumberFormat="1" applyFont="1" applyFill="1" applyBorder="1" applyAlignment="1">
      <alignment horizontal="left"/>
    </xf>
    <xf numFmtId="0" fontId="3" fillId="16" borderId="3" xfId="0" applyFont="1" applyFill="1" applyBorder="1" applyAlignment="1">
      <alignment horizontal="center" vertical="center"/>
    </xf>
    <xf numFmtId="0" fontId="11" fillId="16" borderId="3" xfId="0" applyFont="1" applyFill="1" applyBorder="1" applyAlignment="1">
      <alignment horizontal="center" vertical="center"/>
    </xf>
    <xf numFmtId="49" fontId="10" fillId="16" borderId="0" xfId="0" applyNumberFormat="1" applyFont="1" applyFill="1" applyBorder="1" applyAlignment="1">
      <alignment horizontal="left"/>
    </xf>
    <xf numFmtId="4" fontId="3" fillId="16" borderId="3" xfId="0" applyNumberFormat="1" applyFont="1" applyFill="1" applyBorder="1" applyAlignment="1">
      <alignment horizontal="left" vertical="center"/>
    </xf>
    <xf numFmtId="49" fontId="10" fillId="16" borderId="3" xfId="0" applyNumberFormat="1" applyFont="1" applyFill="1" applyBorder="1" applyAlignment="1">
      <alignment horizontal="left"/>
    </xf>
    <xf numFmtId="4" fontId="3" fillId="16" borderId="3" xfId="0" applyNumberFormat="1" applyFont="1" applyFill="1" applyBorder="1" applyAlignment="1">
      <alignment horizontal="center" vertical="center"/>
    </xf>
    <xf numFmtId="0" fontId="11" fillId="16" borderId="3" xfId="0" applyFont="1" applyFill="1" applyBorder="1"/>
    <xf numFmtId="49" fontId="10" fillId="17" borderId="3" xfId="0" applyNumberFormat="1" applyFont="1" applyFill="1" applyBorder="1" applyAlignment="1">
      <alignment horizontal="left"/>
    </xf>
    <xf numFmtId="49" fontId="10" fillId="17" borderId="1" xfId="0" applyNumberFormat="1" applyFont="1" applyFill="1" applyBorder="1" applyAlignment="1">
      <alignment horizontal="left"/>
    </xf>
    <xf numFmtId="0" fontId="3" fillId="17" borderId="3" xfId="0" applyFont="1" applyFill="1" applyBorder="1" applyAlignment="1">
      <alignment vertical="center" wrapText="1"/>
    </xf>
    <xf numFmtId="49" fontId="10" fillId="17" borderId="37" xfId="0" applyNumberFormat="1" applyFont="1" applyFill="1" applyBorder="1" applyAlignment="1">
      <alignment horizontal="left" vertical="center" wrapText="1"/>
    </xf>
    <xf numFmtId="49" fontId="3" fillId="17" borderId="3" xfId="0" applyNumberFormat="1" applyFont="1" applyFill="1" applyBorder="1" applyAlignment="1">
      <alignment horizontal="center" vertical="center"/>
    </xf>
    <xf numFmtId="49" fontId="3" fillId="17" borderId="3" xfId="0" applyNumberFormat="1" applyFont="1" applyFill="1" applyBorder="1" applyAlignment="1">
      <alignment horizontal="left" vertical="center"/>
    </xf>
    <xf numFmtId="1" fontId="3" fillId="17" borderId="3" xfId="0" applyNumberFormat="1" applyFont="1" applyFill="1" applyBorder="1" applyAlignment="1">
      <alignment horizontal="center" vertical="center"/>
    </xf>
    <xf numFmtId="49" fontId="3" fillId="17" borderId="3" xfId="0" applyNumberFormat="1" applyFont="1" applyFill="1" applyBorder="1" applyAlignment="1">
      <alignment horizontal="left" vertical="top"/>
    </xf>
    <xf numFmtId="49" fontId="3" fillId="17" borderId="3" xfId="0" applyNumberFormat="1" applyFont="1" applyFill="1" applyBorder="1" applyAlignment="1">
      <alignment vertical="top"/>
    </xf>
    <xf numFmtId="0" fontId="3" fillId="17" borderId="3" xfId="0" applyFont="1" applyFill="1" applyBorder="1" applyAlignment="1">
      <alignment vertical="center"/>
    </xf>
    <xf numFmtId="49" fontId="3" fillId="17" borderId="3" xfId="0" applyNumberFormat="1" applyFont="1" applyFill="1" applyBorder="1"/>
    <xf numFmtId="0" fontId="11" fillId="17" borderId="3" xfId="0" applyFont="1" applyFill="1" applyBorder="1"/>
    <xf numFmtId="0" fontId="3" fillId="17" borderId="3" xfId="0" applyNumberFormat="1" applyFont="1" applyFill="1" applyBorder="1" applyAlignment="1">
      <alignment horizontal="center" vertical="center"/>
    </xf>
    <xf numFmtId="49" fontId="3" fillId="17" borderId="3" xfId="0" applyNumberFormat="1" applyFont="1" applyFill="1" applyBorder="1" applyAlignment="1">
      <alignment horizontal="left"/>
    </xf>
    <xf numFmtId="170" fontId="3" fillId="17" borderId="3" xfId="0" applyNumberFormat="1" applyFont="1" applyFill="1" applyBorder="1" applyAlignment="1">
      <alignment horizontal="center" vertical="center"/>
    </xf>
    <xf numFmtId="2" fontId="3" fillId="17" borderId="3" xfId="0" applyNumberFormat="1" applyFont="1" applyFill="1" applyBorder="1" applyAlignment="1">
      <alignment horizontal="right" vertical="center"/>
    </xf>
    <xf numFmtId="4" fontId="3" fillId="17" borderId="3" xfId="0" applyNumberFormat="1" applyFont="1" applyFill="1" applyBorder="1" applyAlignment="1">
      <alignment horizontal="right" vertical="center"/>
    </xf>
    <xf numFmtId="170" fontId="3" fillId="17" borderId="3" xfId="0" applyNumberFormat="1" applyFont="1" applyFill="1" applyBorder="1" applyAlignment="1">
      <alignment horizontal="right" vertical="center"/>
    </xf>
    <xf numFmtId="4" fontId="3" fillId="17" borderId="3" xfId="13" applyNumberFormat="1" applyFont="1" applyFill="1" applyBorder="1" applyAlignment="1">
      <alignment horizontal="right" vertical="center"/>
    </xf>
    <xf numFmtId="168" fontId="3" fillId="17" borderId="3" xfId="0" applyNumberFormat="1" applyFont="1" applyFill="1" applyBorder="1" applyAlignment="1">
      <alignment horizontal="left" vertical="center"/>
    </xf>
    <xf numFmtId="49" fontId="3" fillId="17" borderId="3" xfId="0" applyNumberFormat="1" applyFont="1" applyFill="1" applyBorder="1" applyAlignment="1">
      <alignment horizontal="center" vertical="center" wrapText="1"/>
    </xf>
    <xf numFmtId="0" fontId="3" fillId="17" borderId="3" xfId="5" applyFont="1" applyFill="1" applyBorder="1" applyAlignment="1">
      <alignment horizontal="left" vertical="center" wrapText="1"/>
    </xf>
    <xf numFmtId="49" fontId="10" fillId="17" borderId="0" xfId="0" applyNumberFormat="1" applyFont="1" applyFill="1" applyBorder="1" applyAlignment="1">
      <alignment horizontal="left"/>
    </xf>
    <xf numFmtId="49" fontId="5" fillId="17" borderId="3" xfId="0" applyNumberFormat="1" applyFont="1" applyFill="1" applyBorder="1" applyAlignment="1">
      <alignment horizontal="left" wrapText="1"/>
    </xf>
    <xf numFmtId="49" fontId="3" fillId="17" borderId="3" xfId="0" applyNumberFormat="1" applyFont="1" applyFill="1" applyBorder="1" applyAlignment="1">
      <alignment horizontal="left" wrapText="1"/>
    </xf>
    <xf numFmtId="49" fontId="3" fillId="17" borderId="3" xfId="0" applyNumberFormat="1" applyFont="1" applyFill="1" applyBorder="1" applyAlignment="1">
      <alignment vertical="center" wrapText="1"/>
    </xf>
    <xf numFmtId="2" fontId="3" fillId="17" borderId="3" xfId="0" applyNumberFormat="1" applyFont="1" applyFill="1" applyBorder="1" applyAlignment="1">
      <alignment horizontal="center" vertical="center"/>
    </xf>
    <xf numFmtId="49" fontId="3" fillId="17" borderId="0" xfId="0" applyNumberFormat="1" applyFont="1" applyFill="1" applyBorder="1" applyAlignment="1">
      <alignment horizontal="left" vertical="center"/>
    </xf>
    <xf numFmtId="49" fontId="15" fillId="17" borderId="0" xfId="0" applyNumberFormat="1" applyFont="1" applyFill="1" applyBorder="1" applyAlignment="1">
      <alignment horizontal="left" wrapText="1"/>
    </xf>
    <xf numFmtId="49" fontId="15" fillId="17" borderId="0" xfId="0" applyNumberFormat="1" applyFont="1" applyFill="1" applyAlignment="1">
      <alignment horizontal="left" wrapText="1"/>
    </xf>
    <xf numFmtId="4" fontId="3" fillId="17" borderId="3" xfId="0" applyNumberFormat="1" applyFont="1" applyFill="1" applyBorder="1" applyAlignment="1">
      <alignment horizontal="center" vertical="center"/>
    </xf>
    <xf numFmtId="49" fontId="5" fillId="17" borderId="3" xfId="0" applyNumberFormat="1" applyFont="1" applyFill="1" applyBorder="1" applyAlignment="1">
      <alignment horizontal="center" vertical="center"/>
    </xf>
    <xf numFmtId="0" fontId="34" fillId="17" borderId="32" xfId="0" applyFont="1" applyFill="1" applyBorder="1" applyAlignment="1">
      <alignment horizontal="left" vertical="top" wrapText="1"/>
    </xf>
    <xf numFmtId="0" fontId="3" fillId="17" borderId="3" xfId="0" applyFont="1" applyFill="1" applyBorder="1" applyAlignment="1">
      <alignment horizontal="center" vertical="center"/>
    </xf>
    <xf numFmtId="167" fontId="3" fillId="17" borderId="3" xfId="0" applyNumberFormat="1" applyFont="1" applyFill="1" applyBorder="1" applyAlignment="1">
      <alignment horizontal="center" vertical="center"/>
    </xf>
    <xf numFmtId="4" fontId="3" fillId="17" borderId="3" xfId="2" applyNumberFormat="1" applyFont="1" applyFill="1" applyBorder="1" applyAlignment="1">
      <alignment horizontal="right" vertical="center"/>
    </xf>
    <xf numFmtId="167" fontId="3" fillId="17" borderId="3" xfId="0" applyNumberFormat="1" applyFont="1" applyFill="1" applyBorder="1" applyAlignment="1">
      <alignment horizontal="right" vertical="center"/>
    </xf>
    <xf numFmtId="49" fontId="3" fillId="17" borderId="3" xfId="0" applyNumberFormat="1" applyFont="1" applyFill="1" applyBorder="1" applyAlignment="1">
      <alignment horizontal="right" vertical="center"/>
    </xf>
    <xf numFmtId="49" fontId="5" fillId="17" borderId="0" xfId="0" applyNumberFormat="1" applyFont="1" applyFill="1" applyAlignment="1">
      <alignment horizontal="center" vertical="center"/>
    </xf>
    <xf numFmtId="0" fontId="39" fillId="17" borderId="32" xfId="0" applyFont="1" applyFill="1" applyBorder="1" applyAlignment="1">
      <alignment horizontal="left" vertical="top" wrapText="1"/>
    </xf>
    <xf numFmtId="0" fontId="3" fillId="17" borderId="3" xfId="0" applyFont="1" applyFill="1" applyBorder="1" applyAlignment="1">
      <alignment horizontal="center" vertical="center" wrapText="1"/>
    </xf>
    <xf numFmtId="0" fontId="10" fillId="17" borderId="3" xfId="0" applyFont="1" applyFill="1" applyBorder="1" applyAlignment="1">
      <alignment horizontal="left" vertical="center"/>
    </xf>
    <xf numFmtId="49" fontId="3" fillId="17" borderId="3" xfId="12" applyNumberFormat="1" applyFont="1" applyFill="1" applyBorder="1" applyAlignment="1">
      <alignment horizontal="center" vertical="center"/>
    </xf>
    <xf numFmtId="0" fontId="3" fillId="17" borderId="3" xfId="0" applyFont="1" applyFill="1" applyBorder="1" applyAlignment="1">
      <alignment horizontal="right" vertical="center"/>
    </xf>
    <xf numFmtId="43" fontId="3" fillId="17" borderId="3" xfId="1" applyFont="1" applyFill="1" applyBorder="1" applyAlignment="1">
      <alignment horizontal="right" vertical="center"/>
    </xf>
    <xf numFmtId="1" fontId="3" fillId="17" borderId="3" xfId="0" applyNumberFormat="1" applyFont="1" applyFill="1" applyBorder="1" applyAlignment="1">
      <alignment horizontal="left" vertical="center"/>
    </xf>
    <xf numFmtId="0" fontId="3" fillId="17" borderId="3" xfId="0" applyFont="1" applyFill="1" applyBorder="1" applyAlignment="1">
      <alignment horizontal="left" vertical="center" wrapText="1"/>
    </xf>
    <xf numFmtId="0" fontId="3" fillId="17" borderId="0" xfId="0" applyFont="1" applyFill="1" applyAlignment="1">
      <alignment horizontal="center" vertical="center"/>
    </xf>
    <xf numFmtId="4" fontId="3" fillId="17" borderId="3" xfId="1" applyNumberFormat="1" applyFont="1" applyFill="1" applyBorder="1" applyAlignment="1">
      <alignment horizontal="righ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5" xfId="0" applyNumberFormat="1" applyFont="1" applyFill="1" applyBorder="1" applyAlignment="1">
      <alignment horizontal="center" vertical="center"/>
    </xf>
    <xf numFmtId="49" fontId="5" fillId="0" borderId="3" xfId="0" applyNumberFormat="1" applyFont="1" applyFill="1" applyBorder="1" applyAlignment="1">
      <alignment horizontal="right" vertical="center"/>
    </xf>
    <xf numFmtId="49" fontId="5" fillId="0" borderId="8" xfId="0" applyNumberFormat="1" applyFont="1" applyFill="1" applyBorder="1" applyAlignment="1">
      <alignment horizontal="right" vertical="center"/>
    </xf>
    <xf numFmtId="49" fontId="5" fillId="0" borderId="5"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5" xfId="0" applyNumberFormat="1" applyFont="1" applyFill="1" applyBorder="1" applyAlignment="1">
      <alignment horizontal="center"/>
    </xf>
    <xf numFmtId="49" fontId="3" fillId="0" borderId="5" xfId="0" applyNumberFormat="1" applyFont="1" applyFill="1" applyBorder="1" applyAlignment="1">
      <alignment horizontal="center"/>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0" fontId="11" fillId="0" borderId="0" xfId="2" applyFont="1" applyFill="1" applyAlignment="1">
      <alignment horizontal="left" vertical="center" wrapText="1"/>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3" xfId="2" applyFont="1" applyFill="1" applyBorder="1" applyAlignment="1">
      <alignment horizontal="center" wrapText="1"/>
    </xf>
    <xf numFmtId="0" fontId="13" fillId="0" borderId="3" xfId="2" applyFont="1" applyFill="1" applyBorder="1" applyAlignment="1">
      <alignment horizontal="left" vertical="center" wrapText="1"/>
    </xf>
    <xf numFmtId="4" fontId="13" fillId="0" borderId="3" xfId="2" applyNumberFormat="1" applyFont="1" applyFill="1" applyBorder="1" applyAlignment="1">
      <alignment horizontal="left" vertical="center" wrapText="1"/>
    </xf>
    <xf numFmtId="0" fontId="13" fillId="0" borderId="3" xfId="0" applyFont="1" applyFill="1" applyBorder="1" applyAlignment="1">
      <alignment horizontal="left" vertical="center" wrapText="1"/>
    </xf>
  </cellXfs>
  <cellStyles count="47">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Лист1 4" xfId="44"/>
    <cellStyle name="Обычный_Лист3" xfId="46"/>
    <cellStyle name="Обычный_Производственная программа на 2006 год ДОТиОС АО РД КМГ" xfId="45"/>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870"/>
  <sheetViews>
    <sheetView zoomScale="70" zoomScaleNormal="70" workbookViewId="0">
      <pane ySplit="7" topLeftCell="A26" activePane="bottomLeft" state="frozen"/>
      <selection pane="bottomLeft" activeCell="D33" sqref="D33"/>
    </sheetView>
  </sheetViews>
  <sheetFormatPr defaultRowHeight="13.15" customHeight="1" x14ac:dyDescent="0.25"/>
  <cols>
    <col min="1" max="1" width="8" style="5" customWidth="1"/>
    <col min="2" max="3" width="17" style="5" customWidth="1"/>
    <col min="4" max="4" width="20.140625" style="5" bestFit="1" customWidth="1"/>
    <col min="5" max="5" width="7.7109375" style="5" customWidth="1"/>
    <col min="6" max="6" width="17.42578125" style="5" customWidth="1"/>
    <col min="7" max="8" width="19.5703125" style="12" customWidth="1"/>
    <col min="9" max="9" width="5" style="5" customWidth="1"/>
    <col min="10" max="10" width="6.85546875" style="5" customWidth="1"/>
    <col min="11" max="11" width="16.5703125" style="5" customWidth="1"/>
    <col min="12" max="12" width="4" style="5" customWidth="1"/>
    <col min="13" max="13" width="10.85546875" style="5" customWidth="1"/>
    <col min="14" max="14" width="22.85546875" style="5" customWidth="1"/>
    <col min="15" max="15" width="8.140625" style="5" customWidth="1"/>
    <col min="16" max="16" width="16.42578125" style="5" customWidth="1"/>
    <col min="17" max="17" width="11" style="5" customWidth="1"/>
    <col min="18" max="18" width="21.7109375" style="12" customWidth="1"/>
    <col min="19" max="19" width="6.85546875" style="5" customWidth="1"/>
    <col min="20" max="20" width="7.5703125" style="5" customWidth="1"/>
    <col min="21" max="21" width="8" style="5" customWidth="1"/>
    <col min="22" max="22" width="8.140625" style="5" customWidth="1"/>
    <col min="23" max="23" width="6.5703125" style="13" customWidth="1"/>
    <col min="24" max="24" width="8.85546875" style="13" customWidth="1"/>
    <col min="25" max="25" width="5.42578125" style="13" customWidth="1"/>
    <col min="26" max="26" width="3.85546875" style="5" customWidth="1"/>
    <col min="27" max="27" width="7" style="5" customWidth="1"/>
    <col min="28" max="28" width="10" style="5" customWidth="1"/>
    <col min="29" max="29" width="16.85546875" style="213" customWidth="1"/>
    <col min="30" max="30" width="20.5703125" style="213" customWidth="1"/>
    <col min="31" max="31" width="22.140625" style="213" customWidth="1"/>
    <col min="32" max="32" width="16.28515625" style="213" customWidth="1"/>
    <col min="33" max="33" width="24.42578125" style="213" customWidth="1"/>
    <col min="34" max="34" width="24" style="213" customWidth="1"/>
    <col min="35" max="35" width="21.42578125" style="213" customWidth="1"/>
    <col min="36" max="36" width="19" style="213" customWidth="1"/>
    <col min="37" max="37" width="21" style="213" customWidth="1"/>
    <col min="38" max="38" width="25.7109375" style="213" customWidth="1"/>
    <col min="39" max="39" width="22.42578125" style="213" customWidth="1"/>
    <col min="40" max="40" width="23.7109375" style="213" customWidth="1"/>
    <col min="41" max="41" width="20.85546875" style="213" customWidth="1"/>
    <col min="42" max="42" width="20.140625" style="213" customWidth="1"/>
    <col min="43" max="43" width="21.42578125" style="213" customWidth="1"/>
    <col min="44" max="44" width="23.5703125" style="213" customWidth="1"/>
    <col min="45" max="54" width="28.140625" style="213" customWidth="1"/>
    <col min="55" max="55" width="18.5703125" style="5" customWidth="1"/>
    <col min="56" max="56" width="3.140625" style="5" customWidth="1"/>
    <col min="57" max="57" width="23.7109375" style="5" customWidth="1"/>
    <col min="58" max="65" width="3.140625" style="5" customWidth="1"/>
    <col min="66" max="66" width="2.7109375" style="5" customWidth="1"/>
    <col min="67" max="67" width="15.7109375" style="5" customWidth="1"/>
    <col min="68" max="68" width="9.140625" style="5"/>
    <col min="69" max="71" width="11.85546875" style="5" bestFit="1" customWidth="1"/>
    <col min="72" max="72" width="9.140625" style="5"/>
    <col min="73" max="73" width="11.85546875" style="5" bestFit="1" customWidth="1"/>
    <col min="74" max="254" width="9.140625" style="5"/>
    <col min="255" max="255" width="7.42578125" style="5" customWidth="1"/>
    <col min="256" max="256" width="20.28515625" style="5" customWidth="1"/>
    <col min="257" max="257" width="24.7109375" style="5" customWidth="1"/>
    <col min="258" max="258" width="35.7109375" style="5" customWidth="1"/>
    <col min="259" max="259" width="5" style="5" customWidth="1"/>
    <col min="260" max="260" width="12.85546875" style="5" customWidth="1"/>
    <col min="261" max="261" width="10.7109375" style="5" customWidth="1"/>
    <col min="262" max="262" width="7" style="5" customWidth="1"/>
    <col min="263" max="263" width="12.28515625" style="5" customWidth="1"/>
    <col min="264" max="264" width="10.7109375" style="5" customWidth="1"/>
    <col min="265" max="265" width="10.85546875" style="5" customWidth="1"/>
    <col min="266" max="266" width="8.85546875" style="5" customWidth="1"/>
    <col min="267" max="267" width="13.85546875" style="5" customWidth="1"/>
    <col min="268" max="268" width="20.42578125" style="5" customWidth="1"/>
    <col min="269" max="269" width="12.28515625" style="5" customWidth="1"/>
    <col min="270" max="270" width="19.28515625" style="5" customWidth="1"/>
    <col min="271" max="271" width="11.85546875" style="5" customWidth="1"/>
    <col min="272" max="272" width="9.140625" style="5" customWidth="1"/>
    <col min="273" max="273" width="13.42578125" style="5" customWidth="1"/>
    <col min="274" max="274" width="15.28515625" style="5" customWidth="1"/>
    <col min="275" max="275" width="15.42578125" style="5" customWidth="1"/>
    <col min="276" max="277" width="14.42578125" style="5" customWidth="1"/>
    <col min="278" max="278" width="5" style="5" customWidth="1"/>
    <col min="279" max="281" width="15.140625" style="5" customWidth="1"/>
    <col min="282" max="282" width="4.28515625" style="5" customWidth="1"/>
    <col min="283" max="283" width="16" style="5" customWidth="1"/>
    <col min="284" max="284" width="17.140625" style="5" customWidth="1"/>
    <col min="285" max="285" width="18.28515625" style="5" customWidth="1"/>
    <col min="286" max="286" width="4.85546875" style="5" customWidth="1"/>
    <col min="287" max="287" width="16" style="5" customWidth="1"/>
    <col min="288" max="288" width="17.140625" style="5" customWidth="1"/>
    <col min="289" max="289" width="18.28515625" style="5" customWidth="1"/>
    <col min="290" max="290" width="13.7109375" style="5" customWidth="1"/>
    <col min="291" max="291" width="16" style="5" customWidth="1"/>
    <col min="292" max="292" width="17.140625" style="5" customWidth="1"/>
    <col min="293" max="293" width="18.28515625" style="5" customWidth="1"/>
    <col min="294" max="294" width="13.7109375" style="5" customWidth="1"/>
    <col min="295" max="295" width="16" style="5" customWidth="1"/>
    <col min="296" max="296" width="17.140625" style="5" customWidth="1"/>
    <col min="297" max="297" width="18.28515625" style="5" customWidth="1"/>
    <col min="298" max="298" width="13.7109375" style="5" customWidth="1"/>
    <col min="299" max="299" width="16" style="5" customWidth="1"/>
    <col min="300" max="300" width="17.140625" style="5" customWidth="1"/>
    <col min="301" max="304" width="18.28515625" style="5" customWidth="1"/>
    <col min="305" max="305" width="15" style="5" customWidth="1"/>
    <col min="306" max="306" width="15.7109375" style="5" customWidth="1"/>
    <col min="307" max="307" width="49" style="5" customWidth="1"/>
    <col min="308" max="308" width="19.42578125" style="5" customWidth="1"/>
    <col min="309" max="309" width="14.5703125" style="5" customWidth="1"/>
    <col min="310" max="310" width="12.28515625" style="5" customWidth="1"/>
    <col min="311" max="311" width="14.5703125" style="5" customWidth="1"/>
    <col min="312" max="312" width="11.7109375" style="5" customWidth="1"/>
    <col min="313" max="313" width="14" style="5" customWidth="1"/>
    <col min="314" max="314" width="20.5703125" style="5" customWidth="1"/>
    <col min="315" max="315" width="11.7109375" style="5" customWidth="1"/>
    <col min="316" max="316" width="10.85546875" style="5" customWidth="1"/>
    <col min="317" max="510" width="9.140625" style="5"/>
    <col min="511" max="511" width="7.42578125" style="5" customWidth="1"/>
    <col min="512" max="512" width="20.28515625" style="5" customWidth="1"/>
    <col min="513" max="513" width="24.7109375" style="5" customWidth="1"/>
    <col min="514" max="514" width="35.7109375" style="5" customWidth="1"/>
    <col min="515" max="515" width="5" style="5" customWidth="1"/>
    <col min="516" max="516" width="12.85546875" style="5" customWidth="1"/>
    <col min="517" max="517" width="10.7109375" style="5" customWidth="1"/>
    <col min="518" max="518" width="7" style="5" customWidth="1"/>
    <col min="519" max="519" width="12.28515625" style="5" customWidth="1"/>
    <col min="520" max="520" width="10.7109375" style="5" customWidth="1"/>
    <col min="521" max="521" width="10.85546875" style="5" customWidth="1"/>
    <col min="522" max="522" width="8.85546875" style="5" customWidth="1"/>
    <col min="523" max="523" width="13.85546875" style="5" customWidth="1"/>
    <col min="524" max="524" width="20.42578125" style="5" customWidth="1"/>
    <col min="525" max="525" width="12.28515625" style="5" customWidth="1"/>
    <col min="526" max="526" width="19.28515625" style="5" customWidth="1"/>
    <col min="527" max="527" width="11.85546875" style="5" customWidth="1"/>
    <col min="528" max="528" width="9.140625" style="5" customWidth="1"/>
    <col min="529" max="529" width="13.42578125" style="5" customWidth="1"/>
    <col min="530" max="530" width="15.28515625" style="5" customWidth="1"/>
    <col min="531" max="531" width="15.42578125" style="5" customWidth="1"/>
    <col min="532" max="533" width="14.42578125" style="5" customWidth="1"/>
    <col min="534" max="534" width="5" style="5" customWidth="1"/>
    <col min="535" max="537" width="15.140625" style="5" customWidth="1"/>
    <col min="538" max="538" width="4.28515625" style="5" customWidth="1"/>
    <col min="539" max="539" width="16" style="5" customWidth="1"/>
    <col min="540" max="540" width="17.140625" style="5" customWidth="1"/>
    <col min="541" max="541" width="18.28515625" style="5" customWidth="1"/>
    <col min="542" max="542" width="4.85546875" style="5" customWidth="1"/>
    <col min="543" max="543" width="16" style="5" customWidth="1"/>
    <col min="544" max="544" width="17.140625" style="5" customWidth="1"/>
    <col min="545" max="545" width="18.28515625" style="5" customWidth="1"/>
    <col min="546" max="546" width="13.7109375" style="5" customWidth="1"/>
    <col min="547" max="547" width="16" style="5" customWidth="1"/>
    <col min="548" max="548" width="17.140625" style="5" customWidth="1"/>
    <col min="549" max="549" width="18.28515625" style="5" customWidth="1"/>
    <col min="550" max="550" width="13.7109375" style="5" customWidth="1"/>
    <col min="551" max="551" width="16" style="5" customWidth="1"/>
    <col min="552" max="552" width="17.140625" style="5" customWidth="1"/>
    <col min="553" max="553" width="18.28515625" style="5" customWidth="1"/>
    <col min="554" max="554" width="13.7109375" style="5" customWidth="1"/>
    <col min="555" max="555" width="16" style="5" customWidth="1"/>
    <col min="556" max="556" width="17.140625" style="5" customWidth="1"/>
    <col min="557" max="560" width="18.28515625" style="5" customWidth="1"/>
    <col min="561" max="561" width="15" style="5" customWidth="1"/>
    <col min="562" max="562" width="15.7109375" style="5" customWidth="1"/>
    <col min="563" max="563" width="49" style="5" customWidth="1"/>
    <col min="564" max="564" width="19.42578125" style="5" customWidth="1"/>
    <col min="565" max="565" width="14.5703125" style="5" customWidth="1"/>
    <col min="566" max="566" width="12.28515625" style="5" customWidth="1"/>
    <col min="567" max="567" width="14.5703125" style="5" customWidth="1"/>
    <col min="568" max="568" width="11.7109375" style="5" customWidth="1"/>
    <col min="569" max="569" width="14" style="5" customWidth="1"/>
    <col min="570" max="570" width="20.5703125" style="5" customWidth="1"/>
    <col min="571" max="571" width="11.7109375" style="5" customWidth="1"/>
    <col min="572" max="572" width="10.85546875" style="5" customWidth="1"/>
    <col min="573" max="766" width="9.140625" style="5"/>
    <col min="767" max="767" width="7.42578125" style="5" customWidth="1"/>
    <col min="768" max="768" width="20.28515625" style="5" customWidth="1"/>
    <col min="769" max="769" width="24.7109375" style="5" customWidth="1"/>
    <col min="770" max="770" width="35.7109375" style="5" customWidth="1"/>
    <col min="771" max="771" width="5" style="5" customWidth="1"/>
    <col min="772" max="772" width="12.85546875" style="5" customWidth="1"/>
    <col min="773" max="773" width="10.7109375" style="5" customWidth="1"/>
    <col min="774" max="774" width="7" style="5" customWidth="1"/>
    <col min="775" max="775" width="12.28515625" style="5" customWidth="1"/>
    <col min="776" max="776" width="10.7109375" style="5" customWidth="1"/>
    <col min="777" max="777" width="10.85546875" style="5" customWidth="1"/>
    <col min="778" max="778" width="8.85546875" style="5" customWidth="1"/>
    <col min="779" max="779" width="13.85546875" style="5" customWidth="1"/>
    <col min="780" max="780" width="20.42578125" style="5" customWidth="1"/>
    <col min="781" max="781" width="12.28515625" style="5" customWidth="1"/>
    <col min="782" max="782" width="19.28515625" style="5" customWidth="1"/>
    <col min="783" max="783" width="11.85546875" style="5" customWidth="1"/>
    <col min="784" max="784" width="9.140625" style="5" customWidth="1"/>
    <col min="785" max="785" width="13.42578125" style="5" customWidth="1"/>
    <col min="786" max="786" width="15.28515625" style="5" customWidth="1"/>
    <col min="787" max="787" width="15.42578125" style="5" customWidth="1"/>
    <col min="788" max="789" width="14.42578125" style="5" customWidth="1"/>
    <col min="790" max="790" width="5" style="5" customWidth="1"/>
    <col min="791" max="793" width="15.140625" style="5" customWidth="1"/>
    <col min="794" max="794" width="4.28515625" style="5" customWidth="1"/>
    <col min="795" max="795" width="16" style="5" customWidth="1"/>
    <col min="796" max="796" width="17.140625" style="5" customWidth="1"/>
    <col min="797" max="797" width="18.28515625" style="5" customWidth="1"/>
    <col min="798" max="798" width="4.85546875" style="5" customWidth="1"/>
    <col min="799" max="799" width="16" style="5" customWidth="1"/>
    <col min="800" max="800" width="17.140625" style="5" customWidth="1"/>
    <col min="801" max="801" width="18.28515625" style="5" customWidth="1"/>
    <col min="802" max="802" width="13.7109375" style="5" customWidth="1"/>
    <col min="803" max="803" width="16" style="5" customWidth="1"/>
    <col min="804" max="804" width="17.140625" style="5" customWidth="1"/>
    <col min="805" max="805" width="18.28515625" style="5" customWidth="1"/>
    <col min="806" max="806" width="13.7109375" style="5" customWidth="1"/>
    <col min="807" max="807" width="16" style="5" customWidth="1"/>
    <col min="808" max="808" width="17.140625" style="5" customWidth="1"/>
    <col min="809" max="809" width="18.28515625" style="5" customWidth="1"/>
    <col min="810" max="810" width="13.7109375" style="5" customWidth="1"/>
    <col min="811" max="811" width="16" style="5" customWidth="1"/>
    <col min="812" max="812" width="17.140625" style="5" customWidth="1"/>
    <col min="813" max="816" width="18.28515625" style="5" customWidth="1"/>
    <col min="817" max="817" width="15" style="5" customWidth="1"/>
    <col min="818" max="818" width="15.7109375" style="5" customWidth="1"/>
    <col min="819" max="819" width="49" style="5" customWidth="1"/>
    <col min="820" max="820" width="19.42578125" style="5" customWidth="1"/>
    <col min="821" max="821" width="14.5703125" style="5" customWidth="1"/>
    <col min="822" max="822" width="12.28515625" style="5" customWidth="1"/>
    <col min="823" max="823" width="14.5703125" style="5" customWidth="1"/>
    <col min="824" max="824" width="11.7109375" style="5" customWidth="1"/>
    <col min="825" max="825" width="14" style="5" customWidth="1"/>
    <col min="826" max="826" width="20.5703125" style="5" customWidth="1"/>
    <col min="827" max="827" width="11.7109375" style="5" customWidth="1"/>
    <col min="828" max="828" width="10.85546875" style="5" customWidth="1"/>
    <col min="829" max="1022" width="9.140625" style="5"/>
    <col min="1023" max="1023" width="7.42578125" style="5" customWidth="1"/>
    <col min="1024" max="1024" width="20.28515625" style="5" customWidth="1"/>
    <col min="1025" max="1025" width="24.7109375" style="5" customWidth="1"/>
    <col min="1026" max="1026" width="35.7109375" style="5" customWidth="1"/>
    <col min="1027" max="1027" width="5" style="5" customWidth="1"/>
    <col min="1028" max="1028" width="12.85546875" style="5" customWidth="1"/>
    <col min="1029" max="1029" width="10.7109375" style="5" customWidth="1"/>
    <col min="1030" max="1030" width="7" style="5" customWidth="1"/>
    <col min="1031" max="1031" width="12.28515625" style="5" customWidth="1"/>
    <col min="1032" max="1032" width="10.7109375" style="5" customWidth="1"/>
    <col min="1033" max="1033" width="10.85546875" style="5" customWidth="1"/>
    <col min="1034" max="1034" width="8.85546875" style="5" customWidth="1"/>
    <col min="1035" max="1035" width="13.85546875" style="5" customWidth="1"/>
    <col min="1036" max="1036" width="20.42578125" style="5" customWidth="1"/>
    <col min="1037" max="1037" width="12.28515625" style="5" customWidth="1"/>
    <col min="1038" max="1038" width="19.28515625" style="5" customWidth="1"/>
    <col min="1039" max="1039" width="11.85546875" style="5" customWidth="1"/>
    <col min="1040" max="1040" width="9.140625" style="5" customWidth="1"/>
    <col min="1041" max="1041" width="13.42578125" style="5" customWidth="1"/>
    <col min="1042" max="1042" width="15.28515625" style="5" customWidth="1"/>
    <col min="1043" max="1043" width="15.42578125" style="5" customWidth="1"/>
    <col min="1044" max="1045" width="14.42578125" style="5" customWidth="1"/>
    <col min="1046" max="1046" width="5" style="5" customWidth="1"/>
    <col min="1047" max="1049" width="15.140625" style="5" customWidth="1"/>
    <col min="1050" max="1050" width="4.28515625" style="5" customWidth="1"/>
    <col min="1051" max="1051" width="16" style="5" customWidth="1"/>
    <col min="1052" max="1052" width="17.140625" style="5" customWidth="1"/>
    <col min="1053" max="1053" width="18.28515625" style="5" customWidth="1"/>
    <col min="1054" max="1054" width="4.85546875" style="5" customWidth="1"/>
    <col min="1055" max="1055" width="16" style="5" customWidth="1"/>
    <col min="1056" max="1056" width="17.140625" style="5" customWidth="1"/>
    <col min="1057" max="1057" width="18.28515625" style="5" customWidth="1"/>
    <col min="1058" max="1058" width="13.7109375" style="5" customWidth="1"/>
    <col min="1059" max="1059" width="16" style="5" customWidth="1"/>
    <col min="1060" max="1060" width="17.140625" style="5" customWidth="1"/>
    <col min="1061" max="1061" width="18.28515625" style="5" customWidth="1"/>
    <col min="1062" max="1062" width="13.7109375" style="5" customWidth="1"/>
    <col min="1063" max="1063" width="16" style="5" customWidth="1"/>
    <col min="1064" max="1064" width="17.140625" style="5" customWidth="1"/>
    <col min="1065" max="1065" width="18.28515625" style="5" customWidth="1"/>
    <col min="1066" max="1066" width="13.7109375" style="5" customWidth="1"/>
    <col min="1067" max="1067" width="16" style="5" customWidth="1"/>
    <col min="1068" max="1068" width="17.140625" style="5" customWidth="1"/>
    <col min="1069" max="1072" width="18.28515625" style="5" customWidth="1"/>
    <col min="1073" max="1073" width="15" style="5" customWidth="1"/>
    <col min="1074" max="1074" width="15.7109375" style="5" customWidth="1"/>
    <col min="1075" max="1075" width="49" style="5" customWidth="1"/>
    <col min="1076" max="1076" width="19.42578125" style="5" customWidth="1"/>
    <col min="1077" max="1077" width="14.5703125" style="5" customWidth="1"/>
    <col min="1078" max="1078" width="12.28515625" style="5" customWidth="1"/>
    <col min="1079" max="1079" width="14.5703125" style="5" customWidth="1"/>
    <col min="1080" max="1080" width="11.7109375" style="5" customWidth="1"/>
    <col min="1081" max="1081" width="14" style="5" customWidth="1"/>
    <col min="1082" max="1082" width="20.5703125" style="5" customWidth="1"/>
    <col min="1083" max="1083" width="11.7109375" style="5" customWidth="1"/>
    <col min="1084" max="1084" width="10.85546875" style="5" customWidth="1"/>
    <col min="1085" max="1278" width="9.140625" style="5"/>
    <col min="1279" max="1279" width="7.42578125" style="5" customWidth="1"/>
    <col min="1280" max="1280" width="20.28515625" style="5" customWidth="1"/>
    <col min="1281" max="1281" width="24.7109375" style="5" customWidth="1"/>
    <col min="1282" max="1282" width="35.7109375" style="5" customWidth="1"/>
    <col min="1283" max="1283" width="5" style="5" customWidth="1"/>
    <col min="1284" max="1284" width="12.85546875" style="5" customWidth="1"/>
    <col min="1285" max="1285" width="10.7109375" style="5" customWidth="1"/>
    <col min="1286" max="1286" width="7" style="5" customWidth="1"/>
    <col min="1287" max="1287" width="12.28515625" style="5" customWidth="1"/>
    <col min="1288" max="1288" width="10.7109375" style="5" customWidth="1"/>
    <col min="1289" max="1289" width="10.85546875" style="5" customWidth="1"/>
    <col min="1290" max="1290" width="8.85546875" style="5" customWidth="1"/>
    <col min="1291" max="1291" width="13.85546875" style="5" customWidth="1"/>
    <col min="1292" max="1292" width="20.42578125" style="5" customWidth="1"/>
    <col min="1293" max="1293" width="12.28515625" style="5" customWidth="1"/>
    <col min="1294" max="1294" width="19.28515625" style="5" customWidth="1"/>
    <col min="1295" max="1295" width="11.85546875" style="5" customWidth="1"/>
    <col min="1296" max="1296" width="9.140625" style="5" customWidth="1"/>
    <col min="1297" max="1297" width="13.42578125" style="5" customWidth="1"/>
    <col min="1298" max="1298" width="15.28515625" style="5" customWidth="1"/>
    <col min="1299" max="1299" width="15.42578125" style="5" customWidth="1"/>
    <col min="1300" max="1301" width="14.42578125" style="5" customWidth="1"/>
    <col min="1302" max="1302" width="5" style="5" customWidth="1"/>
    <col min="1303" max="1305" width="15.140625" style="5" customWidth="1"/>
    <col min="1306" max="1306" width="4.28515625" style="5" customWidth="1"/>
    <col min="1307" max="1307" width="16" style="5" customWidth="1"/>
    <col min="1308" max="1308" width="17.140625" style="5" customWidth="1"/>
    <col min="1309" max="1309" width="18.28515625" style="5" customWidth="1"/>
    <col min="1310" max="1310" width="4.85546875" style="5" customWidth="1"/>
    <col min="1311" max="1311" width="16" style="5" customWidth="1"/>
    <col min="1312" max="1312" width="17.140625" style="5" customWidth="1"/>
    <col min="1313" max="1313" width="18.28515625" style="5" customWidth="1"/>
    <col min="1314" max="1314" width="13.7109375" style="5" customWidth="1"/>
    <col min="1315" max="1315" width="16" style="5" customWidth="1"/>
    <col min="1316" max="1316" width="17.140625" style="5" customWidth="1"/>
    <col min="1317" max="1317" width="18.28515625" style="5" customWidth="1"/>
    <col min="1318" max="1318" width="13.7109375" style="5" customWidth="1"/>
    <col min="1319" max="1319" width="16" style="5" customWidth="1"/>
    <col min="1320" max="1320" width="17.140625" style="5" customWidth="1"/>
    <col min="1321" max="1321" width="18.28515625" style="5" customWidth="1"/>
    <col min="1322" max="1322" width="13.7109375" style="5" customWidth="1"/>
    <col min="1323" max="1323" width="16" style="5" customWidth="1"/>
    <col min="1324" max="1324" width="17.140625" style="5" customWidth="1"/>
    <col min="1325" max="1328" width="18.28515625" style="5" customWidth="1"/>
    <col min="1329" max="1329" width="15" style="5" customWidth="1"/>
    <col min="1330" max="1330" width="15.7109375" style="5" customWidth="1"/>
    <col min="1331" max="1331" width="49" style="5" customWidth="1"/>
    <col min="1332" max="1332" width="19.42578125" style="5" customWidth="1"/>
    <col min="1333" max="1333" width="14.5703125" style="5" customWidth="1"/>
    <col min="1334" max="1334" width="12.28515625" style="5" customWidth="1"/>
    <col min="1335" max="1335" width="14.5703125" style="5" customWidth="1"/>
    <col min="1336" max="1336" width="11.7109375" style="5" customWidth="1"/>
    <col min="1337" max="1337" width="14" style="5" customWidth="1"/>
    <col min="1338" max="1338" width="20.5703125" style="5" customWidth="1"/>
    <col min="1339" max="1339" width="11.7109375" style="5" customWidth="1"/>
    <col min="1340" max="1340" width="10.85546875" style="5" customWidth="1"/>
    <col min="1341" max="1534" width="9.140625" style="5"/>
    <col min="1535" max="1535" width="7.42578125" style="5" customWidth="1"/>
    <col min="1536" max="1536" width="20.28515625" style="5" customWidth="1"/>
    <col min="1537" max="1537" width="24.7109375" style="5" customWidth="1"/>
    <col min="1538" max="1538" width="35.7109375" style="5" customWidth="1"/>
    <col min="1539" max="1539" width="5" style="5" customWidth="1"/>
    <col min="1540" max="1540" width="12.85546875" style="5" customWidth="1"/>
    <col min="1541" max="1541" width="10.7109375" style="5" customWidth="1"/>
    <col min="1542" max="1542" width="7" style="5" customWidth="1"/>
    <col min="1543" max="1543" width="12.28515625" style="5" customWidth="1"/>
    <col min="1544" max="1544" width="10.7109375" style="5" customWidth="1"/>
    <col min="1545" max="1545" width="10.85546875" style="5" customWidth="1"/>
    <col min="1546" max="1546" width="8.85546875" style="5" customWidth="1"/>
    <col min="1547" max="1547" width="13.85546875" style="5" customWidth="1"/>
    <col min="1548" max="1548" width="20.42578125" style="5" customWidth="1"/>
    <col min="1549" max="1549" width="12.28515625" style="5" customWidth="1"/>
    <col min="1550" max="1550" width="19.28515625" style="5" customWidth="1"/>
    <col min="1551" max="1551" width="11.85546875" style="5" customWidth="1"/>
    <col min="1552" max="1552" width="9.140625" style="5" customWidth="1"/>
    <col min="1553" max="1553" width="13.42578125" style="5" customWidth="1"/>
    <col min="1554" max="1554" width="15.28515625" style="5" customWidth="1"/>
    <col min="1555" max="1555" width="15.42578125" style="5" customWidth="1"/>
    <col min="1556" max="1557" width="14.42578125" style="5" customWidth="1"/>
    <col min="1558" max="1558" width="5" style="5" customWidth="1"/>
    <col min="1559" max="1561" width="15.140625" style="5" customWidth="1"/>
    <col min="1562" max="1562" width="4.28515625" style="5" customWidth="1"/>
    <col min="1563" max="1563" width="16" style="5" customWidth="1"/>
    <col min="1564" max="1564" width="17.140625" style="5" customWidth="1"/>
    <col min="1565" max="1565" width="18.28515625" style="5" customWidth="1"/>
    <col min="1566" max="1566" width="4.85546875" style="5" customWidth="1"/>
    <col min="1567" max="1567" width="16" style="5" customWidth="1"/>
    <col min="1568" max="1568" width="17.140625" style="5" customWidth="1"/>
    <col min="1569" max="1569" width="18.28515625" style="5" customWidth="1"/>
    <col min="1570" max="1570" width="13.7109375" style="5" customWidth="1"/>
    <col min="1571" max="1571" width="16" style="5" customWidth="1"/>
    <col min="1572" max="1572" width="17.140625" style="5" customWidth="1"/>
    <col min="1573" max="1573" width="18.28515625" style="5" customWidth="1"/>
    <col min="1574" max="1574" width="13.7109375" style="5" customWidth="1"/>
    <col min="1575" max="1575" width="16" style="5" customWidth="1"/>
    <col min="1576" max="1576" width="17.140625" style="5" customWidth="1"/>
    <col min="1577" max="1577" width="18.28515625" style="5" customWidth="1"/>
    <col min="1578" max="1578" width="13.7109375" style="5" customWidth="1"/>
    <col min="1579" max="1579" width="16" style="5" customWidth="1"/>
    <col min="1580" max="1580" width="17.140625" style="5" customWidth="1"/>
    <col min="1581" max="1584" width="18.28515625" style="5" customWidth="1"/>
    <col min="1585" max="1585" width="15" style="5" customWidth="1"/>
    <col min="1586" max="1586" width="15.7109375" style="5" customWidth="1"/>
    <col min="1587" max="1587" width="49" style="5" customWidth="1"/>
    <col min="1588" max="1588" width="19.42578125" style="5" customWidth="1"/>
    <col min="1589" max="1589" width="14.5703125" style="5" customWidth="1"/>
    <col min="1590" max="1590" width="12.28515625" style="5" customWidth="1"/>
    <col min="1591" max="1591" width="14.5703125" style="5" customWidth="1"/>
    <col min="1592" max="1592" width="11.7109375" style="5" customWidth="1"/>
    <col min="1593" max="1593" width="14" style="5" customWidth="1"/>
    <col min="1594" max="1594" width="20.5703125" style="5" customWidth="1"/>
    <col min="1595" max="1595" width="11.7109375" style="5" customWidth="1"/>
    <col min="1596" max="1596" width="10.85546875" style="5" customWidth="1"/>
    <col min="1597" max="1790" width="9.140625" style="5"/>
    <col min="1791" max="1791" width="7.42578125" style="5" customWidth="1"/>
    <col min="1792" max="1792" width="20.28515625" style="5" customWidth="1"/>
    <col min="1793" max="1793" width="24.7109375" style="5" customWidth="1"/>
    <col min="1794" max="1794" width="35.7109375" style="5" customWidth="1"/>
    <col min="1795" max="1795" width="5" style="5" customWidth="1"/>
    <col min="1796" max="1796" width="12.85546875" style="5" customWidth="1"/>
    <col min="1797" max="1797" width="10.7109375" style="5" customWidth="1"/>
    <col min="1798" max="1798" width="7" style="5" customWidth="1"/>
    <col min="1799" max="1799" width="12.28515625" style="5" customWidth="1"/>
    <col min="1800" max="1800" width="10.7109375" style="5" customWidth="1"/>
    <col min="1801" max="1801" width="10.85546875" style="5" customWidth="1"/>
    <col min="1802" max="1802" width="8.85546875" style="5" customWidth="1"/>
    <col min="1803" max="1803" width="13.85546875" style="5" customWidth="1"/>
    <col min="1804" max="1804" width="20.42578125" style="5" customWidth="1"/>
    <col min="1805" max="1805" width="12.28515625" style="5" customWidth="1"/>
    <col min="1806" max="1806" width="19.28515625" style="5" customWidth="1"/>
    <col min="1807" max="1807" width="11.85546875" style="5" customWidth="1"/>
    <col min="1808" max="1808" width="9.140625" style="5" customWidth="1"/>
    <col min="1809" max="1809" width="13.42578125" style="5" customWidth="1"/>
    <col min="1810" max="1810" width="15.28515625" style="5" customWidth="1"/>
    <col min="1811" max="1811" width="15.42578125" style="5" customWidth="1"/>
    <col min="1812" max="1813" width="14.42578125" style="5" customWidth="1"/>
    <col min="1814" max="1814" width="5" style="5" customWidth="1"/>
    <col min="1815" max="1817" width="15.140625" style="5" customWidth="1"/>
    <col min="1818" max="1818" width="4.28515625" style="5" customWidth="1"/>
    <col min="1819" max="1819" width="16" style="5" customWidth="1"/>
    <col min="1820" max="1820" width="17.140625" style="5" customWidth="1"/>
    <col min="1821" max="1821" width="18.28515625" style="5" customWidth="1"/>
    <col min="1822" max="1822" width="4.85546875" style="5" customWidth="1"/>
    <col min="1823" max="1823" width="16" style="5" customWidth="1"/>
    <col min="1824" max="1824" width="17.140625" style="5" customWidth="1"/>
    <col min="1825" max="1825" width="18.28515625" style="5" customWidth="1"/>
    <col min="1826" max="1826" width="13.7109375" style="5" customWidth="1"/>
    <col min="1827" max="1827" width="16" style="5" customWidth="1"/>
    <col min="1828" max="1828" width="17.140625" style="5" customWidth="1"/>
    <col min="1829" max="1829" width="18.28515625" style="5" customWidth="1"/>
    <col min="1830" max="1830" width="13.7109375" style="5" customWidth="1"/>
    <col min="1831" max="1831" width="16" style="5" customWidth="1"/>
    <col min="1832" max="1832" width="17.140625" style="5" customWidth="1"/>
    <col min="1833" max="1833" width="18.28515625" style="5" customWidth="1"/>
    <col min="1834" max="1834" width="13.7109375" style="5" customWidth="1"/>
    <col min="1835" max="1835" width="16" style="5" customWidth="1"/>
    <col min="1836" max="1836" width="17.140625" style="5" customWidth="1"/>
    <col min="1837" max="1840" width="18.28515625" style="5" customWidth="1"/>
    <col min="1841" max="1841" width="15" style="5" customWidth="1"/>
    <col min="1842" max="1842" width="15.7109375" style="5" customWidth="1"/>
    <col min="1843" max="1843" width="49" style="5" customWidth="1"/>
    <col min="1844" max="1844" width="19.42578125" style="5" customWidth="1"/>
    <col min="1845" max="1845" width="14.5703125" style="5" customWidth="1"/>
    <col min="1846" max="1846" width="12.28515625" style="5" customWidth="1"/>
    <col min="1847" max="1847" width="14.5703125" style="5" customWidth="1"/>
    <col min="1848" max="1848" width="11.7109375" style="5" customWidth="1"/>
    <col min="1849" max="1849" width="14" style="5" customWidth="1"/>
    <col min="1850" max="1850" width="20.5703125" style="5" customWidth="1"/>
    <col min="1851" max="1851" width="11.7109375" style="5" customWidth="1"/>
    <col min="1852" max="1852" width="10.85546875" style="5" customWidth="1"/>
    <col min="1853" max="2046" width="9.140625" style="5"/>
    <col min="2047" max="2047" width="7.42578125" style="5" customWidth="1"/>
    <col min="2048" max="2048" width="20.28515625" style="5" customWidth="1"/>
    <col min="2049" max="2049" width="24.7109375" style="5" customWidth="1"/>
    <col min="2050" max="2050" width="35.7109375" style="5" customWidth="1"/>
    <col min="2051" max="2051" width="5" style="5" customWidth="1"/>
    <col min="2052" max="2052" width="12.85546875" style="5" customWidth="1"/>
    <col min="2053" max="2053" width="10.7109375" style="5" customWidth="1"/>
    <col min="2054" max="2054" width="7" style="5" customWidth="1"/>
    <col min="2055" max="2055" width="12.28515625" style="5" customWidth="1"/>
    <col min="2056" max="2056" width="10.7109375" style="5" customWidth="1"/>
    <col min="2057" max="2057" width="10.85546875" style="5" customWidth="1"/>
    <col min="2058" max="2058" width="8.85546875" style="5" customWidth="1"/>
    <col min="2059" max="2059" width="13.85546875" style="5" customWidth="1"/>
    <col min="2060" max="2060" width="20.42578125" style="5" customWidth="1"/>
    <col min="2061" max="2061" width="12.28515625" style="5" customWidth="1"/>
    <col min="2062" max="2062" width="19.28515625" style="5" customWidth="1"/>
    <col min="2063" max="2063" width="11.85546875" style="5" customWidth="1"/>
    <col min="2064" max="2064" width="9.140625" style="5" customWidth="1"/>
    <col min="2065" max="2065" width="13.42578125" style="5" customWidth="1"/>
    <col min="2066" max="2066" width="15.28515625" style="5" customWidth="1"/>
    <col min="2067" max="2067" width="15.42578125" style="5" customWidth="1"/>
    <col min="2068" max="2069" width="14.42578125" style="5" customWidth="1"/>
    <col min="2070" max="2070" width="5" style="5" customWidth="1"/>
    <col min="2071" max="2073" width="15.140625" style="5" customWidth="1"/>
    <col min="2074" max="2074" width="4.28515625" style="5" customWidth="1"/>
    <col min="2075" max="2075" width="16" style="5" customWidth="1"/>
    <col min="2076" max="2076" width="17.140625" style="5" customWidth="1"/>
    <col min="2077" max="2077" width="18.28515625" style="5" customWidth="1"/>
    <col min="2078" max="2078" width="4.85546875" style="5" customWidth="1"/>
    <col min="2079" max="2079" width="16" style="5" customWidth="1"/>
    <col min="2080" max="2080" width="17.140625" style="5" customWidth="1"/>
    <col min="2081" max="2081" width="18.28515625" style="5" customWidth="1"/>
    <col min="2082" max="2082" width="13.7109375" style="5" customWidth="1"/>
    <col min="2083" max="2083" width="16" style="5" customWidth="1"/>
    <col min="2084" max="2084" width="17.140625" style="5" customWidth="1"/>
    <col min="2085" max="2085" width="18.28515625" style="5" customWidth="1"/>
    <col min="2086" max="2086" width="13.7109375" style="5" customWidth="1"/>
    <col min="2087" max="2087" width="16" style="5" customWidth="1"/>
    <col min="2088" max="2088" width="17.140625" style="5" customWidth="1"/>
    <col min="2089" max="2089" width="18.28515625" style="5" customWidth="1"/>
    <col min="2090" max="2090" width="13.7109375" style="5" customWidth="1"/>
    <col min="2091" max="2091" width="16" style="5" customWidth="1"/>
    <col min="2092" max="2092" width="17.140625" style="5" customWidth="1"/>
    <col min="2093" max="2096" width="18.28515625" style="5" customWidth="1"/>
    <col min="2097" max="2097" width="15" style="5" customWidth="1"/>
    <col min="2098" max="2098" width="15.7109375" style="5" customWidth="1"/>
    <col min="2099" max="2099" width="49" style="5" customWidth="1"/>
    <col min="2100" max="2100" width="19.42578125" style="5" customWidth="1"/>
    <col min="2101" max="2101" width="14.5703125" style="5" customWidth="1"/>
    <col min="2102" max="2102" width="12.28515625" style="5" customWidth="1"/>
    <col min="2103" max="2103" width="14.5703125" style="5" customWidth="1"/>
    <col min="2104" max="2104" width="11.7109375" style="5" customWidth="1"/>
    <col min="2105" max="2105" width="14" style="5" customWidth="1"/>
    <col min="2106" max="2106" width="20.5703125" style="5" customWidth="1"/>
    <col min="2107" max="2107" width="11.7109375" style="5" customWidth="1"/>
    <col min="2108" max="2108" width="10.85546875" style="5" customWidth="1"/>
    <col min="2109" max="2302" width="9.140625" style="5"/>
    <col min="2303" max="2303" width="7.42578125" style="5" customWidth="1"/>
    <col min="2304" max="2304" width="20.28515625" style="5" customWidth="1"/>
    <col min="2305" max="2305" width="24.7109375" style="5" customWidth="1"/>
    <col min="2306" max="2306" width="35.7109375" style="5" customWidth="1"/>
    <col min="2307" max="2307" width="5" style="5" customWidth="1"/>
    <col min="2308" max="2308" width="12.85546875" style="5" customWidth="1"/>
    <col min="2309" max="2309" width="10.7109375" style="5" customWidth="1"/>
    <col min="2310" max="2310" width="7" style="5" customWidth="1"/>
    <col min="2311" max="2311" width="12.28515625" style="5" customWidth="1"/>
    <col min="2312" max="2312" width="10.7109375" style="5" customWidth="1"/>
    <col min="2313" max="2313" width="10.85546875" style="5" customWidth="1"/>
    <col min="2314" max="2314" width="8.85546875" style="5" customWidth="1"/>
    <col min="2315" max="2315" width="13.85546875" style="5" customWidth="1"/>
    <col min="2316" max="2316" width="20.42578125" style="5" customWidth="1"/>
    <col min="2317" max="2317" width="12.28515625" style="5" customWidth="1"/>
    <col min="2318" max="2318" width="19.28515625" style="5" customWidth="1"/>
    <col min="2319" max="2319" width="11.85546875" style="5" customWidth="1"/>
    <col min="2320" max="2320" width="9.140625" style="5" customWidth="1"/>
    <col min="2321" max="2321" width="13.42578125" style="5" customWidth="1"/>
    <col min="2322" max="2322" width="15.28515625" style="5" customWidth="1"/>
    <col min="2323" max="2323" width="15.42578125" style="5" customWidth="1"/>
    <col min="2324" max="2325" width="14.42578125" style="5" customWidth="1"/>
    <col min="2326" max="2326" width="5" style="5" customWidth="1"/>
    <col min="2327" max="2329" width="15.140625" style="5" customWidth="1"/>
    <col min="2330" max="2330" width="4.28515625" style="5" customWidth="1"/>
    <col min="2331" max="2331" width="16" style="5" customWidth="1"/>
    <col min="2332" max="2332" width="17.140625" style="5" customWidth="1"/>
    <col min="2333" max="2333" width="18.28515625" style="5" customWidth="1"/>
    <col min="2334" max="2334" width="4.85546875" style="5" customWidth="1"/>
    <col min="2335" max="2335" width="16" style="5" customWidth="1"/>
    <col min="2336" max="2336" width="17.140625" style="5" customWidth="1"/>
    <col min="2337" max="2337" width="18.28515625" style="5" customWidth="1"/>
    <col min="2338" max="2338" width="13.7109375" style="5" customWidth="1"/>
    <col min="2339" max="2339" width="16" style="5" customWidth="1"/>
    <col min="2340" max="2340" width="17.140625" style="5" customWidth="1"/>
    <col min="2341" max="2341" width="18.28515625" style="5" customWidth="1"/>
    <col min="2342" max="2342" width="13.7109375" style="5" customWidth="1"/>
    <col min="2343" max="2343" width="16" style="5" customWidth="1"/>
    <col min="2344" max="2344" width="17.140625" style="5" customWidth="1"/>
    <col min="2345" max="2345" width="18.28515625" style="5" customWidth="1"/>
    <col min="2346" max="2346" width="13.7109375" style="5" customWidth="1"/>
    <col min="2347" max="2347" width="16" style="5" customWidth="1"/>
    <col min="2348" max="2348" width="17.140625" style="5" customWidth="1"/>
    <col min="2349" max="2352" width="18.28515625" style="5" customWidth="1"/>
    <col min="2353" max="2353" width="15" style="5" customWidth="1"/>
    <col min="2354" max="2354" width="15.7109375" style="5" customWidth="1"/>
    <col min="2355" max="2355" width="49" style="5" customWidth="1"/>
    <col min="2356" max="2356" width="19.42578125" style="5" customWidth="1"/>
    <col min="2357" max="2357" width="14.5703125" style="5" customWidth="1"/>
    <col min="2358" max="2358" width="12.28515625" style="5" customWidth="1"/>
    <col min="2359" max="2359" width="14.5703125" style="5" customWidth="1"/>
    <col min="2360" max="2360" width="11.7109375" style="5" customWidth="1"/>
    <col min="2361" max="2361" width="14" style="5" customWidth="1"/>
    <col min="2362" max="2362" width="20.5703125" style="5" customWidth="1"/>
    <col min="2363" max="2363" width="11.7109375" style="5" customWidth="1"/>
    <col min="2364" max="2364" width="10.85546875" style="5" customWidth="1"/>
    <col min="2365" max="2558" width="9.140625" style="5"/>
    <col min="2559" max="2559" width="7.42578125" style="5" customWidth="1"/>
    <col min="2560" max="2560" width="20.28515625" style="5" customWidth="1"/>
    <col min="2561" max="2561" width="24.7109375" style="5" customWidth="1"/>
    <col min="2562" max="2562" width="35.7109375" style="5" customWidth="1"/>
    <col min="2563" max="2563" width="5" style="5" customWidth="1"/>
    <col min="2564" max="2564" width="12.85546875" style="5" customWidth="1"/>
    <col min="2565" max="2565" width="10.7109375" style="5" customWidth="1"/>
    <col min="2566" max="2566" width="7" style="5" customWidth="1"/>
    <col min="2567" max="2567" width="12.28515625" style="5" customWidth="1"/>
    <col min="2568" max="2568" width="10.7109375" style="5" customWidth="1"/>
    <col min="2569" max="2569" width="10.85546875" style="5" customWidth="1"/>
    <col min="2570" max="2570" width="8.85546875" style="5" customWidth="1"/>
    <col min="2571" max="2571" width="13.85546875" style="5" customWidth="1"/>
    <col min="2572" max="2572" width="20.42578125" style="5" customWidth="1"/>
    <col min="2573" max="2573" width="12.28515625" style="5" customWidth="1"/>
    <col min="2574" max="2574" width="19.28515625" style="5" customWidth="1"/>
    <col min="2575" max="2575" width="11.85546875" style="5" customWidth="1"/>
    <col min="2576" max="2576" width="9.140625" style="5" customWidth="1"/>
    <col min="2577" max="2577" width="13.42578125" style="5" customWidth="1"/>
    <col min="2578" max="2578" width="15.28515625" style="5" customWidth="1"/>
    <col min="2579" max="2579" width="15.42578125" style="5" customWidth="1"/>
    <col min="2580" max="2581" width="14.42578125" style="5" customWidth="1"/>
    <col min="2582" max="2582" width="5" style="5" customWidth="1"/>
    <col min="2583" max="2585" width="15.140625" style="5" customWidth="1"/>
    <col min="2586" max="2586" width="4.28515625" style="5" customWidth="1"/>
    <col min="2587" max="2587" width="16" style="5" customWidth="1"/>
    <col min="2588" max="2588" width="17.140625" style="5" customWidth="1"/>
    <col min="2589" max="2589" width="18.28515625" style="5" customWidth="1"/>
    <col min="2590" max="2590" width="4.85546875" style="5" customWidth="1"/>
    <col min="2591" max="2591" width="16" style="5" customWidth="1"/>
    <col min="2592" max="2592" width="17.140625" style="5" customWidth="1"/>
    <col min="2593" max="2593" width="18.28515625" style="5" customWidth="1"/>
    <col min="2594" max="2594" width="13.7109375" style="5" customWidth="1"/>
    <col min="2595" max="2595" width="16" style="5" customWidth="1"/>
    <col min="2596" max="2596" width="17.140625" style="5" customWidth="1"/>
    <col min="2597" max="2597" width="18.28515625" style="5" customWidth="1"/>
    <col min="2598" max="2598" width="13.7109375" style="5" customWidth="1"/>
    <col min="2599" max="2599" width="16" style="5" customWidth="1"/>
    <col min="2600" max="2600" width="17.140625" style="5" customWidth="1"/>
    <col min="2601" max="2601" width="18.28515625" style="5" customWidth="1"/>
    <col min="2602" max="2602" width="13.7109375" style="5" customWidth="1"/>
    <col min="2603" max="2603" width="16" style="5" customWidth="1"/>
    <col min="2604" max="2604" width="17.140625" style="5" customWidth="1"/>
    <col min="2605" max="2608" width="18.28515625" style="5" customWidth="1"/>
    <col min="2609" max="2609" width="15" style="5" customWidth="1"/>
    <col min="2610" max="2610" width="15.7109375" style="5" customWidth="1"/>
    <col min="2611" max="2611" width="49" style="5" customWidth="1"/>
    <col min="2612" max="2612" width="19.42578125" style="5" customWidth="1"/>
    <col min="2613" max="2613" width="14.5703125" style="5" customWidth="1"/>
    <col min="2614" max="2614" width="12.28515625" style="5" customWidth="1"/>
    <col min="2615" max="2615" width="14.5703125" style="5" customWidth="1"/>
    <col min="2616" max="2616" width="11.7109375" style="5" customWidth="1"/>
    <col min="2617" max="2617" width="14" style="5" customWidth="1"/>
    <col min="2618" max="2618" width="20.5703125" style="5" customWidth="1"/>
    <col min="2619" max="2619" width="11.7109375" style="5" customWidth="1"/>
    <col min="2620" max="2620" width="10.85546875" style="5" customWidth="1"/>
    <col min="2621" max="2814" width="9.140625" style="5"/>
    <col min="2815" max="2815" width="7.42578125" style="5" customWidth="1"/>
    <col min="2816" max="2816" width="20.28515625" style="5" customWidth="1"/>
    <col min="2817" max="2817" width="24.7109375" style="5" customWidth="1"/>
    <col min="2818" max="2818" width="35.7109375" style="5" customWidth="1"/>
    <col min="2819" max="2819" width="5" style="5" customWidth="1"/>
    <col min="2820" max="2820" width="12.85546875" style="5" customWidth="1"/>
    <col min="2821" max="2821" width="10.7109375" style="5" customWidth="1"/>
    <col min="2822" max="2822" width="7" style="5" customWidth="1"/>
    <col min="2823" max="2823" width="12.28515625" style="5" customWidth="1"/>
    <col min="2824" max="2824" width="10.7109375" style="5" customWidth="1"/>
    <col min="2825" max="2825" width="10.85546875" style="5" customWidth="1"/>
    <col min="2826" max="2826" width="8.85546875" style="5" customWidth="1"/>
    <col min="2827" max="2827" width="13.85546875" style="5" customWidth="1"/>
    <col min="2828" max="2828" width="20.42578125" style="5" customWidth="1"/>
    <col min="2829" max="2829" width="12.28515625" style="5" customWidth="1"/>
    <col min="2830" max="2830" width="19.28515625" style="5" customWidth="1"/>
    <col min="2831" max="2831" width="11.85546875" style="5" customWidth="1"/>
    <col min="2832" max="2832" width="9.140625" style="5" customWidth="1"/>
    <col min="2833" max="2833" width="13.42578125" style="5" customWidth="1"/>
    <col min="2834" max="2834" width="15.28515625" style="5" customWidth="1"/>
    <col min="2835" max="2835" width="15.42578125" style="5" customWidth="1"/>
    <col min="2836" max="2837" width="14.42578125" style="5" customWidth="1"/>
    <col min="2838" max="2838" width="5" style="5" customWidth="1"/>
    <col min="2839" max="2841" width="15.140625" style="5" customWidth="1"/>
    <col min="2842" max="2842" width="4.28515625" style="5" customWidth="1"/>
    <col min="2843" max="2843" width="16" style="5" customWidth="1"/>
    <col min="2844" max="2844" width="17.140625" style="5" customWidth="1"/>
    <col min="2845" max="2845" width="18.28515625" style="5" customWidth="1"/>
    <col min="2846" max="2846" width="4.85546875" style="5" customWidth="1"/>
    <col min="2847" max="2847" width="16" style="5" customWidth="1"/>
    <col min="2848" max="2848" width="17.140625" style="5" customWidth="1"/>
    <col min="2849" max="2849" width="18.28515625" style="5" customWidth="1"/>
    <col min="2850" max="2850" width="13.7109375" style="5" customWidth="1"/>
    <col min="2851" max="2851" width="16" style="5" customWidth="1"/>
    <col min="2852" max="2852" width="17.140625" style="5" customWidth="1"/>
    <col min="2853" max="2853" width="18.28515625" style="5" customWidth="1"/>
    <col min="2854" max="2854" width="13.7109375" style="5" customWidth="1"/>
    <col min="2855" max="2855" width="16" style="5" customWidth="1"/>
    <col min="2856" max="2856" width="17.140625" style="5" customWidth="1"/>
    <col min="2857" max="2857" width="18.28515625" style="5" customWidth="1"/>
    <col min="2858" max="2858" width="13.7109375" style="5" customWidth="1"/>
    <col min="2859" max="2859" width="16" style="5" customWidth="1"/>
    <col min="2860" max="2860" width="17.140625" style="5" customWidth="1"/>
    <col min="2861" max="2864" width="18.28515625" style="5" customWidth="1"/>
    <col min="2865" max="2865" width="15" style="5" customWidth="1"/>
    <col min="2866" max="2866" width="15.7109375" style="5" customWidth="1"/>
    <col min="2867" max="2867" width="49" style="5" customWidth="1"/>
    <col min="2868" max="2868" width="19.42578125" style="5" customWidth="1"/>
    <col min="2869" max="2869" width="14.5703125" style="5" customWidth="1"/>
    <col min="2870" max="2870" width="12.28515625" style="5" customWidth="1"/>
    <col min="2871" max="2871" width="14.5703125" style="5" customWidth="1"/>
    <col min="2872" max="2872" width="11.7109375" style="5" customWidth="1"/>
    <col min="2873" max="2873" width="14" style="5" customWidth="1"/>
    <col min="2874" max="2874" width="20.5703125" style="5" customWidth="1"/>
    <col min="2875" max="2875" width="11.7109375" style="5" customWidth="1"/>
    <col min="2876" max="2876" width="10.85546875" style="5" customWidth="1"/>
    <col min="2877" max="3070" width="9.140625" style="5"/>
    <col min="3071" max="3071" width="7.42578125" style="5" customWidth="1"/>
    <col min="3072" max="3072" width="20.28515625" style="5" customWidth="1"/>
    <col min="3073" max="3073" width="24.7109375" style="5" customWidth="1"/>
    <col min="3074" max="3074" width="35.7109375" style="5" customWidth="1"/>
    <col min="3075" max="3075" width="5" style="5" customWidth="1"/>
    <col min="3076" max="3076" width="12.85546875" style="5" customWidth="1"/>
    <col min="3077" max="3077" width="10.7109375" style="5" customWidth="1"/>
    <col min="3078" max="3078" width="7" style="5" customWidth="1"/>
    <col min="3079" max="3079" width="12.28515625" style="5" customWidth="1"/>
    <col min="3080" max="3080" width="10.7109375" style="5" customWidth="1"/>
    <col min="3081" max="3081" width="10.85546875" style="5" customWidth="1"/>
    <col min="3082" max="3082" width="8.85546875" style="5" customWidth="1"/>
    <col min="3083" max="3083" width="13.85546875" style="5" customWidth="1"/>
    <col min="3084" max="3084" width="20.42578125" style="5" customWidth="1"/>
    <col min="3085" max="3085" width="12.28515625" style="5" customWidth="1"/>
    <col min="3086" max="3086" width="19.28515625" style="5" customWidth="1"/>
    <col min="3087" max="3087" width="11.85546875" style="5" customWidth="1"/>
    <col min="3088" max="3088" width="9.140625" style="5" customWidth="1"/>
    <col min="3089" max="3089" width="13.42578125" style="5" customWidth="1"/>
    <col min="3090" max="3090" width="15.28515625" style="5" customWidth="1"/>
    <col min="3091" max="3091" width="15.42578125" style="5" customWidth="1"/>
    <col min="3092" max="3093" width="14.42578125" style="5" customWidth="1"/>
    <col min="3094" max="3094" width="5" style="5" customWidth="1"/>
    <col min="3095" max="3097" width="15.140625" style="5" customWidth="1"/>
    <col min="3098" max="3098" width="4.28515625" style="5" customWidth="1"/>
    <col min="3099" max="3099" width="16" style="5" customWidth="1"/>
    <col min="3100" max="3100" width="17.140625" style="5" customWidth="1"/>
    <col min="3101" max="3101" width="18.28515625" style="5" customWidth="1"/>
    <col min="3102" max="3102" width="4.85546875" style="5" customWidth="1"/>
    <col min="3103" max="3103" width="16" style="5" customWidth="1"/>
    <col min="3104" max="3104" width="17.140625" style="5" customWidth="1"/>
    <col min="3105" max="3105" width="18.28515625" style="5" customWidth="1"/>
    <col min="3106" max="3106" width="13.7109375" style="5" customWidth="1"/>
    <col min="3107" max="3107" width="16" style="5" customWidth="1"/>
    <col min="3108" max="3108" width="17.140625" style="5" customWidth="1"/>
    <col min="3109" max="3109" width="18.28515625" style="5" customWidth="1"/>
    <col min="3110" max="3110" width="13.7109375" style="5" customWidth="1"/>
    <col min="3111" max="3111" width="16" style="5" customWidth="1"/>
    <col min="3112" max="3112" width="17.140625" style="5" customWidth="1"/>
    <col min="3113" max="3113" width="18.28515625" style="5" customWidth="1"/>
    <col min="3114" max="3114" width="13.7109375" style="5" customWidth="1"/>
    <col min="3115" max="3115" width="16" style="5" customWidth="1"/>
    <col min="3116" max="3116" width="17.140625" style="5" customWidth="1"/>
    <col min="3117" max="3120" width="18.28515625" style="5" customWidth="1"/>
    <col min="3121" max="3121" width="15" style="5" customWidth="1"/>
    <col min="3122" max="3122" width="15.7109375" style="5" customWidth="1"/>
    <col min="3123" max="3123" width="49" style="5" customWidth="1"/>
    <col min="3124" max="3124" width="19.42578125" style="5" customWidth="1"/>
    <col min="3125" max="3125" width="14.5703125" style="5" customWidth="1"/>
    <col min="3126" max="3126" width="12.28515625" style="5" customWidth="1"/>
    <col min="3127" max="3127" width="14.5703125" style="5" customWidth="1"/>
    <col min="3128" max="3128" width="11.7109375" style="5" customWidth="1"/>
    <col min="3129" max="3129" width="14" style="5" customWidth="1"/>
    <col min="3130" max="3130" width="20.5703125" style="5" customWidth="1"/>
    <col min="3131" max="3131" width="11.7109375" style="5" customWidth="1"/>
    <col min="3132" max="3132" width="10.85546875" style="5" customWidth="1"/>
    <col min="3133" max="3326" width="9.140625" style="5"/>
    <col min="3327" max="3327" width="7.42578125" style="5" customWidth="1"/>
    <col min="3328" max="3328" width="20.28515625" style="5" customWidth="1"/>
    <col min="3329" max="3329" width="24.7109375" style="5" customWidth="1"/>
    <col min="3330" max="3330" width="35.7109375" style="5" customWidth="1"/>
    <col min="3331" max="3331" width="5" style="5" customWidth="1"/>
    <col min="3332" max="3332" width="12.85546875" style="5" customWidth="1"/>
    <col min="3333" max="3333" width="10.7109375" style="5" customWidth="1"/>
    <col min="3334" max="3334" width="7" style="5" customWidth="1"/>
    <col min="3335" max="3335" width="12.28515625" style="5" customWidth="1"/>
    <col min="3336" max="3336" width="10.7109375" style="5" customWidth="1"/>
    <col min="3337" max="3337" width="10.85546875" style="5" customWidth="1"/>
    <col min="3338" max="3338" width="8.85546875" style="5" customWidth="1"/>
    <col min="3339" max="3339" width="13.85546875" style="5" customWidth="1"/>
    <col min="3340" max="3340" width="20.42578125" style="5" customWidth="1"/>
    <col min="3341" max="3341" width="12.28515625" style="5" customWidth="1"/>
    <col min="3342" max="3342" width="19.28515625" style="5" customWidth="1"/>
    <col min="3343" max="3343" width="11.85546875" style="5" customWidth="1"/>
    <col min="3344" max="3344" width="9.140625" style="5" customWidth="1"/>
    <col min="3345" max="3345" width="13.42578125" style="5" customWidth="1"/>
    <col min="3346" max="3346" width="15.28515625" style="5" customWidth="1"/>
    <col min="3347" max="3347" width="15.42578125" style="5" customWidth="1"/>
    <col min="3348" max="3349" width="14.42578125" style="5" customWidth="1"/>
    <col min="3350" max="3350" width="5" style="5" customWidth="1"/>
    <col min="3351" max="3353" width="15.140625" style="5" customWidth="1"/>
    <col min="3354" max="3354" width="4.28515625" style="5" customWidth="1"/>
    <col min="3355" max="3355" width="16" style="5" customWidth="1"/>
    <col min="3356" max="3356" width="17.140625" style="5" customWidth="1"/>
    <col min="3357" max="3357" width="18.28515625" style="5" customWidth="1"/>
    <col min="3358" max="3358" width="4.85546875" style="5" customWidth="1"/>
    <col min="3359" max="3359" width="16" style="5" customWidth="1"/>
    <col min="3360" max="3360" width="17.140625" style="5" customWidth="1"/>
    <col min="3361" max="3361" width="18.28515625" style="5" customWidth="1"/>
    <col min="3362" max="3362" width="13.7109375" style="5" customWidth="1"/>
    <col min="3363" max="3363" width="16" style="5" customWidth="1"/>
    <col min="3364" max="3364" width="17.140625" style="5" customWidth="1"/>
    <col min="3365" max="3365" width="18.28515625" style="5" customWidth="1"/>
    <col min="3366" max="3366" width="13.7109375" style="5" customWidth="1"/>
    <col min="3367" max="3367" width="16" style="5" customWidth="1"/>
    <col min="3368" max="3368" width="17.140625" style="5" customWidth="1"/>
    <col min="3369" max="3369" width="18.28515625" style="5" customWidth="1"/>
    <col min="3370" max="3370" width="13.7109375" style="5" customWidth="1"/>
    <col min="3371" max="3371" width="16" style="5" customWidth="1"/>
    <col min="3372" max="3372" width="17.140625" style="5" customWidth="1"/>
    <col min="3373" max="3376" width="18.28515625" style="5" customWidth="1"/>
    <col min="3377" max="3377" width="15" style="5" customWidth="1"/>
    <col min="3378" max="3378" width="15.7109375" style="5" customWidth="1"/>
    <col min="3379" max="3379" width="49" style="5" customWidth="1"/>
    <col min="3380" max="3380" width="19.42578125" style="5" customWidth="1"/>
    <col min="3381" max="3381" width="14.5703125" style="5" customWidth="1"/>
    <col min="3382" max="3382" width="12.28515625" style="5" customWidth="1"/>
    <col min="3383" max="3383" width="14.5703125" style="5" customWidth="1"/>
    <col min="3384" max="3384" width="11.7109375" style="5" customWidth="1"/>
    <col min="3385" max="3385" width="14" style="5" customWidth="1"/>
    <col min="3386" max="3386" width="20.5703125" style="5" customWidth="1"/>
    <col min="3387" max="3387" width="11.7109375" style="5" customWidth="1"/>
    <col min="3388" max="3388" width="10.85546875" style="5" customWidth="1"/>
    <col min="3389" max="3582" width="9.140625" style="5"/>
    <col min="3583" max="3583" width="7.42578125" style="5" customWidth="1"/>
    <col min="3584" max="3584" width="20.28515625" style="5" customWidth="1"/>
    <col min="3585" max="3585" width="24.7109375" style="5" customWidth="1"/>
    <col min="3586" max="3586" width="35.7109375" style="5" customWidth="1"/>
    <col min="3587" max="3587" width="5" style="5" customWidth="1"/>
    <col min="3588" max="3588" width="12.85546875" style="5" customWidth="1"/>
    <col min="3589" max="3589" width="10.7109375" style="5" customWidth="1"/>
    <col min="3590" max="3590" width="7" style="5" customWidth="1"/>
    <col min="3591" max="3591" width="12.28515625" style="5" customWidth="1"/>
    <col min="3592" max="3592" width="10.7109375" style="5" customWidth="1"/>
    <col min="3593" max="3593" width="10.85546875" style="5" customWidth="1"/>
    <col min="3594" max="3594" width="8.85546875" style="5" customWidth="1"/>
    <col min="3595" max="3595" width="13.85546875" style="5" customWidth="1"/>
    <col min="3596" max="3596" width="20.42578125" style="5" customWidth="1"/>
    <col min="3597" max="3597" width="12.28515625" style="5" customWidth="1"/>
    <col min="3598" max="3598" width="19.28515625" style="5" customWidth="1"/>
    <col min="3599" max="3599" width="11.85546875" style="5" customWidth="1"/>
    <col min="3600" max="3600" width="9.140625" style="5" customWidth="1"/>
    <col min="3601" max="3601" width="13.42578125" style="5" customWidth="1"/>
    <col min="3602" max="3602" width="15.28515625" style="5" customWidth="1"/>
    <col min="3603" max="3603" width="15.42578125" style="5" customWidth="1"/>
    <col min="3604" max="3605" width="14.42578125" style="5" customWidth="1"/>
    <col min="3606" max="3606" width="5" style="5" customWidth="1"/>
    <col min="3607" max="3609" width="15.140625" style="5" customWidth="1"/>
    <col min="3610" max="3610" width="4.28515625" style="5" customWidth="1"/>
    <col min="3611" max="3611" width="16" style="5" customWidth="1"/>
    <col min="3612" max="3612" width="17.140625" style="5" customWidth="1"/>
    <col min="3613" max="3613" width="18.28515625" style="5" customWidth="1"/>
    <col min="3614" max="3614" width="4.85546875" style="5" customWidth="1"/>
    <col min="3615" max="3615" width="16" style="5" customWidth="1"/>
    <col min="3616" max="3616" width="17.140625" style="5" customWidth="1"/>
    <col min="3617" max="3617" width="18.28515625" style="5" customWidth="1"/>
    <col min="3618" max="3618" width="13.7109375" style="5" customWidth="1"/>
    <col min="3619" max="3619" width="16" style="5" customWidth="1"/>
    <col min="3620" max="3620" width="17.140625" style="5" customWidth="1"/>
    <col min="3621" max="3621" width="18.28515625" style="5" customWidth="1"/>
    <col min="3622" max="3622" width="13.7109375" style="5" customWidth="1"/>
    <col min="3623" max="3623" width="16" style="5" customWidth="1"/>
    <col min="3624" max="3624" width="17.140625" style="5" customWidth="1"/>
    <col min="3625" max="3625" width="18.28515625" style="5" customWidth="1"/>
    <col min="3626" max="3626" width="13.7109375" style="5" customWidth="1"/>
    <col min="3627" max="3627" width="16" style="5" customWidth="1"/>
    <col min="3628" max="3628" width="17.140625" style="5" customWidth="1"/>
    <col min="3629" max="3632" width="18.28515625" style="5" customWidth="1"/>
    <col min="3633" max="3633" width="15" style="5" customWidth="1"/>
    <col min="3634" max="3634" width="15.7109375" style="5" customWidth="1"/>
    <col min="3635" max="3635" width="49" style="5" customWidth="1"/>
    <col min="3636" max="3636" width="19.42578125" style="5" customWidth="1"/>
    <col min="3637" max="3637" width="14.5703125" style="5" customWidth="1"/>
    <col min="3638" max="3638" width="12.28515625" style="5" customWidth="1"/>
    <col min="3639" max="3639" width="14.5703125" style="5" customWidth="1"/>
    <col min="3640" max="3640" width="11.7109375" style="5" customWidth="1"/>
    <col min="3641" max="3641" width="14" style="5" customWidth="1"/>
    <col min="3642" max="3642" width="20.5703125" style="5" customWidth="1"/>
    <col min="3643" max="3643" width="11.7109375" style="5" customWidth="1"/>
    <col min="3644" max="3644" width="10.85546875" style="5" customWidth="1"/>
    <col min="3645" max="3838" width="9.140625" style="5"/>
    <col min="3839" max="3839" width="7.42578125" style="5" customWidth="1"/>
    <col min="3840" max="3840" width="20.28515625" style="5" customWidth="1"/>
    <col min="3841" max="3841" width="24.7109375" style="5" customWidth="1"/>
    <col min="3842" max="3842" width="35.7109375" style="5" customWidth="1"/>
    <col min="3843" max="3843" width="5" style="5" customWidth="1"/>
    <col min="3844" max="3844" width="12.85546875" style="5" customWidth="1"/>
    <col min="3845" max="3845" width="10.7109375" style="5" customWidth="1"/>
    <col min="3846" max="3846" width="7" style="5" customWidth="1"/>
    <col min="3847" max="3847" width="12.28515625" style="5" customWidth="1"/>
    <col min="3848" max="3848" width="10.7109375" style="5" customWidth="1"/>
    <col min="3849" max="3849" width="10.85546875" style="5" customWidth="1"/>
    <col min="3850" max="3850" width="8.85546875" style="5" customWidth="1"/>
    <col min="3851" max="3851" width="13.85546875" style="5" customWidth="1"/>
    <col min="3852" max="3852" width="20.42578125" style="5" customWidth="1"/>
    <col min="3853" max="3853" width="12.28515625" style="5" customWidth="1"/>
    <col min="3854" max="3854" width="19.28515625" style="5" customWidth="1"/>
    <col min="3855" max="3855" width="11.85546875" style="5" customWidth="1"/>
    <col min="3856" max="3856" width="9.140625" style="5" customWidth="1"/>
    <col min="3857" max="3857" width="13.42578125" style="5" customWidth="1"/>
    <col min="3858" max="3858" width="15.28515625" style="5" customWidth="1"/>
    <col min="3859" max="3859" width="15.42578125" style="5" customWidth="1"/>
    <col min="3860" max="3861" width="14.42578125" style="5" customWidth="1"/>
    <col min="3862" max="3862" width="5" style="5" customWidth="1"/>
    <col min="3863" max="3865" width="15.140625" style="5" customWidth="1"/>
    <col min="3866" max="3866" width="4.28515625" style="5" customWidth="1"/>
    <col min="3867" max="3867" width="16" style="5" customWidth="1"/>
    <col min="3868" max="3868" width="17.140625" style="5" customWidth="1"/>
    <col min="3869" max="3869" width="18.28515625" style="5" customWidth="1"/>
    <col min="3870" max="3870" width="4.85546875" style="5" customWidth="1"/>
    <col min="3871" max="3871" width="16" style="5" customWidth="1"/>
    <col min="3872" max="3872" width="17.140625" style="5" customWidth="1"/>
    <col min="3873" max="3873" width="18.28515625" style="5" customWidth="1"/>
    <col min="3874" max="3874" width="13.7109375" style="5" customWidth="1"/>
    <col min="3875" max="3875" width="16" style="5" customWidth="1"/>
    <col min="3876" max="3876" width="17.140625" style="5" customWidth="1"/>
    <col min="3877" max="3877" width="18.28515625" style="5" customWidth="1"/>
    <col min="3878" max="3878" width="13.7109375" style="5" customWidth="1"/>
    <col min="3879" max="3879" width="16" style="5" customWidth="1"/>
    <col min="3880" max="3880" width="17.140625" style="5" customWidth="1"/>
    <col min="3881" max="3881" width="18.28515625" style="5" customWidth="1"/>
    <col min="3882" max="3882" width="13.7109375" style="5" customWidth="1"/>
    <col min="3883" max="3883" width="16" style="5" customWidth="1"/>
    <col min="3884" max="3884" width="17.140625" style="5" customWidth="1"/>
    <col min="3885" max="3888" width="18.28515625" style="5" customWidth="1"/>
    <col min="3889" max="3889" width="15" style="5" customWidth="1"/>
    <col min="3890" max="3890" width="15.7109375" style="5" customWidth="1"/>
    <col min="3891" max="3891" width="49" style="5" customWidth="1"/>
    <col min="3892" max="3892" width="19.42578125" style="5" customWidth="1"/>
    <col min="3893" max="3893" width="14.5703125" style="5" customWidth="1"/>
    <col min="3894" max="3894" width="12.28515625" style="5" customWidth="1"/>
    <col min="3895" max="3895" width="14.5703125" style="5" customWidth="1"/>
    <col min="3896" max="3896" width="11.7109375" style="5" customWidth="1"/>
    <col min="3897" max="3897" width="14" style="5" customWidth="1"/>
    <col min="3898" max="3898" width="20.5703125" style="5" customWidth="1"/>
    <col min="3899" max="3899" width="11.7109375" style="5" customWidth="1"/>
    <col min="3900" max="3900" width="10.85546875" style="5" customWidth="1"/>
    <col min="3901" max="4094" width="9.140625" style="5"/>
    <col min="4095" max="4095" width="7.42578125" style="5" customWidth="1"/>
    <col min="4096" max="4096" width="20.28515625" style="5" customWidth="1"/>
    <col min="4097" max="4097" width="24.7109375" style="5" customWidth="1"/>
    <col min="4098" max="4098" width="35.7109375" style="5" customWidth="1"/>
    <col min="4099" max="4099" width="5" style="5" customWidth="1"/>
    <col min="4100" max="4100" width="12.85546875" style="5" customWidth="1"/>
    <col min="4101" max="4101" width="10.7109375" style="5" customWidth="1"/>
    <col min="4102" max="4102" width="7" style="5" customWidth="1"/>
    <col min="4103" max="4103" width="12.28515625" style="5" customWidth="1"/>
    <col min="4104" max="4104" width="10.7109375" style="5" customWidth="1"/>
    <col min="4105" max="4105" width="10.85546875" style="5" customWidth="1"/>
    <col min="4106" max="4106" width="8.85546875" style="5" customWidth="1"/>
    <col min="4107" max="4107" width="13.85546875" style="5" customWidth="1"/>
    <col min="4108" max="4108" width="20.42578125" style="5" customWidth="1"/>
    <col min="4109" max="4109" width="12.28515625" style="5" customWidth="1"/>
    <col min="4110" max="4110" width="19.28515625" style="5" customWidth="1"/>
    <col min="4111" max="4111" width="11.85546875" style="5" customWidth="1"/>
    <col min="4112" max="4112" width="9.140625" style="5" customWidth="1"/>
    <col min="4113" max="4113" width="13.42578125" style="5" customWidth="1"/>
    <col min="4114" max="4114" width="15.28515625" style="5" customWidth="1"/>
    <col min="4115" max="4115" width="15.42578125" style="5" customWidth="1"/>
    <col min="4116" max="4117" width="14.42578125" style="5" customWidth="1"/>
    <col min="4118" max="4118" width="5" style="5" customWidth="1"/>
    <col min="4119" max="4121" width="15.140625" style="5" customWidth="1"/>
    <col min="4122" max="4122" width="4.28515625" style="5" customWidth="1"/>
    <col min="4123" max="4123" width="16" style="5" customWidth="1"/>
    <col min="4124" max="4124" width="17.140625" style="5" customWidth="1"/>
    <col min="4125" max="4125" width="18.28515625" style="5" customWidth="1"/>
    <col min="4126" max="4126" width="4.85546875" style="5" customWidth="1"/>
    <col min="4127" max="4127" width="16" style="5" customWidth="1"/>
    <col min="4128" max="4128" width="17.140625" style="5" customWidth="1"/>
    <col min="4129" max="4129" width="18.28515625" style="5" customWidth="1"/>
    <col min="4130" max="4130" width="13.7109375" style="5" customWidth="1"/>
    <col min="4131" max="4131" width="16" style="5" customWidth="1"/>
    <col min="4132" max="4132" width="17.140625" style="5" customWidth="1"/>
    <col min="4133" max="4133" width="18.28515625" style="5" customWidth="1"/>
    <col min="4134" max="4134" width="13.7109375" style="5" customWidth="1"/>
    <col min="4135" max="4135" width="16" style="5" customWidth="1"/>
    <col min="4136" max="4136" width="17.140625" style="5" customWidth="1"/>
    <col min="4137" max="4137" width="18.28515625" style="5" customWidth="1"/>
    <col min="4138" max="4138" width="13.7109375" style="5" customWidth="1"/>
    <col min="4139" max="4139" width="16" style="5" customWidth="1"/>
    <col min="4140" max="4140" width="17.140625" style="5" customWidth="1"/>
    <col min="4141" max="4144" width="18.28515625" style="5" customWidth="1"/>
    <col min="4145" max="4145" width="15" style="5" customWidth="1"/>
    <col min="4146" max="4146" width="15.7109375" style="5" customWidth="1"/>
    <col min="4147" max="4147" width="49" style="5" customWidth="1"/>
    <col min="4148" max="4148" width="19.42578125" style="5" customWidth="1"/>
    <col min="4149" max="4149" width="14.5703125" style="5" customWidth="1"/>
    <col min="4150" max="4150" width="12.28515625" style="5" customWidth="1"/>
    <col min="4151" max="4151" width="14.5703125" style="5" customWidth="1"/>
    <col min="4152" max="4152" width="11.7109375" style="5" customWidth="1"/>
    <col min="4153" max="4153" width="14" style="5" customWidth="1"/>
    <col min="4154" max="4154" width="20.5703125" style="5" customWidth="1"/>
    <col min="4155" max="4155" width="11.7109375" style="5" customWidth="1"/>
    <col min="4156" max="4156" width="10.85546875" style="5" customWidth="1"/>
    <col min="4157" max="4350" width="9.140625" style="5"/>
    <col min="4351" max="4351" width="7.42578125" style="5" customWidth="1"/>
    <col min="4352" max="4352" width="20.28515625" style="5" customWidth="1"/>
    <col min="4353" max="4353" width="24.7109375" style="5" customWidth="1"/>
    <col min="4354" max="4354" width="35.7109375" style="5" customWidth="1"/>
    <col min="4355" max="4355" width="5" style="5" customWidth="1"/>
    <col min="4356" max="4356" width="12.85546875" style="5" customWidth="1"/>
    <col min="4357" max="4357" width="10.7109375" style="5" customWidth="1"/>
    <col min="4358" max="4358" width="7" style="5" customWidth="1"/>
    <col min="4359" max="4359" width="12.28515625" style="5" customWidth="1"/>
    <col min="4360" max="4360" width="10.7109375" style="5" customWidth="1"/>
    <col min="4361" max="4361" width="10.85546875" style="5" customWidth="1"/>
    <col min="4362" max="4362" width="8.85546875" style="5" customWidth="1"/>
    <col min="4363" max="4363" width="13.85546875" style="5" customWidth="1"/>
    <col min="4364" max="4364" width="20.42578125" style="5" customWidth="1"/>
    <col min="4365" max="4365" width="12.28515625" style="5" customWidth="1"/>
    <col min="4366" max="4366" width="19.28515625" style="5" customWidth="1"/>
    <col min="4367" max="4367" width="11.85546875" style="5" customWidth="1"/>
    <col min="4368" max="4368" width="9.140625" style="5" customWidth="1"/>
    <col min="4369" max="4369" width="13.42578125" style="5" customWidth="1"/>
    <col min="4370" max="4370" width="15.28515625" style="5" customWidth="1"/>
    <col min="4371" max="4371" width="15.42578125" style="5" customWidth="1"/>
    <col min="4372" max="4373" width="14.42578125" style="5" customWidth="1"/>
    <col min="4374" max="4374" width="5" style="5" customWidth="1"/>
    <col min="4375" max="4377" width="15.140625" style="5" customWidth="1"/>
    <col min="4378" max="4378" width="4.28515625" style="5" customWidth="1"/>
    <col min="4379" max="4379" width="16" style="5" customWidth="1"/>
    <col min="4380" max="4380" width="17.140625" style="5" customWidth="1"/>
    <col min="4381" max="4381" width="18.28515625" style="5" customWidth="1"/>
    <col min="4382" max="4382" width="4.85546875" style="5" customWidth="1"/>
    <col min="4383" max="4383" width="16" style="5" customWidth="1"/>
    <col min="4384" max="4384" width="17.140625" style="5" customWidth="1"/>
    <col min="4385" max="4385" width="18.28515625" style="5" customWidth="1"/>
    <col min="4386" max="4386" width="13.7109375" style="5" customWidth="1"/>
    <col min="4387" max="4387" width="16" style="5" customWidth="1"/>
    <col min="4388" max="4388" width="17.140625" style="5" customWidth="1"/>
    <col min="4389" max="4389" width="18.28515625" style="5" customWidth="1"/>
    <col min="4390" max="4390" width="13.7109375" style="5" customWidth="1"/>
    <col min="4391" max="4391" width="16" style="5" customWidth="1"/>
    <col min="4392" max="4392" width="17.140625" style="5" customWidth="1"/>
    <col min="4393" max="4393" width="18.28515625" style="5" customWidth="1"/>
    <col min="4394" max="4394" width="13.7109375" style="5" customWidth="1"/>
    <col min="4395" max="4395" width="16" style="5" customWidth="1"/>
    <col min="4396" max="4396" width="17.140625" style="5" customWidth="1"/>
    <col min="4397" max="4400" width="18.28515625" style="5" customWidth="1"/>
    <col min="4401" max="4401" width="15" style="5" customWidth="1"/>
    <col min="4402" max="4402" width="15.7109375" style="5" customWidth="1"/>
    <col min="4403" max="4403" width="49" style="5" customWidth="1"/>
    <col min="4404" max="4404" width="19.42578125" style="5" customWidth="1"/>
    <col min="4405" max="4405" width="14.5703125" style="5" customWidth="1"/>
    <col min="4406" max="4406" width="12.28515625" style="5" customWidth="1"/>
    <col min="4407" max="4407" width="14.5703125" style="5" customWidth="1"/>
    <col min="4408" max="4408" width="11.7109375" style="5" customWidth="1"/>
    <col min="4409" max="4409" width="14" style="5" customWidth="1"/>
    <col min="4410" max="4410" width="20.5703125" style="5" customWidth="1"/>
    <col min="4411" max="4411" width="11.7109375" style="5" customWidth="1"/>
    <col min="4412" max="4412" width="10.85546875" style="5" customWidth="1"/>
    <col min="4413" max="4606" width="9.140625" style="5"/>
    <col min="4607" max="4607" width="7.42578125" style="5" customWidth="1"/>
    <col min="4608" max="4608" width="20.28515625" style="5" customWidth="1"/>
    <col min="4609" max="4609" width="24.7109375" style="5" customWidth="1"/>
    <col min="4610" max="4610" width="35.7109375" style="5" customWidth="1"/>
    <col min="4611" max="4611" width="5" style="5" customWidth="1"/>
    <col min="4612" max="4612" width="12.85546875" style="5" customWidth="1"/>
    <col min="4613" max="4613" width="10.7109375" style="5" customWidth="1"/>
    <col min="4614" max="4614" width="7" style="5" customWidth="1"/>
    <col min="4615" max="4615" width="12.28515625" style="5" customWidth="1"/>
    <col min="4616" max="4616" width="10.7109375" style="5" customWidth="1"/>
    <col min="4617" max="4617" width="10.85546875" style="5" customWidth="1"/>
    <col min="4618" max="4618" width="8.85546875" style="5" customWidth="1"/>
    <col min="4619" max="4619" width="13.85546875" style="5" customWidth="1"/>
    <col min="4620" max="4620" width="20.42578125" style="5" customWidth="1"/>
    <col min="4621" max="4621" width="12.28515625" style="5" customWidth="1"/>
    <col min="4622" max="4622" width="19.28515625" style="5" customWidth="1"/>
    <col min="4623" max="4623" width="11.85546875" style="5" customWidth="1"/>
    <col min="4624" max="4624" width="9.140625" style="5" customWidth="1"/>
    <col min="4625" max="4625" width="13.42578125" style="5" customWidth="1"/>
    <col min="4626" max="4626" width="15.28515625" style="5" customWidth="1"/>
    <col min="4627" max="4627" width="15.42578125" style="5" customWidth="1"/>
    <col min="4628" max="4629" width="14.42578125" style="5" customWidth="1"/>
    <col min="4630" max="4630" width="5" style="5" customWidth="1"/>
    <col min="4631" max="4633" width="15.140625" style="5" customWidth="1"/>
    <col min="4634" max="4634" width="4.28515625" style="5" customWidth="1"/>
    <col min="4635" max="4635" width="16" style="5" customWidth="1"/>
    <col min="4636" max="4636" width="17.140625" style="5" customWidth="1"/>
    <col min="4637" max="4637" width="18.28515625" style="5" customWidth="1"/>
    <col min="4638" max="4638" width="4.85546875" style="5" customWidth="1"/>
    <col min="4639" max="4639" width="16" style="5" customWidth="1"/>
    <col min="4640" max="4640" width="17.140625" style="5" customWidth="1"/>
    <col min="4641" max="4641" width="18.28515625" style="5" customWidth="1"/>
    <col min="4642" max="4642" width="13.7109375" style="5" customWidth="1"/>
    <col min="4643" max="4643" width="16" style="5" customWidth="1"/>
    <col min="4644" max="4644" width="17.140625" style="5" customWidth="1"/>
    <col min="4645" max="4645" width="18.28515625" style="5" customWidth="1"/>
    <col min="4646" max="4646" width="13.7109375" style="5" customWidth="1"/>
    <col min="4647" max="4647" width="16" style="5" customWidth="1"/>
    <col min="4648" max="4648" width="17.140625" style="5" customWidth="1"/>
    <col min="4649" max="4649" width="18.28515625" style="5" customWidth="1"/>
    <col min="4650" max="4650" width="13.7109375" style="5" customWidth="1"/>
    <col min="4651" max="4651" width="16" style="5" customWidth="1"/>
    <col min="4652" max="4652" width="17.140625" style="5" customWidth="1"/>
    <col min="4653" max="4656" width="18.28515625" style="5" customWidth="1"/>
    <col min="4657" max="4657" width="15" style="5" customWidth="1"/>
    <col min="4658" max="4658" width="15.7109375" style="5" customWidth="1"/>
    <col min="4659" max="4659" width="49" style="5" customWidth="1"/>
    <col min="4660" max="4660" width="19.42578125" style="5" customWidth="1"/>
    <col min="4661" max="4661" width="14.5703125" style="5" customWidth="1"/>
    <col min="4662" max="4662" width="12.28515625" style="5" customWidth="1"/>
    <col min="4663" max="4663" width="14.5703125" style="5" customWidth="1"/>
    <col min="4664" max="4664" width="11.7109375" style="5" customWidth="1"/>
    <col min="4665" max="4665" width="14" style="5" customWidth="1"/>
    <col min="4666" max="4666" width="20.5703125" style="5" customWidth="1"/>
    <col min="4667" max="4667" width="11.7109375" style="5" customWidth="1"/>
    <col min="4668" max="4668" width="10.85546875" style="5" customWidth="1"/>
    <col min="4669" max="4862" width="9.140625" style="5"/>
    <col min="4863" max="4863" width="7.42578125" style="5" customWidth="1"/>
    <col min="4864" max="4864" width="20.28515625" style="5" customWidth="1"/>
    <col min="4865" max="4865" width="24.7109375" style="5" customWidth="1"/>
    <col min="4866" max="4866" width="35.7109375" style="5" customWidth="1"/>
    <col min="4867" max="4867" width="5" style="5" customWidth="1"/>
    <col min="4868" max="4868" width="12.85546875" style="5" customWidth="1"/>
    <col min="4869" max="4869" width="10.7109375" style="5" customWidth="1"/>
    <col min="4870" max="4870" width="7" style="5" customWidth="1"/>
    <col min="4871" max="4871" width="12.28515625" style="5" customWidth="1"/>
    <col min="4872" max="4872" width="10.7109375" style="5" customWidth="1"/>
    <col min="4873" max="4873" width="10.85546875" style="5" customWidth="1"/>
    <col min="4874" max="4874" width="8.85546875" style="5" customWidth="1"/>
    <col min="4875" max="4875" width="13.85546875" style="5" customWidth="1"/>
    <col min="4876" max="4876" width="20.42578125" style="5" customWidth="1"/>
    <col min="4877" max="4877" width="12.28515625" style="5" customWidth="1"/>
    <col min="4878" max="4878" width="19.28515625" style="5" customWidth="1"/>
    <col min="4879" max="4879" width="11.85546875" style="5" customWidth="1"/>
    <col min="4880" max="4880" width="9.140625" style="5" customWidth="1"/>
    <col min="4881" max="4881" width="13.42578125" style="5" customWidth="1"/>
    <col min="4882" max="4882" width="15.28515625" style="5" customWidth="1"/>
    <col min="4883" max="4883" width="15.42578125" style="5" customWidth="1"/>
    <col min="4884" max="4885" width="14.42578125" style="5" customWidth="1"/>
    <col min="4886" max="4886" width="5" style="5" customWidth="1"/>
    <col min="4887" max="4889" width="15.140625" style="5" customWidth="1"/>
    <col min="4890" max="4890" width="4.28515625" style="5" customWidth="1"/>
    <col min="4891" max="4891" width="16" style="5" customWidth="1"/>
    <col min="4892" max="4892" width="17.140625" style="5" customWidth="1"/>
    <col min="4893" max="4893" width="18.28515625" style="5" customWidth="1"/>
    <col min="4894" max="4894" width="4.85546875" style="5" customWidth="1"/>
    <col min="4895" max="4895" width="16" style="5" customWidth="1"/>
    <col min="4896" max="4896" width="17.140625" style="5" customWidth="1"/>
    <col min="4897" max="4897" width="18.28515625" style="5" customWidth="1"/>
    <col min="4898" max="4898" width="13.7109375" style="5" customWidth="1"/>
    <col min="4899" max="4899" width="16" style="5" customWidth="1"/>
    <col min="4900" max="4900" width="17.140625" style="5" customWidth="1"/>
    <col min="4901" max="4901" width="18.28515625" style="5" customWidth="1"/>
    <col min="4902" max="4902" width="13.7109375" style="5" customWidth="1"/>
    <col min="4903" max="4903" width="16" style="5" customWidth="1"/>
    <col min="4904" max="4904" width="17.140625" style="5" customWidth="1"/>
    <col min="4905" max="4905" width="18.28515625" style="5" customWidth="1"/>
    <col min="4906" max="4906" width="13.7109375" style="5" customWidth="1"/>
    <col min="4907" max="4907" width="16" style="5" customWidth="1"/>
    <col min="4908" max="4908" width="17.140625" style="5" customWidth="1"/>
    <col min="4909" max="4912" width="18.28515625" style="5" customWidth="1"/>
    <col min="4913" max="4913" width="15" style="5" customWidth="1"/>
    <col min="4914" max="4914" width="15.7109375" style="5" customWidth="1"/>
    <col min="4915" max="4915" width="49" style="5" customWidth="1"/>
    <col min="4916" max="4916" width="19.42578125" style="5" customWidth="1"/>
    <col min="4917" max="4917" width="14.5703125" style="5" customWidth="1"/>
    <col min="4918" max="4918" width="12.28515625" style="5" customWidth="1"/>
    <col min="4919" max="4919" width="14.5703125" style="5" customWidth="1"/>
    <col min="4920" max="4920" width="11.7109375" style="5" customWidth="1"/>
    <col min="4921" max="4921" width="14" style="5" customWidth="1"/>
    <col min="4922" max="4922" width="20.5703125" style="5" customWidth="1"/>
    <col min="4923" max="4923" width="11.7109375" style="5" customWidth="1"/>
    <col min="4924" max="4924" width="10.85546875" style="5" customWidth="1"/>
    <col min="4925" max="5118" width="9.140625" style="5"/>
    <col min="5119" max="5119" width="7.42578125" style="5" customWidth="1"/>
    <col min="5120" max="5120" width="20.28515625" style="5" customWidth="1"/>
    <col min="5121" max="5121" width="24.7109375" style="5" customWidth="1"/>
    <col min="5122" max="5122" width="35.7109375" style="5" customWidth="1"/>
    <col min="5123" max="5123" width="5" style="5" customWidth="1"/>
    <col min="5124" max="5124" width="12.85546875" style="5" customWidth="1"/>
    <col min="5125" max="5125" width="10.7109375" style="5" customWidth="1"/>
    <col min="5126" max="5126" width="7" style="5" customWidth="1"/>
    <col min="5127" max="5127" width="12.28515625" style="5" customWidth="1"/>
    <col min="5128" max="5128" width="10.7109375" style="5" customWidth="1"/>
    <col min="5129" max="5129" width="10.85546875" style="5" customWidth="1"/>
    <col min="5130" max="5130" width="8.85546875" style="5" customWidth="1"/>
    <col min="5131" max="5131" width="13.85546875" style="5" customWidth="1"/>
    <col min="5132" max="5132" width="20.42578125" style="5" customWidth="1"/>
    <col min="5133" max="5133" width="12.28515625" style="5" customWidth="1"/>
    <col min="5134" max="5134" width="19.28515625" style="5" customWidth="1"/>
    <col min="5135" max="5135" width="11.85546875" style="5" customWidth="1"/>
    <col min="5136" max="5136" width="9.140625" style="5" customWidth="1"/>
    <col min="5137" max="5137" width="13.42578125" style="5" customWidth="1"/>
    <col min="5138" max="5138" width="15.28515625" style="5" customWidth="1"/>
    <col min="5139" max="5139" width="15.42578125" style="5" customWidth="1"/>
    <col min="5140" max="5141" width="14.42578125" style="5" customWidth="1"/>
    <col min="5142" max="5142" width="5" style="5" customWidth="1"/>
    <col min="5143" max="5145" width="15.140625" style="5" customWidth="1"/>
    <col min="5146" max="5146" width="4.28515625" style="5" customWidth="1"/>
    <col min="5147" max="5147" width="16" style="5" customWidth="1"/>
    <col min="5148" max="5148" width="17.140625" style="5" customWidth="1"/>
    <col min="5149" max="5149" width="18.28515625" style="5" customWidth="1"/>
    <col min="5150" max="5150" width="4.85546875" style="5" customWidth="1"/>
    <col min="5151" max="5151" width="16" style="5" customWidth="1"/>
    <col min="5152" max="5152" width="17.140625" style="5" customWidth="1"/>
    <col min="5153" max="5153" width="18.28515625" style="5" customWidth="1"/>
    <col min="5154" max="5154" width="13.7109375" style="5" customWidth="1"/>
    <col min="5155" max="5155" width="16" style="5" customWidth="1"/>
    <col min="5156" max="5156" width="17.140625" style="5" customWidth="1"/>
    <col min="5157" max="5157" width="18.28515625" style="5" customWidth="1"/>
    <col min="5158" max="5158" width="13.7109375" style="5" customWidth="1"/>
    <col min="5159" max="5159" width="16" style="5" customWidth="1"/>
    <col min="5160" max="5160" width="17.140625" style="5" customWidth="1"/>
    <col min="5161" max="5161" width="18.28515625" style="5" customWidth="1"/>
    <col min="5162" max="5162" width="13.7109375" style="5" customWidth="1"/>
    <col min="5163" max="5163" width="16" style="5" customWidth="1"/>
    <col min="5164" max="5164" width="17.140625" style="5" customWidth="1"/>
    <col min="5165" max="5168" width="18.28515625" style="5" customWidth="1"/>
    <col min="5169" max="5169" width="15" style="5" customWidth="1"/>
    <col min="5170" max="5170" width="15.7109375" style="5" customWidth="1"/>
    <col min="5171" max="5171" width="49" style="5" customWidth="1"/>
    <col min="5172" max="5172" width="19.42578125" style="5" customWidth="1"/>
    <col min="5173" max="5173" width="14.5703125" style="5" customWidth="1"/>
    <col min="5174" max="5174" width="12.28515625" style="5" customWidth="1"/>
    <col min="5175" max="5175" width="14.5703125" style="5" customWidth="1"/>
    <col min="5176" max="5176" width="11.7109375" style="5" customWidth="1"/>
    <col min="5177" max="5177" width="14" style="5" customWidth="1"/>
    <col min="5178" max="5178" width="20.5703125" style="5" customWidth="1"/>
    <col min="5179" max="5179" width="11.7109375" style="5" customWidth="1"/>
    <col min="5180" max="5180" width="10.85546875" style="5" customWidth="1"/>
    <col min="5181" max="5374" width="9.140625" style="5"/>
    <col min="5375" max="5375" width="7.42578125" style="5" customWidth="1"/>
    <col min="5376" max="5376" width="20.28515625" style="5" customWidth="1"/>
    <col min="5377" max="5377" width="24.7109375" style="5" customWidth="1"/>
    <col min="5378" max="5378" width="35.7109375" style="5" customWidth="1"/>
    <col min="5379" max="5379" width="5" style="5" customWidth="1"/>
    <col min="5380" max="5380" width="12.85546875" style="5" customWidth="1"/>
    <col min="5381" max="5381" width="10.7109375" style="5" customWidth="1"/>
    <col min="5382" max="5382" width="7" style="5" customWidth="1"/>
    <col min="5383" max="5383" width="12.28515625" style="5" customWidth="1"/>
    <col min="5384" max="5384" width="10.7109375" style="5" customWidth="1"/>
    <col min="5385" max="5385" width="10.85546875" style="5" customWidth="1"/>
    <col min="5386" max="5386" width="8.85546875" style="5" customWidth="1"/>
    <col min="5387" max="5387" width="13.85546875" style="5" customWidth="1"/>
    <col min="5388" max="5388" width="20.42578125" style="5" customWidth="1"/>
    <col min="5389" max="5389" width="12.28515625" style="5" customWidth="1"/>
    <col min="5390" max="5390" width="19.28515625" style="5" customWidth="1"/>
    <col min="5391" max="5391" width="11.85546875" style="5" customWidth="1"/>
    <col min="5392" max="5392" width="9.140625" style="5" customWidth="1"/>
    <col min="5393" max="5393" width="13.42578125" style="5" customWidth="1"/>
    <col min="5394" max="5394" width="15.28515625" style="5" customWidth="1"/>
    <col min="5395" max="5395" width="15.42578125" style="5" customWidth="1"/>
    <col min="5396" max="5397" width="14.42578125" style="5" customWidth="1"/>
    <col min="5398" max="5398" width="5" style="5" customWidth="1"/>
    <col min="5399" max="5401" width="15.140625" style="5" customWidth="1"/>
    <col min="5402" max="5402" width="4.28515625" style="5" customWidth="1"/>
    <col min="5403" max="5403" width="16" style="5" customWidth="1"/>
    <col min="5404" max="5404" width="17.140625" style="5" customWidth="1"/>
    <col min="5405" max="5405" width="18.28515625" style="5" customWidth="1"/>
    <col min="5406" max="5406" width="4.85546875" style="5" customWidth="1"/>
    <col min="5407" max="5407" width="16" style="5" customWidth="1"/>
    <col min="5408" max="5408" width="17.140625" style="5" customWidth="1"/>
    <col min="5409" max="5409" width="18.28515625" style="5" customWidth="1"/>
    <col min="5410" max="5410" width="13.7109375" style="5" customWidth="1"/>
    <col min="5411" max="5411" width="16" style="5" customWidth="1"/>
    <col min="5412" max="5412" width="17.140625" style="5" customWidth="1"/>
    <col min="5413" max="5413" width="18.28515625" style="5" customWidth="1"/>
    <col min="5414" max="5414" width="13.7109375" style="5" customWidth="1"/>
    <col min="5415" max="5415" width="16" style="5" customWidth="1"/>
    <col min="5416" max="5416" width="17.140625" style="5" customWidth="1"/>
    <col min="5417" max="5417" width="18.28515625" style="5" customWidth="1"/>
    <col min="5418" max="5418" width="13.7109375" style="5" customWidth="1"/>
    <col min="5419" max="5419" width="16" style="5" customWidth="1"/>
    <col min="5420" max="5420" width="17.140625" style="5" customWidth="1"/>
    <col min="5421" max="5424" width="18.28515625" style="5" customWidth="1"/>
    <col min="5425" max="5425" width="15" style="5" customWidth="1"/>
    <col min="5426" max="5426" width="15.7109375" style="5" customWidth="1"/>
    <col min="5427" max="5427" width="49" style="5" customWidth="1"/>
    <col min="5428" max="5428" width="19.42578125" style="5" customWidth="1"/>
    <col min="5429" max="5429" width="14.5703125" style="5" customWidth="1"/>
    <col min="5430" max="5430" width="12.28515625" style="5" customWidth="1"/>
    <col min="5431" max="5431" width="14.5703125" style="5" customWidth="1"/>
    <col min="5432" max="5432" width="11.7109375" style="5" customWidth="1"/>
    <col min="5433" max="5433" width="14" style="5" customWidth="1"/>
    <col min="5434" max="5434" width="20.5703125" style="5" customWidth="1"/>
    <col min="5435" max="5435" width="11.7109375" style="5" customWidth="1"/>
    <col min="5436" max="5436" width="10.85546875" style="5" customWidth="1"/>
    <col min="5437" max="5630" width="9.140625" style="5"/>
    <col min="5631" max="5631" width="7.42578125" style="5" customWidth="1"/>
    <col min="5632" max="5632" width="20.28515625" style="5" customWidth="1"/>
    <col min="5633" max="5633" width="24.7109375" style="5" customWidth="1"/>
    <col min="5634" max="5634" width="35.7109375" style="5" customWidth="1"/>
    <col min="5635" max="5635" width="5" style="5" customWidth="1"/>
    <col min="5636" max="5636" width="12.85546875" style="5" customWidth="1"/>
    <col min="5637" max="5637" width="10.7109375" style="5" customWidth="1"/>
    <col min="5638" max="5638" width="7" style="5" customWidth="1"/>
    <col min="5639" max="5639" width="12.28515625" style="5" customWidth="1"/>
    <col min="5640" max="5640" width="10.7109375" style="5" customWidth="1"/>
    <col min="5641" max="5641" width="10.85546875" style="5" customWidth="1"/>
    <col min="5642" max="5642" width="8.85546875" style="5" customWidth="1"/>
    <col min="5643" max="5643" width="13.85546875" style="5" customWidth="1"/>
    <col min="5644" max="5644" width="20.42578125" style="5" customWidth="1"/>
    <col min="5645" max="5645" width="12.28515625" style="5" customWidth="1"/>
    <col min="5646" max="5646" width="19.28515625" style="5" customWidth="1"/>
    <col min="5647" max="5647" width="11.85546875" style="5" customWidth="1"/>
    <col min="5648" max="5648" width="9.140625" style="5" customWidth="1"/>
    <col min="5649" max="5649" width="13.42578125" style="5" customWidth="1"/>
    <col min="5650" max="5650" width="15.28515625" style="5" customWidth="1"/>
    <col min="5651" max="5651" width="15.42578125" style="5" customWidth="1"/>
    <col min="5652" max="5653" width="14.42578125" style="5" customWidth="1"/>
    <col min="5654" max="5654" width="5" style="5" customWidth="1"/>
    <col min="5655" max="5657" width="15.140625" style="5" customWidth="1"/>
    <col min="5658" max="5658" width="4.28515625" style="5" customWidth="1"/>
    <col min="5659" max="5659" width="16" style="5" customWidth="1"/>
    <col min="5660" max="5660" width="17.140625" style="5" customWidth="1"/>
    <col min="5661" max="5661" width="18.28515625" style="5" customWidth="1"/>
    <col min="5662" max="5662" width="4.85546875" style="5" customWidth="1"/>
    <col min="5663" max="5663" width="16" style="5" customWidth="1"/>
    <col min="5664" max="5664" width="17.140625" style="5" customWidth="1"/>
    <col min="5665" max="5665" width="18.28515625" style="5" customWidth="1"/>
    <col min="5666" max="5666" width="13.7109375" style="5" customWidth="1"/>
    <col min="5667" max="5667" width="16" style="5" customWidth="1"/>
    <col min="5668" max="5668" width="17.140625" style="5" customWidth="1"/>
    <col min="5669" max="5669" width="18.28515625" style="5" customWidth="1"/>
    <col min="5670" max="5670" width="13.7109375" style="5" customWidth="1"/>
    <col min="5671" max="5671" width="16" style="5" customWidth="1"/>
    <col min="5672" max="5672" width="17.140625" style="5" customWidth="1"/>
    <col min="5673" max="5673" width="18.28515625" style="5" customWidth="1"/>
    <col min="5674" max="5674" width="13.7109375" style="5" customWidth="1"/>
    <col min="5675" max="5675" width="16" style="5" customWidth="1"/>
    <col min="5676" max="5676" width="17.140625" style="5" customWidth="1"/>
    <col min="5677" max="5680" width="18.28515625" style="5" customWidth="1"/>
    <col min="5681" max="5681" width="15" style="5" customWidth="1"/>
    <col min="5682" max="5682" width="15.7109375" style="5" customWidth="1"/>
    <col min="5683" max="5683" width="49" style="5" customWidth="1"/>
    <col min="5684" max="5684" width="19.42578125" style="5" customWidth="1"/>
    <col min="5685" max="5685" width="14.5703125" style="5" customWidth="1"/>
    <col min="5686" max="5686" width="12.28515625" style="5" customWidth="1"/>
    <col min="5687" max="5687" width="14.5703125" style="5" customWidth="1"/>
    <col min="5688" max="5688" width="11.7109375" style="5" customWidth="1"/>
    <col min="5689" max="5689" width="14" style="5" customWidth="1"/>
    <col min="5690" max="5690" width="20.5703125" style="5" customWidth="1"/>
    <col min="5691" max="5691" width="11.7109375" style="5" customWidth="1"/>
    <col min="5692" max="5692" width="10.85546875" style="5" customWidth="1"/>
    <col min="5693" max="5886" width="9.140625" style="5"/>
    <col min="5887" max="5887" width="7.42578125" style="5" customWidth="1"/>
    <col min="5888" max="5888" width="20.28515625" style="5" customWidth="1"/>
    <col min="5889" max="5889" width="24.7109375" style="5" customWidth="1"/>
    <col min="5890" max="5890" width="35.7109375" style="5" customWidth="1"/>
    <col min="5891" max="5891" width="5" style="5" customWidth="1"/>
    <col min="5892" max="5892" width="12.85546875" style="5" customWidth="1"/>
    <col min="5893" max="5893" width="10.7109375" style="5" customWidth="1"/>
    <col min="5894" max="5894" width="7" style="5" customWidth="1"/>
    <col min="5895" max="5895" width="12.28515625" style="5" customWidth="1"/>
    <col min="5896" max="5896" width="10.7109375" style="5" customWidth="1"/>
    <col min="5897" max="5897" width="10.85546875" style="5" customWidth="1"/>
    <col min="5898" max="5898" width="8.85546875" style="5" customWidth="1"/>
    <col min="5899" max="5899" width="13.85546875" style="5" customWidth="1"/>
    <col min="5900" max="5900" width="20.42578125" style="5" customWidth="1"/>
    <col min="5901" max="5901" width="12.28515625" style="5" customWidth="1"/>
    <col min="5902" max="5902" width="19.28515625" style="5" customWidth="1"/>
    <col min="5903" max="5903" width="11.85546875" style="5" customWidth="1"/>
    <col min="5904" max="5904" width="9.140625" style="5" customWidth="1"/>
    <col min="5905" max="5905" width="13.42578125" style="5" customWidth="1"/>
    <col min="5906" max="5906" width="15.28515625" style="5" customWidth="1"/>
    <col min="5907" max="5907" width="15.42578125" style="5" customWidth="1"/>
    <col min="5908" max="5909" width="14.42578125" style="5" customWidth="1"/>
    <col min="5910" max="5910" width="5" style="5" customWidth="1"/>
    <col min="5911" max="5913" width="15.140625" style="5" customWidth="1"/>
    <col min="5914" max="5914" width="4.28515625" style="5" customWidth="1"/>
    <col min="5915" max="5915" width="16" style="5" customWidth="1"/>
    <col min="5916" max="5916" width="17.140625" style="5" customWidth="1"/>
    <col min="5917" max="5917" width="18.28515625" style="5" customWidth="1"/>
    <col min="5918" max="5918" width="4.85546875" style="5" customWidth="1"/>
    <col min="5919" max="5919" width="16" style="5" customWidth="1"/>
    <col min="5920" max="5920" width="17.140625" style="5" customWidth="1"/>
    <col min="5921" max="5921" width="18.28515625" style="5" customWidth="1"/>
    <col min="5922" max="5922" width="13.7109375" style="5" customWidth="1"/>
    <col min="5923" max="5923" width="16" style="5" customWidth="1"/>
    <col min="5924" max="5924" width="17.140625" style="5" customWidth="1"/>
    <col min="5925" max="5925" width="18.28515625" style="5" customWidth="1"/>
    <col min="5926" max="5926" width="13.7109375" style="5" customWidth="1"/>
    <col min="5927" max="5927" width="16" style="5" customWidth="1"/>
    <col min="5928" max="5928" width="17.140625" style="5" customWidth="1"/>
    <col min="5929" max="5929" width="18.28515625" style="5" customWidth="1"/>
    <col min="5930" max="5930" width="13.7109375" style="5" customWidth="1"/>
    <col min="5931" max="5931" width="16" style="5" customWidth="1"/>
    <col min="5932" max="5932" width="17.140625" style="5" customWidth="1"/>
    <col min="5933" max="5936" width="18.28515625" style="5" customWidth="1"/>
    <col min="5937" max="5937" width="15" style="5" customWidth="1"/>
    <col min="5938" max="5938" width="15.7109375" style="5" customWidth="1"/>
    <col min="5939" max="5939" width="49" style="5" customWidth="1"/>
    <col min="5940" max="5940" width="19.42578125" style="5" customWidth="1"/>
    <col min="5941" max="5941" width="14.5703125" style="5" customWidth="1"/>
    <col min="5942" max="5942" width="12.28515625" style="5" customWidth="1"/>
    <col min="5943" max="5943" width="14.5703125" style="5" customWidth="1"/>
    <col min="5944" max="5944" width="11.7109375" style="5" customWidth="1"/>
    <col min="5945" max="5945" width="14" style="5" customWidth="1"/>
    <col min="5946" max="5946" width="20.5703125" style="5" customWidth="1"/>
    <col min="5947" max="5947" width="11.7109375" style="5" customWidth="1"/>
    <col min="5948" max="5948" width="10.85546875" style="5" customWidth="1"/>
    <col min="5949" max="6142" width="9.140625" style="5"/>
    <col min="6143" max="6143" width="7.42578125" style="5" customWidth="1"/>
    <col min="6144" max="6144" width="20.28515625" style="5" customWidth="1"/>
    <col min="6145" max="6145" width="24.7109375" style="5" customWidth="1"/>
    <col min="6146" max="6146" width="35.7109375" style="5" customWidth="1"/>
    <col min="6147" max="6147" width="5" style="5" customWidth="1"/>
    <col min="6148" max="6148" width="12.85546875" style="5" customWidth="1"/>
    <col min="6149" max="6149" width="10.7109375" style="5" customWidth="1"/>
    <col min="6150" max="6150" width="7" style="5" customWidth="1"/>
    <col min="6151" max="6151" width="12.28515625" style="5" customWidth="1"/>
    <col min="6152" max="6152" width="10.7109375" style="5" customWidth="1"/>
    <col min="6153" max="6153" width="10.85546875" style="5" customWidth="1"/>
    <col min="6154" max="6154" width="8.85546875" style="5" customWidth="1"/>
    <col min="6155" max="6155" width="13.85546875" style="5" customWidth="1"/>
    <col min="6156" max="6156" width="20.42578125" style="5" customWidth="1"/>
    <col min="6157" max="6157" width="12.28515625" style="5" customWidth="1"/>
    <col min="6158" max="6158" width="19.28515625" style="5" customWidth="1"/>
    <col min="6159" max="6159" width="11.85546875" style="5" customWidth="1"/>
    <col min="6160" max="6160" width="9.140625" style="5" customWidth="1"/>
    <col min="6161" max="6161" width="13.42578125" style="5" customWidth="1"/>
    <col min="6162" max="6162" width="15.28515625" style="5" customWidth="1"/>
    <col min="6163" max="6163" width="15.42578125" style="5" customWidth="1"/>
    <col min="6164" max="6165" width="14.42578125" style="5" customWidth="1"/>
    <col min="6166" max="6166" width="5" style="5" customWidth="1"/>
    <col min="6167" max="6169" width="15.140625" style="5" customWidth="1"/>
    <col min="6170" max="6170" width="4.28515625" style="5" customWidth="1"/>
    <col min="6171" max="6171" width="16" style="5" customWidth="1"/>
    <col min="6172" max="6172" width="17.140625" style="5" customWidth="1"/>
    <col min="6173" max="6173" width="18.28515625" style="5" customWidth="1"/>
    <col min="6174" max="6174" width="4.85546875" style="5" customWidth="1"/>
    <col min="6175" max="6175" width="16" style="5" customWidth="1"/>
    <col min="6176" max="6176" width="17.140625" style="5" customWidth="1"/>
    <col min="6177" max="6177" width="18.28515625" style="5" customWidth="1"/>
    <col min="6178" max="6178" width="13.7109375" style="5" customWidth="1"/>
    <col min="6179" max="6179" width="16" style="5" customWidth="1"/>
    <col min="6180" max="6180" width="17.140625" style="5" customWidth="1"/>
    <col min="6181" max="6181" width="18.28515625" style="5" customWidth="1"/>
    <col min="6182" max="6182" width="13.7109375" style="5" customWidth="1"/>
    <col min="6183" max="6183" width="16" style="5" customWidth="1"/>
    <col min="6184" max="6184" width="17.140625" style="5" customWidth="1"/>
    <col min="6185" max="6185" width="18.28515625" style="5" customWidth="1"/>
    <col min="6186" max="6186" width="13.7109375" style="5" customWidth="1"/>
    <col min="6187" max="6187" width="16" style="5" customWidth="1"/>
    <col min="6188" max="6188" width="17.140625" style="5" customWidth="1"/>
    <col min="6189" max="6192" width="18.28515625" style="5" customWidth="1"/>
    <col min="6193" max="6193" width="15" style="5" customWidth="1"/>
    <col min="6194" max="6194" width="15.7109375" style="5" customWidth="1"/>
    <col min="6195" max="6195" width="49" style="5" customWidth="1"/>
    <col min="6196" max="6196" width="19.42578125" style="5" customWidth="1"/>
    <col min="6197" max="6197" width="14.5703125" style="5" customWidth="1"/>
    <col min="6198" max="6198" width="12.28515625" style="5" customWidth="1"/>
    <col min="6199" max="6199" width="14.5703125" style="5" customWidth="1"/>
    <col min="6200" max="6200" width="11.7109375" style="5" customWidth="1"/>
    <col min="6201" max="6201" width="14" style="5" customWidth="1"/>
    <col min="6202" max="6202" width="20.5703125" style="5" customWidth="1"/>
    <col min="6203" max="6203" width="11.7109375" style="5" customWidth="1"/>
    <col min="6204" max="6204" width="10.85546875" style="5" customWidth="1"/>
    <col min="6205" max="6398" width="9.140625" style="5"/>
    <col min="6399" max="6399" width="7.42578125" style="5" customWidth="1"/>
    <col min="6400" max="6400" width="20.28515625" style="5" customWidth="1"/>
    <col min="6401" max="6401" width="24.7109375" style="5" customWidth="1"/>
    <col min="6402" max="6402" width="35.7109375" style="5" customWidth="1"/>
    <col min="6403" max="6403" width="5" style="5" customWidth="1"/>
    <col min="6404" max="6404" width="12.85546875" style="5" customWidth="1"/>
    <col min="6405" max="6405" width="10.7109375" style="5" customWidth="1"/>
    <col min="6406" max="6406" width="7" style="5" customWidth="1"/>
    <col min="6407" max="6407" width="12.28515625" style="5" customWidth="1"/>
    <col min="6408" max="6408" width="10.7109375" style="5" customWidth="1"/>
    <col min="6409" max="6409" width="10.85546875" style="5" customWidth="1"/>
    <col min="6410" max="6410" width="8.85546875" style="5" customWidth="1"/>
    <col min="6411" max="6411" width="13.85546875" style="5" customWidth="1"/>
    <col min="6412" max="6412" width="20.42578125" style="5" customWidth="1"/>
    <col min="6413" max="6413" width="12.28515625" style="5" customWidth="1"/>
    <col min="6414" max="6414" width="19.28515625" style="5" customWidth="1"/>
    <col min="6415" max="6415" width="11.85546875" style="5" customWidth="1"/>
    <col min="6416" max="6416" width="9.140625" style="5" customWidth="1"/>
    <col min="6417" max="6417" width="13.42578125" style="5" customWidth="1"/>
    <col min="6418" max="6418" width="15.28515625" style="5" customWidth="1"/>
    <col min="6419" max="6419" width="15.42578125" style="5" customWidth="1"/>
    <col min="6420" max="6421" width="14.42578125" style="5" customWidth="1"/>
    <col min="6422" max="6422" width="5" style="5" customWidth="1"/>
    <col min="6423" max="6425" width="15.140625" style="5" customWidth="1"/>
    <col min="6426" max="6426" width="4.28515625" style="5" customWidth="1"/>
    <col min="6427" max="6427" width="16" style="5" customWidth="1"/>
    <col min="6428" max="6428" width="17.140625" style="5" customWidth="1"/>
    <col min="6429" max="6429" width="18.28515625" style="5" customWidth="1"/>
    <col min="6430" max="6430" width="4.85546875" style="5" customWidth="1"/>
    <col min="6431" max="6431" width="16" style="5" customWidth="1"/>
    <col min="6432" max="6432" width="17.140625" style="5" customWidth="1"/>
    <col min="6433" max="6433" width="18.28515625" style="5" customWidth="1"/>
    <col min="6434" max="6434" width="13.7109375" style="5" customWidth="1"/>
    <col min="6435" max="6435" width="16" style="5" customWidth="1"/>
    <col min="6436" max="6436" width="17.140625" style="5" customWidth="1"/>
    <col min="6437" max="6437" width="18.28515625" style="5" customWidth="1"/>
    <col min="6438" max="6438" width="13.7109375" style="5" customWidth="1"/>
    <col min="6439" max="6439" width="16" style="5" customWidth="1"/>
    <col min="6440" max="6440" width="17.140625" style="5" customWidth="1"/>
    <col min="6441" max="6441" width="18.28515625" style="5" customWidth="1"/>
    <col min="6442" max="6442" width="13.7109375" style="5" customWidth="1"/>
    <col min="6443" max="6443" width="16" style="5" customWidth="1"/>
    <col min="6444" max="6444" width="17.140625" style="5" customWidth="1"/>
    <col min="6445" max="6448" width="18.28515625" style="5" customWidth="1"/>
    <col min="6449" max="6449" width="15" style="5" customWidth="1"/>
    <col min="6450" max="6450" width="15.7109375" style="5" customWidth="1"/>
    <col min="6451" max="6451" width="49" style="5" customWidth="1"/>
    <col min="6452" max="6452" width="19.42578125" style="5" customWidth="1"/>
    <col min="6453" max="6453" width="14.5703125" style="5" customWidth="1"/>
    <col min="6454" max="6454" width="12.28515625" style="5" customWidth="1"/>
    <col min="6455" max="6455" width="14.5703125" style="5" customWidth="1"/>
    <col min="6456" max="6456" width="11.7109375" style="5" customWidth="1"/>
    <col min="6457" max="6457" width="14" style="5" customWidth="1"/>
    <col min="6458" max="6458" width="20.5703125" style="5" customWidth="1"/>
    <col min="6459" max="6459" width="11.7109375" style="5" customWidth="1"/>
    <col min="6460" max="6460" width="10.85546875" style="5" customWidth="1"/>
    <col min="6461" max="6654" width="9.140625" style="5"/>
    <col min="6655" max="6655" width="7.42578125" style="5" customWidth="1"/>
    <col min="6656" max="6656" width="20.28515625" style="5" customWidth="1"/>
    <col min="6657" max="6657" width="24.7109375" style="5" customWidth="1"/>
    <col min="6658" max="6658" width="35.7109375" style="5" customWidth="1"/>
    <col min="6659" max="6659" width="5" style="5" customWidth="1"/>
    <col min="6660" max="6660" width="12.85546875" style="5" customWidth="1"/>
    <col min="6661" max="6661" width="10.7109375" style="5" customWidth="1"/>
    <col min="6662" max="6662" width="7" style="5" customWidth="1"/>
    <col min="6663" max="6663" width="12.28515625" style="5" customWidth="1"/>
    <col min="6664" max="6664" width="10.7109375" style="5" customWidth="1"/>
    <col min="6665" max="6665" width="10.85546875" style="5" customWidth="1"/>
    <col min="6666" max="6666" width="8.85546875" style="5" customWidth="1"/>
    <col min="6667" max="6667" width="13.85546875" style="5" customWidth="1"/>
    <col min="6668" max="6668" width="20.42578125" style="5" customWidth="1"/>
    <col min="6669" max="6669" width="12.28515625" style="5" customWidth="1"/>
    <col min="6670" max="6670" width="19.28515625" style="5" customWidth="1"/>
    <col min="6671" max="6671" width="11.85546875" style="5" customWidth="1"/>
    <col min="6672" max="6672" width="9.140625" style="5" customWidth="1"/>
    <col min="6673" max="6673" width="13.42578125" style="5" customWidth="1"/>
    <col min="6674" max="6674" width="15.28515625" style="5" customWidth="1"/>
    <col min="6675" max="6675" width="15.42578125" style="5" customWidth="1"/>
    <col min="6676" max="6677" width="14.42578125" style="5" customWidth="1"/>
    <col min="6678" max="6678" width="5" style="5" customWidth="1"/>
    <col min="6679" max="6681" width="15.140625" style="5" customWidth="1"/>
    <col min="6682" max="6682" width="4.28515625" style="5" customWidth="1"/>
    <col min="6683" max="6683" width="16" style="5" customWidth="1"/>
    <col min="6684" max="6684" width="17.140625" style="5" customWidth="1"/>
    <col min="6685" max="6685" width="18.28515625" style="5" customWidth="1"/>
    <col min="6686" max="6686" width="4.85546875" style="5" customWidth="1"/>
    <col min="6687" max="6687" width="16" style="5" customWidth="1"/>
    <col min="6688" max="6688" width="17.140625" style="5" customWidth="1"/>
    <col min="6689" max="6689" width="18.28515625" style="5" customWidth="1"/>
    <col min="6690" max="6690" width="13.7109375" style="5" customWidth="1"/>
    <col min="6691" max="6691" width="16" style="5" customWidth="1"/>
    <col min="6692" max="6692" width="17.140625" style="5" customWidth="1"/>
    <col min="6693" max="6693" width="18.28515625" style="5" customWidth="1"/>
    <col min="6694" max="6694" width="13.7109375" style="5" customWidth="1"/>
    <col min="6695" max="6695" width="16" style="5" customWidth="1"/>
    <col min="6696" max="6696" width="17.140625" style="5" customWidth="1"/>
    <col min="6697" max="6697" width="18.28515625" style="5" customWidth="1"/>
    <col min="6698" max="6698" width="13.7109375" style="5" customWidth="1"/>
    <col min="6699" max="6699" width="16" style="5" customWidth="1"/>
    <col min="6700" max="6700" width="17.140625" style="5" customWidth="1"/>
    <col min="6701" max="6704" width="18.28515625" style="5" customWidth="1"/>
    <col min="6705" max="6705" width="15" style="5" customWidth="1"/>
    <col min="6706" max="6706" width="15.7109375" style="5" customWidth="1"/>
    <col min="6707" max="6707" width="49" style="5" customWidth="1"/>
    <col min="6708" max="6708" width="19.42578125" style="5" customWidth="1"/>
    <col min="6709" max="6709" width="14.5703125" style="5" customWidth="1"/>
    <col min="6710" max="6710" width="12.28515625" style="5" customWidth="1"/>
    <col min="6711" max="6711" width="14.5703125" style="5" customWidth="1"/>
    <col min="6712" max="6712" width="11.7109375" style="5" customWidth="1"/>
    <col min="6713" max="6713" width="14" style="5" customWidth="1"/>
    <col min="6714" max="6714" width="20.5703125" style="5" customWidth="1"/>
    <col min="6715" max="6715" width="11.7109375" style="5" customWidth="1"/>
    <col min="6716" max="6716" width="10.85546875" style="5" customWidth="1"/>
    <col min="6717" max="6910" width="9.140625" style="5"/>
    <col min="6911" max="6911" width="7.42578125" style="5" customWidth="1"/>
    <col min="6912" max="6912" width="20.28515625" style="5" customWidth="1"/>
    <col min="6913" max="6913" width="24.7109375" style="5" customWidth="1"/>
    <col min="6914" max="6914" width="35.7109375" style="5" customWidth="1"/>
    <col min="6915" max="6915" width="5" style="5" customWidth="1"/>
    <col min="6916" max="6916" width="12.85546875" style="5" customWidth="1"/>
    <col min="6917" max="6917" width="10.7109375" style="5" customWidth="1"/>
    <col min="6918" max="6918" width="7" style="5" customWidth="1"/>
    <col min="6919" max="6919" width="12.28515625" style="5" customWidth="1"/>
    <col min="6920" max="6920" width="10.7109375" style="5" customWidth="1"/>
    <col min="6921" max="6921" width="10.85546875" style="5" customWidth="1"/>
    <col min="6922" max="6922" width="8.85546875" style="5" customWidth="1"/>
    <col min="6923" max="6923" width="13.85546875" style="5" customWidth="1"/>
    <col min="6924" max="6924" width="20.42578125" style="5" customWidth="1"/>
    <col min="6925" max="6925" width="12.28515625" style="5" customWidth="1"/>
    <col min="6926" max="6926" width="19.28515625" style="5" customWidth="1"/>
    <col min="6927" max="6927" width="11.85546875" style="5" customWidth="1"/>
    <col min="6928" max="6928" width="9.140625" style="5" customWidth="1"/>
    <col min="6929" max="6929" width="13.42578125" style="5" customWidth="1"/>
    <col min="6930" max="6930" width="15.28515625" style="5" customWidth="1"/>
    <col min="6931" max="6931" width="15.42578125" style="5" customWidth="1"/>
    <col min="6932" max="6933" width="14.42578125" style="5" customWidth="1"/>
    <col min="6934" max="6934" width="5" style="5" customWidth="1"/>
    <col min="6935" max="6937" width="15.140625" style="5" customWidth="1"/>
    <col min="6938" max="6938" width="4.28515625" style="5" customWidth="1"/>
    <col min="6939" max="6939" width="16" style="5" customWidth="1"/>
    <col min="6940" max="6940" width="17.140625" style="5" customWidth="1"/>
    <col min="6941" max="6941" width="18.28515625" style="5" customWidth="1"/>
    <col min="6942" max="6942" width="4.85546875" style="5" customWidth="1"/>
    <col min="6943" max="6943" width="16" style="5" customWidth="1"/>
    <col min="6944" max="6944" width="17.140625" style="5" customWidth="1"/>
    <col min="6945" max="6945" width="18.28515625" style="5" customWidth="1"/>
    <col min="6946" max="6946" width="13.7109375" style="5" customWidth="1"/>
    <col min="6947" max="6947" width="16" style="5" customWidth="1"/>
    <col min="6948" max="6948" width="17.140625" style="5" customWidth="1"/>
    <col min="6949" max="6949" width="18.28515625" style="5" customWidth="1"/>
    <col min="6950" max="6950" width="13.7109375" style="5" customWidth="1"/>
    <col min="6951" max="6951" width="16" style="5" customWidth="1"/>
    <col min="6952" max="6952" width="17.140625" style="5" customWidth="1"/>
    <col min="6953" max="6953" width="18.28515625" style="5" customWidth="1"/>
    <col min="6954" max="6954" width="13.7109375" style="5" customWidth="1"/>
    <col min="6955" max="6955" width="16" style="5" customWidth="1"/>
    <col min="6956" max="6956" width="17.140625" style="5" customWidth="1"/>
    <col min="6957" max="6960" width="18.28515625" style="5" customWidth="1"/>
    <col min="6961" max="6961" width="15" style="5" customWidth="1"/>
    <col min="6962" max="6962" width="15.7109375" style="5" customWidth="1"/>
    <col min="6963" max="6963" width="49" style="5" customWidth="1"/>
    <col min="6964" max="6964" width="19.42578125" style="5" customWidth="1"/>
    <col min="6965" max="6965" width="14.5703125" style="5" customWidth="1"/>
    <col min="6966" max="6966" width="12.28515625" style="5" customWidth="1"/>
    <col min="6967" max="6967" width="14.5703125" style="5" customWidth="1"/>
    <col min="6968" max="6968" width="11.7109375" style="5" customWidth="1"/>
    <col min="6969" max="6969" width="14" style="5" customWidth="1"/>
    <col min="6970" max="6970" width="20.5703125" style="5" customWidth="1"/>
    <col min="6971" max="6971" width="11.7109375" style="5" customWidth="1"/>
    <col min="6972" max="6972" width="10.85546875" style="5" customWidth="1"/>
    <col min="6973" max="7166" width="9.140625" style="5"/>
    <col min="7167" max="7167" width="7.42578125" style="5" customWidth="1"/>
    <col min="7168" max="7168" width="20.28515625" style="5" customWidth="1"/>
    <col min="7169" max="7169" width="24.7109375" style="5" customWidth="1"/>
    <col min="7170" max="7170" width="35.7109375" style="5" customWidth="1"/>
    <col min="7171" max="7171" width="5" style="5" customWidth="1"/>
    <col min="7172" max="7172" width="12.85546875" style="5" customWidth="1"/>
    <col min="7173" max="7173" width="10.7109375" style="5" customWidth="1"/>
    <col min="7174" max="7174" width="7" style="5" customWidth="1"/>
    <col min="7175" max="7175" width="12.28515625" style="5" customWidth="1"/>
    <col min="7176" max="7176" width="10.7109375" style="5" customWidth="1"/>
    <col min="7177" max="7177" width="10.85546875" style="5" customWidth="1"/>
    <col min="7178" max="7178" width="8.85546875" style="5" customWidth="1"/>
    <col min="7179" max="7179" width="13.85546875" style="5" customWidth="1"/>
    <col min="7180" max="7180" width="20.42578125" style="5" customWidth="1"/>
    <col min="7181" max="7181" width="12.28515625" style="5" customWidth="1"/>
    <col min="7182" max="7182" width="19.28515625" style="5" customWidth="1"/>
    <col min="7183" max="7183" width="11.85546875" style="5" customWidth="1"/>
    <col min="7184" max="7184" width="9.140625" style="5" customWidth="1"/>
    <col min="7185" max="7185" width="13.42578125" style="5" customWidth="1"/>
    <col min="7186" max="7186" width="15.28515625" style="5" customWidth="1"/>
    <col min="7187" max="7187" width="15.42578125" style="5" customWidth="1"/>
    <col min="7188" max="7189" width="14.42578125" style="5" customWidth="1"/>
    <col min="7190" max="7190" width="5" style="5" customWidth="1"/>
    <col min="7191" max="7193" width="15.140625" style="5" customWidth="1"/>
    <col min="7194" max="7194" width="4.28515625" style="5" customWidth="1"/>
    <col min="7195" max="7195" width="16" style="5" customWidth="1"/>
    <col min="7196" max="7196" width="17.140625" style="5" customWidth="1"/>
    <col min="7197" max="7197" width="18.28515625" style="5" customWidth="1"/>
    <col min="7198" max="7198" width="4.85546875" style="5" customWidth="1"/>
    <col min="7199" max="7199" width="16" style="5" customWidth="1"/>
    <col min="7200" max="7200" width="17.140625" style="5" customWidth="1"/>
    <col min="7201" max="7201" width="18.28515625" style="5" customWidth="1"/>
    <col min="7202" max="7202" width="13.7109375" style="5" customWidth="1"/>
    <col min="7203" max="7203" width="16" style="5" customWidth="1"/>
    <col min="7204" max="7204" width="17.140625" style="5" customWidth="1"/>
    <col min="7205" max="7205" width="18.28515625" style="5" customWidth="1"/>
    <col min="7206" max="7206" width="13.7109375" style="5" customWidth="1"/>
    <col min="7207" max="7207" width="16" style="5" customWidth="1"/>
    <col min="7208" max="7208" width="17.140625" style="5" customWidth="1"/>
    <col min="7209" max="7209" width="18.28515625" style="5" customWidth="1"/>
    <col min="7210" max="7210" width="13.7109375" style="5" customWidth="1"/>
    <col min="7211" max="7211" width="16" style="5" customWidth="1"/>
    <col min="7212" max="7212" width="17.140625" style="5" customWidth="1"/>
    <col min="7213" max="7216" width="18.28515625" style="5" customWidth="1"/>
    <col min="7217" max="7217" width="15" style="5" customWidth="1"/>
    <col min="7218" max="7218" width="15.7109375" style="5" customWidth="1"/>
    <col min="7219" max="7219" width="49" style="5" customWidth="1"/>
    <col min="7220" max="7220" width="19.42578125" style="5" customWidth="1"/>
    <col min="7221" max="7221" width="14.5703125" style="5" customWidth="1"/>
    <col min="7222" max="7222" width="12.28515625" style="5" customWidth="1"/>
    <col min="7223" max="7223" width="14.5703125" style="5" customWidth="1"/>
    <col min="7224" max="7224" width="11.7109375" style="5" customWidth="1"/>
    <col min="7225" max="7225" width="14" style="5" customWidth="1"/>
    <col min="7226" max="7226" width="20.5703125" style="5" customWidth="1"/>
    <col min="7227" max="7227" width="11.7109375" style="5" customWidth="1"/>
    <col min="7228" max="7228" width="10.85546875" style="5" customWidth="1"/>
    <col min="7229" max="7422" width="9.140625" style="5"/>
    <col min="7423" max="7423" width="7.42578125" style="5" customWidth="1"/>
    <col min="7424" max="7424" width="20.28515625" style="5" customWidth="1"/>
    <col min="7425" max="7425" width="24.7109375" style="5" customWidth="1"/>
    <col min="7426" max="7426" width="35.7109375" style="5" customWidth="1"/>
    <col min="7427" max="7427" width="5" style="5" customWidth="1"/>
    <col min="7428" max="7428" width="12.85546875" style="5" customWidth="1"/>
    <col min="7429" max="7429" width="10.7109375" style="5" customWidth="1"/>
    <col min="7430" max="7430" width="7" style="5" customWidth="1"/>
    <col min="7431" max="7431" width="12.28515625" style="5" customWidth="1"/>
    <col min="7432" max="7432" width="10.7109375" style="5" customWidth="1"/>
    <col min="7433" max="7433" width="10.85546875" style="5" customWidth="1"/>
    <col min="7434" max="7434" width="8.85546875" style="5" customWidth="1"/>
    <col min="7435" max="7435" width="13.85546875" style="5" customWidth="1"/>
    <col min="7436" max="7436" width="20.42578125" style="5" customWidth="1"/>
    <col min="7437" max="7437" width="12.28515625" style="5" customWidth="1"/>
    <col min="7438" max="7438" width="19.28515625" style="5" customWidth="1"/>
    <col min="7439" max="7439" width="11.85546875" style="5" customWidth="1"/>
    <col min="7440" max="7440" width="9.140625" style="5" customWidth="1"/>
    <col min="7441" max="7441" width="13.42578125" style="5" customWidth="1"/>
    <col min="7442" max="7442" width="15.28515625" style="5" customWidth="1"/>
    <col min="7443" max="7443" width="15.42578125" style="5" customWidth="1"/>
    <col min="7444" max="7445" width="14.42578125" style="5" customWidth="1"/>
    <col min="7446" max="7446" width="5" style="5" customWidth="1"/>
    <col min="7447" max="7449" width="15.140625" style="5" customWidth="1"/>
    <col min="7450" max="7450" width="4.28515625" style="5" customWidth="1"/>
    <col min="7451" max="7451" width="16" style="5" customWidth="1"/>
    <col min="7452" max="7452" width="17.140625" style="5" customWidth="1"/>
    <col min="7453" max="7453" width="18.28515625" style="5" customWidth="1"/>
    <col min="7454" max="7454" width="4.85546875" style="5" customWidth="1"/>
    <col min="7455" max="7455" width="16" style="5" customWidth="1"/>
    <col min="7456" max="7456" width="17.140625" style="5" customWidth="1"/>
    <col min="7457" max="7457" width="18.28515625" style="5" customWidth="1"/>
    <col min="7458" max="7458" width="13.7109375" style="5" customWidth="1"/>
    <col min="7459" max="7459" width="16" style="5" customWidth="1"/>
    <col min="7460" max="7460" width="17.140625" style="5" customWidth="1"/>
    <col min="7461" max="7461" width="18.28515625" style="5" customWidth="1"/>
    <col min="7462" max="7462" width="13.7109375" style="5" customWidth="1"/>
    <col min="7463" max="7463" width="16" style="5" customWidth="1"/>
    <col min="7464" max="7464" width="17.140625" style="5" customWidth="1"/>
    <col min="7465" max="7465" width="18.28515625" style="5" customWidth="1"/>
    <col min="7466" max="7466" width="13.7109375" style="5" customWidth="1"/>
    <col min="7467" max="7467" width="16" style="5" customWidth="1"/>
    <col min="7468" max="7468" width="17.140625" style="5" customWidth="1"/>
    <col min="7469" max="7472" width="18.28515625" style="5" customWidth="1"/>
    <col min="7473" max="7473" width="15" style="5" customWidth="1"/>
    <col min="7474" max="7474" width="15.7109375" style="5" customWidth="1"/>
    <col min="7475" max="7475" width="49" style="5" customWidth="1"/>
    <col min="7476" max="7476" width="19.42578125" style="5" customWidth="1"/>
    <col min="7477" max="7477" width="14.5703125" style="5" customWidth="1"/>
    <col min="7478" max="7478" width="12.28515625" style="5" customWidth="1"/>
    <col min="7479" max="7479" width="14.5703125" style="5" customWidth="1"/>
    <col min="7480" max="7480" width="11.7109375" style="5" customWidth="1"/>
    <col min="7481" max="7481" width="14" style="5" customWidth="1"/>
    <col min="7482" max="7482" width="20.5703125" style="5" customWidth="1"/>
    <col min="7483" max="7483" width="11.7109375" style="5" customWidth="1"/>
    <col min="7484" max="7484" width="10.85546875" style="5" customWidth="1"/>
    <col min="7485" max="7678" width="9.140625" style="5"/>
    <col min="7679" max="7679" width="7.42578125" style="5" customWidth="1"/>
    <col min="7680" max="7680" width="20.28515625" style="5" customWidth="1"/>
    <col min="7681" max="7681" width="24.7109375" style="5" customWidth="1"/>
    <col min="7682" max="7682" width="35.7109375" style="5" customWidth="1"/>
    <col min="7683" max="7683" width="5" style="5" customWidth="1"/>
    <col min="7684" max="7684" width="12.85546875" style="5" customWidth="1"/>
    <col min="7685" max="7685" width="10.7109375" style="5" customWidth="1"/>
    <col min="7686" max="7686" width="7" style="5" customWidth="1"/>
    <col min="7687" max="7687" width="12.28515625" style="5" customWidth="1"/>
    <col min="7688" max="7688" width="10.7109375" style="5" customWidth="1"/>
    <col min="7689" max="7689" width="10.85546875" style="5" customWidth="1"/>
    <col min="7690" max="7690" width="8.85546875" style="5" customWidth="1"/>
    <col min="7691" max="7691" width="13.85546875" style="5" customWidth="1"/>
    <col min="7692" max="7692" width="20.42578125" style="5" customWidth="1"/>
    <col min="7693" max="7693" width="12.28515625" style="5" customWidth="1"/>
    <col min="7694" max="7694" width="19.28515625" style="5" customWidth="1"/>
    <col min="7695" max="7695" width="11.85546875" style="5" customWidth="1"/>
    <col min="7696" max="7696" width="9.140625" style="5" customWidth="1"/>
    <col min="7697" max="7697" width="13.42578125" style="5" customWidth="1"/>
    <col min="7698" max="7698" width="15.28515625" style="5" customWidth="1"/>
    <col min="7699" max="7699" width="15.42578125" style="5" customWidth="1"/>
    <col min="7700" max="7701" width="14.42578125" style="5" customWidth="1"/>
    <col min="7702" max="7702" width="5" style="5" customWidth="1"/>
    <col min="7703" max="7705" width="15.140625" style="5" customWidth="1"/>
    <col min="7706" max="7706" width="4.28515625" style="5" customWidth="1"/>
    <col min="7707" max="7707" width="16" style="5" customWidth="1"/>
    <col min="7708" max="7708" width="17.140625" style="5" customWidth="1"/>
    <col min="7709" max="7709" width="18.28515625" style="5" customWidth="1"/>
    <col min="7710" max="7710" width="4.85546875" style="5" customWidth="1"/>
    <col min="7711" max="7711" width="16" style="5" customWidth="1"/>
    <col min="7712" max="7712" width="17.140625" style="5" customWidth="1"/>
    <col min="7713" max="7713" width="18.28515625" style="5" customWidth="1"/>
    <col min="7714" max="7714" width="13.7109375" style="5" customWidth="1"/>
    <col min="7715" max="7715" width="16" style="5" customWidth="1"/>
    <col min="7716" max="7716" width="17.140625" style="5" customWidth="1"/>
    <col min="7717" max="7717" width="18.28515625" style="5" customWidth="1"/>
    <col min="7718" max="7718" width="13.7109375" style="5" customWidth="1"/>
    <col min="7719" max="7719" width="16" style="5" customWidth="1"/>
    <col min="7720" max="7720" width="17.140625" style="5" customWidth="1"/>
    <col min="7721" max="7721" width="18.28515625" style="5" customWidth="1"/>
    <col min="7722" max="7722" width="13.7109375" style="5" customWidth="1"/>
    <col min="7723" max="7723" width="16" style="5" customWidth="1"/>
    <col min="7724" max="7724" width="17.140625" style="5" customWidth="1"/>
    <col min="7725" max="7728" width="18.28515625" style="5" customWidth="1"/>
    <col min="7729" max="7729" width="15" style="5" customWidth="1"/>
    <col min="7730" max="7730" width="15.7109375" style="5" customWidth="1"/>
    <col min="7731" max="7731" width="49" style="5" customWidth="1"/>
    <col min="7732" max="7732" width="19.42578125" style="5" customWidth="1"/>
    <col min="7733" max="7733" width="14.5703125" style="5" customWidth="1"/>
    <col min="7734" max="7734" width="12.28515625" style="5" customWidth="1"/>
    <col min="7735" max="7735" width="14.5703125" style="5" customWidth="1"/>
    <col min="7736" max="7736" width="11.7109375" style="5" customWidth="1"/>
    <col min="7737" max="7737" width="14" style="5" customWidth="1"/>
    <col min="7738" max="7738" width="20.5703125" style="5" customWidth="1"/>
    <col min="7739" max="7739" width="11.7109375" style="5" customWidth="1"/>
    <col min="7740" max="7740" width="10.85546875" style="5" customWidth="1"/>
    <col min="7741" max="7934" width="9.140625" style="5"/>
    <col min="7935" max="7935" width="7.42578125" style="5" customWidth="1"/>
    <col min="7936" max="7936" width="20.28515625" style="5" customWidth="1"/>
    <col min="7937" max="7937" width="24.7109375" style="5" customWidth="1"/>
    <col min="7938" max="7938" width="35.7109375" style="5" customWidth="1"/>
    <col min="7939" max="7939" width="5" style="5" customWidth="1"/>
    <col min="7940" max="7940" width="12.85546875" style="5" customWidth="1"/>
    <col min="7941" max="7941" width="10.7109375" style="5" customWidth="1"/>
    <col min="7942" max="7942" width="7" style="5" customWidth="1"/>
    <col min="7943" max="7943" width="12.28515625" style="5" customWidth="1"/>
    <col min="7944" max="7944" width="10.7109375" style="5" customWidth="1"/>
    <col min="7945" max="7945" width="10.85546875" style="5" customWidth="1"/>
    <col min="7946" max="7946" width="8.85546875" style="5" customWidth="1"/>
    <col min="7947" max="7947" width="13.85546875" style="5" customWidth="1"/>
    <col min="7948" max="7948" width="20.42578125" style="5" customWidth="1"/>
    <col min="7949" max="7949" width="12.28515625" style="5" customWidth="1"/>
    <col min="7950" max="7950" width="19.28515625" style="5" customWidth="1"/>
    <col min="7951" max="7951" width="11.85546875" style="5" customWidth="1"/>
    <col min="7952" max="7952" width="9.140625" style="5" customWidth="1"/>
    <col min="7953" max="7953" width="13.42578125" style="5" customWidth="1"/>
    <col min="7954" max="7954" width="15.28515625" style="5" customWidth="1"/>
    <col min="7955" max="7955" width="15.42578125" style="5" customWidth="1"/>
    <col min="7956" max="7957" width="14.42578125" style="5" customWidth="1"/>
    <col min="7958" max="7958" width="5" style="5" customWidth="1"/>
    <col min="7959" max="7961" width="15.140625" style="5" customWidth="1"/>
    <col min="7962" max="7962" width="4.28515625" style="5" customWidth="1"/>
    <col min="7963" max="7963" width="16" style="5" customWidth="1"/>
    <col min="7964" max="7964" width="17.140625" style="5" customWidth="1"/>
    <col min="7965" max="7965" width="18.28515625" style="5" customWidth="1"/>
    <col min="7966" max="7966" width="4.85546875" style="5" customWidth="1"/>
    <col min="7967" max="7967" width="16" style="5" customWidth="1"/>
    <col min="7968" max="7968" width="17.140625" style="5" customWidth="1"/>
    <col min="7969" max="7969" width="18.28515625" style="5" customWidth="1"/>
    <col min="7970" max="7970" width="13.7109375" style="5" customWidth="1"/>
    <col min="7971" max="7971" width="16" style="5" customWidth="1"/>
    <col min="7972" max="7972" width="17.140625" style="5" customWidth="1"/>
    <col min="7973" max="7973" width="18.28515625" style="5" customWidth="1"/>
    <col min="7974" max="7974" width="13.7109375" style="5" customWidth="1"/>
    <col min="7975" max="7975" width="16" style="5" customWidth="1"/>
    <col min="7976" max="7976" width="17.140625" style="5" customWidth="1"/>
    <col min="7977" max="7977" width="18.28515625" style="5" customWidth="1"/>
    <col min="7978" max="7978" width="13.7109375" style="5" customWidth="1"/>
    <col min="7979" max="7979" width="16" style="5" customWidth="1"/>
    <col min="7980" max="7980" width="17.140625" style="5" customWidth="1"/>
    <col min="7981" max="7984" width="18.28515625" style="5" customWidth="1"/>
    <col min="7985" max="7985" width="15" style="5" customWidth="1"/>
    <col min="7986" max="7986" width="15.7109375" style="5" customWidth="1"/>
    <col min="7987" max="7987" width="49" style="5" customWidth="1"/>
    <col min="7988" max="7988" width="19.42578125" style="5" customWidth="1"/>
    <col min="7989" max="7989" width="14.5703125" style="5" customWidth="1"/>
    <col min="7990" max="7990" width="12.28515625" style="5" customWidth="1"/>
    <col min="7991" max="7991" width="14.5703125" style="5" customWidth="1"/>
    <col min="7992" max="7992" width="11.7109375" style="5" customWidth="1"/>
    <col min="7993" max="7993" width="14" style="5" customWidth="1"/>
    <col min="7994" max="7994" width="20.5703125" style="5" customWidth="1"/>
    <col min="7995" max="7995" width="11.7109375" style="5" customWidth="1"/>
    <col min="7996" max="7996" width="10.85546875" style="5" customWidth="1"/>
    <col min="7997" max="8190" width="9.140625" style="5"/>
    <col min="8191" max="8191" width="7.42578125" style="5" customWidth="1"/>
    <col min="8192" max="8192" width="20.28515625" style="5" customWidth="1"/>
    <col min="8193" max="8193" width="24.7109375" style="5" customWidth="1"/>
    <col min="8194" max="8194" width="35.7109375" style="5" customWidth="1"/>
    <col min="8195" max="8195" width="5" style="5" customWidth="1"/>
    <col min="8196" max="8196" width="12.85546875" style="5" customWidth="1"/>
    <col min="8197" max="8197" width="10.7109375" style="5" customWidth="1"/>
    <col min="8198" max="8198" width="7" style="5" customWidth="1"/>
    <col min="8199" max="8199" width="12.28515625" style="5" customWidth="1"/>
    <col min="8200" max="8200" width="10.7109375" style="5" customWidth="1"/>
    <col min="8201" max="8201" width="10.85546875" style="5" customWidth="1"/>
    <col min="8202" max="8202" width="8.85546875" style="5" customWidth="1"/>
    <col min="8203" max="8203" width="13.85546875" style="5" customWidth="1"/>
    <col min="8204" max="8204" width="20.42578125" style="5" customWidth="1"/>
    <col min="8205" max="8205" width="12.28515625" style="5" customWidth="1"/>
    <col min="8206" max="8206" width="19.28515625" style="5" customWidth="1"/>
    <col min="8207" max="8207" width="11.85546875" style="5" customWidth="1"/>
    <col min="8208" max="8208" width="9.140625" style="5" customWidth="1"/>
    <col min="8209" max="8209" width="13.42578125" style="5" customWidth="1"/>
    <col min="8210" max="8210" width="15.28515625" style="5" customWidth="1"/>
    <col min="8211" max="8211" width="15.42578125" style="5" customWidth="1"/>
    <col min="8212" max="8213" width="14.42578125" style="5" customWidth="1"/>
    <col min="8214" max="8214" width="5" style="5" customWidth="1"/>
    <col min="8215" max="8217" width="15.140625" style="5" customWidth="1"/>
    <col min="8218" max="8218" width="4.28515625" style="5" customWidth="1"/>
    <col min="8219" max="8219" width="16" style="5" customWidth="1"/>
    <col min="8220" max="8220" width="17.140625" style="5" customWidth="1"/>
    <col min="8221" max="8221" width="18.28515625" style="5" customWidth="1"/>
    <col min="8222" max="8222" width="4.85546875" style="5" customWidth="1"/>
    <col min="8223" max="8223" width="16" style="5" customWidth="1"/>
    <col min="8224" max="8224" width="17.140625" style="5" customWidth="1"/>
    <col min="8225" max="8225" width="18.28515625" style="5" customWidth="1"/>
    <col min="8226" max="8226" width="13.7109375" style="5" customWidth="1"/>
    <col min="8227" max="8227" width="16" style="5" customWidth="1"/>
    <col min="8228" max="8228" width="17.140625" style="5" customWidth="1"/>
    <col min="8229" max="8229" width="18.28515625" style="5" customWidth="1"/>
    <col min="8230" max="8230" width="13.7109375" style="5" customWidth="1"/>
    <col min="8231" max="8231" width="16" style="5" customWidth="1"/>
    <col min="8232" max="8232" width="17.140625" style="5" customWidth="1"/>
    <col min="8233" max="8233" width="18.28515625" style="5" customWidth="1"/>
    <col min="8234" max="8234" width="13.7109375" style="5" customWidth="1"/>
    <col min="8235" max="8235" width="16" style="5" customWidth="1"/>
    <col min="8236" max="8236" width="17.140625" style="5" customWidth="1"/>
    <col min="8237" max="8240" width="18.28515625" style="5" customWidth="1"/>
    <col min="8241" max="8241" width="15" style="5" customWidth="1"/>
    <col min="8242" max="8242" width="15.7109375" style="5" customWidth="1"/>
    <col min="8243" max="8243" width="49" style="5" customWidth="1"/>
    <col min="8244" max="8244" width="19.42578125" style="5" customWidth="1"/>
    <col min="8245" max="8245" width="14.5703125" style="5" customWidth="1"/>
    <col min="8246" max="8246" width="12.28515625" style="5" customWidth="1"/>
    <col min="8247" max="8247" width="14.5703125" style="5" customWidth="1"/>
    <col min="8248" max="8248" width="11.7109375" style="5" customWidth="1"/>
    <col min="8249" max="8249" width="14" style="5" customWidth="1"/>
    <col min="8250" max="8250" width="20.5703125" style="5" customWidth="1"/>
    <col min="8251" max="8251" width="11.7109375" style="5" customWidth="1"/>
    <col min="8252" max="8252" width="10.85546875" style="5" customWidth="1"/>
    <col min="8253" max="8446" width="9.140625" style="5"/>
    <col min="8447" max="8447" width="7.42578125" style="5" customWidth="1"/>
    <col min="8448" max="8448" width="20.28515625" style="5" customWidth="1"/>
    <col min="8449" max="8449" width="24.7109375" style="5" customWidth="1"/>
    <col min="8450" max="8450" width="35.7109375" style="5" customWidth="1"/>
    <col min="8451" max="8451" width="5" style="5" customWidth="1"/>
    <col min="8452" max="8452" width="12.85546875" style="5" customWidth="1"/>
    <col min="8453" max="8453" width="10.7109375" style="5" customWidth="1"/>
    <col min="8454" max="8454" width="7" style="5" customWidth="1"/>
    <col min="8455" max="8455" width="12.28515625" style="5" customWidth="1"/>
    <col min="8456" max="8456" width="10.7109375" style="5" customWidth="1"/>
    <col min="8457" max="8457" width="10.85546875" style="5" customWidth="1"/>
    <col min="8458" max="8458" width="8.85546875" style="5" customWidth="1"/>
    <col min="8459" max="8459" width="13.85546875" style="5" customWidth="1"/>
    <col min="8460" max="8460" width="20.42578125" style="5" customWidth="1"/>
    <col min="8461" max="8461" width="12.28515625" style="5" customWidth="1"/>
    <col min="8462" max="8462" width="19.28515625" style="5" customWidth="1"/>
    <col min="8463" max="8463" width="11.85546875" style="5" customWidth="1"/>
    <col min="8464" max="8464" width="9.140625" style="5" customWidth="1"/>
    <col min="8465" max="8465" width="13.42578125" style="5" customWidth="1"/>
    <col min="8466" max="8466" width="15.28515625" style="5" customWidth="1"/>
    <col min="8467" max="8467" width="15.42578125" style="5" customWidth="1"/>
    <col min="8468" max="8469" width="14.42578125" style="5" customWidth="1"/>
    <col min="8470" max="8470" width="5" style="5" customWidth="1"/>
    <col min="8471" max="8473" width="15.140625" style="5" customWidth="1"/>
    <col min="8474" max="8474" width="4.28515625" style="5" customWidth="1"/>
    <col min="8475" max="8475" width="16" style="5" customWidth="1"/>
    <col min="8476" max="8476" width="17.140625" style="5" customWidth="1"/>
    <col min="8477" max="8477" width="18.28515625" style="5" customWidth="1"/>
    <col min="8478" max="8478" width="4.85546875" style="5" customWidth="1"/>
    <col min="8479" max="8479" width="16" style="5" customWidth="1"/>
    <col min="8480" max="8480" width="17.140625" style="5" customWidth="1"/>
    <col min="8481" max="8481" width="18.28515625" style="5" customWidth="1"/>
    <col min="8482" max="8482" width="13.7109375" style="5" customWidth="1"/>
    <col min="8483" max="8483" width="16" style="5" customWidth="1"/>
    <col min="8484" max="8484" width="17.140625" style="5" customWidth="1"/>
    <col min="8485" max="8485" width="18.28515625" style="5" customWidth="1"/>
    <col min="8486" max="8486" width="13.7109375" style="5" customWidth="1"/>
    <col min="8487" max="8487" width="16" style="5" customWidth="1"/>
    <col min="8488" max="8488" width="17.140625" style="5" customWidth="1"/>
    <col min="8489" max="8489" width="18.28515625" style="5" customWidth="1"/>
    <col min="8490" max="8490" width="13.7109375" style="5" customWidth="1"/>
    <col min="8491" max="8491" width="16" style="5" customWidth="1"/>
    <col min="8492" max="8492" width="17.140625" style="5" customWidth="1"/>
    <col min="8493" max="8496" width="18.28515625" style="5" customWidth="1"/>
    <col min="8497" max="8497" width="15" style="5" customWidth="1"/>
    <col min="8498" max="8498" width="15.7109375" style="5" customWidth="1"/>
    <col min="8499" max="8499" width="49" style="5" customWidth="1"/>
    <col min="8500" max="8500" width="19.42578125" style="5" customWidth="1"/>
    <col min="8501" max="8501" width="14.5703125" style="5" customWidth="1"/>
    <col min="8502" max="8502" width="12.28515625" style="5" customWidth="1"/>
    <col min="8503" max="8503" width="14.5703125" style="5" customWidth="1"/>
    <col min="8504" max="8504" width="11.7109375" style="5" customWidth="1"/>
    <col min="8505" max="8505" width="14" style="5" customWidth="1"/>
    <col min="8506" max="8506" width="20.5703125" style="5" customWidth="1"/>
    <col min="8507" max="8507" width="11.7109375" style="5" customWidth="1"/>
    <col min="8508" max="8508" width="10.85546875" style="5" customWidth="1"/>
    <col min="8509" max="8702" width="9.140625" style="5"/>
    <col min="8703" max="8703" width="7.42578125" style="5" customWidth="1"/>
    <col min="8704" max="8704" width="20.28515625" style="5" customWidth="1"/>
    <col min="8705" max="8705" width="24.7109375" style="5" customWidth="1"/>
    <col min="8706" max="8706" width="35.7109375" style="5" customWidth="1"/>
    <col min="8707" max="8707" width="5" style="5" customWidth="1"/>
    <col min="8708" max="8708" width="12.85546875" style="5" customWidth="1"/>
    <col min="8709" max="8709" width="10.7109375" style="5" customWidth="1"/>
    <col min="8710" max="8710" width="7" style="5" customWidth="1"/>
    <col min="8711" max="8711" width="12.28515625" style="5" customWidth="1"/>
    <col min="8712" max="8712" width="10.7109375" style="5" customWidth="1"/>
    <col min="8713" max="8713" width="10.85546875" style="5" customWidth="1"/>
    <col min="8714" max="8714" width="8.85546875" style="5" customWidth="1"/>
    <col min="8715" max="8715" width="13.85546875" style="5" customWidth="1"/>
    <col min="8716" max="8716" width="20.42578125" style="5" customWidth="1"/>
    <col min="8717" max="8717" width="12.28515625" style="5" customWidth="1"/>
    <col min="8718" max="8718" width="19.28515625" style="5" customWidth="1"/>
    <col min="8719" max="8719" width="11.85546875" style="5" customWidth="1"/>
    <col min="8720" max="8720" width="9.140625" style="5" customWidth="1"/>
    <col min="8721" max="8721" width="13.42578125" style="5" customWidth="1"/>
    <col min="8722" max="8722" width="15.28515625" style="5" customWidth="1"/>
    <col min="8723" max="8723" width="15.42578125" style="5" customWidth="1"/>
    <col min="8724" max="8725" width="14.42578125" style="5" customWidth="1"/>
    <col min="8726" max="8726" width="5" style="5" customWidth="1"/>
    <col min="8727" max="8729" width="15.140625" style="5" customWidth="1"/>
    <col min="8730" max="8730" width="4.28515625" style="5" customWidth="1"/>
    <col min="8731" max="8731" width="16" style="5" customWidth="1"/>
    <col min="8732" max="8732" width="17.140625" style="5" customWidth="1"/>
    <col min="8733" max="8733" width="18.28515625" style="5" customWidth="1"/>
    <col min="8734" max="8734" width="4.85546875" style="5" customWidth="1"/>
    <col min="8735" max="8735" width="16" style="5" customWidth="1"/>
    <col min="8736" max="8736" width="17.140625" style="5" customWidth="1"/>
    <col min="8737" max="8737" width="18.28515625" style="5" customWidth="1"/>
    <col min="8738" max="8738" width="13.7109375" style="5" customWidth="1"/>
    <col min="8739" max="8739" width="16" style="5" customWidth="1"/>
    <col min="8740" max="8740" width="17.140625" style="5" customWidth="1"/>
    <col min="8741" max="8741" width="18.28515625" style="5" customWidth="1"/>
    <col min="8742" max="8742" width="13.7109375" style="5" customWidth="1"/>
    <col min="8743" max="8743" width="16" style="5" customWidth="1"/>
    <col min="8744" max="8744" width="17.140625" style="5" customWidth="1"/>
    <col min="8745" max="8745" width="18.28515625" style="5" customWidth="1"/>
    <col min="8746" max="8746" width="13.7109375" style="5" customWidth="1"/>
    <col min="8747" max="8747" width="16" style="5" customWidth="1"/>
    <col min="8748" max="8748" width="17.140625" style="5" customWidth="1"/>
    <col min="8749" max="8752" width="18.28515625" style="5" customWidth="1"/>
    <col min="8753" max="8753" width="15" style="5" customWidth="1"/>
    <col min="8754" max="8754" width="15.7109375" style="5" customWidth="1"/>
    <col min="8755" max="8755" width="49" style="5" customWidth="1"/>
    <col min="8756" max="8756" width="19.42578125" style="5" customWidth="1"/>
    <col min="8757" max="8757" width="14.5703125" style="5" customWidth="1"/>
    <col min="8758" max="8758" width="12.28515625" style="5" customWidth="1"/>
    <col min="8759" max="8759" width="14.5703125" style="5" customWidth="1"/>
    <col min="8760" max="8760" width="11.7109375" style="5" customWidth="1"/>
    <col min="8761" max="8761" width="14" style="5" customWidth="1"/>
    <col min="8762" max="8762" width="20.5703125" style="5" customWidth="1"/>
    <col min="8763" max="8763" width="11.7109375" style="5" customWidth="1"/>
    <col min="8764" max="8764" width="10.85546875" style="5" customWidth="1"/>
    <col min="8765" max="8958" width="9.140625" style="5"/>
    <col min="8959" max="8959" width="7.42578125" style="5" customWidth="1"/>
    <col min="8960" max="8960" width="20.28515625" style="5" customWidth="1"/>
    <col min="8961" max="8961" width="24.7109375" style="5" customWidth="1"/>
    <col min="8962" max="8962" width="35.7109375" style="5" customWidth="1"/>
    <col min="8963" max="8963" width="5" style="5" customWidth="1"/>
    <col min="8964" max="8964" width="12.85546875" style="5" customWidth="1"/>
    <col min="8965" max="8965" width="10.7109375" style="5" customWidth="1"/>
    <col min="8966" max="8966" width="7" style="5" customWidth="1"/>
    <col min="8967" max="8967" width="12.28515625" style="5" customWidth="1"/>
    <col min="8968" max="8968" width="10.7109375" style="5" customWidth="1"/>
    <col min="8969" max="8969" width="10.85546875" style="5" customWidth="1"/>
    <col min="8970" max="8970" width="8.85546875" style="5" customWidth="1"/>
    <col min="8971" max="8971" width="13.85546875" style="5" customWidth="1"/>
    <col min="8972" max="8972" width="20.42578125" style="5" customWidth="1"/>
    <col min="8973" max="8973" width="12.28515625" style="5" customWidth="1"/>
    <col min="8974" max="8974" width="19.28515625" style="5" customWidth="1"/>
    <col min="8975" max="8975" width="11.85546875" style="5" customWidth="1"/>
    <col min="8976" max="8976" width="9.140625" style="5" customWidth="1"/>
    <col min="8977" max="8977" width="13.42578125" style="5" customWidth="1"/>
    <col min="8978" max="8978" width="15.28515625" style="5" customWidth="1"/>
    <col min="8979" max="8979" width="15.42578125" style="5" customWidth="1"/>
    <col min="8980" max="8981" width="14.42578125" style="5" customWidth="1"/>
    <col min="8982" max="8982" width="5" style="5" customWidth="1"/>
    <col min="8983" max="8985" width="15.140625" style="5" customWidth="1"/>
    <col min="8986" max="8986" width="4.28515625" style="5" customWidth="1"/>
    <col min="8987" max="8987" width="16" style="5" customWidth="1"/>
    <col min="8988" max="8988" width="17.140625" style="5" customWidth="1"/>
    <col min="8989" max="8989" width="18.28515625" style="5" customWidth="1"/>
    <col min="8990" max="8990" width="4.85546875" style="5" customWidth="1"/>
    <col min="8991" max="8991" width="16" style="5" customWidth="1"/>
    <col min="8992" max="8992" width="17.140625" style="5" customWidth="1"/>
    <col min="8993" max="8993" width="18.28515625" style="5" customWidth="1"/>
    <col min="8994" max="8994" width="13.7109375" style="5" customWidth="1"/>
    <col min="8995" max="8995" width="16" style="5" customWidth="1"/>
    <col min="8996" max="8996" width="17.140625" style="5" customWidth="1"/>
    <col min="8997" max="8997" width="18.28515625" style="5" customWidth="1"/>
    <col min="8998" max="8998" width="13.7109375" style="5" customWidth="1"/>
    <col min="8999" max="8999" width="16" style="5" customWidth="1"/>
    <col min="9000" max="9000" width="17.140625" style="5" customWidth="1"/>
    <col min="9001" max="9001" width="18.28515625" style="5" customWidth="1"/>
    <col min="9002" max="9002" width="13.7109375" style="5" customWidth="1"/>
    <col min="9003" max="9003" width="16" style="5" customWidth="1"/>
    <col min="9004" max="9004" width="17.140625" style="5" customWidth="1"/>
    <col min="9005" max="9008" width="18.28515625" style="5" customWidth="1"/>
    <col min="9009" max="9009" width="15" style="5" customWidth="1"/>
    <col min="9010" max="9010" width="15.7109375" style="5" customWidth="1"/>
    <col min="9011" max="9011" width="49" style="5" customWidth="1"/>
    <col min="9012" max="9012" width="19.42578125" style="5" customWidth="1"/>
    <col min="9013" max="9013" width="14.5703125" style="5" customWidth="1"/>
    <col min="9014" max="9014" width="12.28515625" style="5" customWidth="1"/>
    <col min="9015" max="9015" width="14.5703125" style="5" customWidth="1"/>
    <col min="9016" max="9016" width="11.7109375" style="5" customWidth="1"/>
    <col min="9017" max="9017" width="14" style="5" customWidth="1"/>
    <col min="9018" max="9018" width="20.5703125" style="5" customWidth="1"/>
    <col min="9019" max="9019" width="11.7109375" style="5" customWidth="1"/>
    <col min="9020" max="9020" width="10.85546875" style="5" customWidth="1"/>
    <col min="9021" max="9214" width="9.140625" style="5"/>
    <col min="9215" max="9215" width="7.42578125" style="5" customWidth="1"/>
    <col min="9216" max="9216" width="20.28515625" style="5" customWidth="1"/>
    <col min="9217" max="9217" width="24.7109375" style="5" customWidth="1"/>
    <col min="9218" max="9218" width="35.7109375" style="5" customWidth="1"/>
    <col min="9219" max="9219" width="5" style="5" customWidth="1"/>
    <col min="9220" max="9220" width="12.85546875" style="5" customWidth="1"/>
    <col min="9221" max="9221" width="10.7109375" style="5" customWidth="1"/>
    <col min="9222" max="9222" width="7" style="5" customWidth="1"/>
    <col min="9223" max="9223" width="12.28515625" style="5" customWidth="1"/>
    <col min="9224" max="9224" width="10.7109375" style="5" customWidth="1"/>
    <col min="9225" max="9225" width="10.85546875" style="5" customWidth="1"/>
    <col min="9226" max="9226" width="8.85546875" style="5" customWidth="1"/>
    <col min="9227" max="9227" width="13.85546875" style="5" customWidth="1"/>
    <col min="9228" max="9228" width="20.42578125" style="5" customWidth="1"/>
    <col min="9229" max="9229" width="12.28515625" style="5" customWidth="1"/>
    <col min="9230" max="9230" width="19.28515625" style="5" customWidth="1"/>
    <col min="9231" max="9231" width="11.85546875" style="5" customWidth="1"/>
    <col min="9232" max="9232" width="9.140625" style="5" customWidth="1"/>
    <col min="9233" max="9233" width="13.42578125" style="5" customWidth="1"/>
    <col min="9234" max="9234" width="15.28515625" style="5" customWidth="1"/>
    <col min="9235" max="9235" width="15.42578125" style="5" customWidth="1"/>
    <col min="9236" max="9237" width="14.42578125" style="5" customWidth="1"/>
    <col min="9238" max="9238" width="5" style="5" customWidth="1"/>
    <col min="9239" max="9241" width="15.140625" style="5" customWidth="1"/>
    <col min="9242" max="9242" width="4.28515625" style="5" customWidth="1"/>
    <col min="9243" max="9243" width="16" style="5" customWidth="1"/>
    <col min="9244" max="9244" width="17.140625" style="5" customWidth="1"/>
    <col min="9245" max="9245" width="18.28515625" style="5" customWidth="1"/>
    <col min="9246" max="9246" width="4.85546875" style="5" customWidth="1"/>
    <col min="9247" max="9247" width="16" style="5" customWidth="1"/>
    <col min="9248" max="9248" width="17.140625" style="5" customWidth="1"/>
    <col min="9249" max="9249" width="18.28515625" style="5" customWidth="1"/>
    <col min="9250" max="9250" width="13.7109375" style="5" customWidth="1"/>
    <col min="9251" max="9251" width="16" style="5" customWidth="1"/>
    <col min="9252" max="9252" width="17.140625" style="5" customWidth="1"/>
    <col min="9253" max="9253" width="18.28515625" style="5" customWidth="1"/>
    <col min="9254" max="9254" width="13.7109375" style="5" customWidth="1"/>
    <col min="9255" max="9255" width="16" style="5" customWidth="1"/>
    <col min="9256" max="9256" width="17.140625" style="5" customWidth="1"/>
    <col min="9257" max="9257" width="18.28515625" style="5" customWidth="1"/>
    <col min="9258" max="9258" width="13.7109375" style="5" customWidth="1"/>
    <col min="9259" max="9259" width="16" style="5" customWidth="1"/>
    <col min="9260" max="9260" width="17.140625" style="5" customWidth="1"/>
    <col min="9261" max="9264" width="18.28515625" style="5" customWidth="1"/>
    <col min="9265" max="9265" width="15" style="5" customWidth="1"/>
    <col min="9266" max="9266" width="15.7109375" style="5" customWidth="1"/>
    <col min="9267" max="9267" width="49" style="5" customWidth="1"/>
    <col min="9268" max="9268" width="19.42578125" style="5" customWidth="1"/>
    <col min="9269" max="9269" width="14.5703125" style="5" customWidth="1"/>
    <col min="9270" max="9270" width="12.28515625" style="5" customWidth="1"/>
    <col min="9271" max="9271" width="14.5703125" style="5" customWidth="1"/>
    <col min="9272" max="9272" width="11.7109375" style="5" customWidth="1"/>
    <col min="9273" max="9273" width="14" style="5" customWidth="1"/>
    <col min="9274" max="9274" width="20.5703125" style="5" customWidth="1"/>
    <col min="9275" max="9275" width="11.7109375" style="5" customWidth="1"/>
    <col min="9276" max="9276" width="10.85546875" style="5" customWidth="1"/>
    <col min="9277" max="9470" width="9.140625" style="5"/>
    <col min="9471" max="9471" width="7.42578125" style="5" customWidth="1"/>
    <col min="9472" max="9472" width="20.28515625" style="5" customWidth="1"/>
    <col min="9473" max="9473" width="24.7109375" style="5" customWidth="1"/>
    <col min="9474" max="9474" width="35.7109375" style="5" customWidth="1"/>
    <col min="9475" max="9475" width="5" style="5" customWidth="1"/>
    <col min="9476" max="9476" width="12.85546875" style="5" customWidth="1"/>
    <col min="9477" max="9477" width="10.7109375" style="5" customWidth="1"/>
    <col min="9478" max="9478" width="7" style="5" customWidth="1"/>
    <col min="9479" max="9479" width="12.28515625" style="5" customWidth="1"/>
    <col min="9480" max="9480" width="10.7109375" style="5" customWidth="1"/>
    <col min="9481" max="9481" width="10.85546875" style="5" customWidth="1"/>
    <col min="9482" max="9482" width="8.85546875" style="5" customWidth="1"/>
    <col min="9483" max="9483" width="13.85546875" style="5" customWidth="1"/>
    <col min="9484" max="9484" width="20.42578125" style="5" customWidth="1"/>
    <col min="9485" max="9485" width="12.28515625" style="5" customWidth="1"/>
    <col min="9486" max="9486" width="19.28515625" style="5" customWidth="1"/>
    <col min="9487" max="9487" width="11.85546875" style="5" customWidth="1"/>
    <col min="9488" max="9488" width="9.140625" style="5" customWidth="1"/>
    <col min="9489" max="9489" width="13.42578125" style="5" customWidth="1"/>
    <col min="9490" max="9490" width="15.28515625" style="5" customWidth="1"/>
    <col min="9491" max="9491" width="15.42578125" style="5" customWidth="1"/>
    <col min="9492" max="9493" width="14.42578125" style="5" customWidth="1"/>
    <col min="9494" max="9494" width="5" style="5" customWidth="1"/>
    <col min="9495" max="9497" width="15.140625" style="5" customWidth="1"/>
    <col min="9498" max="9498" width="4.28515625" style="5" customWidth="1"/>
    <col min="9499" max="9499" width="16" style="5" customWidth="1"/>
    <col min="9500" max="9500" width="17.140625" style="5" customWidth="1"/>
    <col min="9501" max="9501" width="18.28515625" style="5" customWidth="1"/>
    <col min="9502" max="9502" width="4.85546875" style="5" customWidth="1"/>
    <col min="9503" max="9503" width="16" style="5" customWidth="1"/>
    <col min="9504" max="9504" width="17.140625" style="5" customWidth="1"/>
    <col min="9505" max="9505" width="18.28515625" style="5" customWidth="1"/>
    <col min="9506" max="9506" width="13.7109375" style="5" customWidth="1"/>
    <col min="9507" max="9507" width="16" style="5" customWidth="1"/>
    <col min="9508" max="9508" width="17.140625" style="5" customWidth="1"/>
    <col min="9509" max="9509" width="18.28515625" style="5" customWidth="1"/>
    <col min="9510" max="9510" width="13.7109375" style="5" customWidth="1"/>
    <col min="9511" max="9511" width="16" style="5" customWidth="1"/>
    <col min="9512" max="9512" width="17.140625" style="5" customWidth="1"/>
    <col min="9513" max="9513" width="18.28515625" style="5" customWidth="1"/>
    <col min="9514" max="9514" width="13.7109375" style="5" customWidth="1"/>
    <col min="9515" max="9515" width="16" style="5" customWidth="1"/>
    <col min="9516" max="9516" width="17.140625" style="5" customWidth="1"/>
    <col min="9517" max="9520" width="18.28515625" style="5" customWidth="1"/>
    <col min="9521" max="9521" width="15" style="5" customWidth="1"/>
    <col min="9522" max="9522" width="15.7109375" style="5" customWidth="1"/>
    <col min="9523" max="9523" width="49" style="5" customWidth="1"/>
    <col min="9524" max="9524" width="19.42578125" style="5" customWidth="1"/>
    <col min="9525" max="9525" width="14.5703125" style="5" customWidth="1"/>
    <col min="9526" max="9526" width="12.28515625" style="5" customWidth="1"/>
    <col min="9527" max="9527" width="14.5703125" style="5" customWidth="1"/>
    <col min="9528" max="9528" width="11.7109375" style="5" customWidth="1"/>
    <col min="9529" max="9529" width="14" style="5" customWidth="1"/>
    <col min="9530" max="9530" width="20.5703125" style="5" customWidth="1"/>
    <col min="9531" max="9531" width="11.7109375" style="5" customWidth="1"/>
    <col min="9532" max="9532" width="10.85546875" style="5" customWidth="1"/>
    <col min="9533" max="9726" width="9.140625" style="5"/>
    <col min="9727" max="9727" width="7.42578125" style="5" customWidth="1"/>
    <col min="9728" max="9728" width="20.28515625" style="5" customWidth="1"/>
    <col min="9729" max="9729" width="24.7109375" style="5" customWidth="1"/>
    <col min="9730" max="9730" width="35.7109375" style="5" customWidth="1"/>
    <col min="9731" max="9731" width="5" style="5" customWidth="1"/>
    <col min="9732" max="9732" width="12.85546875" style="5" customWidth="1"/>
    <col min="9733" max="9733" width="10.7109375" style="5" customWidth="1"/>
    <col min="9734" max="9734" width="7" style="5" customWidth="1"/>
    <col min="9735" max="9735" width="12.28515625" style="5" customWidth="1"/>
    <col min="9736" max="9736" width="10.7109375" style="5" customWidth="1"/>
    <col min="9737" max="9737" width="10.85546875" style="5" customWidth="1"/>
    <col min="9738" max="9738" width="8.85546875" style="5" customWidth="1"/>
    <col min="9739" max="9739" width="13.85546875" style="5" customWidth="1"/>
    <col min="9740" max="9740" width="20.42578125" style="5" customWidth="1"/>
    <col min="9741" max="9741" width="12.28515625" style="5" customWidth="1"/>
    <col min="9742" max="9742" width="19.28515625" style="5" customWidth="1"/>
    <col min="9743" max="9743" width="11.85546875" style="5" customWidth="1"/>
    <col min="9744" max="9744" width="9.140625" style="5" customWidth="1"/>
    <col min="9745" max="9745" width="13.42578125" style="5" customWidth="1"/>
    <col min="9746" max="9746" width="15.28515625" style="5" customWidth="1"/>
    <col min="9747" max="9747" width="15.42578125" style="5" customWidth="1"/>
    <col min="9748" max="9749" width="14.42578125" style="5" customWidth="1"/>
    <col min="9750" max="9750" width="5" style="5" customWidth="1"/>
    <col min="9751" max="9753" width="15.140625" style="5" customWidth="1"/>
    <col min="9754" max="9754" width="4.28515625" style="5" customWidth="1"/>
    <col min="9755" max="9755" width="16" style="5" customWidth="1"/>
    <col min="9756" max="9756" width="17.140625" style="5" customWidth="1"/>
    <col min="9757" max="9757" width="18.28515625" style="5" customWidth="1"/>
    <col min="9758" max="9758" width="4.85546875" style="5" customWidth="1"/>
    <col min="9759" max="9759" width="16" style="5" customWidth="1"/>
    <col min="9760" max="9760" width="17.140625" style="5" customWidth="1"/>
    <col min="9761" max="9761" width="18.28515625" style="5" customWidth="1"/>
    <col min="9762" max="9762" width="13.7109375" style="5" customWidth="1"/>
    <col min="9763" max="9763" width="16" style="5" customWidth="1"/>
    <col min="9764" max="9764" width="17.140625" style="5" customWidth="1"/>
    <col min="9765" max="9765" width="18.28515625" style="5" customWidth="1"/>
    <col min="9766" max="9766" width="13.7109375" style="5" customWidth="1"/>
    <col min="9767" max="9767" width="16" style="5" customWidth="1"/>
    <col min="9768" max="9768" width="17.140625" style="5" customWidth="1"/>
    <col min="9769" max="9769" width="18.28515625" style="5" customWidth="1"/>
    <col min="9770" max="9770" width="13.7109375" style="5" customWidth="1"/>
    <col min="9771" max="9771" width="16" style="5" customWidth="1"/>
    <col min="9772" max="9772" width="17.140625" style="5" customWidth="1"/>
    <col min="9773" max="9776" width="18.28515625" style="5" customWidth="1"/>
    <col min="9777" max="9777" width="15" style="5" customWidth="1"/>
    <col min="9778" max="9778" width="15.7109375" style="5" customWidth="1"/>
    <col min="9779" max="9779" width="49" style="5" customWidth="1"/>
    <col min="9780" max="9780" width="19.42578125" style="5" customWidth="1"/>
    <col min="9781" max="9781" width="14.5703125" style="5" customWidth="1"/>
    <col min="9782" max="9782" width="12.28515625" style="5" customWidth="1"/>
    <col min="9783" max="9783" width="14.5703125" style="5" customWidth="1"/>
    <col min="9784" max="9784" width="11.7109375" style="5" customWidth="1"/>
    <col min="9785" max="9785" width="14" style="5" customWidth="1"/>
    <col min="9786" max="9786" width="20.5703125" style="5" customWidth="1"/>
    <col min="9787" max="9787" width="11.7109375" style="5" customWidth="1"/>
    <col min="9788" max="9788" width="10.85546875" style="5" customWidth="1"/>
    <col min="9789" max="9982" width="9.140625" style="5"/>
    <col min="9983" max="9983" width="7.42578125" style="5" customWidth="1"/>
    <col min="9984" max="9984" width="20.28515625" style="5" customWidth="1"/>
    <col min="9985" max="9985" width="24.7109375" style="5" customWidth="1"/>
    <col min="9986" max="9986" width="35.7109375" style="5" customWidth="1"/>
    <col min="9987" max="9987" width="5" style="5" customWidth="1"/>
    <col min="9988" max="9988" width="12.85546875" style="5" customWidth="1"/>
    <col min="9989" max="9989" width="10.7109375" style="5" customWidth="1"/>
    <col min="9990" max="9990" width="7" style="5" customWidth="1"/>
    <col min="9991" max="9991" width="12.28515625" style="5" customWidth="1"/>
    <col min="9992" max="9992" width="10.7109375" style="5" customWidth="1"/>
    <col min="9993" max="9993" width="10.85546875" style="5" customWidth="1"/>
    <col min="9994" max="9994" width="8.85546875" style="5" customWidth="1"/>
    <col min="9995" max="9995" width="13.85546875" style="5" customWidth="1"/>
    <col min="9996" max="9996" width="20.42578125" style="5" customWidth="1"/>
    <col min="9997" max="9997" width="12.28515625" style="5" customWidth="1"/>
    <col min="9998" max="9998" width="19.28515625" style="5" customWidth="1"/>
    <col min="9999" max="9999" width="11.85546875" style="5" customWidth="1"/>
    <col min="10000" max="10000" width="9.140625" style="5" customWidth="1"/>
    <col min="10001" max="10001" width="13.42578125" style="5" customWidth="1"/>
    <col min="10002" max="10002" width="15.28515625" style="5" customWidth="1"/>
    <col min="10003" max="10003" width="15.42578125" style="5" customWidth="1"/>
    <col min="10004" max="10005" width="14.42578125" style="5" customWidth="1"/>
    <col min="10006" max="10006" width="5" style="5" customWidth="1"/>
    <col min="10007" max="10009" width="15.140625" style="5" customWidth="1"/>
    <col min="10010" max="10010" width="4.28515625" style="5" customWidth="1"/>
    <col min="10011" max="10011" width="16" style="5" customWidth="1"/>
    <col min="10012" max="10012" width="17.140625" style="5" customWidth="1"/>
    <col min="10013" max="10013" width="18.28515625" style="5" customWidth="1"/>
    <col min="10014" max="10014" width="4.85546875" style="5" customWidth="1"/>
    <col min="10015" max="10015" width="16" style="5" customWidth="1"/>
    <col min="10016" max="10016" width="17.140625" style="5" customWidth="1"/>
    <col min="10017" max="10017" width="18.28515625" style="5" customWidth="1"/>
    <col min="10018" max="10018" width="13.7109375" style="5" customWidth="1"/>
    <col min="10019" max="10019" width="16" style="5" customWidth="1"/>
    <col min="10020" max="10020" width="17.140625" style="5" customWidth="1"/>
    <col min="10021" max="10021" width="18.28515625" style="5" customWidth="1"/>
    <col min="10022" max="10022" width="13.7109375" style="5" customWidth="1"/>
    <col min="10023" max="10023" width="16" style="5" customWidth="1"/>
    <col min="10024" max="10024" width="17.140625" style="5" customWidth="1"/>
    <col min="10025" max="10025" width="18.28515625" style="5" customWidth="1"/>
    <col min="10026" max="10026" width="13.7109375" style="5" customWidth="1"/>
    <col min="10027" max="10027" width="16" style="5" customWidth="1"/>
    <col min="10028" max="10028" width="17.140625" style="5" customWidth="1"/>
    <col min="10029" max="10032" width="18.28515625" style="5" customWidth="1"/>
    <col min="10033" max="10033" width="15" style="5" customWidth="1"/>
    <col min="10034" max="10034" width="15.7109375" style="5" customWidth="1"/>
    <col min="10035" max="10035" width="49" style="5" customWidth="1"/>
    <col min="10036" max="10036" width="19.42578125" style="5" customWidth="1"/>
    <col min="10037" max="10037" width="14.5703125" style="5" customWidth="1"/>
    <col min="10038" max="10038" width="12.28515625" style="5" customWidth="1"/>
    <col min="10039" max="10039" width="14.5703125" style="5" customWidth="1"/>
    <col min="10040" max="10040" width="11.7109375" style="5" customWidth="1"/>
    <col min="10041" max="10041" width="14" style="5" customWidth="1"/>
    <col min="10042" max="10042" width="20.5703125" style="5" customWidth="1"/>
    <col min="10043" max="10043" width="11.7109375" style="5" customWidth="1"/>
    <col min="10044" max="10044" width="10.85546875" style="5" customWidth="1"/>
    <col min="10045" max="10238" width="9.140625" style="5"/>
    <col min="10239" max="10239" width="7.42578125" style="5" customWidth="1"/>
    <col min="10240" max="10240" width="20.28515625" style="5" customWidth="1"/>
    <col min="10241" max="10241" width="24.7109375" style="5" customWidth="1"/>
    <col min="10242" max="10242" width="35.7109375" style="5" customWidth="1"/>
    <col min="10243" max="10243" width="5" style="5" customWidth="1"/>
    <col min="10244" max="10244" width="12.85546875" style="5" customWidth="1"/>
    <col min="10245" max="10245" width="10.7109375" style="5" customWidth="1"/>
    <col min="10246" max="10246" width="7" style="5" customWidth="1"/>
    <col min="10247" max="10247" width="12.28515625" style="5" customWidth="1"/>
    <col min="10248" max="10248" width="10.7109375" style="5" customWidth="1"/>
    <col min="10249" max="10249" width="10.85546875" style="5" customWidth="1"/>
    <col min="10250" max="10250" width="8.85546875" style="5" customWidth="1"/>
    <col min="10251" max="10251" width="13.85546875" style="5" customWidth="1"/>
    <col min="10252" max="10252" width="20.42578125" style="5" customWidth="1"/>
    <col min="10253" max="10253" width="12.28515625" style="5" customWidth="1"/>
    <col min="10254" max="10254" width="19.28515625" style="5" customWidth="1"/>
    <col min="10255" max="10255" width="11.85546875" style="5" customWidth="1"/>
    <col min="10256" max="10256" width="9.140625" style="5" customWidth="1"/>
    <col min="10257" max="10257" width="13.42578125" style="5" customWidth="1"/>
    <col min="10258" max="10258" width="15.28515625" style="5" customWidth="1"/>
    <col min="10259" max="10259" width="15.42578125" style="5" customWidth="1"/>
    <col min="10260" max="10261" width="14.42578125" style="5" customWidth="1"/>
    <col min="10262" max="10262" width="5" style="5" customWidth="1"/>
    <col min="10263" max="10265" width="15.140625" style="5" customWidth="1"/>
    <col min="10266" max="10266" width="4.28515625" style="5" customWidth="1"/>
    <col min="10267" max="10267" width="16" style="5" customWidth="1"/>
    <col min="10268" max="10268" width="17.140625" style="5" customWidth="1"/>
    <col min="10269" max="10269" width="18.28515625" style="5" customWidth="1"/>
    <col min="10270" max="10270" width="4.85546875" style="5" customWidth="1"/>
    <col min="10271" max="10271" width="16" style="5" customWidth="1"/>
    <col min="10272" max="10272" width="17.140625" style="5" customWidth="1"/>
    <col min="10273" max="10273" width="18.28515625" style="5" customWidth="1"/>
    <col min="10274" max="10274" width="13.7109375" style="5" customWidth="1"/>
    <col min="10275" max="10275" width="16" style="5" customWidth="1"/>
    <col min="10276" max="10276" width="17.140625" style="5" customWidth="1"/>
    <col min="10277" max="10277" width="18.28515625" style="5" customWidth="1"/>
    <col min="10278" max="10278" width="13.7109375" style="5" customWidth="1"/>
    <col min="10279" max="10279" width="16" style="5" customWidth="1"/>
    <col min="10280" max="10280" width="17.140625" style="5" customWidth="1"/>
    <col min="10281" max="10281" width="18.28515625" style="5" customWidth="1"/>
    <col min="10282" max="10282" width="13.7109375" style="5" customWidth="1"/>
    <col min="10283" max="10283" width="16" style="5" customWidth="1"/>
    <col min="10284" max="10284" width="17.140625" style="5" customWidth="1"/>
    <col min="10285" max="10288" width="18.28515625" style="5" customWidth="1"/>
    <col min="10289" max="10289" width="15" style="5" customWidth="1"/>
    <col min="10290" max="10290" width="15.7109375" style="5" customWidth="1"/>
    <col min="10291" max="10291" width="49" style="5" customWidth="1"/>
    <col min="10292" max="10292" width="19.42578125" style="5" customWidth="1"/>
    <col min="10293" max="10293" width="14.5703125" style="5" customWidth="1"/>
    <col min="10294" max="10294" width="12.28515625" style="5" customWidth="1"/>
    <col min="10295" max="10295" width="14.5703125" style="5" customWidth="1"/>
    <col min="10296" max="10296" width="11.7109375" style="5" customWidth="1"/>
    <col min="10297" max="10297" width="14" style="5" customWidth="1"/>
    <col min="10298" max="10298" width="20.5703125" style="5" customWidth="1"/>
    <col min="10299" max="10299" width="11.7109375" style="5" customWidth="1"/>
    <col min="10300" max="10300" width="10.85546875" style="5" customWidth="1"/>
    <col min="10301" max="10494" width="9.140625" style="5"/>
    <col min="10495" max="10495" width="7.42578125" style="5" customWidth="1"/>
    <col min="10496" max="10496" width="20.28515625" style="5" customWidth="1"/>
    <col min="10497" max="10497" width="24.7109375" style="5" customWidth="1"/>
    <col min="10498" max="10498" width="35.7109375" style="5" customWidth="1"/>
    <col min="10499" max="10499" width="5" style="5" customWidth="1"/>
    <col min="10500" max="10500" width="12.85546875" style="5" customWidth="1"/>
    <col min="10501" max="10501" width="10.7109375" style="5" customWidth="1"/>
    <col min="10502" max="10502" width="7" style="5" customWidth="1"/>
    <col min="10503" max="10503" width="12.28515625" style="5" customWidth="1"/>
    <col min="10504" max="10504" width="10.7109375" style="5" customWidth="1"/>
    <col min="10505" max="10505" width="10.85546875" style="5" customWidth="1"/>
    <col min="10506" max="10506" width="8.85546875" style="5" customWidth="1"/>
    <col min="10507" max="10507" width="13.85546875" style="5" customWidth="1"/>
    <col min="10508" max="10508" width="20.42578125" style="5" customWidth="1"/>
    <col min="10509" max="10509" width="12.28515625" style="5" customWidth="1"/>
    <col min="10510" max="10510" width="19.28515625" style="5" customWidth="1"/>
    <col min="10511" max="10511" width="11.85546875" style="5" customWidth="1"/>
    <col min="10512" max="10512" width="9.140625" style="5" customWidth="1"/>
    <col min="10513" max="10513" width="13.42578125" style="5" customWidth="1"/>
    <col min="10514" max="10514" width="15.28515625" style="5" customWidth="1"/>
    <col min="10515" max="10515" width="15.42578125" style="5" customWidth="1"/>
    <col min="10516" max="10517" width="14.42578125" style="5" customWidth="1"/>
    <col min="10518" max="10518" width="5" style="5" customWidth="1"/>
    <col min="10519" max="10521" width="15.140625" style="5" customWidth="1"/>
    <col min="10522" max="10522" width="4.28515625" style="5" customWidth="1"/>
    <col min="10523" max="10523" width="16" style="5" customWidth="1"/>
    <col min="10524" max="10524" width="17.140625" style="5" customWidth="1"/>
    <col min="10525" max="10525" width="18.28515625" style="5" customWidth="1"/>
    <col min="10526" max="10526" width="4.85546875" style="5" customWidth="1"/>
    <col min="10527" max="10527" width="16" style="5" customWidth="1"/>
    <col min="10528" max="10528" width="17.140625" style="5" customWidth="1"/>
    <col min="10529" max="10529" width="18.28515625" style="5" customWidth="1"/>
    <col min="10530" max="10530" width="13.7109375" style="5" customWidth="1"/>
    <col min="10531" max="10531" width="16" style="5" customWidth="1"/>
    <col min="10532" max="10532" width="17.140625" style="5" customWidth="1"/>
    <col min="10533" max="10533" width="18.28515625" style="5" customWidth="1"/>
    <col min="10534" max="10534" width="13.7109375" style="5" customWidth="1"/>
    <col min="10535" max="10535" width="16" style="5" customWidth="1"/>
    <col min="10536" max="10536" width="17.140625" style="5" customWidth="1"/>
    <col min="10537" max="10537" width="18.28515625" style="5" customWidth="1"/>
    <col min="10538" max="10538" width="13.7109375" style="5" customWidth="1"/>
    <col min="10539" max="10539" width="16" style="5" customWidth="1"/>
    <col min="10540" max="10540" width="17.140625" style="5" customWidth="1"/>
    <col min="10541" max="10544" width="18.28515625" style="5" customWidth="1"/>
    <col min="10545" max="10545" width="15" style="5" customWidth="1"/>
    <col min="10546" max="10546" width="15.7109375" style="5" customWidth="1"/>
    <col min="10547" max="10547" width="49" style="5" customWidth="1"/>
    <col min="10548" max="10548" width="19.42578125" style="5" customWidth="1"/>
    <col min="10549" max="10549" width="14.5703125" style="5" customWidth="1"/>
    <col min="10550" max="10550" width="12.28515625" style="5" customWidth="1"/>
    <col min="10551" max="10551" width="14.5703125" style="5" customWidth="1"/>
    <col min="10552" max="10552" width="11.7109375" style="5" customWidth="1"/>
    <col min="10553" max="10553" width="14" style="5" customWidth="1"/>
    <col min="10554" max="10554" width="20.5703125" style="5" customWidth="1"/>
    <col min="10555" max="10555" width="11.7109375" style="5" customWidth="1"/>
    <col min="10556" max="10556" width="10.85546875" style="5" customWidth="1"/>
    <col min="10557" max="10750" width="9.140625" style="5"/>
    <col min="10751" max="10751" width="7.42578125" style="5" customWidth="1"/>
    <col min="10752" max="10752" width="20.28515625" style="5" customWidth="1"/>
    <col min="10753" max="10753" width="24.7109375" style="5" customWidth="1"/>
    <col min="10754" max="10754" width="35.7109375" style="5" customWidth="1"/>
    <col min="10755" max="10755" width="5" style="5" customWidth="1"/>
    <col min="10756" max="10756" width="12.85546875" style="5" customWidth="1"/>
    <col min="10757" max="10757" width="10.7109375" style="5" customWidth="1"/>
    <col min="10758" max="10758" width="7" style="5" customWidth="1"/>
    <col min="10759" max="10759" width="12.28515625" style="5" customWidth="1"/>
    <col min="10760" max="10760" width="10.7109375" style="5" customWidth="1"/>
    <col min="10761" max="10761" width="10.85546875" style="5" customWidth="1"/>
    <col min="10762" max="10762" width="8.85546875" style="5" customWidth="1"/>
    <col min="10763" max="10763" width="13.85546875" style="5" customWidth="1"/>
    <col min="10764" max="10764" width="20.42578125" style="5" customWidth="1"/>
    <col min="10765" max="10765" width="12.28515625" style="5" customWidth="1"/>
    <col min="10766" max="10766" width="19.28515625" style="5" customWidth="1"/>
    <col min="10767" max="10767" width="11.85546875" style="5" customWidth="1"/>
    <col min="10768" max="10768" width="9.140625" style="5" customWidth="1"/>
    <col min="10769" max="10769" width="13.42578125" style="5" customWidth="1"/>
    <col min="10770" max="10770" width="15.28515625" style="5" customWidth="1"/>
    <col min="10771" max="10771" width="15.42578125" style="5" customWidth="1"/>
    <col min="10772" max="10773" width="14.42578125" style="5" customWidth="1"/>
    <col min="10774" max="10774" width="5" style="5" customWidth="1"/>
    <col min="10775" max="10777" width="15.140625" style="5" customWidth="1"/>
    <col min="10778" max="10778" width="4.28515625" style="5" customWidth="1"/>
    <col min="10779" max="10779" width="16" style="5" customWidth="1"/>
    <col min="10780" max="10780" width="17.140625" style="5" customWidth="1"/>
    <col min="10781" max="10781" width="18.28515625" style="5" customWidth="1"/>
    <col min="10782" max="10782" width="4.85546875" style="5" customWidth="1"/>
    <col min="10783" max="10783" width="16" style="5" customWidth="1"/>
    <col min="10784" max="10784" width="17.140625" style="5" customWidth="1"/>
    <col min="10785" max="10785" width="18.28515625" style="5" customWidth="1"/>
    <col min="10786" max="10786" width="13.7109375" style="5" customWidth="1"/>
    <col min="10787" max="10787" width="16" style="5" customWidth="1"/>
    <col min="10788" max="10788" width="17.140625" style="5" customWidth="1"/>
    <col min="10789" max="10789" width="18.28515625" style="5" customWidth="1"/>
    <col min="10790" max="10790" width="13.7109375" style="5" customWidth="1"/>
    <col min="10791" max="10791" width="16" style="5" customWidth="1"/>
    <col min="10792" max="10792" width="17.140625" style="5" customWidth="1"/>
    <col min="10793" max="10793" width="18.28515625" style="5" customWidth="1"/>
    <col min="10794" max="10794" width="13.7109375" style="5" customWidth="1"/>
    <col min="10795" max="10795" width="16" style="5" customWidth="1"/>
    <col min="10796" max="10796" width="17.140625" style="5" customWidth="1"/>
    <col min="10797" max="10800" width="18.28515625" style="5" customWidth="1"/>
    <col min="10801" max="10801" width="15" style="5" customWidth="1"/>
    <col min="10802" max="10802" width="15.7109375" style="5" customWidth="1"/>
    <col min="10803" max="10803" width="49" style="5" customWidth="1"/>
    <col min="10804" max="10804" width="19.42578125" style="5" customWidth="1"/>
    <col min="10805" max="10805" width="14.5703125" style="5" customWidth="1"/>
    <col min="10806" max="10806" width="12.28515625" style="5" customWidth="1"/>
    <col min="10807" max="10807" width="14.5703125" style="5" customWidth="1"/>
    <col min="10808" max="10808" width="11.7109375" style="5" customWidth="1"/>
    <col min="10809" max="10809" width="14" style="5" customWidth="1"/>
    <col min="10810" max="10810" width="20.5703125" style="5" customWidth="1"/>
    <col min="10811" max="10811" width="11.7109375" style="5" customWidth="1"/>
    <col min="10812" max="10812" width="10.85546875" style="5" customWidth="1"/>
    <col min="10813" max="11006" width="9.140625" style="5"/>
    <col min="11007" max="11007" width="7.42578125" style="5" customWidth="1"/>
    <col min="11008" max="11008" width="20.28515625" style="5" customWidth="1"/>
    <col min="11009" max="11009" width="24.7109375" style="5" customWidth="1"/>
    <col min="11010" max="11010" width="35.7109375" style="5" customWidth="1"/>
    <col min="11011" max="11011" width="5" style="5" customWidth="1"/>
    <col min="11012" max="11012" width="12.85546875" style="5" customWidth="1"/>
    <col min="11013" max="11013" width="10.7109375" style="5" customWidth="1"/>
    <col min="11014" max="11014" width="7" style="5" customWidth="1"/>
    <col min="11015" max="11015" width="12.28515625" style="5" customWidth="1"/>
    <col min="11016" max="11016" width="10.7109375" style="5" customWidth="1"/>
    <col min="11017" max="11017" width="10.85546875" style="5" customWidth="1"/>
    <col min="11018" max="11018" width="8.85546875" style="5" customWidth="1"/>
    <col min="11019" max="11019" width="13.85546875" style="5" customWidth="1"/>
    <col min="11020" max="11020" width="20.42578125" style="5" customWidth="1"/>
    <col min="11021" max="11021" width="12.28515625" style="5" customWidth="1"/>
    <col min="11022" max="11022" width="19.28515625" style="5" customWidth="1"/>
    <col min="11023" max="11023" width="11.85546875" style="5" customWidth="1"/>
    <col min="11024" max="11024" width="9.140625" style="5" customWidth="1"/>
    <col min="11025" max="11025" width="13.42578125" style="5" customWidth="1"/>
    <col min="11026" max="11026" width="15.28515625" style="5" customWidth="1"/>
    <col min="11027" max="11027" width="15.42578125" style="5" customWidth="1"/>
    <col min="11028" max="11029" width="14.42578125" style="5" customWidth="1"/>
    <col min="11030" max="11030" width="5" style="5" customWidth="1"/>
    <col min="11031" max="11033" width="15.140625" style="5" customWidth="1"/>
    <col min="11034" max="11034" width="4.28515625" style="5" customWidth="1"/>
    <col min="11035" max="11035" width="16" style="5" customWidth="1"/>
    <col min="11036" max="11036" width="17.140625" style="5" customWidth="1"/>
    <col min="11037" max="11037" width="18.28515625" style="5" customWidth="1"/>
    <col min="11038" max="11038" width="4.85546875" style="5" customWidth="1"/>
    <col min="11039" max="11039" width="16" style="5" customWidth="1"/>
    <col min="11040" max="11040" width="17.140625" style="5" customWidth="1"/>
    <col min="11041" max="11041" width="18.28515625" style="5" customWidth="1"/>
    <col min="11042" max="11042" width="13.7109375" style="5" customWidth="1"/>
    <col min="11043" max="11043" width="16" style="5" customWidth="1"/>
    <col min="11044" max="11044" width="17.140625" style="5" customWidth="1"/>
    <col min="11045" max="11045" width="18.28515625" style="5" customWidth="1"/>
    <col min="11046" max="11046" width="13.7109375" style="5" customWidth="1"/>
    <col min="11047" max="11047" width="16" style="5" customWidth="1"/>
    <col min="11048" max="11048" width="17.140625" style="5" customWidth="1"/>
    <col min="11049" max="11049" width="18.28515625" style="5" customWidth="1"/>
    <col min="11050" max="11050" width="13.7109375" style="5" customWidth="1"/>
    <col min="11051" max="11051" width="16" style="5" customWidth="1"/>
    <col min="11052" max="11052" width="17.140625" style="5" customWidth="1"/>
    <col min="11053" max="11056" width="18.28515625" style="5" customWidth="1"/>
    <col min="11057" max="11057" width="15" style="5" customWidth="1"/>
    <col min="11058" max="11058" width="15.7109375" style="5" customWidth="1"/>
    <col min="11059" max="11059" width="49" style="5" customWidth="1"/>
    <col min="11060" max="11060" width="19.42578125" style="5" customWidth="1"/>
    <col min="11061" max="11061" width="14.5703125" style="5" customWidth="1"/>
    <col min="11062" max="11062" width="12.28515625" style="5" customWidth="1"/>
    <col min="11063" max="11063" width="14.5703125" style="5" customWidth="1"/>
    <col min="11064" max="11064" width="11.7109375" style="5" customWidth="1"/>
    <col min="11065" max="11065" width="14" style="5" customWidth="1"/>
    <col min="11066" max="11066" width="20.5703125" style="5" customWidth="1"/>
    <col min="11067" max="11067" width="11.7109375" style="5" customWidth="1"/>
    <col min="11068" max="11068" width="10.85546875" style="5" customWidth="1"/>
    <col min="11069" max="11262" width="9.140625" style="5"/>
    <col min="11263" max="11263" width="7.42578125" style="5" customWidth="1"/>
    <col min="11264" max="11264" width="20.28515625" style="5" customWidth="1"/>
    <col min="11265" max="11265" width="24.7109375" style="5" customWidth="1"/>
    <col min="11266" max="11266" width="35.7109375" style="5" customWidth="1"/>
    <col min="11267" max="11267" width="5" style="5" customWidth="1"/>
    <col min="11268" max="11268" width="12.85546875" style="5" customWidth="1"/>
    <col min="11269" max="11269" width="10.7109375" style="5" customWidth="1"/>
    <col min="11270" max="11270" width="7" style="5" customWidth="1"/>
    <col min="11271" max="11271" width="12.28515625" style="5" customWidth="1"/>
    <col min="11272" max="11272" width="10.7109375" style="5" customWidth="1"/>
    <col min="11273" max="11273" width="10.85546875" style="5" customWidth="1"/>
    <col min="11274" max="11274" width="8.85546875" style="5" customWidth="1"/>
    <col min="11275" max="11275" width="13.85546875" style="5" customWidth="1"/>
    <col min="11276" max="11276" width="20.42578125" style="5" customWidth="1"/>
    <col min="11277" max="11277" width="12.28515625" style="5" customWidth="1"/>
    <col min="11278" max="11278" width="19.28515625" style="5" customWidth="1"/>
    <col min="11279" max="11279" width="11.85546875" style="5" customWidth="1"/>
    <col min="11280" max="11280" width="9.140625" style="5" customWidth="1"/>
    <col min="11281" max="11281" width="13.42578125" style="5" customWidth="1"/>
    <col min="11282" max="11282" width="15.28515625" style="5" customWidth="1"/>
    <col min="11283" max="11283" width="15.42578125" style="5" customWidth="1"/>
    <col min="11284" max="11285" width="14.42578125" style="5" customWidth="1"/>
    <col min="11286" max="11286" width="5" style="5" customWidth="1"/>
    <col min="11287" max="11289" width="15.140625" style="5" customWidth="1"/>
    <col min="11290" max="11290" width="4.28515625" style="5" customWidth="1"/>
    <col min="11291" max="11291" width="16" style="5" customWidth="1"/>
    <col min="11292" max="11292" width="17.140625" style="5" customWidth="1"/>
    <col min="11293" max="11293" width="18.28515625" style="5" customWidth="1"/>
    <col min="11294" max="11294" width="4.85546875" style="5" customWidth="1"/>
    <col min="11295" max="11295" width="16" style="5" customWidth="1"/>
    <col min="11296" max="11296" width="17.140625" style="5" customWidth="1"/>
    <col min="11297" max="11297" width="18.28515625" style="5" customWidth="1"/>
    <col min="11298" max="11298" width="13.7109375" style="5" customWidth="1"/>
    <col min="11299" max="11299" width="16" style="5" customWidth="1"/>
    <col min="11300" max="11300" width="17.140625" style="5" customWidth="1"/>
    <col min="11301" max="11301" width="18.28515625" style="5" customWidth="1"/>
    <col min="11302" max="11302" width="13.7109375" style="5" customWidth="1"/>
    <col min="11303" max="11303" width="16" style="5" customWidth="1"/>
    <col min="11304" max="11304" width="17.140625" style="5" customWidth="1"/>
    <col min="11305" max="11305" width="18.28515625" style="5" customWidth="1"/>
    <col min="11306" max="11306" width="13.7109375" style="5" customWidth="1"/>
    <col min="11307" max="11307" width="16" style="5" customWidth="1"/>
    <col min="11308" max="11308" width="17.140625" style="5" customWidth="1"/>
    <col min="11309" max="11312" width="18.28515625" style="5" customWidth="1"/>
    <col min="11313" max="11313" width="15" style="5" customWidth="1"/>
    <col min="11314" max="11314" width="15.7109375" style="5" customWidth="1"/>
    <col min="11315" max="11315" width="49" style="5" customWidth="1"/>
    <col min="11316" max="11316" width="19.42578125" style="5" customWidth="1"/>
    <col min="11317" max="11317" width="14.5703125" style="5" customWidth="1"/>
    <col min="11318" max="11318" width="12.28515625" style="5" customWidth="1"/>
    <col min="11319" max="11319" width="14.5703125" style="5" customWidth="1"/>
    <col min="11320" max="11320" width="11.7109375" style="5" customWidth="1"/>
    <col min="11321" max="11321" width="14" style="5" customWidth="1"/>
    <col min="11322" max="11322" width="20.5703125" style="5" customWidth="1"/>
    <col min="11323" max="11323" width="11.7109375" style="5" customWidth="1"/>
    <col min="11324" max="11324" width="10.85546875" style="5" customWidth="1"/>
    <col min="11325" max="11518" width="9.140625" style="5"/>
    <col min="11519" max="11519" width="7.42578125" style="5" customWidth="1"/>
    <col min="11520" max="11520" width="20.28515625" style="5" customWidth="1"/>
    <col min="11521" max="11521" width="24.7109375" style="5" customWidth="1"/>
    <col min="11522" max="11522" width="35.7109375" style="5" customWidth="1"/>
    <col min="11523" max="11523" width="5" style="5" customWidth="1"/>
    <col min="11524" max="11524" width="12.85546875" style="5" customWidth="1"/>
    <col min="11525" max="11525" width="10.7109375" style="5" customWidth="1"/>
    <col min="11526" max="11526" width="7" style="5" customWidth="1"/>
    <col min="11527" max="11527" width="12.28515625" style="5" customWidth="1"/>
    <col min="11528" max="11528" width="10.7109375" style="5" customWidth="1"/>
    <col min="11529" max="11529" width="10.85546875" style="5" customWidth="1"/>
    <col min="11530" max="11530" width="8.85546875" style="5" customWidth="1"/>
    <col min="11531" max="11531" width="13.85546875" style="5" customWidth="1"/>
    <col min="11532" max="11532" width="20.42578125" style="5" customWidth="1"/>
    <col min="11533" max="11533" width="12.28515625" style="5" customWidth="1"/>
    <col min="11534" max="11534" width="19.28515625" style="5" customWidth="1"/>
    <col min="11535" max="11535" width="11.85546875" style="5" customWidth="1"/>
    <col min="11536" max="11536" width="9.140625" style="5" customWidth="1"/>
    <col min="11537" max="11537" width="13.42578125" style="5" customWidth="1"/>
    <col min="11538" max="11538" width="15.28515625" style="5" customWidth="1"/>
    <col min="11539" max="11539" width="15.42578125" style="5" customWidth="1"/>
    <col min="11540" max="11541" width="14.42578125" style="5" customWidth="1"/>
    <col min="11542" max="11542" width="5" style="5" customWidth="1"/>
    <col min="11543" max="11545" width="15.140625" style="5" customWidth="1"/>
    <col min="11546" max="11546" width="4.28515625" style="5" customWidth="1"/>
    <col min="11547" max="11547" width="16" style="5" customWidth="1"/>
    <col min="11548" max="11548" width="17.140625" style="5" customWidth="1"/>
    <col min="11549" max="11549" width="18.28515625" style="5" customWidth="1"/>
    <col min="11550" max="11550" width="4.85546875" style="5" customWidth="1"/>
    <col min="11551" max="11551" width="16" style="5" customWidth="1"/>
    <col min="11552" max="11552" width="17.140625" style="5" customWidth="1"/>
    <col min="11553" max="11553" width="18.28515625" style="5" customWidth="1"/>
    <col min="11554" max="11554" width="13.7109375" style="5" customWidth="1"/>
    <col min="11555" max="11555" width="16" style="5" customWidth="1"/>
    <col min="11556" max="11556" width="17.140625" style="5" customWidth="1"/>
    <col min="11557" max="11557" width="18.28515625" style="5" customWidth="1"/>
    <col min="11558" max="11558" width="13.7109375" style="5" customWidth="1"/>
    <col min="11559" max="11559" width="16" style="5" customWidth="1"/>
    <col min="11560" max="11560" width="17.140625" style="5" customWidth="1"/>
    <col min="11561" max="11561" width="18.28515625" style="5" customWidth="1"/>
    <col min="11562" max="11562" width="13.7109375" style="5" customWidth="1"/>
    <col min="11563" max="11563" width="16" style="5" customWidth="1"/>
    <col min="11564" max="11564" width="17.140625" style="5" customWidth="1"/>
    <col min="11565" max="11568" width="18.28515625" style="5" customWidth="1"/>
    <col min="11569" max="11569" width="15" style="5" customWidth="1"/>
    <col min="11570" max="11570" width="15.7109375" style="5" customWidth="1"/>
    <col min="11571" max="11571" width="49" style="5" customWidth="1"/>
    <col min="11572" max="11572" width="19.42578125" style="5" customWidth="1"/>
    <col min="11573" max="11573" width="14.5703125" style="5" customWidth="1"/>
    <col min="11574" max="11574" width="12.28515625" style="5" customWidth="1"/>
    <col min="11575" max="11575" width="14.5703125" style="5" customWidth="1"/>
    <col min="11576" max="11576" width="11.7109375" style="5" customWidth="1"/>
    <col min="11577" max="11577" width="14" style="5" customWidth="1"/>
    <col min="11578" max="11578" width="20.5703125" style="5" customWidth="1"/>
    <col min="11579" max="11579" width="11.7109375" style="5" customWidth="1"/>
    <col min="11580" max="11580" width="10.85546875" style="5" customWidth="1"/>
    <col min="11581" max="11774" width="9.140625" style="5"/>
    <col min="11775" max="11775" width="7.42578125" style="5" customWidth="1"/>
    <col min="11776" max="11776" width="20.28515625" style="5" customWidth="1"/>
    <col min="11777" max="11777" width="24.7109375" style="5" customWidth="1"/>
    <col min="11778" max="11778" width="35.7109375" style="5" customWidth="1"/>
    <col min="11779" max="11779" width="5" style="5" customWidth="1"/>
    <col min="11780" max="11780" width="12.85546875" style="5" customWidth="1"/>
    <col min="11781" max="11781" width="10.7109375" style="5" customWidth="1"/>
    <col min="11782" max="11782" width="7" style="5" customWidth="1"/>
    <col min="11783" max="11783" width="12.28515625" style="5" customWidth="1"/>
    <col min="11784" max="11784" width="10.7109375" style="5" customWidth="1"/>
    <col min="11785" max="11785" width="10.85546875" style="5" customWidth="1"/>
    <col min="11786" max="11786" width="8.85546875" style="5" customWidth="1"/>
    <col min="11787" max="11787" width="13.85546875" style="5" customWidth="1"/>
    <col min="11788" max="11788" width="20.42578125" style="5" customWidth="1"/>
    <col min="11789" max="11789" width="12.28515625" style="5" customWidth="1"/>
    <col min="11790" max="11790" width="19.28515625" style="5" customWidth="1"/>
    <col min="11791" max="11791" width="11.85546875" style="5" customWidth="1"/>
    <col min="11792" max="11792" width="9.140625" style="5" customWidth="1"/>
    <col min="11793" max="11793" width="13.42578125" style="5" customWidth="1"/>
    <col min="11794" max="11794" width="15.28515625" style="5" customWidth="1"/>
    <col min="11795" max="11795" width="15.42578125" style="5" customWidth="1"/>
    <col min="11796" max="11797" width="14.42578125" style="5" customWidth="1"/>
    <col min="11798" max="11798" width="5" style="5" customWidth="1"/>
    <col min="11799" max="11801" width="15.140625" style="5" customWidth="1"/>
    <col min="11802" max="11802" width="4.28515625" style="5" customWidth="1"/>
    <col min="11803" max="11803" width="16" style="5" customWidth="1"/>
    <col min="11804" max="11804" width="17.140625" style="5" customWidth="1"/>
    <col min="11805" max="11805" width="18.28515625" style="5" customWidth="1"/>
    <col min="11806" max="11806" width="4.85546875" style="5" customWidth="1"/>
    <col min="11807" max="11807" width="16" style="5" customWidth="1"/>
    <col min="11808" max="11808" width="17.140625" style="5" customWidth="1"/>
    <col min="11809" max="11809" width="18.28515625" style="5" customWidth="1"/>
    <col min="11810" max="11810" width="13.7109375" style="5" customWidth="1"/>
    <col min="11811" max="11811" width="16" style="5" customWidth="1"/>
    <col min="11812" max="11812" width="17.140625" style="5" customWidth="1"/>
    <col min="11813" max="11813" width="18.28515625" style="5" customWidth="1"/>
    <col min="11814" max="11814" width="13.7109375" style="5" customWidth="1"/>
    <col min="11815" max="11815" width="16" style="5" customWidth="1"/>
    <col min="11816" max="11816" width="17.140625" style="5" customWidth="1"/>
    <col min="11817" max="11817" width="18.28515625" style="5" customWidth="1"/>
    <col min="11818" max="11818" width="13.7109375" style="5" customWidth="1"/>
    <col min="11819" max="11819" width="16" style="5" customWidth="1"/>
    <col min="11820" max="11820" width="17.140625" style="5" customWidth="1"/>
    <col min="11821" max="11824" width="18.28515625" style="5" customWidth="1"/>
    <col min="11825" max="11825" width="15" style="5" customWidth="1"/>
    <col min="11826" max="11826" width="15.7109375" style="5" customWidth="1"/>
    <col min="11827" max="11827" width="49" style="5" customWidth="1"/>
    <col min="11828" max="11828" width="19.42578125" style="5" customWidth="1"/>
    <col min="11829" max="11829" width="14.5703125" style="5" customWidth="1"/>
    <col min="11830" max="11830" width="12.28515625" style="5" customWidth="1"/>
    <col min="11831" max="11831" width="14.5703125" style="5" customWidth="1"/>
    <col min="11832" max="11832" width="11.7109375" style="5" customWidth="1"/>
    <col min="11833" max="11833" width="14" style="5" customWidth="1"/>
    <col min="11834" max="11834" width="20.5703125" style="5" customWidth="1"/>
    <col min="11835" max="11835" width="11.7109375" style="5" customWidth="1"/>
    <col min="11836" max="11836" width="10.85546875" style="5" customWidth="1"/>
    <col min="11837" max="12030" width="9.140625" style="5"/>
    <col min="12031" max="12031" width="7.42578125" style="5" customWidth="1"/>
    <col min="12032" max="12032" width="20.28515625" style="5" customWidth="1"/>
    <col min="12033" max="12033" width="24.7109375" style="5" customWidth="1"/>
    <col min="12034" max="12034" width="35.7109375" style="5" customWidth="1"/>
    <col min="12035" max="12035" width="5" style="5" customWidth="1"/>
    <col min="12036" max="12036" width="12.85546875" style="5" customWidth="1"/>
    <col min="12037" max="12037" width="10.7109375" style="5" customWidth="1"/>
    <col min="12038" max="12038" width="7" style="5" customWidth="1"/>
    <col min="12039" max="12039" width="12.28515625" style="5" customWidth="1"/>
    <col min="12040" max="12040" width="10.7109375" style="5" customWidth="1"/>
    <col min="12041" max="12041" width="10.85546875" style="5" customWidth="1"/>
    <col min="12042" max="12042" width="8.85546875" style="5" customWidth="1"/>
    <col min="12043" max="12043" width="13.85546875" style="5" customWidth="1"/>
    <col min="12044" max="12044" width="20.42578125" style="5" customWidth="1"/>
    <col min="12045" max="12045" width="12.28515625" style="5" customWidth="1"/>
    <col min="12046" max="12046" width="19.28515625" style="5" customWidth="1"/>
    <col min="12047" max="12047" width="11.85546875" style="5" customWidth="1"/>
    <col min="12048" max="12048" width="9.140625" style="5" customWidth="1"/>
    <col min="12049" max="12049" width="13.42578125" style="5" customWidth="1"/>
    <col min="12050" max="12050" width="15.28515625" style="5" customWidth="1"/>
    <col min="12051" max="12051" width="15.42578125" style="5" customWidth="1"/>
    <col min="12052" max="12053" width="14.42578125" style="5" customWidth="1"/>
    <col min="12054" max="12054" width="5" style="5" customWidth="1"/>
    <col min="12055" max="12057" width="15.140625" style="5" customWidth="1"/>
    <col min="12058" max="12058" width="4.28515625" style="5" customWidth="1"/>
    <col min="12059" max="12059" width="16" style="5" customWidth="1"/>
    <col min="12060" max="12060" width="17.140625" style="5" customWidth="1"/>
    <col min="12061" max="12061" width="18.28515625" style="5" customWidth="1"/>
    <col min="12062" max="12062" width="4.85546875" style="5" customWidth="1"/>
    <col min="12063" max="12063" width="16" style="5" customWidth="1"/>
    <col min="12064" max="12064" width="17.140625" style="5" customWidth="1"/>
    <col min="12065" max="12065" width="18.28515625" style="5" customWidth="1"/>
    <col min="12066" max="12066" width="13.7109375" style="5" customWidth="1"/>
    <col min="12067" max="12067" width="16" style="5" customWidth="1"/>
    <col min="12068" max="12068" width="17.140625" style="5" customWidth="1"/>
    <col min="12069" max="12069" width="18.28515625" style="5" customWidth="1"/>
    <col min="12070" max="12070" width="13.7109375" style="5" customWidth="1"/>
    <col min="12071" max="12071" width="16" style="5" customWidth="1"/>
    <col min="12072" max="12072" width="17.140625" style="5" customWidth="1"/>
    <col min="12073" max="12073" width="18.28515625" style="5" customWidth="1"/>
    <col min="12074" max="12074" width="13.7109375" style="5" customWidth="1"/>
    <col min="12075" max="12075" width="16" style="5" customWidth="1"/>
    <col min="12076" max="12076" width="17.140625" style="5" customWidth="1"/>
    <col min="12077" max="12080" width="18.28515625" style="5" customWidth="1"/>
    <col min="12081" max="12081" width="15" style="5" customWidth="1"/>
    <col min="12082" max="12082" width="15.7109375" style="5" customWidth="1"/>
    <col min="12083" max="12083" width="49" style="5" customWidth="1"/>
    <col min="12084" max="12084" width="19.42578125" style="5" customWidth="1"/>
    <col min="12085" max="12085" width="14.5703125" style="5" customWidth="1"/>
    <col min="12086" max="12086" width="12.28515625" style="5" customWidth="1"/>
    <col min="12087" max="12087" width="14.5703125" style="5" customWidth="1"/>
    <col min="12088" max="12088" width="11.7109375" style="5" customWidth="1"/>
    <col min="12089" max="12089" width="14" style="5" customWidth="1"/>
    <col min="12090" max="12090" width="20.5703125" style="5" customWidth="1"/>
    <col min="12091" max="12091" width="11.7109375" style="5" customWidth="1"/>
    <col min="12092" max="12092" width="10.85546875" style="5" customWidth="1"/>
    <col min="12093" max="12286" width="9.140625" style="5"/>
    <col min="12287" max="12287" width="7.42578125" style="5" customWidth="1"/>
    <col min="12288" max="12288" width="20.28515625" style="5" customWidth="1"/>
    <col min="12289" max="12289" width="24.7109375" style="5" customWidth="1"/>
    <col min="12290" max="12290" width="35.7109375" style="5" customWidth="1"/>
    <col min="12291" max="12291" width="5" style="5" customWidth="1"/>
    <col min="12292" max="12292" width="12.85546875" style="5" customWidth="1"/>
    <col min="12293" max="12293" width="10.7109375" style="5" customWidth="1"/>
    <col min="12294" max="12294" width="7" style="5" customWidth="1"/>
    <col min="12295" max="12295" width="12.28515625" style="5" customWidth="1"/>
    <col min="12296" max="12296" width="10.7109375" style="5" customWidth="1"/>
    <col min="12297" max="12297" width="10.85546875" style="5" customWidth="1"/>
    <col min="12298" max="12298" width="8.85546875" style="5" customWidth="1"/>
    <col min="12299" max="12299" width="13.85546875" style="5" customWidth="1"/>
    <col min="12300" max="12300" width="20.42578125" style="5" customWidth="1"/>
    <col min="12301" max="12301" width="12.28515625" style="5" customWidth="1"/>
    <col min="12302" max="12302" width="19.28515625" style="5" customWidth="1"/>
    <col min="12303" max="12303" width="11.85546875" style="5" customWidth="1"/>
    <col min="12304" max="12304" width="9.140625" style="5" customWidth="1"/>
    <col min="12305" max="12305" width="13.42578125" style="5" customWidth="1"/>
    <col min="12306" max="12306" width="15.28515625" style="5" customWidth="1"/>
    <col min="12307" max="12307" width="15.42578125" style="5" customWidth="1"/>
    <col min="12308" max="12309" width="14.42578125" style="5" customWidth="1"/>
    <col min="12310" max="12310" width="5" style="5" customWidth="1"/>
    <col min="12311" max="12313" width="15.140625" style="5" customWidth="1"/>
    <col min="12314" max="12314" width="4.28515625" style="5" customWidth="1"/>
    <col min="12315" max="12315" width="16" style="5" customWidth="1"/>
    <col min="12316" max="12316" width="17.140625" style="5" customWidth="1"/>
    <col min="12317" max="12317" width="18.28515625" style="5" customWidth="1"/>
    <col min="12318" max="12318" width="4.85546875" style="5" customWidth="1"/>
    <col min="12319" max="12319" width="16" style="5" customWidth="1"/>
    <col min="12320" max="12320" width="17.140625" style="5" customWidth="1"/>
    <col min="12321" max="12321" width="18.28515625" style="5" customWidth="1"/>
    <col min="12322" max="12322" width="13.7109375" style="5" customWidth="1"/>
    <col min="12323" max="12323" width="16" style="5" customWidth="1"/>
    <col min="12324" max="12324" width="17.140625" style="5" customWidth="1"/>
    <col min="12325" max="12325" width="18.28515625" style="5" customWidth="1"/>
    <col min="12326" max="12326" width="13.7109375" style="5" customWidth="1"/>
    <col min="12327" max="12327" width="16" style="5" customWidth="1"/>
    <col min="12328" max="12328" width="17.140625" style="5" customWidth="1"/>
    <col min="12329" max="12329" width="18.28515625" style="5" customWidth="1"/>
    <col min="12330" max="12330" width="13.7109375" style="5" customWidth="1"/>
    <col min="12331" max="12331" width="16" style="5" customWidth="1"/>
    <col min="12332" max="12332" width="17.140625" style="5" customWidth="1"/>
    <col min="12333" max="12336" width="18.28515625" style="5" customWidth="1"/>
    <col min="12337" max="12337" width="15" style="5" customWidth="1"/>
    <col min="12338" max="12338" width="15.7109375" style="5" customWidth="1"/>
    <col min="12339" max="12339" width="49" style="5" customWidth="1"/>
    <col min="12340" max="12340" width="19.42578125" style="5" customWidth="1"/>
    <col min="12341" max="12341" width="14.5703125" style="5" customWidth="1"/>
    <col min="12342" max="12342" width="12.28515625" style="5" customWidth="1"/>
    <col min="12343" max="12343" width="14.5703125" style="5" customWidth="1"/>
    <col min="12344" max="12344" width="11.7109375" style="5" customWidth="1"/>
    <col min="12345" max="12345" width="14" style="5" customWidth="1"/>
    <col min="12346" max="12346" width="20.5703125" style="5" customWidth="1"/>
    <col min="12347" max="12347" width="11.7109375" style="5" customWidth="1"/>
    <col min="12348" max="12348" width="10.85546875" style="5" customWidth="1"/>
    <col min="12349" max="12542" width="9.140625" style="5"/>
    <col min="12543" max="12543" width="7.42578125" style="5" customWidth="1"/>
    <col min="12544" max="12544" width="20.28515625" style="5" customWidth="1"/>
    <col min="12545" max="12545" width="24.7109375" style="5" customWidth="1"/>
    <col min="12546" max="12546" width="35.7109375" style="5" customWidth="1"/>
    <col min="12547" max="12547" width="5" style="5" customWidth="1"/>
    <col min="12548" max="12548" width="12.85546875" style="5" customWidth="1"/>
    <col min="12549" max="12549" width="10.7109375" style="5" customWidth="1"/>
    <col min="12550" max="12550" width="7" style="5" customWidth="1"/>
    <col min="12551" max="12551" width="12.28515625" style="5" customWidth="1"/>
    <col min="12552" max="12552" width="10.7109375" style="5" customWidth="1"/>
    <col min="12553" max="12553" width="10.85546875" style="5" customWidth="1"/>
    <col min="12554" max="12554" width="8.85546875" style="5" customWidth="1"/>
    <col min="12555" max="12555" width="13.85546875" style="5" customWidth="1"/>
    <col min="12556" max="12556" width="20.42578125" style="5" customWidth="1"/>
    <col min="12557" max="12557" width="12.28515625" style="5" customWidth="1"/>
    <col min="12558" max="12558" width="19.28515625" style="5" customWidth="1"/>
    <col min="12559" max="12559" width="11.85546875" style="5" customWidth="1"/>
    <col min="12560" max="12560" width="9.140625" style="5" customWidth="1"/>
    <col min="12561" max="12561" width="13.42578125" style="5" customWidth="1"/>
    <col min="12562" max="12562" width="15.28515625" style="5" customWidth="1"/>
    <col min="12563" max="12563" width="15.42578125" style="5" customWidth="1"/>
    <col min="12564" max="12565" width="14.42578125" style="5" customWidth="1"/>
    <col min="12566" max="12566" width="5" style="5" customWidth="1"/>
    <col min="12567" max="12569" width="15.140625" style="5" customWidth="1"/>
    <col min="12570" max="12570" width="4.28515625" style="5" customWidth="1"/>
    <col min="12571" max="12571" width="16" style="5" customWidth="1"/>
    <col min="12572" max="12572" width="17.140625" style="5" customWidth="1"/>
    <col min="12573" max="12573" width="18.28515625" style="5" customWidth="1"/>
    <col min="12574" max="12574" width="4.85546875" style="5" customWidth="1"/>
    <col min="12575" max="12575" width="16" style="5" customWidth="1"/>
    <col min="12576" max="12576" width="17.140625" style="5" customWidth="1"/>
    <col min="12577" max="12577" width="18.28515625" style="5" customWidth="1"/>
    <col min="12578" max="12578" width="13.7109375" style="5" customWidth="1"/>
    <col min="12579" max="12579" width="16" style="5" customWidth="1"/>
    <col min="12580" max="12580" width="17.140625" style="5" customWidth="1"/>
    <col min="12581" max="12581" width="18.28515625" style="5" customWidth="1"/>
    <col min="12582" max="12582" width="13.7109375" style="5" customWidth="1"/>
    <col min="12583" max="12583" width="16" style="5" customWidth="1"/>
    <col min="12584" max="12584" width="17.140625" style="5" customWidth="1"/>
    <col min="12585" max="12585" width="18.28515625" style="5" customWidth="1"/>
    <col min="12586" max="12586" width="13.7109375" style="5" customWidth="1"/>
    <col min="12587" max="12587" width="16" style="5" customWidth="1"/>
    <col min="12588" max="12588" width="17.140625" style="5" customWidth="1"/>
    <col min="12589" max="12592" width="18.28515625" style="5" customWidth="1"/>
    <col min="12593" max="12593" width="15" style="5" customWidth="1"/>
    <col min="12594" max="12594" width="15.7109375" style="5" customWidth="1"/>
    <col min="12595" max="12595" width="49" style="5" customWidth="1"/>
    <col min="12596" max="12596" width="19.42578125" style="5" customWidth="1"/>
    <col min="12597" max="12597" width="14.5703125" style="5" customWidth="1"/>
    <col min="12598" max="12598" width="12.28515625" style="5" customWidth="1"/>
    <col min="12599" max="12599" width="14.5703125" style="5" customWidth="1"/>
    <col min="12600" max="12600" width="11.7109375" style="5" customWidth="1"/>
    <col min="12601" max="12601" width="14" style="5" customWidth="1"/>
    <col min="12602" max="12602" width="20.5703125" style="5" customWidth="1"/>
    <col min="12603" max="12603" width="11.7109375" style="5" customWidth="1"/>
    <col min="12604" max="12604" width="10.85546875" style="5" customWidth="1"/>
    <col min="12605" max="12798" width="9.140625" style="5"/>
    <col min="12799" max="12799" width="7.42578125" style="5" customWidth="1"/>
    <col min="12800" max="12800" width="20.28515625" style="5" customWidth="1"/>
    <col min="12801" max="12801" width="24.7109375" style="5" customWidth="1"/>
    <col min="12802" max="12802" width="35.7109375" style="5" customWidth="1"/>
    <col min="12803" max="12803" width="5" style="5" customWidth="1"/>
    <col min="12804" max="12804" width="12.85546875" style="5" customWidth="1"/>
    <col min="12805" max="12805" width="10.7109375" style="5" customWidth="1"/>
    <col min="12806" max="12806" width="7" style="5" customWidth="1"/>
    <col min="12807" max="12807" width="12.28515625" style="5" customWidth="1"/>
    <col min="12808" max="12808" width="10.7109375" style="5" customWidth="1"/>
    <col min="12809" max="12809" width="10.85546875" style="5" customWidth="1"/>
    <col min="12810" max="12810" width="8.85546875" style="5" customWidth="1"/>
    <col min="12811" max="12811" width="13.85546875" style="5" customWidth="1"/>
    <col min="12812" max="12812" width="20.42578125" style="5" customWidth="1"/>
    <col min="12813" max="12813" width="12.28515625" style="5" customWidth="1"/>
    <col min="12814" max="12814" width="19.28515625" style="5" customWidth="1"/>
    <col min="12815" max="12815" width="11.85546875" style="5" customWidth="1"/>
    <col min="12816" max="12816" width="9.140625" style="5" customWidth="1"/>
    <col min="12817" max="12817" width="13.42578125" style="5" customWidth="1"/>
    <col min="12818" max="12818" width="15.28515625" style="5" customWidth="1"/>
    <col min="12819" max="12819" width="15.42578125" style="5" customWidth="1"/>
    <col min="12820" max="12821" width="14.42578125" style="5" customWidth="1"/>
    <col min="12822" max="12822" width="5" style="5" customWidth="1"/>
    <col min="12823" max="12825" width="15.140625" style="5" customWidth="1"/>
    <col min="12826" max="12826" width="4.28515625" style="5" customWidth="1"/>
    <col min="12827" max="12827" width="16" style="5" customWidth="1"/>
    <col min="12828" max="12828" width="17.140625" style="5" customWidth="1"/>
    <col min="12829" max="12829" width="18.28515625" style="5" customWidth="1"/>
    <col min="12830" max="12830" width="4.85546875" style="5" customWidth="1"/>
    <col min="12831" max="12831" width="16" style="5" customWidth="1"/>
    <col min="12832" max="12832" width="17.140625" style="5" customWidth="1"/>
    <col min="12833" max="12833" width="18.28515625" style="5" customWidth="1"/>
    <col min="12834" max="12834" width="13.7109375" style="5" customWidth="1"/>
    <col min="12835" max="12835" width="16" style="5" customWidth="1"/>
    <col min="12836" max="12836" width="17.140625" style="5" customWidth="1"/>
    <col min="12837" max="12837" width="18.28515625" style="5" customWidth="1"/>
    <col min="12838" max="12838" width="13.7109375" style="5" customWidth="1"/>
    <col min="12839" max="12839" width="16" style="5" customWidth="1"/>
    <col min="12840" max="12840" width="17.140625" style="5" customWidth="1"/>
    <col min="12841" max="12841" width="18.28515625" style="5" customWidth="1"/>
    <col min="12842" max="12842" width="13.7109375" style="5" customWidth="1"/>
    <col min="12843" max="12843" width="16" style="5" customWidth="1"/>
    <col min="12844" max="12844" width="17.140625" style="5" customWidth="1"/>
    <col min="12845" max="12848" width="18.28515625" style="5" customWidth="1"/>
    <col min="12849" max="12849" width="15" style="5" customWidth="1"/>
    <col min="12850" max="12850" width="15.7109375" style="5" customWidth="1"/>
    <col min="12851" max="12851" width="49" style="5" customWidth="1"/>
    <col min="12852" max="12852" width="19.42578125" style="5" customWidth="1"/>
    <col min="12853" max="12853" width="14.5703125" style="5" customWidth="1"/>
    <col min="12854" max="12854" width="12.28515625" style="5" customWidth="1"/>
    <col min="12855" max="12855" width="14.5703125" style="5" customWidth="1"/>
    <col min="12856" max="12856" width="11.7109375" style="5" customWidth="1"/>
    <col min="12857" max="12857" width="14" style="5" customWidth="1"/>
    <col min="12858" max="12858" width="20.5703125" style="5" customWidth="1"/>
    <col min="12859" max="12859" width="11.7109375" style="5" customWidth="1"/>
    <col min="12860" max="12860" width="10.85546875" style="5" customWidth="1"/>
    <col min="12861" max="13054" width="9.140625" style="5"/>
    <col min="13055" max="13055" width="7.42578125" style="5" customWidth="1"/>
    <col min="13056" max="13056" width="20.28515625" style="5" customWidth="1"/>
    <col min="13057" max="13057" width="24.7109375" style="5" customWidth="1"/>
    <col min="13058" max="13058" width="35.7109375" style="5" customWidth="1"/>
    <col min="13059" max="13059" width="5" style="5" customWidth="1"/>
    <col min="13060" max="13060" width="12.85546875" style="5" customWidth="1"/>
    <col min="13061" max="13061" width="10.7109375" style="5" customWidth="1"/>
    <col min="13062" max="13062" width="7" style="5" customWidth="1"/>
    <col min="13063" max="13063" width="12.28515625" style="5" customWidth="1"/>
    <col min="13064" max="13064" width="10.7109375" style="5" customWidth="1"/>
    <col min="13065" max="13065" width="10.85546875" style="5" customWidth="1"/>
    <col min="13066" max="13066" width="8.85546875" style="5" customWidth="1"/>
    <col min="13067" max="13067" width="13.85546875" style="5" customWidth="1"/>
    <col min="13068" max="13068" width="20.42578125" style="5" customWidth="1"/>
    <col min="13069" max="13069" width="12.28515625" style="5" customWidth="1"/>
    <col min="13070" max="13070" width="19.28515625" style="5" customWidth="1"/>
    <col min="13071" max="13071" width="11.85546875" style="5" customWidth="1"/>
    <col min="13072" max="13072" width="9.140625" style="5" customWidth="1"/>
    <col min="13073" max="13073" width="13.42578125" style="5" customWidth="1"/>
    <col min="13074" max="13074" width="15.28515625" style="5" customWidth="1"/>
    <col min="13075" max="13075" width="15.42578125" style="5" customWidth="1"/>
    <col min="13076" max="13077" width="14.42578125" style="5" customWidth="1"/>
    <col min="13078" max="13078" width="5" style="5" customWidth="1"/>
    <col min="13079" max="13081" width="15.140625" style="5" customWidth="1"/>
    <col min="13082" max="13082" width="4.28515625" style="5" customWidth="1"/>
    <col min="13083" max="13083" width="16" style="5" customWidth="1"/>
    <col min="13084" max="13084" width="17.140625" style="5" customWidth="1"/>
    <col min="13085" max="13085" width="18.28515625" style="5" customWidth="1"/>
    <col min="13086" max="13086" width="4.85546875" style="5" customWidth="1"/>
    <col min="13087" max="13087" width="16" style="5" customWidth="1"/>
    <col min="13088" max="13088" width="17.140625" style="5" customWidth="1"/>
    <col min="13089" max="13089" width="18.28515625" style="5" customWidth="1"/>
    <col min="13090" max="13090" width="13.7109375" style="5" customWidth="1"/>
    <col min="13091" max="13091" width="16" style="5" customWidth="1"/>
    <col min="13092" max="13092" width="17.140625" style="5" customWidth="1"/>
    <col min="13093" max="13093" width="18.28515625" style="5" customWidth="1"/>
    <col min="13094" max="13094" width="13.7109375" style="5" customWidth="1"/>
    <col min="13095" max="13095" width="16" style="5" customWidth="1"/>
    <col min="13096" max="13096" width="17.140625" style="5" customWidth="1"/>
    <col min="13097" max="13097" width="18.28515625" style="5" customWidth="1"/>
    <col min="13098" max="13098" width="13.7109375" style="5" customWidth="1"/>
    <col min="13099" max="13099" width="16" style="5" customWidth="1"/>
    <col min="13100" max="13100" width="17.140625" style="5" customWidth="1"/>
    <col min="13101" max="13104" width="18.28515625" style="5" customWidth="1"/>
    <col min="13105" max="13105" width="15" style="5" customWidth="1"/>
    <col min="13106" max="13106" width="15.7109375" style="5" customWidth="1"/>
    <col min="13107" max="13107" width="49" style="5" customWidth="1"/>
    <col min="13108" max="13108" width="19.42578125" style="5" customWidth="1"/>
    <col min="13109" max="13109" width="14.5703125" style="5" customWidth="1"/>
    <col min="13110" max="13110" width="12.28515625" style="5" customWidth="1"/>
    <col min="13111" max="13111" width="14.5703125" style="5" customWidth="1"/>
    <col min="13112" max="13112" width="11.7109375" style="5" customWidth="1"/>
    <col min="13113" max="13113" width="14" style="5" customWidth="1"/>
    <col min="13114" max="13114" width="20.5703125" style="5" customWidth="1"/>
    <col min="13115" max="13115" width="11.7109375" style="5" customWidth="1"/>
    <col min="13116" max="13116" width="10.85546875" style="5" customWidth="1"/>
    <col min="13117" max="13310" width="9.140625" style="5"/>
    <col min="13311" max="13311" width="7.42578125" style="5" customWidth="1"/>
    <col min="13312" max="13312" width="20.28515625" style="5" customWidth="1"/>
    <col min="13313" max="13313" width="24.7109375" style="5" customWidth="1"/>
    <col min="13314" max="13314" width="35.7109375" style="5" customWidth="1"/>
    <col min="13315" max="13315" width="5" style="5" customWidth="1"/>
    <col min="13316" max="13316" width="12.85546875" style="5" customWidth="1"/>
    <col min="13317" max="13317" width="10.7109375" style="5" customWidth="1"/>
    <col min="13318" max="13318" width="7" style="5" customWidth="1"/>
    <col min="13319" max="13319" width="12.28515625" style="5" customWidth="1"/>
    <col min="13320" max="13320" width="10.7109375" style="5" customWidth="1"/>
    <col min="13321" max="13321" width="10.85546875" style="5" customWidth="1"/>
    <col min="13322" max="13322" width="8.85546875" style="5" customWidth="1"/>
    <col min="13323" max="13323" width="13.85546875" style="5" customWidth="1"/>
    <col min="13324" max="13324" width="20.42578125" style="5" customWidth="1"/>
    <col min="13325" max="13325" width="12.28515625" style="5" customWidth="1"/>
    <col min="13326" max="13326" width="19.28515625" style="5" customWidth="1"/>
    <col min="13327" max="13327" width="11.85546875" style="5" customWidth="1"/>
    <col min="13328" max="13328" width="9.140625" style="5" customWidth="1"/>
    <col min="13329" max="13329" width="13.42578125" style="5" customWidth="1"/>
    <col min="13330" max="13330" width="15.28515625" style="5" customWidth="1"/>
    <col min="13331" max="13331" width="15.42578125" style="5" customWidth="1"/>
    <col min="13332" max="13333" width="14.42578125" style="5" customWidth="1"/>
    <col min="13334" max="13334" width="5" style="5" customWidth="1"/>
    <col min="13335" max="13337" width="15.140625" style="5" customWidth="1"/>
    <col min="13338" max="13338" width="4.28515625" style="5" customWidth="1"/>
    <col min="13339" max="13339" width="16" style="5" customWidth="1"/>
    <col min="13340" max="13340" width="17.140625" style="5" customWidth="1"/>
    <col min="13341" max="13341" width="18.28515625" style="5" customWidth="1"/>
    <col min="13342" max="13342" width="4.85546875" style="5" customWidth="1"/>
    <col min="13343" max="13343" width="16" style="5" customWidth="1"/>
    <col min="13344" max="13344" width="17.140625" style="5" customWidth="1"/>
    <col min="13345" max="13345" width="18.28515625" style="5" customWidth="1"/>
    <col min="13346" max="13346" width="13.7109375" style="5" customWidth="1"/>
    <col min="13347" max="13347" width="16" style="5" customWidth="1"/>
    <col min="13348" max="13348" width="17.140625" style="5" customWidth="1"/>
    <col min="13349" max="13349" width="18.28515625" style="5" customWidth="1"/>
    <col min="13350" max="13350" width="13.7109375" style="5" customWidth="1"/>
    <col min="13351" max="13351" width="16" style="5" customWidth="1"/>
    <col min="13352" max="13352" width="17.140625" style="5" customWidth="1"/>
    <col min="13353" max="13353" width="18.28515625" style="5" customWidth="1"/>
    <col min="13354" max="13354" width="13.7109375" style="5" customWidth="1"/>
    <col min="13355" max="13355" width="16" style="5" customWidth="1"/>
    <col min="13356" max="13356" width="17.140625" style="5" customWidth="1"/>
    <col min="13357" max="13360" width="18.28515625" style="5" customWidth="1"/>
    <col min="13361" max="13361" width="15" style="5" customWidth="1"/>
    <col min="13362" max="13362" width="15.7109375" style="5" customWidth="1"/>
    <col min="13363" max="13363" width="49" style="5" customWidth="1"/>
    <col min="13364" max="13364" width="19.42578125" style="5" customWidth="1"/>
    <col min="13365" max="13365" width="14.5703125" style="5" customWidth="1"/>
    <col min="13366" max="13366" width="12.28515625" style="5" customWidth="1"/>
    <col min="13367" max="13367" width="14.5703125" style="5" customWidth="1"/>
    <col min="13368" max="13368" width="11.7109375" style="5" customWidth="1"/>
    <col min="13369" max="13369" width="14" style="5" customWidth="1"/>
    <col min="13370" max="13370" width="20.5703125" style="5" customWidth="1"/>
    <col min="13371" max="13371" width="11.7109375" style="5" customWidth="1"/>
    <col min="13372" max="13372" width="10.85546875" style="5" customWidth="1"/>
    <col min="13373" max="13566" width="9.140625" style="5"/>
    <col min="13567" max="13567" width="7.42578125" style="5" customWidth="1"/>
    <col min="13568" max="13568" width="20.28515625" style="5" customWidth="1"/>
    <col min="13569" max="13569" width="24.7109375" style="5" customWidth="1"/>
    <col min="13570" max="13570" width="35.7109375" style="5" customWidth="1"/>
    <col min="13571" max="13571" width="5" style="5" customWidth="1"/>
    <col min="13572" max="13572" width="12.85546875" style="5" customWidth="1"/>
    <col min="13573" max="13573" width="10.7109375" style="5" customWidth="1"/>
    <col min="13574" max="13574" width="7" style="5" customWidth="1"/>
    <col min="13575" max="13575" width="12.28515625" style="5" customWidth="1"/>
    <col min="13576" max="13576" width="10.7109375" style="5" customWidth="1"/>
    <col min="13577" max="13577" width="10.85546875" style="5" customWidth="1"/>
    <col min="13578" max="13578" width="8.85546875" style="5" customWidth="1"/>
    <col min="13579" max="13579" width="13.85546875" style="5" customWidth="1"/>
    <col min="13580" max="13580" width="20.42578125" style="5" customWidth="1"/>
    <col min="13581" max="13581" width="12.28515625" style="5" customWidth="1"/>
    <col min="13582" max="13582" width="19.28515625" style="5" customWidth="1"/>
    <col min="13583" max="13583" width="11.85546875" style="5" customWidth="1"/>
    <col min="13584" max="13584" width="9.140625" style="5" customWidth="1"/>
    <col min="13585" max="13585" width="13.42578125" style="5" customWidth="1"/>
    <col min="13586" max="13586" width="15.28515625" style="5" customWidth="1"/>
    <col min="13587" max="13587" width="15.42578125" style="5" customWidth="1"/>
    <col min="13588" max="13589" width="14.42578125" style="5" customWidth="1"/>
    <col min="13590" max="13590" width="5" style="5" customWidth="1"/>
    <col min="13591" max="13593" width="15.140625" style="5" customWidth="1"/>
    <col min="13594" max="13594" width="4.28515625" style="5" customWidth="1"/>
    <col min="13595" max="13595" width="16" style="5" customWidth="1"/>
    <col min="13596" max="13596" width="17.140625" style="5" customWidth="1"/>
    <col min="13597" max="13597" width="18.28515625" style="5" customWidth="1"/>
    <col min="13598" max="13598" width="4.85546875" style="5" customWidth="1"/>
    <col min="13599" max="13599" width="16" style="5" customWidth="1"/>
    <col min="13600" max="13600" width="17.140625" style="5" customWidth="1"/>
    <col min="13601" max="13601" width="18.28515625" style="5" customWidth="1"/>
    <col min="13602" max="13602" width="13.7109375" style="5" customWidth="1"/>
    <col min="13603" max="13603" width="16" style="5" customWidth="1"/>
    <col min="13604" max="13604" width="17.140625" style="5" customWidth="1"/>
    <col min="13605" max="13605" width="18.28515625" style="5" customWidth="1"/>
    <col min="13606" max="13606" width="13.7109375" style="5" customWidth="1"/>
    <col min="13607" max="13607" width="16" style="5" customWidth="1"/>
    <col min="13608" max="13608" width="17.140625" style="5" customWidth="1"/>
    <col min="13609" max="13609" width="18.28515625" style="5" customWidth="1"/>
    <col min="13610" max="13610" width="13.7109375" style="5" customWidth="1"/>
    <col min="13611" max="13611" width="16" style="5" customWidth="1"/>
    <col min="13612" max="13612" width="17.140625" style="5" customWidth="1"/>
    <col min="13613" max="13616" width="18.28515625" style="5" customWidth="1"/>
    <col min="13617" max="13617" width="15" style="5" customWidth="1"/>
    <col min="13618" max="13618" width="15.7109375" style="5" customWidth="1"/>
    <col min="13619" max="13619" width="49" style="5" customWidth="1"/>
    <col min="13620" max="13620" width="19.42578125" style="5" customWidth="1"/>
    <col min="13621" max="13621" width="14.5703125" style="5" customWidth="1"/>
    <col min="13622" max="13622" width="12.28515625" style="5" customWidth="1"/>
    <col min="13623" max="13623" width="14.5703125" style="5" customWidth="1"/>
    <col min="13624" max="13624" width="11.7109375" style="5" customWidth="1"/>
    <col min="13625" max="13625" width="14" style="5" customWidth="1"/>
    <col min="13626" max="13626" width="20.5703125" style="5" customWidth="1"/>
    <col min="13627" max="13627" width="11.7109375" style="5" customWidth="1"/>
    <col min="13628" max="13628" width="10.85546875" style="5" customWidth="1"/>
    <col min="13629" max="13822" width="9.140625" style="5"/>
    <col min="13823" max="13823" width="7.42578125" style="5" customWidth="1"/>
    <col min="13824" max="13824" width="20.28515625" style="5" customWidth="1"/>
    <col min="13825" max="13825" width="24.7109375" style="5" customWidth="1"/>
    <col min="13826" max="13826" width="35.7109375" style="5" customWidth="1"/>
    <col min="13827" max="13827" width="5" style="5" customWidth="1"/>
    <col min="13828" max="13828" width="12.85546875" style="5" customWidth="1"/>
    <col min="13829" max="13829" width="10.7109375" style="5" customWidth="1"/>
    <col min="13830" max="13830" width="7" style="5" customWidth="1"/>
    <col min="13831" max="13831" width="12.28515625" style="5" customWidth="1"/>
    <col min="13832" max="13832" width="10.7109375" style="5" customWidth="1"/>
    <col min="13833" max="13833" width="10.85546875" style="5" customWidth="1"/>
    <col min="13834" max="13834" width="8.85546875" style="5" customWidth="1"/>
    <col min="13835" max="13835" width="13.85546875" style="5" customWidth="1"/>
    <col min="13836" max="13836" width="20.42578125" style="5" customWidth="1"/>
    <col min="13837" max="13837" width="12.28515625" style="5" customWidth="1"/>
    <col min="13838" max="13838" width="19.28515625" style="5" customWidth="1"/>
    <col min="13839" max="13839" width="11.85546875" style="5" customWidth="1"/>
    <col min="13840" max="13840" width="9.140625" style="5" customWidth="1"/>
    <col min="13841" max="13841" width="13.42578125" style="5" customWidth="1"/>
    <col min="13842" max="13842" width="15.28515625" style="5" customWidth="1"/>
    <col min="13843" max="13843" width="15.42578125" style="5" customWidth="1"/>
    <col min="13844" max="13845" width="14.42578125" style="5" customWidth="1"/>
    <col min="13846" max="13846" width="5" style="5" customWidth="1"/>
    <col min="13847" max="13849" width="15.140625" style="5" customWidth="1"/>
    <col min="13850" max="13850" width="4.28515625" style="5" customWidth="1"/>
    <col min="13851" max="13851" width="16" style="5" customWidth="1"/>
    <col min="13852" max="13852" width="17.140625" style="5" customWidth="1"/>
    <col min="13853" max="13853" width="18.28515625" style="5" customWidth="1"/>
    <col min="13854" max="13854" width="4.85546875" style="5" customWidth="1"/>
    <col min="13855" max="13855" width="16" style="5" customWidth="1"/>
    <col min="13856" max="13856" width="17.140625" style="5" customWidth="1"/>
    <col min="13857" max="13857" width="18.28515625" style="5" customWidth="1"/>
    <col min="13858" max="13858" width="13.7109375" style="5" customWidth="1"/>
    <col min="13859" max="13859" width="16" style="5" customWidth="1"/>
    <col min="13860" max="13860" width="17.140625" style="5" customWidth="1"/>
    <col min="13861" max="13861" width="18.28515625" style="5" customWidth="1"/>
    <col min="13862" max="13862" width="13.7109375" style="5" customWidth="1"/>
    <col min="13863" max="13863" width="16" style="5" customWidth="1"/>
    <col min="13864" max="13864" width="17.140625" style="5" customWidth="1"/>
    <col min="13865" max="13865" width="18.28515625" style="5" customWidth="1"/>
    <col min="13866" max="13866" width="13.7109375" style="5" customWidth="1"/>
    <col min="13867" max="13867" width="16" style="5" customWidth="1"/>
    <col min="13868" max="13868" width="17.140625" style="5" customWidth="1"/>
    <col min="13869" max="13872" width="18.28515625" style="5" customWidth="1"/>
    <col min="13873" max="13873" width="15" style="5" customWidth="1"/>
    <col min="13874" max="13874" width="15.7109375" style="5" customWidth="1"/>
    <col min="13875" max="13875" width="49" style="5" customWidth="1"/>
    <col min="13876" max="13876" width="19.42578125" style="5" customWidth="1"/>
    <col min="13877" max="13877" width="14.5703125" style="5" customWidth="1"/>
    <col min="13878" max="13878" width="12.28515625" style="5" customWidth="1"/>
    <col min="13879" max="13879" width="14.5703125" style="5" customWidth="1"/>
    <col min="13880" max="13880" width="11.7109375" style="5" customWidth="1"/>
    <col min="13881" max="13881" width="14" style="5" customWidth="1"/>
    <col min="13882" max="13882" width="20.5703125" style="5" customWidth="1"/>
    <col min="13883" max="13883" width="11.7109375" style="5" customWidth="1"/>
    <col min="13884" max="13884" width="10.85546875" style="5" customWidth="1"/>
    <col min="13885" max="14078" width="9.140625" style="5"/>
    <col min="14079" max="14079" width="7.42578125" style="5" customWidth="1"/>
    <col min="14080" max="14080" width="20.28515625" style="5" customWidth="1"/>
    <col min="14081" max="14081" width="24.7109375" style="5" customWidth="1"/>
    <col min="14082" max="14082" width="35.7109375" style="5" customWidth="1"/>
    <col min="14083" max="14083" width="5" style="5" customWidth="1"/>
    <col min="14084" max="14084" width="12.85546875" style="5" customWidth="1"/>
    <col min="14085" max="14085" width="10.7109375" style="5" customWidth="1"/>
    <col min="14086" max="14086" width="7" style="5" customWidth="1"/>
    <col min="14087" max="14087" width="12.28515625" style="5" customWidth="1"/>
    <col min="14088" max="14088" width="10.7109375" style="5" customWidth="1"/>
    <col min="14089" max="14089" width="10.85546875" style="5" customWidth="1"/>
    <col min="14090" max="14090" width="8.85546875" style="5" customWidth="1"/>
    <col min="14091" max="14091" width="13.85546875" style="5" customWidth="1"/>
    <col min="14092" max="14092" width="20.42578125" style="5" customWidth="1"/>
    <col min="14093" max="14093" width="12.28515625" style="5" customWidth="1"/>
    <col min="14094" max="14094" width="19.28515625" style="5" customWidth="1"/>
    <col min="14095" max="14095" width="11.85546875" style="5" customWidth="1"/>
    <col min="14096" max="14096" width="9.140625" style="5" customWidth="1"/>
    <col min="14097" max="14097" width="13.42578125" style="5" customWidth="1"/>
    <col min="14098" max="14098" width="15.28515625" style="5" customWidth="1"/>
    <col min="14099" max="14099" width="15.42578125" style="5" customWidth="1"/>
    <col min="14100" max="14101" width="14.42578125" style="5" customWidth="1"/>
    <col min="14102" max="14102" width="5" style="5" customWidth="1"/>
    <col min="14103" max="14105" width="15.140625" style="5" customWidth="1"/>
    <col min="14106" max="14106" width="4.28515625" style="5" customWidth="1"/>
    <col min="14107" max="14107" width="16" style="5" customWidth="1"/>
    <col min="14108" max="14108" width="17.140625" style="5" customWidth="1"/>
    <col min="14109" max="14109" width="18.28515625" style="5" customWidth="1"/>
    <col min="14110" max="14110" width="4.85546875" style="5" customWidth="1"/>
    <col min="14111" max="14111" width="16" style="5" customWidth="1"/>
    <col min="14112" max="14112" width="17.140625" style="5" customWidth="1"/>
    <col min="14113" max="14113" width="18.28515625" style="5" customWidth="1"/>
    <col min="14114" max="14114" width="13.7109375" style="5" customWidth="1"/>
    <col min="14115" max="14115" width="16" style="5" customWidth="1"/>
    <col min="14116" max="14116" width="17.140625" style="5" customWidth="1"/>
    <col min="14117" max="14117" width="18.28515625" style="5" customWidth="1"/>
    <col min="14118" max="14118" width="13.7109375" style="5" customWidth="1"/>
    <col min="14119" max="14119" width="16" style="5" customWidth="1"/>
    <col min="14120" max="14120" width="17.140625" style="5" customWidth="1"/>
    <col min="14121" max="14121" width="18.28515625" style="5" customWidth="1"/>
    <col min="14122" max="14122" width="13.7109375" style="5" customWidth="1"/>
    <col min="14123" max="14123" width="16" style="5" customWidth="1"/>
    <col min="14124" max="14124" width="17.140625" style="5" customWidth="1"/>
    <col min="14125" max="14128" width="18.28515625" style="5" customWidth="1"/>
    <col min="14129" max="14129" width="15" style="5" customWidth="1"/>
    <col min="14130" max="14130" width="15.7109375" style="5" customWidth="1"/>
    <col min="14131" max="14131" width="49" style="5" customWidth="1"/>
    <col min="14132" max="14132" width="19.42578125" style="5" customWidth="1"/>
    <col min="14133" max="14133" width="14.5703125" style="5" customWidth="1"/>
    <col min="14134" max="14134" width="12.28515625" style="5" customWidth="1"/>
    <col min="14135" max="14135" width="14.5703125" style="5" customWidth="1"/>
    <col min="14136" max="14136" width="11.7109375" style="5" customWidth="1"/>
    <col min="14137" max="14137" width="14" style="5" customWidth="1"/>
    <col min="14138" max="14138" width="20.5703125" style="5" customWidth="1"/>
    <col min="14139" max="14139" width="11.7109375" style="5" customWidth="1"/>
    <col min="14140" max="14140" width="10.85546875" style="5" customWidth="1"/>
    <col min="14141" max="14334" width="9.140625" style="5"/>
    <col min="14335" max="14335" width="7.42578125" style="5" customWidth="1"/>
    <col min="14336" max="14336" width="20.28515625" style="5" customWidth="1"/>
    <col min="14337" max="14337" width="24.7109375" style="5" customWidth="1"/>
    <col min="14338" max="14338" width="35.7109375" style="5" customWidth="1"/>
    <col min="14339" max="14339" width="5" style="5" customWidth="1"/>
    <col min="14340" max="14340" width="12.85546875" style="5" customWidth="1"/>
    <col min="14341" max="14341" width="10.7109375" style="5" customWidth="1"/>
    <col min="14342" max="14342" width="7" style="5" customWidth="1"/>
    <col min="14343" max="14343" width="12.28515625" style="5" customWidth="1"/>
    <col min="14344" max="14344" width="10.7109375" style="5" customWidth="1"/>
    <col min="14345" max="14345" width="10.85546875" style="5" customWidth="1"/>
    <col min="14346" max="14346" width="8.85546875" style="5" customWidth="1"/>
    <col min="14347" max="14347" width="13.85546875" style="5" customWidth="1"/>
    <col min="14348" max="14348" width="20.42578125" style="5" customWidth="1"/>
    <col min="14349" max="14349" width="12.28515625" style="5" customWidth="1"/>
    <col min="14350" max="14350" width="19.28515625" style="5" customWidth="1"/>
    <col min="14351" max="14351" width="11.85546875" style="5" customWidth="1"/>
    <col min="14352" max="14352" width="9.140625" style="5" customWidth="1"/>
    <col min="14353" max="14353" width="13.42578125" style="5" customWidth="1"/>
    <col min="14354" max="14354" width="15.28515625" style="5" customWidth="1"/>
    <col min="14355" max="14355" width="15.42578125" style="5" customWidth="1"/>
    <col min="14356" max="14357" width="14.42578125" style="5" customWidth="1"/>
    <col min="14358" max="14358" width="5" style="5" customWidth="1"/>
    <col min="14359" max="14361" width="15.140625" style="5" customWidth="1"/>
    <col min="14362" max="14362" width="4.28515625" style="5" customWidth="1"/>
    <col min="14363" max="14363" width="16" style="5" customWidth="1"/>
    <col min="14364" max="14364" width="17.140625" style="5" customWidth="1"/>
    <col min="14365" max="14365" width="18.28515625" style="5" customWidth="1"/>
    <col min="14366" max="14366" width="4.85546875" style="5" customWidth="1"/>
    <col min="14367" max="14367" width="16" style="5" customWidth="1"/>
    <col min="14368" max="14368" width="17.140625" style="5" customWidth="1"/>
    <col min="14369" max="14369" width="18.28515625" style="5" customWidth="1"/>
    <col min="14370" max="14370" width="13.7109375" style="5" customWidth="1"/>
    <col min="14371" max="14371" width="16" style="5" customWidth="1"/>
    <col min="14372" max="14372" width="17.140625" style="5" customWidth="1"/>
    <col min="14373" max="14373" width="18.28515625" style="5" customWidth="1"/>
    <col min="14374" max="14374" width="13.7109375" style="5" customWidth="1"/>
    <col min="14375" max="14375" width="16" style="5" customWidth="1"/>
    <col min="14376" max="14376" width="17.140625" style="5" customWidth="1"/>
    <col min="14377" max="14377" width="18.28515625" style="5" customWidth="1"/>
    <col min="14378" max="14378" width="13.7109375" style="5" customWidth="1"/>
    <col min="14379" max="14379" width="16" style="5" customWidth="1"/>
    <col min="14380" max="14380" width="17.140625" style="5" customWidth="1"/>
    <col min="14381" max="14384" width="18.28515625" style="5" customWidth="1"/>
    <col min="14385" max="14385" width="15" style="5" customWidth="1"/>
    <col min="14386" max="14386" width="15.7109375" style="5" customWidth="1"/>
    <col min="14387" max="14387" width="49" style="5" customWidth="1"/>
    <col min="14388" max="14388" width="19.42578125" style="5" customWidth="1"/>
    <col min="14389" max="14389" width="14.5703125" style="5" customWidth="1"/>
    <col min="14390" max="14390" width="12.28515625" style="5" customWidth="1"/>
    <col min="14391" max="14391" width="14.5703125" style="5" customWidth="1"/>
    <col min="14392" max="14392" width="11.7109375" style="5" customWidth="1"/>
    <col min="14393" max="14393" width="14" style="5" customWidth="1"/>
    <col min="14394" max="14394" width="20.5703125" style="5" customWidth="1"/>
    <col min="14395" max="14395" width="11.7109375" style="5" customWidth="1"/>
    <col min="14396" max="14396" width="10.85546875" style="5" customWidth="1"/>
    <col min="14397" max="14590" width="9.140625" style="5"/>
    <col min="14591" max="14591" width="7.42578125" style="5" customWidth="1"/>
    <col min="14592" max="14592" width="20.28515625" style="5" customWidth="1"/>
    <col min="14593" max="14593" width="24.7109375" style="5" customWidth="1"/>
    <col min="14594" max="14594" width="35.7109375" style="5" customWidth="1"/>
    <col min="14595" max="14595" width="5" style="5" customWidth="1"/>
    <col min="14596" max="14596" width="12.85546875" style="5" customWidth="1"/>
    <col min="14597" max="14597" width="10.7109375" style="5" customWidth="1"/>
    <col min="14598" max="14598" width="7" style="5" customWidth="1"/>
    <col min="14599" max="14599" width="12.28515625" style="5" customWidth="1"/>
    <col min="14600" max="14600" width="10.7109375" style="5" customWidth="1"/>
    <col min="14601" max="14601" width="10.85546875" style="5" customWidth="1"/>
    <col min="14602" max="14602" width="8.85546875" style="5" customWidth="1"/>
    <col min="14603" max="14603" width="13.85546875" style="5" customWidth="1"/>
    <col min="14604" max="14604" width="20.42578125" style="5" customWidth="1"/>
    <col min="14605" max="14605" width="12.28515625" style="5" customWidth="1"/>
    <col min="14606" max="14606" width="19.28515625" style="5" customWidth="1"/>
    <col min="14607" max="14607" width="11.85546875" style="5" customWidth="1"/>
    <col min="14608" max="14608" width="9.140625" style="5" customWidth="1"/>
    <col min="14609" max="14609" width="13.42578125" style="5" customWidth="1"/>
    <col min="14610" max="14610" width="15.28515625" style="5" customWidth="1"/>
    <col min="14611" max="14611" width="15.42578125" style="5" customWidth="1"/>
    <col min="14612" max="14613" width="14.42578125" style="5" customWidth="1"/>
    <col min="14614" max="14614" width="5" style="5" customWidth="1"/>
    <col min="14615" max="14617" width="15.140625" style="5" customWidth="1"/>
    <col min="14618" max="14618" width="4.28515625" style="5" customWidth="1"/>
    <col min="14619" max="14619" width="16" style="5" customWidth="1"/>
    <col min="14620" max="14620" width="17.140625" style="5" customWidth="1"/>
    <col min="14621" max="14621" width="18.28515625" style="5" customWidth="1"/>
    <col min="14622" max="14622" width="4.85546875" style="5" customWidth="1"/>
    <col min="14623" max="14623" width="16" style="5" customWidth="1"/>
    <col min="14624" max="14624" width="17.140625" style="5" customWidth="1"/>
    <col min="14625" max="14625" width="18.28515625" style="5" customWidth="1"/>
    <col min="14626" max="14626" width="13.7109375" style="5" customWidth="1"/>
    <col min="14627" max="14627" width="16" style="5" customWidth="1"/>
    <col min="14628" max="14628" width="17.140625" style="5" customWidth="1"/>
    <col min="14629" max="14629" width="18.28515625" style="5" customWidth="1"/>
    <col min="14630" max="14630" width="13.7109375" style="5" customWidth="1"/>
    <col min="14631" max="14631" width="16" style="5" customWidth="1"/>
    <col min="14632" max="14632" width="17.140625" style="5" customWidth="1"/>
    <col min="14633" max="14633" width="18.28515625" style="5" customWidth="1"/>
    <col min="14634" max="14634" width="13.7109375" style="5" customWidth="1"/>
    <col min="14635" max="14635" width="16" style="5" customWidth="1"/>
    <col min="14636" max="14636" width="17.140625" style="5" customWidth="1"/>
    <col min="14637" max="14640" width="18.28515625" style="5" customWidth="1"/>
    <col min="14641" max="14641" width="15" style="5" customWidth="1"/>
    <col min="14642" max="14642" width="15.7109375" style="5" customWidth="1"/>
    <col min="14643" max="14643" width="49" style="5" customWidth="1"/>
    <col min="14644" max="14644" width="19.42578125" style="5" customWidth="1"/>
    <col min="14645" max="14645" width="14.5703125" style="5" customWidth="1"/>
    <col min="14646" max="14646" width="12.28515625" style="5" customWidth="1"/>
    <col min="14647" max="14647" width="14.5703125" style="5" customWidth="1"/>
    <col min="14648" max="14648" width="11.7109375" style="5" customWidth="1"/>
    <col min="14649" max="14649" width="14" style="5" customWidth="1"/>
    <col min="14650" max="14650" width="20.5703125" style="5" customWidth="1"/>
    <col min="14651" max="14651" width="11.7109375" style="5" customWidth="1"/>
    <col min="14652" max="14652" width="10.85546875" style="5" customWidth="1"/>
    <col min="14653" max="14846" width="9.140625" style="5"/>
    <col min="14847" max="14847" width="7.42578125" style="5" customWidth="1"/>
    <col min="14848" max="14848" width="20.28515625" style="5" customWidth="1"/>
    <col min="14849" max="14849" width="24.7109375" style="5" customWidth="1"/>
    <col min="14850" max="14850" width="35.7109375" style="5" customWidth="1"/>
    <col min="14851" max="14851" width="5" style="5" customWidth="1"/>
    <col min="14852" max="14852" width="12.85546875" style="5" customWidth="1"/>
    <col min="14853" max="14853" width="10.7109375" style="5" customWidth="1"/>
    <col min="14854" max="14854" width="7" style="5" customWidth="1"/>
    <col min="14855" max="14855" width="12.28515625" style="5" customWidth="1"/>
    <col min="14856" max="14856" width="10.7109375" style="5" customWidth="1"/>
    <col min="14857" max="14857" width="10.85546875" style="5" customWidth="1"/>
    <col min="14858" max="14858" width="8.85546875" style="5" customWidth="1"/>
    <col min="14859" max="14859" width="13.85546875" style="5" customWidth="1"/>
    <col min="14860" max="14860" width="20.42578125" style="5" customWidth="1"/>
    <col min="14861" max="14861" width="12.28515625" style="5" customWidth="1"/>
    <col min="14862" max="14862" width="19.28515625" style="5" customWidth="1"/>
    <col min="14863" max="14863" width="11.85546875" style="5" customWidth="1"/>
    <col min="14864" max="14864" width="9.140625" style="5" customWidth="1"/>
    <col min="14865" max="14865" width="13.42578125" style="5" customWidth="1"/>
    <col min="14866" max="14866" width="15.28515625" style="5" customWidth="1"/>
    <col min="14867" max="14867" width="15.42578125" style="5" customWidth="1"/>
    <col min="14868" max="14869" width="14.42578125" style="5" customWidth="1"/>
    <col min="14870" max="14870" width="5" style="5" customWidth="1"/>
    <col min="14871" max="14873" width="15.140625" style="5" customWidth="1"/>
    <col min="14874" max="14874" width="4.28515625" style="5" customWidth="1"/>
    <col min="14875" max="14875" width="16" style="5" customWidth="1"/>
    <col min="14876" max="14876" width="17.140625" style="5" customWidth="1"/>
    <col min="14877" max="14877" width="18.28515625" style="5" customWidth="1"/>
    <col min="14878" max="14878" width="4.85546875" style="5" customWidth="1"/>
    <col min="14879" max="14879" width="16" style="5" customWidth="1"/>
    <col min="14880" max="14880" width="17.140625" style="5" customWidth="1"/>
    <col min="14881" max="14881" width="18.28515625" style="5" customWidth="1"/>
    <col min="14882" max="14882" width="13.7109375" style="5" customWidth="1"/>
    <col min="14883" max="14883" width="16" style="5" customWidth="1"/>
    <col min="14884" max="14884" width="17.140625" style="5" customWidth="1"/>
    <col min="14885" max="14885" width="18.28515625" style="5" customWidth="1"/>
    <col min="14886" max="14886" width="13.7109375" style="5" customWidth="1"/>
    <col min="14887" max="14887" width="16" style="5" customWidth="1"/>
    <col min="14888" max="14888" width="17.140625" style="5" customWidth="1"/>
    <col min="14889" max="14889" width="18.28515625" style="5" customWidth="1"/>
    <col min="14890" max="14890" width="13.7109375" style="5" customWidth="1"/>
    <col min="14891" max="14891" width="16" style="5" customWidth="1"/>
    <col min="14892" max="14892" width="17.140625" style="5" customWidth="1"/>
    <col min="14893" max="14896" width="18.28515625" style="5" customWidth="1"/>
    <col min="14897" max="14897" width="15" style="5" customWidth="1"/>
    <col min="14898" max="14898" width="15.7109375" style="5" customWidth="1"/>
    <col min="14899" max="14899" width="49" style="5" customWidth="1"/>
    <col min="14900" max="14900" width="19.42578125" style="5" customWidth="1"/>
    <col min="14901" max="14901" width="14.5703125" style="5" customWidth="1"/>
    <col min="14902" max="14902" width="12.28515625" style="5" customWidth="1"/>
    <col min="14903" max="14903" width="14.5703125" style="5" customWidth="1"/>
    <col min="14904" max="14904" width="11.7109375" style="5" customWidth="1"/>
    <col min="14905" max="14905" width="14" style="5" customWidth="1"/>
    <col min="14906" max="14906" width="20.5703125" style="5" customWidth="1"/>
    <col min="14907" max="14907" width="11.7109375" style="5" customWidth="1"/>
    <col min="14908" max="14908" width="10.85546875" style="5" customWidth="1"/>
    <col min="14909" max="15102" width="9.140625" style="5"/>
    <col min="15103" max="15103" width="7.42578125" style="5" customWidth="1"/>
    <col min="15104" max="15104" width="20.28515625" style="5" customWidth="1"/>
    <col min="15105" max="15105" width="24.7109375" style="5" customWidth="1"/>
    <col min="15106" max="15106" width="35.7109375" style="5" customWidth="1"/>
    <col min="15107" max="15107" width="5" style="5" customWidth="1"/>
    <col min="15108" max="15108" width="12.85546875" style="5" customWidth="1"/>
    <col min="15109" max="15109" width="10.7109375" style="5" customWidth="1"/>
    <col min="15110" max="15110" width="7" style="5" customWidth="1"/>
    <col min="15111" max="15111" width="12.28515625" style="5" customWidth="1"/>
    <col min="15112" max="15112" width="10.7109375" style="5" customWidth="1"/>
    <col min="15113" max="15113" width="10.85546875" style="5" customWidth="1"/>
    <col min="15114" max="15114" width="8.85546875" style="5" customWidth="1"/>
    <col min="15115" max="15115" width="13.85546875" style="5" customWidth="1"/>
    <col min="15116" max="15116" width="20.42578125" style="5" customWidth="1"/>
    <col min="15117" max="15117" width="12.28515625" style="5" customWidth="1"/>
    <col min="15118" max="15118" width="19.28515625" style="5" customWidth="1"/>
    <col min="15119" max="15119" width="11.85546875" style="5" customWidth="1"/>
    <col min="15120" max="15120" width="9.140625" style="5" customWidth="1"/>
    <col min="15121" max="15121" width="13.42578125" style="5" customWidth="1"/>
    <col min="15122" max="15122" width="15.28515625" style="5" customWidth="1"/>
    <col min="15123" max="15123" width="15.42578125" style="5" customWidth="1"/>
    <col min="15124" max="15125" width="14.42578125" style="5" customWidth="1"/>
    <col min="15126" max="15126" width="5" style="5" customWidth="1"/>
    <col min="15127" max="15129" width="15.140625" style="5" customWidth="1"/>
    <col min="15130" max="15130" width="4.28515625" style="5" customWidth="1"/>
    <col min="15131" max="15131" width="16" style="5" customWidth="1"/>
    <col min="15132" max="15132" width="17.140625" style="5" customWidth="1"/>
    <col min="15133" max="15133" width="18.28515625" style="5" customWidth="1"/>
    <col min="15134" max="15134" width="4.85546875" style="5" customWidth="1"/>
    <col min="15135" max="15135" width="16" style="5" customWidth="1"/>
    <col min="15136" max="15136" width="17.140625" style="5" customWidth="1"/>
    <col min="15137" max="15137" width="18.28515625" style="5" customWidth="1"/>
    <col min="15138" max="15138" width="13.7109375" style="5" customWidth="1"/>
    <col min="15139" max="15139" width="16" style="5" customWidth="1"/>
    <col min="15140" max="15140" width="17.140625" style="5" customWidth="1"/>
    <col min="15141" max="15141" width="18.28515625" style="5" customWidth="1"/>
    <col min="15142" max="15142" width="13.7109375" style="5" customWidth="1"/>
    <col min="15143" max="15143" width="16" style="5" customWidth="1"/>
    <col min="15144" max="15144" width="17.140625" style="5" customWidth="1"/>
    <col min="15145" max="15145" width="18.28515625" style="5" customWidth="1"/>
    <col min="15146" max="15146" width="13.7109375" style="5" customWidth="1"/>
    <col min="15147" max="15147" width="16" style="5" customWidth="1"/>
    <col min="15148" max="15148" width="17.140625" style="5" customWidth="1"/>
    <col min="15149" max="15152" width="18.28515625" style="5" customWidth="1"/>
    <col min="15153" max="15153" width="15" style="5" customWidth="1"/>
    <col min="15154" max="15154" width="15.7109375" style="5" customWidth="1"/>
    <col min="15155" max="15155" width="49" style="5" customWidth="1"/>
    <col min="15156" max="15156" width="19.42578125" style="5" customWidth="1"/>
    <col min="15157" max="15157" width="14.5703125" style="5" customWidth="1"/>
    <col min="15158" max="15158" width="12.28515625" style="5" customWidth="1"/>
    <col min="15159" max="15159" width="14.5703125" style="5" customWidth="1"/>
    <col min="15160" max="15160" width="11.7109375" style="5" customWidth="1"/>
    <col min="15161" max="15161" width="14" style="5" customWidth="1"/>
    <col min="15162" max="15162" width="20.5703125" style="5" customWidth="1"/>
    <col min="15163" max="15163" width="11.7109375" style="5" customWidth="1"/>
    <col min="15164" max="15164" width="10.85546875" style="5" customWidth="1"/>
    <col min="15165" max="15358" width="9.140625" style="5"/>
    <col min="15359" max="15359" width="7.42578125" style="5" customWidth="1"/>
    <col min="15360" max="15360" width="20.28515625" style="5" customWidth="1"/>
    <col min="15361" max="15361" width="24.7109375" style="5" customWidth="1"/>
    <col min="15362" max="15362" width="35.7109375" style="5" customWidth="1"/>
    <col min="15363" max="15363" width="5" style="5" customWidth="1"/>
    <col min="15364" max="15364" width="12.85546875" style="5" customWidth="1"/>
    <col min="15365" max="15365" width="10.7109375" style="5" customWidth="1"/>
    <col min="15366" max="15366" width="7" style="5" customWidth="1"/>
    <col min="15367" max="15367" width="12.28515625" style="5" customWidth="1"/>
    <col min="15368" max="15368" width="10.7109375" style="5" customWidth="1"/>
    <col min="15369" max="15369" width="10.85546875" style="5" customWidth="1"/>
    <col min="15370" max="15370" width="8.85546875" style="5" customWidth="1"/>
    <col min="15371" max="15371" width="13.85546875" style="5" customWidth="1"/>
    <col min="15372" max="15372" width="20.42578125" style="5" customWidth="1"/>
    <col min="15373" max="15373" width="12.28515625" style="5" customWidth="1"/>
    <col min="15374" max="15374" width="19.28515625" style="5" customWidth="1"/>
    <col min="15375" max="15375" width="11.85546875" style="5" customWidth="1"/>
    <col min="15376" max="15376" width="9.140625" style="5" customWidth="1"/>
    <col min="15377" max="15377" width="13.42578125" style="5" customWidth="1"/>
    <col min="15378" max="15378" width="15.28515625" style="5" customWidth="1"/>
    <col min="15379" max="15379" width="15.42578125" style="5" customWidth="1"/>
    <col min="15380" max="15381" width="14.42578125" style="5" customWidth="1"/>
    <col min="15382" max="15382" width="5" style="5" customWidth="1"/>
    <col min="15383" max="15385" width="15.140625" style="5" customWidth="1"/>
    <col min="15386" max="15386" width="4.28515625" style="5" customWidth="1"/>
    <col min="15387" max="15387" width="16" style="5" customWidth="1"/>
    <col min="15388" max="15388" width="17.140625" style="5" customWidth="1"/>
    <col min="15389" max="15389" width="18.28515625" style="5" customWidth="1"/>
    <col min="15390" max="15390" width="4.85546875" style="5" customWidth="1"/>
    <col min="15391" max="15391" width="16" style="5" customWidth="1"/>
    <col min="15392" max="15392" width="17.140625" style="5" customWidth="1"/>
    <col min="15393" max="15393" width="18.28515625" style="5" customWidth="1"/>
    <col min="15394" max="15394" width="13.7109375" style="5" customWidth="1"/>
    <col min="15395" max="15395" width="16" style="5" customWidth="1"/>
    <col min="15396" max="15396" width="17.140625" style="5" customWidth="1"/>
    <col min="15397" max="15397" width="18.28515625" style="5" customWidth="1"/>
    <col min="15398" max="15398" width="13.7109375" style="5" customWidth="1"/>
    <col min="15399" max="15399" width="16" style="5" customWidth="1"/>
    <col min="15400" max="15400" width="17.140625" style="5" customWidth="1"/>
    <col min="15401" max="15401" width="18.28515625" style="5" customWidth="1"/>
    <col min="15402" max="15402" width="13.7109375" style="5" customWidth="1"/>
    <col min="15403" max="15403" width="16" style="5" customWidth="1"/>
    <col min="15404" max="15404" width="17.140625" style="5" customWidth="1"/>
    <col min="15405" max="15408" width="18.28515625" style="5" customWidth="1"/>
    <col min="15409" max="15409" width="15" style="5" customWidth="1"/>
    <col min="15410" max="15410" width="15.7109375" style="5" customWidth="1"/>
    <col min="15411" max="15411" width="49" style="5" customWidth="1"/>
    <col min="15412" max="15412" width="19.42578125" style="5" customWidth="1"/>
    <col min="15413" max="15413" width="14.5703125" style="5" customWidth="1"/>
    <col min="15414" max="15414" width="12.28515625" style="5" customWidth="1"/>
    <col min="15415" max="15415" width="14.5703125" style="5" customWidth="1"/>
    <col min="15416" max="15416" width="11.7109375" style="5" customWidth="1"/>
    <col min="15417" max="15417" width="14" style="5" customWidth="1"/>
    <col min="15418" max="15418" width="20.5703125" style="5" customWidth="1"/>
    <col min="15419" max="15419" width="11.7109375" style="5" customWidth="1"/>
    <col min="15420" max="15420" width="10.85546875" style="5" customWidth="1"/>
    <col min="15421" max="15614" width="9.140625" style="5"/>
    <col min="15615" max="15615" width="7.42578125" style="5" customWidth="1"/>
    <col min="15616" max="15616" width="20.28515625" style="5" customWidth="1"/>
    <col min="15617" max="15617" width="24.7109375" style="5" customWidth="1"/>
    <col min="15618" max="15618" width="35.7109375" style="5" customWidth="1"/>
    <col min="15619" max="15619" width="5" style="5" customWidth="1"/>
    <col min="15620" max="15620" width="12.85546875" style="5" customWidth="1"/>
    <col min="15621" max="15621" width="10.7109375" style="5" customWidth="1"/>
    <col min="15622" max="15622" width="7" style="5" customWidth="1"/>
    <col min="15623" max="15623" width="12.28515625" style="5" customWidth="1"/>
    <col min="15624" max="15624" width="10.7109375" style="5" customWidth="1"/>
    <col min="15625" max="15625" width="10.85546875" style="5" customWidth="1"/>
    <col min="15626" max="15626" width="8.85546875" style="5" customWidth="1"/>
    <col min="15627" max="15627" width="13.85546875" style="5" customWidth="1"/>
    <col min="15628" max="15628" width="20.42578125" style="5" customWidth="1"/>
    <col min="15629" max="15629" width="12.28515625" style="5" customWidth="1"/>
    <col min="15630" max="15630" width="19.28515625" style="5" customWidth="1"/>
    <col min="15631" max="15631" width="11.85546875" style="5" customWidth="1"/>
    <col min="15632" max="15632" width="9.140625" style="5" customWidth="1"/>
    <col min="15633" max="15633" width="13.42578125" style="5" customWidth="1"/>
    <col min="15634" max="15634" width="15.28515625" style="5" customWidth="1"/>
    <col min="15635" max="15635" width="15.42578125" style="5" customWidth="1"/>
    <col min="15636" max="15637" width="14.42578125" style="5" customWidth="1"/>
    <col min="15638" max="15638" width="5" style="5" customWidth="1"/>
    <col min="15639" max="15641" width="15.140625" style="5" customWidth="1"/>
    <col min="15642" max="15642" width="4.28515625" style="5" customWidth="1"/>
    <col min="15643" max="15643" width="16" style="5" customWidth="1"/>
    <col min="15644" max="15644" width="17.140625" style="5" customWidth="1"/>
    <col min="15645" max="15645" width="18.28515625" style="5" customWidth="1"/>
    <col min="15646" max="15646" width="4.85546875" style="5" customWidth="1"/>
    <col min="15647" max="15647" width="16" style="5" customWidth="1"/>
    <col min="15648" max="15648" width="17.140625" style="5" customWidth="1"/>
    <col min="15649" max="15649" width="18.28515625" style="5" customWidth="1"/>
    <col min="15650" max="15650" width="13.7109375" style="5" customWidth="1"/>
    <col min="15651" max="15651" width="16" style="5" customWidth="1"/>
    <col min="15652" max="15652" width="17.140625" style="5" customWidth="1"/>
    <col min="15653" max="15653" width="18.28515625" style="5" customWidth="1"/>
    <col min="15654" max="15654" width="13.7109375" style="5" customWidth="1"/>
    <col min="15655" max="15655" width="16" style="5" customWidth="1"/>
    <col min="15656" max="15656" width="17.140625" style="5" customWidth="1"/>
    <col min="15657" max="15657" width="18.28515625" style="5" customWidth="1"/>
    <col min="15658" max="15658" width="13.7109375" style="5" customWidth="1"/>
    <col min="15659" max="15659" width="16" style="5" customWidth="1"/>
    <col min="15660" max="15660" width="17.140625" style="5" customWidth="1"/>
    <col min="15661" max="15664" width="18.28515625" style="5" customWidth="1"/>
    <col min="15665" max="15665" width="15" style="5" customWidth="1"/>
    <col min="15666" max="15666" width="15.7109375" style="5" customWidth="1"/>
    <col min="15667" max="15667" width="49" style="5" customWidth="1"/>
    <col min="15668" max="15668" width="19.42578125" style="5" customWidth="1"/>
    <col min="15669" max="15669" width="14.5703125" style="5" customWidth="1"/>
    <col min="15670" max="15670" width="12.28515625" style="5" customWidth="1"/>
    <col min="15671" max="15671" width="14.5703125" style="5" customWidth="1"/>
    <col min="15672" max="15672" width="11.7109375" style="5" customWidth="1"/>
    <col min="15673" max="15673" width="14" style="5" customWidth="1"/>
    <col min="15674" max="15674" width="20.5703125" style="5" customWidth="1"/>
    <col min="15675" max="15675" width="11.7109375" style="5" customWidth="1"/>
    <col min="15676" max="15676" width="10.85546875" style="5" customWidth="1"/>
    <col min="15677" max="15870" width="9.140625" style="5"/>
    <col min="15871" max="15871" width="7.42578125" style="5" customWidth="1"/>
    <col min="15872" max="15872" width="20.28515625" style="5" customWidth="1"/>
    <col min="15873" max="15873" width="24.7109375" style="5" customWidth="1"/>
    <col min="15874" max="15874" width="35.7109375" style="5" customWidth="1"/>
    <col min="15875" max="15875" width="5" style="5" customWidth="1"/>
    <col min="15876" max="15876" width="12.85546875" style="5" customWidth="1"/>
    <col min="15877" max="15877" width="10.7109375" style="5" customWidth="1"/>
    <col min="15878" max="15878" width="7" style="5" customWidth="1"/>
    <col min="15879" max="15879" width="12.28515625" style="5" customWidth="1"/>
    <col min="15880" max="15880" width="10.7109375" style="5" customWidth="1"/>
    <col min="15881" max="15881" width="10.85546875" style="5" customWidth="1"/>
    <col min="15882" max="15882" width="8.85546875" style="5" customWidth="1"/>
    <col min="15883" max="15883" width="13.85546875" style="5" customWidth="1"/>
    <col min="15884" max="15884" width="20.42578125" style="5" customWidth="1"/>
    <col min="15885" max="15885" width="12.28515625" style="5" customWidth="1"/>
    <col min="15886" max="15886" width="19.28515625" style="5" customWidth="1"/>
    <col min="15887" max="15887" width="11.85546875" style="5" customWidth="1"/>
    <col min="15888" max="15888" width="9.140625" style="5" customWidth="1"/>
    <col min="15889" max="15889" width="13.42578125" style="5" customWidth="1"/>
    <col min="15890" max="15890" width="15.28515625" style="5" customWidth="1"/>
    <col min="15891" max="15891" width="15.42578125" style="5" customWidth="1"/>
    <col min="15892" max="15893" width="14.42578125" style="5" customWidth="1"/>
    <col min="15894" max="15894" width="5" style="5" customWidth="1"/>
    <col min="15895" max="15897" width="15.140625" style="5" customWidth="1"/>
    <col min="15898" max="15898" width="4.28515625" style="5" customWidth="1"/>
    <col min="15899" max="15899" width="16" style="5" customWidth="1"/>
    <col min="15900" max="15900" width="17.140625" style="5" customWidth="1"/>
    <col min="15901" max="15901" width="18.28515625" style="5" customWidth="1"/>
    <col min="15902" max="15902" width="4.85546875" style="5" customWidth="1"/>
    <col min="15903" max="15903" width="16" style="5" customWidth="1"/>
    <col min="15904" max="15904" width="17.140625" style="5" customWidth="1"/>
    <col min="15905" max="15905" width="18.28515625" style="5" customWidth="1"/>
    <col min="15906" max="15906" width="13.7109375" style="5" customWidth="1"/>
    <col min="15907" max="15907" width="16" style="5" customWidth="1"/>
    <col min="15908" max="15908" width="17.140625" style="5" customWidth="1"/>
    <col min="15909" max="15909" width="18.28515625" style="5" customWidth="1"/>
    <col min="15910" max="15910" width="13.7109375" style="5" customWidth="1"/>
    <col min="15911" max="15911" width="16" style="5" customWidth="1"/>
    <col min="15912" max="15912" width="17.140625" style="5" customWidth="1"/>
    <col min="15913" max="15913" width="18.28515625" style="5" customWidth="1"/>
    <col min="15914" max="15914" width="13.7109375" style="5" customWidth="1"/>
    <col min="15915" max="15915" width="16" style="5" customWidth="1"/>
    <col min="15916" max="15916" width="17.140625" style="5" customWidth="1"/>
    <col min="15917" max="15920" width="18.28515625" style="5" customWidth="1"/>
    <col min="15921" max="15921" width="15" style="5" customWidth="1"/>
    <col min="15922" max="15922" width="15.7109375" style="5" customWidth="1"/>
    <col min="15923" max="15923" width="49" style="5" customWidth="1"/>
    <col min="15924" max="15924" width="19.42578125" style="5" customWidth="1"/>
    <col min="15925" max="15925" width="14.5703125" style="5" customWidth="1"/>
    <col min="15926" max="15926" width="12.28515625" style="5" customWidth="1"/>
    <col min="15927" max="15927" width="14.5703125" style="5" customWidth="1"/>
    <col min="15928" max="15928" width="11.7109375" style="5" customWidth="1"/>
    <col min="15929" max="15929" width="14" style="5" customWidth="1"/>
    <col min="15930" max="15930" width="20.5703125" style="5" customWidth="1"/>
    <col min="15931" max="15931" width="11.7109375" style="5" customWidth="1"/>
    <col min="15932" max="15932" width="10.85546875" style="5" customWidth="1"/>
    <col min="15933" max="16126" width="9.140625" style="5"/>
    <col min="16127" max="16127" width="7.42578125" style="5" customWidth="1"/>
    <col min="16128" max="16128" width="20.28515625" style="5" customWidth="1"/>
    <col min="16129" max="16129" width="24.7109375" style="5" customWidth="1"/>
    <col min="16130" max="16130" width="35.7109375" style="5" customWidth="1"/>
    <col min="16131" max="16131" width="5" style="5" customWidth="1"/>
    <col min="16132" max="16132" width="12.85546875" style="5" customWidth="1"/>
    <col min="16133" max="16133" width="10.7109375" style="5" customWidth="1"/>
    <col min="16134" max="16134" width="7" style="5" customWidth="1"/>
    <col min="16135" max="16135" width="12.28515625" style="5" customWidth="1"/>
    <col min="16136" max="16136" width="10.7109375" style="5" customWidth="1"/>
    <col min="16137" max="16137" width="10.85546875" style="5" customWidth="1"/>
    <col min="16138" max="16138" width="8.85546875" style="5" customWidth="1"/>
    <col min="16139" max="16139" width="13.85546875" style="5" customWidth="1"/>
    <col min="16140" max="16140" width="20.42578125" style="5" customWidth="1"/>
    <col min="16141" max="16141" width="12.28515625" style="5" customWidth="1"/>
    <col min="16142" max="16142" width="19.28515625" style="5" customWidth="1"/>
    <col min="16143" max="16143" width="11.85546875" style="5" customWidth="1"/>
    <col min="16144" max="16144" width="9.140625" style="5" customWidth="1"/>
    <col min="16145" max="16145" width="13.42578125" style="5" customWidth="1"/>
    <col min="16146" max="16146" width="15.28515625" style="5" customWidth="1"/>
    <col min="16147" max="16147" width="15.42578125" style="5" customWidth="1"/>
    <col min="16148" max="16149" width="14.42578125" style="5" customWidth="1"/>
    <col min="16150" max="16150" width="5" style="5" customWidth="1"/>
    <col min="16151" max="16153" width="15.140625" style="5" customWidth="1"/>
    <col min="16154" max="16154" width="4.28515625" style="5" customWidth="1"/>
    <col min="16155" max="16155" width="16" style="5" customWidth="1"/>
    <col min="16156" max="16156" width="17.140625" style="5" customWidth="1"/>
    <col min="16157" max="16157" width="18.28515625" style="5" customWidth="1"/>
    <col min="16158" max="16158" width="4.85546875" style="5" customWidth="1"/>
    <col min="16159" max="16159" width="16" style="5" customWidth="1"/>
    <col min="16160" max="16160" width="17.140625" style="5" customWidth="1"/>
    <col min="16161" max="16161" width="18.28515625" style="5" customWidth="1"/>
    <col min="16162" max="16162" width="13.7109375" style="5" customWidth="1"/>
    <col min="16163" max="16163" width="16" style="5" customWidth="1"/>
    <col min="16164" max="16164" width="17.140625" style="5" customWidth="1"/>
    <col min="16165" max="16165" width="18.28515625" style="5" customWidth="1"/>
    <col min="16166" max="16166" width="13.7109375" style="5" customWidth="1"/>
    <col min="16167" max="16167" width="16" style="5" customWidth="1"/>
    <col min="16168" max="16168" width="17.140625" style="5" customWidth="1"/>
    <col min="16169" max="16169" width="18.28515625" style="5" customWidth="1"/>
    <col min="16170" max="16170" width="13.7109375" style="5" customWidth="1"/>
    <col min="16171" max="16171" width="16" style="5" customWidth="1"/>
    <col min="16172" max="16172" width="17.140625" style="5" customWidth="1"/>
    <col min="16173" max="16176" width="18.28515625" style="5" customWidth="1"/>
    <col min="16177" max="16177" width="15" style="5" customWidth="1"/>
    <col min="16178" max="16178" width="15.7109375" style="5" customWidth="1"/>
    <col min="16179" max="16179" width="49" style="5" customWidth="1"/>
    <col min="16180" max="16180" width="19.42578125" style="5" customWidth="1"/>
    <col min="16181" max="16181" width="14.5703125" style="5" customWidth="1"/>
    <col min="16182" max="16182" width="12.28515625" style="5" customWidth="1"/>
    <col min="16183" max="16183" width="14.5703125" style="5" customWidth="1"/>
    <col min="16184" max="16184" width="11.7109375" style="5" customWidth="1"/>
    <col min="16185" max="16185" width="14" style="5" customWidth="1"/>
    <col min="16186" max="16186" width="20.5703125" style="5" customWidth="1"/>
    <col min="16187" max="16187" width="11.7109375" style="5" customWidth="1"/>
    <col min="16188" max="16188" width="10.85546875" style="5" customWidth="1"/>
    <col min="16189" max="16384" width="9.140625" style="5"/>
  </cols>
  <sheetData>
    <row r="1" spans="1:72" s="2" customFormat="1" ht="13.15" customHeight="1" x14ac:dyDescent="0.25">
      <c r="F1" s="3"/>
      <c r="G1" s="3"/>
      <c r="H1" s="3"/>
      <c r="I1" s="3"/>
      <c r="J1" s="3"/>
      <c r="K1" s="3"/>
      <c r="L1" s="3"/>
      <c r="M1" s="3" t="s">
        <v>226</v>
      </c>
      <c r="N1" s="3"/>
      <c r="O1" s="3"/>
      <c r="P1" s="3"/>
      <c r="Q1" s="3"/>
      <c r="R1" s="3"/>
      <c r="S1" s="3"/>
      <c r="T1" s="3"/>
      <c r="U1" s="3"/>
      <c r="V1" s="3"/>
      <c r="W1" s="4"/>
      <c r="X1" s="4"/>
      <c r="Y1" s="4"/>
      <c r="Z1" s="3"/>
      <c r="AA1" s="3"/>
      <c r="AB1" s="3"/>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3"/>
      <c r="BD1" s="5"/>
      <c r="BE1" s="6" t="s">
        <v>203</v>
      </c>
      <c r="BF1" s="5"/>
      <c r="BG1" s="5"/>
    </row>
    <row r="2" spans="1:72" s="2" customFormat="1" ht="13.15" customHeight="1" x14ac:dyDescent="0.25">
      <c r="E2" s="3"/>
      <c r="F2" s="3"/>
      <c r="G2" s="7"/>
      <c r="H2" s="7"/>
      <c r="I2" s="3"/>
      <c r="J2" s="3"/>
      <c r="K2" s="3"/>
      <c r="L2" s="3"/>
      <c r="M2" s="3"/>
      <c r="N2" s="3"/>
      <c r="O2" s="3"/>
      <c r="P2" s="3"/>
      <c r="Q2" s="3"/>
      <c r="R2" s="7"/>
      <c r="S2" s="3"/>
      <c r="T2" s="3"/>
      <c r="U2" s="3"/>
      <c r="V2" s="3"/>
      <c r="W2" s="4"/>
      <c r="X2" s="4"/>
      <c r="Y2" s="4"/>
      <c r="Z2" s="3"/>
      <c r="AA2" s="3"/>
      <c r="AB2" s="3"/>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3"/>
      <c r="BD2" s="5"/>
      <c r="BE2" s="6" t="s">
        <v>204</v>
      </c>
      <c r="BF2" s="5"/>
      <c r="BG2" s="5"/>
    </row>
    <row r="3" spans="1:72" s="2" customFormat="1" ht="13.15" customHeight="1" thickBot="1" x14ac:dyDescent="0.3">
      <c r="F3" s="8"/>
      <c r="G3" s="9"/>
      <c r="H3" s="9"/>
      <c r="I3" s="8"/>
      <c r="J3" s="8"/>
      <c r="K3" s="8"/>
      <c r="L3" s="8"/>
      <c r="M3" s="8"/>
      <c r="N3" s="8"/>
      <c r="O3" s="8"/>
      <c r="P3" s="8"/>
      <c r="Q3" s="8"/>
      <c r="R3" s="9"/>
      <c r="S3" s="8"/>
      <c r="T3" s="8"/>
      <c r="U3" s="8"/>
      <c r="V3" s="8"/>
      <c r="W3" s="10"/>
      <c r="X3" s="10"/>
      <c r="Y3" s="10"/>
      <c r="Z3" s="8"/>
      <c r="AA3" s="8"/>
      <c r="AB3" s="8"/>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13"/>
      <c r="BA3" s="213"/>
      <c r="BB3" s="213"/>
      <c r="BD3" s="5"/>
      <c r="BE3" s="5"/>
      <c r="BF3" s="5"/>
      <c r="BG3" s="5"/>
    </row>
    <row r="4" spans="1:72" s="2" customFormat="1" ht="13.15" customHeight="1" x14ac:dyDescent="0.25">
      <c r="A4" s="370" t="s">
        <v>1</v>
      </c>
      <c r="B4" s="370" t="s">
        <v>205</v>
      </c>
      <c r="C4" s="370" t="s">
        <v>198</v>
      </c>
      <c r="D4" s="370" t="s">
        <v>199</v>
      </c>
      <c r="E4" s="365" t="s">
        <v>2</v>
      </c>
      <c r="F4" s="365" t="s">
        <v>91</v>
      </c>
      <c r="G4" s="365" t="s">
        <v>92</v>
      </c>
      <c r="H4" s="365" t="s">
        <v>93</v>
      </c>
      <c r="I4" s="365" t="s">
        <v>9</v>
      </c>
      <c r="J4" s="365" t="s">
        <v>94</v>
      </c>
      <c r="K4" s="365" t="s">
        <v>20</v>
      </c>
      <c r="L4" s="365" t="s">
        <v>10</v>
      </c>
      <c r="M4" s="365" t="s">
        <v>95</v>
      </c>
      <c r="N4" s="365" t="s">
        <v>96</v>
      </c>
      <c r="O4" s="365" t="s">
        <v>97</v>
      </c>
      <c r="P4" s="365" t="s">
        <v>98</v>
      </c>
      <c r="Q4" s="365" t="s">
        <v>99</v>
      </c>
      <c r="R4" s="365" t="s">
        <v>100</v>
      </c>
      <c r="S4" s="365" t="s">
        <v>13</v>
      </c>
      <c r="T4" s="365" t="s">
        <v>101</v>
      </c>
      <c r="U4" s="365"/>
      <c r="V4" s="365"/>
      <c r="W4" s="365" t="s">
        <v>102</v>
      </c>
      <c r="X4" s="365"/>
      <c r="Y4" s="365"/>
      <c r="Z4" s="365" t="s">
        <v>103</v>
      </c>
      <c r="AA4" s="365" t="s">
        <v>104</v>
      </c>
      <c r="AB4" s="368" t="s">
        <v>105</v>
      </c>
      <c r="AC4" s="369"/>
      <c r="AD4" s="369"/>
      <c r="AE4" s="369"/>
      <c r="AF4" s="362" t="s">
        <v>106</v>
      </c>
      <c r="AG4" s="362"/>
      <c r="AH4" s="362"/>
      <c r="AI4" s="362"/>
      <c r="AJ4" s="362" t="s">
        <v>107</v>
      </c>
      <c r="AK4" s="362"/>
      <c r="AL4" s="362"/>
      <c r="AM4" s="362"/>
      <c r="AN4" s="362" t="s">
        <v>108</v>
      </c>
      <c r="AO4" s="362"/>
      <c r="AP4" s="362"/>
      <c r="AQ4" s="362"/>
      <c r="AR4" s="362" t="s">
        <v>182</v>
      </c>
      <c r="AS4" s="362"/>
      <c r="AT4" s="362"/>
      <c r="AU4" s="362"/>
      <c r="AV4" s="362" t="s">
        <v>183</v>
      </c>
      <c r="AW4" s="362"/>
      <c r="AX4" s="362"/>
      <c r="AY4" s="362"/>
      <c r="AZ4" s="362" t="s">
        <v>109</v>
      </c>
      <c r="BA4" s="362"/>
      <c r="BB4" s="362"/>
      <c r="BC4" s="365" t="s">
        <v>110</v>
      </c>
      <c r="BD4" s="365" t="s">
        <v>111</v>
      </c>
      <c r="BE4" s="365"/>
      <c r="BF4" s="365" t="s">
        <v>112</v>
      </c>
      <c r="BG4" s="365"/>
      <c r="BH4" s="365"/>
      <c r="BI4" s="365"/>
      <c r="BJ4" s="365"/>
      <c r="BK4" s="365"/>
      <c r="BL4" s="365"/>
      <c r="BM4" s="365"/>
      <c r="BN4" s="366"/>
      <c r="BO4" s="359" t="s">
        <v>22</v>
      </c>
    </row>
    <row r="5" spans="1:72" s="2" customFormat="1" ht="13.15" customHeight="1" x14ac:dyDescent="0.25">
      <c r="A5" s="371"/>
      <c r="B5" s="371"/>
      <c r="C5" s="371"/>
      <c r="D5" s="371"/>
      <c r="E5" s="357"/>
      <c r="F5" s="357"/>
      <c r="G5" s="357"/>
      <c r="H5" s="357"/>
      <c r="I5" s="357"/>
      <c r="J5" s="357"/>
      <c r="K5" s="357"/>
      <c r="L5" s="357"/>
      <c r="M5" s="357"/>
      <c r="N5" s="357"/>
      <c r="O5" s="357"/>
      <c r="P5" s="357"/>
      <c r="Q5" s="357"/>
      <c r="R5" s="357"/>
      <c r="S5" s="357"/>
      <c r="T5" s="16" t="s">
        <v>113</v>
      </c>
      <c r="U5" s="357" t="s">
        <v>114</v>
      </c>
      <c r="V5" s="357"/>
      <c r="W5" s="357"/>
      <c r="X5" s="357"/>
      <c r="Y5" s="357"/>
      <c r="Z5" s="357"/>
      <c r="AA5" s="357"/>
      <c r="AB5" s="357" t="s">
        <v>16</v>
      </c>
      <c r="AC5" s="363" t="s">
        <v>17</v>
      </c>
      <c r="AD5" s="363" t="s">
        <v>115</v>
      </c>
      <c r="AE5" s="363" t="s">
        <v>116</v>
      </c>
      <c r="AF5" s="363" t="s">
        <v>16</v>
      </c>
      <c r="AG5" s="363" t="s">
        <v>17</v>
      </c>
      <c r="AH5" s="363" t="s">
        <v>115</v>
      </c>
      <c r="AI5" s="363" t="s">
        <v>116</v>
      </c>
      <c r="AJ5" s="363" t="s">
        <v>16</v>
      </c>
      <c r="AK5" s="363" t="s">
        <v>17</v>
      </c>
      <c r="AL5" s="363" t="s">
        <v>115</v>
      </c>
      <c r="AM5" s="363" t="s">
        <v>116</v>
      </c>
      <c r="AN5" s="363" t="s">
        <v>16</v>
      </c>
      <c r="AO5" s="363" t="s">
        <v>17</v>
      </c>
      <c r="AP5" s="363" t="s">
        <v>115</v>
      </c>
      <c r="AQ5" s="363" t="s">
        <v>116</v>
      </c>
      <c r="AR5" s="363" t="s">
        <v>16</v>
      </c>
      <c r="AS5" s="363" t="s">
        <v>17</v>
      </c>
      <c r="AT5" s="363" t="s">
        <v>115</v>
      </c>
      <c r="AU5" s="363" t="s">
        <v>116</v>
      </c>
      <c r="AV5" s="363" t="s">
        <v>16</v>
      </c>
      <c r="AW5" s="363" t="s">
        <v>17</v>
      </c>
      <c r="AX5" s="363" t="s">
        <v>115</v>
      </c>
      <c r="AY5" s="363" t="s">
        <v>116</v>
      </c>
      <c r="AZ5" s="363" t="s">
        <v>16</v>
      </c>
      <c r="BA5" s="363" t="s">
        <v>115</v>
      </c>
      <c r="BB5" s="363" t="s">
        <v>116</v>
      </c>
      <c r="BC5" s="357"/>
      <c r="BD5" s="357" t="s">
        <v>117</v>
      </c>
      <c r="BE5" s="357" t="s">
        <v>118</v>
      </c>
      <c r="BF5" s="357" t="s">
        <v>119</v>
      </c>
      <c r="BG5" s="357"/>
      <c r="BH5" s="357"/>
      <c r="BI5" s="357" t="s">
        <v>120</v>
      </c>
      <c r="BJ5" s="357"/>
      <c r="BK5" s="357"/>
      <c r="BL5" s="357" t="s">
        <v>121</v>
      </c>
      <c r="BM5" s="357"/>
      <c r="BN5" s="367"/>
      <c r="BO5" s="360"/>
    </row>
    <row r="6" spans="1:72" s="4" customFormat="1" ht="13.15" customHeight="1" thickBot="1" x14ac:dyDescent="0.25">
      <c r="A6" s="372"/>
      <c r="B6" s="372"/>
      <c r="C6" s="372"/>
      <c r="D6" s="372"/>
      <c r="E6" s="358"/>
      <c r="F6" s="358"/>
      <c r="G6" s="358"/>
      <c r="H6" s="358"/>
      <c r="I6" s="358"/>
      <c r="J6" s="358"/>
      <c r="K6" s="358"/>
      <c r="L6" s="358"/>
      <c r="M6" s="358"/>
      <c r="N6" s="358"/>
      <c r="O6" s="358"/>
      <c r="P6" s="358"/>
      <c r="Q6" s="358"/>
      <c r="R6" s="358"/>
      <c r="S6" s="358"/>
      <c r="T6" s="17" t="s">
        <v>122</v>
      </c>
      <c r="U6" s="17" t="s">
        <v>123</v>
      </c>
      <c r="V6" s="17" t="s">
        <v>122</v>
      </c>
      <c r="W6" s="17" t="s">
        <v>124</v>
      </c>
      <c r="X6" s="17" t="s">
        <v>125</v>
      </c>
      <c r="Y6" s="17" t="s">
        <v>126</v>
      </c>
      <c r="Z6" s="358"/>
      <c r="AA6" s="358"/>
      <c r="AB6" s="358"/>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58"/>
      <c r="BD6" s="358"/>
      <c r="BE6" s="358"/>
      <c r="BF6" s="17" t="s">
        <v>127</v>
      </c>
      <c r="BG6" s="17" t="s">
        <v>128</v>
      </c>
      <c r="BH6" s="17" t="s">
        <v>129</v>
      </c>
      <c r="BI6" s="17" t="s">
        <v>127</v>
      </c>
      <c r="BJ6" s="17" t="s">
        <v>128</v>
      </c>
      <c r="BK6" s="17" t="s">
        <v>129</v>
      </c>
      <c r="BL6" s="17" t="s">
        <v>127</v>
      </c>
      <c r="BM6" s="17" t="s">
        <v>128</v>
      </c>
      <c r="BN6" s="18" t="s">
        <v>129</v>
      </c>
      <c r="BO6" s="361"/>
    </row>
    <row r="7" spans="1:72" s="7" customFormat="1" ht="13.15" customHeight="1" thickBot="1" x14ac:dyDescent="0.25">
      <c r="A7" s="19"/>
      <c r="B7" s="20" t="s">
        <v>130</v>
      </c>
      <c r="C7" s="20" t="s">
        <v>131</v>
      </c>
      <c r="D7" s="20" t="s">
        <v>132</v>
      </c>
      <c r="E7" s="21" t="s">
        <v>133</v>
      </c>
      <c r="F7" s="22" t="s">
        <v>134</v>
      </c>
      <c r="G7" s="21" t="s">
        <v>135</v>
      </c>
      <c r="H7" s="22" t="s">
        <v>136</v>
      </c>
      <c r="I7" s="21" t="s">
        <v>137</v>
      </c>
      <c r="J7" s="22" t="s">
        <v>138</v>
      </c>
      <c r="K7" s="21" t="s">
        <v>139</v>
      </c>
      <c r="L7" s="22" t="s">
        <v>140</v>
      </c>
      <c r="M7" s="21" t="s">
        <v>141</v>
      </c>
      <c r="N7" s="22" t="s">
        <v>142</v>
      </c>
      <c r="O7" s="21" t="s">
        <v>143</v>
      </c>
      <c r="P7" s="22" t="s">
        <v>144</v>
      </c>
      <c r="Q7" s="21" t="s">
        <v>145</v>
      </c>
      <c r="R7" s="22" t="s">
        <v>146</v>
      </c>
      <c r="S7" s="21" t="s">
        <v>147</v>
      </c>
      <c r="T7" s="22" t="s">
        <v>148</v>
      </c>
      <c r="U7" s="21" t="s">
        <v>149</v>
      </c>
      <c r="V7" s="22" t="s">
        <v>150</v>
      </c>
      <c r="W7" s="21" t="s">
        <v>151</v>
      </c>
      <c r="X7" s="22" t="s">
        <v>152</v>
      </c>
      <c r="Y7" s="21" t="s">
        <v>153</v>
      </c>
      <c r="Z7" s="22" t="s">
        <v>154</v>
      </c>
      <c r="AA7" s="21" t="s">
        <v>155</v>
      </c>
      <c r="AB7" s="22" t="s">
        <v>156</v>
      </c>
      <c r="AC7" s="21" t="s">
        <v>157</v>
      </c>
      <c r="AD7" s="22" t="s">
        <v>158</v>
      </c>
      <c r="AE7" s="21" t="s">
        <v>159</v>
      </c>
      <c r="AF7" s="22" t="s">
        <v>160</v>
      </c>
      <c r="AG7" s="21" t="s">
        <v>161</v>
      </c>
      <c r="AH7" s="22" t="s">
        <v>162</v>
      </c>
      <c r="AI7" s="21" t="s">
        <v>163</v>
      </c>
      <c r="AJ7" s="22" t="s">
        <v>164</v>
      </c>
      <c r="AK7" s="21" t="s">
        <v>165</v>
      </c>
      <c r="AL7" s="22" t="s">
        <v>166</v>
      </c>
      <c r="AM7" s="21" t="s">
        <v>167</v>
      </c>
      <c r="AN7" s="22" t="s">
        <v>168</v>
      </c>
      <c r="AO7" s="21" t="s">
        <v>169</v>
      </c>
      <c r="AP7" s="22" t="s">
        <v>170</v>
      </c>
      <c r="AQ7" s="21" t="s">
        <v>171</v>
      </c>
      <c r="AR7" s="22" t="s">
        <v>172</v>
      </c>
      <c r="AS7" s="21" t="s">
        <v>173</v>
      </c>
      <c r="AT7" s="22" t="s">
        <v>174</v>
      </c>
      <c r="AU7" s="21" t="s">
        <v>175</v>
      </c>
      <c r="AV7" s="22" t="s">
        <v>176</v>
      </c>
      <c r="AW7" s="21" t="s">
        <v>177</v>
      </c>
      <c r="AX7" s="22" t="s">
        <v>178</v>
      </c>
      <c r="AY7" s="21" t="s">
        <v>179</v>
      </c>
      <c r="AZ7" s="22" t="s">
        <v>187</v>
      </c>
      <c r="BA7" s="21" t="s">
        <v>188</v>
      </c>
      <c r="BB7" s="22" t="s">
        <v>189</v>
      </c>
      <c r="BC7" s="21" t="s">
        <v>186</v>
      </c>
      <c r="BD7" s="22" t="s">
        <v>190</v>
      </c>
      <c r="BE7" s="133" t="s">
        <v>191</v>
      </c>
      <c r="BF7" s="134" t="s">
        <v>192</v>
      </c>
      <c r="BG7" s="133" t="s">
        <v>193</v>
      </c>
      <c r="BH7" s="134" t="s">
        <v>194</v>
      </c>
      <c r="BI7" s="133" t="s">
        <v>184</v>
      </c>
      <c r="BJ7" s="134" t="s">
        <v>195</v>
      </c>
      <c r="BK7" s="133" t="s">
        <v>196</v>
      </c>
      <c r="BL7" s="134" t="s">
        <v>197</v>
      </c>
      <c r="BM7" s="133" t="s">
        <v>200</v>
      </c>
      <c r="BN7" s="135" t="s">
        <v>201</v>
      </c>
      <c r="BO7" s="136" t="s">
        <v>202</v>
      </c>
    </row>
    <row r="8" spans="1:72" ht="13.15" customHeight="1" x14ac:dyDescent="0.25">
      <c r="A8" s="23"/>
      <c r="B8" s="23"/>
      <c r="C8" s="23"/>
      <c r="D8" s="23"/>
      <c r="E8" s="16" t="s">
        <v>181</v>
      </c>
      <c r="F8" s="23"/>
      <c r="G8" s="24"/>
      <c r="H8" s="24"/>
      <c r="I8" s="23"/>
      <c r="J8" s="23"/>
      <c r="K8" s="23"/>
      <c r="L8" s="23"/>
      <c r="M8" s="23"/>
      <c r="N8" s="23"/>
      <c r="O8" s="23"/>
      <c r="P8" s="23"/>
      <c r="Q8" s="23"/>
      <c r="R8" s="24"/>
      <c r="S8" s="23"/>
      <c r="T8" s="23"/>
      <c r="U8" s="23"/>
      <c r="V8" s="23"/>
      <c r="W8" s="25"/>
      <c r="X8" s="25"/>
      <c r="Y8" s="25"/>
      <c r="Z8" s="23"/>
      <c r="AA8" s="23"/>
      <c r="AB8" s="23"/>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23"/>
      <c r="BB8" s="223"/>
      <c r="BC8" s="23"/>
      <c r="BD8" s="23"/>
      <c r="BE8" s="23"/>
      <c r="BF8" s="24"/>
      <c r="BG8" s="23"/>
      <c r="BH8" s="23"/>
      <c r="BI8" s="24"/>
      <c r="BJ8" s="23"/>
      <c r="BK8" s="23"/>
      <c r="BL8" s="24"/>
      <c r="BM8" s="23"/>
      <c r="BN8" s="23"/>
      <c r="BO8" s="23"/>
    </row>
    <row r="9" spans="1:72" ht="13.15" customHeight="1" x14ac:dyDescent="0.25">
      <c r="A9" s="23"/>
      <c r="B9" s="23"/>
      <c r="C9" s="23"/>
      <c r="D9" s="23"/>
      <c r="E9" s="16" t="s">
        <v>185</v>
      </c>
      <c r="F9" s="23"/>
      <c r="G9" s="24"/>
      <c r="H9" s="24"/>
      <c r="I9" s="23"/>
      <c r="J9" s="23"/>
      <c r="K9" s="23"/>
      <c r="L9" s="23"/>
      <c r="M9" s="23"/>
      <c r="N9" s="23"/>
      <c r="O9" s="23"/>
      <c r="P9" s="23"/>
      <c r="Q9" s="23"/>
      <c r="R9" s="24"/>
      <c r="S9" s="23"/>
      <c r="T9" s="23"/>
      <c r="U9" s="23"/>
      <c r="V9" s="23"/>
      <c r="W9" s="25"/>
      <c r="X9" s="25"/>
      <c r="Y9" s="25"/>
      <c r="Z9" s="23"/>
      <c r="AA9" s="23"/>
      <c r="AB9" s="23"/>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23"/>
      <c r="BB9" s="223"/>
      <c r="BC9" s="23"/>
      <c r="BD9" s="23"/>
      <c r="BE9" s="23"/>
      <c r="BF9" s="24"/>
      <c r="BG9" s="23"/>
      <c r="BH9" s="23"/>
      <c r="BI9" s="24"/>
      <c r="BJ9" s="23"/>
      <c r="BK9" s="23"/>
      <c r="BL9" s="24"/>
      <c r="BM9" s="23"/>
      <c r="BN9" s="23"/>
      <c r="BO9" s="23"/>
    </row>
    <row r="10" spans="1:72" ht="13.15" customHeight="1" x14ac:dyDescent="0.25">
      <c r="A10" s="23"/>
      <c r="B10" s="23"/>
      <c r="C10" s="23"/>
      <c r="D10" s="24"/>
      <c r="E10" s="16" t="s">
        <v>206</v>
      </c>
      <c r="F10" s="23"/>
      <c r="G10" s="24"/>
      <c r="H10" s="23"/>
      <c r="I10" s="23"/>
      <c r="J10" s="23"/>
      <c r="K10" s="23"/>
      <c r="L10" s="23"/>
      <c r="M10" s="23"/>
      <c r="N10" s="23"/>
      <c r="O10" s="23"/>
      <c r="P10" s="23"/>
      <c r="Q10" s="24"/>
      <c r="R10" s="23"/>
      <c r="S10" s="23"/>
      <c r="T10" s="23"/>
      <c r="V10" s="25"/>
      <c r="W10" s="25"/>
      <c r="X10" s="25"/>
      <c r="Y10" s="23"/>
      <c r="Z10" s="23"/>
      <c r="AA10" s="23"/>
      <c r="AB10" s="23"/>
      <c r="AC10" s="207"/>
      <c r="AD10" s="207">
        <f>SUM(AD9)</f>
        <v>0</v>
      </c>
      <c r="AE10" s="207">
        <f t="shared" ref="AE10:AU10" si="0">SUM(AE9)</f>
        <v>0</v>
      </c>
      <c r="AF10" s="207">
        <f t="shared" si="0"/>
        <v>0</v>
      </c>
      <c r="AG10" s="207">
        <f t="shared" si="0"/>
        <v>0</v>
      </c>
      <c r="AH10" s="207">
        <f t="shared" si="0"/>
        <v>0</v>
      </c>
      <c r="AI10" s="207">
        <f t="shared" si="0"/>
        <v>0</v>
      </c>
      <c r="AJ10" s="207"/>
      <c r="AK10" s="207"/>
      <c r="AL10" s="207">
        <f t="shared" si="0"/>
        <v>0</v>
      </c>
      <c r="AM10" s="207">
        <f t="shared" si="0"/>
        <v>0</v>
      </c>
      <c r="AN10" s="207"/>
      <c r="AO10" s="207"/>
      <c r="AP10" s="207">
        <f t="shared" si="0"/>
        <v>0</v>
      </c>
      <c r="AQ10" s="207">
        <f t="shared" si="0"/>
        <v>0</v>
      </c>
      <c r="AR10" s="207">
        <f t="shared" si="0"/>
        <v>0</v>
      </c>
      <c r="AS10" s="207">
        <f t="shared" si="0"/>
        <v>0</v>
      </c>
      <c r="AT10" s="207">
        <f t="shared" si="0"/>
        <v>0</v>
      </c>
      <c r="AU10" s="207">
        <f t="shared" si="0"/>
        <v>0</v>
      </c>
      <c r="AV10" s="207">
        <f t="shared" ref="AV10" si="1">SUM(AV9)</f>
        <v>0</v>
      </c>
      <c r="AW10" s="207"/>
      <c r="AX10" s="207"/>
      <c r="AY10" s="207"/>
      <c r="AZ10" s="207"/>
      <c r="BA10" s="207">
        <f t="shared" ref="BA10" si="2">SUM(BA9)</f>
        <v>0</v>
      </c>
      <c r="BB10" s="207">
        <f t="shared" ref="BB10" si="3">SUM(BB9)</f>
        <v>0</v>
      </c>
      <c r="BC10" s="23"/>
      <c r="BD10" s="23"/>
      <c r="BE10" s="24"/>
      <c r="BF10" s="23"/>
      <c r="BG10" s="23"/>
      <c r="BH10" s="24"/>
      <c r="BI10" s="23"/>
      <c r="BJ10" s="23"/>
      <c r="BK10" s="24"/>
      <c r="BL10" s="23"/>
      <c r="BM10" s="23"/>
      <c r="BN10" s="23"/>
      <c r="BO10" s="23"/>
    </row>
    <row r="11" spans="1:72" ht="12.75" customHeight="1" x14ac:dyDescent="0.25">
      <c r="A11" s="23"/>
      <c r="B11" s="23"/>
      <c r="C11" s="23"/>
      <c r="D11" s="24"/>
      <c r="E11" s="16" t="s">
        <v>207</v>
      </c>
      <c r="F11" s="23"/>
      <c r="G11" s="24"/>
      <c r="H11" s="23"/>
      <c r="I11" s="23"/>
      <c r="J11" s="23"/>
      <c r="K11" s="23"/>
      <c r="L11" s="23"/>
      <c r="M11" s="23"/>
      <c r="N11" s="23"/>
      <c r="O11" s="23"/>
      <c r="P11" s="23"/>
      <c r="Q11" s="24"/>
      <c r="R11" s="23"/>
      <c r="S11" s="23"/>
      <c r="T11" s="23"/>
      <c r="U11" s="23"/>
      <c r="V11" s="25"/>
      <c r="W11" s="25"/>
      <c r="X11" s="25"/>
      <c r="Y11" s="23"/>
      <c r="Z11" s="23"/>
      <c r="AA11" s="23"/>
      <c r="AB11" s="23"/>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23"/>
      <c r="BA11" s="223"/>
      <c r="BB11" s="206"/>
      <c r="BC11" s="23"/>
      <c r="BD11" s="23"/>
      <c r="BE11" s="24"/>
      <c r="BF11" s="23"/>
      <c r="BG11" s="23"/>
      <c r="BH11" s="24"/>
      <c r="BI11" s="23"/>
      <c r="BJ11" s="23"/>
      <c r="BK11" s="24"/>
      <c r="BL11" s="23"/>
      <c r="BM11" s="23"/>
      <c r="BN11" s="23"/>
      <c r="BO11" s="23"/>
    </row>
    <row r="12" spans="1:72" s="11" customFormat="1" ht="13.15" customHeight="1" x14ac:dyDescent="0.2">
      <c r="A12" s="253"/>
      <c r="B12" s="252"/>
      <c r="C12" s="27"/>
      <c r="D12" s="27"/>
      <c r="E12" s="251"/>
      <c r="F12" s="256"/>
      <c r="G12" s="251"/>
      <c r="H12" s="251"/>
      <c r="I12" s="251"/>
      <c r="J12" s="251"/>
      <c r="K12" s="251"/>
      <c r="L12" s="253"/>
      <c r="M12" s="253"/>
      <c r="N12" s="251"/>
      <c r="O12" s="122"/>
      <c r="P12" s="251"/>
      <c r="Q12" s="253"/>
      <c r="R12" s="251"/>
      <c r="S12" s="251"/>
      <c r="T12" s="254"/>
      <c r="U12" s="251"/>
      <c r="V12" s="253"/>
      <c r="W12" s="253"/>
      <c r="X12" s="253"/>
      <c r="Y12" s="257"/>
      <c r="Z12" s="251"/>
      <c r="AA12" s="251"/>
      <c r="AB12" s="27"/>
      <c r="AC12" s="27"/>
      <c r="AD12" s="27"/>
      <c r="AE12" s="27"/>
      <c r="AF12" s="248"/>
      <c r="AG12" s="249"/>
      <c r="AH12" s="249"/>
      <c r="AI12" s="249"/>
      <c r="AJ12" s="248"/>
      <c r="AK12" s="249"/>
      <c r="AL12" s="249"/>
      <c r="AM12" s="249"/>
      <c r="AN12" s="248"/>
      <c r="AO12" s="249"/>
      <c r="AP12" s="249"/>
      <c r="AQ12" s="249"/>
      <c r="AR12" s="248"/>
      <c r="AS12" s="249"/>
      <c r="AT12" s="249"/>
      <c r="AU12" s="249"/>
      <c r="AV12" s="248"/>
      <c r="AW12" s="249"/>
      <c r="AX12" s="249"/>
      <c r="AY12" s="249"/>
      <c r="AZ12" s="248"/>
      <c r="BA12" s="249"/>
      <c r="BB12" s="249"/>
      <c r="BC12" s="253"/>
      <c r="BD12" s="251"/>
      <c r="BE12" s="251"/>
      <c r="BF12" s="251"/>
      <c r="BG12" s="251"/>
      <c r="BH12" s="251"/>
      <c r="BI12" s="251"/>
      <c r="BJ12" s="251"/>
      <c r="BK12" s="251"/>
      <c r="BL12" s="251"/>
      <c r="BM12" s="253"/>
      <c r="BN12" s="253"/>
      <c r="BO12" s="258"/>
      <c r="BP12" s="27"/>
      <c r="BQ12" s="14"/>
      <c r="BR12" s="27"/>
      <c r="BS12" s="27"/>
      <c r="BT12" s="27"/>
    </row>
    <row r="13" spans="1:72" ht="13.15" customHeight="1" x14ac:dyDescent="0.25">
      <c r="A13" s="253"/>
      <c r="B13" s="252"/>
      <c r="C13" s="23"/>
      <c r="D13" s="23"/>
      <c r="E13" s="251"/>
      <c r="F13" s="256"/>
      <c r="G13" s="251"/>
      <c r="H13" s="251"/>
      <c r="I13" s="251"/>
      <c r="J13" s="251"/>
      <c r="K13" s="251"/>
      <c r="L13" s="253"/>
      <c r="M13" s="253"/>
      <c r="N13" s="251"/>
      <c r="O13" s="122"/>
      <c r="P13" s="251"/>
      <c r="Q13" s="253"/>
      <c r="R13" s="251"/>
      <c r="S13" s="251"/>
      <c r="T13" s="254"/>
      <c r="U13" s="251"/>
      <c r="V13" s="253"/>
      <c r="W13" s="253"/>
      <c r="X13" s="253"/>
      <c r="Y13" s="257"/>
      <c r="Z13" s="251"/>
      <c r="AA13" s="251"/>
      <c r="AB13" s="23"/>
      <c r="AC13" s="206"/>
      <c r="AD13" s="206"/>
      <c r="AE13" s="206"/>
      <c r="AF13" s="248"/>
      <c r="AG13" s="249"/>
      <c r="AH13" s="249"/>
      <c r="AI13" s="249"/>
      <c r="AJ13" s="248"/>
      <c r="AK13" s="249"/>
      <c r="AL13" s="249"/>
      <c r="AM13" s="249"/>
      <c r="AN13" s="248"/>
      <c r="AO13" s="249"/>
      <c r="AP13" s="249"/>
      <c r="AQ13" s="249"/>
      <c r="AR13" s="248"/>
      <c r="AS13" s="249"/>
      <c r="AT13" s="249"/>
      <c r="AU13" s="249"/>
      <c r="AV13" s="248"/>
      <c r="AW13" s="249"/>
      <c r="AX13" s="249"/>
      <c r="AY13" s="249"/>
      <c r="AZ13" s="248"/>
      <c r="BA13" s="249"/>
      <c r="BB13" s="249"/>
      <c r="BC13" s="253"/>
      <c r="BD13" s="259"/>
      <c r="BE13" s="260"/>
      <c r="BF13" s="259"/>
      <c r="BG13" s="259"/>
      <c r="BH13" s="253"/>
      <c r="BI13" s="251"/>
      <c r="BJ13" s="251"/>
      <c r="BK13" s="251"/>
      <c r="BL13" s="251"/>
      <c r="BM13" s="253"/>
      <c r="BN13" s="253"/>
      <c r="BO13" s="258"/>
      <c r="BP13" s="23"/>
      <c r="BQ13" s="24"/>
      <c r="BR13" s="23"/>
      <c r="BS13" s="23"/>
      <c r="BT13" s="23"/>
    </row>
    <row r="14" spans="1:72" ht="13.15" customHeight="1" x14ac:dyDescent="0.25">
      <c r="A14" s="253"/>
      <c r="B14" s="252"/>
      <c r="C14" s="23"/>
      <c r="D14" s="23"/>
      <c r="E14" s="251"/>
      <c r="F14" s="256"/>
      <c r="G14" s="251"/>
      <c r="H14" s="251"/>
      <c r="I14" s="251"/>
      <c r="J14" s="251"/>
      <c r="K14" s="251"/>
      <c r="L14" s="253"/>
      <c r="M14" s="253"/>
      <c r="N14" s="251"/>
      <c r="O14" s="122"/>
      <c r="P14" s="251"/>
      <c r="Q14" s="253"/>
      <c r="R14" s="251"/>
      <c r="S14" s="251"/>
      <c r="T14" s="254"/>
      <c r="U14" s="251"/>
      <c r="V14" s="253"/>
      <c r="W14" s="253"/>
      <c r="X14" s="253"/>
      <c r="Y14" s="257"/>
      <c r="Z14" s="251"/>
      <c r="AA14" s="251"/>
      <c r="AB14" s="23"/>
      <c r="AC14" s="206"/>
      <c r="AD14" s="206"/>
      <c r="AE14" s="206"/>
      <c r="AF14" s="248"/>
      <c r="AG14" s="249"/>
      <c r="AH14" s="249"/>
      <c r="AI14" s="249"/>
      <c r="AJ14" s="248"/>
      <c r="AK14" s="249"/>
      <c r="AL14" s="249"/>
      <c r="AM14" s="249"/>
      <c r="AN14" s="248"/>
      <c r="AO14" s="249"/>
      <c r="AP14" s="249"/>
      <c r="AQ14" s="249"/>
      <c r="AR14" s="248"/>
      <c r="AS14" s="249"/>
      <c r="AT14" s="249"/>
      <c r="AU14" s="249"/>
      <c r="AV14" s="248"/>
      <c r="AW14" s="249"/>
      <c r="AX14" s="249"/>
      <c r="AY14" s="249"/>
      <c r="AZ14" s="248"/>
      <c r="BA14" s="249"/>
      <c r="BB14" s="249"/>
      <c r="BC14" s="253"/>
      <c r="BD14" s="259"/>
      <c r="BE14" s="260"/>
      <c r="BF14" s="259"/>
      <c r="BG14" s="259"/>
      <c r="BH14" s="253"/>
      <c r="BI14" s="251"/>
      <c r="BJ14" s="251"/>
      <c r="BK14" s="251"/>
      <c r="BL14" s="251"/>
      <c r="BM14" s="253"/>
      <c r="BN14" s="253"/>
      <c r="BO14" s="258"/>
      <c r="BP14" s="23"/>
      <c r="BQ14" s="24"/>
      <c r="BR14" s="23"/>
      <c r="BS14" s="23"/>
      <c r="BT14" s="23"/>
    </row>
    <row r="15" spans="1:72" ht="13.15" customHeight="1" x14ac:dyDescent="0.25">
      <c r="A15" s="253"/>
      <c r="B15" s="252"/>
      <c r="C15" s="23"/>
      <c r="D15" s="23"/>
      <c r="E15" s="251"/>
      <c r="F15" s="256"/>
      <c r="G15" s="251"/>
      <c r="H15" s="251"/>
      <c r="I15" s="251"/>
      <c r="J15" s="251"/>
      <c r="K15" s="251"/>
      <c r="L15" s="253"/>
      <c r="M15" s="253"/>
      <c r="N15" s="251"/>
      <c r="O15" s="122"/>
      <c r="P15" s="251"/>
      <c r="Q15" s="253"/>
      <c r="R15" s="251"/>
      <c r="S15" s="251"/>
      <c r="T15" s="254"/>
      <c r="U15" s="251"/>
      <c r="V15" s="253"/>
      <c r="W15" s="253"/>
      <c r="X15" s="253"/>
      <c r="Y15" s="257"/>
      <c r="Z15" s="251"/>
      <c r="AA15" s="251"/>
      <c r="AB15" s="23"/>
      <c r="AC15" s="206"/>
      <c r="AD15" s="206"/>
      <c r="AE15" s="206"/>
      <c r="AF15" s="248"/>
      <c r="AG15" s="249"/>
      <c r="AH15" s="249"/>
      <c r="AI15" s="249"/>
      <c r="AJ15" s="248"/>
      <c r="AK15" s="249"/>
      <c r="AL15" s="249"/>
      <c r="AM15" s="249"/>
      <c r="AN15" s="248"/>
      <c r="AO15" s="249"/>
      <c r="AP15" s="249"/>
      <c r="AQ15" s="249"/>
      <c r="AR15" s="248"/>
      <c r="AS15" s="249"/>
      <c r="AT15" s="249"/>
      <c r="AU15" s="249"/>
      <c r="AV15" s="248"/>
      <c r="AW15" s="249"/>
      <c r="AX15" s="249"/>
      <c r="AY15" s="249"/>
      <c r="AZ15" s="248"/>
      <c r="BA15" s="249"/>
      <c r="BB15" s="249"/>
      <c r="BC15" s="253"/>
      <c r="BD15" s="259"/>
      <c r="BE15" s="260"/>
      <c r="BF15" s="259"/>
      <c r="BG15" s="259"/>
      <c r="BH15" s="253"/>
      <c r="BI15" s="251"/>
      <c r="BJ15" s="251"/>
      <c r="BK15" s="251"/>
      <c r="BL15" s="251"/>
      <c r="BM15" s="253"/>
      <c r="BN15" s="253"/>
      <c r="BO15" s="258"/>
      <c r="BP15" s="23"/>
      <c r="BQ15" s="23"/>
      <c r="BR15" s="23"/>
      <c r="BS15" s="23"/>
      <c r="BT15" s="23"/>
    </row>
    <row r="16" spans="1:72" s="138" customFormat="1" ht="13.15" customHeight="1" x14ac:dyDescent="0.2">
      <c r="A16" s="253"/>
      <c r="B16" s="252"/>
      <c r="C16" s="122"/>
      <c r="D16" s="122"/>
      <c r="E16" s="251"/>
      <c r="F16" s="256"/>
      <c r="G16" s="251"/>
      <c r="H16" s="251"/>
      <c r="I16" s="251"/>
      <c r="J16" s="251"/>
      <c r="K16" s="251"/>
      <c r="L16" s="253"/>
      <c r="M16" s="253"/>
      <c r="N16" s="251"/>
      <c r="O16" s="122"/>
      <c r="P16" s="251"/>
      <c r="Q16" s="253"/>
      <c r="R16" s="251"/>
      <c r="S16" s="251"/>
      <c r="T16" s="254"/>
      <c r="U16" s="251"/>
      <c r="V16" s="253"/>
      <c r="W16" s="253"/>
      <c r="X16" s="253"/>
      <c r="Y16" s="257"/>
      <c r="Z16" s="251"/>
      <c r="AA16" s="251"/>
      <c r="AB16" s="122"/>
      <c r="AC16" s="122"/>
      <c r="AD16" s="122"/>
      <c r="AE16" s="122"/>
      <c r="AF16" s="248"/>
      <c r="AG16" s="249"/>
      <c r="AH16" s="249"/>
      <c r="AI16" s="249"/>
      <c r="AJ16" s="248"/>
      <c r="AK16" s="249"/>
      <c r="AL16" s="249"/>
      <c r="AM16" s="249"/>
      <c r="AN16" s="248"/>
      <c r="AO16" s="249"/>
      <c r="AP16" s="249"/>
      <c r="AQ16" s="249"/>
      <c r="AR16" s="248"/>
      <c r="AS16" s="249"/>
      <c r="AT16" s="249"/>
      <c r="AU16" s="249"/>
      <c r="AV16" s="248"/>
      <c r="AW16" s="249"/>
      <c r="AX16" s="249"/>
      <c r="AY16" s="249"/>
      <c r="AZ16" s="248"/>
      <c r="BA16" s="249"/>
      <c r="BB16" s="249"/>
      <c r="BC16" s="253"/>
      <c r="BD16" s="259"/>
      <c r="BE16" s="260"/>
      <c r="BF16" s="259"/>
      <c r="BG16" s="259"/>
      <c r="BH16" s="253"/>
      <c r="BI16" s="251"/>
      <c r="BJ16" s="251"/>
      <c r="BK16" s="251"/>
      <c r="BL16" s="251"/>
      <c r="BM16" s="253"/>
      <c r="BN16" s="253"/>
      <c r="BO16" s="258"/>
      <c r="BP16" s="122"/>
      <c r="BQ16" s="122"/>
      <c r="BR16" s="122"/>
      <c r="BS16" s="122"/>
      <c r="BT16" s="122"/>
    </row>
    <row r="17" spans="1:246" s="138" customFormat="1" ht="13.15" customHeight="1" x14ac:dyDescent="0.2">
      <c r="A17" s="253"/>
      <c r="B17" s="252"/>
      <c r="C17" s="122"/>
      <c r="D17" s="122"/>
      <c r="E17" s="251"/>
      <c r="F17" s="256"/>
      <c r="G17" s="251"/>
      <c r="H17" s="251"/>
      <c r="I17" s="251"/>
      <c r="J17" s="251"/>
      <c r="K17" s="251"/>
      <c r="L17" s="253"/>
      <c r="M17" s="253"/>
      <c r="N17" s="251"/>
      <c r="O17" s="122"/>
      <c r="P17" s="251"/>
      <c r="Q17" s="253"/>
      <c r="R17" s="251"/>
      <c r="S17" s="251"/>
      <c r="T17" s="254"/>
      <c r="U17" s="251"/>
      <c r="V17" s="253"/>
      <c r="W17" s="253"/>
      <c r="X17" s="253"/>
      <c r="Y17" s="257"/>
      <c r="Z17" s="251"/>
      <c r="AA17" s="251"/>
      <c r="AB17" s="122"/>
      <c r="AC17" s="122"/>
      <c r="AD17" s="122"/>
      <c r="AE17" s="122"/>
      <c r="AF17" s="248"/>
      <c r="AG17" s="249"/>
      <c r="AH17" s="249"/>
      <c r="AI17" s="249"/>
      <c r="AJ17" s="248"/>
      <c r="AK17" s="249"/>
      <c r="AL17" s="249"/>
      <c r="AM17" s="249"/>
      <c r="AN17" s="248"/>
      <c r="AO17" s="249"/>
      <c r="AP17" s="249"/>
      <c r="AQ17" s="249"/>
      <c r="AR17" s="248"/>
      <c r="AS17" s="249"/>
      <c r="AT17" s="249"/>
      <c r="AU17" s="249"/>
      <c r="AV17" s="248"/>
      <c r="AW17" s="249"/>
      <c r="AX17" s="249"/>
      <c r="AY17" s="249"/>
      <c r="AZ17" s="248"/>
      <c r="BA17" s="249"/>
      <c r="BB17" s="249"/>
      <c r="BC17" s="253"/>
      <c r="BD17" s="259"/>
      <c r="BE17" s="260"/>
      <c r="BF17" s="259"/>
      <c r="BG17" s="259"/>
      <c r="BH17" s="253"/>
      <c r="BI17" s="251"/>
      <c r="BJ17" s="251"/>
      <c r="BK17" s="251"/>
      <c r="BL17" s="251"/>
      <c r="BM17" s="253"/>
      <c r="BN17" s="253"/>
      <c r="BO17" s="258"/>
      <c r="BP17" s="122"/>
      <c r="BQ17" s="122"/>
      <c r="BR17" s="122"/>
      <c r="BS17" s="122"/>
      <c r="BT17" s="122"/>
    </row>
    <row r="18" spans="1:246" s="11" customFormat="1" ht="13.15" customHeight="1" x14ac:dyDescent="0.25">
      <c r="A18" s="27"/>
      <c r="B18" s="27"/>
      <c r="C18" s="27"/>
      <c r="D18" s="27"/>
      <c r="E18" s="16" t="s">
        <v>208</v>
      </c>
      <c r="F18" s="27"/>
      <c r="G18" s="14"/>
      <c r="H18" s="14"/>
      <c r="I18" s="27"/>
      <c r="J18" s="27"/>
      <c r="K18" s="27"/>
      <c r="L18" s="27"/>
      <c r="M18" s="27"/>
      <c r="N18" s="27"/>
      <c r="O18" s="27"/>
      <c r="P18" s="27"/>
      <c r="Q18" s="27"/>
      <c r="R18" s="14"/>
      <c r="S18" s="27"/>
      <c r="T18" s="27"/>
      <c r="U18" s="27"/>
      <c r="V18" s="27"/>
      <c r="W18" s="28"/>
      <c r="X18" s="28"/>
      <c r="Y18" s="28"/>
      <c r="Z18" s="27"/>
      <c r="AA18" s="27"/>
      <c r="AB18" s="27"/>
      <c r="AC18" s="216"/>
      <c r="AD18" s="207">
        <f>SUM(AD11)</f>
        <v>0</v>
      </c>
      <c r="AE18" s="207">
        <f>SUM(AE11)</f>
        <v>0</v>
      </c>
      <c r="AF18" s="209"/>
      <c r="AG18" s="209"/>
      <c r="AH18" s="207">
        <f>SUM(AH11)</f>
        <v>0</v>
      </c>
      <c r="AI18" s="207">
        <f>SUM(AI11)</f>
        <v>0</v>
      </c>
      <c r="AJ18" s="209"/>
      <c r="AK18" s="209"/>
      <c r="AL18" s="207">
        <f>SUM(AL11)</f>
        <v>0</v>
      </c>
      <c r="AM18" s="207">
        <f>SUM(AM11)</f>
        <v>0</v>
      </c>
      <c r="AN18" s="209"/>
      <c r="AO18" s="209"/>
      <c r="AP18" s="207">
        <f>SUM(AP11)</f>
        <v>0</v>
      </c>
      <c r="AQ18" s="207">
        <f>SUM(AQ11)</f>
        <v>0</v>
      </c>
      <c r="AR18" s="209"/>
      <c r="AS18" s="209"/>
      <c r="AT18" s="207">
        <f>SUM(AT11)</f>
        <v>0</v>
      </c>
      <c r="AU18" s="207">
        <f>SUM(AU11)</f>
        <v>0</v>
      </c>
      <c r="AV18" s="216"/>
      <c r="AW18" s="216"/>
      <c r="AX18" s="216"/>
      <c r="AY18" s="216"/>
      <c r="AZ18" s="216"/>
      <c r="BA18" s="207">
        <f>SUM(BA11)</f>
        <v>0</v>
      </c>
      <c r="BB18" s="207">
        <f>SUM(BB11)</f>
        <v>0</v>
      </c>
      <c r="BC18" s="27"/>
      <c r="BD18" s="27"/>
      <c r="BE18" s="27"/>
      <c r="BF18" s="14"/>
      <c r="BG18" s="27"/>
      <c r="BH18" s="27"/>
      <c r="BI18" s="14"/>
      <c r="BJ18" s="27"/>
      <c r="BK18" s="27"/>
      <c r="BL18" s="14"/>
      <c r="BM18" s="27"/>
      <c r="BN18" s="27"/>
      <c r="BO18" s="27"/>
    </row>
    <row r="19" spans="1:246" ht="13.15" customHeight="1" x14ac:dyDescent="0.25">
      <c r="A19" s="23"/>
      <c r="B19" s="23"/>
      <c r="C19" s="23"/>
      <c r="D19" s="23"/>
      <c r="E19" s="16" t="s">
        <v>51</v>
      </c>
      <c r="F19" s="23"/>
      <c r="G19" s="24"/>
      <c r="H19" s="24"/>
      <c r="I19" s="23"/>
      <c r="J19" s="23"/>
      <c r="K19" s="23"/>
      <c r="L19" s="23"/>
      <c r="M19" s="23"/>
      <c r="N19" s="23"/>
      <c r="O19" s="23"/>
      <c r="P19" s="23"/>
      <c r="Q19" s="23"/>
      <c r="R19" s="24"/>
      <c r="S19" s="23"/>
      <c r="T19" s="23"/>
      <c r="U19" s="23"/>
      <c r="V19" s="23"/>
      <c r="W19" s="25"/>
      <c r="X19" s="25"/>
      <c r="Y19" s="25"/>
      <c r="Z19" s="23"/>
      <c r="AA19" s="23"/>
      <c r="AB19" s="23"/>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23"/>
      <c r="BB19" s="223"/>
      <c r="BC19" s="23"/>
      <c r="BD19" s="23"/>
      <c r="BE19" s="23"/>
      <c r="BF19" s="24"/>
      <c r="BG19" s="23"/>
      <c r="BH19" s="23"/>
      <c r="BI19" s="24"/>
      <c r="BJ19" s="23"/>
      <c r="BK19" s="23"/>
      <c r="BL19" s="24"/>
      <c r="BM19" s="23"/>
      <c r="BN19" s="23"/>
      <c r="BO19" s="23"/>
    </row>
    <row r="20" spans="1:246" s="138" customFormat="1" ht="13.15" customHeight="1" x14ac:dyDescent="0.25">
      <c r="A20" s="23"/>
      <c r="B20" s="23"/>
      <c r="C20" s="23"/>
      <c r="D20" s="23"/>
      <c r="E20" s="16" t="s">
        <v>185</v>
      </c>
      <c r="F20" s="23"/>
      <c r="G20" s="24"/>
      <c r="H20" s="24"/>
      <c r="I20" s="23"/>
      <c r="J20" s="23"/>
      <c r="K20" s="23"/>
      <c r="L20" s="23"/>
      <c r="M20" s="23"/>
      <c r="N20" s="23"/>
      <c r="O20" s="23"/>
      <c r="P20" s="23"/>
      <c r="Q20" s="23"/>
      <c r="R20" s="24"/>
      <c r="S20" s="23"/>
      <c r="T20" s="23"/>
      <c r="U20" s="23"/>
      <c r="V20" s="23"/>
      <c r="W20" s="25"/>
      <c r="X20" s="25"/>
      <c r="Y20" s="25"/>
      <c r="Z20" s="23"/>
      <c r="AA20" s="23"/>
      <c r="AB20" s="23"/>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23"/>
      <c r="BB20" s="223"/>
      <c r="BC20" s="23"/>
      <c r="BD20" s="23"/>
      <c r="BE20" s="23"/>
      <c r="BF20" s="24"/>
      <c r="BG20" s="23"/>
      <c r="BH20" s="23"/>
      <c r="BI20" s="24"/>
      <c r="BJ20" s="23"/>
      <c r="BK20" s="199"/>
      <c r="BL20" s="199"/>
      <c r="BM20" s="199"/>
      <c r="BN20" s="199"/>
      <c r="BO20" s="122"/>
      <c r="BP20" s="122"/>
    </row>
    <row r="21" spans="1:246" s="118" customFormat="1" ht="13.15" customHeight="1" x14ac:dyDescent="0.2">
      <c r="A21" s="141" t="s">
        <v>288</v>
      </c>
      <c r="B21" s="115"/>
      <c r="C21" s="115"/>
      <c r="D21" s="115"/>
      <c r="E21" s="261" t="s">
        <v>289</v>
      </c>
      <c r="F21" s="261" t="s">
        <v>290</v>
      </c>
      <c r="G21" s="261" t="s">
        <v>291</v>
      </c>
      <c r="H21" s="261" t="s">
        <v>291</v>
      </c>
      <c r="I21" s="263" t="s">
        <v>221</v>
      </c>
      <c r="J21" s="115"/>
      <c r="K21" s="262"/>
      <c r="L21" s="263" t="s">
        <v>292</v>
      </c>
      <c r="M21" s="127" t="s">
        <v>232</v>
      </c>
      <c r="N21" s="123" t="s">
        <v>218</v>
      </c>
      <c r="O21" s="263" t="s">
        <v>293</v>
      </c>
      <c r="P21" s="123" t="s">
        <v>216</v>
      </c>
      <c r="Q21" s="123" t="s">
        <v>232</v>
      </c>
      <c r="R21" s="121" t="s">
        <v>276</v>
      </c>
      <c r="S21" s="156"/>
      <c r="T21" s="156"/>
      <c r="U21" s="1" t="s">
        <v>294</v>
      </c>
      <c r="V21" s="1" t="s">
        <v>295</v>
      </c>
      <c r="W21" s="114">
        <v>30</v>
      </c>
      <c r="X21" s="114">
        <v>65</v>
      </c>
      <c r="Y21" s="114">
        <v>5</v>
      </c>
      <c r="Z21" s="141"/>
      <c r="AA21" s="122" t="s">
        <v>217</v>
      </c>
      <c r="AB21" s="115"/>
      <c r="AC21" s="141"/>
      <c r="AD21" s="264">
        <v>740772300.10000002</v>
      </c>
      <c r="AE21" s="265">
        <v>829664976.11200011</v>
      </c>
      <c r="AF21" s="141"/>
      <c r="AG21" s="141"/>
      <c r="AH21" s="264">
        <v>834287625</v>
      </c>
      <c r="AI21" s="265">
        <v>934402140.00000012</v>
      </c>
      <c r="AK21" s="141"/>
      <c r="AL21" s="141"/>
      <c r="AM21" s="141"/>
      <c r="AN21" s="141"/>
      <c r="AO21" s="141"/>
      <c r="AP21" s="141"/>
      <c r="AQ21" s="141"/>
      <c r="AR21" s="141"/>
      <c r="AS21" s="141"/>
      <c r="AT21" s="141"/>
      <c r="AU21" s="114"/>
      <c r="AV21" s="114"/>
      <c r="AW21" s="159"/>
      <c r="AX21" s="121"/>
      <c r="AY21" s="115"/>
      <c r="AZ21" s="115"/>
      <c r="BA21" s="124">
        <f t="shared" ref="BA21:BA23" si="4">SUM(AX21,AT21,AP21,AH21,AD21,AL21)</f>
        <v>1575059925.0999999</v>
      </c>
      <c r="BB21" s="62">
        <v>1764067116.112</v>
      </c>
      <c r="BC21" s="194">
        <v>120240021112</v>
      </c>
      <c r="BD21" s="29"/>
      <c r="BE21" s="261" t="s">
        <v>296</v>
      </c>
      <c r="BG21" s="29"/>
      <c r="BH21" s="29"/>
      <c r="BI21" s="29"/>
      <c r="BJ21" s="29"/>
      <c r="BK21" s="29"/>
      <c r="BL21" s="29"/>
      <c r="BM21" s="29"/>
      <c r="BN21" s="29"/>
      <c r="BO21" s="1" t="s">
        <v>245</v>
      </c>
      <c r="BP21" s="29"/>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2"/>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c r="GB21" s="152"/>
      <c r="GC21" s="152"/>
      <c r="GD21" s="152"/>
      <c r="GE21" s="152"/>
      <c r="GF21" s="152"/>
      <c r="GG21" s="152"/>
      <c r="GH21" s="152"/>
      <c r="GI21" s="152"/>
      <c r="GJ21" s="152"/>
      <c r="GK21" s="152"/>
      <c r="GL21" s="152"/>
      <c r="GM21" s="152"/>
      <c r="GN21" s="152"/>
      <c r="GO21" s="152"/>
      <c r="GP21" s="152"/>
      <c r="GQ21" s="152"/>
      <c r="GR21" s="152"/>
      <c r="GS21" s="152"/>
      <c r="GT21" s="152"/>
      <c r="GU21" s="152"/>
      <c r="GV21" s="152"/>
      <c r="GW21" s="152"/>
      <c r="GX21" s="152"/>
      <c r="GY21" s="152"/>
      <c r="GZ21" s="152"/>
      <c r="HA21" s="152"/>
      <c r="HB21" s="152"/>
      <c r="HC21" s="152"/>
      <c r="HD21" s="152"/>
      <c r="HE21" s="152"/>
      <c r="HF21" s="152"/>
      <c r="HG21" s="152"/>
      <c r="HH21" s="152"/>
      <c r="HI21" s="152"/>
      <c r="HJ21" s="152"/>
      <c r="HK21" s="152"/>
      <c r="HL21" s="152"/>
      <c r="HM21" s="152"/>
      <c r="HN21" s="152"/>
      <c r="HO21" s="152"/>
      <c r="HP21" s="152"/>
      <c r="HQ21" s="152"/>
      <c r="HR21" s="152"/>
      <c r="HS21" s="152"/>
      <c r="HT21" s="152"/>
      <c r="HU21" s="152"/>
      <c r="HV21" s="152"/>
      <c r="HW21" s="152"/>
      <c r="HX21" s="152"/>
      <c r="HY21" s="152"/>
      <c r="HZ21" s="152"/>
      <c r="IA21" s="152"/>
      <c r="IB21" s="152"/>
      <c r="IC21" s="152"/>
      <c r="ID21" s="152"/>
      <c r="IE21" s="152"/>
      <c r="IF21" s="152"/>
      <c r="IG21" s="152"/>
      <c r="IH21" s="152"/>
      <c r="II21" s="152"/>
      <c r="IJ21" s="152"/>
      <c r="IK21" s="152"/>
      <c r="IL21" s="152"/>
    </row>
    <row r="22" spans="1:246" s="118" customFormat="1" ht="13.15" customHeight="1" x14ac:dyDescent="0.2">
      <c r="A22" s="141" t="s">
        <v>288</v>
      </c>
      <c r="B22" s="115"/>
      <c r="C22" s="115"/>
      <c r="D22" s="115"/>
      <c r="E22" s="261" t="s">
        <v>297</v>
      </c>
      <c r="F22" s="261" t="s">
        <v>290</v>
      </c>
      <c r="G22" s="261" t="s">
        <v>291</v>
      </c>
      <c r="H22" s="261" t="s">
        <v>291</v>
      </c>
      <c r="I22" s="263" t="s">
        <v>221</v>
      </c>
      <c r="J22" s="115"/>
      <c r="K22" s="262"/>
      <c r="L22" s="263" t="s">
        <v>292</v>
      </c>
      <c r="M22" s="127" t="s">
        <v>232</v>
      </c>
      <c r="N22" s="123" t="s">
        <v>218</v>
      </c>
      <c r="O22" s="263" t="s">
        <v>293</v>
      </c>
      <c r="P22" s="123" t="s">
        <v>216</v>
      </c>
      <c r="Q22" s="123" t="s">
        <v>232</v>
      </c>
      <c r="R22" s="121" t="s">
        <v>276</v>
      </c>
      <c r="S22" s="156"/>
      <c r="T22" s="156"/>
      <c r="U22" s="1" t="s">
        <v>294</v>
      </c>
      <c r="V22" s="1" t="s">
        <v>295</v>
      </c>
      <c r="W22" s="114">
        <v>30</v>
      </c>
      <c r="X22" s="114">
        <v>65</v>
      </c>
      <c r="Y22" s="114">
        <v>5</v>
      </c>
      <c r="Z22" s="141"/>
      <c r="AA22" s="122" t="s">
        <v>217</v>
      </c>
      <c r="AB22" s="115"/>
      <c r="AC22" s="141"/>
      <c r="AD22" s="264">
        <v>439862400</v>
      </c>
      <c r="AE22" s="265">
        <v>492645888.00000006</v>
      </c>
      <c r="AF22" s="141"/>
      <c r="AG22" s="141"/>
      <c r="AH22" s="264">
        <v>336610556.25</v>
      </c>
      <c r="AI22" s="265">
        <v>377003823.00000006</v>
      </c>
      <c r="AK22" s="141"/>
      <c r="AL22" s="141"/>
      <c r="AM22" s="141"/>
      <c r="AN22" s="141"/>
      <c r="AO22" s="141"/>
      <c r="AP22" s="141"/>
      <c r="AQ22" s="141"/>
      <c r="AR22" s="141"/>
      <c r="AS22" s="141"/>
      <c r="AT22" s="141"/>
      <c r="AU22" s="114"/>
      <c r="AV22" s="114"/>
      <c r="AW22" s="159"/>
      <c r="AX22" s="121"/>
      <c r="AY22" s="115"/>
      <c r="AZ22" s="115"/>
      <c r="BA22" s="124">
        <f t="shared" si="4"/>
        <v>776472956.25</v>
      </c>
      <c r="BB22" s="62">
        <v>869649711.00000012</v>
      </c>
      <c r="BC22" s="194">
        <v>120240021112</v>
      </c>
      <c r="BD22" s="29"/>
      <c r="BE22" s="261" t="s">
        <v>298</v>
      </c>
      <c r="BG22" s="29"/>
      <c r="BH22" s="29"/>
      <c r="BI22" s="29"/>
      <c r="BJ22" s="29"/>
      <c r="BK22" s="29"/>
      <c r="BL22" s="29"/>
      <c r="BM22" s="29"/>
      <c r="BN22" s="29"/>
      <c r="BO22" s="29">
        <v>29.3</v>
      </c>
      <c r="BP22" s="29"/>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c r="DO22" s="152"/>
      <c r="DP22" s="152"/>
      <c r="DQ22" s="152"/>
      <c r="DR22" s="152"/>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c r="ES22" s="152"/>
      <c r="ET22" s="152"/>
      <c r="EU22" s="152"/>
      <c r="EV22" s="152"/>
      <c r="EW22" s="152"/>
      <c r="EX22" s="152"/>
      <c r="EY22" s="152"/>
      <c r="EZ22" s="152"/>
      <c r="FA22" s="152"/>
      <c r="FB22" s="152"/>
      <c r="FC22" s="152"/>
      <c r="FD22" s="152"/>
      <c r="FE22" s="152"/>
      <c r="FF22" s="152"/>
      <c r="FG22" s="152"/>
      <c r="FH22" s="152"/>
      <c r="FI22" s="152"/>
      <c r="FJ22" s="152"/>
      <c r="FK22" s="152"/>
      <c r="FL22" s="152"/>
      <c r="FM22" s="152"/>
      <c r="FN22" s="152"/>
      <c r="FO22" s="152"/>
      <c r="FP22" s="152"/>
      <c r="FQ22" s="152"/>
      <c r="FR22" s="152"/>
      <c r="FS22" s="152"/>
      <c r="FT22" s="152"/>
      <c r="FU22" s="152"/>
      <c r="FV22" s="152"/>
      <c r="FW22" s="152"/>
      <c r="FX22" s="152"/>
      <c r="FY22" s="152"/>
      <c r="FZ22" s="152"/>
      <c r="GA22" s="152"/>
      <c r="GB22" s="152"/>
      <c r="GC22" s="152"/>
      <c r="GD22" s="152"/>
      <c r="GE22" s="152"/>
      <c r="GF22" s="152"/>
      <c r="GG22" s="152"/>
      <c r="GH22" s="152"/>
      <c r="GI22" s="152"/>
      <c r="GJ22" s="152"/>
      <c r="GK22" s="152"/>
      <c r="GL22" s="152"/>
      <c r="GM22" s="152"/>
      <c r="GN22" s="152"/>
      <c r="GO22" s="152"/>
      <c r="GP22" s="152"/>
      <c r="GQ22" s="152"/>
      <c r="GR22" s="152"/>
      <c r="GS22" s="152"/>
      <c r="GT22" s="152"/>
      <c r="GU22" s="152"/>
      <c r="GV22" s="152"/>
      <c r="GW22" s="152"/>
      <c r="GX22" s="152"/>
      <c r="GY22" s="152"/>
      <c r="GZ22" s="152"/>
      <c r="HA22" s="152"/>
      <c r="HB22" s="152"/>
      <c r="HC22" s="152"/>
      <c r="HD22" s="152"/>
      <c r="HE22" s="152"/>
      <c r="HF22" s="152"/>
      <c r="HG22" s="152"/>
      <c r="HH22" s="152"/>
      <c r="HI22" s="152"/>
      <c r="HJ22" s="152"/>
      <c r="HK22" s="152"/>
      <c r="HL22" s="152"/>
      <c r="HM22" s="152"/>
      <c r="HN22" s="152"/>
      <c r="HO22" s="152"/>
      <c r="HP22" s="152"/>
      <c r="HQ22" s="152"/>
      <c r="HR22" s="152"/>
      <c r="HS22" s="152"/>
      <c r="HT22" s="152"/>
      <c r="HU22" s="152"/>
      <c r="HV22" s="152"/>
      <c r="HW22" s="152"/>
      <c r="HX22" s="152"/>
      <c r="HY22" s="152"/>
      <c r="HZ22" s="152"/>
      <c r="IA22" s="152"/>
      <c r="IB22" s="152"/>
      <c r="IC22" s="152"/>
      <c r="ID22" s="152"/>
      <c r="IE22" s="152"/>
      <c r="IF22" s="152"/>
      <c r="IG22" s="152"/>
      <c r="IH22" s="152"/>
      <c r="II22" s="152"/>
      <c r="IJ22" s="152"/>
      <c r="IK22" s="152"/>
      <c r="IL22" s="152"/>
    </row>
    <row r="23" spans="1:246" ht="12.95" customHeight="1" x14ac:dyDescent="0.25">
      <c r="A23" s="23" t="s">
        <v>307</v>
      </c>
      <c r="B23" s="23"/>
      <c r="C23" s="23"/>
      <c r="D23" s="23"/>
      <c r="E23" s="270" t="s">
        <v>308</v>
      </c>
      <c r="F23" s="201" t="s">
        <v>309</v>
      </c>
      <c r="G23" s="115" t="s">
        <v>310</v>
      </c>
      <c r="H23" s="196" t="s">
        <v>310</v>
      </c>
      <c r="I23" s="271" t="s">
        <v>221</v>
      </c>
      <c r="J23" s="173"/>
      <c r="K23" s="173"/>
      <c r="L23" s="178">
        <v>80</v>
      </c>
      <c r="M23" s="173">
        <v>230000000</v>
      </c>
      <c r="N23" s="272" t="s">
        <v>218</v>
      </c>
      <c r="O23" s="255" t="s">
        <v>220</v>
      </c>
      <c r="P23" s="32" t="s">
        <v>216</v>
      </c>
      <c r="Q23" s="120">
        <v>230000000</v>
      </c>
      <c r="R23" s="272" t="s">
        <v>305</v>
      </c>
      <c r="S23" s="173"/>
      <c r="T23" s="173" t="s">
        <v>295</v>
      </c>
      <c r="U23" s="173"/>
      <c r="V23" s="173"/>
      <c r="W23" s="165">
        <v>30</v>
      </c>
      <c r="X23" s="120">
        <v>65</v>
      </c>
      <c r="Y23" s="165">
        <v>5</v>
      </c>
      <c r="Z23" s="173"/>
      <c r="AA23" s="32" t="s">
        <v>217</v>
      </c>
      <c r="AB23" s="181"/>
      <c r="AC23" s="220"/>
      <c r="AD23" s="212">
        <v>4094156435</v>
      </c>
      <c r="AE23" s="212">
        <f>IF(AA23="С НДС",AD23*1.12,AD23)</f>
        <v>4585455207.2000008</v>
      </c>
      <c r="AF23" s="219"/>
      <c r="AG23" s="220"/>
      <c r="AH23" s="212">
        <v>7606264265</v>
      </c>
      <c r="AI23" s="212">
        <f>IF(AA23="С НДС",AH23*1.12,AH23)</f>
        <v>8519015976.8000011</v>
      </c>
      <c r="AJ23" s="219"/>
      <c r="AK23" s="220"/>
      <c r="AL23" s="220">
        <f>AJ23*AK23</f>
        <v>0</v>
      </c>
      <c r="AM23" s="220">
        <f>IF(AA23="С НДС",AL23*1.12,AL23)</f>
        <v>0</v>
      </c>
      <c r="AN23" s="219"/>
      <c r="AO23" s="220"/>
      <c r="AP23" s="220">
        <f>AN23*AO23</f>
        <v>0</v>
      </c>
      <c r="AQ23" s="220">
        <f>IF(AA23="С НДС",AP23*1.12,AP23)</f>
        <v>0</v>
      </c>
      <c r="AR23" s="219"/>
      <c r="AS23" s="220"/>
      <c r="AT23" s="220">
        <f>AR23*AS23</f>
        <v>0</v>
      </c>
      <c r="AU23" s="220">
        <f>IF(AA23="С НДС",AT23*1.12,AT23)</f>
        <v>0</v>
      </c>
      <c r="AV23" s="219"/>
      <c r="AW23" s="220"/>
      <c r="AX23" s="220">
        <f>AV23*AW23</f>
        <v>0</v>
      </c>
      <c r="AY23" s="220">
        <f>IF(AA23="С НДС",AX23*1.12,AX23)</f>
        <v>0</v>
      </c>
      <c r="AZ23" s="220"/>
      <c r="BA23" s="124">
        <f t="shared" si="4"/>
        <v>11700420700</v>
      </c>
      <c r="BB23" s="212">
        <f t="shared" ref="BB23" si="5">IF(AA23="С НДС",BA23*1.12,BA23)</f>
        <v>13104471184.000002</v>
      </c>
      <c r="BC23" s="198" t="s">
        <v>222</v>
      </c>
      <c r="BD23" s="200" t="s">
        <v>311</v>
      </c>
      <c r="BE23" s="200" t="s">
        <v>311</v>
      </c>
      <c r="BF23" s="177"/>
      <c r="BG23" s="177"/>
      <c r="BH23" s="177"/>
      <c r="BI23" s="177"/>
      <c r="BJ23" s="177"/>
      <c r="BK23" s="177"/>
      <c r="BL23" s="177"/>
      <c r="BM23" s="177"/>
      <c r="BN23" s="177"/>
      <c r="BO23" s="63">
        <v>14</v>
      </c>
      <c r="BP23" s="23"/>
    </row>
    <row r="24" spans="1:246" s="7" customFormat="1" ht="13.15" customHeight="1" x14ac:dyDescent="0.2">
      <c r="A24" s="27"/>
      <c r="B24" s="27"/>
      <c r="C24" s="27"/>
      <c r="D24" s="27"/>
      <c r="E24" s="29" t="s">
        <v>209</v>
      </c>
      <c r="F24" s="27"/>
      <c r="G24" s="14"/>
      <c r="H24" s="27"/>
      <c r="I24" s="27"/>
      <c r="J24" s="27"/>
      <c r="K24" s="27"/>
      <c r="L24" s="27"/>
      <c r="M24" s="27"/>
      <c r="N24" s="27"/>
      <c r="O24" s="27"/>
      <c r="P24" s="27"/>
      <c r="Q24" s="14"/>
      <c r="R24" s="27"/>
      <c r="S24" s="27"/>
      <c r="T24" s="27"/>
      <c r="U24" s="27"/>
      <c r="V24" s="28"/>
      <c r="W24" s="28"/>
      <c r="X24" s="28"/>
      <c r="Y24" s="27"/>
      <c r="Z24" s="27"/>
      <c r="AA24" s="27"/>
      <c r="AB24" s="14"/>
      <c r="AC24" s="216"/>
      <c r="AD24" s="209">
        <f>SUM(AD18:AD23)</f>
        <v>5274791135.1000004</v>
      </c>
      <c r="AE24" s="209">
        <f t="shared" ref="AE24:AI24" si="6">SUM(AE18:AE23)</f>
        <v>5907766071.3120012</v>
      </c>
      <c r="AF24" s="209"/>
      <c r="AG24" s="209"/>
      <c r="AH24" s="209">
        <f t="shared" si="6"/>
        <v>8777162446.25</v>
      </c>
      <c r="AI24" s="209">
        <f t="shared" si="6"/>
        <v>9830421939.8000011</v>
      </c>
      <c r="AJ24" s="216"/>
      <c r="AK24" s="216"/>
      <c r="AL24" s="216"/>
      <c r="AM24" s="216"/>
      <c r="AN24" s="216"/>
      <c r="AO24" s="216"/>
      <c r="AP24" s="216"/>
      <c r="AQ24" s="216"/>
      <c r="AR24" s="216"/>
      <c r="AS24" s="216"/>
      <c r="AT24" s="216"/>
      <c r="AU24" s="216"/>
      <c r="AV24" s="216"/>
      <c r="AW24" s="216"/>
      <c r="AX24" s="216"/>
      <c r="AY24" s="216"/>
      <c r="AZ24" s="216"/>
      <c r="BA24" s="209">
        <f>SUM(BA21:BA23)</f>
        <v>14051953581.35</v>
      </c>
      <c r="BB24" s="209">
        <f>SUM(BB21:BB23)</f>
        <v>15738188011.112001</v>
      </c>
      <c r="BC24" s="27"/>
      <c r="BD24" s="27"/>
      <c r="BE24" s="14"/>
      <c r="BG24" s="27"/>
      <c r="BH24" s="27"/>
      <c r="BI24" s="14"/>
      <c r="BJ24" s="27"/>
      <c r="BK24" s="1"/>
      <c r="BL24" s="1"/>
      <c r="BM24" s="1"/>
      <c r="BN24" s="1"/>
      <c r="BO24" s="1"/>
      <c r="BP24" s="116"/>
      <c r="BQ24" s="116"/>
      <c r="BR24" s="116"/>
    </row>
    <row r="25" spans="1:246" s="7" customFormat="1" ht="13.15" customHeight="1" x14ac:dyDescent="0.25">
      <c r="A25" s="23"/>
      <c r="B25" s="23"/>
      <c r="C25" s="23"/>
      <c r="D25" s="23"/>
      <c r="E25" s="29" t="s">
        <v>207</v>
      </c>
      <c r="F25" s="23"/>
      <c r="G25" s="24"/>
      <c r="H25" s="23"/>
      <c r="I25" s="23"/>
      <c r="J25" s="23"/>
      <c r="K25" s="23"/>
      <c r="L25" s="23"/>
      <c r="M25" s="23"/>
      <c r="N25" s="23"/>
      <c r="O25" s="23"/>
      <c r="P25" s="23"/>
      <c r="Q25" s="24"/>
      <c r="R25" s="23"/>
      <c r="S25" s="23"/>
      <c r="T25" s="23"/>
      <c r="U25" s="23"/>
      <c r="V25" s="25"/>
      <c r="W25" s="25"/>
      <c r="X25" s="25"/>
      <c r="Y25" s="23"/>
      <c r="Z25" s="23"/>
      <c r="AA25" s="23"/>
      <c r="AB25" s="14"/>
      <c r="AC25" s="206"/>
      <c r="AD25" s="210"/>
      <c r="AE25" s="211"/>
      <c r="AF25" s="206"/>
      <c r="AG25" s="206"/>
      <c r="AH25" s="210"/>
      <c r="AI25" s="210"/>
      <c r="AJ25" s="206"/>
      <c r="AK25" s="206"/>
      <c r="AL25" s="206"/>
      <c r="AM25" s="206"/>
      <c r="AN25" s="206"/>
      <c r="AO25" s="206"/>
      <c r="AP25" s="206"/>
      <c r="AQ25" s="206"/>
      <c r="AR25" s="206"/>
      <c r="AS25" s="206"/>
      <c r="AT25" s="206"/>
      <c r="AU25" s="206"/>
      <c r="AV25" s="206"/>
      <c r="AW25" s="206"/>
      <c r="AX25" s="206"/>
      <c r="AY25" s="206"/>
      <c r="AZ25" s="206"/>
      <c r="BA25" s="223"/>
      <c r="BB25" s="23"/>
      <c r="BC25" s="23"/>
      <c r="BD25" s="23"/>
      <c r="BE25" s="24"/>
      <c r="BG25" s="23"/>
      <c r="BH25" s="23"/>
      <c r="BI25" s="24"/>
      <c r="BJ25" s="23"/>
      <c r="BK25" s="1"/>
      <c r="BL25" s="1"/>
      <c r="BM25" s="1"/>
      <c r="BN25" s="1"/>
      <c r="BO25" s="1"/>
      <c r="BP25" s="116"/>
      <c r="BQ25" s="116"/>
      <c r="BR25" s="116"/>
    </row>
    <row r="26" spans="1:246" s="118" customFormat="1" ht="13.15" customHeight="1" x14ac:dyDescent="0.2">
      <c r="A26" s="304" t="s">
        <v>288</v>
      </c>
      <c r="B26" s="115"/>
      <c r="C26" s="115"/>
      <c r="D26" s="115"/>
      <c r="E26" s="261" t="s">
        <v>376</v>
      </c>
      <c r="F26" s="261" t="s">
        <v>290</v>
      </c>
      <c r="G26" s="261" t="s">
        <v>291</v>
      </c>
      <c r="H26" s="261" t="s">
        <v>291</v>
      </c>
      <c r="I26" s="263" t="s">
        <v>221</v>
      </c>
      <c r="J26" s="115"/>
      <c r="K26" s="262"/>
      <c r="L26" s="263" t="s">
        <v>292</v>
      </c>
      <c r="M26" s="127" t="s">
        <v>232</v>
      </c>
      <c r="N26" s="123" t="s">
        <v>218</v>
      </c>
      <c r="O26" s="263" t="s">
        <v>293</v>
      </c>
      <c r="P26" s="123" t="s">
        <v>216</v>
      </c>
      <c r="Q26" s="123" t="s">
        <v>232</v>
      </c>
      <c r="R26" s="121" t="s">
        <v>276</v>
      </c>
      <c r="S26" s="156"/>
      <c r="T26" s="156"/>
      <c r="U26" s="1" t="s">
        <v>294</v>
      </c>
      <c r="V26" s="1" t="s">
        <v>295</v>
      </c>
      <c r="W26" s="114">
        <v>30</v>
      </c>
      <c r="X26" s="114">
        <v>65</v>
      </c>
      <c r="Y26" s="114">
        <v>5</v>
      </c>
      <c r="Z26" s="141"/>
      <c r="AA26" s="122" t="s">
        <v>217</v>
      </c>
      <c r="AB26" s="115"/>
      <c r="AC26" s="141"/>
      <c r="AD26" s="266">
        <v>818377735.60000002</v>
      </c>
      <c r="AE26" s="212">
        <f t="shared" ref="AE26:AE27" si="7">IF(AA26="С НДС",AD26*1.12,AD26)</f>
        <v>916583063.8720001</v>
      </c>
      <c r="AF26" s="141"/>
      <c r="AG26" s="141"/>
      <c r="AH26" s="264">
        <v>834287625</v>
      </c>
      <c r="AI26" s="265">
        <v>934402140.00000012</v>
      </c>
      <c r="AK26" s="141"/>
      <c r="AL26" s="141"/>
      <c r="AM26" s="141"/>
      <c r="AN26" s="141"/>
      <c r="AO26" s="141"/>
      <c r="AP26" s="141"/>
      <c r="AQ26" s="141"/>
      <c r="AR26" s="141"/>
      <c r="AS26" s="141"/>
      <c r="AT26" s="141"/>
      <c r="AU26" s="114"/>
      <c r="AV26" s="114"/>
      <c r="AW26" s="159"/>
      <c r="AX26" s="121"/>
      <c r="AY26" s="115"/>
      <c r="AZ26" s="115"/>
      <c r="BA26" s="124">
        <f t="shared" ref="BA26:BA27" si="8">SUM(AX26,AT26,AP26,AH26,AD26,AL26)</f>
        <v>1652665360.5999999</v>
      </c>
      <c r="BB26" s="124">
        <f t="shared" ref="BB26:BB28" si="9">IF(AA26="С НДС",BA26*1.12,BA26)</f>
        <v>1850985203.872</v>
      </c>
      <c r="BC26" s="194">
        <v>120240021112</v>
      </c>
      <c r="BD26" s="29"/>
      <c r="BE26" s="261" t="s">
        <v>296</v>
      </c>
      <c r="BG26" s="29"/>
      <c r="BH26" s="29"/>
      <c r="BI26" s="29"/>
      <c r="BJ26" s="29"/>
      <c r="BK26" s="29"/>
      <c r="BL26" s="29"/>
      <c r="BM26" s="29"/>
      <c r="BN26" s="29"/>
      <c r="BO26" s="29"/>
      <c r="BP26" s="29"/>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52"/>
      <c r="FD26" s="152"/>
      <c r="FE26" s="152"/>
      <c r="FF26" s="152"/>
      <c r="FG26" s="152"/>
      <c r="FH26" s="152"/>
      <c r="FI26" s="152"/>
      <c r="FJ26" s="152"/>
      <c r="FK26" s="152"/>
      <c r="FL26" s="152"/>
      <c r="FM26" s="152"/>
      <c r="FN26" s="152"/>
      <c r="FO26" s="152"/>
      <c r="FP26" s="152"/>
      <c r="FQ26" s="152"/>
      <c r="FR26" s="152"/>
      <c r="FS26" s="152"/>
      <c r="FT26" s="152"/>
      <c r="FU26" s="152"/>
      <c r="FV26" s="152"/>
      <c r="FW26" s="152"/>
      <c r="FX26" s="152"/>
      <c r="FY26" s="152"/>
      <c r="FZ26" s="152"/>
      <c r="GA26" s="152"/>
      <c r="GB26" s="152"/>
      <c r="GC26" s="152"/>
      <c r="GD26" s="152"/>
      <c r="GE26" s="152"/>
      <c r="GF26" s="152"/>
      <c r="GG26" s="152"/>
      <c r="GH26" s="152"/>
      <c r="GI26" s="152"/>
      <c r="GJ26" s="152"/>
      <c r="GK26" s="152"/>
      <c r="GL26" s="152"/>
      <c r="GM26" s="152"/>
      <c r="GN26" s="152"/>
      <c r="GO26" s="152"/>
      <c r="GP26" s="152"/>
      <c r="GQ26" s="152"/>
      <c r="GR26" s="152"/>
      <c r="GS26" s="152"/>
      <c r="GT26" s="152"/>
      <c r="GU26" s="152"/>
      <c r="GV26" s="152"/>
      <c r="GW26" s="152"/>
      <c r="GX26" s="152"/>
      <c r="GY26" s="152"/>
      <c r="GZ26" s="152"/>
      <c r="HA26" s="152"/>
      <c r="HB26" s="152"/>
      <c r="HC26" s="152"/>
      <c r="HD26" s="152"/>
      <c r="HE26" s="152"/>
      <c r="HF26" s="152"/>
      <c r="HG26" s="152"/>
      <c r="HH26" s="152"/>
      <c r="HI26" s="152"/>
      <c r="HJ26" s="152"/>
      <c r="HK26" s="152"/>
      <c r="HL26" s="152"/>
      <c r="HM26" s="152"/>
      <c r="HN26" s="152"/>
      <c r="HO26" s="152"/>
      <c r="HP26" s="152"/>
      <c r="HQ26" s="152"/>
      <c r="HR26" s="152"/>
      <c r="HS26" s="152"/>
      <c r="HT26" s="152"/>
      <c r="HU26" s="152"/>
      <c r="HV26" s="152"/>
      <c r="HW26" s="152"/>
      <c r="HX26" s="152"/>
      <c r="HY26" s="152"/>
      <c r="HZ26" s="152"/>
      <c r="IA26" s="152"/>
      <c r="IB26" s="152"/>
      <c r="IC26" s="152"/>
      <c r="ID26" s="152"/>
      <c r="IE26" s="152"/>
      <c r="IF26" s="152"/>
      <c r="IG26" s="152"/>
      <c r="IH26" s="152"/>
      <c r="II26" s="152"/>
      <c r="IJ26" s="152"/>
      <c r="IK26" s="152"/>
      <c r="IL26" s="152"/>
    </row>
    <row r="27" spans="1:246" s="118" customFormat="1" ht="13.15" customHeight="1" x14ac:dyDescent="0.2">
      <c r="A27" s="304" t="s">
        <v>288</v>
      </c>
      <c r="B27" s="115"/>
      <c r="C27" s="115"/>
      <c r="D27" s="115"/>
      <c r="E27" s="261" t="s">
        <v>375</v>
      </c>
      <c r="F27" s="261" t="s">
        <v>290</v>
      </c>
      <c r="G27" s="261" t="s">
        <v>291</v>
      </c>
      <c r="H27" s="261" t="s">
        <v>291</v>
      </c>
      <c r="I27" s="263" t="s">
        <v>221</v>
      </c>
      <c r="J27" s="115"/>
      <c r="K27" s="262"/>
      <c r="L27" s="263" t="s">
        <v>292</v>
      </c>
      <c r="M27" s="127" t="s">
        <v>232</v>
      </c>
      <c r="N27" s="123" t="s">
        <v>218</v>
      </c>
      <c r="O27" s="263" t="s">
        <v>293</v>
      </c>
      <c r="P27" s="123" t="s">
        <v>216</v>
      </c>
      <c r="Q27" s="123" t="s">
        <v>232</v>
      </c>
      <c r="R27" s="121" t="s">
        <v>276</v>
      </c>
      <c r="S27" s="156"/>
      <c r="T27" s="156"/>
      <c r="U27" s="1" t="s">
        <v>294</v>
      </c>
      <c r="V27" s="1" t="s">
        <v>295</v>
      </c>
      <c r="W27" s="114">
        <v>30</v>
      </c>
      <c r="X27" s="114">
        <v>65</v>
      </c>
      <c r="Y27" s="114">
        <v>5</v>
      </c>
      <c r="Z27" s="141"/>
      <c r="AA27" s="122" t="s">
        <v>217</v>
      </c>
      <c r="AB27" s="115"/>
      <c r="AC27" s="141"/>
      <c r="AD27" s="266">
        <v>524467796.93000001</v>
      </c>
      <c r="AE27" s="212">
        <f t="shared" si="7"/>
        <v>587403932.56160009</v>
      </c>
      <c r="AF27" s="141"/>
      <c r="AG27" s="141"/>
      <c r="AH27" s="264">
        <v>336610556.25</v>
      </c>
      <c r="AI27" s="265">
        <v>377003823.00000006</v>
      </c>
      <c r="AK27" s="141"/>
      <c r="AL27" s="141"/>
      <c r="AM27" s="141"/>
      <c r="AN27" s="141"/>
      <c r="AO27" s="141"/>
      <c r="AP27" s="141"/>
      <c r="AQ27" s="141"/>
      <c r="AR27" s="141"/>
      <c r="AS27" s="141"/>
      <c r="AT27" s="141"/>
      <c r="AU27" s="114"/>
      <c r="AV27" s="114"/>
      <c r="AW27" s="159"/>
      <c r="AX27" s="121"/>
      <c r="AY27" s="115"/>
      <c r="AZ27" s="115"/>
      <c r="BA27" s="124">
        <f t="shared" si="8"/>
        <v>861078353.18000007</v>
      </c>
      <c r="BB27" s="124">
        <f t="shared" si="9"/>
        <v>964407755.56160021</v>
      </c>
      <c r="BC27" s="194">
        <v>120240021112</v>
      </c>
      <c r="BD27" s="29"/>
      <c r="BE27" s="261" t="s">
        <v>298</v>
      </c>
      <c r="BG27" s="29"/>
      <c r="BH27" s="29"/>
      <c r="BI27" s="29"/>
      <c r="BJ27" s="29"/>
      <c r="BK27" s="29"/>
      <c r="BL27" s="29"/>
      <c r="BM27" s="29"/>
      <c r="BN27" s="29"/>
      <c r="BO27" s="29"/>
      <c r="BP27" s="29"/>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52"/>
      <c r="CU27" s="152"/>
      <c r="CV27" s="152"/>
      <c r="CW27" s="152"/>
      <c r="CX27" s="152"/>
      <c r="CY27" s="152"/>
      <c r="CZ27" s="152"/>
      <c r="DA27" s="152"/>
      <c r="DB27" s="152"/>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152"/>
      <c r="EJ27" s="152"/>
      <c r="EK27" s="152"/>
      <c r="EL27" s="152"/>
      <c r="EM27" s="152"/>
      <c r="EN27" s="152"/>
      <c r="EO27" s="152"/>
      <c r="EP27" s="152"/>
      <c r="EQ27" s="152"/>
      <c r="ER27" s="152"/>
      <c r="ES27" s="152"/>
      <c r="ET27" s="152"/>
      <c r="EU27" s="152"/>
      <c r="EV27" s="152"/>
      <c r="EW27" s="152"/>
      <c r="EX27" s="152"/>
      <c r="EY27" s="152"/>
      <c r="EZ27" s="152"/>
      <c r="FA27" s="152"/>
      <c r="FB27" s="152"/>
      <c r="FC27" s="152"/>
      <c r="FD27" s="152"/>
      <c r="FE27" s="152"/>
      <c r="FF27" s="152"/>
      <c r="FG27" s="152"/>
      <c r="FH27" s="152"/>
      <c r="FI27" s="152"/>
      <c r="FJ27" s="152"/>
      <c r="FK27" s="152"/>
      <c r="FL27" s="152"/>
      <c r="FM27" s="152"/>
      <c r="FN27" s="152"/>
      <c r="FO27" s="152"/>
      <c r="FP27" s="152"/>
      <c r="FQ27" s="152"/>
      <c r="FR27" s="152"/>
      <c r="FS27" s="152"/>
      <c r="FT27" s="152"/>
      <c r="FU27" s="152"/>
      <c r="FV27" s="152"/>
      <c r="FW27" s="152"/>
      <c r="FX27" s="152"/>
      <c r="FY27" s="152"/>
      <c r="FZ27" s="152"/>
      <c r="GA27" s="152"/>
      <c r="GB27" s="152"/>
      <c r="GC27" s="152"/>
      <c r="GD27" s="152"/>
      <c r="GE27" s="152"/>
      <c r="GF27" s="152"/>
      <c r="GG27" s="152"/>
      <c r="GH27" s="152"/>
      <c r="GI27" s="152"/>
      <c r="GJ27" s="152"/>
      <c r="GK27" s="152"/>
      <c r="GL27" s="152"/>
      <c r="GM27" s="152"/>
      <c r="GN27" s="152"/>
      <c r="GO27" s="152"/>
      <c r="GP27" s="152"/>
      <c r="GQ27" s="152"/>
      <c r="GR27" s="152"/>
      <c r="GS27" s="152"/>
      <c r="GT27" s="152"/>
      <c r="GU27" s="152"/>
      <c r="GV27" s="152"/>
      <c r="GW27" s="152"/>
      <c r="GX27" s="152"/>
      <c r="GY27" s="152"/>
      <c r="GZ27" s="152"/>
      <c r="HA27" s="152"/>
      <c r="HB27" s="152"/>
      <c r="HC27" s="152"/>
      <c r="HD27" s="152"/>
      <c r="HE27" s="152"/>
      <c r="HF27" s="152"/>
      <c r="HG27" s="152"/>
      <c r="HH27" s="152"/>
      <c r="HI27" s="152"/>
      <c r="HJ27" s="152"/>
      <c r="HK27" s="152"/>
      <c r="HL27" s="152"/>
      <c r="HM27" s="152"/>
      <c r="HN27" s="152"/>
      <c r="HO27" s="152"/>
      <c r="HP27" s="152"/>
      <c r="HQ27" s="152"/>
      <c r="HR27" s="152"/>
      <c r="HS27" s="152"/>
      <c r="HT27" s="152"/>
      <c r="HU27" s="152"/>
      <c r="HV27" s="152"/>
      <c r="HW27" s="152"/>
      <c r="HX27" s="152"/>
      <c r="HY27" s="152"/>
      <c r="HZ27" s="152"/>
      <c r="IA27" s="152"/>
      <c r="IB27" s="152"/>
      <c r="IC27" s="152"/>
      <c r="ID27" s="152"/>
      <c r="IE27" s="152"/>
      <c r="IF27" s="152"/>
      <c r="IG27" s="152"/>
      <c r="IH27" s="152"/>
      <c r="II27" s="152"/>
      <c r="IJ27" s="152"/>
      <c r="IK27" s="152"/>
      <c r="IL27" s="152"/>
    </row>
    <row r="28" spans="1:246" ht="12.95" customHeight="1" x14ac:dyDescent="0.25">
      <c r="A28" s="305" t="s">
        <v>307</v>
      </c>
      <c r="B28" s="23"/>
      <c r="C28" s="23"/>
      <c r="D28" s="23"/>
      <c r="E28" s="203" t="s">
        <v>374</v>
      </c>
      <c r="F28" s="201" t="s">
        <v>309</v>
      </c>
      <c r="G28" s="115" t="s">
        <v>310</v>
      </c>
      <c r="H28" s="196" t="s">
        <v>310</v>
      </c>
      <c r="I28" s="271" t="s">
        <v>221</v>
      </c>
      <c r="J28" s="173"/>
      <c r="K28" s="173"/>
      <c r="L28" s="178">
        <v>80</v>
      </c>
      <c r="M28" s="173">
        <v>230000000</v>
      </c>
      <c r="N28" s="272" t="s">
        <v>218</v>
      </c>
      <c r="O28" s="273" t="s">
        <v>286</v>
      </c>
      <c r="P28" s="32" t="s">
        <v>216</v>
      </c>
      <c r="Q28" s="120">
        <v>230000000</v>
      </c>
      <c r="R28" s="272" t="s">
        <v>305</v>
      </c>
      <c r="S28" s="173"/>
      <c r="T28" s="173" t="s">
        <v>295</v>
      </c>
      <c r="U28" s="173"/>
      <c r="V28" s="173"/>
      <c r="W28" s="165">
        <v>30</v>
      </c>
      <c r="X28" s="120">
        <v>65</v>
      </c>
      <c r="Y28" s="165">
        <v>5</v>
      </c>
      <c r="Z28" s="173"/>
      <c r="AA28" s="32" t="s">
        <v>217</v>
      </c>
      <c r="AB28" s="181"/>
      <c r="AC28" s="220"/>
      <c r="AD28" s="212">
        <v>4094156435</v>
      </c>
      <c r="AE28" s="212">
        <f>IF(AA28="С НДС",AD28*1.12,AD28)</f>
        <v>4585455207.2000008</v>
      </c>
      <c r="AF28" s="219"/>
      <c r="AG28" s="220"/>
      <c r="AH28" s="212">
        <v>7606264265</v>
      </c>
      <c r="AI28" s="212">
        <f>IF(AA28="С НДС",AH28*1.12,AH28)</f>
        <v>8519015976.8000011</v>
      </c>
      <c r="AJ28" s="219"/>
      <c r="AK28" s="220"/>
      <c r="AL28" s="220">
        <f>AJ28*AK28</f>
        <v>0</v>
      </c>
      <c r="AM28" s="220">
        <f>IF(AA28="С НДС",AL28*1.12,AL28)</f>
        <v>0</v>
      </c>
      <c r="AN28" s="219"/>
      <c r="AO28" s="220"/>
      <c r="AP28" s="220">
        <f>AN28*AO28</f>
        <v>0</v>
      </c>
      <c r="AQ28" s="220">
        <f>IF(AA28="С НДС",AP28*1.12,AP28)</f>
        <v>0</v>
      </c>
      <c r="AR28" s="219"/>
      <c r="AS28" s="220"/>
      <c r="AT28" s="220">
        <f>AR28*AS28</f>
        <v>0</v>
      </c>
      <c r="AU28" s="220">
        <f>IF(AA28="С НДС",AT28*1.12,AT28)</f>
        <v>0</v>
      </c>
      <c r="AV28" s="219"/>
      <c r="AW28" s="220"/>
      <c r="AX28" s="220">
        <f>AV28*AW28</f>
        <v>0</v>
      </c>
      <c r="AY28" s="220">
        <f>IF(AA28="С НДС",AX28*1.12,AX28)</f>
        <v>0</v>
      </c>
      <c r="AZ28" s="220"/>
      <c r="BA28" s="212">
        <f>SUM(AX28,AT28,AP28,AH28,AD28,AL28)</f>
        <v>11700420700</v>
      </c>
      <c r="BB28" s="212">
        <f t="shared" si="9"/>
        <v>13104471184.000002</v>
      </c>
      <c r="BC28" s="198" t="s">
        <v>222</v>
      </c>
      <c r="BD28" s="200" t="s">
        <v>311</v>
      </c>
      <c r="BE28" s="200" t="s">
        <v>311</v>
      </c>
      <c r="BF28" s="177"/>
      <c r="BG28" s="177"/>
      <c r="BH28" s="177"/>
      <c r="BI28" s="177"/>
      <c r="BJ28" s="177"/>
      <c r="BK28" s="177"/>
      <c r="BL28" s="177"/>
      <c r="BM28" s="177"/>
      <c r="BN28" s="177"/>
      <c r="BO28" s="149"/>
      <c r="BP28" s="23"/>
    </row>
    <row r="29" spans="1:246" ht="13.15" customHeight="1" x14ac:dyDescent="0.25">
      <c r="A29" s="23"/>
      <c r="B29" s="23"/>
      <c r="C29" s="23"/>
      <c r="D29" s="23"/>
      <c r="E29" s="137"/>
      <c r="F29" s="130"/>
      <c r="G29" s="130"/>
      <c r="H29" s="130"/>
      <c r="I29" s="128"/>
      <c r="J29" s="131"/>
      <c r="K29" s="131"/>
      <c r="L29" s="131"/>
      <c r="M29" s="123"/>
      <c r="N29" s="132"/>
      <c r="O29" s="132"/>
      <c r="P29" s="132"/>
      <c r="Q29" s="123"/>
      <c r="R29" s="132"/>
      <c r="S29" s="149"/>
      <c r="T29" s="150"/>
      <c r="U29" s="149"/>
      <c r="V29" s="149"/>
      <c r="W29" s="149"/>
      <c r="X29" s="149"/>
      <c r="Y29" s="149"/>
      <c r="Z29" s="149"/>
      <c r="AA29" s="122"/>
      <c r="AB29" s="149"/>
      <c r="AC29" s="217"/>
      <c r="AD29" s="202"/>
      <c r="AE29" s="208"/>
      <c r="AF29" s="217"/>
      <c r="AG29" s="218"/>
      <c r="AH29" s="214"/>
      <c r="AI29" s="208"/>
      <c r="AJ29" s="218"/>
      <c r="AK29" s="218"/>
      <c r="AL29" s="218"/>
      <c r="AM29" s="218"/>
      <c r="AN29" s="218"/>
      <c r="AO29" s="218"/>
      <c r="AP29" s="218"/>
      <c r="AQ29" s="218"/>
      <c r="AR29" s="218"/>
      <c r="AS29" s="218"/>
      <c r="AT29" s="218"/>
      <c r="AU29" s="218"/>
      <c r="AV29" s="218"/>
      <c r="AW29" s="218"/>
      <c r="AX29" s="218"/>
      <c r="AY29" s="218"/>
      <c r="AZ29" s="218"/>
      <c r="BA29" s="221"/>
      <c r="BB29" s="221"/>
      <c r="BC29" s="129"/>
      <c r="BD29" s="149"/>
      <c r="BE29" s="149"/>
      <c r="BF29" s="149"/>
      <c r="BG29" s="149"/>
      <c r="BH29" s="149"/>
      <c r="BI29" s="149"/>
      <c r="BJ29" s="149"/>
      <c r="BK29" s="1"/>
      <c r="BL29" s="1"/>
      <c r="BM29" s="1"/>
      <c r="BN29" s="1"/>
      <c r="BO29" s="1"/>
    </row>
    <row r="30" spans="1:246" ht="13.15" customHeight="1" x14ac:dyDescent="0.25">
      <c r="A30" s="27"/>
      <c r="B30" s="27"/>
      <c r="C30" s="27"/>
      <c r="D30" s="27"/>
      <c r="E30" s="29" t="s">
        <v>210</v>
      </c>
      <c r="F30" s="27"/>
      <c r="G30" s="14"/>
      <c r="H30" s="14"/>
      <c r="I30" s="27"/>
      <c r="J30" s="27"/>
      <c r="K30" s="27"/>
      <c r="L30" s="27"/>
      <c r="M30" s="27"/>
      <c r="N30" s="27"/>
      <c r="O30" s="27"/>
      <c r="P30" s="27"/>
      <c r="Q30" s="27"/>
      <c r="R30" s="14"/>
      <c r="S30" s="27"/>
      <c r="T30" s="27"/>
      <c r="U30" s="27"/>
      <c r="V30" s="27"/>
      <c r="W30" s="28"/>
      <c r="X30" s="28"/>
      <c r="Y30" s="28"/>
      <c r="Z30" s="27"/>
      <c r="AA30" s="27"/>
      <c r="AB30" s="27"/>
      <c r="AC30" s="216"/>
      <c r="AD30" s="209">
        <f>SUM(AD26:AD29)</f>
        <v>5437001967.5299997</v>
      </c>
      <c r="AE30" s="209">
        <f t="shared" ref="AE30:AI30" si="10">SUM(AE26:AE29)</f>
        <v>6089442203.6336012</v>
      </c>
      <c r="AF30" s="209">
        <f t="shared" si="10"/>
        <v>0</v>
      </c>
      <c r="AG30" s="209">
        <f t="shared" si="10"/>
        <v>0</v>
      </c>
      <c r="AH30" s="209">
        <f t="shared" si="10"/>
        <v>8777162446.25</v>
      </c>
      <c r="AI30" s="209">
        <f t="shared" si="10"/>
        <v>9830421939.8000011</v>
      </c>
      <c r="AJ30" s="209">
        <f t="shared" ref="AJ30:AZ30" si="11">SUM(AJ28:AJ29)</f>
        <v>0</v>
      </c>
      <c r="AK30" s="209">
        <f t="shared" si="11"/>
        <v>0</v>
      </c>
      <c r="AL30" s="209">
        <f t="shared" si="11"/>
        <v>0</v>
      </c>
      <c r="AM30" s="209">
        <f t="shared" si="11"/>
        <v>0</v>
      </c>
      <c r="AN30" s="209">
        <f t="shared" si="11"/>
        <v>0</v>
      </c>
      <c r="AO30" s="209">
        <f t="shared" si="11"/>
        <v>0</v>
      </c>
      <c r="AP30" s="209">
        <f t="shared" si="11"/>
        <v>0</v>
      </c>
      <c r="AQ30" s="209">
        <f t="shared" si="11"/>
        <v>0</v>
      </c>
      <c r="AR30" s="209">
        <f t="shared" si="11"/>
        <v>0</v>
      </c>
      <c r="AS30" s="209">
        <f t="shared" si="11"/>
        <v>0</v>
      </c>
      <c r="AT30" s="209">
        <f t="shared" si="11"/>
        <v>0</v>
      </c>
      <c r="AU30" s="209">
        <f t="shared" si="11"/>
        <v>0</v>
      </c>
      <c r="AV30" s="209">
        <f t="shared" si="11"/>
        <v>0</v>
      </c>
      <c r="AW30" s="209">
        <f t="shared" si="11"/>
        <v>0</v>
      </c>
      <c r="AX30" s="209">
        <f t="shared" si="11"/>
        <v>0</v>
      </c>
      <c r="AY30" s="209">
        <f t="shared" si="11"/>
        <v>0</v>
      </c>
      <c r="AZ30" s="209">
        <f t="shared" si="11"/>
        <v>0</v>
      </c>
      <c r="BA30" s="209">
        <f>SUM(BA26:BA29)</f>
        <v>14214164413.779999</v>
      </c>
      <c r="BB30" s="209">
        <f>SUM(BB26:BB29)</f>
        <v>15919864143.433601</v>
      </c>
      <c r="BC30" s="27"/>
      <c r="BD30" s="27"/>
      <c r="BE30" s="27"/>
      <c r="BF30" s="14"/>
      <c r="BG30" s="27"/>
      <c r="BH30" s="27"/>
      <c r="BI30" s="14"/>
      <c r="BJ30" s="27"/>
      <c r="BK30" s="1"/>
      <c r="BL30" s="1"/>
      <c r="BM30" s="1"/>
      <c r="BN30" s="1"/>
      <c r="BO30" s="1"/>
    </row>
    <row r="31" spans="1:246" s="192" customFormat="1" ht="13.15" customHeight="1" x14ac:dyDescent="0.2">
      <c r="A31" s="1"/>
      <c r="B31" s="1"/>
      <c r="C31" s="1"/>
      <c r="D31" s="1"/>
      <c r="E31" s="29" t="s">
        <v>180</v>
      </c>
      <c r="F31" s="1"/>
      <c r="G31" s="1"/>
      <c r="H31" s="1"/>
      <c r="I31" s="1"/>
      <c r="J31" s="1"/>
      <c r="K31" s="1"/>
      <c r="L31" s="1"/>
      <c r="M31" s="1"/>
      <c r="N31" s="1"/>
      <c r="O31" s="1"/>
      <c r="P31" s="1"/>
      <c r="Q31" s="1"/>
      <c r="R31" s="1"/>
      <c r="S31" s="1"/>
      <c r="T31" s="1"/>
      <c r="U31" s="1"/>
      <c r="V31" s="1"/>
      <c r="W31" s="32"/>
      <c r="X31" s="32"/>
      <c r="Y31" s="32"/>
      <c r="Z31" s="1"/>
      <c r="AA31" s="1"/>
      <c r="AB31" s="1"/>
      <c r="AC31" s="198"/>
      <c r="AD31" s="210"/>
      <c r="AE31" s="211"/>
      <c r="AF31" s="198"/>
      <c r="AG31" s="198"/>
      <c r="AH31" s="212"/>
      <c r="AI31" s="210"/>
      <c r="AJ31" s="198"/>
      <c r="AK31" s="198"/>
      <c r="AL31" s="210"/>
      <c r="AM31" s="210"/>
      <c r="AN31" s="198"/>
      <c r="AO31" s="198"/>
      <c r="AP31" s="210"/>
      <c r="AQ31" s="210"/>
      <c r="AR31" s="198"/>
      <c r="AS31" s="198"/>
      <c r="AT31" s="224"/>
      <c r="AU31" s="225"/>
      <c r="AV31" s="198"/>
      <c r="AW31" s="198"/>
      <c r="AX31" s="198"/>
      <c r="AY31" s="198"/>
      <c r="AZ31" s="198"/>
      <c r="BA31" s="210"/>
      <c r="BB31" s="211"/>
      <c r="BC31" s="1"/>
      <c r="BD31" s="1"/>
      <c r="BE31" s="1"/>
      <c r="BF31" s="1"/>
      <c r="BG31" s="1"/>
      <c r="BH31" s="1"/>
      <c r="BI31" s="1"/>
      <c r="BJ31" s="1"/>
      <c r="BK31" s="32"/>
      <c r="BL31" s="32"/>
      <c r="BM31" s="32"/>
      <c r="BN31" s="32"/>
      <c r="BO31" s="191"/>
    </row>
    <row r="32" spans="1:246" s="192" customFormat="1" ht="13.15" customHeight="1" x14ac:dyDescent="0.2">
      <c r="A32" s="1"/>
      <c r="B32" s="1"/>
      <c r="C32" s="1"/>
      <c r="D32" s="1"/>
      <c r="E32" s="29" t="s">
        <v>185</v>
      </c>
      <c r="F32" s="1"/>
      <c r="G32" s="184"/>
      <c r="H32" s="1"/>
      <c r="I32" s="1"/>
      <c r="J32" s="1"/>
      <c r="K32" s="1"/>
      <c r="L32" s="1"/>
      <c r="M32" s="1"/>
      <c r="N32" s="1"/>
      <c r="O32" s="1"/>
      <c r="P32" s="1"/>
      <c r="Q32" s="1"/>
      <c r="R32" s="1"/>
      <c r="S32" s="1"/>
      <c r="T32" s="1"/>
      <c r="U32" s="1"/>
      <c r="V32" s="1"/>
      <c r="W32" s="32"/>
      <c r="X32" s="32"/>
      <c r="Y32" s="32"/>
      <c r="Z32" s="1"/>
      <c r="AA32" s="1"/>
      <c r="AB32" s="1"/>
      <c r="AC32" s="198"/>
      <c r="AD32" s="210"/>
      <c r="AE32" s="211"/>
      <c r="AF32" s="198"/>
      <c r="AG32" s="198"/>
      <c r="AH32" s="212"/>
      <c r="AI32" s="210"/>
      <c r="AJ32" s="198"/>
      <c r="AK32" s="198"/>
      <c r="AL32" s="210"/>
      <c r="AM32" s="210"/>
      <c r="AN32" s="198"/>
      <c r="AO32" s="198"/>
      <c r="AP32" s="210"/>
      <c r="AQ32" s="210"/>
      <c r="AR32" s="198"/>
      <c r="AS32" s="226"/>
      <c r="AT32" s="227"/>
      <c r="AU32" s="228"/>
      <c r="AV32" s="226"/>
      <c r="AW32" s="226"/>
      <c r="AX32" s="226"/>
      <c r="AY32" s="226"/>
      <c r="AZ32" s="226"/>
      <c r="BA32" s="210"/>
      <c r="BB32" s="211"/>
      <c r="BC32" s="1"/>
      <c r="BD32" s="1"/>
      <c r="BE32" s="1"/>
      <c r="BF32" s="1"/>
      <c r="BG32" s="1"/>
      <c r="BH32" s="1"/>
      <c r="BI32" s="1"/>
      <c r="BJ32" s="1"/>
      <c r="BK32" s="32"/>
      <c r="BL32" s="32"/>
      <c r="BM32" s="32"/>
      <c r="BN32" s="32"/>
      <c r="BO32" s="191"/>
    </row>
    <row r="33" spans="1:70" s="241" customFormat="1" ht="13.15" customHeight="1" x14ac:dyDescent="0.25">
      <c r="A33" s="1" t="s">
        <v>227</v>
      </c>
      <c r="B33" s="1"/>
      <c r="C33" s="1"/>
      <c r="D33" s="1"/>
      <c r="E33" s="122" t="s">
        <v>228</v>
      </c>
      <c r="F33" s="115" t="s">
        <v>229</v>
      </c>
      <c r="G33" s="126" t="s">
        <v>230</v>
      </c>
      <c r="H33" s="126" t="s">
        <v>230</v>
      </c>
      <c r="I33" s="121" t="s">
        <v>221</v>
      </c>
      <c r="J33" s="23"/>
      <c r="K33" s="122"/>
      <c r="L33" s="115">
        <v>100</v>
      </c>
      <c r="M33" s="127">
        <v>230000000</v>
      </c>
      <c r="N33" s="115" t="s">
        <v>218</v>
      </c>
      <c r="O33" s="122" t="s">
        <v>231</v>
      </c>
      <c r="P33" s="1" t="s">
        <v>216</v>
      </c>
      <c r="Q33" s="121" t="s">
        <v>232</v>
      </c>
      <c r="R33" s="115" t="s">
        <v>233</v>
      </c>
      <c r="S33" s="122"/>
      <c r="T33" s="122"/>
      <c r="U33" s="122" t="s">
        <v>234</v>
      </c>
      <c r="V33" s="122" t="s">
        <v>235</v>
      </c>
      <c r="W33" s="125"/>
      <c r="X33" s="125">
        <v>100</v>
      </c>
      <c r="Y33" s="125"/>
      <c r="Z33" s="122"/>
      <c r="AA33" s="122" t="s">
        <v>217</v>
      </c>
      <c r="AB33" s="124"/>
      <c r="AC33" s="124"/>
      <c r="AD33" s="124">
        <f>75488970+24403500</f>
        <v>99892470</v>
      </c>
      <c r="AE33" s="124">
        <f>IF(AA33="С НДС",AD33*1.12,AD33)</f>
        <v>111879566.40000001</v>
      </c>
      <c r="AF33" s="124"/>
      <c r="AG33" s="124"/>
      <c r="AH33" s="124">
        <v>100651960</v>
      </c>
      <c r="AI33" s="124">
        <f>IF(AA33="С НДС",AH33*1.12,AH33)</f>
        <v>112730195.20000002</v>
      </c>
      <c r="AJ33" s="124"/>
      <c r="AK33" s="124"/>
      <c r="AL33" s="124">
        <v>100651960</v>
      </c>
      <c r="AM33" s="124">
        <f>IF(AA33="С НДС",AL33*1.12,AL33)</f>
        <v>112730195.20000002</v>
      </c>
      <c r="AN33" s="124"/>
      <c r="AO33" s="124"/>
      <c r="AP33" s="124">
        <f>AN33*AO33</f>
        <v>0</v>
      </c>
      <c r="AQ33" s="124">
        <f>IF(AA33="С НДС",AP33*1.12,AP33)</f>
        <v>0</v>
      </c>
      <c r="AR33" s="124"/>
      <c r="AS33" s="124"/>
      <c r="AT33" s="124">
        <f>AR33*AS33</f>
        <v>0</v>
      </c>
      <c r="AU33" s="124">
        <f>IF(AA33="С НДС",AT33*1.12,AT33)</f>
        <v>0</v>
      </c>
      <c r="AV33" s="124"/>
      <c r="AW33" s="124"/>
      <c r="AX33" s="124">
        <f>AV33*AW33</f>
        <v>0</v>
      </c>
      <c r="AY33" s="124">
        <f>IF(AA33="С НДС",AX33*1.12,AX33)</f>
        <v>0</v>
      </c>
      <c r="AZ33" s="124"/>
      <c r="BA33" s="124">
        <f>SUM(AX33,AT33,AP33,AH33,AD33,AL33)</f>
        <v>301196390</v>
      </c>
      <c r="BB33" s="124">
        <f>IF(AA33="С НДС",BA33*1.12,BA33)</f>
        <v>337339956.80000001</v>
      </c>
      <c r="BC33" s="122" t="s">
        <v>222</v>
      </c>
      <c r="BD33" s="115" t="s">
        <v>236</v>
      </c>
      <c r="BE33" s="115" t="s">
        <v>236</v>
      </c>
      <c r="BF33" s="1"/>
      <c r="BG33" s="1"/>
      <c r="BH33" s="1"/>
      <c r="BI33" s="1"/>
      <c r="BJ33" s="1"/>
      <c r="BK33" s="163"/>
      <c r="BL33" s="163"/>
      <c r="BM33" s="163"/>
      <c r="BN33" s="163"/>
      <c r="BO33" s="108">
        <v>29.3</v>
      </c>
    </row>
    <row r="34" spans="1:70" ht="13.15" customHeight="1" x14ac:dyDescent="0.25">
      <c r="A34" s="1" t="s">
        <v>227</v>
      </c>
      <c r="B34" s="1"/>
      <c r="C34" s="1"/>
      <c r="D34" s="1"/>
      <c r="E34" s="115" t="s">
        <v>237</v>
      </c>
      <c r="F34" s="115" t="s">
        <v>229</v>
      </c>
      <c r="G34" s="126" t="s">
        <v>230</v>
      </c>
      <c r="H34" s="126" t="s">
        <v>230</v>
      </c>
      <c r="I34" s="121" t="s">
        <v>221</v>
      </c>
      <c r="J34" s="23"/>
      <c r="K34" s="122"/>
      <c r="L34" s="115">
        <v>100</v>
      </c>
      <c r="M34" s="127">
        <v>230000000</v>
      </c>
      <c r="N34" s="115" t="s">
        <v>218</v>
      </c>
      <c r="O34" s="122" t="s">
        <v>231</v>
      </c>
      <c r="P34" s="1" t="s">
        <v>216</v>
      </c>
      <c r="Q34" s="121" t="s">
        <v>232</v>
      </c>
      <c r="R34" s="115" t="s">
        <v>238</v>
      </c>
      <c r="S34" s="122"/>
      <c r="T34" s="122"/>
      <c r="U34" s="122" t="s">
        <v>234</v>
      </c>
      <c r="V34" s="122" t="s">
        <v>235</v>
      </c>
      <c r="W34" s="125"/>
      <c r="X34" s="125">
        <v>100</v>
      </c>
      <c r="Y34" s="125"/>
      <c r="Z34" s="122"/>
      <c r="AA34" s="122" t="s">
        <v>217</v>
      </c>
      <c r="AB34" s="124"/>
      <c r="AC34" s="124"/>
      <c r="AD34" s="124">
        <f>94944150+19957014</f>
        <v>114901164</v>
      </c>
      <c r="AE34" s="124">
        <f>IF(AA34="С НДС",AD34*1.12,AD34)</f>
        <v>128689303.68000001</v>
      </c>
      <c r="AF34" s="124"/>
      <c r="AG34" s="124"/>
      <c r="AH34" s="124">
        <v>126592200</v>
      </c>
      <c r="AI34" s="124">
        <f>IF(AA34="С НДС",AH34*1.12,AH34)</f>
        <v>141783264</v>
      </c>
      <c r="AJ34" s="124"/>
      <c r="AK34" s="124"/>
      <c r="AL34" s="124">
        <v>126592200</v>
      </c>
      <c r="AM34" s="124">
        <f>IF(AA34="С НДС",AL34*1.12,AL34)</f>
        <v>141783264</v>
      </c>
      <c r="AN34" s="124"/>
      <c r="AO34" s="124"/>
      <c r="AP34" s="124">
        <f>AN34*AO34</f>
        <v>0</v>
      </c>
      <c r="AQ34" s="124">
        <f>IF(AA34="С НДС",AP34*1.12,AP34)</f>
        <v>0</v>
      </c>
      <c r="AR34" s="124"/>
      <c r="AS34" s="124"/>
      <c r="AT34" s="124">
        <f>AR34*AS34</f>
        <v>0</v>
      </c>
      <c r="AU34" s="124">
        <f>IF(AA34="С НДС",AT34*1.12,AT34)</f>
        <v>0</v>
      </c>
      <c r="AV34" s="124"/>
      <c r="AW34" s="124"/>
      <c r="AX34" s="124">
        <f>AV34*AW34</f>
        <v>0</v>
      </c>
      <c r="AY34" s="124">
        <f>IF(AA34="С НДС",AX34*1.12,AX34)</f>
        <v>0</v>
      </c>
      <c r="AZ34" s="124"/>
      <c r="BA34" s="124">
        <f>SUM(AX34,AT34,AP34,AH34,AD34,AL34)</f>
        <v>368085564</v>
      </c>
      <c r="BB34" s="124">
        <f>IF(AA34="С НДС",BA34*1.12,BA34)</f>
        <v>412255831.68000007</v>
      </c>
      <c r="BC34" s="122" t="s">
        <v>222</v>
      </c>
      <c r="BD34" s="115" t="s">
        <v>239</v>
      </c>
      <c r="BE34" s="115" t="s">
        <v>239</v>
      </c>
      <c r="BF34" s="1"/>
      <c r="BG34" s="1"/>
      <c r="BH34" s="1"/>
      <c r="BI34" s="1"/>
      <c r="BJ34" s="1"/>
      <c r="BK34" s="149"/>
      <c r="BL34" s="149"/>
      <c r="BM34" s="149"/>
      <c r="BN34" s="149"/>
      <c r="BO34" s="108">
        <v>29.3</v>
      </c>
    </row>
    <row r="35" spans="1:70" s="7" customFormat="1" ht="13.15" customHeight="1" x14ac:dyDescent="0.25">
      <c r="A35" s="1" t="s">
        <v>227</v>
      </c>
      <c r="B35" s="1"/>
      <c r="C35" s="1"/>
      <c r="D35" s="1"/>
      <c r="E35" s="115" t="s">
        <v>240</v>
      </c>
      <c r="F35" s="115" t="s">
        <v>229</v>
      </c>
      <c r="G35" s="242" t="s">
        <v>230</v>
      </c>
      <c r="H35" s="126" t="s">
        <v>230</v>
      </c>
      <c r="I35" s="121" t="s">
        <v>221</v>
      </c>
      <c r="J35" s="23"/>
      <c r="K35" s="122"/>
      <c r="L35" s="115">
        <v>100</v>
      </c>
      <c r="M35" s="127">
        <v>230000000</v>
      </c>
      <c r="N35" s="115" t="s">
        <v>218</v>
      </c>
      <c r="O35" s="122" t="s">
        <v>231</v>
      </c>
      <c r="P35" s="1" t="s">
        <v>216</v>
      </c>
      <c r="Q35" s="121" t="s">
        <v>232</v>
      </c>
      <c r="R35" s="115" t="s">
        <v>241</v>
      </c>
      <c r="S35" s="122"/>
      <c r="T35" s="122"/>
      <c r="U35" s="122" t="s">
        <v>234</v>
      </c>
      <c r="V35" s="122" t="s">
        <v>235</v>
      </c>
      <c r="W35" s="125"/>
      <c r="X35" s="125">
        <v>100</v>
      </c>
      <c r="Y35" s="125"/>
      <c r="Z35" s="122"/>
      <c r="AA35" s="122" t="s">
        <v>217</v>
      </c>
      <c r="AB35" s="124"/>
      <c r="AC35" s="124"/>
      <c r="AD35" s="124">
        <f>76456650+6100875</f>
        <v>82557525</v>
      </c>
      <c r="AE35" s="124">
        <f>IF(AA35="С НДС",AD35*1.12,AD35)</f>
        <v>92464428.000000015</v>
      </c>
      <c r="AF35" s="124"/>
      <c r="AG35" s="124"/>
      <c r="AH35" s="124">
        <v>101942200</v>
      </c>
      <c r="AI35" s="124">
        <f>IF(AA35="С НДС",AH35*1.12,AH35)</f>
        <v>114175264.00000001</v>
      </c>
      <c r="AJ35" s="124"/>
      <c r="AK35" s="124"/>
      <c r="AL35" s="124">
        <v>101942200</v>
      </c>
      <c r="AM35" s="124">
        <f>IF(AA35="С НДС",AL35*1.12,AL35)</f>
        <v>114175264.00000001</v>
      </c>
      <c r="AN35" s="124"/>
      <c r="AO35" s="124"/>
      <c r="AP35" s="124">
        <f>AN35*AO35</f>
        <v>0</v>
      </c>
      <c r="AQ35" s="124">
        <f>IF(AA35="С НДС",AP35*1.12,AP35)</f>
        <v>0</v>
      </c>
      <c r="AR35" s="124"/>
      <c r="AS35" s="124"/>
      <c r="AT35" s="124">
        <f>AR35*AS35</f>
        <v>0</v>
      </c>
      <c r="AU35" s="124">
        <f>IF(AA35="С НДС",AT35*1.12,AT35)</f>
        <v>0</v>
      </c>
      <c r="AV35" s="124"/>
      <c r="AW35" s="124"/>
      <c r="AX35" s="124">
        <f>AV35*AW35</f>
        <v>0</v>
      </c>
      <c r="AY35" s="124">
        <f>IF(AA35="С НДС",AX35*1.12,AX35)</f>
        <v>0</v>
      </c>
      <c r="AZ35" s="124"/>
      <c r="BA35" s="124">
        <f>SUM(AX35,AT35,AP35,AH35,AD35,AL35)</f>
        <v>286441925</v>
      </c>
      <c r="BB35" s="124">
        <f>IF(AA35="С НДС",BA35*1.12,BA35)</f>
        <v>320814956.00000006</v>
      </c>
      <c r="BC35" s="122" t="s">
        <v>222</v>
      </c>
      <c r="BD35" s="115" t="s">
        <v>242</v>
      </c>
      <c r="BE35" s="115" t="s">
        <v>242</v>
      </c>
      <c r="BF35" s="1"/>
      <c r="BG35" s="1"/>
      <c r="BH35" s="1"/>
      <c r="BI35" s="1"/>
      <c r="BJ35" s="1"/>
      <c r="BK35" s="177"/>
      <c r="BL35" s="177"/>
      <c r="BM35" s="177"/>
      <c r="BN35" s="177"/>
      <c r="BO35" s="108">
        <v>29.3</v>
      </c>
      <c r="BP35" s="183"/>
      <c r="BQ35" s="183"/>
      <c r="BR35" s="116"/>
    </row>
    <row r="36" spans="1:70" s="7" customFormat="1" ht="13.15" customHeight="1" x14ac:dyDescent="0.25">
      <c r="A36" s="1" t="s">
        <v>227</v>
      </c>
      <c r="B36" s="1"/>
      <c r="C36" s="1"/>
      <c r="D36" s="1"/>
      <c r="E36" s="115" t="s">
        <v>243</v>
      </c>
      <c r="F36" s="115" t="s">
        <v>229</v>
      </c>
      <c r="G36" s="242" t="s">
        <v>230</v>
      </c>
      <c r="H36" s="126" t="s">
        <v>230</v>
      </c>
      <c r="I36" s="121" t="s">
        <v>221</v>
      </c>
      <c r="J36" s="23"/>
      <c r="K36" s="122"/>
      <c r="L36" s="115">
        <v>100</v>
      </c>
      <c r="M36" s="127">
        <v>230000000</v>
      </c>
      <c r="N36" s="115" t="s">
        <v>218</v>
      </c>
      <c r="O36" s="122" t="s">
        <v>231</v>
      </c>
      <c r="P36" s="1" t="s">
        <v>216</v>
      </c>
      <c r="Q36" s="121" t="s">
        <v>232</v>
      </c>
      <c r="R36" s="115" t="s">
        <v>225</v>
      </c>
      <c r="S36" s="122"/>
      <c r="T36" s="122"/>
      <c r="U36" s="122" t="s">
        <v>234</v>
      </c>
      <c r="V36" s="122" t="s">
        <v>235</v>
      </c>
      <c r="W36" s="125"/>
      <c r="X36" s="125">
        <v>100</v>
      </c>
      <c r="Y36" s="125"/>
      <c r="Z36" s="122"/>
      <c r="AA36" s="122" t="s">
        <v>217</v>
      </c>
      <c r="AB36" s="124"/>
      <c r="AC36" s="124"/>
      <c r="AD36" s="124">
        <f>67212900+6100875</f>
        <v>73313775</v>
      </c>
      <c r="AE36" s="124">
        <f>IF(AA36="С НДС",AD36*1.12,AD36)</f>
        <v>82111428.000000015</v>
      </c>
      <c r="AF36" s="124"/>
      <c r="AG36" s="124"/>
      <c r="AH36" s="124">
        <v>89617200</v>
      </c>
      <c r="AI36" s="124">
        <f>IF(AA36="С НДС",AH36*1.12,AH36)</f>
        <v>100371264.00000001</v>
      </c>
      <c r="AJ36" s="124"/>
      <c r="AK36" s="124"/>
      <c r="AL36" s="124">
        <v>89617200</v>
      </c>
      <c r="AM36" s="124">
        <f>IF(AA36="С НДС",AL36*1.12,AL36)</f>
        <v>100371264.00000001</v>
      </c>
      <c r="AN36" s="124"/>
      <c r="AO36" s="124"/>
      <c r="AP36" s="124">
        <f>AN36*AO36</f>
        <v>0</v>
      </c>
      <c r="AQ36" s="124">
        <f>IF(AA36="С НДС",AP36*1.12,AP36)</f>
        <v>0</v>
      </c>
      <c r="AR36" s="124"/>
      <c r="AS36" s="124"/>
      <c r="AT36" s="124">
        <f>AR36*AS36</f>
        <v>0</v>
      </c>
      <c r="AU36" s="124">
        <f>IF(AA36="С НДС",AT36*1.12,AT36)</f>
        <v>0</v>
      </c>
      <c r="AV36" s="124"/>
      <c r="AW36" s="124"/>
      <c r="AX36" s="124">
        <f>AV36*AW36</f>
        <v>0</v>
      </c>
      <c r="AY36" s="124">
        <f>IF(AA36="С НДС",AX36*1.12,AX36)</f>
        <v>0</v>
      </c>
      <c r="AZ36" s="124"/>
      <c r="BA36" s="124">
        <f>SUM(AX36,AT36,AP36,AH36,AD36,AL36)</f>
        <v>252548175</v>
      </c>
      <c r="BB36" s="124">
        <f>IF(AA36="С НДС",BA36*1.12,BA36)</f>
        <v>282853956</v>
      </c>
      <c r="BC36" s="122" t="s">
        <v>222</v>
      </c>
      <c r="BD36" s="115" t="s">
        <v>244</v>
      </c>
      <c r="BE36" s="115" t="s">
        <v>244</v>
      </c>
      <c r="BF36" s="1"/>
      <c r="BG36" s="1"/>
      <c r="BH36" s="1"/>
      <c r="BI36" s="1"/>
      <c r="BJ36" s="1"/>
      <c r="BK36" s="1"/>
      <c r="BL36" s="1"/>
      <c r="BM36" s="1"/>
      <c r="BN36" s="1"/>
      <c r="BO36" s="108">
        <v>29.3</v>
      </c>
    </row>
    <row r="37" spans="1:70" s="7" customFormat="1" ht="13.15" customHeight="1" x14ac:dyDescent="0.2">
      <c r="A37" s="161" t="s">
        <v>246</v>
      </c>
      <c r="B37" s="32"/>
      <c r="C37" s="32"/>
      <c r="D37" s="191"/>
      <c r="E37" s="203" t="s">
        <v>247</v>
      </c>
      <c r="F37" s="162" t="s">
        <v>248</v>
      </c>
      <c r="G37" s="244" t="s">
        <v>249</v>
      </c>
      <c r="H37" s="203" t="s">
        <v>250</v>
      </c>
      <c r="I37" s="163" t="s">
        <v>219</v>
      </c>
      <c r="J37" s="193" t="s">
        <v>251</v>
      </c>
      <c r="K37" s="1" t="s">
        <v>252</v>
      </c>
      <c r="L37" s="163">
        <v>100</v>
      </c>
      <c r="M37" s="164">
        <v>230000000</v>
      </c>
      <c r="N37" s="32" t="s">
        <v>218</v>
      </c>
      <c r="O37" s="132" t="s">
        <v>220</v>
      </c>
      <c r="P37" s="32" t="s">
        <v>216</v>
      </c>
      <c r="Q37" s="32" t="s">
        <v>232</v>
      </c>
      <c r="R37" s="162" t="s">
        <v>253</v>
      </c>
      <c r="S37" s="32"/>
      <c r="T37" s="32"/>
      <c r="U37" s="32" t="s">
        <v>254</v>
      </c>
      <c r="V37" s="32" t="s">
        <v>255</v>
      </c>
      <c r="W37" s="165">
        <v>0</v>
      </c>
      <c r="X37" s="165">
        <v>0</v>
      </c>
      <c r="Y37" s="163">
        <v>100</v>
      </c>
      <c r="Z37" s="32"/>
      <c r="AA37" s="32"/>
      <c r="AB37" s="166"/>
      <c r="AC37" s="237"/>
      <c r="AD37" s="237"/>
      <c r="AE37" s="238"/>
      <c r="AF37" s="166"/>
      <c r="AG37" s="237">
        <v>19417628400</v>
      </c>
      <c r="AH37" s="237">
        <v>19417628400</v>
      </c>
      <c r="AI37" s="237">
        <v>19417628400</v>
      </c>
      <c r="AJ37" s="166"/>
      <c r="AK37" s="239">
        <v>19417628400</v>
      </c>
      <c r="AL37" s="239">
        <v>19417628400</v>
      </c>
      <c r="AM37" s="239">
        <v>19417628400</v>
      </c>
      <c r="AN37" s="32"/>
      <c r="AO37" s="239">
        <v>19417628400</v>
      </c>
      <c r="AP37" s="239">
        <v>19417628400</v>
      </c>
      <c r="AQ37" s="239">
        <v>19417628400</v>
      </c>
      <c r="AR37" s="32"/>
      <c r="AS37" s="32"/>
      <c r="AT37" s="161"/>
      <c r="AU37" s="161"/>
      <c r="AV37" s="32"/>
      <c r="AW37" s="32"/>
      <c r="AX37" s="32"/>
      <c r="AY37" s="32"/>
      <c r="AZ37" s="32"/>
      <c r="BA37" s="166">
        <f t="shared" ref="BA37:BA38" si="12">AD37+AH37+AL37+AP37+AT37+AX37</f>
        <v>58252885200</v>
      </c>
      <c r="BB37" s="124">
        <f t="shared" ref="BB37:BB39" si="13">IF(AA37="С НДС",BA37*1.12,BA37)</f>
        <v>58252885200</v>
      </c>
      <c r="BC37" s="194">
        <v>120240021112</v>
      </c>
      <c r="BD37" s="197" t="s">
        <v>256</v>
      </c>
      <c r="BE37" s="197" t="s">
        <v>257</v>
      </c>
      <c r="BF37" s="32"/>
      <c r="BG37" s="32"/>
      <c r="BH37" s="32"/>
      <c r="BI37" s="32"/>
      <c r="BJ37" s="32"/>
      <c r="BK37" s="1"/>
      <c r="BL37" s="1"/>
      <c r="BM37" s="1"/>
      <c r="BN37" s="1"/>
      <c r="BO37" s="14" t="s">
        <v>143</v>
      </c>
    </row>
    <row r="38" spans="1:70" ht="13.15" customHeight="1" x14ac:dyDescent="0.25">
      <c r="A38" s="161" t="s">
        <v>246</v>
      </c>
      <c r="B38" s="32"/>
      <c r="C38" s="32"/>
      <c r="D38" s="191"/>
      <c r="E38" s="203" t="s">
        <v>258</v>
      </c>
      <c r="F38" s="162" t="s">
        <v>248</v>
      </c>
      <c r="G38" s="244" t="s">
        <v>249</v>
      </c>
      <c r="H38" s="203" t="s">
        <v>250</v>
      </c>
      <c r="I38" s="163" t="s">
        <v>219</v>
      </c>
      <c r="J38" s="193" t="s">
        <v>251</v>
      </c>
      <c r="K38" s="1" t="s">
        <v>252</v>
      </c>
      <c r="L38" s="163">
        <v>100</v>
      </c>
      <c r="M38" s="164">
        <v>230000000</v>
      </c>
      <c r="N38" s="32" t="s">
        <v>218</v>
      </c>
      <c r="O38" s="132" t="s">
        <v>220</v>
      </c>
      <c r="P38" s="32" t="s">
        <v>216</v>
      </c>
      <c r="Q38" s="32" t="s">
        <v>232</v>
      </c>
      <c r="R38" s="162" t="s">
        <v>259</v>
      </c>
      <c r="S38" s="32"/>
      <c r="T38" s="32"/>
      <c r="U38" s="32" t="s">
        <v>254</v>
      </c>
      <c r="V38" s="32" t="s">
        <v>255</v>
      </c>
      <c r="W38" s="165">
        <v>0</v>
      </c>
      <c r="X38" s="165">
        <v>0</v>
      </c>
      <c r="Y38" s="163">
        <v>100</v>
      </c>
      <c r="Z38" s="32"/>
      <c r="AA38" s="32" t="s">
        <v>217</v>
      </c>
      <c r="AB38" s="166"/>
      <c r="AC38" s="237"/>
      <c r="AD38" s="237"/>
      <c r="AE38" s="238"/>
      <c r="AF38" s="166"/>
      <c r="AG38" s="237">
        <v>15540000</v>
      </c>
      <c r="AH38" s="237">
        <v>15540000</v>
      </c>
      <c r="AI38" s="238">
        <f>AH38*1.12</f>
        <v>17404800</v>
      </c>
      <c r="AJ38" s="166"/>
      <c r="AK38" s="237">
        <v>15540000</v>
      </c>
      <c r="AL38" s="237">
        <v>15540000</v>
      </c>
      <c r="AM38" s="238">
        <f>AL38*1.12</f>
        <v>17404800</v>
      </c>
      <c r="AN38" s="32"/>
      <c r="AO38" s="237">
        <v>15540000</v>
      </c>
      <c r="AP38" s="237">
        <v>15540000</v>
      </c>
      <c r="AQ38" s="238">
        <f>AP38*1.12</f>
        <v>17404800</v>
      </c>
      <c r="AR38" s="32"/>
      <c r="AS38" s="32"/>
      <c r="AT38" s="161"/>
      <c r="AU38" s="161"/>
      <c r="AV38" s="32"/>
      <c r="AW38" s="32"/>
      <c r="AX38" s="32"/>
      <c r="AY38" s="32"/>
      <c r="AZ38" s="32"/>
      <c r="BA38" s="166">
        <f t="shared" si="12"/>
        <v>46620000</v>
      </c>
      <c r="BB38" s="124">
        <f t="shared" si="13"/>
        <v>52214400.000000007</v>
      </c>
      <c r="BC38" s="194">
        <v>120240021112</v>
      </c>
      <c r="BD38" s="197" t="s">
        <v>260</v>
      </c>
      <c r="BE38" s="197" t="s">
        <v>261</v>
      </c>
      <c r="BF38" s="32"/>
      <c r="BG38" s="32"/>
      <c r="BH38" s="32"/>
      <c r="BI38" s="32"/>
      <c r="BJ38" s="32"/>
      <c r="BK38" s="1"/>
      <c r="BL38" s="1"/>
      <c r="BM38" s="1"/>
      <c r="BN38" s="1"/>
      <c r="BO38" s="14" t="s">
        <v>143</v>
      </c>
    </row>
    <row r="39" spans="1:70" ht="13.15" customHeight="1" x14ac:dyDescent="0.25">
      <c r="A39" s="161" t="s">
        <v>246</v>
      </c>
      <c r="B39" s="163"/>
      <c r="C39" s="163"/>
      <c r="D39" s="163"/>
      <c r="E39" s="203" t="s">
        <v>262</v>
      </c>
      <c r="F39" s="162" t="s">
        <v>263</v>
      </c>
      <c r="G39" s="244" t="s">
        <v>264</v>
      </c>
      <c r="H39" s="203" t="s">
        <v>265</v>
      </c>
      <c r="I39" s="163" t="s">
        <v>219</v>
      </c>
      <c r="J39" s="193" t="s">
        <v>251</v>
      </c>
      <c r="K39" s="1" t="s">
        <v>252</v>
      </c>
      <c r="L39" s="163">
        <v>100</v>
      </c>
      <c r="M39" s="164">
        <v>230000000</v>
      </c>
      <c r="N39" s="32" t="s">
        <v>218</v>
      </c>
      <c r="O39" s="132" t="s">
        <v>220</v>
      </c>
      <c r="P39" s="32" t="s">
        <v>216</v>
      </c>
      <c r="Q39" s="32" t="s">
        <v>232</v>
      </c>
      <c r="R39" s="162" t="s">
        <v>259</v>
      </c>
      <c r="S39" s="163"/>
      <c r="T39" s="150" t="s">
        <v>255</v>
      </c>
      <c r="U39" s="163"/>
      <c r="V39" s="163"/>
      <c r="W39" s="165">
        <v>0</v>
      </c>
      <c r="X39" s="165">
        <v>0</v>
      </c>
      <c r="Y39" s="163">
        <v>100</v>
      </c>
      <c r="Z39" s="163"/>
      <c r="AA39" s="32" t="s">
        <v>217</v>
      </c>
      <c r="AB39" s="163"/>
      <c r="AC39" s="163"/>
      <c r="AD39" s="163"/>
      <c r="AE39" s="163"/>
      <c r="AF39" s="166"/>
      <c r="AG39" s="240">
        <v>226074532.49999997</v>
      </c>
      <c r="AH39" s="240">
        <v>226074532.49999997</v>
      </c>
      <c r="AI39" s="240">
        <v>253203476.39999998</v>
      </c>
      <c r="AJ39" s="166"/>
      <c r="AK39" s="239">
        <v>237954862.5</v>
      </c>
      <c r="AL39" s="239">
        <v>237954862.5</v>
      </c>
      <c r="AM39" s="240">
        <v>266509446.00000003</v>
      </c>
      <c r="AN39" s="163"/>
      <c r="AO39" s="239">
        <v>237963002.5</v>
      </c>
      <c r="AP39" s="239">
        <v>237963002.5</v>
      </c>
      <c r="AQ39" s="240">
        <v>266518562.80000001</v>
      </c>
      <c r="AR39" s="163"/>
      <c r="AS39" s="163"/>
      <c r="AT39" s="163"/>
      <c r="AU39" s="163"/>
      <c r="AV39" s="163"/>
      <c r="AW39" s="163"/>
      <c r="AX39" s="163"/>
      <c r="AY39" s="163"/>
      <c r="AZ39" s="163"/>
      <c r="BA39" s="166">
        <f>AD39+AH39+AL39+AP39+AT39+AX39</f>
        <v>701992397.5</v>
      </c>
      <c r="BB39" s="124">
        <f t="shared" si="13"/>
        <v>786231485.20000005</v>
      </c>
      <c r="BC39" s="194">
        <v>120240021112</v>
      </c>
      <c r="BD39" s="197" t="s">
        <v>266</v>
      </c>
      <c r="BE39" s="197" t="s">
        <v>267</v>
      </c>
      <c r="BF39" s="163"/>
      <c r="BG39" s="163"/>
      <c r="BH39" s="163"/>
      <c r="BI39" s="163"/>
      <c r="BJ39" s="163"/>
      <c r="BK39" s="1"/>
      <c r="BL39" s="1"/>
      <c r="BM39" s="1"/>
      <c r="BN39" s="1"/>
      <c r="BO39" s="14" t="s">
        <v>143</v>
      </c>
    </row>
    <row r="40" spans="1:70" ht="13.15" customHeight="1" x14ac:dyDescent="0.25">
      <c r="A40" s="149" t="s">
        <v>312</v>
      </c>
      <c r="B40" s="1"/>
      <c r="C40" s="1"/>
      <c r="D40" s="1"/>
      <c r="E40" s="172" t="s">
        <v>313</v>
      </c>
      <c r="F40" s="130" t="s">
        <v>314</v>
      </c>
      <c r="G40" s="245" t="s">
        <v>315</v>
      </c>
      <c r="H40" s="130" t="s">
        <v>315</v>
      </c>
      <c r="I40" s="149" t="s">
        <v>219</v>
      </c>
      <c r="J40" s="274" t="s">
        <v>251</v>
      </c>
      <c r="K40" s="66" t="s">
        <v>252</v>
      </c>
      <c r="L40" s="149">
        <v>100</v>
      </c>
      <c r="M40" s="123">
        <v>230000000</v>
      </c>
      <c r="N40" s="132" t="s">
        <v>218</v>
      </c>
      <c r="O40" s="132" t="s">
        <v>223</v>
      </c>
      <c r="P40" s="132" t="s">
        <v>216</v>
      </c>
      <c r="Q40" s="123">
        <v>230000000</v>
      </c>
      <c r="R40" s="189" t="s">
        <v>224</v>
      </c>
      <c r="S40" s="149"/>
      <c r="T40" s="150" t="s">
        <v>235</v>
      </c>
      <c r="U40" s="149"/>
      <c r="V40" s="149"/>
      <c r="W40" s="149">
        <v>0</v>
      </c>
      <c r="X40" s="149">
        <v>100</v>
      </c>
      <c r="Y40" s="149">
        <v>0</v>
      </c>
      <c r="Z40" s="149"/>
      <c r="AA40" s="122" t="s">
        <v>217</v>
      </c>
      <c r="AB40" s="149"/>
      <c r="AC40" s="149"/>
      <c r="AD40" s="275">
        <v>7283400</v>
      </c>
      <c r="AE40" s="208">
        <v>8157408</v>
      </c>
      <c r="AF40" s="149"/>
      <c r="AG40" s="149"/>
      <c r="AH40" s="276">
        <v>14566800</v>
      </c>
      <c r="AI40" s="277">
        <v>16314816</v>
      </c>
      <c r="AJ40" s="149"/>
      <c r="AK40" s="149"/>
      <c r="AL40" s="278">
        <v>14566800</v>
      </c>
      <c r="AM40" s="278">
        <v>16314816</v>
      </c>
      <c r="AN40" s="149"/>
      <c r="AO40" s="149"/>
      <c r="AP40" s="149"/>
      <c r="AQ40" s="149"/>
      <c r="AR40" s="149"/>
      <c r="AS40" s="149"/>
      <c r="AT40" s="149"/>
      <c r="AU40" s="149"/>
      <c r="AV40" s="149"/>
      <c r="AW40" s="149"/>
      <c r="AX40" s="149"/>
      <c r="AY40" s="149"/>
      <c r="AZ40" s="149"/>
      <c r="BA40" s="124">
        <f t="shared" ref="BA40" si="14">SUM(AX40,AT40,AP40,AH40,AD40,AL40)</f>
        <v>36417000</v>
      </c>
      <c r="BB40" s="124">
        <f t="shared" ref="BB40" si="15">IF(AA40="С НДС",BA40*1.12,BA40)</f>
        <v>40787040.000000007</v>
      </c>
      <c r="BC40" s="195">
        <v>120240021112</v>
      </c>
      <c r="BD40" s="279" t="s">
        <v>316</v>
      </c>
      <c r="BE40" s="279" t="s">
        <v>316</v>
      </c>
      <c r="BF40" s="149"/>
      <c r="BG40" s="149"/>
      <c r="BH40" s="149"/>
      <c r="BI40" s="149"/>
      <c r="BJ40" s="149"/>
      <c r="BK40" s="149"/>
      <c r="BL40" s="149"/>
      <c r="BM40" s="149"/>
      <c r="BN40" s="149"/>
      <c r="BO40" s="149" t="s">
        <v>317</v>
      </c>
    </row>
    <row r="41" spans="1:70" ht="13.15" customHeight="1" x14ac:dyDescent="0.25">
      <c r="A41" s="173"/>
      <c r="B41" s="174"/>
      <c r="C41" s="174"/>
      <c r="D41" s="174"/>
      <c r="E41" s="175"/>
      <c r="F41" s="176"/>
      <c r="G41" s="187"/>
      <c r="H41" s="121"/>
      <c r="I41" s="108"/>
      <c r="J41" s="108"/>
      <c r="K41" s="173"/>
      <c r="L41" s="178"/>
      <c r="M41" s="127"/>
      <c r="N41" s="60"/>
      <c r="O41" s="173"/>
      <c r="P41" s="187"/>
      <c r="Q41" s="127"/>
      <c r="R41" s="185"/>
      <c r="S41" s="173"/>
      <c r="T41" s="173"/>
      <c r="U41" s="174"/>
      <c r="V41" s="174"/>
      <c r="W41" s="179"/>
      <c r="X41" s="178"/>
      <c r="Y41" s="178"/>
      <c r="Z41" s="180"/>
      <c r="AA41" s="180"/>
      <c r="AB41" s="181"/>
      <c r="AC41" s="220"/>
      <c r="AD41" s="212"/>
      <c r="AE41" s="208"/>
      <c r="AF41" s="219"/>
      <c r="AG41" s="220"/>
      <c r="AH41" s="212"/>
      <c r="AI41" s="208"/>
      <c r="AJ41" s="219"/>
      <c r="AK41" s="220"/>
      <c r="AL41" s="220"/>
      <c r="AM41" s="220"/>
      <c r="AN41" s="219"/>
      <c r="AO41" s="220"/>
      <c r="AP41" s="220"/>
      <c r="AQ41" s="220"/>
      <c r="AR41" s="219"/>
      <c r="AS41" s="220"/>
      <c r="AT41" s="220"/>
      <c r="AU41" s="220"/>
      <c r="AV41" s="219"/>
      <c r="AW41" s="220"/>
      <c r="AX41" s="220"/>
      <c r="AY41" s="220"/>
      <c r="AZ41" s="220"/>
      <c r="BA41" s="212"/>
      <c r="BB41" s="212"/>
      <c r="BC41" s="182"/>
      <c r="BD41" s="177"/>
      <c r="BE41" s="177"/>
      <c r="BF41" s="177"/>
      <c r="BG41" s="177"/>
      <c r="BH41" s="177"/>
      <c r="BI41" s="177"/>
      <c r="BJ41" s="177"/>
      <c r="BK41" s="1"/>
      <c r="BL41" s="1"/>
      <c r="BM41" s="1"/>
      <c r="BN41" s="1"/>
      <c r="BO41" s="1"/>
    </row>
    <row r="42" spans="1:70" s="192" customFormat="1" ht="13.15" customHeight="1" x14ac:dyDescent="0.2">
      <c r="A42" s="1"/>
      <c r="B42" s="1"/>
      <c r="C42" s="1"/>
      <c r="D42" s="1"/>
      <c r="E42" s="29" t="s">
        <v>211</v>
      </c>
      <c r="F42" s="1"/>
      <c r="G42" s="184"/>
      <c r="H42" s="1"/>
      <c r="I42" s="14"/>
      <c r="J42" s="1"/>
      <c r="K42" s="1"/>
      <c r="L42" s="1"/>
      <c r="M42" s="1"/>
      <c r="N42" s="1"/>
      <c r="O42" s="1"/>
      <c r="P42" s="184"/>
      <c r="Q42" s="1"/>
      <c r="R42" s="186"/>
      <c r="S42" s="1"/>
      <c r="T42" s="1"/>
      <c r="U42" s="1"/>
      <c r="V42" s="32"/>
      <c r="W42" s="32"/>
      <c r="X42" s="32"/>
      <c r="Y42" s="1"/>
      <c r="Z42" s="1"/>
      <c r="AA42" s="1"/>
      <c r="AB42" s="35"/>
      <c r="AC42" s="209">
        <f>SUM(AC33:AC40)</f>
        <v>0</v>
      </c>
      <c r="AD42" s="209">
        <f>SUM(AD33:AD40)</f>
        <v>377948334</v>
      </c>
      <c r="AE42" s="209">
        <f>SUM(AE33:AE40)</f>
        <v>423302134.08000004</v>
      </c>
      <c r="AF42" s="209"/>
      <c r="AG42" s="209">
        <f>SUM(AG33:AG40)</f>
        <v>19659242932.5</v>
      </c>
      <c r="AH42" s="209">
        <f>SUM(AH33:AH40)</f>
        <v>20092613292.5</v>
      </c>
      <c r="AI42" s="209">
        <f>SUM(AI33:AI40)</f>
        <v>20173611479.600002</v>
      </c>
      <c r="AJ42" s="209"/>
      <c r="AK42" s="209">
        <f>SUM(AK33:AK40)</f>
        <v>19671123262.5</v>
      </c>
      <c r="AL42" s="209">
        <f>SUM(AL33:AL40)</f>
        <v>20104493622.5</v>
      </c>
      <c r="AM42" s="209"/>
      <c r="AN42" s="209"/>
      <c r="AO42" s="209">
        <f>SUM(AO33:AO40)</f>
        <v>19671131402.5</v>
      </c>
      <c r="AP42" s="209">
        <f>SUM(AP33:AP40)</f>
        <v>19671131402.5</v>
      </c>
      <c r="AQ42" s="209"/>
      <c r="AR42" s="209"/>
      <c r="AS42" s="209">
        <f>SUM(AS33:AS40)</f>
        <v>0</v>
      </c>
      <c r="AT42" s="209">
        <f>SUM(AT33:AT40)</f>
        <v>0</v>
      </c>
      <c r="AU42" s="209"/>
      <c r="AV42" s="209"/>
      <c r="AW42" s="209"/>
      <c r="AX42" s="209"/>
      <c r="AY42" s="209"/>
      <c r="AZ42" s="229"/>
      <c r="BA42" s="209">
        <f>SUM(BA33:BA41)</f>
        <v>60246186651.5</v>
      </c>
      <c r="BB42" s="209">
        <f>SUM(BB33:BB41)</f>
        <v>60485382825.68</v>
      </c>
      <c r="BC42" s="1"/>
      <c r="BD42" s="1"/>
      <c r="BE42" s="1"/>
      <c r="BF42" s="1"/>
      <c r="BG42" s="1"/>
      <c r="BH42" s="33"/>
      <c r="BI42" s="34"/>
      <c r="BJ42" s="1"/>
      <c r="BK42" s="32"/>
      <c r="BL42" s="32"/>
      <c r="BM42" s="32"/>
      <c r="BN42" s="32"/>
      <c r="BO42" s="191"/>
    </row>
    <row r="43" spans="1:70" s="192" customFormat="1" ht="13.15" customHeight="1" x14ac:dyDescent="0.2">
      <c r="A43" s="1"/>
      <c r="B43" s="1"/>
      <c r="C43" s="1"/>
      <c r="D43" s="1"/>
      <c r="E43" s="29" t="s">
        <v>207</v>
      </c>
      <c r="F43" s="1"/>
      <c r="G43" s="184"/>
      <c r="H43" s="1"/>
      <c r="I43" s="14"/>
      <c r="J43" s="1"/>
      <c r="K43" s="1"/>
      <c r="L43" s="1"/>
      <c r="M43" s="1"/>
      <c r="N43" s="1"/>
      <c r="O43" s="1"/>
      <c r="P43" s="184"/>
      <c r="Q43" s="1"/>
      <c r="R43" s="186"/>
      <c r="S43" s="1"/>
      <c r="T43" s="1"/>
      <c r="U43" s="1"/>
      <c r="V43" s="32"/>
      <c r="W43" s="32"/>
      <c r="X43" s="32"/>
      <c r="Y43" s="1"/>
      <c r="Z43" s="1"/>
      <c r="AA43" s="1"/>
      <c r="AB43" s="1"/>
      <c r="AC43" s="210"/>
      <c r="AD43" s="211"/>
      <c r="AE43" s="198"/>
      <c r="AF43" s="198"/>
      <c r="AG43" s="210"/>
      <c r="AH43" s="210"/>
      <c r="AI43" s="198"/>
      <c r="AJ43" s="198"/>
      <c r="AK43" s="210"/>
      <c r="AL43" s="210"/>
      <c r="AM43" s="198"/>
      <c r="AN43" s="198"/>
      <c r="AO43" s="210"/>
      <c r="AP43" s="210"/>
      <c r="AQ43" s="198"/>
      <c r="AR43" s="222"/>
      <c r="AS43" s="222"/>
      <c r="AT43" s="222"/>
      <c r="AU43" s="222"/>
      <c r="AV43" s="222"/>
      <c r="AW43" s="222"/>
      <c r="AX43" s="222"/>
      <c r="AY43" s="222"/>
      <c r="AZ43" s="198"/>
      <c r="BA43" s="224"/>
      <c r="BB43" s="225"/>
      <c r="BC43" s="1"/>
      <c r="BD43" s="1"/>
      <c r="BE43" s="1"/>
      <c r="BF43" s="1"/>
      <c r="BG43" s="1"/>
      <c r="BH43" s="30"/>
      <c r="BI43" s="31"/>
      <c r="BJ43" s="1"/>
      <c r="BK43" s="32"/>
      <c r="BL43" s="32"/>
      <c r="BM43" s="32"/>
      <c r="BN43" s="32"/>
      <c r="BO43" s="191"/>
    </row>
    <row r="44" spans="1:70" s="241" customFormat="1" ht="13.15" customHeight="1" x14ac:dyDescent="0.25">
      <c r="A44" s="281" t="s">
        <v>227</v>
      </c>
      <c r="B44" s="1"/>
      <c r="C44" s="1"/>
      <c r="D44" s="1"/>
      <c r="E44" s="122" t="s">
        <v>351</v>
      </c>
      <c r="F44" s="115" t="s">
        <v>229</v>
      </c>
      <c r="G44" s="126" t="s">
        <v>230</v>
      </c>
      <c r="H44" s="126" t="s">
        <v>230</v>
      </c>
      <c r="I44" s="121" t="s">
        <v>221</v>
      </c>
      <c r="J44" s="23"/>
      <c r="K44" s="122"/>
      <c r="L44" s="115">
        <v>100</v>
      </c>
      <c r="M44" s="127">
        <v>230000000</v>
      </c>
      <c r="N44" s="115" t="s">
        <v>218</v>
      </c>
      <c r="O44" s="122" t="s">
        <v>231</v>
      </c>
      <c r="P44" s="1" t="s">
        <v>216</v>
      </c>
      <c r="Q44" s="121" t="s">
        <v>232</v>
      </c>
      <c r="R44" s="115" t="s">
        <v>233</v>
      </c>
      <c r="S44" s="122"/>
      <c r="T44" s="122"/>
      <c r="U44" s="122" t="s">
        <v>234</v>
      </c>
      <c r="V44" s="122" t="s">
        <v>235</v>
      </c>
      <c r="W44" s="125"/>
      <c r="X44" s="125">
        <v>100</v>
      </c>
      <c r="Y44" s="125"/>
      <c r="Z44" s="122"/>
      <c r="AA44" s="122" t="s">
        <v>217</v>
      </c>
      <c r="AB44" s="124"/>
      <c r="AC44" s="124"/>
      <c r="AD44" s="234">
        <f>75488970+24403500+11005500</f>
        <v>110897970</v>
      </c>
      <c r="AE44" s="234">
        <f>IF(AA44="С НДС",AD44*1.12,AD44)</f>
        <v>124205726.40000001</v>
      </c>
      <c r="AF44" s="124"/>
      <c r="AG44" s="124"/>
      <c r="AH44" s="236">
        <v>100651960</v>
      </c>
      <c r="AI44" s="124">
        <f>IF(AA44="С НДС",AH44*1.12,AH44)</f>
        <v>112730195.20000002</v>
      </c>
      <c r="AJ44" s="124"/>
      <c r="AK44" s="124"/>
      <c r="AL44" s="124">
        <v>100651960</v>
      </c>
      <c r="AM44" s="124">
        <f>IF(AA44="С НДС",AL44*1.12,AL44)</f>
        <v>112730195.20000002</v>
      </c>
      <c r="AN44" s="124"/>
      <c r="AO44" s="124"/>
      <c r="AP44" s="124">
        <f>AN44*AO44</f>
        <v>0</v>
      </c>
      <c r="AQ44" s="124">
        <f>IF(AA44="С НДС",AP44*1.12,AP44)</f>
        <v>0</v>
      </c>
      <c r="AR44" s="124"/>
      <c r="AS44" s="124"/>
      <c r="AT44" s="124">
        <f>AR44*AS44</f>
        <v>0</v>
      </c>
      <c r="AU44" s="124">
        <f>IF(AA44="С НДС",AT44*1.12,AT44)</f>
        <v>0</v>
      </c>
      <c r="AV44" s="124"/>
      <c r="AW44" s="124"/>
      <c r="AX44" s="124">
        <f>AV44*AW44</f>
        <v>0</v>
      </c>
      <c r="AY44" s="124">
        <f>IF(AA44="С НДС",AX44*1.12,AX44)</f>
        <v>0</v>
      </c>
      <c r="AZ44" s="124"/>
      <c r="BA44" s="124">
        <f>SUM(AX44,AT44,AP44,AH44,AD44,AL44)</f>
        <v>312201890</v>
      </c>
      <c r="BB44" s="124">
        <f>IF(AA44="С НДС",BA44*1.12,BA44)</f>
        <v>349666116.80000001</v>
      </c>
      <c r="BC44" s="122" t="s">
        <v>222</v>
      </c>
      <c r="BD44" s="115" t="s">
        <v>236</v>
      </c>
      <c r="BE44" s="115" t="s">
        <v>236</v>
      </c>
      <c r="BF44" s="1"/>
      <c r="BG44" s="1"/>
      <c r="BH44" s="1"/>
      <c r="BI44" s="1"/>
      <c r="BJ44" s="1"/>
      <c r="BK44" s="163"/>
      <c r="BL44" s="163"/>
      <c r="BM44" s="163"/>
      <c r="BN44" s="163"/>
      <c r="BO44" s="108"/>
    </row>
    <row r="45" spans="1:70" ht="13.15" customHeight="1" x14ac:dyDescent="0.25">
      <c r="A45" s="281" t="s">
        <v>227</v>
      </c>
      <c r="B45" s="1"/>
      <c r="C45" s="1"/>
      <c r="D45" s="1"/>
      <c r="E45" s="115" t="s">
        <v>352</v>
      </c>
      <c r="F45" s="115" t="s">
        <v>229</v>
      </c>
      <c r="G45" s="126" t="s">
        <v>230</v>
      </c>
      <c r="H45" s="126" t="s">
        <v>230</v>
      </c>
      <c r="I45" s="121" t="s">
        <v>221</v>
      </c>
      <c r="J45" s="23"/>
      <c r="K45" s="122"/>
      <c r="L45" s="115">
        <v>100</v>
      </c>
      <c r="M45" s="127">
        <v>230000000</v>
      </c>
      <c r="N45" s="115" t="s">
        <v>218</v>
      </c>
      <c r="O45" s="122" t="s">
        <v>231</v>
      </c>
      <c r="P45" s="1" t="s">
        <v>216</v>
      </c>
      <c r="Q45" s="121" t="s">
        <v>232</v>
      </c>
      <c r="R45" s="115" t="s">
        <v>238</v>
      </c>
      <c r="S45" s="122"/>
      <c r="T45" s="122"/>
      <c r="U45" s="122" t="s">
        <v>234</v>
      </c>
      <c r="V45" s="122" t="s">
        <v>235</v>
      </c>
      <c r="W45" s="125"/>
      <c r="X45" s="125">
        <v>100</v>
      </c>
      <c r="Y45" s="125"/>
      <c r="Z45" s="122"/>
      <c r="AA45" s="122" t="s">
        <v>217</v>
      </c>
      <c r="AB45" s="124"/>
      <c r="AC45" s="124"/>
      <c r="AD45" s="234">
        <f>94944150+19957014+22011000</f>
        <v>136912164</v>
      </c>
      <c r="AE45" s="234">
        <f>IF(AA45="С НДС",AD45*1.12,AD45)</f>
        <v>153341623.68000001</v>
      </c>
      <c r="AF45" s="124"/>
      <c r="AG45" s="124"/>
      <c r="AH45" s="235">
        <v>126592200</v>
      </c>
      <c r="AI45" s="124">
        <f>IF(AA45="С НДС",AH45*1.12,AH45)</f>
        <v>141783264</v>
      </c>
      <c r="AJ45" s="124"/>
      <c r="AK45" s="124"/>
      <c r="AL45" s="124">
        <v>126592200</v>
      </c>
      <c r="AM45" s="124">
        <f>IF(AA45="С НДС",AL45*1.12,AL45)</f>
        <v>141783264</v>
      </c>
      <c r="AN45" s="124"/>
      <c r="AO45" s="124"/>
      <c r="AP45" s="124">
        <f>AN45*AO45</f>
        <v>0</v>
      </c>
      <c r="AQ45" s="124">
        <f>IF(AA45="С НДС",AP45*1.12,AP45)</f>
        <v>0</v>
      </c>
      <c r="AR45" s="124"/>
      <c r="AS45" s="124"/>
      <c r="AT45" s="124">
        <f>AR45*AS45</f>
        <v>0</v>
      </c>
      <c r="AU45" s="124">
        <f>IF(AA45="С НДС",AT45*1.12,AT45)</f>
        <v>0</v>
      </c>
      <c r="AV45" s="124"/>
      <c r="AW45" s="124"/>
      <c r="AX45" s="124">
        <f>AV45*AW45</f>
        <v>0</v>
      </c>
      <c r="AY45" s="124">
        <f>IF(AA45="С НДС",AX45*1.12,AX45)</f>
        <v>0</v>
      </c>
      <c r="AZ45" s="124"/>
      <c r="BA45" s="124">
        <f>SUM(AX45,AT45,AP45,AH45,AD45,AL45)</f>
        <v>390096564</v>
      </c>
      <c r="BB45" s="124">
        <f>IF(AA45="С НДС",BA45*1.12,BA45)</f>
        <v>436908151.68000007</v>
      </c>
      <c r="BC45" s="122" t="s">
        <v>222</v>
      </c>
      <c r="BD45" s="115" t="s">
        <v>239</v>
      </c>
      <c r="BE45" s="115" t="s">
        <v>239</v>
      </c>
      <c r="BF45" s="1"/>
      <c r="BG45" s="1"/>
      <c r="BH45" s="1"/>
      <c r="BI45" s="1"/>
      <c r="BJ45" s="1"/>
      <c r="BK45" s="1"/>
      <c r="BL45" s="1"/>
      <c r="BM45" s="1"/>
      <c r="BN45" s="1"/>
      <c r="BO45" s="1"/>
    </row>
    <row r="46" spans="1:70" ht="13.15" customHeight="1" x14ac:dyDescent="0.25">
      <c r="A46" s="281" t="s">
        <v>227</v>
      </c>
      <c r="B46" s="1"/>
      <c r="C46" s="1"/>
      <c r="D46" s="1"/>
      <c r="E46" s="115" t="s">
        <v>353</v>
      </c>
      <c r="F46" s="115" t="s">
        <v>229</v>
      </c>
      <c r="G46" s="242" t="s">
        <v>230</v>
      </c>
      <c r="H46" s="126" t="s">
        <v>230</v>
      </c>
      <c r="I46" s="121" t="s">
        <v>221</v>
      </c>
      <c r="J46" s="23"/>
      <c r="K46" s="122"/>
      <c r="L46" s="115">
        <v>100</v>
      </c>
      <c r="M46" s="127">
        <v>230000000</v>
      </c>
      <c r="N46" s="115" t="s">
        <v>218</v>
      </c>
      <c r="O46" s="122" t="s">
        <v>231</v>
      </c>
      <c r="P46" s="1" t="s">
        <v>216</v>
      </c>
      <c r="Q46" s="121" t="s">
        <v>232</v>
      </c>
      <c r="R46" s="115" t="s">
        <v>241</v>
      </c>
      <c r="S46" s="122"/>
      <c r="T46" s="122"/>
      <c r="U46" s="122" t="s">
        <v>234</v>
      </c>
      <c r="V46" s="122" t="s">
        <v>235</v>
      </c>
      <c r="W46" s="125"/>
      <c r="X46" s="125">
        <v>100</v>
      </c>
      <c r="Y46" s="125"/>
      <c r="Z46" s="122"/>
      <c r="AA46" s="122" t="s">
        <v>217</v>
      </c>
      <c r="AB46" s="124"/>
      <c r="AC46" s="124"/>
      <c r="AD46" s="234">
        <f>76456650+6100875+22011000</f>
        <v>104568525</v>
      </c>
      <c r="AE46" s="234">
        <f>IF(AA46="С НДС",AD46*1.12,AD46)</f>
        <v>117116748.00000001</v>
      </c>
      <c r="AF46" s="124"/>
      <c r="AG46" s="124"/>
      <c r="AH46" s="235">
        <v>101942200</v>
      </c>
      <c r="AI46" s="124">
        <f>IF(AA46="С НДС",AH46*1.12,AH46)</f>
        <v>114175264.00000001</v>
      </c>
      <c r="AJ46" s="124"/>
      <c r="AK46" s="124"/>
      <c r="AL46" s="124">
        <v>101942200</v>
      </c>
      <c r="AM46" s="124">
        <f>IF(AA46="С НДС",AL46*1.12,AL46)</f>
        <v>114175264.00000001</v>
      </c>
      <c r="AN46" s="124"/>
      <c r="AO46" s="124"/>
      <c r="AP46" s="124">
        <f>AN46*AO46</f>
        <v>0</v>
      </c>
      <c r="AQ46" s="124">
        <f>IF(AA46="С НДС",AP46*1.12,AP46)</f>
        <v>0</v>
      </c>
      <c r="AR46" s="124"/>
      <c r="AS46" s="124"/>
      <c r="AT46" s="124">
        <f>AR46*AS46</f>
        <v>0</v>
      </c>
      <c r="AU46" s="124">
        <f>IF(AA46="С НДС",AT46*1.12,AT46)</f>
        <v>0</v>
      </c>
      <c r="AV46" s="124"/>
      <c r="AW46" s="124"/>
      <c r="AX46" s="124">
        <f>AV46*AW46</f>
        <v>0</v>
      </c>
      <c r="AY46" s="124">
        <f>IF(AA46="С НДС",AX46*1.12,AX46)</f>
        <v>0</v>
      </c>
      <c r="AZ46" s="124"/>
      <c r="BA46" s="124">
        <f>SUM(AX46,AT46,AP46,AH46,AD46,AL46)</f>
        <v>308452925</v>
      </c>
      <c r="BB46" s="124">
        <f>IF(AA46="С НДС",BA46*1.12,BA46)</f>
        <v>345467276.00000006</v>
      </c>
      <c r="BC46" s="122" t="s">
        <v>222</v>
      </c>
      <c r="BD46" s="115" t="s">
        <v>242</v>
      </c>
      <c r="BE46" s="115" t="s">
        <v>242</v>
      </c>
      <c r="BF46" s="1"/>
      <c r="BG46" s="1"/>
      <c r="BH46" s="1"/>
      <c r="BI46" s="1"/>
      <c r="BJ46" s="1"/>
      <c r="BK46" s="199"/>
      <c r="BL46" s="199"/>
      <c r="BM46" s="199"/>
      <c r="BN46" s="199"/>
      <c r="BO46" s="23"/>
      <c r="BP46" s="23"/>
    </row>
    <row r="47" spans="1:70" ht="13.15" customHeight="1" x14ac:dyDescent="0.25">
      <c r="A47" s="281" t="s">
        <v>227</v>
      </c>
      <c r="B47" s="1"/>
      <c r="C47" s="1"/>
      <c r="D47" s="1"/>
      <c r="E47" s="115" t="s">
        <v>354</v>
      </c>
      <c r="F47" s="115" t="s">
        <v>229</v>
      </c>
      <c r="G47" s="242" t="s">
        <v>230</v>
      </c>
      <c r="H47" s="126" t="s">
        <v>230</v>
      </c>
      <c r="I47" s="121" t="s">
        <v>221</v>
      </c>
      <c r="J47" s="23"/>
      <c r="K47" s="122"/>
      <c r="L47" s="115">
        <v>100</v>
      </c>
      <c r="M47" s="127">
        <v>230000000</v>
      </c>
      <c r="N47" s="115" t="s">
        <v>218</v>
      </c>
      <c r="O47" s="122" t="s">
        <v>231</v>
      </c>
      <c r="P47" s="1" t="s">
        <v>216</v>
      </c>
      <c r="Q47" s="121" t="s">
        <v>232</v>
      </c>
      <c r="R47" s="115" t="s">
        <v>225</v>
      </c>
      <c r="S47" s="122"/>
      <c r="T47" s="122"/>
      <c r="U47" s="122" t="s">
        <v>234</v>
      </c>
      <c r="V47" s="122" t="s">
        <v>235</v>
      </c>
      <c r="W47" s="125"/>
      <c r="X47" s="125">
        <v>100</v>
      </c>
      <c r="Y47" s="125"/>
      <c r="Z47" s="122"/>
      <c r="AA47" s="122" t="s">
        <v>217</v>
      </c>
      <c r="AB47" s="124"/>
      <c r="AC47" s="124"/>
      <c r="AD47" s="234">
        <f>67212900+6100875+18342500</f>
        <v>91656275</v>
      </c>
      <c r="AE47" s="234">
        <f>IF(AA47="С НДС",AD47*1.12,AD47)</f>
        <v>102655028.00000001</v>
      </c>
      <c r="AF47" s="124"/>
      <c r="AG47" s="124"/>
      <c r="AH47" s="235">
        <v>89617200</v>
      </c>
      <c r="AI47" s="124">
        <f>IF(AA47="С НДС",AH47*1.12,AH47)</f>
        <v>100371264.00000001</v>
      </c>
      <c r="AJ47" s="124"/>
      <c r="AK47" s="124"/>
      <c r="AL47" s="124">
        <v>89617200</v>
      </c>
      <c r="AM47" s="124">
        <f>IF(AA47="С НДС",AL47*1.12,AL47)</f>
        <v>100371264.00000001</v>
      </c>
      <c r="AN47" s="124"/>
      <c r="AO47" s="124"/>
      <c r="AP47" s="124">
        <f>AN47*AO47</f>
        <v>0</v>
      </c>
      <c r="AQ47" s="124">
        <f>IF(AA47="С НДС",AP47*1.12,AP47)</f>
        <v>0</v>
      </c>
      <c r="AR47" s="124"/>
      <c r="AS47" s="124"/>
      <c r="AT47" s="124">
        <f>AR47*AS47</f>
        <v>0</v>
      </c>
      <c r="AU47" s="124">
        <f>IF(AA47="С НДС",AT47*1.12,AT47)</f>
        <v>0</v>
      </c>
      <c r="AV47" s="124"/>
      <c r="AW47" s="124"/>
      <c r="AX47" s="124">
        <f>AV47*AW47</f>
        <v>0</v>
      </c>
      <c r="AY47" s="124">
        <f>IF(AA47="С НДС",AX47*1.12,AX47)</f>
        <v>0</v>
      </c>
      <c r="AZ47" s="124"/>
      <c r="BA47" s="124">
        <f>SUM(AX47,AT47,AP47,AH47,AD47,AL47)</f>
        <v>270890675</v>
      </c>
      <c r="BB47" s="124">
        <f>IF(AA47="С НДС",BA47*1.12,BA47)</f>
        <v>303397556</v>
      </c>
      <c r="BC47" s="122" t="s">
        <v>222</v>
      </c>
      <c r="BD47" s="115" t="s">
        <v>244</v>
      </c>
      <c r="BE47" s="115" t="s">
        <v>244</v>
      </c>
      <c r="BF47" s="1"/>
      <c r="BG47" s="1"/>
      <c r="BH47" s="1"/>
      <c r="BI47" s="1"/>
      <c r="BJ47" s="1"/>
      <c r="BK47" s="177"/>
      <c r="BL47" s="177"/>
      <c r="BM47" s="177"/>
      <c r="BN47" s="177"/>
      <c r="BO47" s="23"/>
    </row>
    <row r="48" spans="1:70" ht="13.15" customHeight="1" x14ac:dyDescent="0.25">
      <c r="A48" s="306" t="s">
        <v>246</v>
      </c>
      <c r="B48" s="32"/>
      <c r="C48" s="32"/>
      <c r="D48" s="191"/>
      <c r="E48" s="203" t="s">
        <v>356</v>
      </c>
      <c r="F48" s="162" t="s">
        <v>248</v>
      </c>
      <c r="G48" s="244" t="s">
        <v>249</v>
      </c>
      <c r="H48" s="203" t="s">
        <v>250</v>
      </c>
      <c r="I48" s="163" t="s">
        <v>219</v>
      </c>
      <c r="J48" s="193" t="s">
        <v>251</v>
      </c>
      <c r="K48" s="1" t="s">
        <v>252</v>
      </c>
      <c r="L48" s="163">
        <v>100</v>
      </c>
      <c r="M48" s="164">
        <v>230000000</v>
      </c>
      <c r="N48" s="32" t="s">
        <v>218</v>
      </c>
      <c r="O48" s="243" t="s">
        <v>223</v>
      </c>
      <c r="P48" s="32" t="s">
        <v>216</v>
      </c>
      <c r="Q48" s="32" t="s">
        <v>232</v>
      </c>
      <c r="R48" s="162" t="s">
        <v>253</v>
      </c>
      <c r="S48" s="32"/>
      <c r="T48" s="32"/>
      <c r="U48" s="32" t="s">
        <v>254</v>
      </c>
      <c r="V48" s="32" t="s">
        <v>255</v>
      </c>
      <c r="W48" s="165">
        <v>0</v>
      </c>
      <c r="X48" s="165">
        <v>0</v>
      </c>
      <c r="Y48" s="163">
        <v>100</v>
      </c>
      <c r="Z48" s="32"/>
      <c r="AA48" s="32"/>
      <c r="AB48" s="166"/>
      <c r="AC48" s="237"/>
      <c r="AD48" s="237"/>
      <c r="AE48" s="238"/>
      <c r="AF48" s="166"/>
      <c r="AG48" s="237">
        <v>19417628400</v>
      </c>
      <c r="AH48" s="237">
        <v>19417628400</v>
      </c>
      <c r="AI48" s="237">
        <v>19417628400</v>
      </c>
      <c r="AJ48" s="166"/>
      <c r="AK48" s="239">
        <v>19417628400</v>
      </c>
      <c r="AL48" s="239">
        <v>19417628400</v>
      </c>
      <c r="AM48" s="239">
        <v>19417628400</v>
      </c>
      <c r="AN48" s="32"/>
      <c r="AO48" s="239">
        <v>19417628400</v>
      </c>
      <c r="AP48" s="239">
        <v>19417628400</v>
      </c>
      <c r="AQ48" s="239">
        <v>19417628400</v>
      </c>
      <c r="AR48" s="32"/>
      <c r="AS48" s="32"/>
      <c r="AT48" s="161"/>
      <c r="AU48" s="161"/>
      <c r="AV48" s="32"/>
      <c r="AW48" s="32"/>
      <c r="AX48" s="32"/>
      <c r="AY48" s="32"/>
      <c r="AZ48" s="32"/>
      <c r="BA48" s="166">
        <f>AD48+AH48+AL48+AP48+AT48+AX48</f>
        <v>58252885200</v>
      </c>
      <c r="BB48" s="124">
        <f t="shared" ref="BB48:BB50" si="16">IF(AA48="С НДС",BA48*1.12,BA48)</f>
        <v>58252885200</v>
      </c>
      <c r="BC48" s="194">
        <v>120240021112</v>
      </c>
      <c r="BD48" s="197" t="s">
        <v>256</v>
      </c>
      <c r="BE48" s="197" t="s">
        <v>257</v>
      </c>
      <c r="BF48" s="32"/>
      <c r="BG48" s="32"/>
      <c r="BH48" s="32"/>
      <c r="BI48" s="32"/>
      <c r="BJ48" s="32"/>
      <c r="BK48" s="177"/>
      <c r="BL48" s="177"/>
      <c r="BM48" s="177"/>
      <c r="BN48" s="177"/>
      <c r="BO48" s="23"/>
    </row>
    <row r="49" spans="1:70" ht="13.15" customHeight="1" x14ac:dyDescent="0.25">
      <c r="A49" s="306" t="s">
        <v>246</v>
      </c>
      <c r="B49" s="32"/>
      <c r="C49" s="32"/>
      <c r="D49" s="191"/>
      <c r="E49" s="203" t="s">
        <v>357</v>
      </c>
      <c r="F49" s="162" t="s">
        <v>248</v>
      </c>
      <c r="G49" s="244" t="s">
        <v>249</v>
      </c>
      <c r="H49" s="203" t="s">
        <v>250</v>
      </c>
      <c r="I49" s="163" t="s">
        <v>219</v>
      </c>
      <c r="J49" s="193" t="s">
        <v>251</v>
      </c>
      <c r="K49" s="1" t="s">
        <v>252</v>
      </c>
      <c r="L49" s="163">
        <v>100</v>
      </c>
      <c r="M49" s="164">
        <v>230000000</v>
      </c>
      <c r="N49" s="32" t="s">
        <v>218</v>
      </c>
      <c r="O49" s="243" t="s">
        <v>223</v>
      </c>
      <c r="P49" s="32" t="s">
        <v>216</v>
      </c>
      <c r="Q49" s="32" t="s">
        <v>232</v>
      </c>
      <c r="R49" s="162" t="s">
        <v>259</v>
      </c>
      <c r="S49" s="32"/>
      <c r="T49" s="32"/>
      <c r="U49" s="32" t="s">
        <v>254</v>
      </c>
      <c r="V49" s="32" t="s">
        <v>255</v>
      </c>
      <c r="W49" s="165">
        <v>0</v>
      </c>
      <c r="X49" s="165">
        <v>0</v>
      </c>
      <c r="Y49" s="163">
        <v>100</v>
      </c>
      <c r="Z49" s="32"/>
      <c r="AA49" s="32" t="s">
        <v>217</v>
      </c>
      <c r="AB49" s="166"/>
      <c r="AC49" s="237"/>
      <c r="AD49" s="237"/>
      <c r="AE49" s="238"/>
      <c r="AF49" s="166"/>
      <c r="AG49" s="237">
        <v>15540000</v>
      </c>
      <c r="AH49" s="237">
        <v>15540000</v>
      </c>
      <c r="AI49" s="238">
        <f>AH49*1.12</f>
        <v>17404800</v>
      </c>
      <c r="AJ49" s="166"/>
      <c r="AK49" s="237">
        <v>15540000</v>
      </c>
      <c r="AL49" s="237">
        <v>15540000</v>
      </c>
      <c r="AM49" s="238">
        <f>AL49*1.12</f>
        <v>17404800</v>
      </c>
      <c r="AN49" s="32"/>
      <c r="AO49" s="237">
        <v>15540000</v>
      </c>
      <c r="AP49" s="237">
        <v>15540000</v>
      </c>
      <c r="AQ49" s="238">
        <f>AP49*1.12</f>
        <v>17404800</v>
      </c>
      <c r="AR49" s="32"/>
      <c r="AS49" s="32"/>
      <c r="AT49" s="161"/>
      <c r="AU49" s="161"/>
      <c r="AV49" s="32"/>
      <c r="AW49" s="32"/>
      <c r="AX49" s="32"/>
      <c r="AY49" s="32"/>
      <c r="AZ49" s="32"/>
      <c r="BA49" s="166">
        <f t="shared" ref="BA49" si="17">AD49+AH49+AL49+AP49+AT49+AX49</f>
        <v>46620000</v>
      </c>
      <c r="BB49" s="124">
        <f t="shared" si="16"/>
        <v>52214400.000000007</v>
      </c>
      <c r="BC49" s="194">
        <v>120240021112</v>
      </c>
      <c r="BD49" s="197" t="s">
        <v>260</v>
      </c>
      <c r="BE49" s="197" t="s">
        <v>261</v>
      </c>
      <c r="BF49" s="32"/>
      <c r="BG49" s="32"/>
      <c r="BH49" s="32"/>
      <c r="BI49" s="32"/>
      <c r="BJ49" s="32"/>
      <c r="BK49" s="177"/>
      <c r="BL49" s="177"/>
      <c r="BM49" s="177"/>
      <c r="BN49" s="177"/>
      <c r="BO49" s="23"/>
    </row>
    <row r="50" spans="1:70" ht="13.15" customHeight="1" x14ac:dyDescent="0.25">
      <c r="A50" s="306" t="s">
        <v>246</v>
      </c>
      <c r="B50" s="163"/>
      <c r="C50" s="163"/>
      <c r="D50" s="163"/>
      <c r="E50" s="203" t="s">
        <v>358</v>
      </c>
      <c r="F50" s="162" t="s">
        <v>263</v>
      </c>
      <c r="G50" s="244" t="s">
        <v>264</v>
      </c>
      <c r="H50" s="203" t="s">
        <v>265</v>
      </c>
      <c r="I50" s="163" t="s">
        <v>219</v>
      </c>
      <c r="J50" s="193" t="s">
        <v>251</v>
      </c>
      <c r="K50" s="1" t="s">
        <v>252</v>
      </c>
      <c r="L50" s="163">
        <v>100</v>
      </c>
      <c r="M50" s="164">
        <v>230000000</v>
      </c>
      <c r="N50" s="32" t="s">
        <v>218</v>
      </c>
      <c r="O50" s="243" t="s">
        <v>223</v>
      </c>
      <c r="P50" s="32" t="s">
        <v>216</v>
      </c>
      <c r="Q50" s="32" t="s">
        <v>232</v>
      </c>
      <c r="R50" s="162" t="s">
        <v>259</v>
      </c>
      <c r="S50" s="163"/>
      <c r="T50" s="150" t="s">
        <v>255</v>
      </c>
      <c r="U50" s="163"/>
      <c r="V50" s="163"/>
      <c r="W50" s="165">
        <v>0</v>
      </c>
      <c r="X50" s="165">
        <v>0</v>
      </c>
      <c r="Y50" s="163">
        <v>100</v>
      </c>
      <c r="Z50" s="163"/>
      <c r="AA50" s="32" t="s">
        <v>217</v>
      </c>
      <c r="AB50" s="163"/>
      <c r="AC50" s="163"/>
      <c r="AD50" s="163"/>
      <c r="AE50" s="163"/>
      <c r="AF50" s="166"/>
      <c r="AG50" s="240">
        <v>226074532.49999997</v>
      </c>
      <c r="AH50" s="240">
        <v>226074532.49999997</v>
      </c>
      <c r="AI50" s="240">
        <v>253203476.39999998</v>
      </c>
      <c r="AJ50" s="166"/>
      <c r="AK50" s="239">
        <v>237954862.5</v>
      </c>
      <c r="AL50" s="239">
        <v>237954862.5</v>
      </c>
      <c r="AM50" s="240">
        <v>266509446.00000003</v>
      </c>
      <c r="AN50" s="163"/>
      <c r="AO50" s="239">
        <v>237963002.5</v>
      </c>
      <c r="AP50" s="239">
        <v>237963002.5</v>
      </c>
      <c r="AQ50" s="240">
        <v>266518562.80000001</v>
      </c>
      <c r="AR50" s="163"/>
      <c r="AS50" s="163"/>
      <c r="AT50" s="163"/>
      <c r="AU50" s="163"/>
      <c r="AV50" s="163"/>
      <c r="AW50" s="163"/>
      <c r="AX50" s="163"/>
      <c r="AY50" s="163"/>
      <c r="AZ50" s="163"/>
      <c r="BA50" s="166">
        <f>AD50+AH50+AL50+AP50+AT50+AX50</f>
        <v>701992397.5</v>
      </c>
      <c r="BB50" s="124">
        <f t="shared" si="16"/>
        <v>786231485.20000005</v>
      </c>
      <c r="BC50" s="194">
        <v>120240021112</v>
      </c>
      <c r="BD50" s="197" t="s">
        <v>266</v>
      </c>
      <c r="BE50" s="197" t="s">
        <v>267</v>
      </c>
      <c r="BF50" s="163"/>
      <c r="BG50" s="163"/>
      <c r="BH50" s="163"/>
      <c r="BI50" s="163"/>
      <c r="BJ50" s="163"/>
      <c r="BK50" s="177"/>
      <c r="BL50" s="177"/>
      <c r="BM50" s="177"/>
      <c r="BN50" s="177"/>
      <c r="BO50" s="23"/>
    </row>
    <row r="51" spans="1:70" s="303" customFormat="1" ht="13.15" customHeight="1" x14ac:dyDescent="0.25">
      <c r="A51" s="281" t="s">
        <v>281</v>
      </c>
      <c r="B51" s="281"/>
      <c r="C51" s="281"/>
      <c r="D51" s="281"/>
      <c r="E51" s="282" t="s">
        <v>359</v>
      </c>
      <c r="F51" s="283" t="s">
        <v>282</v>
      </c>
      <c r="G51" s="284" t="s">
        <v>283</v>
      </c>
      <c r="H51" s="284" t="s">
        <v>283</v>
      </c>
      <c r="I51" s="285" t="s">
        <v>219</v>
      </c>
      <c r="J51" s="286" t="s">
        <v>251</v>
      </c>
      <c r="K51" s="281" t="s">
        <v>252</v>
      </c>
      <c r="L51" s="282">
        <v>80</v>
      </c>
      <c r="M51" s="287">
        <v>230000000</v>
      </c>
      <c r="N51" s="288" t="s">
        <v>218</v>
      </c>
      <c r="O51" s="288" t="s">
        <v>286</v>
      </c>
      <c r="P51" s="288" t="s">
        <v>216</v>
      </c>
      <c r="Q51" s="287">
        <v>230000000</v>
      </c>
      <c r="R51" s="288" t="s">
        <v>276</v>
      </c>
      <c r="S51" s="289"/>
      <c r="T51" s="290" t="s">
        <v>279</v>
      </c>
      <c r="U51" s="289"/>
      <c r="V51" s="289"/>
      <c r="W51" s="291">
        <v>0</v>
      </c>
      <c r="X51" s="292">
        <v>90</v>
      </c>
      <c r="Y51" s="291">
        <v>10</v>
      </c>
      <c r="Z51" s="290"/>
      <c r="AA51" s="293" t="s">
        <v>280</v>
      </c>
      <c r="AB51" s="294"/>
      <c r="AC51" s="294"/>
      <c r="AD51" s="295">
        <v>250000000</v>
      </c>
      <c r="AE51" s="296">
        <f>AD51*1.12</f>
        <v>280000000</v>
      </c>
      <c r="AF51" s="294"/>
      <c r="AG51" s="294"/>
      <c r="AH51" s="297">
        <v>2000000000</v>
      </c>
      <c r="AI51" s="296">
        <f>AH51*1.12</f>
        <v>2240000000</v>
      </c>
      <c r="AJ51" s="294"/>
      <c r="AK51" s="294"/>
      <c r="AL51" s="294"/>
      <c r="AM51" s="294"/>
      <c r="AN51" s="294"/>
      <c r="AO51" s="294"/>
      <c r="AP51" s="294"/>
      <c r="AQ51" s="294"/>
      <c r="AR51" s="294"/>
      <c r="AS51" s="294"/>
      <c r="AT51" s="294"/>
      <c r="AU51" s="294"/>
      <c r="AV51" s="294"/>
      <c r="AW51" s="294"/>
      <c r="AX51" s="294"/>
      <c r="AY51" s="294"/>
      <c r="AZ51" s="294"/>
      <c r="BA51" s="296">
        <f>AD51+AH51</f>
        <v>2250000000</v>
      </c>
      <c r="BB51" s="296">
        <f>AE51+AI51</f>
        <v>2520000000</v>
      </c>
      <c r="BC51" s="298">
        <v>120240021112</v>
      </c>
      <c r="BD51" s="299" t="s">
        <v>284</v>
      </c>
      <c r="BE51" s="300" t="s">
        <v>285</v>
      </c>
      <c r="BF51" s="281"/>
      <c r="BG51" s="281"/>
      <c r="BH51" s="281"/>
      <c r="BI51" s="281"/>
      <c r="BJ51" s="281"/>
      <c r="BK51" s="301"/>
      <c r="BL51" s="301"/>
      <c r="BM51" s="301"/>
      <c r="BN51" s="301"/>
      <c r="BO51" s="302" t="s">
        <v>287</v>
      </c>
    </row>
    <row r="52" spans="1:70" ht="13.15" customHeight="1" x14ac:dyDescent="0.25">
      <c r="A52" s="307" t="s">
        <v>312</v>
      </c>
      <c r="B52" s="1"/>
      <c r="C52" s="1"/>
      <c r="D52" s="1"/>
      <c r="E52" s="172" t="s">
        <v>355</v>
      </c>
      <c r="F52" s="130" t="s">
        <v>314</v>
      </c>
      <c r="G52" s="245" t="s">
        <v>315</v>
      </c>
      <c r="H52" s="130" t="s">
        <v>315</v>
      </c>
      <c r="I52" s="149" t="s">
        <v>219</v>
      </c>
      <c r="J52" s="274" t="s">
        <v>251</v>
      </c>
      <c r="K52" s="66" t="s">
        <v>252</v>
      </c>
      <c r="L52" s="149">
        <v>100</v>
      </c>
      <c r="M52" s="123">
        <v>230000000</v>
      </c>
      <c r="N52" s="132" t="s">
        <v>218</v>
      </c>
      <c r="O52" s="243" t="s">
        <v>286</v>
      </c>
      <c r="P52" s="132" t="s">
        <v>216</v>
      </c>
      <c r="Q52" s="123">
        <v>230000000</v>
      </c>
      <c r="R52" s="189" t="s">
        <v>224</v>
      </c>
      <c r="S52" s="149"/>
      <c r="T52" s="150" t="s">
        <v>235</v>
      </c>
      <c r="U52" s="149"/>
      <c r="V52" s="149"/>
      <c r="W52" s="149">
        <v>0</v>
      </c>
      <c r="X52" s="149">
        <v>100</v>
      </c>
      <c r="Y52" s="149">
        <v>0</v>
      </c>
      <c r="Z52" s="149"/>
      <c r="AA52" s="122" t="s">
        <v>217</v>
      </c>
      <c r="AB52" s="149"/>
      <c r="AC52" s="149"/>
      <c r="AD52" s="275">
        <v>7283400</v>
      </c>
      <c r="AE52" s="208">
        <v>8157408</v>
      </c>
      <c r="AF52" s="149"/>
      <c r="AG52" s="149"/>
      <c r="AH52" s="276">
        <v>14566800</v>
      </c>
      <c r="AI52" s="277">
        <v>16314816</v>
      </c>
      <c r="AJ52" s="149"/>
      <c r="AK52" s="149"/>
      <c r="AL52" s="280"/>
      <c r="AM52" s="280"/>
      <c r="AN52" s="149"/>
      <c r="AO52" s="149"/>
      <c r="AP52" s="149"/>
      <c r="AQ52" s="149"/>
      <c r="AR52" s="149"/>
      <c r="AS52" s="149"/>
      <c r="AT52" s="149"/>
      <c r="AU52" s="149"/>
      <c r="AV52" s="149"/>
      <c r="AW52" s="149"/>
      <c r="AX52" s="149"/>
      <c r="AY52" s="149"/>
      <c r="AZ52" s="149"/>
      <c r="BA52" s="124">
        <f t="shared" ref="BA52" si="18">SUM(AX52,AT52,AP52,AH52,AD52,AL52)</f>
        <v>21850200</v>
      </c>
      <c r="BB52" s="124">
        <f t="shared" ref="BB52" si="19">IF(AA52="С НДС",BA52*1.12,BA52)</f>
        <v>24472224.000000004</v>
      </c>
      <c r="BC52" s="195">
        <v>120240021112</v>
      </c>
      <c r="BD52" s="279" t="s">
        <v>316</v>
      </c>
      <c r="BE52" s="279" t="s">
        <v>316</v>
      </c>
      <c r="BF52" s="149"/>
      <c r="BG52" s="149"/>
      <c r="BH52" s="149"/>
      <c r="BI52" s="149"/>
      <c r="BJ52" s="149"/>
      <c r="BK52" s="149"/>
      <c r="BL52" s="149"/>
      <c r="BM52" s="149"/>
      <c r="BN52" s="149"/>
      <c r="BO52" s="149"/>
    </row>
    <row r="53" spans="1:70" s="330" customFormat="1" ht="12.95" customHeight="1" x14ac:dyDescent="0.25">
      <c r="A53" s="308" t="s">
        <v>312</v>
      </c>
      <c r="B53" s="308"/>
      <c r="C53" s="308"/>
      <c r="D53" s="308"/>
      <c r="E53" s="309" t="s">
        <v>360</v>
      </c>
      <c r="F53" s="310" t="s">
        <v>318</v>
      </c>
      <c r="G53" s="310" t="s">
        <v>319</v>
      </c>
      <c r="H53" s="310" t="s">
        <v>319</v>
      </c>
      <c r="I53" s="311" t="s">
        <v>221</v>
      </c>
      <c r="J53" s="312"/>
      <c r="K53" s="313"/>
      <c r="L53" s="314">
        <v>50</v>
      </c>
      <c r="M53" s="315">
        <v>230000000</v>
      </c>
      <c r="N53" s="316" t="s">
        <v>218</v>
      </c>
      <c r="O53" s="316" t="s">
        <v>286</v>
      </c>
      <c r="P53" s="316" t="s">
        <v>216</v>
      </c>
      <c r="Q53" s="315">
        <v>230000000</v>
      </c>
      <c r="R53" s="317" t="s">
        <v>320</v>
      </c>
      <c r="S53" s="312"/>
      <c r="T53" s="318" t="s">
        <v>321</v>
      </c>
      <c r="U53" s="312"/>
      <c r="V53" s="312"/>
      <c r="W53" s="319">
        <v>0</v>
      </c>
      <c r="X53" s="320">
        <v>90</v>
      </c>
      <c r="Y53" s="314">
        <v>10</v>
      </c>
      <c r="Z53" s="312"/>
      <c r="AA53" s="321" t="s">
        <v>217</v>
      </c>
      <c r="AB53" s="322"/>
      <c r="AC53" s="323"/>
      <c r="AD53" s="324"/>
      <c r="AE53" s="324"/>
      <c r="AF53" s="325"/>
      <c r="AG53" s="323"/>
      <c r="AH53" s="324">
        <v>268469030</v>
      </c>
      <c r="AI53" s="324">
        <f>AH53*1.12</f>
        <v>300685313.60000002</v>
      </c>
      <c r="AJ53" s="325"/>
      <c r="AK53" s="323"/>
      <c r="AL53" s="326">
        <v>309133834</v>
      </c>
      <c r="AM53" s="326">
        <f>AL53*1.12</f>
        <v>346229894.08000004</v>
      </c>
      <c r="AN53" s="325"/>
      <c r="AO53" s="323"/>
      <c r="AP53" s="326">
        <v>347698180</v>
      </c>
      <c r="AQ53" s="326">
        <f>AP53*0.12</f>
        <v>41723781.600000001</v>
      </c>
      <c r="AR53" s="325"/>
      <c r="AS53" s="323"/>
      <c r="AT53" s="326">
        <v>385130722</v>
      </c>
      <c r="AU53" s="326">
        <f>AT53*1.12</f>
        <v>431346408.64000005</v>
      </c>
      <c r="AV53" s="325"/>
      <c r="AW53" s="323"/>
      <c r="AX53" s="326">
        <v>408261764</v>
      </c>
      <c r="AY53" s="326">
        <f>AX53*1.12</f>
        <v>457253175.68000007</v>
      </c>
      <c r="AZ53" s="323"/>
      <c r="BA53" s="324">
        <f t="shared" ref="BA53:BA66" si="20">SUM(AX53,AT53,AP53,AH53,AD53,AL53)</f>
        <v>1718693530</v>
      </c>
      <c r="BB53" s="324">
        <f>BA53*1.12</f>
        <v>1924936753.6000001</v>
      </c>
      <c r="BC53" s="327">
        <v>120240021112</v>
      </c>
      <c r="BD53" s="328" t="s">
        <v>322</v>
      </c>
      <c r="BE53" s="329" t="s">
        <v>323</v>
      </c>
      <c r="BF53" s="328"/>
      <c r="BG53" s="328"/>
      <c r="BH53" s="328"/>
      <c r="BI53" s="328"/>
      <c r="BJ53" s="328"/>
      <c r="BK53" s="328"/>
      <c r="BL53" s="328"/>
      <c r="BM53" s="328"/>
      <c r="BN53" s="328"/>
      <c r="BO53" s="308"/>
      <c r="BP53" s="308"/>
    </row>
    <row r="54" spans="1:70" s="337" customFormat="1" ht="13.15" customHeight="1" x14ac:dyDescent="0.2">
      <c r="A54" s="312" t="s">
        <v>312</v>
      </c>
      <c r="B54" s="331"/>
      <c r="C54" s="331"/>
      <c r="D54" s="331"/>
      <c r="E54" s="332" t="s">
        <v>363</v>
      </c>
      <c r="F54" s="310" t="s">
        <v>318</v>
      </c>
      <c r="G54" s="310" t="s">
        <v>319</v>
      </c>
      <c r="H54" s="310" t="s">
        <v>319</v>
      </c>
      <c r="I54" s="311" t="s">
        <v>221</v>
      </c>
      <c r="J54" s="312"/>
      <c r="K54" s="313"/>
      <c r="L54" s="314">
        <v>50</v>
      </c>
      <c r="M54" s="315">
        <v>230000000</v>
      </c>
      <c r="N54" s="316" t="s">
        <v>218</v>
      </c>
      <c r="O54" s="316" t="s">
        <v>286</v>
      </c>
      <c r="P54" s="316" t="s">
        <v>216</v>
      </c>
      <c r="Q54" s="315">
        <v>230000000</v>
      </c>
      <c r="R54" s="333" t="s">
        <v>324</v>
      </c>
      <c r="S54" s="312"/>
      <c r="T54" s="318" t="s">
        <v>321</v>
      </c>
      <c r="U54" s="331"/>
      <c r="V54" s="331"/>
      <c r="W54" s="319">
        <v>0</v>
      </c>
      <c r="X54" s="314">
        <v>90</v>
      </c>
      <c r="Y54" s="314">
        <v>10</v>
      </c>
      <c r="Z54" s="334"/>
      <c r="AA54" s="321" t="s">
        <v>217</v>
      </c>
      <c r="AB54" s="322"/>
      <c r="AC54" s="323"/>
      <c r="AD54" s="324"/>
      <c r="AE54" s="324"/>
      <c r="AF54" s="325"/>
      <c r="AG54" s="323"/>
      <c r="AH54" s="324">
        <v>258694030</v>
      </c>
      <c r="AI54" s="324">
        <f t="shared" ref="AI54:AI56" si="21">AH54*1.12</f>
        <v>289737313.60000002</v>
      </c>
      <c r="AJ54" s="325"/>
      <c r="AK54" s="323"/>
      <c r="AL54" s="326">
        <v>297878222</v>
      </c>
      <c r="AM54" s="326">
        <f t="shared" ref="AM54:AM56" si="22">AL54*1.12</f>
        <v>333623608.64000005</v>
      </c>
      <c r="AN54" s="325"/>
      <c r="AO54" s="323"/>
      <c r="AP54" s="326">
        <v>335038434</v>
      </c>
      <c r="AQ54" s="326">
        <f t="shared" ref="AQ54:AQ56" si="23">AP54*0.12</f>
        <v>40204612.079999998</v>
      </c>
      <c r="AR54" s="325"/>
      <c r="AS54" s="323"/>
      <c r="AT54" s="326">
        <v>371108051</v>
      </c>
      <c r="AU54" s="326">
        <f t="shared" ref="AU54:AU56" si="24">AT54*1.12</f>
        <v>415641017.12000006</v>
      </c>
      <c r="AV54" s="325"/>
      <c r="AW54" s="323"/>
      <c r="AX54" s="326">
        <v>393396889</v>
      </c>
      <c r="AY54" s="326">
        <f t="shared" ref="AY54:AY56" si="25">AX54*1.12</f>
        <v>440604515.68000007</v>
      </c>
      <c r="AZ54" s="323"/>
      <c r="BA54" s="324">
        <f t="shared" si="20"/>
        <v>1656115626</v>
      </c>
      <c r="BB54" s="324">
        <f t="shared" ref="BB54:BB66" si="26">BA54*1.12</f>
        <v>1854849501.1200001</v>
      </c>
      <c r="BC54" s="327">
        <v>120240021112</v>
      </c>
      <c r="BD54" s="328" t="s">
        <v>325</v>
      </c>
      <c r="BE54" s="329" t="s">
        <v>326</v>
      </c>
      <c r="BF54" s="328"/>
      <c r="BG54" s="328"/>
      <c r="BH54" s="328"/>
      <c r="BI54" s="328"/>
      <c r="BJ54" s="328"/>
      <c r="BK54" s="328"/>
      <c r="BL54" s="328"/>
      <c r="BM54" s="328"/>
      <c r="BN54" s="328"/>
      <c r="BO54" s="313"/>
      <c r="BP54" s="335"/>
      <c r="BQ54" s="335"/>
      <c r="BR54" s="336"/>
    </row>
    <row r="55" spans="1:70" s="346" customFormat="1" ht="13.15" customHeight="1" x14ac:dyDescent="0.2">
      <c r="A55" s="338" t="s">
        <v>312</v>
      </c>
      <c r="B55" s="312"/>
      <c r="C55" s="312"/>
      <c r="D55" s="339"/>
      <c r="E55" s="340" t="s">
        <v>373</v>
      </c>
      <c r="F55" s="310" t="s">
        <v>318</v>
      </c>
      <c r="G55" s="310" t="s">
        <v>319</v>
      </c>
      <c r="H55" s="310" t="s">
        <v>319</v>
      </c>
      <c r="I55" s="311" t="s">
        <v>221</v>
      </c>
      <c r="J55" s="312"/>
      <c r="K55" s="313"/>
      <c r="L55" s="314">
        <v>50</v>
      </c>
      <c r="M55" s="315">
        <v>230000000</v>
      </c>
      <c r="N55" s="316" t="s">
        <v>218</v>
      </c>
      <c r="O55" s="316" t="s">
        <v>286</v>
      </c>
      <c r="P55" s="316" t="s">
        <v>216</v>
      </c>
      <c r="Q55" s="315">
        <v>230000000</v>
      </c>
      <c r="R55" s="310" t="s">
        <v>224</v>
      </c>
      <c r="S55" s="312"/>
      <c r="T55" s="318" t="s">
        <v>321</v>
      </c>
      <c r="U55" s="312"/>
      <c r="V55" s="312"/>
      <c r="W55" s="319">
        <v>0</v>
      </c>
      <c r="X55" s="314">
        <v>90</v>
      </c>
      <c r="Y55" s="341">
        <v>10</v>
      </c>
      <c r="Z55" s="312"/>
      <c r="AA55" s="321" t="s">
        <v>217</v>
      </c>
      <c r="AB55" s="342"/>
      <c r="AC55" s="343"/>
      <c r="AD55" s="343"/>
      <c r="AE55" s="324"/>
      <c r="AF55" s="344"/>
      <c r="AG55" s="343"/>
      <c r="AH55" s="343">
        <v>120973130</v>
      </c>
      <c r="AI55" s="324">
        <f t="shared" si="21"/>
        <v>135489905.60000002</v>
      </c>
      <c r="AJ55" s="344"/>
      <c r="AK55" s="326"/>
      <c r="AL55" s="326">
        <v>139296840</v>
      </c>
      <c r="AM55" s="326">
        <f t="shared" si="22"/>
        <v>156012460.80000001</v>
      </c>
      <c r="AN55" s="345"/>
      <c r="AO55" s="326"/>
      <c r="AP55" s="326">
        <v>156674076</v>
      </c>
      <c r="AQ55" s="326">
        <f t="shared" si="23"/>
        <v>18800889.120000001</v>
      </c>
      <c r="AR55" s="345"/>
      <c r="AS55" s="345"/>
      <c r="AT55" s="326">
        <v>173541317</v>
      </c>
      <c r="AU55" s="326">
        <f t="shared" si="24"/>
        <v>194366275.04000002</v>
      </c>
      <c r="AV55" s="345"/>
      <c r="AW55" s="345"/>
      <c r="AX55" s="326">
        <v>183964249</v>
      </c>
      <c r="AY55" s="326">
        <f t="shared" si="25"/>
        <v>206039958.88000003</v>
      </c>
      <c r="AZ55" s="345"/>
      <c r="BA55" s="344">
        <f t="shared" si="20"/>
        <v>774449612</v>
      </c>
      <c r="BB55" s="324">
        <f t="shared" si="26"/>
        <v>867383565.44000006</v>
      </c>
      <c r="BC55" s="327">
        <v>120240021112</v>
      </c>
      <c r="BD55" s="328" t="s">
        <v>327</v>
      </c>
      <c r="BE55" s="329" t="s">
        <v>328</v>
      </c>
      <c r="BF55" s="312"/>
      <c r="BG55" s="312"/>
      <c r="BH55" s="312"/>
      <c r="BI55" s="312"/>
      <c r="BJ55" s="312"/>
      <c r="BK55" s="312"/>
      <c r="BL55" s="312"/>
      <c r="BM55" s="312"/>
      <c r="BN55" s="312"/>
      <c r="BO55" s="339"/>
    </row>
    <row r="56" spans="1:70" s="346" customFormat="1" ht="13.15" customHeight="1" x14ac:dyDescent="0.2">
      <c r="A56" s="338" t="s">
        <v>312</v>
      </c>
      <c r="B56" s="312"/>
      <c r="C56" s="312"/>
      <c r="D56" s="339"/>
      <c r="E56" s="340" t="s">
        <v>362</v>
      </c>
      <c r="F56" s="310" t="s">
        <v>318</v>
      </c>
      <c r="G56" s="310" t="s">
        <v>319</v>
      </c>
      <c r="H56" s="310" t="s">
        <v>319</v>
      </c>
      <c r="I56" s="311" t="s">
        <v>221</v>
      </c>
      <c r="J56" s="312"/>
      <c r="K56" s="313"/>
      <c r="L56" s="314">
        <v>50</v>
      </c>
      <c r="M56" s="315">
        <v>230000000</v>
      </c>
      <c r="N56" s="316" t="s">
        <v>218</v>
      </c>
      <c r="O56" s="316" t="s">
        <v>286</v>
      </c>
      <c r="P56" s="316" t="s">
        <v>216</v>
      </c>
      <c r="Q56" s="315">
        <v>230000000</v>
      </c>
      <c r="R56" s="310" t="s">
        <v>225</v>
      </c>
      <c r="S56" s="312"/>
      <c r="T56" s="318" t="s">
        <v>321</v>
      </c>
      <c r="U56" s="312"/>
      <c r="V56" s="312"/>
      <c r="W56" s="319">
        <v>0</v>
      </c>
      <c r="X56" s="314">
        <v>90</v>
      </c>
      <c r="Y56" s="341">
        <v>10</v>
      </c>
      <c r="Z56" s="312"/>
      <c r="AA56" s="321" t="s">
        <v>217</v>
      </c>
      <c r="AB56" s="342"/>
      <c r="AC56" s="343"/>
      <c r="AD56" s="343"/>
      <c r="AE56" s="324"/>
      <c r="AF56" s="344"/>
      <c r="AG56" s="343"/>
      <c r="AH56" s="343">
        <v>123840814</v>
      </c>
      <c r="AI56" s="324">
        <f t="shared" si="21"/>
        <v>138701711.68000001</v>
      </c>
      <c r="AJ56" s="344"/>
      <c r="AK56" s="343"/>
      <c r="AL56" s="343">
        <v>142598889</v>
      </c>
      <c r="AM56" s="326">
        <f t="shared" si="22"/>
        <v>159710755.68000001</v>
      </c>
      <c r="AN56" s="345"/>
      <c r="AO56" s="343"/>
      <c r="AP56" s="326">
        <v>160388055</v>
      </c>
      <c r="AQ56" s="326">
        <f t="shared" si="23"/>
        <v>19246566.599999998</v>
      </c>
      <c r="AR56" s="345"/>
      <c r="AS56" s="345"/>
      <c r="AT56" s="326">
        <v>177655136</v>
      </c>
      <c r="AU56" s="326">
        <f t="shared" si="24"/>
        <v>198973752.32000002</v>
      </c>
      <c r="AV56" s="345"/>
      <c r="AW56" s="345"/>
      <c r="AX56" s="326">
        <v>188325146</v>
      </c>
      <c r="AY56" s="326">
        <f t="shared" si="25"/>
        <v>210924163.52000001</v>
      </c>
      <c r="AZ56" s="345"/>
      <c r="BA56" s="344">
        <f t="shared" si="20"/>
        <v>792808040</v>
      </c>
      <c r="BB56" s="324">
        <f t="shared" si="26"/>
        <v>887945004.80000007</v>
      </c>
      <c r="BC56" s="327">
        <v>120240021112</v>
      </c>
      <c r="BD56" s="328" t="s">
        <v>329</v>
      </c>
      <c r="BE56" s="329" t="s">
        <v>330</v>
      </c>
      <c r="BF56" s="312"/>
      <c r="BG56" s="312"/>
      <c r="BH56" s="312"/>
      <c r="BI56" s="312"/>
      <c r="BJ56" s="312"/>
      <c r="BK56" s="312"/>
      <c r="BL56" s="312"/>
      <c r="BM56" s="312"/>
      <c r="BN56" s="312"/>
      <c r="BO56" s="339"/>
    </row>
    <row r="57" spans="1:70" s="346" customFormat="1" ht="13.15" customHeight="1" x14ac:dyDescent="0.2">
      <c r="A57" s="338" t="s">
        <v>312</v>
      </c>
      <c r="B57" s="312"/>
      <c r="C57" s="312"/>
      <c r="D57" s="339"/>
      <c r="E57" s="340" t="s">
        <v>361</v>
      </c>
      <c r="F57" s="310" t="s">
        <v>318</v>
      </c>
      <c r="G57" s="310" t="s">
        <v>319</v>
      </c>
      <c r="H57" s="310" t="s">
        <v>319</v>
      </c>
      <c r="I57" s="311" t="s">
        <v>221</v>
      </c>
      <c r="J57" s="312"/>
      <c r="K57" s="313"/>
      <c r="L57" s="314">
        <v>50</v>
      </c>
      <c r="M57" s="315">
        <v>230000000</v>
      </c>
      <c r="N57" s="316" t="s">
        <v>218</v>
      </c>
      <c r="O57" s="316" t="s">
        <v>286</v>
      </c>
      <c r="P57" s="316" t="s">
        <v>216</v>
      </c>
      <c r="Q57" s="315">
        <v>230000000</v>
      </c>
      <c r="R57" s="317" t="s">
        <v>320</v>
      </c>
      <c r="S57" s="312"/>
      <c r="T57" s="318" t="s">
        <v>321</v>
      </c>
      <c r="U57" s="312"/>
      <c r="V57" s="312"/>
      <c r="W57" s="319">
        <v>0</v>
      </c>
      <c r="X57" s="314">
        <v>90</v>
      </c>
      <c r="Y57" s="341">
        <v>10</v>
      </c>
      <c r="Z57" s="312"/>
      <c r="AA57" s="321" t="s">
        <v>217</v>
      </c>
      <c r="AB57" s="342"/>
      <c r="AC57" s="343"/>
      <c r="AD57" s="343"/>
      <c r="AE57" s="324"/>
      <c r="AF57" s="344"/>
      <c r="AG57" s="343"/>
      <c r="AH57" s="343">
        <v>179981150</v>
      </c>
      <c r="AI57" s="324">
        <f>AH57*1.12</f>
        <v>201578888.00000003</v>
      </c>
      <c r="AJ57" s="344"/>
      <c r="AK57" s="343"/>
      <c r="AL57" s="343">
        <v>463427200</v>
      </c>
      <c r="AM57" s="326">
        <f>AL57*1.12</f>
        <v>519038464.00000006</v>
      </c>
      <c r="AN57" s="345"/>
      <c r="AO57" s="343"/>
      <c r="AP57" s="326">
        <v>543750600</v>
      </c>
      <c r="AQ57" s="326">
        <f>AP57*1.12</f>
        <v>609000672</v>
      </c>
      <c r="AR57" s="345"/>
      <c r="AS57" s="345"/>
      <c r="AT57" s="326">
        <v>558307350</v>
      </c>
      <c r="AU57" s="326">
        <f>AT57*1.12</f>
        <v>625304232</v>
      </c>
      <c r="AV57" s="345"/>
      <c r="AW57" s="345"/>
      <c r="AX57" s="326">
        <v>558307350</v>
      </c>
      <c r="AY57" s="326">
        <f>AX57*1.12</f>
        <v>625304232</v>
      </c>
      <c r="AZ57" s="345"/>
      <c r="BA57" s="344">
        <f t="shared" si="20"/>
        <v>2303773650</v>
      </c>
      <c r="BB57" s="324">
        <f t="shared" si="26"/>
        <v>2580226488.0000005</v>
      </c>
      <c r="BC57" s="327">
        <v>120240021112</v>
      </c>
      <c r="BD57" s="328" t="s">
        <v>333</v>
      </c>
      <c r="BE57" s="329" t="s">
        <v>332</v>
      </c>
      <c r="BF57" s="312"/>
      <c r="BG57" s="312"/>
      <c r="BH57" s="312"/>
      <c r="BI57" s="312"/>
      <c r="BJ57" s="312"/>
      <c r="BK57" s="312"/>
      <c r="BL57" s="312"/>
      <c r="BM57" s="312"/>
      <c r="BN57" s="312"/>
      <c r="BO57" s="339"/>
    </row>
    <row r="58" spans="1:70" s="346" customFormat="1" ht="13.15" customHeight="1" x14ac:dyDescent="0.2">
      <c r="A58" s="338" t="s">
        <v>312</v>
      </c>
      <c r="B58" s="312"/>
      <c r="C58" s="312"/>
      <c r="D58" s="339"/>
      <c r="E58" s="340" t="s">
        <v>372</v>
      </c>
      <c r="F58" s="310" t="s">
        <v>318</v>
      </c>
      <c r="G58" s="310" t="s">
        <v>319</v>
      </c>
      <c r="H58" s="310" t="s">
        <v>319</v>
      </c>
      <c r="I58" s="311" t="s">
        <v>221</v>
      </c>
      <c r="J58" s="312"/>
      <c r="K58" s="313"/>
      <c r="L58" s="314">
        <v>50</v>
      </c>
      <c r="M58" s="315">
        <v>230000000</v>
      </c>
      <c r="N58" s="316" t="s">
        <v>218</v>
      </c>
      <c r="O58" s="316" t="s">
        <v>286</v>
      </c>
      <c r="P58" s="316" t="s">
        <v>216</v>
      </c>
      <c r="Q58" s="315">
        <v>230000000</v>
      </c>
      <c r="R58" s="333" t="s">
        <v>324</v>
      </c>
      <c r="S58" s="312"/>
      <c r="T58" s="318" t="s">
        <v>321</v>
      </c>
      <c r="U58" s="312"/>
      <c r="V58" s="312"/>
      <c r="W58" s="319">
        <v>0</v>
      </c>
      <c r="X58" s="314">
        <v>90</v>
      </c>
      <c r="Y58" s="341">
        <v>10</v>
      </c>
      <c r="Z58" s="312"/>
      <c r="AA58" s="321" t="s">
        <v>217</v>
      </c>
      <c r="AB58" s="342"/>
      <c r="AC58" s="343"/>
      <c r="AD58" s="343"/>
      <c r="AE58" s="324"/>
      <c r="AF58" s="344"/>
      <c r="AG58" s="343"/>
      <c r="AH58" s="343">
        <v>140043400</v>
      </c>
      <c r="AI58" s="324">
        <f>AH58*1.12</f>
        <v>156848608.00000003</v>
      </c>
      <c r="AJ58" s="344"/>
      <c r="AK58" s="343"/>
      <c r="AL58" s="343">
        <v>235744700</v>
      </c>
      <c r="AM58" s="326">
        <f t="shared" ref="AM58" si="27">AL58*1.12</f>
        <v>264034064.00000003</v>
      </c>
      <c r="AN58" s="345"/>
      <c r="AO58" s="343"/>
      <c r="AP58" s="326">
        <v>270158350</v>
      </c>
      <c r="AQ58" s="326">
        <f>AP58*1.12</f>
        <v>302577352</v>
      </c>
      <c r="AR58" s="345"/>
      <c r="AS58" s="345"/>
      <c r="AT58" s="326">
        <v>266649800</v>
      </c>
      <c r="AU58" s="326">
        <f>AT58*1.12</f>
        <v>298647776</v>
      </c>
      <c r="AV58" s="345"/>
      <c r="AW58" s="345"/>
      <c r="AX58" s="326">
        <v>266649800</v>
      </c>
      <c r="AY58" s="326">
        <f>AX58*1.12</f>
        <v>298647776</v>
      </c>
      <c r="AZ58" s="345"/>
      <c r="BA58" s="344">
        <f t="shared" si="20"/>
        <v>1179246050</v>
      </c>
      <c r="BB58" s="324">
        <f t="shared" si="26"/>
        <v>1320755576.0000002</v>
      </c>
      <c r="BC58" s="327">
        <v>120240021112</v>
      </c>
      <c r="BD58" s="328" t="s">
        <v>331</v>
      </c>
      <c r="BE58" s="329" t="s">
        <v>334</v>
      </c>
      <c r="BF58" s="312"/>
      <c r="BG58" s="312"/>
      <c r="BH58" s="312"/>
      <c r="BI58" s="312"/>
      <c r="BJ58" s="312"/>
      <c r="BK58" s="312"/>
      <c r="BL58" s="312"/>
      <c r="BM58" s="312"/>
      <c r="BN58" s="312"/>
      <c r="BO58" s="339"/>
    </row>
    <row r="59" spans="1:70" s="346" customFormat="1" ht="13.15" customHeight="1" x14ac:dyDescent="0.2">
      <c r="A59" s="338" t="s">
        <v>312</v>
      </c>
      <c r="B59" s="312"/>
      <c r="C59" s="312"/>
      <c r="D59" s="339"/>
      <c r="E59" s="340" t="s">
        <v>371</v>
      </c>
      <c r="F59" s="310" t="s">
        <v>318</v>
      </c>
      <c r="G59" s="310" t="s">
        <v>319</v>
      </c>
      <c r="H59" s="310" t="s">
        <v>319</v>
      </c>
      <c r="I59" s="311" t="s">
        <v>221</v>
      </c>
      <c r="J59" s="312"/>
      <c r="K59" s="313"/>
      <c r="L59" s="314">
        <v>50</v>
      </c>
      <c r="M59" s="315">
        <v>230000000</v>
      </c>
      <c r="N59" s="316" t="s">
        <v>218</v>
      </c>
      <c r="O59" s="316" t="s">
        <v>286</v>
      </c>
      <c r="P59" s="316" t="s">
        <v>216</v>
      </c>
      <c r="Q59" s="315">
        <v>230000000</v>
      </c>
      <c r="R59" s="310" t="s">
        <v>320</v>
      </c>
      <c r="S59" s="312"/>
      <c r="T59" s="318" t="s">
        <v>321</v>
      </c>
      <c r="U59" s="312"/>
      <c r="V59" s="312"/>
      <c r="W59" s="319">
        <v>0</v>
      </c>
      <c r="X59" s="314">
        <v>90</v>
      </c>
      <c r="Y59" s="341">
        <v>10</v>
      </c>
      <c r="Z59" s="312"/>
      <c r="AA59" s="321" t="s">
        <v>217</v>
      </c>
      <c r="AB59" s="342"/>
      <c r="AC59" s="343"/>
      <c r="AD59" s="343"/>
      <c r="AE59" s="324"/>
      <c r="AF59" s="344"/>
      <c r="AG59" s="343"/>
      <c r="AH59" s="343">
        <v>56247190</v>
      </c>
      <c r="AI59" s="324">
        <f>AH59*1.12</f>
        <v>62996852.800000004</v>
      </c>
      <c r="AJ59" s="344"/>
      <c r="AK59" s="343"/>
      <c r="AL59" s="343">
        <v>51690558</v>
      </c>
      <c r="AM59" s="326">
        <f>AL59*1.12</f>
        <v>57893424.960000008</v>
      </c>
      <c r="AN59" s="345"/>
      <c r="AO59" s="343"/>
      <c r="AP59" s="326">
        <v>42471429</v>
      </c>
      <c r="AQ59" s="326">
        <f>AP59*1.12</f>
        <v>47568000.480000004</v>
      </c>
      <c r="AR59" s="345"/>
      <c r="AS59" s="345"/>
      <c r="AT59" s="326">
        <v>42471429</v>
      </c>
      <c r="AU59" s="326">
        <f>AT59*1.12</f>
        <v>47568000.480000004</v>
      </c>
      <c r="AV59" s="345"/>
      <c r="AW59" s="345"/>
      <c r="AX59" s="326">
        <v>42471429</v>
      </c>
      <c r="AY59" s="326">
        <f>AX59*1.12</f>
        <v>47568000.480000004</v>
      </c>
      <c r="AZ59" s="345"/>
      <c r="BA59" s="344">
        <f t="shared" si="20"/>
        <v>235352035</v>
      </c>
      <c r="BB59" s="324">
        <f t="shared" si="26"/>
        <v>263594279.20000002</v>
      </c>
      <c r="BC59" s="327">
        <v>120240021112</v>
      </c>
      <c r="BD59" s="328" t="s">
        <v>335</v>
      </c>
      <c r="BE59" s="329" t="s">
        <v>336</v>
      </c>
      <c r="BF59" s="312"/>
      <c r="BG59" s="312"/>
      <c r="BH59" s="312"/>
      <c r="BI59" s="312"/>
      <c r="BJ59" s="312"/>
      <c r="BK59" s="312"/>
      <c r="BL59" s="312"/>
      <c r="BM59" s="312"/>
      <c r="BN59" s="312"/>
      <c r="BO59" s="339"/>
    </row>
    <row r="60" spans="1:70" s="346" customFormat="1" ht="13.15" customHeight="1" x14ac:dyDescent="0.2">
      <c r="A60" s="338" t="s">
        <v>312</v>
      </c>
      <c r="B60" s="312"/>
      <c r="C60" s="312"/>
      <c r="D60" s="339"/>
      <c r="E60" s="340" t="s">
        <v>370</v>
      </c>
      <c r="F60" s="310" t="s">
        <v>318</v>
      </c>
      <c r="G60" s="310" t="s">
        <v>319</v>
      </c>
      <c r="H60" s="310" t="s">
        <v>319</v>
      </c>
      <c r="I60" s="311" t="s">
        <v>221</v>
      </c>
      <c r="J60" s="312"/>
      <c r="K60" s="313"/>
      <c r="L60" s="314">
        <v>50</v>
      </c>
      <c r="M60" s="315">
        <v>230000000</v>
      </c>
      <c r="N60" s="316" t="s">
        <v>218</v>
      </c>
      <c r="O60" s="316" t="s">
        <v>286</v>
      </c>
      <c r="P60" s="316" t="s">
        <v>216</v>
      </c>
      <c r="Q60" s="315">
        <v>230000000</v>
      </c>
      <c r="R60" s="310" t="s">
        <v>324</v>
      </c>
      <c r="S60" s="312"/>
      <c r="T60" s="318" t="s">
        <v>321</v>
      </c>
      <c r="U60" s="312"/>
      <c r="V60" s="312"/>
      <c r="W60" s="319">
        <v>0</v>
      </c>
      <c r="X60" s="314">
        <v>90</v>
      </c>
      <c r="Y60" s="341">
        <v>10</v>
      </c>
      <c r="Z60" s="312"/>
      <c r="AA60" s="321" t="s">
        <v>217</v>
      </c>
      <c r="AB60" s="342"/>
      <c r="AC60" s="343"/>
      <c r="AD60" s="343"/>
      <c r="AE60" s="324"/>
      <c r="AF60" s="344"/>
      <c r="AG60" s="343"/>
      <c r="AH60" s="343">
        <v>49279821</v>
      </c>
      <c r="AI60" s="324">
        <f t="shared" ref="AI60:AI66" si="28">AH60*1.12</f>
        <v>55193399.520000003</v>
      </c>
      <c r="AJ60" s="344"/>
      <c r="AK60" s="343"/>
      <c r="AL60" s="343">
        <v>45287621</v>
      </c>
      <c r="AM60" s="326">
        <f t="shared" ref="AM60:AM66" si="29">AL60*1.12</f>
        <v>50722135.520000003</v>
      </c>
      <c r="AN60" s="345"/>
      <c r="AO60" s="343"/>
      <c r="AP60" s="326">
        <v>37210470</v>
      </c>
      <c r="AQ60" s="326">
        <f t="shared" ref="AQ60:AQ66" si="30">AP60*1.12</f>
        <v>41675726.400000006</v>
      </c>
      <c r="AR60" s="345"/>
      <c r="AS60" s="345"/>
      <c r="AT60" s="326">
        <v>37210470</v>
      </c>
      <c r="AU60" s="326">
        <f t="shared" ref="AU60:AU66" si="31">AT60*1.12</f>
        <v>41675726.400000006</v>
      </c>
      <c r="AV60" s="345"/>
      <c r="AW60" s="345"/>
      <c r="AX60" s="326">
        <v>37210470</v>
      </c>
      <c r="AY60" s="326">
        <f t="shared" ref="AY60:AY66" si="32">AX60*1.12</f>
        <v>41675726.400000006</v>
      </c>
      <c r="AZ60" s="345"/>
      <c r="BA60" s="344">
        <f t="shared" si="20"/>
        <v>206198852</v>
      </c>
      <c r="BB60" s="324">
        <f t="shared" si="26"/>
        <v>230942714.24000001</v>
      </c>
      <c r="BC60" s="327">
        <v>120240021112</v>
      </c>
      <c r="BD60" s="328" t="s">
        <v>337</v>
      </c>
      <c r="BE60" s="329" t="s">
        <v>338</v>
      </c>
      <c r="BF60" s="312"/>
      <c r="BG60" s="312"/>
      <c r="BH60" s="312"/>
      <c r="BI60" s="312"/>
      <c r="BJ60" s="312"/>
      <c r="BK60" s="312"/>
      <c r="BL60" s="312"/>
      <c r="BM60" s="312"/>
      <c r="BN60" s="312"/>
      <c r="BO60" s="339"/>
    </row>
    <row r="61" spans="1:70" s="346" customFormat="1" ht="13.15" customHeight="1" x14ac:dyDescent="0.2">
      <c r="A61" s="338" t="s">
        <v>312</v>
      </c>
      <c r="B61" s="312"/>
      <c r="C61" s="312"/>
      <c r="D61" s="339"/>
      <c r="E61" s="340" t="s">
        <v>369</v>
      </c>
      <c r="F61" s="310" t="s">
        <v>318</v>
      </c>
      <c r="G61" s="310" t="s">
        <v>319</v>
      </c>
      <c r="H61" s="310" t="s">
        <v>319</v>
      </c>
      <c r="I61" s="311" t="s">
        <v>221</v>
      </c>
      <c r="J61" s="312"/>
      <c r="K61" s="313"/>
      <c r="L61" s="314">
        <v>50</v>
      </c>
      <c r="M61" s="315">
        <v>230000000</v>
      </c>
      <c r="N61" s="316" t="s">
        <v>218</v>
      </c>
      <c r="O61" s="316" t="s">
        <v>286</v>
      </c>
      <c r="P61" s="316" t="s">
        <v>216</v>
      </c>
      <c r="Q61" s="315">
        <v>230000000</v>
      </c>
      <c r="R61" s="310" t="s">
        <v>224</v>
      </c>
      <c r="S61" s="312"/>
      <c r="T61" s="318" t="s">
        <v>321</v>
      </c>
      <c r="U61" s="312"/>
      <c r="V61" s="312"/>
      <c r="W61" s="319">
        <v>0</v>
      </c>
      <c r="X61" s="314">
        <v>90</v>
      </c>
      <c r="Y61" s="341">
        <v>10</v>
      </c>
      <c r="Z61" s="312"/>
      <c r="AA61" s="321" t="s">
        <v>217</v>
      </c>
      <c r="AB61" s="342"/>
      <c r="AC61" s="343"/>
      <c r="AD61" s="343"/>
      <c r="AE61" s="324"/>
      <c r="AF61" s="344"/>
      <c r="AG61" s="343"/>
      <c r="AH61" s="343">
        <v>37804949</v>
      </c>
      <c r="AI61" s="324">
        <f t="shared" si="28"/>
        <v>42341542.880000003</v>
      </c>
      <c r="AJ61" s="344"/>
      <c r="AK61" s="343"/>
      <c r="AL61" s="343">
        <v>34742338</v>
      </c>
      <c r="AM61" s="326">
        <f t="shared" si="29"/>
        <v>38911418.560000002</v>
      </c>
      <c r="AN61" s="345"/>
      <c r="AO61" s="343"/>
      <c r="AP61" s="326">
        <v>28545963</v>
      </c>
      <c r="AQ61" s="326">
        <f t="shared" si="30"/>
        <v>31971478.560000002</v>
      </c>
      <c r="AR61" s="345"/>
      <c r="AS61" s="345"/>
      <c r="AT61" s="326">
        <v>28545963</v>
      </c>
      <c r="AU61" s="326">
        <f t="shared" si="31"/>
        <v>31971478.560000002</v>
      </c>
      <c r="AV61" s="345"/>
      <c r="AW61" s="345"/>
      <c r="AX61" s="326">
        <v>28545963</v>
      </c>
      <c r="AY61" s="326">
        <f t="shared" si="32"/>
        <v>31971478.560000002</v>
      </c>
      <c r="AZ61" s="345"/>
      <c r="BA61" s="344">
        <f t="shared" si="20"/>
        <v>158185176</v>
      </c>
      <c r="BB61" s="324">
        <f t="shared" si="26"/>
        <v>177167397.12</v>
      </c>
      <c r="BC61" s="327">
        <v>120240021112</v>
      </c>
      <c r="BD61" s="328" t="s">
        <v>339</v>
      </c>
      <c r="BE61" s="329" t="s">
        <v>340</v>
      </c>
      <c r="BF61" s="312"/>
      <c r="BG61" s="312"/>
      <c r="BH61" s="312"/>
      <c r="BI61" s="312"/>
      <c r="BJ61" s="312"/>
      <c r="BK61" s="312"/>
      <c r="BL61" s="312"/>
      <c r="BM61" s="312"/>
      <c r="BN61" s="312"/>
      <c r="BO61" s="339"/>
    </row>
    <row r="62" spans="1:70" s="355" customFormat="1" ht="13.15" customHeight="1" x14ac:dyDescent="0.2">
      <c r="A62" s="338" t="s">
        <v>312</v>
      </c>
      <c r="B62" s="341"/>
      <c r="C62" s="341"/>
      <c r="D62" s="341"/>
      <c r="E62" s="347" t="s">
        <v>368</v>
      </c>
      <c r="F62" s="348" t="s">
        <v>318</v>
      </c>
      <c r="G62" s="310" t="s">
        <v>319</v>
      </c>
      <c r="H62" s="310" t="s">
        <v>319</v>
      </c>
      <c r="I62" s="349" t="s">
        <v>221</v>
      </c>
      <c r="J62" s="328"/>
      <c r="K62" s="313"/>
      <c r="L62" s="341">
        <v>50</v>
      </c>
      <c r="M62" s="350">
        <v>230000000</v>
      </c>
      <c r="N62" s="312" t="s">
        <v>218</v>
      </c>
      <c r="O62" s="316" t="s">
        <v>286</v>
      </c>
      <c r="P62" s="313" t="s">
        <v>216</v>
      </c>
      <c r="Q62" s="313">
        <v>230000000</v>
      </c>
      <c r="R62" s="310" t="s">
        <v>225</v>
      </c>
      <c r="S62" s="341"/>
      <c r="T62" s="318" t="s">
        <v>321</v>
      </c>
      <c r="U62" s="341"/>
      <c r="V62" s="341"/>
      <c r="W62" s="319">
        <v>0</v>
      </c>
      <c r="X62" s="314">
        <v>90</v>
      </c>
      <c r="Y62" s="341">
        <v>10</v>
      </c>
      <c r="Z62" s="341"/>
      <c r="AA62" s="321" t="s">
        <v>217</v>
      </c>
      <c r="AB62" s="341"/>
      <c r="AC62" s="351"/>
      <c r="AD62" s="343"/>
      <c r="AE62" s="324"/>
      <c r="AF62" s="344"/>
      <c r="AG62" s="352"/>
      <c r="AH62" s="343">
        <v>39265860</v>
      </c>
      <c r="AI62" s="324">
        <f t="shared" si="28"/>
        <v>43977763.200000003</v>
      </c>
      <c r="AJ62" s="344"/>
      <c r="AK62" s="326"/>
      <c r="AL62" s="326">
        <v>36084899</v>
      </c>
      <c r="AM62" s="326">
        <f t="shared" si="29"/>
        <v>40415086.880000003</v>
      </c>
      <c r="AN62" s="351"/>
      <c r="AO62" s="326"/>
      <c r="AP62" s="326">
        <v>29649075</v>
      </c>
      <c r="AQ62" s="326">
        <f t="shared" si="30"/>
        <v>33206964.000000004</v>
      </c>
      <c r="AR62" s="351"/>
      <c r="AS62" s="351"/>
      <c r="AT62" s="326">
        <v>29649075</v>
      </c>
      <c r="AU62" s="326">
        <f t="shared" si="31"/>
        <v>33206964.000000004</v>
      </c>
      <c r="AV62" s="351"/>
      <c r="AW62" s="351"/>
      <c r="AX62" s="326">
        <v>29649075</v>
      </c>
      <c r="AY62" s="326">
        <f t="shared" si="32"/>
        <v>33206964.000000004</v>
      </c>
      <c r="AZ62" s="351"/>
      <c r="BA62" s="344">
        <f t="shared" si="20"/>
        <v>164297984</v>
      </c>
      <c r="BB62" s="324">
        <f t="shared" si="26"/>
        <v>184013742.08000001</v>
      </c>
      <c r="BC62" s="353">
        <v>120240021112</v>
      </c>
      <c r="BD62" s="354" t="s">
        <v>341</v>
      </c>
      <c r="BE62" s="354" t="s">
        <v>342</v>
      </c>
      <c r="BF62" s="341"/>
      <c r="BG62" s="341"/>
      <c r="BH62" s="341"/>
      <c r="BI62" s="341"/>
      <c r="BJ62" s="341"/>
      <c r="BK62" s="341"/>
      <c r="BL62" s="341"/>
      <c r="BM62" s="341"/>
      <c r="BN62" s="341"/>
      <c r="BO62" s="341"/>
    </row>
    <row r="63" spans="1:70" s="355" customFormat="1" ht="13.15" customHeight="1" x14ac:dyDescent="0.2">
      <c r="A63" s="338" t="s">
        <v>312</v>
      </c>
      <c r="B63" s="341"/>
      <c r="C63" s="341"/>
      <c r="D63" s="341"/>
      <c r="E63" s="347" t="s">
        <v>367</v>
      </c>
      <c r="F63" s="348" t="s">
        <v>318</v>
      </c>
      <c r="G63" s="310" t="s">
        <v>319</v>
      </c>
      <c r="H63" s="310" t="s">
        <v>319</v>
      </c>
      <c r="I63" s="349" t="s">
        <v>221</v>
      </c>
      <c r="J63" s="328"/>
      <c r="K63" s="313"/>
      <c r="L63" s="341">
        <v>50</v>
      </c>
      <c r="M63" s="350">
        <v>230000000</v>
      </c>
      <c r="N63" s="312" t="s">
        <v>218</v>
      </c>
      <c r="O63" s="316" t="s">
        <v>286</v>
      </c>
      <c r="P63" s="313" t="s">
        <v>216</v>
      </c>
      <c r="Q63" s="313">
        <v>230000000</v>
      </c>
      <c r="R63" s="354" t="s">
        <v>320</v>
      </c>
      <c r="S63" s="341"/>
      <c r="T63" s="318" t="s">
        <v>321</v>
      </c>
      <c r="U63" s="341"/>
      <c r="V63" s="341"/>
      <c r="W63" s="319">
        <v>0</v>
      </c>
      <c r="X63" s="314">
        <v>90</v>
      </c>
      <c r="Y63" s="341">
        <v>10</v>
      </c>
      <c r="Z63" s="341"/>
      <c r="AA63" s="321" t="s">
        <v>217</v>
      </c>
      <c r="AB63" s="341"/>
      <c r="AC63" s="351"/>
      <c r="AD63" s="324"/>
      <c r="AE63" s="324"/>
      <c r="AF63" s="324"/>
      <c r="AG63" s="356"/>
      <c r="AH63" s="343">
        <v>16364700</v>
      </c>
      <c r="AI63" s="324">
        <f t="shared" si="28"/>
        <v>18328464</v>
      </c>
      <c r="AJ63" s="324"/>
      <c r="AK63" s="326"/>
      <c r="AL63" s="326">
        <v>30515775</v>
      </c>
      <c r="AM63" s="326">
        <f t="shared" si="29"/>
        <v>34177668</v>
      </c>
      <c r="AN63" s="324"/>
      <c r="AO63" s="326"/>
      <c r="AP63" s="326">
        <v>36789700</v>
      </c>
      <c r="AQ63" s="326">
        <f t="shared" si="30"/>
        <v>41204464.000000007</v>
      </c>
      <c r="AR63" s="324"/>
      <c r="AS63" s="324"/>
      <c r="AT63" s="326">
        <v>38737512</v>
      </c>
      <c r="AU63" s="326">
        <f t="shared" si="31"/>
        <v>43386013.440000005</v>
      </c>
      <c r="AV63" s="324"/>
      <c r="AW63" s="324"/>
      <c r="AX63" s="326">
        <v>39699152</v>
      </c>
      <c r="AY63" s="326">
        <f t="shared" si="32"/>
        <v>44463050.240000002</v>
      </c>
      <c r="AZ63" s="324"/>
      <c r="BA63" s="324">
        <f t="shared" si="20"/>
        <v>162106839</v>
      </c>
      <c r="BB63" s="324">
        <f t="shared" si="26"/>
        <v>181559659.68000001</v>
      </c>
      <c r="BC63" s="353">
        <v>120240021112</v>
      </c>
      <c r="BD63" s="354" t="s">
        <v>343</v>
      </c>
      <c r="BE63" s="354" t="s">
        <v>344</v>
      </c>
      <c r="BF63" s="341"/>
      <c r="BG63" s="341"/>
      <c r="BH63" s="341"/>
      <c r="BI63" s="341"/>
      <c r="BJ63" s="341"/>
      <c r="BK63" s="341"/>
      <c r="BL63" s="341"/>
      <c r="BM63" s="341"/>
      <c r="BN63" s="341"/>
      <c r="BO63" s="341"/>
    </row>
    <row r="64" spans="1:70" s="355" customFormat="1" ht="13.15" customHeight="1" x14ac:dyDescent="0.2">
      <c r="A64" s="338" t="s">
        <v>312</v>
      </c>
      <c r="B64" s="341"/>
      <c r="C64" s="341"/>
      <c r="D64" s="341"/>
      <c r="E64" s="347" t="s">
        <v>366</v>
      </c>
      <c r="F64" s="348" t="s">
        <v>318</v>
      </c>
      <c r="G64" s="310" t="s">
        <v>319</v>
      </c>
      <c r="H64" s="310" t="s">
        <v>319</v>
      </c>
      <c r="I64" s="349" t="s">
        <v>221</v>
      </c>
      <c r="J64" s="328"/>
      <c r="K64" s="313"/>
      <c r="L64" s="341">
        <v>50</v>
      </c>
      <c r="M64" s="350">
        <v>230000000</v>
      </c>
      <c r="N64" s="312" t="s">
        <v>218</v>
      </c>
      <c r="O64" s="316" t="s">
        <v>286</v>
      </c>
      <c r="P64" s="313" t="s">
        <v>216</v>
      </c>
      <c r="Q64" s="313">
        <v>230000000</v>
      </c>
      <c r="R64" s="354" t="s">
        <v>324</v>
      </c>
      <c r="S64" s="341"/>
      <c r="T64" s="318" t="s">
        <v>321</v>
      </c>
      <c r="U64" s="341"/>
      <c r="V64" s="341"/>
      <c r="W64" s="319">
        <v>0</v>
      </c>
      <c r="X64" s="314">
        <v>90</v>
      </c>
      <c r="Y64" s="341">
        <v>10</v>
      </c>
      <c r="Z64" s="341"/>
      <c r="AA64" s="321" t="s">
        <v>217</v>
      </c>
      <c r="AB64" s="341"/>
      <c r="AC64" s="351"/>
      <c r="AD64" s="324"/>
      <c r="AE64" s="324"/>
      <c r="AF64" s="324"/>
      <c r="AG64" s="356"/>
      <c r="AH64" s="343">
        <v>19237500</v>
      </c>
      <c r="AI64" s="324">
        <f t="shared" si="28"/>
        <v>21546000.000000004</v>
      </c>
      <c r="AJ64" s="324"/>
      <c r="AK64" s="326"/>
      <c r="AL64" s="326">
        <v>34696250</v>
      </c>
      <c r="AM64" s="326">
        <f t="shared" si="29"/>
        <v>38859800</v>
      </c>
      <c r="AN64" s="324"/>
      <c r="AO64" s="326"/>
      <c r="AP64" s="326">
        <v>40772850</v>
      </c>
      <c r="AQ64" s="326">
        <f t="shared" si="30"/>
        <v>45665592.000000007</v>
      </c>
      <c r="AR64" s="324"/>
      <c r="AS64" s="324"/>
      <c r="AT64" s="326">
        <v>43021784</v>
      </c>
      <c r="AU64" s="326">
        <f t="shared" si="31"/>
        <v>48184398.080000006</v>
      </c>
      <c r="AV64" s="324"/>
      <c r="AW64" s="324"/>
      <c r="AX64" s="326">
        <v>44338236</v>
      </c>
      <c r="AY64" s="326">
        <f t="shared" si="32"/>
        <v>49658824.320000008</v>
      </c>
      <c r="AZ64" s="324"/>
      <c r="BA64" s="324">
        <f t="shared" si="20"/>
        <v>182066620</v>
      </c>
      <c r="BB64" s="324">
        <f t="shared" si="26"/>
        <v>203914614.40000001</v>
      </c>
      <c r="BC64" s="353">
        <v>120240021112</v>
      </c>
      <c r="BD64" s="354" t="s">
        <v>345</v>
      </c>
      <c r="BE64" s="354" t="s">
        <v>346</v>
      </c>
      <c r="BF64" s="341"/>
      <c r="BG64" s="341"/>
      <c r="BH64" s="341"/>
      <c r="BI64" s="341"/>
      <c r="BJ64" s="341"/>
      <c r="BK64" s="341"/>
      <c r="BL64" s="341"/>
      <c r="BM64" s="341"/>
      <c r="BN64" s="341"/>
      <c r="BO64" s="341"/>
    </row>
    <row r="65" spans="1:67" s="355" customFormat="1" ht="13.15" customHeight="1" x14ac:dyDescent="0.2">
      <c r="A65" s="338" t="s">
        <v>312</v>
      </c>
      <c r="B65" s="341"/>
      <c r="C65" s="341"/>
      <c r="D65" s="341"/>
      <c r="E65" s="347" t="s">
        <v>365</v>
      </c>
      <c r="F65" s="348" t="s">
        <v>318</v>
      </c>
      <c r="G65" s="310" t="s">
        <v>319</v>
      </c>
      <c r="H65" s="310" t="s">
        <v>319</v>
      </c>
      <c r="I65" s="349" t="s">
        <v>221</v>
      </c>
      <c r="J65" s="328"/>
      <c r="K65" s="313"/>
      <c r="L65" s="341">
        <v>50</v>
      </c>
      <c r="M65" s="350">
        <v>230000000</v>
      </c>
      <c r="N65" s="312" t="s">
        <v>218</v>
      </c>
      <c r="O65" s="316" t="s">
        <v>286</v>
      </c>
      <c r="P65" s="313" t="s">
        <v>216</v>
      </c>
      <c r="Q65" s="313">
        <v>230000000</v>
      </c>
      <c r="R65" s="354" t="s">
        <v>224</v>
      </c>
      <c r="S65" s="341"/>
      <c r="T65" s="318" t="s">
        <v>321</v>
      </c>
      <c r="U65" s="341"/>
      <c r="V65" s="341"/>
      <c r="W65" s="319">
        <v>0</v>
      </c>
      <c r="X65" s="314">
        <v>90</v>
      </c>
      <c r="Y65" s="341">
        <v>10</v>
      </c>
      <c r="Z65" s="341"/>
      <c r="AA65" s="321" t="s">
        <v>217</v>
      </c>
      <c r="AB65" s="341"/>
      <c r="AC65" s="351"/>
      <c r="AD65" s="324"/>
      <c r="AE65" s="324"/>
      <c r="AF65" s="324"/>
      <c r="AG65" s="356"/>
      <c r="AH65" s="343">
        <v>33881940</v>
      </c>
      <c r="AI65" s="324">
        <f t="shared" si="28"/>
        <v>37947772.800000004</v>
      </c>
      <c r="AJ65" s="324"/>
      <c r="AK65" s="326"/>
      <c r="AL65" s="326">
        <v>64430090</v>
      </c>
      <c r="AM65" s="326">
        <f t="shared" si="29"/>
        <v>72161700.800000012</v>
      </c>
      <c r="AN65" s="324"/>
      <c r="AO65" s="326"/>
      <c r="AP65" s="326">
        <v>73921100</v>
      </c>
      <c r="AQ65" s="326">
        <f t="shared" si="30"/>
        <v>82791632.000000015</v>
      </c>
      <c r="AR65" s="324"/>
      <c r="AS65" s="324"/>
      <c r="AT65" s="326">
        <v>78784844</v>
      </c>
      <c r="AU65" s="326">
        <f t="shared" si="31"/>
        <v>88239025.280000001</v>
      </c>
      <c r="AV65" s="324"/>
      <c r="AW65" s="324"/>
      <c r="AX65" s="326">
        <v>79600580</v>
      </c>
      <c r="AY65" s="326">
        <f t="shared" si="32"/>
        <v>89152649.600000009</v>
      </c>
      <c r="AZ65" s="324"/>
      <c r="BA65" s="324">
        <f t="shared" si="20"/>
        <v>330618554</v>
      </c>
      <c r="BB65" s="324">
        <f t="shared" si="26"/>
        <v>370292780.48000002</v>
      </c>
      <c r="BC65" s="353">
        <v>120240021112</v>
      </c>
      <c r="BD65" s="354" t="s">
        <v>347</v>
      </c>
      <c r="BE65" s="354" t="s">
        <v>348</v>
      </c>
      <c r="BF65" s="341"/>
      <c r="BG65" s="341"/>
      <c r="BH65" s="341"/>
      <c r="BI65" s="341"/>
      <c r="BJ65" s="341"/>
      <c r="BK65" s="341"/>
      <c r="BL65" s="341"/>
      <c r="BM65" s="341"/>
      <c r="BN65" s="341"/>
      <c r="BO65" s="341"/>
    </row>
    <row r="66" spans="1:67" s="355" customFormat="1" ht="13.15" customHeight="1" x14ac:dyDescent="0.2">
      <c r="A66" s="338" t="s">
        <v>312</v>
      </c>
      <c r="B66" s="341"/>
      <c r="C66" s="341"/>
      <c r="D66" s="341"/>
      <c r="E66" s="347" t="s">
        <v>364</v>
      </c>
      <c r="F66" s="348" t="s">
        <v>318</v>
      </c>
      <c r="G66" s="310" t="s">
        <v>319</v>
      </c>
      <c r="H66" s="310" t="s">
        <v>319</v>
      </c>
      <c r="I66" s="349" t="s">
        <v>221</v>
      </c>
      <c r="J66" s="328"/>
      <c r="K66" s="313"/>
      <c r="L66" s="341">
        <v>50</v>
      </c>
      <c r="M66" s="350">
        <v>230000000</v>
      </c>
      <c r="N66" s="312" t="s">
        <v>218</v>
      </c>
      <c r="O66" s="316" t="s">
        <v>286</v>
      </c>
      <c r="P66" s="313" t="s">
        <v>216</v>
      </c>
      <c r="Q66" s="313">
        <v>230000000</v>
      </c>
      <c r="R66" s="354" t="s">
        <v>225</v>
      </c>
      <c r="S66" s="341"/>
      <c r="T66" s="318" t="s">
        <v>321</v>
      </c>
      <c r="U66" s="341"/>
      <c r="V66" s="341"/>
      <c r="W66" s="319">
        <v>0</v>
      </c>
      <c r="X66" s="314">
        <v>90</v>
      </c>
      <c r="Y66" s="341">
        <v>10</v>
      </c>
      <c r="Z66" s="341"/>
      <c r="AA66" s="321" t="s">
        <v>217</v>
      </c>
      <c r="AB66" s="341"/>
      <c r="AC66" s="351"/>
      <c r="AD66" s="324"/>
      <c r="AE66" s="324"/>
      <c r="AF66" s="324"/>
      <c r="AG66" s="356"/>
      <c r="AH66" s="343">
        <v>130438800</v>
      </c>
      <c r="AI66" s="324">
        <f t="shared" si="28"/>
        <v>146091456</v>
      </c>
      <c r="AJ66" s="324"/>
      <c r="AK66" s="326"/>
      <c r="AL66" s="326">
        <v>281293500</v>
      </c>
      <c r="AM66" s="326">
        <f t="shared" si="29"/>
        <v>315048720.00000006</v>
      </c>
      <c r="AN66" s="324"/>
      <c r="AO66" s="326"/>
      <c r="AP66" s="326">
        <v>365672600</v>
      </c>
      <c r="AQ66" s="326">
        <f t="shared" si="30"/>
        <v>409553312.00000006</v>
      </c>
      <c r="AR66" s="324"/>
      <c r="AS66" s="324"/>
      <c r="AT66" s="326">
        <v>393400292</v>
      </c>
      <c r="AU66" s="326">
        <f t="shared" si="31"/>
        <v>440608327.04000002</v>
      </c>
      <c r="AV66" s="324"/>
      <c r="AW66" s="324"/>
      <c r="AX66" s="326">
        <v>393400292</v>
      </c>
      <c r="AY66" s="326">
        <f t="shared" si="32"/>
        <v>440608327.04000002</v>
      </c>
      <c r="AZ66" s="324"/>
      <c r="BA66" s="324">
        <f t="shared" si="20"/>
        <v>1564205484</v>
      </c>
      <c r="BB66" s="324">
        <f t="shared" si="26"/>
        <v>1751910142.0800002</v>
      </c>
      <c r="BC66" s="353">
        <v>120240021112</v>
      </c>
      <c r="BD66" s="354" t="s">
        <v>349</v>
      </c>
      <c r="BE66" s="354" t="s">
        <v>350</v>
      </c>
      <c r="BF66" s="341"/>
      <c r="BG66" s="341"/>
      <c r="BH66" s="341"/>
      <c r="BI66" s="341"/>
      <c r="BJ66" s="341"/>
      <c r="BK66" s="341"/>
      <c r="BL66" s="341"/>
      <c r="BM66" s="341"/>
      <c r="BN66" s="341"/>
      <c r="BO66" s="341"/>
    </row>
    <row r="67" spans="1:67" ht="13.15" customHeight="1" x14ac:dyDescent="0.25">
      <c r="A67" s="23"/>
      <c r="B67" s="23"/>
      <c r="C67" s="23"/>
      <c r="D67" s="23"/>
      <c r="E67" s="29" t="s">
        <v>212</v>
      </c>
      <c r="F67" s="23"/>
      <c r="G67" s="188"/>
      <c r="H67" s="24"/>
      <c r="I67" s="23"/>
      <c r="J67" s="23"/>
      <c r="K67" s="23"/>
      <c r="L67" s="23"/>
      <c r="M67" s="23"/>
      <c r="N67" s="23"/>
      <c r="O67" s="23"/>
      <c r="P67" s="23"/>
      <c r="Q67" s="23"/>
      <c r="R67" s="24"/>
      <c r="S67" s="23"/>
      <c r="T67" s="23"/>
      <c r="U67" s="23"/>
      <c r="V67" s="23"/>
      <c r="W67" s="25"/>
      <c r="X67" s="25"/>
      <c r="Y67" s="25"/>
      <c r="Z67" s="23"/>
      <c r="AA67" s="23"/>
      <c r="AB67" s="23"/>
      <c r="AC67" s="209"/>
      <c r="AD67" s="209">
        <f>SUM(AD44:AD66)</f>
        <v>701318334</v>
      </c>
      <c r="AE67" s="209">
        <f t="shared" ref="AE67:BB67" si="33">SUM(AE44:AE66)</f>
        <v>785476534.08000004</v>
      </c>
      <c r="AF67" s="209">
        <f t="shared" si="33"/>
        <v>0</v>
      </c>
      <c r="AG67" s="209"/>
      <c r="AH67" s="209">
        <f t="shared" si="33"/>
        <v>23567135606.5</v>
      </c>
      <c r="AI67" s="209">
        <f t="shared" si="33"/>
        <v>24065076471.279999</v>
      </c>
      <c r="AJ67" s="209">
        <f t="shared" si="33"/>
        <v>0</v>
      </c>
      <c r="AK67" s="209"/>
      <c r="AL67" s="209">
        <f t="shared" si="33"/>
        <v>22256747538.5</v>
      </c>
      <c r="AM67" s="209">
        <f t="shared" si="33"/>
        <v>22597441835.120003</v>
      </c>
      <c r="AN67" s="209">
        <f t="shared" si="33"/>
        <v>0</v>
      </c>
      <c r="AO67" s="209"/>
      <c r="AP67" s="209">
        <f t="shared" si="33"/>
        <v>22139872284.5</v>
      </c>
      <c r="AQ67" s="209">
        <f t="shared" si="33"/>
        <v>21466742805.639999</v>
      </c>
      <c r="AR67" s="209">
        <f t="shared" si="33"/>
        <v>0</v>
      </c>
      <c r="AS67" s="209">
        <f t="shared" si="33"/>
        <v>0</v>
      </c>
      <c r="AT67" s="209">
        <f t="shared" si="33"/>
        <v>2624213745</v>
      </c>
      <c r="AU67" s="209">
        <f t="shared" si="33"/>
        <v>2939119394.4000001</v>
      </c>
      <c r="AV67" s="209">
        <f t="shared" si="33"/>
        <v>0</v>
      </c>
      <c r="AW67" s="209">
        <f t="shared" si="33"/>
        <v>0</v>
      </c>
      <c r="AX67" s="209">
        <f t="shared" si="33"/>
        <v>2693820395</v>
      </c>
      <c r="AY67" s="209">
        <f t="shared" si="33"/>
        <v>3017078842.4000001</v>
      </c>
      <c r="AZ67" s="209">
        <f t="shared" si="33"/>
        <v>0</v>
      </c>
      <c r="BA67" s="209">
        <f t="shared" si="33"/>
        <v>73983107903.5</v>
      </c>
      <c r="BB67" s="209">
        <f t="shared" si="33"/>
        <v>75870734627.919998</v>
      </c>
      <c r="BC67" s="23"/>
      <c r="BD67" s="23"/>
      <c r="BE67" s="23"/>
      <c r="BF67" s="23"/>
      <c r="BG67" s="23"/>
      <c r="BH67" s="23"/>
      <c r="BI67" s="26"/>
      <c r="BJ67" s="26"/>
    </row>
    <row r="69" spans="1:67" ht="13.15" customHeight="1" x14ac:dyDescent="0.25">
      <c r="AH69" s="215"/>
      <c r="BE69" s="15"/>
    </row>
    <row r="70" spans="1:67" ht="13.15" customHeight="1" x14ac:dyDescent="0.25">
      <c r="BL70" s="12"/>
    </row>
    <row r="71" spans="1:67" ht="13.15" customHeight="1" x14ac:dyDescent="0.25">
      <c r="BL71" s="12"/>
    </row>
    <row r="72" spans="1:67" ht="13.15" customHeight="1" x14ac:dyDescent="0.25">
      <c r="BL72" s="12"/>
    </row>
    <row r="73" spans="1:67" ht="13.15" customHeight="1" x14ac:dyDescent="0.25">
      <c r="BL73" s="12"/>
    </row>
    <row r="74" spans="1:67" ht="13.15" customHeight="1" x14ac:dyDescent="0.25">
      <c r="BL74" s="12"/>
    </row>
    <row r="75" spans="1:67" ht="13.15" customHeight="1" x14ac:dyDescent="0.25">
      <c r="BL75" s="12"/>
    </row>
    <row r="76" spans="1:67" ht="13.15" customHeight="1" x14ac:dyDescent="0.25">
      <c r="BF76" s="12"/>
      <c r="BI76" s="12"/>
      <c r="BL76" s="12"/>
    </row>
    <row r="77" spans="1:67" ht="13.15" customHeight="1" x14ac:dyDescent="0.25">
      <c r="BF77" s="12"/>
      <c r="BI77" s="12"/>
      <c r="BL77" s="12"/>
    </row>
    <row r="78" spans="1:67" ht="13.15" customHeight="1" x14ac:dyDescent="0.25">
      <c r="BF78" s="12"/>
      <c r="BI78" s="12"/>
      <c r="BL78" s="12"/>
    </row>
    <row r="79" spans="1:67" ht="13.15" customHeight="1" x14ac:dyDescent="0.25">
      <c r="BF79" s="12"/>
      <c r="BI79" s="12"/>
      <c r="BL79" s="12"/>
    </row>
    <row r="80" spans="1:67" ht="13.15" customHeight="1" x14ac:dyDescent="0.25">
      <c r="BF80" s="12"/>
      <c r="BI80" s="12"/>
      <c r="BL80" s="12"/>
    </row>
    <row r="81" spans="58:64" ht="13.15" customHeight="1" x14ac:dyDescent="0.25">
      <c r="BF81" s="12"/>
      <c r="BI81" s="12"/>
      <c r="BL81" s="12"/>
    </row>
    <row r="82" spans="58:64" ht="13.15" customHeight="1" x14ac:dyDescent="0.25">
      <c r="BF82" s="12"/>
      <c r="BI82" s="12"/>
      <c r="BL82" s="12"/>
    </row>
    <row r="83" spans="58:64" ht="13.15" customHeight="1" x14ac:dyDescent="0.25">
      <c r="BF83" s="12"/>
      <c r="BI83" s="12"/>
      <c r="BL83" s="12"/>
    </row>
    <row r="84" spans="58:64" ht="13.15" customHeight="1" x14ac:dyDescent="0.25">
      <c r="BF84" s="12"/>
      <c r="BI84" s="12"/>
      <c r="BL84" s="12"/>
    </row>
    <row r="85" spans="58:64" ht="13.15" customHeight="1" x14ac:dyDescent="0.25">
      <c r="BF85" s="12"/>
      <c r="BI85" s="12"/>
      <c r="BL85" s="12"/>
    </row>
    <row r="86" spans="58:64" ht="13.15" customHeight="1" x14ac:dyDescent="0.25">
      <c r="BF86" s="12"/>
      <c r="BI86" s="12"/>
      <c r="BL86" s="12"/>
    </row>
    <row r="87" spans="58:64" ht="13.15" customHeight="1" x14ac:dyDescent="0.25">
      <c r="BF87" s="12"/>
      <c r="BI87" s="12"/>
      <c r="BL87" s="12"/>
    </row>
    <row r="88" spans="58:64" ht="13.15" customHeight="1" x14ac:dyDescent="0.25">
      <c r="BF88" s="12"/>
      <c r="BI88" s="12"/>
      <c r="BL88" s="12"/>
    </row>
    <row r="89" spans="58:64" ht="13.15" customHeight="1" x14ac:dyDescent="0.25">
      <c r="BF89" s="12"/>
      <c r="BI89" s="12"/>
      <c r="BL89" s="12"/>
    </row>
    <row r="90" spans="58:64" ht="13.15" customHeight="1" x14ac:dyDescent="0.25">
      <c r="BF90" s="12"/>
      <c r="BI90" s="12"/>
      <c r="BL90" s="12"/>
    </row>
    <row r="91" spans="58:64" ht="13.15" customHeight="1" x14ac:dyDescent="0.25">
      <c r="BF91" s="12"/>
      <c r="BI91" s="12"/>
      <c r="BL91" s="12"/>
    </row>
    <row r="92" spans="58:64" ht="13.15" customHeight="1" x14ac:dyDescent="0.25">
      <c r="BF92" s="12"/>
      <c r="BI92" s="12"/>
      <c r="BL92" s="12"/>
    </row>
    <row r="93" spans="58:64" ht="13.15" customHeight="1" x14ac:dyDescent="0.25">
      <c r="BF93" s="12"/>
      <c r="BI93" s="12"/>
      <c r="BL93" s="12"/>
    </row>
    <row r="94" spans="58:64" ht="13.15" customHeight="1" x14ac:dyDescent="0.25">
      <c r="BF94" s="12"/>
      <c r="BI94" s="12"/>
      <c r="BL94" s="12"/>
    </row>
    <row r="95" spans="58:64" ht="13.15" customHeight="1" x14ac:dyDescent="0.25">
      <c r="BF95" s="12"/>
      <c r="BI95" s="12"/>
      <c r="BL95" s="12"/>
    </row>
    <row r="96" spans="58:64" ht="13.15" customHeight="1" x14ac:dyDescent="0.25">
      <c r="BF96" s="12"/>
      <c r="BI96" s="12"/>
      <c r="BL96" s="12"/>
    </row>
    <row r="97" spans="58:64" ht="13.15" customHeight="1" x14ac:dyDescent="0.25">
      <c r="BF97" s="12"/>
      <c r="BI97" s="12"/>
      <c r="BL97" s="12"/>
    </row>
    <row r="98" spans="58:64" ht="13.15" customHeight="1" x14ac:dyDescent="0.25">
      <c r="BF98" s="12"/>
      <c r="BI98" s="12"/>
      <c r="BL98" s="12"/>
    </row>
    <row r="99" spans="58:64" ht="13.15" customHeight="1" x14ac:dyDescent="0.25">
      <c r="BF99" s="12"/>
      <c r="BI99" s="12"/>
      <c r="BL99" s="12"/>
    </row>
    <row r="100" spans="58:64" ht="13.15" customHeight="1" x14ac:dyDescent="0.25">
      <c r="BF100" s="12"/>
      <c r="BI100" s="12"/>
      <c r="BL100" s="12"/>
    </row>
    <row r="101" spans="58:64" ht="13.15" customHeight="1" x14ac:dyDescent="0.25">
      <c r="BF101" s="12"/>
      <c r="BI101" s="12"/>
      <c r="BL101" s="12"/>
    </row>
    <row r="102" spans="58:64" ht="13.15" customHeight="1" x14ac:dyDescent="0.25">
      <c r="BF102" s="12"/>
      <c r="BI102" s="12"/>
      <c r="BL102" s="12"/>
    </row>
    <row r="103" spans="58:64" ht="13.15" customHeight="1" x14ac:dyDescent="0.25">
      <c r="BF103" s="12"/>
      <c r="BI103" s="12"/>
      <c r="BL103" s="12"/>
    </row>
    <row r="104" spans="58:64" ht="13.15" customHeight="1" x14ac:dyDescent="0.25">
      <c r="BF104" s="12"/>
      <c r="BI104" s="12"/>
      <c r="BL104" s="12"/>
    </row>
    <row r="105" spans="58:64" ht="13.15" customHeight="1" x14ac:dyDescent="0.25">
      <c r="BF105" s="12"/>
      <c r="BI105" s="12"/>
      <c r="BL105" s="12"/>
    </row>
    <row r="106" spans="58:64" ht="13.15" customHeight="1" x14ac:dyDescent="0.25">
      <c r="BF106" s="12"/>
      <c r="BI106" s="12"/>
      <c r="BL106" s="12"/>
    </row>
    <row r="107" spans="58:64" ht="13.15" customHeight="1" x14ac:dyDescent="0.25">
      <c r="BF107" s="12"/>
      <c r="BI107" s="12"/>
      <c r="BL107" s="12"/>
    </row>
    <row r="108" spans="58:64" ht="13.15" customHeight="1" x14ac:dyDescent="0.25">
      <c r="BF108" s="12"/>
      <c r="BI108" s="12"/>
      <c r="BL108" s="12"/>
    </row>
    <row r="109" spans="58:64" ht="13.15" customHeight="1" x14ac:dyDescent="0.25">
      <c r="BF109" s="12"/>
      <c r="BI109" s="12"/>
      <c r="BL109" s="12"/>
    </row>
    <row r="110" spans="58:64" ht="13.15" customHeight="1" x14ac:dyDescent="0.25">
      <c r="BF110" s="12"/>
      <c r="BI110" s="12"/>
      <c r="BL110" s="12"/>
    </row>
    <row r="111" spans="58:64" ht="13.15" customHeight="1" x14ac:dyDescent="0.25">
      <c r="BF111" s="12"/>
      <c r="BI111" s="12"/>
      <c r="BL111" s="12"/>
    </row>
    <row r="112" spans="58:64" ht="13.15" customHeight="1" x14ac:dyDescent="0.25">
      <c r="BF112" s="12"/>
      <c r="BI112" s="12"/>
      <c r="BL112" s="12"/>
    </row>
    <row r="113" spans="58:64" ht="13.15" customHeight="1" x14ac:dyDescent="0.25">
      <c r="BF113" s="12"/>
      <c r="BI113" s="12"/>
      <c r="BL113" s="12"/>
    </row>
    <row r="114" spans="58:64" ht="13.15" customHeight="1" x14ac:dyDescent="0.25">
      <c r="BF114" s="12"/>
      <c r="BI114" s="12"/>
      <c r="BL114" s="12"/>
    </row>
    <row r="115" spans="58:64" ht="13.15" customHeight="1" x14ac:dyDescent="0.25">
      <c r="BF115" s="12"/>
      <c r="BI115" s="12"/>
      <c r="BL115" s="12"/>
    </row>
    <row r="116" spans="58:64" ht="13.15" customHeight="1" x14ac:dyDescent="0.25">
      <c r="BF116" s="12"/>
      <c r="BI116" s="12"/>
      <c r="BL116" s="12"/>
    </row>
    <row r="117" spans="58:64" ht="13.15" customHeight="1" x14ac:dyDescent="0.25">
      <c r="BF117" s="12"/>
      <c r="BI117" s="12"/>
      <c r="BL117" s="12"/>
    </row>
    <row r="118" spans="58:64" ht="13.15" customHeight="1" x14ac:dyDescent="0.25">
      <c r="BF118" s="12"/>
      <c r="BI118" s="12"/>
      <c r="BL118" s="12"/>
    </row>
    <row r="119" spans="58:64" ht="13.15" customHeight="1" x14ac:dyDescent="0.25">
      <c r="BF119" s="12"/>
      <c r="BI119" s="12"/>
      <c r="BL119" s="12"/>
    </row>
    <row r="120" spans="58:64" ht="13.15" customHeight="1" x14ac:dyDescent="0.25">
      <c r="BF120" s="12"/>
      <c r="BI120" s="12"/>
      <c r="BL120" s="12"/>
    </row>
    <row r="121" spans="58:64" ht="13.15" customHeight="1" x14ac:dyDescent="0.25">
      <c r="BF121" s="12"/>
      <c r="BI121" s="12"/>
      <c r="BL121" s="12"/>
    </row>
    <row r="122" spans="58:64" ht="13.15" customHeight="1" x14ac:dyDescent="0.25">
      <c r="BF122" s="12"/>
      <c r="BI122" s="12"/>
      <c r="BL122" s="12"/>
    </row>
    <row r="123" spans="58:64" ht="13.15" customHeight="1" x14ac:dyDescent="0.25">
      <c r="BF123" s="12"/>
      <c r="BI123" s="12"/>
      <c r="BL123" s="12"/>
    </row>
    <row r="124" spans="58:64" ht="13.15" customHeight="1" x14ac:dyDescent="0.25">
      <c r="BF124" s="12"/>
      <c r="BI124" s="12"/>
      <c r="BL124" s="12"/>
    </row>
    <row r="125" spans="58:64" ht="13.15" customHeight="1" x14ac:dyDescent="0.25">
      <c r="BF125" s="12"/>
      <c r="BI125" s="12"/>
      <c r="BL125" s="12"/>
    </row>
    <row r="126" spans="58:64" ht="13.15" customHeight="1" x14ac:dyDescent="0.25">
      <c r="BF126" s="12"/>
      <c r="BI126" s="12"/>
      <c r="BL126" s="12"/>
    </row>
    <row r="127" spans="58:64" ht="13.15" customHeight="1" x14ac:dyDescent="0.25">
      <c r="BF127" s="12"/>
      <c r="BI127" s="12"/>
      <c r="BL127" s="12"/>
    </row>
    <row r="128" spans="58:64" ht="13.15" customHeight="1" x14ac:dyDescent="0.25">
      <c r="BF128" s="12"/>
      <c r="BI128" s="12"/>
      <c r="BL128" s="12"/>
    </row>
    <row r="129" spans="58:64" ht="13.15" customHeight="1" x14ac:dyDescent="0.25">
      <c r="BF129" s="12"/>
      <c r="BI129" s="12"/>
      <c r="BL129" s="12"/>
    </row>
    <row r="130" spans="58:64" ht="13.15" customHeight="1" x14ac:dyDescent="0.25">
      <c r="BF130" s="12"/>
      <c r="BI130" s="12"/>
      <c r="BL130" s="12"/>
    </row>
    <row r="131" spans="58:64" ht="13.15" customHeight="1" x14ac:dyDescent="0.25">
      <c r="BF131" s="12"/>
      <c r="BI131" s="12"/>
      <c r="BL131" s="12"/>
    </row>
    <row r="132" spans="58:64" ht="13.15" customHeight="1" x14ac:dyDescent="0.25">
      <c r="BF132" s="12"/>
      <c r="BI132" s="12"/>
      <c r="BL132" s="12"/>
    </row>
    <row r="133" spans="58:64" ht="13.15" customHeight="1" x14ac:dyDescent="0.25">
      <c r="BF133" s="12"/>
      <c r="BI133" s="12"/>
      <c r="BL133" s="12"/>
    </row>
    <row r="134" spans="58:64" ht="13.15" customHeight="1" x14ac:dyDescent="0.25">
      <c r="BF134" s="12"/>
      <c r="BI134" s="12"/>
      <c r="BL134" s="12"/>
    </row>
    <row r="135" spans="58:64" ht="13.15" customHeight="1" x14ac:dyDescent="0.25">
      <c r="BF135" s="12"/>
      <c r="BI135" s="12"/>
      <c r="BL135" s="12"/>
    </row>
    <row r="136" spans="58:64" ht="13.15" customHeight="1" x14ac:dyDescent="0.25">
      <c r="BF136" s="12"/>
      <c r="BI136" s="12"/>
      <c r="BL136" s="12"/>
    </row>
    <row r="137" spans="58:64" ht="13.15" customHeight="1" x14ac:dyDescent="0.25">
      <c r="BF137" s="12"/>
      <c r="BI137" s="12"/>
      <c r="BL137" s="12"/>
    </row>
    <row r="138" spans="58:64" ht="13.15" customHeight="1" x14ac:dyDescent="0.25">
      <c r="BF138" s="12"/>
      <c r="BI138" s="12"/>
      <c r="BL138" s="12"/>
    </row>
    <row r="139" spans="58:64" ht="13.15" customHeight="1" x14ac:dyDescent="0.25">
      <c r="BF139" s="12"/>
      <c r="BI139" s="12"/>
      <c r="BL139" s="12"/>
    </row>
    <row r="140" spans="58:64" ht="13.15" customHeight="1" x14ac:dyDescent="0.25">
      <c r="BF140" s="12"/>
      <c r="BI140" s="12"/>
      <c r="BL140" s="12"/>
    </row>
    <row r="141" spans="58:64" ht="13.15" customHeight="1" x14ac:dyDescent="0.25">
      <c r="BF141" s="12"/>
      <c r="BI141" s="12"/>
      <c r="BL141" s="12"/>
    </row>
    <row r="142" spans="58:64" ht="13.15" customHeight="1" x14ac:dyDescent="0.25">
      <c r="BF142" s="12"/>
      <c r="BI142" s="12"/>
      <c r="BL142" s="12"/>
    </row>
    <row r="143" spans="58:64" ht="13.15" customHeight="1" x14ac:dyDescent="0.25">
      <c r="BF143" s="12"/>
      <c r="BI143" s="12"/>
      <c r="BL143" s="12"/>
    </row>
    <row r="144" spans="58:64" ht="13.15" customHeight="1" x14ac:dyDescent="0.25">
      <c r="BF144" s="12"/>
      <c r="BI144" s="12"/>
      <c r="BL144" s="12"/>
    </row>
    <row r="145" spans="58:64" ht="13.15" customHeight="1" x14ac:dyDescent="0.25">
      <c r="BF145" s="12"/>
      <c r="BI145" s="12"/>
      <c r="BL145" s="12"/>
    </row>
    <row r="146" spans="58:64" ht="13.15" customHeight="1" x14ac:dyDescent="0.25">
      <c r="BF146" s="12"/>
      <c r="BI146" s="12"/>
      <c r="BL146" s="12"/>
    </row>
    <row r="147" spans="58:64" ht="13.15" customHeight="1" x14ac:dyDescent="0.25">
      <c r="BF147" s="12"/>
      <c r="BI147" s="12"/>
      <c r="BL147" s="12"/>
    </row>
    <row r="148" spans="58:64" ht="13.15" customHeight="1" x14ac:dyDescent="0.25">
      <c r="BF148" s="12"/>
      <c r="BI148" s="12"/>
      <c r="BL148" s="12"/>
    </row>
    <row r="149" spans="58:64" ht="13.15" customHeight="1" x14ac:dyDescent="0.25">
      <c r="BF149" s="12"/>
      <c r="BI149" s="12"/>
      <c r="BL149" s="12"/>
    </row>
    <row r="150" spans="58:64" ht="13.15" customHeight="1" x14ac:dyDescent="0.25">
      <c r="BF150" s="12"/>
      <c r="BI150" s="12"/>
      <c r="BL150" s="12"/>
    </row>
    <row r="151" spans="58:64" ht="13.15" customHeight="1" x14ac:dyDescent="0.25">
      <c r="BF151" s="12"/>
      <c r="BI151" s="12"/>
      <c r="BL151" s="12"/>
    </row>
    <row r="152" spans="58:64" ht="13.15" customHeight="1" x14ac:dyDescent="0.25">
      <c r="BF152" s="12"/>
      <c r="BI152" s="12"/>
      <c r="BL152" s="12"/>
    </row>
    <row r="153" spans="58:64" ht="13.15" customHeight="1" x14ac:dyDescent="0.25">
      <c r="BF153" s="12"/>
      <c r="BI153" s="12"/>
      <c r="BL153" s="12"/>
    </row>
    <row r="154" spans="58:64" ht="13.15" customHeight="1" x14ac:dyDescent="0.25">
      <c r="BF154" s="12"/>
      <c r="BI154" s="12"/>
      <c r="BL154" s="12"/>
    </row>
    <row r="155" spans="58:64" ht="13.15" customHeight="1" x14ac:dyDescent="0.25">
      <c r="BF155" s="12"/>
      <c r="BI155" s="12"/>
      <c r="BL155" s="12"/>
    </row>
    <row r="156" spans="58:64" ht="13.15" customHeight="1" x14ac:dyDescent="0.25">
      <c r="BF156" s="12"/>
      <c r="BI156" s="12"/>
      <c r="BL156" s="12"/>
    </row>
    <row r="157" spans="58:64" ht="13.15" customHeight="1" x14ac:dyDescent="0.25">
      <c r="BF157" s="12"/>
      <c r="BI157" s="12"/>
      <c r="BL157" s="12"/>
    </row>
    <row r="158" spans="58:64" ht="13.15" customHeight="1" x14ac:dyDescent="0.25">
      <c r="BF158" s="12"/>
      <c r="BI158" s="12"/>
      <c r="BL158" s="12"/>
    </row>
    <row r="159" spans="58:64" ht="13.15" customHeight="1" x14ac:dyDescent="0.25">
      <c r="BF159" s="12"/>
      <c r="BI159" s="12"/>
      <c r="BL159" s="12"/>
    </row>
    <row r="160" spans="58:64" ht="13.15" customHeight="1" x14ac:dyDescent="0.25">
      <c r="BF160" s="12"/>
      <c r="BI160" s="12"/>
      <c r="BL160" s="12"/>
    </row>
    <row r="161" spans="58:64" ht="13.15" customHeight="1" x14ac:dyDescent="0.25">
      <c r="BF161" s="12"/>
      <c r="BI161" s="12"/>
      <c r="BL161" s="12"/>
    </row>
    <row r="162" spans="58:64" ht="13.15" customHeight="1" x14ac:dyDescent="0.25">
      <c r="BF162" s="12"/>
      <c r="BI162" s="12"/>
      <c r="BL162" s="12"/>
    </row>
    <row r="163" spans="58:64" ht="13.15" customHeight="1" x14ac:dyDescent="0.25">
      <c r="BF163" s="12"/>
      <c r="BI163" s="12"/>
      <c r="BL163" s="12"/>
    </row>
    <row r="164" spans="58:64" ht="13.15" customHeight="1" x14ac:dyDescent="0.25">
      <c r="BF164" s="12"/>
      <c r="BI164" s="12"/>
      <c r="BL164" s="12"/>
    </row>
    <row r="165" spans="58:64" ht="13.15" customHeight="1" x14ac:dyDescent="0.25">
      <c r="BF165" s="12"/>
      <c r="BI165" s="12"/>
      <c r="BL165" s="12"/>
    </row>
    <row r="166" spans="58:64" ht="13.15" customHeight="1" x14ac:dyDescent="0.25">
      <c r="BF166" s="12"/>
      <c r="BI166" s="12"/>
      <c r="BL166" s="12"/>
    </row>
    <row r="167" spans="58:64" ht="13.15" customHeight="1" x14ac:dyDescent="0.25">
      <c r="BF167" s="12"/>
      <c r="BI167" s="12"/>
      <c r="BL167" s="12"/>
    </row>
    <row r="168" spans="58:64" ht="13.15" customHeight="1" x14ac:dyDescent="0.25">
      <c r="BF168" s="12"/>
      <c r="BI168" s="12"/>
      <c r="BL168" s="12"/>
    </row>
    <row r="169" spans="58:64" ht="13.15" customHeight="1" x14ac:dyDescent="0.25">
      <c r="BF169" s="12"/>
      <c r="BI169" s="12"/>
      <c r="BL169" s="12"/>
    </row>
    <row r="170" spans="58:64" ht="13.15" customHeight="1" x14ac:dyDescent="0.25">
      <c r="BF170" s="12"/>
      <c r="BI170" s="12"/>
      <c r="BL170" s="12"/>
    </row>
    <row r="171" spans="58:64" ht="13.15" customHeight="1" x14ac:dyDescent="0.25">
      <c r="BF171" s="12"/>
      <c r="BI171" s="12"/>
      <c r="BL171" s="12"/>
    </row>
    <row r="172" spans="58:64" ht="13.15" customHeight="1" x14ac:dyDescent="0.25">
      <c r="BF172" s="12"/>
      <c r="BI172" s="12"/>
      <c r="BL172" s="12"/>
    </row>
    <row r="173" spans="58:64" ht="13.15" customHeight="1" x14ac:dyDescent="0.25">
      <c r="BF173" s="12"/>
      <c r="BI173" s="12"/>
      <c r="BL173" s="12"/>
    </row>
    <row r="174" spans="58:64" ht="13.15" customHeight="1" x14ac:dyDescent="0.25">
      <c r="BF174" s="12"/>
      <c r="BI174" s="12"/>
      <c r="BL174" s="12"/>
    </row>
    <row r="175" spans="58:64" ht="13.15" customHeight="1" x14ac:dyDescent="0.25">
      <c r="BF175" s="12"/>
      <c r="BI175" s="12"/>
      <c r="BL175" s="12"/>
    </row>
    <row r="176" spans="58:64" ht="13.15" customHeight="1" x14ac:dyDescent="0.25">
      <c r="BF176" s="12"/>
      <c r="BI176" s="12"/>
      <c r="BL176" s="12"/>
    </row>
    <row r="177" spans="58:64" ht="13.15" customHeight="1" x14ac:dyDescent="0.25">
      <c r="BF177" s="12"/>
      <c r="BI177" s="12"/>
      <c r="BL177" s="12"/>
    </row>
    <row r="178" spans="58:64" ht="13.15" customHeight="1" x14ac:dyDescent="0.25">
      <c r="BF178" s="12"/>
      <c r="BI178" s="12"/>
      <c r="BL178" s="12"/>
    </row>
    <row r="179" spans="58:64" ht="13.15" customHeight="1" x14ac:dyDescent="0.25">
      <c r="BF179" s="12"/>
      <c r="BI179" s="12"/>
      <c r="BL179" s="12"/>
    </row>
    <row r="180" spans="58:64" ht="13.15" customHeight="1" x14ac:dyDescent="0.25">
      <c r="BF180" s="12"/>
      <c r="BI180" s="12"/>
      <c r="BL180" s="12"/>
    </row>
    <row r="181" spans="58:64" ht="13.15" customHeight="1" x14ac:dyDescent="0.25">
      <c r="BF181" s="12"/>
      <c r="BI181" s="12"/>
      <c r="BL181" s="12"/>
    </row>
    <row r="182" spans="58:64" ht="13.15" customHeight="1" x14ac:dyDescent="0.25">
      <c r="BF182" s="12"/>
      <c r="BI182" s="12"/>
      <c r="BL182" s="12"/>
    </row>
    <row r="183" spans="58:64" ht="13.15" customHeight="1" x14ac:dyDescent="0.25">
      <c r="BF183" s="12"/>
      <c r="BI183" s="12"/>
      <c r="BL183" s="12"/>
    </row>
    <row r="184" spans="58:64" ht="13.15" customHeight="1" x14ac:dyDescent="0.25">
      <c r="BF184" s="12"/>
      <c r="BI184" s="12"/>
      <c r="BL184" s="12"/>
    </row>
    <row r="185" spans="58:64" ht="13.15" customHeight="1" x14ac:dyDescent="0.25">
      <c r="BF185" s="12"/>
      <c r="BI185" s="12"/>
      <c r="BL185" s="12"/>
    </row>
    <row r="186" spans="58:64" ht="13.15" customHeight="1" x14ac:dyDescent="0.25">
      <c r="BF186" s="12"/>
      <c r="BI186" s="12"/>
      <c r="BL186" s="12"/>
    </row>
    <row r="187" spans="58:64" ht="13.15" customHeight="1" x14ac:dyDescent="0.25">
      <c r="BF187" s="12"/>
      <c r="BI187" s="12"/>
      <c r="BL187" s="12"/>
    </row>
    <row r="188" spans="58:64" ht="13.15" customHeight="1" x14ac:dyDescent="0.25">
      <c r="BF188" s="12"/>
      <c r="BI188" s="12"/>
      <c r="BL188" s="12"/>
    </row>
    <row r="189" spans="58:64" ht="13.15" customHeight="1" x14ac:dyDescent="0.25">
      <c r="BF189" s="12"/>
      <c r="BI189" s="12"/>
      <c r="BL189" s="12"/>
    </row>
    <row r="190" spans="58:64" ht="13.15" customHeight="1" x14ac:dyDescent="0.25">
      <c r="BF190" s="12"/>
      <c r="BI190" s="12"/>
      <c r="BL190" s="12"/>
    </row>
    <row r="191" spans="58:64" ht="13.15" customHeight="1" x14ac:dyDescent="0.25">
      <c r="BF191" s="12"/>
      <c r="BI191" s="12"/>
      <c r="BL191" s="12"/>
    </row>
    <row r="192" spans="58:64" ht="13.15" customHeight="1" x14ac:dyDescent="0.25">
      <c r="BF192" s="12"/>
      <c r="BI192" s="12"/>
      <c r="BL192" s="12"/>
    </row>
    <row r="193" spans="58:64" ht="13.15" customHeight="1" x14ac:dyDescent="0.25">
      <c r="BF193" s="12"/>
      <c r="BI193" s="12"/>
      <c r="BL193" s="12"/>
    </row>
    <row r="194" spans="58:64" ht="13.15" customHeight="1" x14ac:dyDescent="0.25">
      <c r="BF194" s="12"/>
      <c r="BI194" s="12"/>
      <c r="BL194" s="12"/>
    </row>
    <row r="195" spans="58:64" ht="13.15" customHeight="1" x14ac:dyDescent="0.25">
      <c r="BF195" s="12"/>
      <c r="BI195" s="12"/>
      <c r="BL195" s="12"/>
    </row>
    <row r="196" spans="58:64" ht="13.15" customHeight="1" x14ac:dyDescent="0.25">
      <c r="BF196" s="12"/>
      <c r="BI196" s="12"/>
      <c r="BL196" s="12"/>
    </row>
    <row r="197" spans="58:64" ht="13.15" customHeight="1" x14ac:dyDescent="0.25">
      <c r="BF197" s="12"/>
      <c r="BI197" s="12"/>
      <c r="BL197" s="12"/>
    </row>
    <row r="198" spans="58:64" ht="13.15" customHeight="1" x14ac:dyDescent="0.25">
      <c r="BF198" s="12"/>
      <c r="BI198" s="12"/>
      <c r="BL198" s="12"/>
    </row>
    <row r="199" spans="58:64" ht="13.15" customHeight="1" x14ac:dyDescent="0.25">
      <c r="BF199" s="12"/>
      <c r="BI199" s="12"/>
      <c r="BL199" s="12"/>
    </row>
    <row r="200" spans="58:64" ht="13.15" customHeight="1" x14ac:dyDescent="0.25">
      <c r="BF200" s="12"/>
      <c r="BI200" s="12"/>
      <c r="BL200" s="12"/>
    </row>
    <row r="201" spans="58:64" ht="13.15" customHeight="1" x14ac:dyDescent="0.25">
      <c r="BF201" s="12"/>
      <c r="BI201" s="12"/>
      <c r="BL201" s="12"/>
    </row>
    <row r="202" spans="58:64" ht="13.15" customHeight="1" x14ac:dyDescent="0.25">
      <c r="BF202" s="12"/>
      <c r="BI202" s="12"/>
      <c r="BL202" s="12"/>
    </row>
    <row r="203" spans="58:64" ht="13.15" customHeight="1" x14ac:dyDescent="0.25">
      <c r="BF203" s="12"/>
      <c r="BI203" s="12"/>
      <c r="BL203" s="12"/>
    </row>
    <row r="204" spans="58:64" ht="13.15" customHeight="1" x14ac:dyDescent="0.25">
      <c r="BF204" s="12"/>
      <c r="BI204" s="12"/>
      <c r="BL204" s="12"/>
    </row>
    <row r="205" spans="58:64" ht="13.15" customHeight="1" x14ac:dyDescent="0.25">
      <c r="BF205" s="12"/>
      <c r="BI205" s="12"/>
      <c r="BL205" s="12"/>
    </row>
    <row r="206" spans="58:64" ht="13.15" customHeight="1" x14ac:dyDescent="0.25">
      <c r="BF206" s="12"/>
      <c r="BI206" s="12"/>
      <c r="BL206" s="12"/>
    </row>
    <row r="207" spans="58:64" ht="13.15" customHeight="1" x14ac:dyDescent="0.25">
      <c r="BF207" s="12"/>
      <c r="BI207" s="12"/>
      <c r="BL207" s="12"/>
    </row>
    <row r="208" spans="58:64" ht="13.15" customHeight="1" x14ac:dyDescent="0.25">
      <c r="BF208" s="12"/>
      <c r="BI208" s="12"/>
      <c r="BL208" s="12"/>
    </row>
    <row r="209" spans="58:64" ht="13.15" customHeight="1" x14ac:dyDescent="0.25">
      <c r="BF209" s="12"/>
      <c r="BI209" s="12"/>
      <c r="BL209" s="12"/>
    </row>
    <row r="210" spans="58:64" ht="13.15" customHeight="1" x14ac:dyDescent="0.25">
      <c r="BF210" s="12"/>
      <c r="BI210" s="12"/>
      <c r="BL210" s="12"/>
    </row>
    <row r="211" spans="58:64" ht="13.15" customHeight="1" x14ac:dyDescent="0.25">
      <c r="BF211" s="12"/>
      <c r="BI211" s="12"/>
      <c r="BL211" s="12"/>
    </row>
    <row r="212" spans="58:64" ht="13.15" customHeight="1" x14ac:dyDescent="0.25">
      <c r="BF212" s="12"/>
      <c r="BI212" s="12"/>
      <c r="BL212" s="12"/>
    </row>
    <row r="213" spans="58:64" ht="13.15" customHeight="1" x14ac:dyDescent="0.25">
      <c r="BF213" s="12"/>
      <c r="BI213" s="12"/>
      <c r="BL213" s="12"/>
    </row>
    <row r="214" spans="58:64" ht="13.15" customHeight="1" x14ac:dyDescent="0.25">
      <c r="BF214" s="12"/>
      <c r="BI214" s="12"/>
      <c r="BL214" s="12"/>
    </row>
    <row r="215" spans="58:64" ht="13.15" customHeight="1" x14ac:dyDescent="0.25">
      <c r="BF215" s="12"/>
      <c r="BI215" s="12"/>
      <c r="BL215" s="12"/>
    </row>
    <row r="216" spans="58:64" ht="13.15" customHeight="1" x14ac:dyDescent="0.25">
      <c r="BF216" s="12"/>
      <c r="BI216" s="12"/>
      <c r="BL216" s="12"/>
    </row>
    <row r="217" spans="58:64" ht="13.15" customHeight="1" x14ac:dyDescent="0.25">
      <c r="BF217" s="12"/>
      <c r="BI217" s="12"/>
      <c r="BL217" s="12"/>
    </row>
    <row r="218" spans="58:64" ht="13.15" customHeight="1" x14ac:dyDescent="0.25">
      <c r="BF218" s="12"/>
      <c r="BI218" s="12"/>
      <c r="BL218" s="12"/>
    </row>
    <row r="219" spans="58:64" ht="13.15" customHeight="1" x14ac:dyDescent="0.25">
      <c r="BF219" s="12"/>
      <c r="BI219" s="12"/>
      <c r="BL219" s="12"/>
    </row>
    <row r="220" spans="58:64" ht="13.15" customHeight="1" x14ac:dyDescent="0.25">
      <c r="BF220" s="12"/>
      <c r="BI220" s="12"/>
      <c r="BL220" s="12"/>
    </row>
    <row r="221" spans="58:64" ht="13.15" customHeight="1" x14ac:dyDescent="0.25">
      <c r="BF221" s="12"/>
      <c r="BI221" s="12"/>
      <c r="BL221" s="12"/>
    </row>
    <row r="222" spans="58:64" ht="13.15" customHeight="1" x14ac:dyDescent="0.25">
      <c r="BF222" s="12"/>
      <c r="BI222" s="12"/>
      <c r="BL222" s="12"/>
    </row>
    <row r="223" spans="58:64" ht="13.15" customHeight="1" x14ac:dyDescent="0.25">
      <c r="BF223" s="12"/>
      <c r="BI223" s="12"/>
      <c r="BL223" s="12"/>
    </row>
    <row r="224" spans="58:64" ht="13.15" customHeight="1" x14ac:dyDescent="0.25">
      <c r="BF224" s="12"/>
      <c r="BI224" s="12"/>
      <c r="BL224" s="12"/>
    </row>
    <row r="225" spans="58:64" ht="13.15" customHeight="1" x14ac:dyDescent="0.25">
      <c r="BF225" s="12"/>
      <c r="BI225" s="12"/>
      <c r="BL225" s="12"/>
    </row>
    <row r="226" spans="58:64" ht="13.15" customHeight="1" x14ac:dyDescent="0.25">
      <c r="BF226" s="12"/>
      <c r="BI226" s="12"/>
      <c r="BL226" s="12"/>
    </row>
    <row r="227" spans="58:64" ht="13.15" customHeight="1" x14ac:dyDescent="0.25">
      <c r="BF227" s="12"/>
      <c r="BI227" s="12"/>
      <c r="BL227" s="12"/>
    </row>
    <row r="228" spans="58:64" ht="13.15" customHeight="1" x14ac:dyDescent="0.25">
      <c r="BF228" s="12"/>
      <c r="BI228" s="12"/>
      <c r="BL228" s="12"/>
    </row>
    <row r="229" spans="58:64" ht="13.15" customHeight="1" x14ac:dyDescent="0.25">
      <c r="BF229" s="12"/>
      <c r="BI229" s="12"/>
      <c r="BL229" s="12"/>
    </row>
    <row r="230" spans="58:64" ht="13.15" customHeight="1" x14ac:dyDescent="0.25">
      <c r="BF230" s="12"/>
      <c r="BI230" s="12"/>
      <c r="BL230" s="12"/>
    </row>
    <row r="231" spans="58:64" ht="13.15" customHeight="1" x14ac:dyDescent="0.25">
      <c r="BF231" s="12"/>
      <c r="BI231" s="12"/>
      <c r="BL231" s="12"/>
    </row>
    <row r="232" spans="58:64" ht="13.15" customHeight="1" x14ac:dyDescent="0.25">
      <c r="BF232" s="12"/>
      <c r="BI232" s="12"/>
      <c r="BL232" s="12"/>
    </row>
    <row r="233" spans="58:64" ht="13.15" customHeight="1" x14ac:dyDescent="0.25">
      <c r="BF233" s="12"/>
      <c r="BI233" s="12"/>
      <c r="BL233" s="12"/>
    </row>
    <row r="234" spans="58:64" ht="13.15" customHeight="1" x14ac:dyDescent="0.25">
      <c r="BF234" s="12"/>
      <c r="BI234" s="12"/>
      <c r="BL234" s="12"/>
    </row>
    <row r="235" spans="58:64" ht="13.15" customHeight="1" x14ac:dyDescent="0.25">
      <c r="BF235" s="12"/>
      <c r="BI235" s="12"/>
      <c r="BL235" s="12"/>
    </row>
    <row r="236" spans="58:64" ht="13.15" customHeight="1" x14ac:dyDescent="0.25">
      <c r="BF236" s="12"/>
      <c r="BI236" s="12"/>
      <c r="BL236" s="12"/>
    </row>
    <row r="237" spans="58:64" ht="13.15" customHeight="1" x14ac:dyDescent="0.25">
      <c r="BF237" s="12"/>
      <c r="BI237" s="12"/>
      <c r="BL237" s="12"/>
    </row>
    <row r="238" spans="58:64" ht="13.15" customHeight="1" x14ac:dyDescent="0.25">
      <c r="BF238" s="12"/>
      <c r="BI238" s="12"/>
      <c r="BL238" s="12"/>
    </row>
    <row r="239" spans="58:64" ht="13.15" customHeight="1" x14ac:dyDescent="0.25">
      <c r="BF239" s="12"/>
      <c r="BI239" s="12"/>
      <c r="BL239" s="12"/>
    </row>
    <row r="240" spans="58:64" ht="13.15" customHeight="1" x14ac:dyDescent="0.25">
      <c r="BF240" s="12"/>
      <c r="BI240" s="12"/>
      <c r="BL240" s="12"/>
    </row>
    <row r="241" spans="58:64" ht="13.15" customHeight="1" x14ac:dyDescent="0.25">
      <c r="BF241" s="12"/>
      <c r="BI241" s="12"/>
      <c r="BL241" s="12"/>
    </row>
    <row r="242" spans="58:64" ht="13.15" customHeight="1" x14ac:dyDescent="0.25">
      <c r="BF242" s="12"/>
      <c r="BI242" s="12"/>
      <c r="BL242" s="12"/>
    </row>
    <row r="243" spans="58:64" ht="13.15" customHeight="1" x14ac:dyDescent="0.25">
      <c r="BF243" s="12"/>
      <c r="BI243" s="12"/>
      <c r="BL243" s="12"/>
    </row>
    <row r="244" spans="58:64" ht="13.15" customHeight="1" x14ac:dyDescent="0.25">
      <c r="BF244" s="12"/>
      <c r="BI244" s="12"/>
      <c r="BL244" s="12"/>
    </row>
    <row r="245" spans="58:64" ht="13.15" customHeight="1" x14ac:dyDescent="0.25">
      <c r="BF245" s="12"/>
      <c r="BI245" s="12"/>
      <c r="BL245" s="12"/>
    </row>
    <row r="246" spans="58:64" ht="13.15" customHeight="1" x14ac:dyDescent="0.25">
      <c r="BF246" s="12"/>
      <c r="BI246" s="12"/>
      <c r="BL246" s="12"/>
    </row>
    <row r="247" spans="58:64" ht="13.15" customHeight="1" x14ac:dyDescent="0.25">
      <c r="BF247" s="12"/>
      <c r="BI247" s="12"/>
      <c r="BL247" s="12"/>
    </row>
    <row r="248" spans="58:64" ht="13.15" customHeight="1" x14ac:dyDescent="0.25">
      <c r="BF248" s="12"/>
      <c r="BI248" s="12"/>
      <c r="BL248" s="12"/>
    </row>
    <row r="249" spans="58:64" ht="13.15" customHeight="1" x14ac:dyDescent="0.25">
      <c r="BF249" s="12"/>
      <c r="BI249" s="12"/>
      <c r="BL249" s="12"/>
    </row>
    <row r="250" spans="58:64" ht="13.15" customHeight="1" x14ac:dyDescent="0.25">
      <c r="BF250" s="12"/>
      <c r="BI250" s="12"/>
      <c r="BL250" s="12"/>
    </row>
    <row r="251" spans="58:64" ht="13.15" customHeight="1" x14ac:dyDescent="0.25">
      <c r="BF251" s="12"/>
      <c r="BI251" s="12"/>
      <c r="BL251" s="12"/>
    </row>
    <row r="252" spans="58:64" ht="13.15" customHeight="1" x14ac:dyDescent="0.25">
      <c r="BF252" s="12"/>
      <c r="BI252" s="12"/>
      <c r="BL252" s="12"/>
    </row>
    <row r="253" spans="58:64" ht="13.15" customHeight="1" x14ac:dyDescent="0.25">
      <c r="BF253" s="12"/>
      <c r="BI253" s="12"/>
      <c r="BL253" s="12"/>
    </row>
    <row r="254" spans="58:64" ht="13.15" customHeight="1" x14ac:dyDescent="0.25">
      <c r="BF254" s="12"/>
      <c r="BI254" s="12"/>
      <c r="BL254" s="12"/>
    </row>
    <row r="255" spans="58:64" ht="13.15" customHeight="1" x14ac:dyDescent="0.25">
      <c r="BF255" s="12"/>
      <c r="BI255" s="12"/>
      <c r="BL255" s="12"/>
    </row>
    <row r="256" spans="58:64" ht="13.15" customHeight="1" x14ac:dyDescent="0.25">
      <c r="BF256" s="12"/>
      <c r="BI256" s="12"/>
      <c r="BL256" s="12"/>
    </row>
    <row r="257" spans="58:64" ht="13.15" customHeight="1" x14ac:dyDescent="0.25">
      <c r="BF257" s="12"/>
      <c r="BI257" s="12"/>
      <c r="BL257" s="12"/>
    </row>
    <row r="258" spans="58:64" ht="13.15" customHeight="1" x14ac:dyDescent="0.25">
      <c r="BF258" s="12"/>
      <c r="BI258" s="12"/>
      <c r="BL258" s="12"/>
    </row>
    <row r="259" spans="58:64" ht="13.15" customHeight="1" x14ac:dyDescent="0.25">
      <c r="BF259" s="12"/>
      <c r="BI259" s="12"/>
      <c r="BL259" s="12"/>
    </row>
    <row r="260" spans="58:64" ht="13.15" customHeight="1" x14ac:dyDescent="0.25">
      <c r="BF260" s="12"/>
      <c r="BI260" s="12"/>
      <c r="BL260" s="12"/>
    </row>
    <row r="261" spans="58:64" ht="13.15" customHeight="1" x14ac:dyDescent="0.25">
      <c r="BF261" s="12"/>
      <c r="BI261" s="12"/>
      <c r="BL261" s="12"/>
    </row>
    <row r="262" spans="58:64" ht="13.15" customHeight="1" x14ac:dyDescent="0.25">
      <c r="BF262" s="12"/>
      <c r="BI262" s="12"/>
      <c r="BL262" s="12"/>
    </row>
    <row r="263" spans="58:64" ht="13.15" customHeight="1" x14ac:dyDescent="0.25">
      <c r="BF263" s="12"/>
      <c r="BI263" s="12"/>
      <c r="BL263" s="12"/>
    </row>
    <row r="264" spans="58:64" ht="13.15" customHeight="1" x14ac:dyDescent="0.25">
      <c r="BF264" s="12"/>
      <c r="BI264" s="12"/>
      <c r="BL264" s="12"/>
    </row>
    <row r="265" spans="58:64" ht="13.15" customHeight="1" x14ac:dyDescent="0.25">
      <c r="BF265" s="12"/>
      <c r="BI265" s="12"/>
      <c r="BL265" s="12"/>
    </row>
    <row r="266" spans="58:64" ht="13.15" customHeight="1" x14ac:dyDescent="0.25">
      <c r="BF266" s="12"/>
      <c r="BI266" s="12"/>
      <c r="BL266" s="12"/>
    </row>
    <row r="267" spans="58:64" ht="13.15" customHeight="1" x14ac:dyDescent="0.25">
      <c r="BF267" s="12"/>
      <c r="BI267" s="12"/>
      <c r="BL267" s="12"/>
    </row>
    <row r="268" spans="58:64" ht="13.15" customHeight="1" x14ac:dyDescent="0.25">
      <c r="BF268" s="12"/>
      <c r="BI268" s="12"/>
      <c r="BL268" s="12"/>
    </row>
    <row r="269" spans="58:64" ht="13.15" customHeight="1" x14ac:dyDescent="0.25">
      <c r="BF269" s="12"/>
      <c r="BI269" s="12"/>
      <c r="BL269" s="12"/>
    </row>
    <row r="270" spans="58:64" ht="13.15" customHeight="1" x14ac:dyDescent="0.25">
      <c r="BF270" s="12"/>
      <c r="BI270" s="12"/>
      <c r="BL270" s="12"/>
    </row>
    <row r="271" spans="58:64" ht="13.15" customHeight="1" x14ac:dyDescent="0.25">
      <c r="BF271" s="12"/>
      <c r="BI271" s="12"/>
      <c r="BL271" s="12"/>
    </row>
    <row r="272" spans="58:64" ht="13.15" customHeight="1" x14ac:dyDescent="0.25">
      <c r="BF272" s="12"/>
      <c r="BI272" s="12"/>
      <c r="BL272" s="12"/>
    </row>
    <row r="273" spans="58:64" ht="13.15" customHeight="1" x14ac:dyDescent="0.25">
      <c r="BF273" s="12"/>
      <c r="BI273" s="12"/>
      <c r="BL273" s="12"/>
    </row>
    <row r="274" spans="58:64" ht="13.15" customHeight="1" x14ac:dyDescent="0.25">
      <c r="BF274" s="12"/>
      <c r="BI274" s="12"/>
      <c r="BL274" s="12"/>
    </row>
    <row r="275" spans="58:64" ht="13.15" customHeight="1" x14ac:dyDescent="0.25">
      <c r="BF275" s="12"/>
      <c r="BI275" s="12"/>
      <c r="BL275" s="12"/>
    </row>
    <row r="276" spans="58:64" ht="13.15" customHeight="1" x14ac:dyDescent="0.25">
      <c r="BF276" s="12"/>
      <c r="BI276" s="12"/>
      <c r="BL276" s="12"/>
    </row>
    <row r="277" spans="58:64" ht="13.15" customHeight="1" x14ac:dyDescent="0.25">
      <c r="BF277" s="12"/>
      <c r="BI277" s="12"/>
      <c r="BL277" s="12"/>
    </row>
    <row r="278" spans="58:64" ht="13.15" customHeight="1" x14ac:dyDescent="0.25">
      <c r="BF278" s="12"/>
      <c r="BI278" s="12"/>
      <c r="BL278" s="12"/>
    </row>
    <row r="279" spans="58:64" ht="13.15" customHeight="1" x14ac:dyDescent="0.25">
      <c r="BF279" s="12"/>
      <c r="BI279" s="12"/>
      <c r="BL279" s="12"/>
    </row>
    <row r="280" spans="58:64" ht="13.15" customHeight="1" x14ac:dyDescent="0.25">
      <c r="BF280" s="12"/>
      <c r="BI280" s="12"/>
      <c r="BL280" s="12"/>
    </row>
    <row r="281" spans="58:64" ht="13.15" customHeight="1" x14ac:dyDescent="0.25">
      <c r="BF281" s="12"/>
      <c r="BI281" s="12"/>
      <c r="BL281" s="12"/>
    </row>
    <row r="282" spans="58:64" ht="13.15" customHeight="1" x14ac:dyDescent="0.25">
      <c r="BF282" s="12"/>
      <c r="BI282" s="12"/>
      <c r="BL282" s="12"/>
    </row>
    <row r="283" spans="58:64" ht="13.15" customHeight="1" x14ac:dyDescent="0.25">
      <c r="BF283" s="12"/>
      <c r="BI283" s="12"/>
      <c r="BL283" s="12"/>
    </row>
    <row r="284" spans="58:64" ht="13.15" customHeight="1" x14ac:dyDescent="0.25">
      <c r="BF284" s="12"/>
      <c r="BI284" s="12"/>
      <c r="BL284" s="12"/>
    </row>
    <row r="285" spans="58:64" ht="13.15" customHeight="1" x14ac:dyDescent="0.25">
      <c r="BF285" s="12"/>
      <c r="BI285" s="12"/>
      <c r="BL285" s="12"/>
    </row>
    <row r="286" spans="58:64" ht="13.15" customHeight="1" x14ac:dyDescent="0.25">
      <c r="BF286" s="12"/>
      <c r="BI286" s="12"/>
      <c r="BL286" s="12"/>
    </row>
    <row r="287" spans="58:64" ht="13.15" customHeight="1" x14ac:dyDescent="0.25">
      <c r="BF287" s="12"/>
      <c r="BI287" s="12"/>
      <c r="BL287" s="12"/>
    </row>
    <row r="288" spans="58:64" ht="13.15" customHeight="1" x14ac:dyDescent="0.25">
      <c r="BF288" s="12"/>
      <c r="BI288" s="12"/>
      <c r="BL288" s="12"/>
    </row>
    <row r="289" spans="58:64" ht="13.15" customHeight="1" x14ac:dyDescent="0.25">
      <c r="BF289" s="12"/>
      <c r="BI289" s="12"/>
      <c r="BL289" s="12"/>
    </row>
    <row r="290" spans="58:64" ht="13.15" customHeight="1" x14ac:dyDescent="0.25">
      <c r="BF290" s="12"/>
      <c r="BI290" s="12"/>
      <c r="BL290" s="12"/>
    </row>
    <row r="291" spans="58:64" ht="13.15" customHeight="1" x14ac:dyDescent="0.25">
      <c r="BF291" s="12"/>
      <c r="BI291" s="12"/>
      <c r="BL291" s="12"/>
    </row>
    <row r="292" spans="58:64" ht="13.15" customHeight="1" x14ac:dyDescent="0.25">
      <c r="BF292" s="12"/>
      <c r="BI292" s="12"/>
      <c r="BL292" s="12"/>
    </row>
    <row r="293" spans="58:64" ht="13.15" customHeight="1" x14ac:dyDescent="0.25">
      <c r="BF293" s="12"/>
      <c r="BI293" s="12"/>
      <c r="BL293" s="12"/>
    </row>
    <row r="294" spans="58:64" ht="13.15" customHeight="1" x14ac:dyDescent="0.25">
      <c r="BF294" s="12"/>
      <c r="BI294" s="12"/>
      <c r="BL294" s="12"/>
    </row>
    <row r="295" spans="58:64" ht="13.15" customHeight="1" x14ac:dyDescent="0.25">
      <c r="BF295" s="12"/>
      <c r="BI295" s="12"/>
      <c r="BL295" s="12"/>
    </row>
    <row r="296" spans="58:64" ht="13.15" customHeight="1" x14ac:dyDescent="0.25">
      <c r="BF296" s="12"/>
      <c r="BI296" s="12"/>
      <c r="BL296" s="12"/>
    </row>
    <row r="297" spans="58:64" ht="13.15" customHeight="1" x14ac:dyDescent="0.25">
      <c r="BF297" s="12"/>
      <c r="BI297" s="12"/>
      <c r="BL297" s="12"/>
    </row>
    <row r="298" spans="58:64" ht="13.15" customHeight="1" x14ac:dyDescent="0.25">
      <c r="BF298" s="12"/>
      <c r="BI298" s="12"/>
      <c r="BL298" s="12"/>
    </row>
    <row r="299" spans="58:64" ht="13.15" customHeight="1" x14ac:dyDescent="0.25">
      <c r="BF299" s="12"/>
      <c r="BI299" s="12"/>
      <c r="BL299" s="12"/>
    </row>
    <row r="300" spans="58:64" ht="13.15" customHeight="1" x14ac:dyDescent="0.25">
      <c r="BF300" s="12"/>
      <c r="BI300" s="12"/>
      <c r="BL300" s="12"/>
    </row>
    <row r="301" spans="58:64" ht="13.15" customHeight="1" x14ac:dyDescent="0.25">
      <c r="BF301" s="12"/>
      <c r="BI301" s="12"/>
      <c r="BL301" s="12"/>
    </row>
    <row r="302" spans="58:64" ht="13.15" customHeight="1" x14ac:dyDescent="0.25">
      <c r="BF302" s="12"/>
      <c r="BI302" s="12"/>
      <c r="BL302" s="12"/>
    </row>
    <row r="303" spans="58:64" ht="13.15" customHeight="1" x14ac:dyDescent="0.25">
      <c r="BF303" s="12"/>
      <c r="BI303" s="12"/>
      <c r="BL303" s="12"/>
    </row>
    <row r="304" spans="58:64" ht="13.15" customHeight="1" x14ac:dyDescent="0.25">
      <c r="BF304" s="12"/>
      <c r="BI304" s="12"/>
      <c r="BL304" s="12"/>
    </row>
    <row r="305" spans="58:64" ht="13.15" customHeight="1" x14ac:dyDescent="0.25">
      <c r="BF305" s="12"/>
      <c r="BI305" s="12"/>
      <c r="BL305" s="12"/>
    </row>
    <row r="306" spans="58:64" ht="13.15" customHeight="1" x14ac:dyDescent="0.25">
      <c r="BF306" s="12"/>
      <c r="BI306" s="12"/>
      <c r="BL306" s="12"/>
    </row>
    <row r="307" spans="58:64" ht="13.15" customHeight="1" x14ac:dyDescent="0.25">
      <c r="BF307" s="12"/>
      <c r="BI307" s="12"/>
      <c r="BL307" s="12"/>
    </row>
    <row r="308" spans="58:64" ht="13.15" customHeight="1" x14ac:dyDescent="0.25">
      <c r="BF308" s="12"/>
      <c r="BI308" s="12"/>
      <c r="BL308" s="12"/>
    </row>
    <row r="309" spans="58:64" ht="13.15" customHeight="1" x14ac:dyDescent="0.25">
      <c r="BF309" s="12"/>
      <c r="BI309" s="12"/>
      <c r="BL309" s="12"/>
    </row>
    <row r="310" spans="58:64" ht="13.15" customHeight="1" x14ac:dyDescent="0.25">
      <c r="BF310" s="12"/>
      <c r="BI310" s="12"/>
      <c r="BL310" s="12"/>
    </row>
    <row r="311" spans="58:64" ht="13.15" customHeight="1" x14ac:dyDescent="0.25">
      <c r="BF311" s="12"/>
      <c r="BI311" s="12"/>
      <c r="BL311" s="12"/>
    </row>
    <row r="312" spans="58:64" ht="13.15" customHeight="1" x14ac:dyDescent="0.25">
      <c r="BF312" s="12"/>
      <c r="BI312" s="12"/>
      <c r="BL312" s="12"/>
    </row>
    <row r="313" spans="58:64" ht="13.15" customHeight="1" x14ac:dyDescent="0.25">
      <c r="BF313" s="12"/>
      <c r="BI313" s="12"/>
      <c r="BL313" s="12"/>
    </row>
    <row r="314" spans="58:64" ht="13.15" customHeight="1" x14ac:dyDescent="0.25">
      <c r="BF314" s="12"/>
      <c r="BI314" s="12"/>
      <c r="BL314" s="12"/>
    </row>
    <row r="315" spans="58:64" ht="13.15" customHeight="1" x14ac:dyDescent="0.25">
      <c r="BF315" s="12"/>
      <c r="BI315" s="12"/>
      <c r="BL315" s="12"/>
    </row>
    <row r="316" spans="58:64" ht="13.15" customHeight="1" x14ac:dyDescent="0.25">
      <c r="BF316" s="12"/>
      <c r="BI316" s="12"/>
      <c r="BL316" s="12"/>
    </row>
    <row r="317" spans="58:64" ht="13.15" customHeight="1" x14ac:dyDescent="0.25">
      <c r="BF317" s="12"/>
      <c r="BI317" s="12"/>
      <c r="BL317" s="12"/>
    </row>
    <row r="318" spans="58:64" ht="13.15" customHeight="1" x14ac:dyDescent="0.25">
      <c r="BF318" s="12"/>
      <c r="BI318" s="12"/>
      <c r="BL318" s="12"/>
    </row>
    <row r="319" spans="58:64" ht="13.15" customHeight="1" x14ac:dyDescent="0.25">
      <c r="BF319" s="12"/>
      <c r="BI319" s="12"/>
      <c r="BL319" s="12"/>
    </row>
    <row r="320" spans="58:64" ht="13.15" customHeight="1" x14ac:dyDescent="0.25">
      <c r="BF320" s="12"/>
      <c r="BI320" s="12"/>
      <c r="BL320" s="12"/>
    </row>
    <row r="321" spans="58:64" ht="13.15" customHeight="1" x14ac:dyDescent="0.25">
      <c r="BF321" s="12"/>
      <c r="BI321" s="12"/>
      <c r="BL321" s="12"/>
    </row>
    <row r="322" spans="58:64" ht="13.15" customHeight="1" x14ac:dyDescent="0.25">
      <c r="BF322" s="12"/>
      <c r="BI322" s="12"/>
      <c r="BL322" s="12"/>
    </row>
    <row r="323" spans="58:64" ht="13.15" customHeight="1" x14ac:dyDescent="0.25">
      <c r="BF323" s="12"/>
      <c r="BI323" s="12"/>
      <c r="BL323" s="12"/>
    </row>
    <row r="324" spans="58:64" ht="13.15" customHeight="1" x14ac:dyDescent="0.25">
      <c r="BF324" s="12"/>
      <c r="BI324" s="12"/>
      <c r="BL324" s="12"/>
    </row>
    <row r="325" spans="58:64" ht="13.15" customHeight="1" x14ac:dyDescent="0.25">
      <c r="BF325" s="12"/>
      <c r="BI325" s="12"/>
      <c r="BL325" s="12"/>
    </row>
    <row r="326" spans="58:64" ht="13.15" customHeight="1" x14ac:dyDescent="0.25">
      <c r="BF326" s="12"/>
      <c r="BI326" s="12"/>
      <c r="BL326" s="12"/>
    </row>
    <row r="327" spans="58:64" ht="13.15" customHeight="1" x14ac:dyDescent="0.25">
      <c r="BF327" s="12"/>
      <c r="BI327" s="12"/>
      <c r="BL327" s="12"/>
    </row>
    <row r="328" spans="58:64" ht="13.15" customHeight="1" x14ac:dyDescent="0.25">
      <c r="BF328" s="12"/>
      <c r="BI328" s="12"/>
      <c r="BL328" s="12"/>
    </row>
    <row r="329" spans="58:64" ht="13.15" customHeight="1" x14ac:dyDescent="0.25">
      <c r="BF329" s="12"/>
      <c r="BI329" s="12"/>
      <c r="BL329" s="12"/>
    </row>
    <row r="330" spans="58:64" ht="13.15" customHeight="1" x14ac:dyDescent="0.25">
      <c r="BF330" s="12"/>
      <c r="BI330" s="12"/>
      <c r="BL330" s="12"/>
    </row>
    <row r="331" spans="58:64" ht="13.15" customHeight="1" x14ac:dyDescent="0.25">
      <c r="BF331" s="12"/>
      <c r="BI331" s="12"/>
      <c r="BL331" s="12"/>
    </row>
    <row r="332" spans="58:64" ht="13.15" customHeight="1" x14ac:dyDescent="0.25">
      <c r="BF332" s="12"/>
      <c r="BI332" s="12"/>
      <c r="BL332" s="12"/>
    </row>
    <row r="333" spans="58:64" ht="13.15" customHeight="1" x14ac:dyDescent="0.25">
      <c r="BF333" s="12"/>
      <c r="BI333" s="12"/>
      <c r="BL333" s="12"/>
    </row>
    <row r="334" spans="58:64" ht="13.15" customHeight="1" x14ac:dyDescent="0.25">
      <c r="BF334" s="12"/>
      <c r="BI334" s="12"/>
      <c r="BL334" s="12"/>
    </row>
    <row r="335" spans="58:64" ht="13.15" customHeight="1" x14ac:dyDescent="0.25">
      <c r="BF335" s="12"/>
      <c r="BI335" s="12"/>
      <c r="BL335" s="12"/>
    </row>
    <row r="336" spans="58:64" ht="13.15" customHeight="1" x14ac:dyDescent="0.25">
      <c r="BF336" s="12"/>
      <c r="BI336" s="12"/>
      <c r="BL336" s="12"/>
    </row>
    <row r="337" spans="58:64" ht="13.15" customHeight="1" x14ac:dyDescent="0.25">
      <c r="BF337" s="12"/>
      <c r="BI337" s="12"/>
      <c r="BL337" s="12"/>
    </row>
    <row r="338" spans="58:64" ht="13.15" customHeight="1" x14ac:dyDescent="0.25">
      <c r="BF338" s="12"/>
      <c r="BI338" s="12"/>
      <c r="BL338" s="12"/>
    </row>
    <row r="339" spans="58:64" ht="13.15" customHeight="1" x14ac:dyDescent="0.25">
      <c r="BF339" s="12"/>
      <c r="BI339" s="12"/>
      <c r="BL339" s="12"/>
    </row>
    <row r="340" spans="58:64" ht="13.15" customHeight="1" x14ac:dyDescent="0.25">
      <c r="BF340" s="12"/>
      <c r="BI340" s="12"/>
      <c r="BL340" s="12"/>
    </row>
    <row r="341" spans="58:64" ht="13.15" customHeight="1" x14ac:dyDescent="0.25">
      <c r="BF341" s="12"/>
      <c r="BI341" s="12"/>
      <c r="BL341" s="12"/>
    </row>
    <row r="342" spans="58:64" ht="13.15" customHeight="1" x14ac:dyDescent="0.25">
      <c r="BF342" s="12"/>
      <c r="BI342" s="12"/>
      <c r="BL342" s="12"/>
    </row>
    <row r="343" spans="58:64" ht="13.15" customHeight="1" x14ac:dyDescent="0.25">
      <c r="BF343" s="12"/>
      <c r="BI343" s="12"/>
      <c r="BL343" s="12"/>
    </row>
    <row r="344" spans="58:64" ht="13.15" customHeight="1" x14ac:dyDescent="0.25">
      <c r="BF344" s="12"/>
      <c r="BI344" s="12"/>
      <c r="BL344" s="12"/>
    </row>
    <row r="345" spans="58:64" ht="13.15" customHeight="1" x14ac:dyDescent="0.25">
      <c r="BF345" s="12"/>
      <c r="BI345" s="12"/>
      <c r="BL345" s="12"/>
    </row>
    <row r="346" spans="58:64" ht="13.15" customHeight="1" x14ac:dyDescent="0.25">
      <c r="BF346" s="12"/>
      <c r="BI346" s="12"/>
      <c r="BL346" s="12"/>
    </row>
    <row r="347" spans="58:64" ht="13.15" customHeight="1" x14ac:dyDescent="0.25">
      <c r="BF347" s="12"/>
      <c r="BI347" s="12"/>
      <c r="BL347" s="12"/>
    </row>
    <row r="348" spans="58:64" ht="13.15" customHeight="1" x14ac:dyDescent="0.25">
      <c r="BF348" s="12"/>
      <c r="BI348" s="12"/>
      <c r="BL348" s="12"/>
    </row>
    <row r="349" spans="58:64" ht="13.15" customHeight="1" x14ac:dyDescent="0.25">
      <c r="BF349" s="12"/>
      <c r="BI349" s="12"/>
      <c r="BL349" s="12"/>
    </row>
    <row r="350" spans="58:64" ht="13.15" customHeight="1" x14ac:dyDescent="0.25">
      <c r="BF350" s="12"/>
      <c r="BI350" s="12"/>
      <c r="BL350" s="12"/>
    </row>
    <row r="351" spans="58:64" ht="13.15" customHeight="1" x14ac:dyDescent="0.25">
      <c r="BF351" s="12"/>
      <c r="BI351" s="12"/>
      <c r="BL351" s="12"/>
    </row>
    <row r="352" spans="58:64" ht="13.15" customHeight="1" x14ac:dyDescent="0.25">
      <c r="BF352" s="12"/>
      <c r="BI352" s="12"/>
      <c r="BL352" s="12"/>
    </row>
    <row r="353" spans="58:64" ht="13.15" customHeight="1" x14ac:dyDescent="0.25">
      <c r="BF353" s="12"/>
      <c r="BI353" s="12"/>
      <c r="BL353" s="12"/>
    </row>
    <row r="354" spans="58:64" ht="13.15" customHeight="1" x14ac:dyDescent="0.25">
      <c r="BF354" s="12"/>
      <c r="BI354" s="12"/>
      <c r="BL354" s="12"/>
    </row>
    <row r="355" spans="58:64" ht="13.15" customHeight="1" x14ac:dyDescent="0.25">
      <c r="BF355" s="12"/>
      <c r="BI355" s="12"/>
      <c r="BL355" s="12"/>
    </row>
    <row r="356" spans="58:64" ht="13.15" customHeight="1" x14ac:dyDescent="0.25">
      <c r="BF356" s="12"/>
      <c r="BI356" s="12"/>
      <c r="BL356" s="12"/>
    </row>
    <row r="357" spans="58:64" ht="13.15" customHeight="1" x14ac:dyDescent="0.25">
      <c r="BF357" s="12"/>
      <c r="BI357" s="12"/>
      <c r="BL357" s="12"/>
    </row>
    <row r="358" spans="58:64" ht="13.15" customHeight="1" x14ac:dyDescent="0.25">
      <c r="BF358" s="12"/>
      <c r="BI358" s="12"/>
      <c r="BL358" s="12"/>
    </row>
    <row r="359" spans="58:64" ht="13.15" customHeight="1" x14ac:dyDescent="0.25">
      <c r="BF359" s="12"/>
      <c r="BI359" s="12"/>
      <c r="BL359" s="12"/>
    </row>
    <row r="360" spans="58:64" ht="13.15" customHeight="1" x14ac:dyDescent="0.25">
      <c r="BF360" s="12"/>
      <c r="BI360" s="12"/>
      <c r="BL360" s="12"/>
    </row>
    <row r="361" spans="58:64" ht="13.15" customHeight="1" x14ac:dyDescent="0.25">
      <c r="BF361" s="12"/>
      <c r="BI361" s="12"/>
      <c r="BL361" s="12"/>
    </row>
    <row r="362" spans="58:64" ht="13.15" customHeight="1" x14ac:dyDescent="0.25">
      <c r="BF362" s="12"/>
      <c r="BI362" s="12"/>
      <c r="BL362" s="12"/>
    </row>
    <row r="363" spans="58:64" ht="13.15" customHeight="1" x14ac:dyDescent="0.25">
      <c r="BF363" s="12"/>
      <c r="BI363" s="12"/>
      <c r="BL363" s="12"/>
    </row>
    <row r="364" spans="58:64" ht="13.15" customHeight="1" x14ac:dyDescent="0.25">
      <c r="BF364" s="12"/>
      <c r="BI364" s="12"/>
      <c r="BL364" s="12"/>
    </row>
    <row r="365" spans="58:64" ht="13.15" customHeight="1" x14ac:dyDescent="0.25">
      <c r="BF365" s="12"/>
      <c r="BI365" s="12"/>
      <c r="BL365" s="12"/>
    </row>
    <row r="366" spans="58:64" ht="13.15" customHeight="1" x14ac:dyDescent="0.25">
      <c r="BF366" s="12"/>
      <c r="BI366" s="12"/>
      <c r="BL366" s="12"/>
    </row>
    <row r="367" spans="58:64" ht="13.15" customHeight="1" x14ac:dyDescent="0.25">
      <c r="BF367" s="12"/>
      <c r="BI367" s="12"/>
      <c r="BL367" s="12"/>
    </row>
    <row r="368" spans="58:64" ht="13.15" customHeight="1" x14ac:dyDescent="0.25">
      <c r="BF368" s="12"/>
      <c r="BI368" s="12"/>
      <c r="BL368" s="12"/>
    </row>
    <row r="369" spans="58:64" ht="13.15" customHeight="1" x14ac:dyDescent="0.25">
      <c r="BF369" s="12"/>
      <c r="BI369" s="12"/>
      <c r="BL369" s="12"/>
    </row>
    <row r="370" spans="58:64" ht="13.15" customHeight="1" x14ac:dyDescent="0.25">
      <c r="BF370" s="12"/>
      <c r="BI370" s="12"/>
      <c r="BL370" s="12"/>
    </row>
    <row r="371" spans="58:64" ht="13.15" customHeight="1" x14ac:dyDescent="0.25">
      <c r="BF371" s="12"/>
      <c r="BI371" s="12"/>
      <c r="BL371" s="12"/>
    </row>
    <row r="372" spans="58:64" ht="13.15" customHeight="1" x14ac:dyDescent="0.25">
      <c r="BF372" s="12"/>
      <c r="BI372" s="12"/>
      <c r="BL372" s="12"/>
    </row>
    <row r="373" spans="58:64" ht="13.15" customHeight="1" x14ac:dyDescent="0.25">
      <c r="BF373" s="12"/>
      <c r="BI373" s="12"/>
      <c r="BL373" s="12"/>
    </row>
    <row r="374" spans="58:64" ht="13.15" customHeight="1" x14ac:dyDescent="0.25">
      <c r="BF374" s="12"/>
      <c r="BI374" s="12"/>
      <c r="BL374" s="12"/>
    </row>
    <row r="375" spans="58:64" ht="13.15" customHeight="1" x14ac:dyDescent="0.25">
      <c r="BF375" s="12"/>
      <c r="BI375" s="12"/>
      <c r="BL375" s="12"/>
    </row>
    <row r="376" spans="58:64" ht="13.15" customHeight="1" x14ac:dyDescent="0.25">
      <c r="BF376" s="12"/>
      <c r="BI376" s="12"/>
      <c r="BL376" s="12"/>
    </row>
    <row r="377" spans="58:64" ht="13.15" customHeight="1" x14ac:dyDescent="0.25">
      <c r="BF377" s="12"/>
      <c r="BI377" s="12"/>
      <c r="BL377" s="12"/>
    </row>
    <row r="378" spans="58:64" ht="13.15" customHeight="1" x14ac:dyDescent="0.25">
      <c r="BF378" s="12"/>
      <c r="BI378" s="12"/>
      <c r="BL378" s="12"/>
    </row>
    <row r="379" spans="58:64" ht="13.15" customHeight="1" x14ac:dyDescent="0.25">
      <c r="BF379" s="12"/>
      <c r="BI379" s="12"/>
      <c r="BL379" s="12"/>
    </row>
    <row r="380" spans="58:64" ht="13.15" customHeight="1" x14ac:dyDescent="0.25">
      <c r="BF380" s="12"/>
      <c r="BI380" s="12"/>
      <c r="BL380" s="12"/>
    </row>
    <row r="381" spans="58:64" ht="13.15" customHeight="1" x14ac:dyDescent="0.25">
      <c r="BF381" s="12"/>
      <c r="BI381" s="12"/>
      <c r="BL381" s="12"/>
    </row>
    <row r="382" spans="58:64" ht="13.15" customHeight="1" x14ac:dyDescent="0.25">
      <c r="BF382" s="12"/>
      <c r="BI382" s="12"/>
      <c r="BL382" s="12"/>
    </row>
    <row r="383" spans="58:64" ht="13.15" customHeight="1" x14ac:dyDescent="0.25">
      <c r="BF383" s="12"/>
      <c r="BI383" s="12"/>
      <c r="BL383" s="12"/>
    </row>
    <row r="384" spans="58:64" ht="13.15" customHeight="1" x14ac:dyDescent="0.25">
      <c r="BF384" s="12"/>
      <c r="BI384" s="12"/>
      <c r="BL384" s="12"/>
    </row>
    <row r="385" spans="58:64" ht="13.15" customHeight="1" x14ac:dyDescent="0.25">
      <c r="BF385" s="12"/>
      <c r="BI385" s="12"/>
      <c r="BL385" s="12"/>
    </row>
    <row r="386" spans="58:64" ht="13.15" customHeight="1" x14ac:dyDescent="0.25">
      <c r="BF386" s="12"/>
      <c r="BI386" s="12"/>
      <c r="BL386" s="12"/>
    </row>
    <row r="387" spans="58:64" ht="13.15" customHeight="1" x14ac:dyDescent="0.25">
      <c r="BF387" s="12"/>
      <c r="BI387" s="12"/>
      <c r="BL387" s="12"/>
    </row>
    <row r="388" spans="58:64" ht="13.15" customHeight="1" x14ac:dyDescent="0.25">
      <c r="BF388" s="12"/>
      <c r="BI388" s="12"/>
      <c r="BL388" s="12"/>
    </row>
    <row r="389" spans="58:64" ht="13.15" customHeight="1" x14ac:dyDescent="0.25">
      <c r="BF389" s="12"/>
      <c r="BI389" s="12"/>
      <c r="BL389" s="12"/>
    </row>
    <row r="390" spans="58:64" ht="13.15" customHeight="1" x14ac:dyDescent="0.25">
      <c r="BF390" s="12"/>
      <c r="BI390" s="12"/>
      <c r="BL390" s="12"/>
    </row>
    <row r="391" spans="58:64" ht="13.15" customHeight="1" x14ac:dyDescent="0.25">
      <c r="BF391" s="12"/>
      <c r="BI391" s="12"/>
      <c r="BL391" s="12"/>
    </row>
    <row r="392" spans="58:64" ht="13.15" customHeight="1" x14ac:dyDescent="0.25">
      <c r="BF392" s="12"/>
      <c r="BI392" s="12"/>
      <c r="BL392" s="12"/>
    </row>
    <row r="393" spans="58:64" ht="13.15" customHeight="1" x14ac:dyDescent="0.25">
      <c r="BF393" s="12"/>
      <c r="BI393" s="12"/>
      <c r="BL393" s="12"/>
    </row>
    <row r="394" spans="58:64" ht="13.15" customHeight="1" x14ac:dyDescent="0.25">
      <c r="BF394" s="12"/>
      <c r="BI394" s="12"/>
      <c r="BL394" s="12"/>
    </row>
    <row r="395" spans="58:64" ht="13.15" customHeight="1" x14ac:dyDescent="0.25">
      <c r="BF395" s="12"/>
      <c r="BI395" s="12"/>
      <c r="BL395" s="12"/>
    </row>
    <row r="396" spans="58:64" ht="13.15" customHeight="1" x14ac:dyDescent="0.25">
      <c r="BF396" s="12"/>
      <c r="BI396" s="12"/>
      <c r="BL396" s="12"/>
    </row>
    <row r="397" spans="58:64" ht="13.15" customHeight="1" x14ac:dyDescent="0.25">
      <c r="BF397" s="12"/>
      <c r="BI397" s="12"/>
      <c r="BL397" s="12"/>
    </row>
    <row r="398" spans="58:64" ht="13.15" customHeight="1" x14ac:dyDescent="0.25">
      <c r="BF398" s="12"/>
      <c r="BI398" s="12"/>
      <c r="BL398" s="12"/>
    </row>
    <row r="399" spans="58:64" ht="13.15" customHeight="1" x14ac:dyDescent="0.25">
      <c r="BF399" s="12"/>
      <c r="BI399" s="12"/>
      <c r="BL399" s="12"/>
    </row>
    <row r="400" spans="58:64" ht="13.15" customHeight="1" x14ac:dyDescent="0.25">
      <c r="BF400" s="12"/>
      <c r="BI400" s="12"/>
      <c r="BL400" s="12"/>
    </row>
    <row r="401" spans="58:64" ht="13.15" customHeight="1" x14ac:dyDescent="0.25">
      <c r="BF401" s="12"/>
      <c r="BI401" s="12"/>
      <c r="BL401" s="12"/>
    </row>
    <row r="402" spans="58:64" ht="13.15" customHeight="1" x14ac:dyDescent="0.25">
      <c r="BF402" s="12"/>
      <c r="BI402" s="12"/>
      <c r="BL402" s="12"/>
    </row>
    <row r="403" spans="58:64" ht="13.15" customHeight="1" x14ac:dyDescent="0.25">
      <c r="BF403" s="12"/>
      <c r="BI403" s="12"/>
      <c r="BL403" s="12"/>
    </row>
    <row r="404" spans="58:64" ht="13.15" customHeight="1" x14ac:dyDescent="0.25">
      <c r="BF404" s="12"/>
      <c r="BI404" s="12"/>
      <c r="BL404" s="12"/>
    </row>
    <row r="405" spans="58:64" ht="13.15" customHeight="1" x14ac:dyDescent="0.25">
      <c r="BF405" s="12"/>
      <c r="BI405" s="12"/>
      <c r="BL405" s="12"/>
    </row>
    <row r="406" spans="58:64" ht="13.15" customHeight="1" x14ac:dyDescent="0.25">
      <c r="BF406" s="12"/>
      <c r="BI406" s="12"/>
      <c r="BL406" s="12"/>
    </row>
    <row r="407" spans="58:64" ht="13.15" customHeight="1" x14ac:dyDescent="0.25">
      <c r="BF407" s="12"/>
      <c r="BI407" s="12"/>
      <c r="BL407" s="12"/>
    </row>
    <row r="408" spans="58:64" ht="13.15" customHeight="1" x14ac:dyDescent="0.25">
      <c r="BF408" s="12"/>
      <c r="BI408" s="12"/>
      <c r="BL408" s="12"/>
    </row>
    <row r="409" spans="58:64" ht="13.15" customHeight="1" x14ac:dyDescent="0.25">
      <c r="BF409" s="12"/>
      <c r="BI409" s="12"/>
      <c r="BL409" s="12"/>
    </row>
    <row r="410" spans="58:64" ht="13.15" customHeight="1" x14ac:dyDescent="0.25">
      <c r="BF410" s="12"/>
      <c r="BI410" s="12"/>
      <c r="BL410" s="12"/>
    </row>
    <row r="411" spans="58:64" ht="13.15" customHeight="1" x14ac:dyDescent="0.25">
      <c r="BF411" s="12"/>
      <c r="BI411" s="12"/>
      <c r="BL411" s="12"/>
    </row>
    <row r="412" spans="58:64" ht="13.15" customHeight="1" x14ac:dyDescent="0.25">
      <c r="BF412" s="12"/>
      <c r="BI412" s="12"/>
      <c r="BL412" s="12"/>
    </row>
    <row r="413" spans="58:64" ht="13.15" customHeight="1" x14ac:dyDescent="0.25">
      <c r="BF413" s="12"/>
      <c r="BI413" s="12"/>
      <c r="BL413" s="12"/>
    </row>
    <row r="414" spans="58:64" ht="13.15" customHeight="1" x14ac:dyDescent="0.25">
      <c r="BF414" s="12"/>
      <c r="BI414" s="12"/>
      <c r="BL414" s="12"/>
    </row>
    <row r="415" spans="58:64" ht="13.15" customHeight="1" x14ac:dyDescent="0.25">
      <c r="BF415" s="12"/>
      <c r="BI415" s="12"/>
      <c r="BL415" s="12"/>
    </row>
    <row r="416" spans="58:64" ht="13.15" customHeight="1" x14ac:dyDescent="0.25">
      <c r="BF416" s="12"/>
      <c r="BI416" s="12"/>
      <c r="BL416" s="12"/>
    </row>
    <row r="417" spans="58:64" ht="13.15" customHeight="1" x14ac:dyDescent="0.25">
      <c r="BF417" s="12"/>
      <c r="BI417" s="12"/>
      <c r="BL417" s="12"/>
    </row>
    <row r="418" spans="58:64" ht="13.15" customHeight="1" x14ac:dyDescent="0.25">
      <c r="BF418" s="12"/>
      <c r="BI418" s="12"/>
      <c r="BL418" s="12"/>
    </row>
    <row r="419" spans="58:64" ht="13.15" customHeight="1" x14ac:dyDescent="0.25">
      <c r="BF419" s="12"/>
      <c r="BI419" s="12"/>
      <c r="BL419" s="12"/>
    </row>
    <row r="420" spans="58:64" ht="13.15" customHeight="1" x14ac:dyDescent="0.25">
      <c r="BF420" s="12"/>
      <c r="BI420" s="12"/>
      <c r="BL420" s="12"/>
    </row>
    <row r="421" spans="58:64" ht="13.15" customHeight="1" x14ac:dyDescent="0.25">
      <c r="BF421" s="12"/>
      <c r="BI421" s="12"/>
      <c r="BL421" s="12"/>
    </row>
    <row r="422" spans="58:64" ht="13.15" customHeight="1" x14ac:dyDescent="0.25">
      <c r="BF422" s="12"/>
      <c r="BI422" s="12"/>
      <c r="BL422" s="12"/>
    </row>
    <row r="423" spans="58:64" ht="13.15" customHeight="1" x14ac:dyDescent="0.25">
      <c r="BF423" s="12"/>
      <c r="BI423" s="12"/>
      <c r="BL423" s="12"/>
    </row>
    <row r="424" spans="58:64" ht="13.15" customHeight="1" x14ac:dyDescent="0.25">
      <c r="BF424" s="12"/>
      <c r="BI424" s="12"/>
      <c r="BL424" s="12"/>
    </row>
    <row r="425" spans="58:64" ht="13.15" customHeight="1" x14ac:dyDescent="0.25">
      <c r="BF425" s="12"/>
      <c r="BI425" s="12"/>
      <c r="BL425" s="12"/>
    </row>
    <row r="426" spans="58:64" ht="13.15" customHeight="1" x14ac:dyDescent="0.25">
      <c r="BF426" s="12"/>
      <c r="BI426" s="12"/>
      <c r="BL426" s="12"/>
    </row>
    <row r="427" spans="58:64" ht="13.15" customHeight="1" x14ac:dyDescent="0.25">
      <c r="BF427" s="12"/>
      <c r="BI427" s="12"/>
      <c r="BL427" s="12"/>
    </row>
    <row r="428" spans="58:64" ht="13.15" customHeight="1" x14ac:dyDescent="0.25">
      <c r="BF428" s="12"/>
      <c r="BI428" s="12"/>
      <c r="BL428" s="12"/>
    </row>
    <row r="429" spans="58:64" ht="13.15" customHeight="1" x14ac:dyDescent="0.25">
      <c r="BF429" s="12"/>
      <c r="BI429" s="12"/>
      <c r="BL429" s="12"/>
    </row>
    <row r="430" spans="58:64" ht="13.15" customHeight="1" x14ac:dyDescent="0.25">
      <c r="BF430" s="12"/>
      <c r="BI430" s="12"/>
      <c r="BL430" s="12"/>
    </row>
    <row r="431" spans="58:64" ht="13.15" customHeight="1" x14ac:dyDescent="0.25">
      <c r="BF431" s="12"/>
      <c r="BI431" s="12"/>
      <c r="BL431" s="12"/>
    </row>
    <row r="432" spans="58:64" ht="13.15" customHeight="1" x14ac:dyDescent="0.25">
      <c r="BF432" s="12"/>
      <c r="BI432" s="12"/>
      <c r="BL432" s="12"/>
    </row>
    <row r="433" spans="58:64" ht="13.15" customHeight="1" x14ac:dyDescent="0.25">
      <c r="BF433" s="12"/>
      <c r="BI433" s="12"/>
      <c r="BL433" s="12"/>
    </row>
    <row r="434" spans="58:64" ht="13.15" customHeight="1" x14ac:dyDescent="0.25">
      <c r="BF434" s="12"/>
      <c r="BI434" s="12"/>
      <c r="BL434" s="12"/>
    </row>
    <row r="435" spans="58:64" ht="13.15" customHeight="1" x14ac:dyDescent="0.25">
      <c r="BF435" s="12"/>
      <c r="BI435" s="12"/>
      <c r="BL435" s="12"/>
    </row>
    <row r="436" spans="58:64" ht="13.15" customHeight="1" x14ac:dyDescent="0.25">
      <c r="BF436" s="12"/>
      <c r="BI436" s="12"/>
      <c r="BL436" s="12"/>
    </row>
    <row r="437" spans="58:64" ht="13.15" customHeight="1" x14ac:dyDescent="0.25">
      <c r="BF437" s="12"/>
      <c r="BI437" s="12"/>
      <c r="BL437" s="12"/>
    </row>
    <row r="438" spans="58:64" ht="13.15" customHeight="1" x14ac:dyDescent="0.25">
      <c r="BF438" s="12"/>
      <c r="BI438" s="12"/>
      <c r="BL438" s="12"/>
    </row>
    <row r="439" spans="58:64" ht="13.15" customHeight="1" x14ac:dyDescent="0.25">
      <c r="BF439" s="12"/>
      <c r="BI439" s="12"/>
      <c r="BL439" s="12"/>
    </row>
    <row r="440" spans="58:64" ht="13.15" customHeight="1" x14ac:dyDescent="0.25">
      <c r="BF440" s="12"/>
      <c r="BI440" s="12"/>
      <c r="BL440" s="12"/>
    </row>
    <row r="441" spans="58:64" ht="13.15" customHeight="1" x14ac:dyDescent="0.25">
      <c r="BF441" s="12"/>
      <c r="BI441" s="12"/>
      <c r="BL441" s="12"/>
    </row>
    <row r="442" spans="58:64" ht="13.15" customHeight="1" x14ac:dyDescent="0.25">
      <c r="BF442" s="12"/>
      <c r="BI442" s="12"/>
      <c r="BL442" s="12"/>
    </row>
    <row r="443" spans="58:64" ht="13.15" customHeight="1" x14ac:dyDescent="0.25">
      <c r="BF443" s="12"/>
      <c r="BI443" s="12"/>
      <c r="BL443" s="12"/>
    </row>
    <row r="444" spans="58:64" ht="13.15" customHeight="1" x14ac:dyDescent="0.25">
      <c r="BF444" s="12"/>
      <c r="BI444" s="12"/>
      <c r="BL444" s="12"/>
    </row>
    <row r="445" spans="58:64" ht="13.15" customHeight="1" x14ac:dyDescent="0.25">
      <c r="BF445" s="12"/>
      <c r="BI445" s="12"/>
      <c r="BL445" s="12"/>
    </row>
    <row r="446" spans="58:64" ht="13.15" customHeight="1" x14ac:dyDescent="0.25">
      <c r="BF446" s="12"/>
      <c r="BI446" s="12"/>
      <c r="BL446" s="12"/>
    </row>
    <row r="447" spans="58:64" ht="13.15" customHeight="1" x14ac:dyDescent="0.25">
      <c r="BF447" s="12"/>
      <c r="BI447" s="12"/>
      <c r="BL447" s="12"/>
    </row>
    <row r="448" spans="58:64" ht="13.15" customHeight="1" x14ac:dyDescent="0.25">
      <c r="BF448" s="12"/>
      <c r="BI448" s="12"/>
      <c r="BL448" s="12"/>
    </row>
    <row r="449" spans="58:64" ht="13.15" customHeight="1" x14ac:dyDescent="0.25">
      <c r="BF449" s="12"/>
      <c r="BI449" s="12"/>
      <c r="BL449" s="12"/>
    </row>
    <row r="450" spans="58:64" ht="13.15" customHeight="1" x14ac:dyDescent="0.25">
      <c r="BF450" s="12"/>
      <c r="BI450" s="12"/>
      <c r="BL450" s="12"/>
    </row>
    <row r="451" spans="58:64" ht="13.15" customHeight="1" x14ac:dyDescent="0.25">
      <c r="BF451" s="12"/>
      <c r="BI451" s="12"/>
      <c r="BL451" s="12"/>
    </row>
    <row r="452" spans="58:64" ht="13.15" customHeight="1" x14ac:dyDescent="0.25">
      <c r="BF452" s="12"/>
      <c r="BI452" s="12"/>
      <c r="BL452" s="12"/>
    </row>
    <row r="453" spans="58:64" ht="13.15" customHeight="1" x14ac:dyDescent="0.25">
      <c r="BF453" s="12"/>
      <c r="BI453" s="12"/>
      <c r="BL453" s="12"/>
    </row>
    <row r="454" spans="58:64" ht="13.15" customHeight="1" x14ac:dyDescent="0.25">
      <c r="BF454" s="12"/>
      <c r="BI454" s="12"/>
      <c r="BL454" s="12"/>
    </row>
    <row r="455" spans="58:64" ht="13.15" customHeight="1" x14ac:dyDescent="0.25">
      <c r="BF455" s="12"/>
      <c r="BI455" s="12"/>
      <c r="BL455" s="12"/>
    </row>
    <row r="456" spans="58:64" ht="13.15" customHeight="1" x14ac:dyDescent="0.25">
      <c r="BF456" s="12"/>
      <c r="BI456" s="12"/>
      <c r="BL456" s="12"/>
    </row>
    <row r="457" spans="58:64" ht="13.15" customHeight="1" x14ac:dyDescent="0.25">
      <c r="BF457" s="12"/>
      <c r="BI457" s="12"/>
      <c r="BL457" s="12"/>
    </row>
    <row r="458" spans="58:64" ht="13.15" customHeight="1" x14ac:dyDescent="0.25">
      <c r="BF458" s="12"/>
      <c r="BI458" s="12"/>
      <c r="BL458" s="12"/>
    </row>
    <row r="459" spans="58:64" ht="13.15" customHeight="1" x14ac:dyDescent="0.25">
      <c r="BF459" s="12"/>
      <c r="BI459" s="12"/>
      <c r="BL459" s="12"/>
    </row>
    <row r="460" spans="58:64" ht="13.15" customHeight="1" x14ac:dyDescent="0.25">
      <c r="BF460" s="12"/>
      <c r="BI460" s="12"/>
      <c r="BL460" s="12"/>
    </row>
    <row r="461" spans="58:64" ht="13.15" customHeight="1" x14ac:dyDescent="0.25">
      <c r="BF461" s="12"/>
      <c r="BI461" s="12"/>
      <c r="BL461" s="12"/>
    </row>
    <row r="462" spans="58:64" ht="13.15" customHeight="1" x14ac:dyDescent="0.25">
      <c r="BF462" s="12"/>
      <c r="BI462" s="12"/>
      <c r="BL462" s="12"/>
    </row>
    <row r="463" spans="58:64" ht="13.15" customHeight="1" x14ac:dyDescent="0.25">
      <c r="BF463" s="12"/>
      <c r="BI463" s="12"/>
      <c r="BL463" s="12"/>
    </row>
    <row r="464" spans="58:64" ht="13.15" customHeight="1" x14ac:dyDescent="0.25">
      <c r="BF464" s="12"/>
      <c r="BI464" s="12"/>
      <c r="BL464" s="12"/>
    </row>
    <row r="465" spans="58:64" ht="13.15" customHeight="1" x14ac:dyDescent="0.25">
      <c r="BF465" s="12"/>
      <c r="BI465" s="12"/>
      <c r="BL465" s="12"/>
    </row>
    <row r="466" spans="58:64" ht="13.15" customHeight="1" x14ac:dyDescent="0.25">
      <c r="BF466" s="12"/>
      <c r="BI466" s="12"/>
      <c r="BL466" s="12"/>
    </row>
    <row r="467" spans="58:64" ht="13.15" customHeight="1" x14ac:dyDescent="0.25">
      <c r="BF467" s="12"/>
      <c r="BI467" s="12"/>
      <c r="BL467" s="12"/>
    </row>
    <row r="468" spans="58:64" ht="13.15" customHeight="1" x14ac:dyDescent="0.25">
      <c r="BF468" s="12"/>
      <c r="BI468" s="12"/>
      <c r="BL468" s="12"/>
    </row>
    <row r="469" spans="58:64" ht="13.15" customHeight="1" x14ac:dyDescent="0.25">
      <c r="BF469" s="12"/>
      <c r="BI469" s="12"/>
      <c r="BL469" s="12"/>
    </row>
    <row r="470" spans="58:64" ht="13.15" customHeight="1" x14ac:dyDescent="0.25">
      <c r="BF470" s="12"/>
      <c r="BI470" s="12"/>
      <c r="BL470" s="12"/>
    </row>
    <row r="471" spans="58:64" ht="13.15" customHeight="1" x14ac:dyDescent="0.25">
      <c r="BF471" s="12"/>
      <c r="BI471" s="12"/>
      <c r="BL471" s="12"/>
    </row>
    <row r="472" spans="58:64" ht="13.15" customHeight="1" x14ac:dyDescent="0.25">
      <c r="BF472" s="12"/>
      <c r="BI472" s="12"/>
      <c r="BL472" s="12"/>
    </row>
    <row r="473" spans="58:64" ht="13.15" customHeight="1" x14ac:dyDescent="0.25">
      <c r="BF473" s="12"/>
      <c r="BI473" s="12"/>
      <c r="BL473" s="12"/>
    </row>
    <row r="474" spans="58:64" ht="13.15" customHeight="1" x14ac:dyDescent="0.25">
      <c r="BF474" s="12"/>
      <c r="BI474" s="12"/>
      <c r="BL474" s="12"/>
    </row>
    <row r="475" spans="58:64" ht="13.15" customHeight="1" x14ac:dyDescent="0.25">
      <c r="BF475" s="12"/>
      <c r="BI475" s="12"/>
      <c r="BL475" s="12"/>
    </row>
    <row r="476" spans="58:64" ht="13.15" customHeight="1" x14ac:dyDescent="0.25">
      <c r="BF476" s="12"/>
      <c r="BI476" s="12"/>
      <c r="BL476" s="12"/>
    </row>
    <row r="477" spans="58:64" ht="13.15" customHeight="1" x14ac:dyDescent="0.25">
      <c r="BF477" s="12"/>
      <c r="BI477" s="12"/>
      <c r="BL477" s="12"/>
    </row>
    <row r="478" spans="58:64" ht="13.15" customHeight="1" x14ac:dyDescent="0.25">
      <c r="BF478" s="12"/>
      <c r="BI478" s="12"/>
      <c r="BL478" s="12"/>
    </row>
    <row r="479" spans="58:64" ht="13.15" customHeight="1" x14ac:dyDescent="0.25">
      <c r="BF479" s="12"/>
      <c r="BI479" s="12"/>
      <c r="BL479" s="12"/>
    </row>
    <row r="480" spans="58:64" ht="13.15" customHeight="1" x14ac:dyDescent="0.25">
      <c r="BF480" s="12"/>
      <c r="BI480" s="12"/>
      <c r="BL480" s="12"/>
    </row>
    <row r="481" spans="58:64" ht="13.15" customHeight="1" x14ac:dyDescent="0.25">
      <c r="BF481" s="12"/>
      <c r="BI481" s="12"/>
      <c r="BL481" s="12"/>
    </row>
    <row r="482" spans="58:64" ht="13.15" customHeight="1" x14ac:dyDescent="0.25">
      <c r="BF482" s="12"/>
      <c r="BI482" s="12"/>
      <c r="BL482" s="12"/>
    </row>
    <row r="483" spans="58:64" ht="13.15" customHeight="1" x14ac:dyDescent="0.25">
      <c r="BF483" s="12"/>
      <c r="BI483" s="12"/>
      <c r="BL483" s="12"/>
    </row>
    <row r="484" spans="58:64" ht="13.15" customHeight="1" x14ac:dyDescent="0.25">
      <c r="BF484" s="12"/>
      <c r="BI484" s="12"/>
      <c r="BL484" s="12"/>
    </row>
    <row r="485" spans="58:64" ht="13.15" customHeight="1" x14ac:dyDescent="0.25">
      <c r="BF485" s="12"/>
      <c r="BI485" s="12"/>
      <c r="BL485" s="12"/>
    </row>
    <row r="486" spans="58:64" ht="13.15" customHeight="1" x14ac:dyDescent="0.25">
      <c r="BF486" s="12"/>
      <c r="BI486" s="12"/>
      <c r="BL486" s="12"/>
    </row>
    <row r="487" spans="58:64" ht="13.15" customHeight="1" x14ac:dyDescent="0.25">
      <c r="BF487" s="12"/>
      <c r="BI487" s="12"/>
      <c r="BL487" s="12"/>
    </row>
    <row r="488" spans="58:64" ht="13.15" customHeight="1" x14ac:dyDescent="0.25">
      <c r="BF488" s="12"/>
      <c r="BI488" s="12"/>
      <c r="BL488" s="12"/>
    </row>
    <row r="489" spans="58:64" ht="13.15" customHeight="1" x14ac:dyDescent="0.25">
      <c r="BF489" s="12"/>
      <c r="BI489" s="12"/>
      <c r="BL489" s="12"/>
    </row>
    <row r="490" spans="58:64" ht="13.15" customHeight="1" x14ac:dyDescent="0.25">
      <c r="BF490" s="12"/>
      <c r="BI490" s="12"/>
      <c r="BL490" s="12"/>
    </row>
    <row r="491" spans="58:64" ht="13.15" customHeight="1" x14ac:dyDescent="0.25">
      <c r="BF491" s="12"/>
      <c r="BI491" s="12"/>
      <c r="BL491" s="12"/>
    </row>
    <row r="492" spans="58:64" ht="13.15" customHeight="1" x14ac:dyDescent="0.25">
      <c r="BF492" s="12"/>
      <c r="BI492" s="12"/>
      <c r="BL492" s="12"/>
    </row>
    <row r="493" spans="58:64" ht="13.15" customHeight="1" x14ac:dyDescent="0.25">
      <c r="BF493" s="12"/>
      <c r="BI493" s="12"/>
      <c r="BL493" s="12"/>
    </row>
    <row r="494" spans="58:64" ht="13.15" customHeight="1" x14ac:dyDescent="0.25">
      <c r="BF494" s="12"/>
      <c r="BI494" s="12"/>
      <c r="BL494" s="12"/>
    </row>
    <row r="495" spans="58:64" ht="13.15" customHeight="1" x14ac:dyDescent="0.25">
      <c r="BF495" s="12"/>
      <c r="BI495" s="12"/>
      <c r="BL495" s="12"/>
    </row>
    <row r="496" spans="58:64" ht="13.15" customHeight="1" x14ac:dyDescent="0.25">
      <c r="BF496" s="12"/>
      <c r="BI496" s="12"/>
      <c r="BL496" s="12"/>
    </row>
    <row r="497" spans="58:64" ht="13.15" customHeight="1" x14ac:dyDescent="0.25">
      <c r="BF497" s="12"/>
      <c r="BI497" s="12"/>
      <c r="BL497" s="12"/>
    </row>
    <row r="498" spans="58:64" ht="13.15" customHeight="1" x14ac:dyDescent="0.25">
      <c r="BF498" s="12"/>
      <c r="BI498" s="12"/>
      <c r="BL498" s="12"/>
    </row>
    <row r="499" spans="58:64" ht="13.15" customHeight="1" x14ac:dyDescent="0.25">
      <c r="BF499" s="12"/>
      <c r="BI499" s="12"/>
      <c r="BL499" s="12"/>
    </row>
    <row r="500" spans="58:64" ht="13.15" customHeight="1" x14ac:dyDescent="0.25">
      <c r="BF500" s="12"/>
      <c r="BI500" s="12"/>
      <c r="BL500" s="12"/>
    </row>
    <row r="501" spans="58:64" ht="13.15" customHeight="1" x14ac:dyDescent="0.25">
      <c r="BF501" s="12"/>
      <c r="BI501" s="12"/>
      <c r="BL501" s="12"/>
    </row>
    <row r="502" spans="58:64" ht="13.15" customHeight="1" x14ac:dyDescent="0.25">
      <c r="BF502" s="12"/>
      <c r="BI502" s="12"/>
      <c r="BL502" s="12"/>
    </row>
    <row r="503" spans="58:64" ht="13.15" customHeight="1" x14ac:dyDescent="0.25">
      <c r="BF503" s="12"/>
      <c r="BI503" s="12"/>
      <c r="BL503" s="12"/>
    </row>
    <row r="504" spans="58:64" ht="13.15" customHeight="1" x14ac:dyDescent="0.25">
      <c r="BF504" s="12"/>
      <c r="BI504" s="12"/>
      <c r="BL504" s="12"/>
    </row>
    <row r="505" spans="58:64" ht="13.15" customHeight="1" x14ac:dyDescent="0.25">
      <c r="BF505" s="12"/>
      <c r="BI505" s="12"/>
      <c r="BL505" s="12"/>
    </row>
    <row r="506" spans="58:64" ht="13.15" customHeight="1" x14ac:dyDescent="0.25">
      <c r="BF506" s="12"/>
      <c r="BI506" s="12"/>
      <c r="BL506" s="12"/>
    </row>
    <row r="507" spans="58:64" ht="13.15" customHeight="1" x14ac:dyDescent="0.25">
      <c r="BF507" s="12"/>
      <c r="BI507" s="12"/>
      <c r="BL507" s="12"/>
    </row>
    <row r="508" spans="58:64" ht="13.15" customHeight="1" x14ac:dyDescent="0.25">
      <c r="BF508" s="12"/>
      <c r="BI508" s="12"/>
      <c r="BL508" s="12"/>
    </row>
    <row r="509" spans="58:64" ht="13.15" customHeight="1" x14ac:dyDescent="0.25">
      <c r="BF509" s="12"/>
      <c r="BI509" s="12"/>
      <c r="BL509" s="12"/>
    </row>
    <row r="510" spans="58:64" ht="13.15" customHeight="1" x14ac:dyDescent="0.25">
      <c r="BF510" s="12"/>
      <c r="BI510" s="12"/>
      <c r="BL510" s="12"/>
    </row>
    <row r="511" spans="58:64" ht="13.15" customHeight="1" x14ac:dyDescent="0.25">
      <c r="BF511" s="12"/>
      <c r="BI511" s="12"/>
      <c r="BL511" s="12"/>
    </row>
    <row r="512" spans="58:64" ht="13.15" customHeight="1" x14ac:dyDescent="0.25">
      <c r="BF512" s="12"/>
      <c r="BI512" s="12"/>
      <c r="BL512" s="12"/>
    </row>
    <row r="513" spans="58:64" ht="13.15" customHeight="1" x14ac:dyDescent="0.25">
      <c r="BF513" s="12"/>
      <c r="BI513" s="12"/>
      <c r="BL513" s="12"/>
    </row>
    <row r="514" spans="58:64" ht="13.15" customHeight="1" x14ac:dyDescent="0.25">
      <c r="BF514" s="12"/>
      <c r="BI514" s="12"/>
      <c r="BL514" s="12"/>
    </row>
    <row r="515" spans="58:64" ht="13.15" customHeight="1" x14ac:dyDescent="0.25">
      <c r="BF515" s="12"/>
      <c r="BI515" s="12"/>
      <c r="BL515" s="12"/>
    </row>
    <row r="516" spans="58:64" ht="13.15" customHeight="1" x14ac:dyDescent="0.25">
      <c r="BF516" s="12"/>
      <c r="BI516" s="12"/>
      <c r="BL516" s="12"/>
    </row>
    <row r="517" spans="58:64" ht="13.15" customHeight="1" x14ac:dyDescent="0.25">
      <c r="BF517" s="12"/>
      <c r="BI517" s="12"/>
      <c r="BL517" s="12"/>
    </row>
    <row r="518" spans="58:64" ht="13.15" customHeight="1" x14ac:dyDescent="0.25">
      <c r="BF518" s="12"/>
      <c r="BI518" s="12"/>
      <c r="BL518" s="12"/>
    </row>
    <row r="519" spans="58:64" ht="13.15" customHeight="1" x14ac:dyDescent="0.25">
      <c r="BF519" s="12"/>
      <c r="BI519" s="12"/>
      <c r="BL519" s="12"/>
    </row>
    <row r="520" spans="58:64" ht="13.15" customHeight="1" x14ac:dyDescent="0.25">
      <c r="BF520" s="12"/>
      <c r="BI520" s="12"/>
      <c r="BL520" s="12"/>
    </row>
    <row r="521" spans="58:64" ht="13.15" customHeight="1" x14ac:dyDescent="0.25">
      <c r="BF521" s="12"/>
      <c r="BI521" s="12"/>
      <c r="BL521" s="12"/>
    </row>
    <row r="522" spans="58:64" ht="13.15" customHeight="1" x14ac:dyDescent="0.25">
      <c r="BF522" s="12"/>
      <c r="BI522" s="12"/>
      <c r="BL522" s="12"/>
    </row>
    <row r="523" spans="58:64" ht="13.15" customHeight="1" x14ac:dyDescent="0.25">
      <c r="BF523" s="12"/>
      <c r="BI523" s="12"/>
      <c r="BL523" s="12"/>
    </row>
    <row r="524" spans="58:64" ht="13.15" customHeight="1" x14ac:dyDescent="0.25">
      <c r="BF524" s="12"/>
      <c r="BI524" s="12"/>
      <c r="BL524" s="12"/>
    </row>
    <row r="525" spans="58:64" ht="13.15" customHeight="1" x14ac:dyDescent="0.25">
      <c r="BF525" s="12"/>
      <c r="BI525" s="12"/>
      <c r="BL525" s="12"/>
    </row>
    <row r="526" spans="58:64" ht="13.15" customHeight="1" x14ac:dyDescent="0.25">
      <c r="BF526" s="12"/>
      <c r="BI526" s="12"/>
      <c r="BL526" s="12"/>
    </row>
    <row r="527" spans="58:64" ht="13.15" customHeight="1" x14ac:dyDescent="0.25">
      <c r="BF527" s="12"/>
      <c r="BI527" s="12"/>
      <c r="BL527" s="12"/>
    </row>
    <row r="528" spans="58:64" ht="13.15" customHeight="1" x14ac:dyDescent="0.25">
      <c r="BF528" s="12"/>
      <c r="BI528" s="12"/>
      <c r="BL528" s="12"/>
    </row>
    <row r="529" spans="58:64" ht="13.15" customHeight="1" x14ac:dyDescent="0.25">
      <c r="BF529" s="12"/>
      <c r="BI529" s="12"/>
      <c r="BL529" s="12"/>
    </row>
    <row r="530" spans="58:64" ht="13.15" customHeight="1" x14ac:dyDescent="0.25">
      <c r="BF530" s="12"/>
      <c r="BI530" s="12"/>
      <c r="BL530" s="12"/>
    </row>
    <row r="531" spans="58:64" ht="13.15" customHeight="1" x14ac:dyDescent="0.25">
      <c r="BF531" s="12"/>
      <c r="BI531" s="12"/>
      <c r="BL531" s="12"/>
    </row>
    <row r="532" spans="58:64" ht="13.15" customHeight="1" x14ac:dyDescent="0.25">
      <c r="BF532" s="12"/>
      <c r="BI532" s="12"/>
      <c r="BL532" s="12"/>
    </row>
    <row r="533" spans="58:64" ht="13.15" customHeight="1" x14ac:dyDescent="0.25">
      <c r="BF533" s="12"/>
      <c r="BI533" s="12"/>
      <c r="BL533" s="12"/>
    </row>
    <row r="534" spans="58:64" ht="13.15" customHeight="1" x14ac:dyDescent="0.25">
      <c r="BF534" s="12"/>
      <c r="BI534" s="12"/>
      <c r="BL534" s="12"/>
    </row>
    <row r="535" spans="58:64" ht="13.15" customHeight="1" x14ac:dyDescent="0.25">
      <c r="BF535" s="12"/>
      <c r="BI535" s="12"/>
      <c r="BL535" s="12"/>
    </row>
    <row r="536" spans="58:64" ht="13.15" customHeight="1" x14ac:dyDescent="0.25">
      <c r="BF536" s="12"/>
      <c r="BI536" s="12"/>
      <c r="BL536" s="12"/>
    </row>
    <row r="537" spans="58:64" ht="13.15" customHeight="1" x14ac:dyDescent="0.25">
      <c r="BF537" s="12"/>
      <c r="BI537" s="12"/>
      <c r="BL537" s="12"/>
    </row>
    <row r="538" spans="58:64" ht="13.15" customHeight="1" x14ac:dyDescent="0.25">
      <c r="BF538" s="12"/>
      <c r="BI538" s="12"/>
      <c r="BL538" s="12"/>
    </row>
    <row r="539" spans="58:64" ht="13.15" customHeight="1" x14ac:dyDescent="0.25">
      <c r="BF539" s="12"/>
      <c r="BI539" s="12"/>
      <c r="BL539" s="12"/>
    </row>
    <row r="540" spans="58:64" ht="13.15" customHeight="1" x14ac:dyDescent="0.25">
      <c r="BF540" s="12"/>
      <c r="BI540" s="12"/>
      <c r="BL540" s="12"/>
    </row>
    <row r="541" spans="58:64" ht="13.15" customHeight="1" x14ac:dyDescent="0.25">
      <c r="BF541" s="12"/>
      <c r="BI541" s="12"/>
      <c r="BL541" s="12"/>
    </row>
    <row r="542" spans="58:64" ht="13.15" customHeight="1" x14ac:dyDescent="0.25">
      <c r="BF542" s="12"/>
      <c r="BI542" s="12"/>
      <c r="BL542" s="12"/>
    </row>
    <row r="543" spans="58:64" ht="13.15" customHeight="1" x14ac:dyDescent="0.25">
      <c r="BF543" s="12"/>
      <c r="BI543" s="12"/>
      <c r="BL543" s="12"/>
    </row>
    <row r="544" spans="58:64" ht="13.15" customHeight="1" x14ac:dyDescent="0.25">
      <c r="BF544" s="12"/>
      <c r="BI544" s="12"/>
      <c r="BL544" s="12"/>
    </row>
    <row r="545" spans="58:64" ht="13.15" customHeight="1" x14ac:dyDescent="0.25">
      <c r="BF545" s="12"/>
      <c r="BI545" s="12"/>
      <c r="BL545" s="12"/>
    </row>
    <row r="546" spans="58:64" ht="13.15" customHeight="1" x14ac:dyDescent="0.25">
      <c r="BF546" s="12"/>
      <c r="BI546" s="12"/>
      <c r="BL546" s="12"/>
    </row>
    <row r="547" spans="58:64" ht="13.15" customHeight="1" x14ac:dyDescent="0.25">
      <c r="BF547" s="12"/>
      <c r="BI547" s="12"/>
      <c r="BL547" s="12"/>
    </row>
    <row r="548" spans="58:64" ht="13.15" customHeight="1" x14ac:dyDescent="0.25">
      <c r="BF548" s="12"/>
      <c r="BI548" s="12"/>
      <c r="BL548" s="12"/>
    </row>
    <row r="549" spans="58:64" ht="13.15" customHeight="1" x14ac:dyDescent="0.25">
      <c r="BF549" s="12"/>
      <c r="BI549" s="12"/>
      <c r="BL549" s="12"/>
    </row>
    <row r="550" spans="58:64" ht="13.15" customHeight="1" x14ac:dyDescent="0.25">
      <c r="BF550" s="12"/>
      <c r="BI550" s="12"/>
      <c r="BL550" s="12"/>
    </row>
    <row r="551" spans="58:64" ht="13.15" customHeight="1" x14ac:dyDescent="0.25">
      <c r="BF551" s="12"/>
      <c r="BI551" s="12"/>
      <c r="BL551" s="12"/>
    </row>
    <row r="552" spans="58:64" ht="13.15" customHeight="1" x14ac:dyDescent="0.25">
      <c r="BF552" s="12"/>
      <c r="BI552" s="12"/>
      <c r="BL552" s="12"/>
    </row>
    <row r="553" spans="58:64" ht="13.15" customHeight="1" x14ac:dyDescent="0.25">
      <c r="BF553" s="12"/>
      <c r="BI553" s="12"/>
      <c r="BL553" s="12"/>
    </row>
    <row r="554" spans="58:64" ht="13.15" customHeight="1" x14ac:dyDescent="0.25">
      <c r="BF554" s="12"/>
      <c r="BI554" s="12"/>
      <c r="BL554" s="12"/>
    </row>
    <row r="555" spans="58:64" ht="13.15" customHeight="1" x14ac:dyDescent="0.25">
      <c r="BF555" s="12"/>
      <c r="BI555" s="12"/>
      <c r="BL555" s="12"/>
    </row>
    <row r="556" spans="58:64" ht="13.15" customHeight="1" x14ac:dyDescent="0.25">
      <c r="BF556" s="12"/>
      <c r="BI556" s="12"/>
      <c r="BL556" s="12"/>
    </row>
    <row r="557" spans="58:64" ht="13.15" customHeight="1" x14ac:dyDescent="0.25">
      <c r="BF557" s="12"/>
      <c r="BI557" s="12"/>
      <c r="BL557" s="12"/>
    </row>
    <row r="558" spans="58:64" ht="13.15" customHeight="1" x14ac:dyDescent="0.25">
      <c r="BF558" s="12"/>
      <c r="BI558" s="12"/>
      <c r="BL558" s="12"/>
    </row>
    <row r="559" spans="58:64" ht="13.15" customHeight="1" x14ac:dyDescent="0.25">
      <c r="BF559" s="12"/>
      <c r="BI559" s="12"/>
      <c r="BL559" s="12"/>
    </row>
    <row r="560" spans="58:64" ht="13.15" customHeight="1" x14ac:dyDescent="0.25">
      <c r="BF560" s="12"/>
      <c r="BI560" s="12"/>
      <c r="BL560" s="12"/>
    </row>
    <row r="561" spans="58:64" ht="13.15" customHeight="1" x14ac:dyDescent="0.25">
      <c r="BF561" s="12"/>
      <c r="BI561" s="12"/>
      <c r="BL561" s="12"/>
    </row>
    <row r="562" spans="58:64" ht="13.15" customHeight="1" x14ac:dyDescent="0.25">
      <c r="BF562" s="12"/>
      <c r="BI562" s="12"/>
      <c r="BL562" s="12"/>
    </row>
    <row r="563" spans="58:64" ht="13.15" customHeight="1" x14ac:dyDescent="0.25">
      <c r="BF563" s="12"/>
      <c r="BI563" s="12"/>
      <c r="BL563" s="12"/>
    </row>
    <row r="564" spans="58:64" ht="13.15" customHeight="1" x14ac:dyDescent="0.25">
      <c r="BF564" s="12"/>
      <c r="BI564" s="12"/>
      <c r="BL564" s="12"/>
    </row>
    <row r="565" spans="58:64" ht="13.15" customHeight="1" x14ac:dyDescent="0.25">
      <c r="BF565" s="12"/>
      <c r="BI565" s="12"/>
      <c r="BL565" s="12"/>
    </row>
    <row r="566" spans="58:64" ht="13.15" customHeight="1" x14ac:dyDescent="0.25">
      <c r="BF566" s="12"/>
      <c r="BI566" s="12"/>
      <c r="BL566" s="12"/>
    </row>
    <row r="567" spans="58:64" ht="13.15" customHeight="1" x14ac:dyDescent="0.25">
      <c r="BF567" s="12"/>
      <c r="BI567" s="12"/>
      <c r="BL567" s="12"/>
    </row>
    <row r="568" spans="58:64" ht="13.15" customHeight="1" x14ac:dyDescent="0.25">
      <c r="BF568" s="12"/>
      <c r="BI568" s="12"/>
      <c r="BL568" s="12"/>
    </row>
    <row r="569" spans="58:64" ht="13.15" customHeight="1" x14ac:dyDescent="0.25">
      <c r="BF569" s="12"/>
      <c r="BI569" s="12"/>
      <c r="BL569" s="12"/>
    </row>
    <row r="570" spans="58:64" ht="13.15" customHeight="1" x14ac:dyDescent="0.25">
      <c r="BF570" s="12"/>
      <c r="BI570" s="12"/>
      <c r="BL570" s="12"/>
    </row>
    <row r="571" spans="58:64" ht="13.15" customHeight="1" x14ac:dyDescent="0.25">
      <c r="BF571" s="12"/>
      <c r="BI571" s="12"/>
      <c r="BL571" s="12"/>
    </row>
    <row r="572" spans="58:64" ht="13.15" customHeight="1" x14ac:dyDescent="0.25">
      <c r="BF572" s="12"/>
      <c r="BI572" s="12"/>
      <c r="BL572" s="12"/>
    </row>
    <row r="573" spans="58:64" ht="13.15" customHeight="1" x14ac:dyDescent="0.25">
      <c r="BF573" s="12"/>
      <c r="BI573" s="12"/>
      <c r="BL573" s="12"/>
    </row>
    <row r="574" spans="58:64" ht="13.15" customHeight="1" x14ac:dyDescent="0.25">
      <c r="BF574" s="12"/>
      <c r="BI574" s="12"/>
      <c r="BL574" s="12"/>
    </row>
    <row r="575" spans="58:64" ht="13.15" customHeight="1" x14ac:dyDescent="0.25">
      <c r="BF575" s="12"/>
      <c r="BI575" s="12"/>
      <c r="BL575" s="12"/>
    </row>
    <row r="576" spans="58:64" ht="13.15" customHeight="1" x14ac:dyDescent="0.25">
      <c r="BF576" s="12"/>
      <c r="BI576" s="12"/>
      <c r="BL576" s="12"/>
    </row>
    <row r="577" spans="58:64" ht="13.15" customHeight="1" x14ac:dyDescent="0.25">
      <c r="BF577" s="12"/>
      <c r="BI577" s="12"/>
      <c r="BL577" s="12"/>
    </row>
    <row r="578" spans="58:64" ht="13.15" customHeight="1" x14ac:dyDescent="0.25">
      <c r="BF578" s="12"/>
      <c r="BI578" s="12"/>
      <c r="BL578" s="12"/>
    </row>
    <row r="579" spans="58:64" ht="13.15" customHeight="1" x14ac:dyDescent="0.25">
      <c r="BF579" s="12"/>
      <c r="BI579" s="12"/>
      <c r="BL579" s="12"/>
    </row>
    <row r="580" spans="58:64" ht="13.15" customHeight="1" x14ac:dyDescent="0.25">
      <c r="BF580" s="12"/>
      <c r="BI580" s="12"/>
      <c r="BL580" s="12"/>
    </row>
    <row r="581" spans="58:64" ht="13.15" customHeight="1" x14ac:dyDescent="0.25">
      <c r="BF581" s="12"/>
      <c r="BI581" s="12"/>
      <c r="BL581" s="12"/>
    </row>
    <row r="582" spans="58:64" ht="13.15" customHeight="1" x14ac:dyDescent="0.25">
      <c r="BF582" s="12"/>
      <c r="BI582" s="12"/>
      <c r="BL582" s="12"/>
    </row>
    <row r="583" spans="58:64" ht="13.15" customHeight="1" x14ac:dyDescent="0.25">
      <c r="BF583" s="12"/>
      <c r="BI583" s="12"/>
      <c r="BL583" s="12"/>
    </row>
    <row r="584" spans="58:64" ht="13.15" customHeight="1" x14ac:dyDescent="0.25">
      <c r="BF584" s="12"/>
      <c r="BI584" s="12"/>
      <c r="BL584" s="12"/>
    </row>
    <row r="585" spans="58:64" ht="13.15" customHeight="1" x14ac:dyDescent="0.25">
      <c r="BF585" s="12"/>
      <c r="BI585" s="12"/>
      <c r="BL585" s="12"/>
    </row>
    <row r="586" spans="58:64" ht="13.15" customHeight="1" x14ac:dyDescent="0.25">
      <c r="BF586" s="12"/>
      <c r="BI586" s="12"/>
      <c r="BL586" s="12"/>
    </row>
    <row r="587" spans="58:64" ht="13.15" customHeight="1" x14ac:dyDescent="0.25">
      <c r="BF587" s="12"/>
      <c r="BI587" s="12"/>
      <c r="BL587" s="12"/>
    </row>
    <row r="588" spans="58:64" ht="13.15" customHeight="1" x14ac:dyDescent="0.25">
      <c r="BF588" s="12"/>
      <c r="BI588" s="12"/>
      <c r="BL588" s="12"/>
    </row>
    <row r="589" spans="58:64" ht="13.15" customHeight="1" x14ac:dyDescent="0.25">
      <c r="BF589" s="12"/>
      <c r="BI589" s="12"/>
      <c r="BL589" s="12"/>
    </row>
    <row r="590" spans="58:64" ht="13.15" customHeight="1" x14ac:dyDescent="0.25">
      <c r="BF590" s="12"/>
      <c r="BI590" s="12"/>
      <c r="BL590" s="12"/>
    </row>
    <row r="591" spans="58:64" ht="13.15" customHeight="1" x14ac:dyDescent="0.25">
      <c r="BF591" s="12"/>
      <c r="BI591" s="12"/>
      <c r="BL591" s="12"/>
    </row>
    <row r="592" spans="58:64" ht="13.15" customHeight="1" x14ac:dyDescent="0.25">
      <c r="BF592" s="12"/>
      <c r="BI592" s="12"/>
      <c r="BL592" s="12"/>
    </row>
    <row r="593" spans="58:64" ht="13.15" customHeight="1" x14ac:dyDescent="0.25">
      <c r="BF593" s="12"/>
      <c r="BI593" s="12"/>
      <c r="BL593" s="12"/>
    </row>
    <row r="594" spans="58:64" ht="13.15" customHeight="1" x14ac:dyDescent="0.25">
      <c r="BF594" s="12"/>
      <c r="BI594" s="12"/>
      <c r="BL594" s="12"/>
    </row>
    <row r="595" spans="58:64" ht="13.15" customHeight="1" x14ac:dyDescent="0.25">
      <c r="BF595" s="12"/>
      <c r="BI595" s="12"/>
      <c r="BL595" s="12"/>
    </row>
    <row r="596" spans="58:64" ht="13.15" customHeight="1" x14ac:dyDescent="0.25">
      <c r="BF596" s="12"/>
      <c r="BI596" s="12"/>
      <c r="BL596" s="12"/>
    </row>
    <row r="597" spans="58:64" ht="13.15" customHeight="1" x14ac:dyDescent="0.25">
      <c r="BF597" s="12"/>
      <c r="BI597" s="12"/>
      <c r="BL597" s="12"/>
    </row>
    <row r="598" spans="58:64" ht="13.15" customHeight="1" x14ac:dyDescent="0.25">
      <c r="BF598" s="12"/>
      <c r="BI598" s="12"/>
      <c r="BL598" s="12"/>
    </row>
    <row r="599" spans="58:64" ht="13.15" customHeight="1" x14ac:dyDescent="0.25">
      <c r="BF599" s="12"/>
      <c r="BI599" s="12"/>
      <c r="BL599" s="12"/>
    </row>
    <row r="600" spans="58:64" ht="13.15" customHeight="1" x14ac:dyDescent="0.25">
      <c r="BF600" s="12"/>
      <c r="BI600" s="12"/>
      <c r="BL600" s="12"/>
    </row>
    <row r="601" spans="58:64" ht="13.15" customHeight="1" x14ac:dyDescent="0.25">
      <c r="BF601" s="12"/>
      <c r="BI601" s="12"/>
      <c r="BL601" s="12"/>
    </row>
    <row r="602" spans="58:64" ht="13.15" customHeight="1" x14ac:dyDescent="0.25">
      <c r="BF602" s="12"/>
      <c r="BI602" s="12"/>
      <c r="BL602" s="12"/>
    </row>
    <row r="603" spans="58:64" ht="13.15" customHeight="1" x14ac:dyDescent="0.25">
      <c r="BF603" s="12"/>
      <c r="BI603" s="12"/>
      <c r="BL603" s="12"/>
    </row>
    <row r="604" spans="58:64" ht="13.15" customHeight="1" x14ac:dyDescent="0.25">
      <c r="BF604" s="12"/>
      <c r="BI604" s="12"/>
      <c r="BL604" s="12"/>
    </row>
    <row r="605" spans="58:64" ht="13.15" customHeight="1" x14ac:dyDescent="0.25">
      <c r="BF605" s="12"/>
      <c r="BI605" s="12"/>
      <c r="BL605" s="12"/>
    </row>
    <row r="606" spans="58:64" ht="13.15" customHeight="1" x14ac:dyDescent="0.25">
      <c r="BF606" s="12"/>
      <c r="BI606" s="12"/>
      <c r="BL606" s="12"/>
    </row>
    <row r="607" spans="58:64" ht="13.15" customHeight="1" x14ac:dyDescent="0.25">
      <c r="BF607" s="12"/>
      <c r="BI607" s="12"/>
      <c r="BL607" s="12"/>
    </row>
    <row r="608" spans="58:64" ht="13.15" customHeight="1" x14ac:dyDescent="0.25">
      <c r="BF608" s="12"/>
      <c r="BI608" s="12"/>
      <c r="BL608" s="12"/>
    </row>
    <row r="609" spans="58:64" ht="13.15" customHeight="1" x14ac:dyDescent="0.25">
      <c r="BF609" s="12"/>
      <c r="BI609" s="12"/>
      <c r="BL609" s="12"/>
    </row>
    <row r="610" spans="58:64" ht="13.15" customHeight="1" x14ac:dyDescent="0.25">
      <c r="BF610" s="12"/>
      <c r="BI610" s="12"/>
      <c r="BL610" s="12"/>
    </row>
    <row r="611" spans="58:64" ht="13.15" customHeight="1" x14ac:dyDescent="0.25">
      <c r="BF611" s="12"/>
      <c r="BI611" s="12"/>
      <c r="BL611" s="12"/>
    </row>
    <row r="612" spans="58:64" ht="13.15" customHeight="1" x14ac:dyDescent="0.25">
      <c r="BF612" s="12"/>
      <c r="BI612" s="12"/>
      <c r="BL612" s="12"/>
    </row>
    <row r="613" spans="58:64" ht="13.15" customHeight="1" x14ac:dyDescent="0.25">
      <c r="BF613" s="12"/>
      <c r="BI613" s="12"/>
      <c r="BL613" s="12"/>
    </row>
    <row r="614" spans="58:64" ht="13.15" customHeight="1" x14ac:dyDescent="0.25">
      <c r="BF614" s="12"/>
      <c r="BI614" s="12"/>
      <c r="BL614" s="12"/>
    </row>
    <row r="615" spans="58:64" ht="13.15" customHeight="1" x14ac:dyDescent="0.25">
      <c r="BF615" s="12"/>
      <c r="BI615" s="12"/>
      <c r="BL615" s="12"/>
    </row>
    <row r="616" spans="58:64" ht="13.15" customHeight="1" x14ac:dyDescent="0.25">
      <c r="BF616" s="12"/>
      <c r="BI616" s="12"/>
      <c r="BL616" s="12"/>
    </row>
    <row r="617" spans="58:64" ht="13.15" customHeight="1" x14ac:dyDescent="0.25">
      <c r="BF617" s="12"/>
      <c r="BI617" s="12"/>
      <c r="BL617" s="12"/>
    </row>
    <row r="618" spans="58:64" ht="13.15" customHeight="1" x14ac:dyDescent="0.25">
      <c r="BF618" s="12"/>
      <c r="BI618" s="12"/>
      <c r="BL618" s="12"/>
    </row>
    <row r="619" spans="58:64" ht="13.15" customHeight="1" x14ac:dyDescent="0.25">
      <c r="BF619" s="12"/>
      <c r="BI619" s="12"/>
      <c r="BL619" s="12"/>
    </row>
    <row r="620" spans="58:64" ht="13.15" customHeight="1" x14ac:dyDescent="0.25">
      <c r="BF620" s="12"/>
      <c r="BI620" s="12"/>
      <c r="BL620" s="12"/>
    </row>
    <row r="621" spans="58:64" ht="13.15" customHeight="1" x14ac:dyDescent="0.25">
      <c r="BF621" s="12"/>
      <c r="BI621" s="12"/>
      <c r="BL621" s="12"/>
    </row>
    <row r="622" spans="58:64" ht="13.15" customHeight="1" x14ac:dyDescent="0.25">
      <c r="BF622" s="12"/>
      <c r="BI622" s="12"/>
      <c r="BL622" s="12"/>
    </row>
    <row r="623" spans="58:64" ht="13.15" customHeight="1" x14ac:dyDescent="0.25">
      <c r="BF623" s="12"/>
      <c r="BI623" s="12"/>
      <c r="BL623" s="12"/>
    </row>
    <row r="624" spans="58:64" ht="13.15" customHeight="1" x14ac:dyDescent="0.25">
      <c r="BF624" s="12"/>
      <c r="BI624" s="12"/>
      <c r="BL624" s="12"/>
    </row>
    <row r="625" spans="58:64" ht="13.15" customHeight="1" x14ac:dyDescent="0.25">
      <c r="BF625" s="12"/>
      <c r="BI625" s="12"/>
      <c r="BL625" s="12"/>
    </row>
    <row r="626" spans="58:64" ht="13.15" customHeight="1" x14ac:dyDescent="0.25">
      <c r="BF626" s="12"/>
      <c r="BI626" s="12"/>
      <c r="BL626" s="12"/>
    </row>
    <row r="627" spans="58:64" ht="13.15" customHeight="1" x14ac:dyDescent="0.25">
      <c r="BF627" s="12"/>
      <c r="BI627" s="12"/>
      <c r="BL627" s="12"/>
    </row>
    <row r="628" spans="58:64" ht="13.15" customHeight="1" x14ac:dyDescent="0.25">
      <c r="BF628" s="12"/>
      <c r="BI628" s="12"/>
      <c r="BL628" s="12"/>
    </row>
    <row r="629" spans="58:64" ht="13.15" customHeight="1" x14ac:dyDescent="0.25">
      <c r="BF629" s="12"/>
      <c r="BI629" s="12"/>
      <c r="BL629" s="12"/>
    </row>
    <row r="630" spans="58:64" ht="13.15" customHeight="1" x14ac:dyDescent="0.25">
      <c r="BF630" s="12"/>
      <c r="BI630" s="12"/>
      <c r="BL630" s="12"/>
    </row>
    <row r="631" spans="58:64" ht="13.15" customHeight="1" x14ac:dyDescent="0.25">
      <c r="BF631" s="12"/>
      <c r="BI631" s="12"/>
      <c r="BL631" s="12"/>
    </row>
    <row r="632" spans="58:64" ht="13.15" customHeight="1" x14ac:dyDescent="0.25">
      <c r="BF632" s="12"/>
      <c r="BI632" s="12"/>
      <c r="BL632" s="12"/>
    </row>
    <row r="633" spans="58:64" ht="13.15" customHeight="1" x14ac:dyDescent="0.25">
      <c r="BF633" s="12"/>
      <c r="BI633" s="12"/>
      <c r="BL633" s="12"/>
    </row>
    <row r="634" spans="58:64" ht="13.15" customHeight="1" x14ac:dyDescent="0.25">
      <c r="BF634" s="12"/>
      <c r="BI634" s="12"/>
      <c r="BL634" s="12"/>
    </row>
    <row r="635" spans="58:64" ht="13.15" customHeight="1" x14ac:dyDescent="0.25">
      <c r="BF635" s="12"/>
      <c r="BI635" s="12"/>
      <c r="BL635" s="12"/>
    </row>
    <row r="636" spans="58:64" ht="13.15" customHeight="1" x14ac:dyDescent="0.25">
      <c r="BF636" s="12"/>
      <c r="BI636" s="12"/>
      <c r="BL636" s="12"/>
    </row>
    <row r="637" spans="58:64" ht="13.15" customHeight="1" x14ac:dyDescent="0.25">
      <c r="BF637" s="12"/>
      <c r="BI637" s="12"/>
      <c r="BL637" s="12"/>
    </row>
    <row r="638" spans="58:64" ht="13.15" customHeight="1" x14ac:dyDescent="0.25">
      <c r="BF638" s="12"/>
      <c r="BI638" s="12"/>
      <c r="BL638" s="12"/>
    </row>
    <row r="639" spans="58:64" ht="13.15" customHeight="1" x14ac:dyDescent="0.25">
      <c r="BF639" s="12"/>
      <c r="BI639" s="12"/>
      <c r="BL639" s="12"/>
    </row>
    <row r="640" spans="58:64" ht="13.15" customHeight="1" x14ac:dyDescent="0.25">
      <c r="BF640" s="12"/>
      <c r="BI640" s="12"/>
      <c r="BL640" s="12"/>
    </row>
    <row r="641" spans="58:64" ht="13.15" customHeight="1" x14ac:dyDescent="0.25">
      <c r="BF641" s="12"/>
      <c r="BI641" s="12"/>
      <c r="BL641" s="12"/>
    </row>
    <row r="642" spans="58:64" ht="13.15" customHeight="1" x14ac:dyDescent="0.25">
      <c r="BF642" s="12"/>
      <c r="BI642" s="12"/>
      <c r="BL642" s="12"/>
    </row>
    <row r="643" spans="58:64" ht="13.15" customHeight="1" x14ac:dyDescent="0.25">
      <c r="BF643" s="12"/>
      <c r="BI643" s="12"/>
      <c r="BL643" s="12"/>
    </row>
    <row r="644" spans="58:64" ht="13.15" customHeight="1" x14ac:dyDescent="0.25">
      <c r="BF644" s="12"/>
      <c r="BI644" s="12"/>
      <c r="BL644" s="12"/>
    </row>
    <row r="645" spans="58:64" ht="13.15" customHeight="1" x14ac:dyDescent="0.25">
      <c r="BF645" s="12"/>
      <c r="BI645" s="12"/>
      <c r="BL645" s="12"/>
    </row>
    <row r="646" spans="58:64" ht="13.15" customHeight="1" x14ac:dyDescent="0.25">
      <c r="BF646" s="12"/>
      <c r="BI646" s="12"/>
      <c r="BL646" s="12"/>
    </row>
    <row r="647" spans="58:64" ht="13.15" customHeight="1" x14ac:dyDescent="0.25">
      <c r="BF647" s="12"/>
      <c r="BI647" s="12"/>
      <c r="BL647" s="12"/>
    </row>
    <row r="648" spans="58:64" ht="13.15" customHeight="1" x14ac:dyDescent="0.25">
      <c r="BF648" s="12"/>
      <c r="BI648" s="12"/>
      <c r="BL648" s="12"/>
    </row>
    <row r="649" spans="58:64" ht="13.15" customHeight="1" x14ac:dyDescent="0.25">
      <c r="BF649" s="12"/>
      <c r="BI649" s="12"/>
      <c r="BL649" s="12"/>
    </row>
    <row r="650" spans="58:64" ht="13.15" customHeight="1" x14ac:dyDescent="0.25">
      <c r="BF650" s="12"/>
      <c r="BI650" s="12"/>
      <c r="BL650" s="12"/>
    </row>
    <row r="651" spans="58:64" ht="13.15" customHeight="1" x14ac:dyDescent="0.25">
      <c r="BF651" s="12"/>
      <c r="BI651" s="12"/>
      <c r="BL651" s="12"/>
    </row>
    <row r="652" spans="58:64" ht="13.15" customHeight="1" x14ac:dyDescent="0.25">
      <c r="BF652" s="12"/>
      <c r="BI652" s="12"/>
      <c r="BL652" s="12"/>
    </row>
    <row r="653" spans="58:64" ht="13.15" customHeight="1" x14ac:dyDescent="0.25">
      <c r="BF653" s="12"/>
      <c r="BI653" s="12"/>
      <c r="BL653" s="12"/>
    </row>
    <row r="654" spans="58:64" ht="13.15" customHeight="1" x14ac:dyDescent="0.25">
      <c r="BF654" s="12"/>
      <c r="BI654" s="12"/>
      <c r="BL654" s="12"/>
    </row>
    <row r="655" spans="58:64" ht="13.15" customHeight="1" x14ac:dyDescent="0.25">
      <c r="BF655" s="12"/>
      <c r="BI655" s="12"/>
      <c r="BL655" s="12"/>
    </row>
    <row r="656" spans="58:64" ht="13.15" customHeight="1" x14ac:dyDescent="0.25">
      <c r="BF656" s="12"/>
      <c r="BI656" s="12"/>
      <c r="BL656" s="12"/>
    </row>
    <row r="657" spans="58:64" ht="13.15" customHeight="1" x14ac:dyDescent="0.25">
      <c r="BF657" s="12"/>
      <c r="BI657" s="12"/>
      <c r="BL657" s="12"/>
    </row>
    <row r="658" spans="58:64" ht="13.15" customHeight="1" x14ac:dyDescent="0.25">
      <c r="BF658" s="12"/>
      <c r="BI658" s="12"/>
      <c r="BL658" s="12"/>
    </row>
    <row r="659" spans="58:64" ht="13.15" customHeight="1" x14ac:dyDescent="0.25">
      <c r="BF659" s="12"/>
      <c r="BI659" s="12"/>
      <c r="BL659" s="12"/>
    </row>
    <row r="660" spans="58:64" ht="13.15" customHeight="1" x14ac:dyDescent="0.25">
      <c r="BF660" s="12"/>
      <c r="BI660" s="12"/>
      <c r="BL660" s="12"/>
    </row>
    <row r="661" spans="58:64" ht="13.15" customHeight="1" x14ac:dyDescent="0.25">
      <c r="BF661" s="12"/>
      <c r="BI661" s="12"/>
      <c r="BL661" s="12"/>
    </row>
    <row r="662" spans="58:64" ht="13.15" customHeight="1" x14ac:dyDescent="0.25">
      <c r="BF662" s="12"/>
      <c r="BI662" s="12"/>
      <c r="BL662" s="12"/>
    </row>
    <row r="663" spans="58:64" ht="13.15" customHeight="1" x14ac:dyDescent="0.25">
      <c r="BF663" s="12"/>
      <c r="BI663" s="12"/>
      <c r="BL663" s="12"/>
    </row>
    <row r="664" spans="58:64" ht="13.15" customHeight="1" x14ac:dyDescent="0.25">
      <c r="BF664" s="12"/>
      <c r="BI664" s="12"/>
      <c r="BL664" s="12"/>
    </row>
    <row r="665" spans="58:64" ht="13.15" customHeight="1" x14ac:dyDescent="0.25">
      <c r="BF665" s="12"/>
      <c r="BI665" s="12"/>
      <c r="BL665" s="12"/>
    </row>
    <row r="666" spans="58:64" ht="13.15" customHeight="1" x14ac:dyDescent="0.25">
      <c r="BF666" s="12"/>
      <c r="BI666" s="12"/>
      <c r="BL666" s="12"/>
    </row>
    <row r="667" spans="58:64" ht="13.15" customHeight="1" x14ac:dyDescent="0.25">
      <c r="BF667" s="12"/>
      <c r="BI667" s="12"/>
      <c r="BL667" s="12"/>
    </row>
    <row r="668" spans="58:64" ht="13.15" customHeight="1" x14ac:dyDescent="0.25">
      <c r="BF668" s="12"/>
      <c r="BI668" s="12"/>
      <c r="BL668" s="12"/>
    </row>
    <row r="669" spans="58:64" ht="13.15" customHeight="1" x14ac:dyDescent="0.25">
      <c r="BF669" s="12"/>
      <c r="BI669" s="12"/>
      <c r="BL669" s="12"/>
    </row>
    <row r="670" spans="58:64" ht="13.15" customHeight="1" x14ac:dyDescent="0.25">
      <c r="BF670" s="12"/>
      <c r="BI670" s="12"/>
      <c r="BL670" s="12"/>
    </row>
    <row r="671" spans="58:64" ht="13.15" customHeight="1" x14ac:dyDescent="0.25">
      <c r="BF671" s="12"/>
      <c r="BI671" s="12"/>
      <c r="BL671" s="12"/>
    </row>
    <row r="672" spans="58:64" ht="13.15" customHeight="1" x14ac:dyDescent="0.25">
      <c r="BF672" s="12"/>
      <c r="BI672" s="12"/>
      <c r="BL672" s="12"/>
    </row>
    <row r="673" spans="58:64" ht="13.15" customHeight="1" x14ac:dyDescent="0.25">
      <c r="BF673" s="12"/>
      <c r="BI673" s="12"/>
      <c r="BL673" s="12"/>
    </row>
    <row r="674" spans="58:64" ht="13.15" customHeight="1" x14ac:dyDescent="0.25">
      <c r="BF674" s="12"/>
      <c r="BI674" s="12"/>
      <c r="BL674" s="12"/>
    </row>
    <row r="675" spans="58:64" ht="13.15" customHeight="1" x14ac:dyDescent="0.25">
      <c r="BF675" s="12"/>
      <c r="BI675" s="12"/>
      <c r="BL675" s="12"/>
    </row>
    <row r="676" spans="58:64" ht="13.15" customHeight="1" x14ac:dyDescent="0.25">
      <c r="BF676" s="12"/>
      <c r="BI676" s="12"/>
      <c r="BL676" s="12"/>
    </row>
    <row r="677" spans="58:64" ht="13.15" customHeight="1" x14ac:dyDescent="0.25">
      <c r="BF677" s="12"/>
      <c r="BI677" s="12"/>
      <c r="BL677" s="12"/>
    </row>
    <row r="678" spans="58:64" ht="13.15" customHeight="1" x14ac:dyDescent="0.25">
      <c r="BF678" s="12"/>
      <c r="BI678" s="12"/>
      <c r="BL678" s="12"/>
    </row>
    <row r="679" spans="58:64" ht="13.15" customHeight="1" x14ac:dyDescent="0.25">
      <c r="BF679" s="12"/>
      <c r="BI679" s="12"/>
      <c r="BL679" s="12"/>
    </row>
    <row r="680" spans="58:64" ht="13.15" customHeight="1" x14ac:dyDescent="0.25">
      <c r="BF680" s="12"/>
      <c r="BI680" s="12"/>
      <c r="BL680" s="12"/>
    </row>
    <row r="681" spans="58:64" ht="13.15" customHeight="1" x14ac:dyDescent="0.25">
      <c r="BF681" s="12"/>
      <c r="BI681" s="12"/>
      <c r="BL681" s="12"/>
    </row>
    <row r="682" spans="58:64" ht="13.15" customHeight="1" x14ac:dyDescent="0.25">
      <c r="BF682" s="12"/>
      <c r="BI682" s="12"/>
      <c r="BL682" s="12"/>
    </row>
    <row r="683" spans="58:64" ht="13.15" customHeight="1" x14ac:dyDescent="0.25">
      <c r="BF683" s="12"/>
      <c r="BI683" s="12"/>
      <c r="BL683" s="12"/>
    </row>
    <row r="684" spans="58:64" ht="13.15" customHeight="1" x14ac:dyDescent="0.25">
      <c r="BF684" s="12"/>
      <c r="BI684" s="12"/>
      <c r="BL684" s="12"/>
    </row>
    <row r="685" spans="58:64" ht="13.15" customHeight="1" x14ac:dyDescent="0.25">
      <c r="BF685" s="12"/>
      <c r="BI685" s="12"/>
      <c r="BL685" s="12"/>
    </row>
    <row r="686" spans="58:64" ht="13.15" customHeight="1" x14ac:dyDescent="0.25">
      <c r="BF686" s="12"/>
      <c r="BI686" s="12"/>
      <c r="BL686" s="12"/>
    </row>
    <row r="687" spans="58:64" ht="13.15" customHeight="1" x14ac:dyDescent="0.25">
      <c r="BF687" s="12"/>
      <c r="BI687" s="12"/>
      <c r="BL687" s="12"/>
    </row>
    <row r="688" spans="58:64" ht="13.15" customHeight="1" x14ac:dyDescent="0.25">
      <c r="BF688" s="12"/>
      <c r="BI688" s="12"/>
      <c r="BL688" s="12"/>
    </row>
    <row r="689" spans="58:64" ht="13.15" customHeight="1" x14ac:dyDescent="0.25">
      <c r="BF689" s="12"/>
      <c r="BI689" s="12"/>
      <c r="BL689" s="12"/>
    </row>
    <row r="690" spans="58:64" ht="13.15" customHeight="1" x14ac:dyDescent="0.25">
      <c r="BF690" s="12"/>
      <c r="BI690" s="12"/>
      <c r="BL690" s="12"/>
    </row>
    <row r="691" spans="58:64" ht="13.15" customHeight="1" x14ac:dyDescent="0.25">
      <c r="BF691" s="12"/>
      <c r="BI691" s="12"/>
      <c r="BL691" s="12"/>
    </row>
    <row r="692" spans="58:64" ht="13.15" customHeight="1" x14ac:dyDescent="0.25">
      <c r="BF692" s="12"/>
      <c r="BI692" s="12"/>
      <c r="BL692" s="12"/>
    </row>
    <row r="693" spans="58:64" ht="13.15" customHeight="1" x14ac:dyDescent="0.25">
      <c r="BF693" s="12"/>
      <c r="BI693" s="12"/>
      <c r="BL693" s="12"/>
    </row>
    <row r="694" spans="58:64" ht="13.15" customHeight="1" x14ac:dyDescent="0.25">
      <c r="BF694" s="12"/>
      <c r="BI694" s="12"/>
      <c r="BL694" s="12"/>
    </row>
    <row r="695" spans="58:64" ht="13.15" customHeight="1" x14ac:dyDescent="0.25">
      <c r="BF695" s="12"/>
      <c r="BI695" s="12"/>
      <c r="BL695" s="12"/>
    </row>
    <row r="696" spans="58:64" ht="13.15" customHeight="1" x14ac:dyDescent="0.25">
      <c r="BF696" s="12"/>
      <c r="BI696" s="12"/>
      <c r="BL696" s="12"/>
    </row>
    <row r="697" spans="58:64" ht="13.15" customHeight="1" x14ac:dyDescent="0.25">
      <c r="BF697" s="12"/>
      <c r="BI697" s="12"/>
      <c r="BL697" s="12"/>
    </row>
    <row r="698" spans="58:64" ht="13.15" customHeight="1" x14ac:dyDescent="0.25">
      <c r="BF698" s="12"/>
      <c r="BI698" s="12"/>
      <c r="BL698" s="12"/>
    </row>
    <row r="699" spans="58:64" ht="13.15" customHeight="1" x14ac:dyDescent="0.25">
      <c r="BF699" s="12"/>
      <c r="BI699" s="12"/>
      <c r="BL699" s="12"/>
    </row>
    <row r="700" spans="58:64" ht="13.15" customHeight="1" x14ac:dyDescent="0.25">
      <c r="BF700" s="12"/>
      <c r="BI700" s="12"/>
      <c r="BL700" s="12"/>
    </row>
    <row r="701" spans="58:64" ht="13.15" customHeight="1" x14ac:dyDescent="0.25">
      <c r="BF701" s="12"/>
      <c r="BI701" s="12"/>
      <c r="BL701" s="12"/>
    </row>
    <row r="702" spans="58:64" ht="13.15" customHeight="1" x14ac:dyDescent="0.25">
      <c r="BF702" s="12"/>
      <c r="BI702" s="12"/>
      <c r="BL702" s="12"/>
    </row>
    <row r="703" spans="58:64" ht="13.15" customHeight="1" x14ac:dyDescent="0.25">
      <c r="BF703" s="12"/>
      <c r="BI703" s="12"/>
      <c r="BL703" s="12"/>
    </row>
    <row r="704" spans="58:64" ht="13.15" customHeight="1" x14ac:dyDescent="0.25">
      <c r="BF704" s="12"/>
      <c r="BI704" s="12"/>
      <c r="BL704" s="12"/>
    </row>
    <row r="705" spans="58:64" ht="13.15" customHeight="1" x14ac:dyDescent="0.25">
      <c r="BF705" s="12"/>
      <c r="BI705" s="12"/>
      <c r="BL705" s="12"/>
    </row>
    <row r="706" spans="58:64" ht="13.15" customHeight="1" x14ac:dyDescent="0.25">
      <c r="BF706" s="12"/>
      <c r="BI706" s="12"/>
      <c r="BL706" s="12"/>
    </row>
    <row r="707" spans="58:64" ht="13.15" customHeight="1" x14ac:dyDescent="0.25">
      <c r="BF707" s="12"/>
      <c r="BI707" s="12"/>
      <c r="BL707" s="12"/>
    </row>
    <row r="708" spans="58:64" ht="13.15" customHeight="1" x14ac:dyDescent="0.25">
      <c r="BF708" s="12"/>
      <c r="BI708" s="12"/>
      <c r="BL708" s="12"/>
    </row>
    <row r="709" spans="58:64" ht="13.15" customHeight="1" x14ac:dyDescent="0.25">
      <c r="BF709" s="12"/>
      <c r="BI709" s="12"/>
      <c r="BL709" s="12"/>
    </row>
    <row r="710" spans="58:64" ht="13.15" customHeight="1" x14ac:dyDescent="0.25">
      <c r="BF710" s="12"/>
      <c r="BI710" s="12"/>
      <c r="BL710" s="12"/>
    </row>
    <row r="711" spans="58:64" ht="13.15" customHeight="1" x14ac:dyDescent="0.25">
      <c r="BF711" s="12"/>
      <c r="BI711" s="12"/>
      <c r="BL711" s="12"/>
    </row>
    <row r="712" spans="58:64" ht="13.15" customHeight="1" x14ac:dyDescent="0.25">
      <c r="BF712" s="12"/>
      <c r="BI712" s="12"/>
      <c r="BL712" s="12"/>
    </row>
    <row r="713" spans="58:64" ht="13.15" customHeight="1" x14ac:dyDescent="0.25">
      <c r="BF713" s="12"/>
      <c r="BI713" s="12"/>
      <c r="BL713" s="12"/>
    </row>
    <row r="714" spans="58:64" ht="13.15" customHeight="1" x14ac:dyDescent="0.25">
      <c r="BF714" s="12"/>
      <c r="BI714" s="12"/>
      <c r="BL714" s="12"/>
    </row>
    <row r="715" spans="58:64" ht="13.15" customHeight="1" x14ac:dyDescent="0.25">
      <c r="BF715" s="12"/>
      <c r="BI715" s="12"/>
      <c r="BL715" s="12"/>
    </row>
    <row r="716" spans="58:64" ht="13.15" customHeight="1" x14ac:dyDescent="0.25">
      <c r="BF716" s="12"/>
      <c r="BI716" s="12"/>
      <c r="BL716" s="12"/>
    </row>
    <row r="717" spans="58:64" ht="13.15" customHeight="1" x14ac:dyDescent="0.25">
      <c r="BF717" s="12"/>
      <c r="BI717" s="12"/>
      <c r="BL717" s="12"/>
    </row>
    <row r="718" spans="58:64" ht="13.15" customHeight="1" x14ac:dyDescent="0.25">
      <c r="BF718" s="12"/>
      <c r="BI718" s="12"/>
      <c r="BL718" s="12"/>
    </row>
    <row r="719" spans="58:64" ht="13.15" customHeight="1" x14ac:dyDescent="0.25">
      <c r="BF719" s="12"/>
      <c r="BI719" s="12"/>
      <c r="BL719" s="12"/>
    </row>
    <row r="720" spans="58:64" ht="13.15" customHeight="1" x14ac:dyDescent="0.25">
      <c r="BF720" s="12"/>
      <c r="BI720" s="12"/>
      <c r="BL720" s="12"/>
    </row>
    <row r="721" spans="58:64" ht="13.15" customHeight="1" x14ac:dyDescent="0.25">
      <c r="BF721" s="12"/>
      <c r="BI721" s="12"/>
      <c r="BL721" s="12"/>
    </row>
    <row r="722" spans="58:64" ht="13.15" customHeight="1" x14ac:dyDescent="0.25">
      <c r="BF722" s="12"/>
      <c r="BI722" s="12"/>
      <c r="BL722" s="12"/>
    </row>
    <row r="723" spans="58:64" ht="13.15" customHeight="1" x14ac:dyDescent="0.25">
      <c r="BF723" s="12"/>
      <c r="BI723" s="12"/>
      <c r="BL723" s="12"/>
    </row>
    <row r="724" spans="58:64" ht="13.15" customHeight="1" x14ac:dyDescent="0.25">
      <c r="BF724" s="12"/>
      <c r="BI724" s="12"/>
      <c r="BL724" s="12"/>
    </row>
    <row r="725" spans="58:64" ht="13.15" customHeight="1" x14ac:dyDescent="0.25">
      <c r="BF725" s="12"/>
      <c r="BI725" s="12"/>
      <c r="BL725" s="12"/>
    </row>
    <row r="726" spans="58:64" ht="13.15" customHeight="1" x14ac:dyDescent="0.25">
      <c r="BF726" s="12"/>
      <c r="BI726" s="12"/>
      <c r="BL726" s="12"/>
    </row>
    <row r="727" spans="58:64" ht="13.15" customHeight="1" x14ac:dyDescent="0.25">
      <c r="BF727" s="12"/>
      <c r="BI727" s="12"/>
      <c r="BL727" s="12"/>
    </row>
    <row r="728" spans="58:64" ht="13.15" customHeight="1" x14ac:dyDescent="0.25">
      <c r="BF728" s="12"/>
      <c r="BI728" s="12"/>
      <c r="BL728" s="12"/>
    </row>
    <row r="729" spans="58:64" ht="13.15" customHeight="1" x14ac:dyDescent="0.25">
      <c r="BF729" s="12"/>
      <c r="BI729" s="12"/>
      <c r="BL729" s="12"/>
    </row>
    <row r="730" spans="58:64" ht="13.15" customHeight="1" x14ac:dyDescent="0.25">
      <c r="BF730" s="12"/>
      <c r="BI730" s="12"/>
      <c r="BL730" s="12"/>
    </row>
    <row r="731" spans="58:64" ht="13.15" customHeight="1" x14ac:dyDescent="0.25">
      <c r="BF731" s="12"/>
      <c r="BI731" s="12"/>
      <c r="BL731" s="12"/>
    </row>
    <row r="732" spans="58:64" ht="13.15" customHeight="1" x14ac:dyDescent="0.25">
      <c r="BF732" s="12"/>
      <c r="BI732" s="12"/>
      <c r="BL732" s="12"/>
    </row>
    <row r="733" spans="58:64" ht="13.15" customHeight="1" x14ac:dyDescent="0.25">
      <c r="BF733" s="12"/>
      <c r="BI733" s="12"/>
      <c r="BL733" s="12"/>
    </row>
    <row r="734" spans="58:64" ht="13.15" customHeight="1" x14ac:dyDescent="0.25">
      <c r="BF734" s="12"/>
      <c r="BI734" s="12"/>
      <c r="BL734" s="12"/>
    </row>
    <row r="735" spans="58:64" ht="13.15" customHeight="1" x14ac:dyDescent="0.25">
      <c r="BF735" s="12"/>
      <c r="BI735" s="12"/>
      <c r="BL735" s="12"/>
    </row>
    <row r="736" spans="58:64" ht="13.15" customHeight="1" x14ac:dyDescent="0.25">
      <c r="BF736" s="12"/>
      <c r="BI736" s="12"/>
      <c r="BL736" s="12"/>
    </row>
    <row r="737" spans="58:64" ht="13.15" customHeight="1" x14ac:dyDescent="0.25">
      <c r="BF737" s="12"/>
      <c r="BI737" s="12"/>
      <c r="BL737" s="12"/>
    </row>
    <row r="738" spans="58:64" ht="13.15" customHeight="1" x14ac:dyDescent="0.25">
      <c r="BF738" s="12"/>
      <c r="BI738" s="12"/>
      <c r="BL738" s="12"/>
    </row>
    <row r="739" spans="58:64" ht="13.15" customHeight="1" x14ac:dyDescent="0.25">
      <c r="BF739" s="12"/>
      <c r="BI739" s="12"/>
      <c r="BL739" s="12"/>
    </row>
    <row r="740" spans="58:64" ht="13.15" customHeight="1" x14ac:dyDescent="0.25">
      <c r="BF740" s="12"/>
      <c r="BI740" s="12"/>
      <c r="BL740" s="12"/>
    </row>
    <row r="741" spans="58:64" ht="13.15" customHeight="1" x14ac:dyDescent="0.25">
      <c r="BF741" s="12"/>
      <c r="BI741" s="12"/>
      <c r="BL741" s="12"/>
    </row>
    <row r="742" spans="58:64" ht="13.15" customHeight="1" x14ac:dyDescent="0.25">
      <c r="BF742" s="12"/>
      <c r="BI742" s="12"/>
      <c r="BL742" s="12"/>
    </row>
    <row r="743" spans="58:64" ht="13.15" customHeight="1" x14ac:dyDescent="0.25">
      <c r="BF743" s="12"/>
      <c r="BI743" s="12"/>
      <c r="BL743" s="12"/>
    </row>
    <row r="744" spans="58:64" ht="13.15" customHeight="1" x14ac:dyDescent="0.25">
      <c r="BF744" s="12"/>
      <c r="BI744" s="12"/>
      <c r="BL744" s="12"/>
    </row>
    <row r="745" spans="58:64" ht="13.15" customHeight="1" x14ac:dyDescent="0.25">
      <c r="BF745" s="12"/>
      <c r="BI745" s="12"/>
      <c r="BL745" s="12"/>
    </row>
    <row r="746" spans="58:64" ht="13.15" customHeight="1" x14ac:dyDescent="0.25">
      <c r="BF746" s="12"/>
      <c r="BI746" s="12"/>
      <c r="BL746" s="12"/>
    </row>
    <row r="747" spans="58:64" ht="13.15" customHeight="1" x14ac:dyDescent="0.25">
      <c r="BF747" s="12"/>
      <c r="BI747" s="12"/>
      <c r="BL747" s="12"/>
    </row>
    <row r="748" spans="58:64" ht="13.15" customHeight="1" x14ac:dyDescent="0.25">
      <c r="BF748" s="12"/>
      <c r="BI748" s="12"/>
      <c r="BL748" s="12"/>
    </row>
    <row r="749" spans="58:64" ht="13.15" customHeight="1" x14ac:dyDescent="0.25">
      <c r="BF749" s="12"/>
      <c r="BI749" s="12"/>
      <c r="BL749" s="12"/>
    </row>
    <row r="750" spans="58:64" ht="13.15" customHeight="1" x14ac:dyDescent="0.25">
      <c r="BF750" s="12"/>
      <c r="BI750" s="12"/>
      <c r="BL750" s="12"/>
    </row>
    <row r="751" spans="58:64" ht="13.15" customHeight="1" x14ac:dyDescent="0.25">
      <c r="BF751" s="12"/>
      <c r="BI751" s="12"/>
      <c r="BL751" s="12"/>
    </row>
    <row r="752" spans="58:64" ht="13.15" customHeight="1" x14ac:dyDescent="0.25">
      <c r="BF752" s="12"/>
      <c r="BI752" s="12"/>
      <c r="BL752" s="12"/>
    </row>
    <row r="753" spans="58:64" ht="13.15" customHeight="1" x14ac:dyDescent="0.25">
      <c r="BF753" s="12"/>
      <c r="BI753" s="12"/>
      <c r="BL753" s="12"/>
    </row>
    <row r="754" spans="58:64" ht="13.15" customHeight="1" x14ac:dyDescent="0.25">
      <c r="BF754" s="12"/>
      <c r="BI754" s="12"/>
      <c r="BL754" s="12"/>
    </row>
    <row r="755" spans="58:64" ht="13.15" customHeight="1" x14ac:dyDescent="0.25">
      <c r="BF755" s="12"/>
      <c r="BI755" s="12"/>
      <c r="BL755" s="12"/>
    </row>
    <row r="756" spans="58:64" ht="13.15" customHeight="1" x14ac:dyDescent="0.25">
      <c r="BF756" s="12"/>
      <c r="BI756" s="12"/>
      <c r="BL756" s="12"/>
    </row>
    <row r="757" spans="58:64" ht="13.15" customHeight="1" x14ac:dyDescent="0.25">
      <c r="BF757" s="12"/>
      <c r="BI757" s="12"/>
      <c r="BL757" s="12"/>
    </row>
    <row r="758" spans="58:64" ht="13.15" customHeight="1" x14ac:dyDescent="0.25">
      <c r="BF758" s="12"/>
      <c r="BI758" s="12"/>
      <c r="BL758" s="12"/>
    </row>
    <row r="759" spans="58:64" ht="13.15" customHeight="1" x14ac:dyDescent="0.25">
      <c r="BF759" s="12"/>
      <c r="BI759" s="12"/>
      <c r="BL759" s="12"/>
    </row>
    <row r="760" spans="58:64" ht="13.15" customHeight="1" x14ac:dyDescent="0.25">
      <c r="BF760" s="12"/>
      <c r="BI760" s="12"/>
      <c r="BL760" s="12"/>
    </row>
    <row r="761" spans="58:64" ht="13.15" customHeight="1" x14ac:dyDescent="0.25">
      <c r="BF761" s="12"/>
      <c r="BI761" s="12"/>
      <c r="BL761" s="12"/>
    </row>
    <row r="762" spans="58:64" ht="13.15" customHeight="1" x14ac:dyDescent="0.25">
      <c r="BF762" s="12"/>
      <c r="BI762" s="12"/>
      <c r="BL762" s="12"/>
    </row>
    <row r="763" spans="58:64" ht="13.15" customHeight="1" x14ac:dyDescent="0.25">
      <c r="BF763" s="12"/>
      <c r="BI763" s="12"/>
      <c r="BL763" s="12"/>
    </row>
    <row r="764" spans="58:64" ht="13.15" customHeight="1" x14ac:dyDescent="0.25">
      <c r="BF764" s="12"/>
      <c r="BI764" s="12"/>
      <c r="BL764" s="12"/>
    </row>
    <row r="765" spans="58:64" ht="13.15" customHeight="1" x14ac:dyDescent="0.25">
      <c r="BF765" s="12"/>
      <c r="BI765" s="12"/>
      <c r="BL765" s="12"/>
    </row>
    <row r="766" spans="58:64" ht="13.15" customHeight="1" x14ac:dyDescent="0.25">
      <c r="BF766" s="12"/>
      <c r="BI766" s="12"/>
      <c r="BL766" s="12"/>
    </row>
    <row r="767" spans="58:64" ht="13.15" customHeight="1" x14ac:dyDescent="0.25">
      <c r="BF767" s="12"/>
      <c r="BI767" s="12"/>
      <c r="BL767" s="12"/>
    </row>
    <row r="768" spans="58:64" ht="13.15" customHeight="1" x14ac:dyDescent="0.25">
      <c r="BF768" s="12"/>
      <c r="BI768" s="12"/>
      <c r="BL768" s="12"/>
    </row>
    <row r="769" spans="58:64" ht="13.15" customHeight="1" x14ac:dyDescent="0.25">
      <c r="BF769" s="12"/>
      <c r="BI769" s="12"/>
      <c r="BL769" s="12"/>
    </row>
    <row r="770" spans="58:64" ht="13.15" customHeight="1" x14ac:dyDescent="0.25">
      <c r="BF770" s="12"/>
      <c r="BI770" s="12"/>
      <c r="BL770" s="12"/>
    </row>
    <row r="771" spans="58:64" ht="13.15" customHeight="1" x14ac:dyDescent="0.25">
      <c r="BF771" s="12"/>
      <c r="BI771" s="12"/>
      <c r="BL771" s="12"/>
    </row>
    <row r="772" spans="58:64" ht="13.15" customHeight="1" x14ac:dyDescent="0.25">
      <c r="BF772" s="12"/>
      <c r="BI772" s="12"/>
      <c r="BL772" s="12"/>
    </row>
    <row r="773" spans="58:64" ht="13.15" customHeight="1" x14ac:dyDescent="0.25">
      <c r="BF773" s="12"/>
      <c r="BI773" s="12"/>
      <c r="BL773" s="12"/>
    </row>
    <row r="774" spans="58:64" ht="13.15" customHeight="1" x14ac:dyDescent="0.25">
      <c r="BF774" s="12"/>
      <c r="BI774" s="12"/>
      <c r="BL774" s="12"/>
    </row>
    <row r="775" spans="58:64" ht="13.15" customHeight="1" x14ac:dyDescent="0.25">
      <c r="BF775" s="12"/>
      <c r="BI775" s="12"/>
      <c r="BL775" s="12"/>
    </row>
    <row r="776" spans="58:64" ht="13.15" customHeight="1" x14ac:dyDescent="0.25">
      <c r="BF776" s="12"/>
      <c r="BI776" s="12"/>
      <c r="BL776" s="12"/>
    </row>
    <row r="777" spans="58:64" ht="13.15" customHeight="1" x14ac:dyDescent="0.25">
      <c r="BF777" s="12"/>
      <c r="BI777" s="12"/>
      <c r="BL777" s="12"/>
    </row>
    <row r="778" spans="58:64" ht="13.15" customHeight="1" x14ac:dyDescent="0.25">
      <c r="BF778" s="12"/>
      <c r="BI778" s="12"/>
      <c r="BL778" s="12"/>
    </row>
    <row r="779" spans="58:64" ht="13.15" customHeight="1" x14ac:dyDescent="0.25">
      <c r="BF779" s="12"/>
      <c r="BI779" s="12"/>
      <c r="BL779" s="12"/>
    </row>
    <row r="780" spans="58:64" ht="13.15" customHeight="1" x14ac:dyDescent="0.25">
      <c r="BF780" s="12"/>
      <c r="BI780" s="12"/>
      <c r="BL780" s="12"/>
    </row>
    <row r="781" spans="58:64" ht="13.15" customHeight="1" x14ac:dyDescent="0.25">
      <c r="BF781" s="12"/>
      <c r="BI781" s="12"/>
      <c r="BL781" s="12"/>
    </row>
    <row r="782" spans="58:64" ht="13.15" customHeight="1" x14ac:dyDescent="0.25">
      <c r="BF782" s="12"/>
      <c r="BI782" s="12"/>
      <c r="BL782" s="12"/>
    </row>
    <row r="783" spans="58:64" ht="13.15" customHeight="1" x14ac:dyDescent="0.25">
      <c r="BF783" s="12"/>
      <c r="BI783" s="12"/>
      <c r="BL783" s="12"/>
    </row>
    <row r="784" spans="58:64" ht="13.15" customHeight="1" x14ac:dyDescent="0.25">
      <c r="BF784" s="12"/>
      <c r="BI784" s="12"/>
      <c r="BL784" s="12"/>
    </row>
    <row r="785" spans="58:64" ht="13.15" customHeight="1" x14ac:dyDescent="0.25">
      <c r="BF785" s="12"/>
      <c r="BI785" s="12"/>
      <c r="BL785" s="12"/>
    </row>
    <row r="786" spans="58:64" ht="13.15" customHeight="1" x14ac:dyDescent="0.25">
      <c r="BF786" s="12"/>
      <c r="BI786" s="12"/>
      <c r="BL786" s="12"/>
    </row>
    <row r="787" spans="58:64" ht="13.15" customHeight="1" x14ac:dyDescent="0.25">
      <c r="BF787" s="12"/>
      <c r="BI787" s="12"/>
      <c r="BL787" s="12"/>
    </row>
    <row r="788" spans="58:64" ht="13.15" customHeight="1" x14ac:dyDescent="0.25">
      <c r="BF788" s="12"/>
      <c r="BI788" s="12"/>
      <c r="BL788" s="12"/>
    </row>
    <row r="789" spans="58:64" ht="13.15" customHeight="1" x14ac:dyDescent="0.25">
      <c r="BF789" s="12"/>
      <c r="BI789" s="12"/>
      <c r="BL789" s="12"/>
    </row>
    <row r="790" spans="58:64" ht="13.15" customHeight="1" x14ac:dyDescent="0.25">
      <c r="BF790" s="12"/>
      <c r="BI790" s="12"/>
      <c r="BL790" s="12"/>
    </row>
    <row r="791" spans="58:64" ht="13.15" customHeight="1" x14ac:dyDescent="0.25">
      <c r="BF791" s="12"/>
      <c r="BI791" s="12"/>
      <c r="BL791" s="12"/>
    </row>
    <row r="792" spans="58:64" ht="13.15" customHeight="1" x14ac:dyDescent="0.25">
      <c r="BF792" s="12"/>
      <c r="BI792" s="12"/>
      <c r="BL792" s="12"/>
    </row>
    <row r="793" spans="58:64" ht="13.15" customHeight="1" x14ac:dyDescent="0.25">
      <c r="BF793" s="12"/>
      <c r="BI793" s="12"/>
      <c r="BL793" s="12"/>
    </row>
    <row r="794" spans="58:64" ht="13.15" customHeight="1" x14ac:dyDescent="0.25">
      <c r="BF794" s="12"/>
      <c r="BI794" s="12"/>
      <c r="BL794" s="12"/>
    </row>
    <row r="795" spans="58:64" ht="13.15" customHeight="1" x14ac:dyDescent="0.25">
      <c r="BF795" s="12"/>
      <c r="BI795" s="12"/>
      <c r="BL795" s="12"/>
    </row>
    <row r="796" spans="58:64" ht="13.15" customHeight="1" x14ac:dyDescent="0.25">
      <c r="BF796" s="12"/>
      <c r="BI796" s="12"/>
      <c r="BL796" s="12"/>
    </row>
    <row r="797" spans="58:64" ht="13.15" customHeight="1" x14ac:dyDescent="0.25">
      <c r="BF797" s="12"/>
      <c r="BI797" s="12"/>
      <c r="BL797" s="12"/>
    </row>
    <row r="798" spans="58:64" ht="13.15" customHeight="1" x14ac:dyDescent="0.25">
      <c r="BF798" s="12"/>
      <c r="BI798" s="12"/>
      <c r="BL798" s="12"/>
    </row>
    <row r="799" spans="58:64" ht="13.15" customHeight="1" x14ac:dyDescent="0.25">
      <c r="BF799" s="12"/>
      <c r="BI799" s="12"/>
      <c r="BL799" s="12"/>
    </row>
    <row r="800" spans="58:64" ht="13.15" customHeight="1" x14ac:dyDescent="0.25">
      <c r="BF800" s="12"/>
      <c r="BI800" s="12"/>
      <c r="BL800" s="12"/>
    </row>
    <row r="801" spans="58:64" ht="13.15" customHeight="1" x14ac:dyDescent="0.25">
      <c r="BF801" s="12"/>
      <c r="BI801" s="12"/>
      <c r="BL801" s="12"/>
    </row>
    <row r="802" spans="58:64" ht="13.15" customHeight="1" x14ac:dyDescent="0.25">
      <c r="BF802" s="12"/>
      <c r="BI802" s="12"/>
      <c r="BL802" s="12"/>
    </row>
    <row r="803" spans="58:64" ht="13.15" customHeight="1" x14ac:dyDescent="0.25">
      <c r="BF803" s="12"/>
      <c r="BI803" s="12"/>
      <c r="BL803" s="12"/>
    </row>
    <row r="804" spans="58:64" ht="13.15" customHeight="1" x14ac:dyDescent="0.25">
      <c r="BF804" s="12"/>
      <c r="BI804" s="12"/>
      <c r="BL804" s="12"/>
    </row>
    <row r="805" spans="58:64" ht="13.15" customHeight="1" x14ac:dyDescent="0.25">
      <c r="BF805" s="12"/>
      <c r="BI805" s="12"/>
      <c r="BL805" s="12"/>
    </row>
    <row r="806" spans="58:64" ht="13.15" customHeight="1" x14ac:dyDescent="0.25">
      <c r="BF806" s="12"/>
      <c r="BI806" s="12"/>
      <c r="BL806" s="12"/>
    </row>
    <row r="807" spans="58:64" ht="13.15" customHeight="1" x14ac:dyDescent="0.25">
      <c r="BF807" s="12"/>
      <c r="BI807" s="12"/>
      <c r="BL807" s="12"/>
    </row>
    <row r="808" spans="58:64" ht="13.15" customHeight="1" x14ac:dyDescent="0.25">
      <c r="BF808" s="12"/>
      <c r="BI808" s="12"/>
      <c r="BL808" s="12"/>
    </row>
    <row r="809" spans="58:64" ht="13.15" customHeight="1" x14ac:dyDescent="0.25">
      <c r="BF809" s="12"/>
      <c r="BI809" s="12"/>
      <c r="BL809" s="12"/>
    </row>
    <row r="810" spans="58:64" ht="13.15" customHeight="1" x14ac:dyDescent="0.25">
      <c r="BF810" s="12"/>
      <c r="BI810" s="12"/>
      <c r="BL810" s="12"/>
    </row>
    <row r="811" spans="58:64" ht="13.15" customHeight="1" x14ac:dyDescent="0.25">
      <c r="BF811" s="12"/>
      <c r="BI811" s="12"/>
      <c r="BL811" s="12"/>
    </row>
    <row r="812" spans="58:64" ht="13.15" customHeight="1" x14ac:dyDescent="0.25">
      <c r="BF812" s="12"/>
      <c r="BI812" s="12"/>
      <c r="BL812" s="12"/>
    </row>
    <row r="813" spans="58:64" ht="13.15" customHeight="1" x14ac:dyDescent="0.25">
      <c r="BF813" s="12"/>
      <c r="BI813" s="12"/>
      <c r="BL813" s="12"/>
    </row>
    <row r="814" spans="58:64" ht="13.15" customHeight="1" x14ac:dyDescent="0.25">
      <c r="BF814" s="12"/>
      <c r="BI814" s="12"/>
      <c r="BL814" s="12"/>
    </row>
    <row r="815" spans="58:64" ht="13.15" customHeight="1" x14ac:dyDescent="0.25">
      <c r="BF815" s="12"/>
      <c r="BI815" s="12"/>
      <c r="BL815" s="12"/>
    </row>
    <row r="816" spans="58:64" ht="13.15" customHeight="1" x14ac:dyDescent="0.25">
      <c r="BF816" s="12"/>
      <c r="BI816" s="12"/>
      <c r="BL816" s="12"/>
    </row>
    <row r="817" spans="58:64" ht="13.15" customHeight="1" x14ac:dyDescent="0.25">
      <c r="BF817" s="12"/>
      <c r="BI817" s="12"/>
      <c r="BL817" s="12"/>
    </row>
    <row r="818" spans="58:64" ht="13.15" customHeight="1" x14ac:dyDescent="0.25">
      <c r="BF818" s="12"/>
      <c r="BI818" s="12"/>
      <c r="BL818" s="12"/>
    </row>
    <row r="819" spans="58:64" ht="13.15" customHeight="1" x14ac:dyDescent="0.25">
      <c r="BF819" s="12"/>
      <c r="BI819" s="12"/>
      <c r="BL819" s="12"/>
    </row>
    <row r="820" spans="58:64" ht="13.15" customHeight="1" x14ac:dyDescent="0.25">
      <c r="BF820" s="12"/>
      <c r="BI820" s="12"/>
      <c r="BL820" s="12"/>
    </row>
    <row r="821" spans="58:64" ht="13.15" customHeight="1" x14ac:dyDescent="0.25">
      <c r="BF821" s="12"/>
      <c r="BI821" s="12"/>
      <c r="BL821" s="12"/>
    </row>
    <row r="822" spans="58:64" ht="13.15" customHeight="1" x14ac:dyDescent="0.25">
      <c r="BF822" s="12"/>
      <c r="BI822" s="12"/>
      <c r="BL822" s="12"/>
    </row>
    <row r="823" spans="58:64" ht="13.15" customHeight="1" x14ac:dyDescent="0.25">
      <c r="BF823" s="12"/>
      <c r="BI823" s="12"/>
      <c r="BL823" s="12"/>
    </row>
    <row r="824" spans="58:64" ht="13.15" customHeight="1" x14ac:dyDescent="0.25">
      <c r="BF824" s="12"/>
      <c r="BI824" s="12"/>
      <c r="BL824" s="12"/>
    </row>
    <row r="825" spans="58:64" ht="13.15" customHeight="1" x14ac:dyDescent="0.25">
      <c r="BF825" s="12"/>
      <c r="BI825" s="12"/>
      <c r="BL825" s="12"/>
    </row>
    <row r="826" spans="58:64" ht="13.15" customHeight="1" x14ac:dyDescent="0.25">
      <c r="BF826" s="12"/>
      <c r="BI826" s="12"/>
      <c r="BL826" s="12"/>
    </row>
    <row r="827" spans="58:64" ht="13.15" customHeight="1" x14ac:dyDescent="0.25">
      <c r="BF827" s="12"/>
      <c r="BI827" s="12"/>
      <c r="BL827" s="12"/>
    </row>
    <row r="828" spans="58:64" ht="13.15" customHeight="1" x14ac:dyDescent="0.25">
      <c r="BF828" s="12"/>
      <c r="BI828" s="12"/>
      <c r="BL828" s="12"/>
    </row>
    <row r="829" spans="58:64" ht="13.15" customHeight="1" x14ac:dyDescent="0.25">
      <c r="BF829" s="12"/>
      <c r="BI829" s="12"/>
      <c r="BL829" s="12"/>
    </row>
    <row r="830" spans="58:64" ht="13.15" customHeight="1" x14ac:dyDescent="0.25">
      <c r="BF830" s="12"/>
      <c r="BI830" s="12"/>
      <c r="BL830" s="12"/>
    </row>
    <row r="831" spans="58:64" ht="13.15" customHeight="1" x14ac:dyDescent="0.25">
      <c r="BF831" s="12"/>
      <c r="BI831" s="12"/>
      <c r="BL831" s="12"/>
    </row>
    <row r="832" spans="58:64" ht="13.15" customHeight="1" x14ac:dyDescent="0.25">
      <c r="BF832" s="12"/>
      <c r="BI832" s="12"/>
      <c r="BL832" s="12"/>
    </row>
    <row r="833" spans="58:64" ht="13.15" customHeight="1" x14ac:dyDescent="0.25">
      <c r="BF833" s="12"/>
      <c r="BI833" s="12"/>
      <c r="BL833" s="12"/>
    </row>
    <row r="834" spans="58:64" ht="13.15" customHeight="1" x14ac:dyDescent="0.25">
      <c r="BF834" s="12"/>
      <c r="BI834" s="12"/>
      <c r="BL834" s="12"/>
    </row>
    <row r="835" spans="58:64" ht="13.15" customHeight="1" x14ac:dyDescent="0.25">
      <c r="BF835" s="12"/>
      <c r="BI835" s="12"/>
      <c r="BL835" s="12"/>
    </row>
    <row r="836" spans="58:64" ht="13.15" customHeight="1" x14ac:dyDescent="0.25">
      <c r="BF836" s="12"/>
      <c r="BI836" s="12"/>
      <c r="BL836" s="12"/>
    </row>
    <row r="837" spans="58:64" ht="13.15" customHeight="1" x14ac:dyDescent="0.25">
      <c r="BF837" s="12"/>
      <c r="BI837" s="12"/>
      <c r="BL837" s="12"/>
    </row>
    <row r="838" spans="58:64" ht="13.15" customHeight="1" x14ac:dyDescent="0.25">
      <c r="BF838" s="12"/>
      <c r="BI838" s="12"/>
      <c r="BL838" s="12"/>
    </row>
    <row r="839" spans="58:64" ht="13.15" customHeight="1" x14ac:dyDescent="0.25">
      <c r="BF839" s="12"/>
      <c r="BI839" s="12"/>
      <c r="BL839" s="12"/>
    </row>
    <row r="840" spans="58:64" ht="13.15" customHeight="1" x14ac:dyDescent="0.25">
      <c r="BF840" s="12"/>
      <c r="BI840" s="12"/>
      <c r="BL840" s="12"/>
    </row>
    <row r="841" spans="58:64" ht="13.15" customHeight="1" x14ac:dyDescent="0.25">
      <c r="BF841" s="12"/>
      <c r="BI841" s="12"/>
      <c r="BL841" s="12"/>
    </row>
    <row r="842" spans="58:64" ht="13.15" customHeight="1" x14ac:dyDescent="0.25">
      <c r="BF842" s="12"/>
      <c r="BI842" s="12"/>
      <c r="BL842" s="12"/>
    </row>
    <row r="843" spans="58:64" ht="13.15" customHeight="1" x14ac:dyDescent="0.25">
      <c r="BF843" s="12"/>
      <c r="BI843" s="12"/>
      <c r="BL843" s="12"/>
    </row>
    <row r="844" spans="58:64" ht="13.15" customHeight="1" x14ac:dyDescent="0.25">
      <c r="BF844" s="12"/>
      <c r="BI844" s="12"/>
      <c r="BL844" s="12"/>
    </row>
    <row r="845" spans="58:64" ht="13.15" customHeight="1" x14ac:dyDescent="0.25">
      <c r="BF845" s="12"/>
      <c r="BI845" s="12"/>
      <c r="BL845" s="12"/>
    </row>
    <row r="846" spans="58:64" ht="13.15" customHeight="1" x14ac:dyDescent="0.25">
      <c r="BF846" s="12"/>
      <c r="BI846" s="12"/>
      <c r="BL846" s="12"/>
    </row>
    <row r="847" spans="58:64" ht="13.15" customHeight="1" x14ac:dyDescent="0.25">
      <c r="BF847" s="12"/>
      <c r="BI847" s="12"/>
      <c r="BL847" s="12"/>
    </row>
    <row r="848" spans="58:64" ht="13.15" customHeight="1" x14ac:dyDescent="0.25">
      <c r="BF848" s="12"/>
      <c r="BI848" s="12"/>
      <c r="BL848" s="12"/>
    </row>
    <row r="849" spans="58:64" ht="13.15" customHeight="1" x14ac:dyDescent="0.25">
      <c r="BF849" s="12"/>
      <c r="BI849" s="12"/>
      <c r="BL849" s="12"/>
    </row>
    <row r="850" spans="58:64" ht="13.15" customHeight="1" x14ac:dyDescent="0.25">
      <c r="BF850" s="12"/>
      <c r="BI850" s="12"/>
      <c r="BL850" s="12"/>
    </row>
    <row r="851" spans="58:64" ht="13.15" customHeight="1" x14ac:dyDescent="0.25">
      <c r="BF851" s="12"/>
      <c r="BI851" s="12"/>
      <c r="BL851" s="12"/>
    </row>
    <row r="852" spans="58:64" ht="13.15" customHeight="1" x14ac:dyDescent="0.25">
      <c r="BF852" s="12"/>
      <c r="BI852" s="12"/>
      <c r="BL852" s="12"/>
    </row>
    <row r="853" spans="58:64" ht="13.15" customHeight="1" x14ac:dyDescent="0.25">
      <c r="BF853" s="12"/>
      <c r="BI853" s="12"/>
      <c r="BL853" s="12"/>
    </row>
    <row r="854" spans="58:64" ht="13.15" customHeight="1" x14ac:dyDescent="0.25">
      <c r="BF854" s="12"/>
      <c r="BI854" s="12"/>
      <c r="BL854" s="12"/>
    </row>
    <row r="855" spans="58:64" ht="13.15" customHeight="1" x14ac:dyDescent="0.25">
      <c r="BF855" s="12"/>
      <c r="BI855" s="12"/>
      <c r="BL855" s="12"/>
    </row>
    <row r="856" spans="58:64" ht="13.15" customHeight="1" x14ac:dyDescent="0.25">
      <c r="BF856" s="12"/>
      <c r="BI856" s="12"/>
      <c r="BL856" s="12"/>
    </row>
    <row r="857" spans="58:64" ht="13.15" customHeight="1" x14ac:dyDescent="0.25">
      <c r="BF857" s="12"/>
      <c r="BI857" s="12"/>
      <c r="BL857" s="12"/>
    </row>
    <row r="858" spans="58:64" ht="13.15" customHeight="1" x14ac:dyDescent="0.25">
      <c r="BF858" s="12"/>
      <c r="BI858" s="12"/>
      <c r="BL858" s="12"/>
    </row>
    <row r="859" spans="58:64" ht="13.15" customHeight="1" x14ac:dyDescent="0.25">
      <c r="BF859" s="12"/>
      <c r="BI859" s="12"/>
      <c r="BL859" s="12"/>
    </row>
    <row r="860" spans="58:64" ht="13.15" customHeight="1" x14ac:dyDescent="0.25">
      <c r="BF860" s="12"/>
      <c r="BI860" s="12"/>
      <c r="BL860" s="12"/>
    </row>
    <row r="861" spans="58:64" ht="13.15" customHeight="1" x14ac:dyDescent="0.25">
      <c r="BF861" s="12"/>
      <c r="BI861" s="12"/>
      <c r="BL861" s="12"/>
    </row>
    <row r="862" spans="58:64" ht="13.15" customHeight="1" x14ac:dyDescent="0.25">
      <c r="BF862" s="12"/>
      <c r="BI862" s="12"/>
      <c r="BL862" s="12"/>
    </row>
    <row r="863" spans="58:64" ht="13.15" customHeight="1" x14ac:dyDescent="0.25">
      <c r="BF863" s="12"/>
      <c r="BI863" s="12"/>
      <c r="BL863" s="12"/>
    </row>
    <row r="864" spans="58:64" ht="13.15" customHeight="1" x14ac:dyDescent="0.25">
      <c r="BF864" s="12"/>
      <c r="BI864" s="12"/>
      <c r="BL864" s="12"/>
    </row>
    <row r="865" spans="58:64" ht="13.15" customHeight="1" x14ac:dyDescent="0.25">
      <c r="BF865" s="12"/>
      <c r="BI865" s="12"/>
      <c r="BL865" s="12"/>
    </row>
    <row r="866" spans="58:64" ht="13.15" customHeight="1" x14ac:dyDescent="0.25">
      <c r="BF866" s="12"/>
      <c r="BI866" s="12"/>
      <c r="BL866" s="12"/>
    </row>
    <row r="867" spans="58:64" ht="13.15" customHeight="1" x14ac:dyDescent="0.25">
      <c r="BF867" s="12"/>
      <c r="BI867" s="12"/>
    </row>
    <row r="868" spans="58:64" ht="13.15" customHeight="1" x14ac:dyDescent="0.25">
      <c r="BF868" s="12"/>
      <c r="BI868" s="12"/>
    </row>
    <row r="869" spans="58:64" ht="13.15" customHeight="1" x14ac:dyDescent="0.25">
      <c r="BF869" s="12"/>
      <c r="BI869" s="12"/>
    </row>
    <row r="870" spans="58:64" ht="13.15" customHeight="1" x14ac:dyDescent="0.25">
      <c r="BF870" s="12"/>
      <c r="BI870" s="12"/>
    </row>
  </sheetData>
  <protectedRanges>
    <protectedRange sqref="K33 K44" name="Диапазон3_74_5_1_5_2_1_1_1_1_1_2_5_2_1" securityDescriptor="O:WDG:WDD:(A;;CC;;;S-1-5-21-1281035640-548247933-376692995-11259)(A;;CC;;;S-1-5-21-1281035640-548247933-376692995-11258)(A;;CC;;;S-1-5-21-1281035640-548247933-376692995-5864)"/>
    <protectedRange sqref="K35 K46" name="Диапазон3_74_5_1_5_2_1_1_1_1_1_2_5_2_2" securityDescriptor="O:WDG:WDD:(A;;CC;;;S-1-5-21-1281035640-548247933-376692995-11259)(A;;CC;;;S-1-5-21-1281035640-548247933-376692995-11258)(A;;CC;;;S-1-5-21-1281035640-548247933-376692995-5864)"/>
    <protectedRange sqref="K36 K47" name="Диапазон3_74_5_1_5_2_1_1_1_1_1_2_5_3" securityDescriptor="O:WDG:WDD:(A;;CC;;;S-1-5-21-1281035640-548247933-376692995-11259)(A;;CC;;;S-1-5-21-1281035640-548247933-376692995-11258)(A;;CC;;;S-1-5-21-1281035640-548247933-376692995-5864)"/>
    <protectedRange sqref="I37:I39 I48:I50" name="Диапазон3_74_5_1_5_2_1_1_1_1_1_2_5_1_2_1" securityDescriptor="O:WDG:WDD:(A;;CC;;;S-1-5-21-1281035640-548247933-376692995-11259)(A;;CC;;;S-1-5-21-1281035640-548247933-376692995-11258)(A;;CC;;;S-1-5-21-1281035640-548247933-376692995-5864)"/>
    <protectedRange sqref="K21 K26" name="Диапазон3_8_1_1_2_1" securityDescriptor="O:WDG:WDD:(A;;CC;;;S-1-5-21-1281035640-548247933-376692995-11259)(A;;CC;;;S-1-5-21-1281035640-548247933-376692995-11258)(A;;CC;;;S-1-5-21-1281035640-548247933-376692995-5864)"/>
    <protectedRange sqref="K22 K27" name="Диапазон3_8_1_1_2_1_1" securityDescriptor="O:WDG:WDD:(A;;CC;;;S-1-5-21-1281035640-548247933-376692995-11259)(A;;CC;;;S-1-5-21-1281035640-548247933-376692995-11258)(A;;CC;;;S-1-5-21-1281035640-548247933-376692995-5864)"/>
    <protectedRange sqref="J40 J52" name="Диапазон3_74_5_1_5_2_1_1_1_1_1_2_5_1_1_1_1" securityDescriptor="O:WDG:WDD:(A;;CC;;;S-1-5-21-1281035640-548247933-376692995-11259)(A;;CC;;;S-1-5-21-1281035640-548247933-376692995-11258)(A;;CC;;;S-1-5-21-1281035640-548247933-376692995-5864)"/>
    <protectedRange sqref="I62:I66" name="Диапазон3_74_5_1_5_2_1_1_1_1_1_2_5_1" securityDescriptor="O:WDG:WDD:(A;;CC;;;S-1-5-21-1281035640-548247933-376692995-11259)(A;;CC;;;S-1-5-21-1281035640-548247933-376692995-11258)(A;;CC;;;S-1-5-21-1281035640-548247933-376692995-5864)"/>
  </protectedRanges>
  <autoFilter ref="A7:BT52"/>
  <mergeCells count="67">
    <mergeCell ref="AC5:AC6"/>
    <mergeCell ref="AD5:AD6"/>
    <mergeCell ref="L4:L6"/>
    <mergeCell ref="A4:A6"/>
    <mergeCell ref="B4:B6"/>
    <mergeCell ref="C4:C6"/>
    <mergeCell ref="D4:D6"/>
    <mergeCell ref="E4:E6"/>
    <mergeCell ref="F4:F6"/>
    <mergeCell ref="G4:G6"/>
    <mergeCell ref="H4:H6"/>
    <mergeCell ref="I4:I6"/>
    <mergeCell ref="J4:J6"/>
    <mergeCell ref="K4:K6"/>
    <mergeCell ref="AN4:AQ4"/>
    <mergeCell ref="AR4:AU4"/>
    <mergeCell ref="AB4:AE4"/>
    <mergeCell ref="M4:M6"/>
    <mergeCell ref="N4:N6"/>
    <mergeCell ref="O4:O6"/>
    <mergeCell ref="P4:P6"/>
    <mergeCell ref="Q4:Q6"/>
    <mergeCell ref="R4:R6"/>
    <mergeCell ref="S4:S6"/>
    <mergeCell ref="T4:V4"/>
    <mergeCell ref="W4:Y5"/>
    <mergeCell ref="Z4:Z6"/>
    <mergeCell ref="AA4:AA6"/>
    <mergeCell ref="U5:V5"/>
    <mergeCell ref="AB5:AB6"/>
    <mergeCell ref="AR5:AR6"/>
    <mergeCell ref="AS5:AS6"/>
    <mergeCell ref="AE5:AE6"/>
    <mergeCell ref="AL5:AL6"/>
    <mergeCell ref="BC4:BC6"/>
    <mergeCell ref="AT5:AT6"/>
    <mergeCell ref="AU5:AU6"/>
    <mergeCell ref="AV5:AV6"/>
    <mergeCell ref="AW5:AW6"/>
    <mergeCell ref="AY5:AY6"/>
    <mergeCell ref="AZ5:AZ6"/>
    <mergeCell ref="BA5:BA6"/>
    <mergeCell ref="BB5:BB6"/>
    <mergeCell ref="AF5:AF6"/>
    <mergeCell ref="AF4:AI4"/>
    <mergeCell ref="AJ4:AM4"/>
    <mergeCell ref="AM5:AM6"/>
    <mergeCell ref="AN5:AN6"/>
    <mergeCell ref="AO5:AO6"/>
    <mergeCell ref="AP5:AP6"/>
    <mergeCell ref="AQ5:AQ6"/>
    <mergeCell ref="AG5:AG6"/>
    <mergeCell ref="AH5:AH6"/>
    <mergeCell ref="AI5:AI6"/>
    <mergeCell ref="AJ5:AJ6"/>
    <mergeCell ref="AK5:AK6"/>
    <mergeCell ref="BD5:BD6"/>
    <mergeCell ref="BE5:BE6"/>
    <mergeCell ref="BO4:BO6"/>
    <mergeCell ref="AV4:AY4"/>
    <mergeCell ref="AZ4:BB4"/>
    <mergeCell ref="AX5:AX6"/>
    <mergeCell ref="BD4:BE4"/>
    <mergeCell ref="BF4:BN4"/>
    <mergeCell ref="BF5:BH5"/>
    <mergeCell ref="BI5:BK5"/>
    <mergeCell ref="BL5:BN5"/>
  </mergeCells>
  <dataValidations count="13">
    <dataValidation type="list" allowBlank="1" showInputMessage="1" showErrorMessage="1" sqref="WVL983032:WVL983904 J65534:J66406 IZ65528:IZ66400 SV65528:SV66400 ACR65528:ACR66400 AMN65528:AMN66400 AWJ65528:AWJ66400 BGF65528:BGF66400 BQB65528:BQB66400 BZX65528:BZX66400 CJT65528:CJT66400 CTP65528:CTP66400 DDL65528:DDL66400 DNH65528:DNH66400 DXD65528:DXD66400 EGZ65528:EGZ66400 EQV65528:EQV66400 FAR65528:FAR66400 FKN65528:FKN66400 FUJ65528:FUJ66400 GEF65528:GEF66400 GOB65528:GOB66400 GXX65528:GXX66400 HHT65528:HHT66400 HRP65528:HRP66400 IBL65528:IBL66400 ILH65528:ILH66400 IVD65528:IVD66400 JEZ65528:JEZ66400 JOV65528:JOV66400 JYR65528:JYR66400 KIN65528:KIN66400 KSJ65528:KSJ66400 LCF65528:LCF66400 LMB65528:LMB66400 LVX65528:LVX66400 MFT65528:MFT66400 MPP65528:MPP66400 MZL65528:MZL66400 NJH65528:NJH66400 NTD65528:NTD66400 OCZ65528:OCZ66400 OMV65528:OMV66400 OWR65528:OWR66400 PGN65528:PGN66400 PQJ65528:PQJ66400 QAF65528:QAF66400 QKB65528:QKB66400 QTX65528:QTX66400 RDT65528:RDT66400 RNP65528:RNP66400 RXL65528:RXL66400 SHH65528:SHH66400 SRD65528:SRD66400 TAZ65528:TAZ66400 TKV65528:TKV66400 TUR65528:TUR66400 UEN65528:UEN66400 UOJ65528:UOJ66400 UYF65528:UYF66400 VIB65528:VIB66400 VRX65528:VRX66400 WBT65528:WBT66400 WLP65528:WLP66400 WVL65528:WVL66400 J131070:J131942 IZ131064:IZ131936 SV131064:SV131936 ACR131064:ACR131936 AMN131064:AMN131936 AWJ131064:AWJ131936 BGF131064:BGF131936 BQB131064:BQB131936 BZX131064:BZX131936 CJT131064:CJT131936 CTP131064:CTP131936 DDL131064:DDL131936 DNH131064:DNH131936 DXD131064:DXD131936 EGZ131064:EGZ131936 EQV131064:EQV131936 FAR131064:FAR131936 FKN131064:FKN131936 FUJ131064:FUJ131936 GEF131064:GEF131936 GOB131064:GOB131936 GXX131064:GXX131936 HHT131064:HHT131936 HRP131064:HRP131936 IBL131064:IBL131936 ILH131064:ILH131936 IVD131064:IVD131936 JEZ131064:JEZ131936 JOV131064:JOV131936 JYR131064:JYR131936 KIN131064:KIN131936 KSJ131064:KSJ131936 LCF131064:LCF131936 LMB131064:LMB131936 LVX131064:LVX131936 MFT131064:MFT131936 MPP131064:MPP131936 MZL131064:MZL131936 NJH131064:NJH131936 NTD131064:NTD131936 OCZ131064:OCZ131936 OMV131064:OMV131936 OWR131064:OWR131936 PGN131064:PGN131936 PQJ131064:PQJ131936 QAF131064:QAF131936 QKB131064:QKB131936 QTX131064:QTX131936 RDT131064:RDT131936 RNP131064:RNP131936 RXL131064:RXL131936 SHH131064:SHH131936 SRD131064:SRD131936 TAZ131064:TAZ131936 TKV131064:TKV131936 TUR131064:TUR131936 UEN131064:UEN131936 UOJ131064:UOJ131936 UYF131064:UYF131936 VIB131064:VIB131936 VRX131064:VRX131936 WBT131064:WBT131936 WLP131064:WLP131936 WVL131064:WVL131936 J196606:J197478 IZ196600:IZ197472 SV196600:SV197472 ACR196600:ACR197472 AMN196600:AMN197472 AWJ196600:AWJ197472 BGF196600:BGF197472 BQB196600:BQB197472 BZX196600:BZX197472 CJT196600:CJT197472 CTP196600:CTP197472 DDL196600:DDL197472 DNH196600:DNH197472 DXD196600:DXD197472 EGZ196600:EGZ197472 EQV196600:EQV197472 FAR196600:FAR197472 FKN196600:FKN197472 FUJ196600:FUJ197472 GEF196600:GEF197472 GOB196600:GOB197472 GXX196600:GXX197472 HHT196600:HHT197472 HRP196600:HRP197472 IBL196600:IBL197472 ILH196600:ILH197472 IVD196600:IVD197472 JEZ196600:JEZ197472 JOV196600:JOV197472 JYR196600:JYR197472 KIN196600:KIN197472 KSJ196600:KSJ197472 LCF196600:LCF197472 LMB196600:LMB197472 LVX196600:LVX197472 MFT196600:MFT197472 MPP196600:MPP197472 MZL196600:MZL197472 NJH196600:NJH197472 NTD196600:NTD197472 OCZ196600:OCZ197472 OMV196600:OMV197472 OWR196600:OWR197472 PGN196600:PGN197472 PQJ196600:PQJ197472 QAF196600:QAF197472 QKB196600:QKB197472 QTX196600:QTX197472 RDT196600:RDT197472 RNP196600:RNP197472 RXL196600:RXL197472 SHH196600:SHH197472 SRD196600:SRD197472 TAZ196600:TAZ197472 TKV196600:TKV197472 TUR196600:TUR197472 UEN196600:UEN197472 UOJ196600:UOJ197472 UYF196600:UYF197472 VIB196600:VIB197472 VRX196600:VRX197472 WBT196600:WBT197472 WLP196600:WLP197472 WVL196600:WVL197472 J262142:J263014 IZ262136:IZ263008 SV262136:SV263008 ACR262136:ACR263008 AMN262136:AMN263008 AWJ262136:AWJ263008 BGF262136:BGF263008 BQB262136:BQB263008 BZX262136:BZX263008 CJT262136:CJT263008 CTP262136:CTP263008 DDL262136:DDL263008 DNH262136:DNH263008 DXD262136:DXD263008 EGZ262136:EGZ263008 EQV262136:EQV263008 FAR262136:FAR263008 FKN262136:FKN263008 FUJ262136:FUJ263008 GEF262136:GEF263008 GOB262136:GOB263008 GXX262136:GXX263008 HHT262136:HHT263008 HRP262136:HRP263008 IBL262136:IBL263008 ILH262136:ILH263008 IVD262136:IVD263008 JEZ262136:JEZ263008 JOV262136:JOV263008 JYR262136:JYR263008 KIN262136:KIN263008 KSJ262136:KSJ263008 LCF262136:LCF263008 LMB262136:LMB263008 LVX262136:LVX263008 MFT262136:MFT263008 MPP262136:MPP263008 MZL262136:MZL263008 NJH262136:NJH263008 NTD262136:NTD263008 OCZ262136:OCZ263008 OMV262136:OMV263008 OWR262136:OWR263008 PGN262136:PGN263008 PQJ262136:PQJ263008 QAF262136:QAF263008 QKB262136:QKB263008 QTX262136:QTX263008 RDT262136:RDT263008 RNP262136:RNP263008 RXL262136:RXL263008 SHH262136:SHH263008 SRD262136:SRD263008 TAZ262136:TAZ263008 TKV262136:TKV263008 TUR262136:TUR263008 UEN262136:UEN263008 UOJ262136:UOJ263008 UYF262136:UYF263008 VIB262136:VIB263008 VRX262136:VRX263008 WBT262136:WBT263008 WLP262136:WLP263008 WVL262136:WVL263008 J327678:J328550 IZ327672:IZ328544 SV327672:SV328544 ACR327672:ACR328544 AMN327672:AMN328544 AWJ327672:AWJ328544 BGF327672:BGF328544 BQB327672:BQB328544 BZX327672:BZX328544 CJT327672:CJT328544 CTP327672:CTP328544 DDL327672:DDL328544 DNH327672:DNH328544 DXD327672:DXD328544 EGZ327672:EGZ328544 EQV327672:EQV328544 FAR327672:FAR328544 FKN327672:FKN328544 FUJ327672:FUJ328544 GEF327672:GEF328544 GOB327672:GOB328544 GXX327672:GXX328544 HHT327672:HHT328544 HRP327672:HRP328544 IBL327672:IBL328544 ILH327672:ILH328544 IVD327672:IVD328544 JEZ327672:JEZ328544 JOV327672:JOV328544 JYR327672:JYR328544 KIN327672:KIN328544 KSJ327672:KSJ328544 LCF327672:LCF328544 LMB327672:LMB328544 LVX327672:LVX328544 MFT327672:MFT328544 MPP327672:MPP328544 MZL327672:MZL328544 NJH327672:NJH328544 NTD327672:NTD328544 OCZ327672:OCZ328544 OMV327672:OMV328544 OWR327672:OWR328544 PGN327672:PGN328544 PQJ327672:PQJ328544 QAF327672:QAF328544 QKB327672:QKB328544 QTX327672:QTX328544 RDT327672:RDT328544 RNP327672:RNP328544 RXL327672:RXL328544 SHH327672:SHH328544 SRD327672:SRD328544 TAZ327672:TAZ328544 TKV327672:TKV328544 TUR327672:TUR328544 UEN327672:UEN328544 UOJ327672:UOJ328544 UYF327672:UYF328544 VIB327672:VIB328544 VRX327672:VRX328544 WBT327672:WBT328544 WLP327672:WLP328544 WVL327672:WVL328544 J393214:J394086 IZ393208:IZ394080 SV393208:SV394080 ACR393208:ACR394080 AMN393208:AMN394080 AWJ393208:AWJ394080 BGF393208:BGF394080 BQB393208:BQB394080 BZX393208:BZX394080 CJT393208:CJT394080 CTP393208:CTP394080 DDL393208:DDL394080 DNH393208:DNH394080 DXD393208:DXD394080 EGZ393208:EGZ394080 EQV393208:EQV394080 FAR393208:FAR394080 FKN393208:FKN394080 FUJ393208:FUJ394080 GEF393208:GEF394080 GOB393208:GOB394080 GXX393208:GXX394080 HHT393208:HHT394080 HRP393208:HRP394080 IBL393208:IBL394080 ILH393208:ILH394080 IVD393208:IVD394080 JEZ393208:JEZ394080 JOV393208:JOV394080 JYR393208:JYR394080 KIN393208:KIN394080 KSJ393208:KSJ394080 LCF393208:LCF394080 LMB393208:LMB394080 LVX393208:LVX394080 MFT393208:MFT394080 MPP393208:MPP394080 MZL393208:MZL394080 NJH393208:NJH394080 NTD393208:NTD394080 OCZ393208:OCZ394080 OMV393208:OMV394080 OWR393208:OWR394080 PGN393208:PGN394080 PQJ393208:PQJ394080 QAF393208:QAF394080 QKB393208:QKB394080 QTX393208:QTX394080 RDT393208:RDT394080 RNP393208:RNP394080 RXL393208:RXL394080 SHH393208:SHH394080 SRD393208:SRD394080 TAZ393208:TAZ394080 TKV393208:TKV394080 TUR393208:TUR394080 UEN393208:UEN394080 UOJ393208:UOJ394080 UYF393208:UYF394080 VIB393208:VIB394080 VRX393208:VRX394080 WBT393208:WBT394080 WLP393208:WLP394080 WVL393208:WVL394080 J458750:J459622 IZ458744:IZ459616 SV458744:SV459616 ACR458744:ACR459616 AMN458744:AMN459616 AWJ458744:AWJ459616 BGF458744:BGF459616 BQB458744:BQB459616 BZX458744:BZX459616 CJT458744:CJT459616 CTP458744:CTP459616 DDL458744:DDL459616 DNH458744:DNH459616 DXD458744:DXD459616 EGZ458744:EGZ459616 EQV458744:EQV459616 FAR458744:FAR459616 FKN458744:FKN459616 FUJ458744:FUJ459616 GEF458744:GEF459616 GOB458744:GOB459616 GXX458744:GXX459616 HHT458744:HHT459616 HRP458744:HRP459616 IBL458744:IBL459616 ILH458744:ILH459616 IVD458744:IVD459616 JEZ458744:JEZ459616 JOV458744:JOV459616 JYR458744:JYR459616 KIN458744:KIN459616 KSJ458744:KSJ459616 LCF458744:LCF459616 LMB458744:LMB459616 LVX458744:LVX459616 MFT458744:MFT459616 MPP458744:MPP459616 MZL458744:MZL459616 NJH458744:NJH459616 NTD458744:NTD459616 OCZ458744:OCZ459616 OMV458744:OMV459616 OWR458744:OWR459616 PGN458744:PGN459616 PQJ458744:PQJ459616 QAF458744:QAF459616 QKB458744:QKB459616 QTX458744:QTX459616 RDT458744:RDT459616 RNP458744:RNP459616 RXL458744:RXL459616 SHH458744:SHH459616 SRD458744:SRD459616 TAZ458744:TAZ459616 TKV458744:TKV459616 TUR458744:TUR459616 UEN458744:UEN459616 UOJ458744:UOJ459616 UYF458744:UYF459616 VIB458744:VIB459616 VRX458744:VRX459616 WBT458744:WBT459616 WLP458744:WLP459616 WVL458744:WVL459616 J524286:J525158 IZ524280:IZ525152 SV524280:SV525152 ACR524280:ACR525152 AMN524280:AMN525152 AWJ524280:AWJ525152 BGF524280:BGF525152 BQB524280:BQB525152 BZX524280:BZX525152 CJT524280:CJT525152 CTP524280:CTP525152 DDL524280:DDL525152 DNH524280:DNH525152 DXD524280:DXD525152 EGZ524280:EGZ525152 EQV524280:EQV525152 FAR524280:FAR525152 FKN524280:FKN525152 FUJ524280:FUJ525152 GEF524280:GEF525152 GOB524280:GOB525152 GXX524280:GXX525152 HHT524280:HHT525152 HRP524280:HRP525152 IBL524280:IBL525152 ILH524280:ILH525152 IVD524280:IVD525152 JEZ524280:JEZ525152 JOV524280:JOV525152 JYR524280:JYR525152 KIN524280:KIN525152 KSJ524280:KSJ525152 LCF524280:LCF525152 LMB524280:LMB525152 LVX524280:LVX525152 MFT524280:MFT525152 MPP524280:MPP525152 MZL524280:MZL525152 NJH524280:NJH525152 NTD524280:NTD525152 OCZ524280:OCZ525152 OMV524280:OMV525152 OWR524280:OWR525152 PGN524280:PGN525152 PQJ524280:PQJ525152 QAF524280:QAF525152 QKB524280:QKB525152 QTX524280:QTX525152 RDT524280:RDT525152 RNP524280:RNP525152 RXL524280:RXL525152 SHH524280:SHH525152 SRD524280:SRD525152 TAZ524280:TAZ525152 TKV524280:TKV525152 TUR524280:TUR525152 UEN524280:UEN525152 UOJ524280:UOJ525152 UYF524280:UYF525152 VIB524280:VIB525152 VRX524280:VRX525152 WBT524280:WBT525152 WLP524280:WLP525152 WVL524280:WVL525152 J589822:J590694 IZ589816:IZ590688 SV589816:SV590688 ACR589816:ACR590688 AMN589816:AMN590688 AWJ589816:AWJ590688 BGF589816:BGF590688 BQB589816:BQB590688 BZX589816:BZX590688 CJT589816:CJT590688 CTP589816:CTP590688 DDL589816:DDL590688 DNH589816:DNH590688 DXD589816:DXD590688 EGZ589816:EGZ590688 EQV589816:EQV590688 FAR589816:FAR590688 FKN589816:FKN590688 FUJ589816:FUJ590688 GEF589816:GEF590688 GOB589816:GOB590688 GXX589816:GXX590688 HHT589816:HHT590688 HRP589816:HRP590688 IBL589816:IBL590688 ILH589816:ILH590688 IVD589816:IVD590688 JEZ589816:JEZ590688 JOV589816:JOV590688 JYR589816:JYR590688 KIN589816:KIN590688 KSJ589816:KSJ590688 LCF589816:LCF590688 LMB589816:LMB590688 LVX589816:LVX590688 MFT589816:MFT590688 MPP589816:MPP590688 MZL589816:MZL590688 NJH589816:NJH590688 NTD589816:NTD590688 OCZ589816:OCZ590688 OMV589816:OMV590688 OWR589816:OWR590688 PGN589816:PGN590688 PQJ589816:PQJ590688 QAF589816:QAF590688 QKB589816:QKB590688 QTX589816:QTX590688 RDT589816:RDT590688 RNP589816:RNP590688 RXL589816:RXL590688 SHH589816:SHH590688 SRD589816:SRD590688 TAZ589816:TAZ590688 TKV589816:TKV590688 TUR589816:TUR590688 UEN589816:UEN590688 UOJ589816:UOJ590688 UYF589816:UYF590688 VIB589816:VIB590688 VRX589816:VRX590688 WBT589816:WBT590688 WLP589816:WLP590688 WVL589816:WVL590688 J655358:J656230 IZ655352:IZ656224 SV655352:SV656224 ACR655352:ACR656224 AMN655352:AMN656224 AWJ655352:AWJ656224 BGF655352:BGF656224 BQB655352:BQB656224 BZX655352:BZX656224 CJT655352:CJT656224 CTP655352:CTP656224 DDL655352:DDL656224 DNH655352:DNH656224 DXD655352:DXD656224 EGZ655352:EGZ656224 EQV655352:EQV656224 FAR655352:FAR656224 FKN655352:FKN656224 FUJ655352:FUJ656224 GEF655352:GEF656224 GOB655352:GOB656224 GXX655352:GXX656224 HHT655352:HHT656224 HRP655352:HRP656224 IBL655352:IBL656224 ILH655352:ILH656224 IVD655352:IVD656224 JEZ655352:JEZ656224 JOV655352:JOV656224 JYR655352:JYR656224 KIN655352:KIN656224 KSJ655352:KSJ656224 LCF655352:LCF656224 LMB655352:LMB656224 LVX655352:LVX656224 MFT655352:MFT656224 MPP655352:MPP656224 MZL655352:MZL656224 NJH655352:NJH656224 NTD655352:NTD656224 OCZ655352:OCZ656224 OMV655352:OMV656224 OWR655352:OWR656224 PGN655352:PGN656224 PQJ655352:PQJ656224 QAF655352:QAF656224 QKB655352:QKB656224 QTX655352:QTX656224 RDT655352:RDT656224 RNP655352:RNP656224 RXL655352:RXL656224 SHH655352:SHH656224 SRD655352:SRD656224 TAZ655352:TAZ656224 TKV655352:TKV656224 TUR655352:TUR656224 UEN655352:UEN656224 UOJ655352:UOJ656224 UYF655352:UYF656224 VIB655352:VIB656224 VRX655352:VRX656224 WBT655352:WBT656224 WLP655352:WLP656224 WVL655352:WVL656224 J720894:J721766 IZ720888:IZ721760 SV720888:SV721760 ACR720888:ACR721760 AMN720888:AMN721760 AWJ720888:AWJ721760 BGF720888:BGF721760 BQB720888:BQB721760 BZX720888:BZX721760 CJT720888:CJT721760 CTP720888:CTP721760 DDL720888:DDL721760 DNH720888:DNH721760 DXD720888:DXD721760 EGZ720888:EGZ721760 EQV720888:EQV721760 FAR720888:FAR721760 FKN720888:FKN721760 FUJ720888:FUJ721760 GEF720888:GEF721760 GOB720888:GOB721760 GXX720888:GXX721760 HHT720888:HHT721760 HRP720888:HRP721760 IBL720888:IBL721760 ILH720888:ILH721760 IVD720888:IVD721760 JEZ720888:JEZ721760 JOV720888:JOV721760 JYR720888:JYR721760 KIN720888:KIN721760 KSJ720888:KSJ721760 LCF720888:LCF721760 LMB720888:LMB721760 LVX720888:LVX721760 MFT720888:MFT721760 MPP720888:MPP721760 MZL720888:MZL721760 NJH720888:NJH721760 NTD720888:NTD721760 OCZ720888:OCZ721760 OMV720888:OMV721760 OWR720888:OWR721760 PGN720888:PGN721760 PQJ720888:PQJ721760 QAF720888:QAF721760 QKB720888:QKB721760 QTX720888:QTX721760 RDT720888:RDT721760 RNP720888:RNP721760 RXL720888:RXL721760 SHH720888:SHH721760 SRD720888:SRD721760 TAZ720888:TAZ721760 TKV720888:TKV721760 TUR720888:TUR721760 UEN720888:UEN721760 UOJ720888:UOJ721760 UYF720888:UYF721760 VIB720888:VIB721760 VRX720888:VRX721760 WBT720888:WBT721760 WLP720888:WLP721760 WVL720888:WVL721760 J786430:J787302 IZ786424:IZ787296 SV786424:SV787296 ACR786424:ACR787296 AMN786424:AMN787296 AWJ786424:AWJ787296 BGF786424:BGF787296 BQB786424:BQB787296 BZX786424:BZX787296 CJT786424:CJT787296 CTP786424:CTP787296 DDL786424:DDL787296 DNH786424:DNH787296 DXD786424:DXD787296 EGZ786424:EGZ787296 EQV786424:EQV787296 FAR786424:FAR787296 FKN786424:FKN787296 FUJ786424:FUJ787296 GEF786424:GEF787296 GOB786424:GOB787296 GXX786424:GXX787296 HHT786424:HHT787296 HRP786424:HRP787296 IBL786424:IBL787296 ILH786424:ILH787296 IVD786424:IVD787296 JEZ786424:JEZ787296 JOV786424:JOV787296 JYR786424:JYR787296 KIN786424:KIN787296 KSJ786424:KSJ787296 LCF786424:LCF787296 LMB786424:LMB787296 LVX786424:LVX787296 MFT786424:MFT787296 MPP786424:MPP787296 MZL786424:MZL787296 NJH786424:NJH787296 NTD786424:NTD787296 OCZ786424:OCZ787296 OMV786424:OMV787296 OWR786424:OWR787296 PGN786424:PGN787296 PQJ786424:PQJ787296 QAF786424:QAF787296 QKB786424:QKB787296 QTX786424:QTX787296 RDT786424:RDT787296 RNP786424:RNP787296 RXL786424:RXL787296 SHH786424:SHH787296 SRD786424:SRD787296 TAZ786424:TAZ787296 TKV786424:TKV787296 TUR786424:TUR787296 UEN786424:UEN787296 UOJ786424:UOJ787296 UYF786424:UYF787296 VIB786424:VIB787296 VRX786424:VRX787296 WBT786424:WBT787296 WLP786424:WLP787296 WVL786424:WVL787296 J851966:J852838 IZ851960:IZ852832 SV851960:SV852832 ACR851960:ACR852832 AMN851960:AMN852832 AWJ851960:AWJ852832 BGF851960:BGF852832 BQB851960:BQB852832 BZX851960:BZX852832 CJT851960:CJT852832 CTP851960:CTP852832 DDL851960:DDL852832 DNH851960:DNH852832 DXD851960:DXD852832 EGZ851960:EGZ852832 EQV851960:EQV852832 FAR851960:FAR852832 FKN851960:FKN852832 FUJ851960:FUJ852832 GEF851960:GEF852832 GOB851960:GOB852832 GXX851960:GXX852832 HHT851960:HHT852832 HRP851960:HRP852832 IBL851960:IBL852832 ILH851960:ILH852832 IVD851960:IVD852832 JEZ851960:JEZ852832 JOV851960:JOV852832 JYR851960:JYR852832 KIN851960:KIN852832 KSJ851960:KSJ852832 LCF851960:LCF852832 LMB851960:LMB852832 LVX851960:LVX852832 MFT851960:MFT852832 MPP851960:MPP852832 MZL851960:MZL852832 NJH851960:NJH852832 NTD851960:NTD852832 OCZ851960:OCZ852832 OMV851960:OMV852832 OWR851960:OWR852832 PGN851960:PGN852832 PQJ851960:PQJ852832 QAF851960:QAF852832 QKB851960:QKB852832 QTX851960:QTX852832 RDT851960:RDT852832 RNP851960:RNP852832 RXL851960:RXL852832 SHH851960:SHH852832 SRD851960:SRD852832 TAZ851960:TAZ852832 TKV851960:TKV852832 TUR851960:TUR852832 UEN851960:UEN852832 UOJ851960:UOJ852832 UYF851960:UYF852832 VIB851960:VIB852832 VRX851960:VRX852832 WBT851960:WBT852832 WLP851960:WLP852832 WVL851960:WVL852832 J917502:J918374 IZ917496:IZ918368 SV917496:SV918368 ACR917496:ACR918368 AMN917496:AMN918368 AWJ917496:AWJ918368 BGF917496:BGF918368 BQB917496:BQB918368 BZX917496:BZX918368 CJT917496:CJT918368 CTP917496:CTP918368 DDL917496:DDL918368 DNH917496:DNH918368 DXD917496:DXD918368 EGZ917496:EGZ918368 EQV917496:EQV918368 FAR917496:FAR918368 FKN917496:FKN918368 FUJ917496:FUJ918368 GEF917496:GEF918368 GOB917496:GOB918368 GXX917496:GXX918368 HHT917496:HHT918368 HRP917496:HRP918368 IBL917496:IBL918368 ILH917496:ILH918368 IVD917496:IVD918368 JEZ917496:JEZ918368 JOV917496:JOV918368 JYR917496:JYR918368 KIN917496:KIN918368 KSJ917496:KSJ918368 LCF917496:LCF918368 LMB917496:LMB918368 LVX917496:LVX918368 MFT917496:MFT918368 MPP917496:MPP918368 MZL917496:MZL918368 NJH917496:NJH918368 NTD917496:NTD918368 OCZ917496:OCZ918368 OMV917496:OMV918368 OWR917496:OWR918368 PGN917496:PGN918368 PQJ917496:PQJ918368 QAF917496:QAF918368 QKB917496:QKB918368 QTX917496:QTX918368 RDT917496:RDT918368 RNP917496:RNP918368 RXL917496:RXL918368 SHH917496:SHH918368 SRD917496:SRD918368 TAZ917496:TAZ918368 TKV917496:TKV918368 TUR917496:TUR918368 UEN917496:UEN918368 UOJ917496:UOJ918368 UYF917496:UYF918368 VIB917496:VIB918368 VRX917496:VRX918368 WBT917496:WBT918368 WLP917496:WLP918368 WVL917496:WVL918368 J983038:J983910 IZ983032:IZ983904 SV983032:SV983904 ACR983032:ACR983904 AMN983032:AMN983904 AWJ983032:AWJ983904 BGF983032:BGF983904 BQB983032:BQB983904 BZX983032:BZX983904 CJT983032:CJT983904 CTP983032:CTP983904 DDL983032:DDL983904 DNH983032:DNH983904 DXD983032:DXD983904 EGZ983032:EGZ983904 EQV983032:EQV983904 FAR983032:FAR983904 FKN983032:FKN983904 FUJ983032:FUJ983904 GEF983032:GEF983904 GOB983032:GOB983904 GXX983032:GXX983904 HHT983032:HHT983904 HRP983032:HRP983904 IBL983032:IBL983904 ILH983032:ILH983904 IVD983032:IVD983904 JEZ983032:JEZ983904 JOV983032:JOV983904 JYR983032:JYR983904 KIN983032:KIN983904 KSJ983032:KSJ983904 LCF983032:LCF983904 LMB983032:LMB983904 LVX983032:LVX983904 MFT983032:MFT983904 MPP983032:MPP983904 MZL983032:MZL983904 NJH983032:NJH983904 NTD983032:NTD983904 OCZ983032:OCZ983904 OMV983032:OMV983904 OWR983032:OWR983904 PGN983032:PGN983904 PQJ983032:PQJ983904 QAF983032:QAF983904 QKB983032:QKB983904 QTX983032:QTX983904 RDT983032:RDT983904 RNP983032:RNP983904 RXL983032:RXL983904 SHH983032:SHH983904 SRD983032:SRD983904 TAZ983032:TAZ983904 TKV983032:TKV983904 TUR983032:TUR983904 UEN983032:UEN983904 UOJ983032:UOJ983904 UYF983032:UYF983904 VIB983032:VIB983904 VRX983032:VRX983904 WBT983032:WBT983904 WLP983032:WLP983904 IZ70:IZ864 J76:J870 WVL70:WVL864 WLP70:WLP864 WBT70:WBT864 VRX70:VRX864 VIB70:VIB864 UYF70:UYF864 UOJ70:UOJ864 UEN70:UEN864 TUR70:TUR864 TKV70:TKV864 TAZ70:TAZ864 SRD70:SRD864 SHH70:SHH864 RXL70:RXL864 RNP70:RNP864 RDT70:RDT864 QTX70:QTX864 QKB70:QKB864 QAF70:QAF864 PQJ70:PQJ864 PGN70:PGN864 OWR70:OWR864 OMV70:OMV864 OCZ70:OCZ864 NTD70:NTD864 NJH70:NJH864 MZL70:MZL864 MPP70:MPP864 MFT70:MFT864 LVX70:LVX864 LMB70:LMB864 LCF70:LCF864 KSJ70:KSJ864 KIN70:KIN864 JYR70:JYR864 JOV70:JOV864 JEZ70:JEZ864 IVD70:IVD864 ILH70:ILH864 IBL70:IBL864 HRP70:HRP864 HHT70:HHT864 GXX70:GXX864 GOB70:GOB864 GEF70:GEF864 FUJ70:FUJ864 FKN70:FKN864 FAR70:FAR864 EQV70:EQV864 EGZ70:EGZ864 DXD70:DXD864 DNH70:DNH864 DDL70:DDL864 CTP70:CTP864 CJT70:CJT864 BZX70:BZX864 BQB70:BQB864 BGF70:BGF864 AWJ70:AWJ864 AMN70:AMN864 ACR70:ACR864 SV70:SV864 ADG26:ADG27 ANC26:ANC27 TK26:TK27 JO26:JO27 WWA26:WWA27 WME26:WME27 WCI26:WCI27 VSM26:VSM27 VIQ26:VIQ27 UYU26:UYU27 UOY26:UOY27 UFC26:UFC27 TVG26:TVG27 TLK26:TLK27 TBO26:TBO27 SRS26:SRS27 SHW26:SHW27 RYA26:RYA27 ROE26:ROE27 REI26:REI27 QUM26:QUM27 QKQ26:QKQ27 QAU26:QAU27 PQY26:PQY27 PHC26:PHC27 OXG26:OXG27 ONK26:ONK27 ODO26:ODO27 NTS26:NTS27 NJW26:NJW27 NAA26:NAA27 MQE26:MQE27 MGI26:MGI27 LWM26:LWM27 LMQ26:LMQ27 LCU26:LCU27 KSY26:KSY27 KJC26:KJC27 JZG26:JZG27 JPK26:JPK27 JFO26:JFO27 IVS26:IVS27 ILW26:ILW27 ICA26:ICA27 HSE26:HSE27 HII26:HII27 GYM26:GYM27 GOQ26:GOQ27 GEU26:GEU27 FUY26:FUY27 FLC26:FLC27 FBG26:FBG27 ERK26:ERK27 EHO26:EHO27 DXS26:DXS27 DNW26:DNW27 DEA26:DEA27 CUE26:CUE27 CKI26:CKI27 CAM26:CAM27 BQQ26:BQQ27 BGU26:BGU27 J8:J9 SV8:SV14 IZ8:IZ14 WVL8:WVL14 WLP8:WLP14 WBT8:WBT14 VRX8:VRX14 VIB8:VIB14 UYF8:UYF14 UOJ8:UOJ14 UEN8:UEN14 TUR8:TUR14 TKV8:TKV14 TAZ8:TAZ14 SRD8:SRD14 SHH8:SHH14 RXL8:RXL14 RNP8:RNP14 RDT8:RDT14 QTX8:QTX14 QKB8:QKB14 QAF8:QAF14 PQJ8:PQJ14 PGN8:PGN14 OWR8:OWR14 OMV8:OMV14 OCZ8:OCZ14 NTD8:NTD14 NJH8:NJH14 MZL8:MZL14 MPP8:MPP14 MFT8:MFT14 LVX8:LVX14 LMB8:LMB14 LCF8:LCF14 KSJ8:KSJ14 KIN8:KIN14 JYR8:JYR14 JOV8:JOV14 JEZ8:JEZ14 IVD8:IVD14 ILH8:ILH14 IBL8:IBL14 HRP8:HRP14 HHT8:HHT14 GXX8:GXX14 GOB8:GOB14 GEF8:GEF14 FUJ8:FUJ14 FKN8:FKN14 FAR8:FAR14 EQV8:EQV14 EGZ8:EGZ14 DXD8:DXD14 DNH8:DNH14 DDL8:DDL14 CTP8:CTP14 CJT8:CJT14 BZX8:BZX14 BQB8:BQB14 BGF8:BGF14 AWJ8:AWJ14 AMN8:AMN14 AWY26:AWY27 AMN18:AMN19 AWJ18:AWJ19 BGF18:BGF19 BQB18:BQB19 BZX18:BZX19 CJT18:CJT19 CTP18:CTP19 DDL18:DDL19 DNH18:DNH19 DXD18:DXD19 EGZ18:EGZ19 EQV18:EQV19 FAR18:FAR19 FKN18:FKN19 FUJ18:FUJ19 GEF18:GEF19 GOB18:GOB19 GXX18:GXX19 HHT18:HHT19 HRP18:HRP19 IBL18:IBL19 ILH18:ILH19 IVD18:IVD19 JEZ18:JEZ19 JOV18:JOV19 JYR18:JYR19 KIN18:KIN19 KSJ18:KSJ19 LCF18:LCF19 LMB18:LMB19 LVX18:LVX19 MFT18:MFT19 MPP18:MPP19 MZL18:MZL19 NJH18:NJH19 NTD18:NTD19 OCZ18:OCZ19 OMV18:OMV19 OWR18:OWR19 PGN18:PGN19 PQJ18:PQJ19 QAF18:QAF19 QKB18:QKB19 QTX18:QTX19 RDT18:RDT19 RNP18:RNP19 RXL18:RXL19 SHH18:SHH19 SRD18:SRD19 TAZ18:TAZ19 TKV18:TKV19 TUR18:TUR19 UEN18:UEN19 UOJ18:UOJ19 UYF18:UYF19 VIB18:VIB19 VRX18:VRX19 WBT18:WBT19 WLP18:WLP19 WVL18:WVL19 IZ18:IZ19 SV18:SV19 ACR18:ACR19 DDQ34 EHE45 J30 J18:J20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WVQ45 JE45 TA45 ACW45 AMS45 AWO45 BGK45 BQG45 CAC45 CJY45 CTU45 BQH41 K44:K47 BGL41 ADG21:ADG22 AWP41 AMT41 ACX41 TB41 JF41 WVR41 WLV41 WBZ41 VSD41 VIH41 UYL41 UOP41 UET41 TUX41 TLB41 TBF41 SRJ41 SHN41 RXR41 RNV41 RDZ41 QUD41 QKH41 QAL41 PQP41 PGT41 OWX41 ONB41 ODF41 NTJ41 NJN41 MZR41 MPV41 MFZ41 LWD41 LMH41 LCL41 KSP41 KIT41 JYX41 JPB41 JFF41 IVJ41 ILN41 IBR41 HRV41 HHZ41 GYD41 GOH41 GEL41 FUP41 FKT41 FAX41 ERB41 EHF41 DXJ41 DNN41 DDR41 CTV41 CJZ38:CJZ39 CJZ41 J28 L12:L17 J40 WLX20 WCB20 VSF20 VIJ20 UYN20 UOR20 UEV20 TUZ20 TLD20 TBH20 SRL20 SHP20 RXT20 RNX20 REB20 QUF20 QKJ20 QAN20 PQR20 PGV20 OWZ20 OND20 ODH20 NTL20 NJP20 MZT20 MPX20 MGB20 LWF20 LMJ20 LCN20 KSR20 KIV20 JYZ20 JPD20 JFH20 IVL20 ILP20 IBT20 HRX20 HIB20 GYF20 GOJ20 GEN20 FUR20 FKV20 FAZ20 ERD20 EHH20 DXL20 DNP20 DDT20 CTX20 CKB20 CAF20 BQJ20 BGN20 AWR20 AMV20 ACZ20 TD20 JH20 WVT20 DDQ45 CTU34 CJY34 CAC34 BQG34 BGK34 AWO34 AMS34 ACW34 TA34 JE34 WVQ34 WLU34 WBY34 VSC34 VIG34 UYK34 UOO34 UES34 TUW34 TLA34 TBE34 SRI34 SHM34 RXQ34 RNU34 RDY34 QUC34 QKG34 QAK34 PQO34 PGS34 OWW34 ONA34 ODE34 NTI34 NJM34 MZQ34 MPU34 MFY34 LWC34 LMG34 LCK34 KSO34 KIS34 JYW34 JPA34 JFE34 IVI34 ILM34 IBQ34 HRU34 HHY34 GYC34 GOG34 GEK34 FUO34 FKS34 FAW34 ERA34 EHE34 DXI34 DNM34 DNM45 J67 DXI45 I10:I11 K33:K36 ACR8:ACR14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JI16 TE16 ADA16 WLX17 WCB17 VSF17 VIJ17 UYN17 UOR17 UEV17 TUZ17 TLD17 TBH17 SRL17 SHP17 RXT17 RNX17 REB17 QUF17 QKJ17 QAN17 PQR17 PGV17 OWZ17 OND17 ODH17 NTL17 NJP17 MZT17 MPX17 MGB17 LWF17 LMJ17 LCN17 KSR17 KIV17 JYZ17 JPD17 JFH17 IVL17 ILP17 IBT17 HRX17 HIB17 GYF17 GOJ17 GEN17 FUR17 FKV17 FAZ17 ERD17 EHH17 DXL17 DNP17 DDT17 CTX17 CKB17 CAF17 BQJ17 BGN17 AWR17 AMV17 ACZ17 TD17 JH17 WVT17 BQH29:BQH30 CAD29:CAD30 CJZ29:CJZ30 ANC21:ANC22 CTV29:CTV30 DDR29:DDR30 DNN29:DNN30 DXJ29:DXJ30 EHF29:EHF30 ERB29:ERB30 FAX29:FAX30 FKT29:FKT30 FUP29:FUP30 GEL29:GEL30 GOH29:GOH30 GYD29:GYD30 HHZ29:HHZ30 HRV29:HRV30 IBR29:IBR30 ILN29:ILN30 IVJ29:IVJ30 JFF29:JFF30 JPB29:JPB30 JYX29:JYX30 KIT29:KIT30 KSP29:KSP30 LCL29:LCL30 LMH29:LMH30 LWD29:LWD30 MFZ29:MFZ30 MPV29:MPV30 MZR29:MZR30 NJN29:NJN30 NTJ29:NTJ30 ODF29:ODF30 ONB29:ONB30 OWX29:OWX30 PGT29:PGT30 PQP29:PQP30 QAL29:QAL30 QKH29:QKH30 QUD29:QUD30 RDZ29:RDZ30 RNV29:RNV30 RXR29:RXR30 SHN29:SHN30 SRJ29:SRJ30 TBF29:TBF30 TLB29:TLB30 TUX29:TUX30 UET29:UET30 UOP29:UOP30 UYL29:UYL30 VIH29:VIH30 VSD29:VSD30 WBZ29:WBZ30 WLV29:WLV30 WVR29:WVR30 JF29:JF30 TB29:TB30 ACX29:ACX30 AMT29:AMT30 AWP29:AWP30 J23 TK21:TK22 JO21:JO22 WWA21:WWA22 WME21:WME22 WCI21:WCI22 VSM21:VSM22 VIQ21:VIQ22 UYU21:UYU22 UOY21:UOY22 UFC21:UFC22 TVG21:TVG22 TLK21:TLK22 TBO21:TBO22 SRS21:SRS22 SHW21:SHW22 RYA21:RYA22 ROE21:ROE22 REI21:REI22 QUM21:QUM22 QKQ21:QKQ22 QAU21:QAU22 PQY21:PQY22 PHC21:PHC22 OXG21:OXG22 ONK21:ONK22 ODO21:ODO22 NTS21:NTS22 NJW21:NJW22 NAA21:NAA22 MQE21:MQE22 MGI21:MGI22 LWM21:LWM22 LMQ21:LMQ22 LCU21:LCU22 KSY21:KSY22 KJC21:KJC22 JZG21:JZG22 JPK21:JPK22 JFO21:JFO22 IVS21:IVS22 ILW21:ILW22 ICA21:ICA22 HSE21:HSE22 HII21:HII22 GYM21:GYM22 GOQ21:GOQ22 GEU21:GEU22 FUY21:FUY22 FLC21:FLC22 FBG21:FBG22 ERK21:ERK22 EHO21:EHO22 DXS21:DXS22 DNW21:DNW22 DEA21:DEA22 CUE21:CUE22 CKI21:CKI22 CAM21:CAM22 BQQ21:BQQ22 BGU21:BGU22 AWY21:AWY22 I24:I25 BGL29:BGL30 CTV38:CTV39 DDR38:DDR39 DNN38:DNN39 DXJ38:DXJ39 EHF38:EHF39 ERB38:ERB39 FAX38:FAX39 FKT38:FKT39 FUP38:FUP39 GEL38:GEL39 GOH38:GOH39 GYD38:GYD39 HHZ38:HHZ39 HRV38:HRV39 IBR38:IBR39 ILN38:ILN39 IVJ38:IVJ39 JFF38:JFF39 JPB38:JPB39 JYX38:JYX39 KIT38:KIT39 KSP38:KSP39 LCL38:LCL39 LMH38:LMH39 LWD38:LWD39 MFZ38:MFZ39 MPV38:MPV39 MZR38:MZR39 NJN38:NJN39 NTJ38:NTJ39 ODF38:ODF39 ONB38:ONB39 OWX38:OWX39 PGT38:PGT39 PQP38:PQP39 QAL38:QAL39 QKH38:QKH39 QUD38:QUD39 RDZ38:RDZ39 RNV38:RNV39 RXR38:RXR39 SHN38:SHN39 SRJ38:SRJ39 TBF38:TBF39 TLB38:TLB39 TUX38:TUX39 UET38:UET39 UOP38:UOP39 UYL38:UYL39 VIH38:VIH39 VSD38:VSD39 WBZ38:WBZ39 WLV38:WLV39 WVR38:WVR39 JF38:JF39 TB38:TB39 ACX38:ACX39 AMT38:AMT39 AWP38:AWP39 BGL38:BGL39 BQH38:BQH39 CAD38:CAD39 CAD41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JE40 TA40 ACW40 AMS40 AWO40 BGK40 BQG40 CAC40 CJY40 CTU40 DNM40 DDQ40 DNM52 CTU52 CJY52 CAC52 BQG52 BGK52 AWO52 AMS52 ACW52 TA52 JE52 WVQ52 WLU52 WBY52 VSC52 VIG52 UYK52 UOO52 UES52 TUW52 TLA52 TBE52 SRI52 SHM52 RXQ52 RNU52 RDY52 QUC52 QKG52 QAK52 PQO52 PGS52 OWW52 ONA52 ODE52 NTI52 NJM52 MZQ52 MPU52 MFY52 LWC52 LMG52 LCK52 KSO52 KIS52 JYW52 JPA52 JFE52 IVI52 ILM52 IBQ52 HRU52 HHY52 GYC52 GOG52 GEK52 FUO52 FKS52 FAW52 ERA52 EHE52 DXI52 DDQ52 J52:J61">
      <formula1>осн</formula1>
    </dataValidation>
    <dataValidation type="list" allowBlank="1" showInputMessage="1" sqref="BF65534:BF66406 KV65528:KV66400 UR65528:UR66400 AEN65528:AEN66400 AOJ65528:AOJ66400 AYF65528:AYF66400 BIB65528:BIB66400 BRX65528:BRX66400 CBT65528:CBT66400 CLP65528:CLP66400 CVL65528:CVL66400 DFH65528:DFH66400 DPD65528:DPD66400 DYZ65528:DYZ66400 EIV65528:EIV66400 ESR65528:ESR66400 FCN65528:FCN66400 FMJ65528:FMJ66400 FWF65528:FWF66400 GGB65528:GGB66400 GPX65528:GPX66400 GZT65528:GZT66400 HJP65528:HJP66400 HTL65528:HTL66400 IDH65528:IDH66400 IND65528:IND66400 IWZ65528:IWZ66400 JGV65528:JGV66400 JQR65528:JQR66400 KAN65528:KAN66400 KKJ65528:KKJ66400 KUF65528:KUF66400 LEB65528:LEB66400 LNX65528:LNX66400 LXT65528:LXT66400 MHP65528:MHP66400 MRL65528:MRL66400 NBH65528:NBH66400 NLD65528:NLD66400 NUZ65528:NUZ66400 OEV65528:OEV66400 OOR65528:OOR66400 OYN65528:OYN66400 PIJ65528:PIJ66400 PSF65528:PSF66400 QCB65528:QCB66400 QLX65528:QLX66400 QVT65528:QVT66400 RFP65528:RFP66400 RPL65528:RPL66400 RZH65528:RZH66400 SJD65528:SJD66400 SSZ65528:SSZ66400 TCV65528:TCV66400 TMR65528:TMR66400 TWN65528:TWN66400 UGJ65528:UGJ66400 UQF65528:UQF66400 VAB65528:VAB66400 VJX65528:VJX66400 VTT65528:VTT66400 WDP65528:WDP66400 WNL65528:WNL66400 WXH65528:WXH66400 BF131070:BF131942 KV131064:KV131936 UR131064:UR131936 AEN131064:AEN131936 AOJ131064:AOJ131936 AYF131064:AYF131936 BIB131064:BIB131936 BRX131064:BRX131936 CBT131064:CBT131936 CLP131064:CLP131936 CVL131064:CVL131936 DFH131064:DFH131936 DPD131064:DPD131936 DYZ131064:DYZ131936 EIV131064:EIV131936 ESR131064:ESR131936 FCN131064:FCN131936 FMJ131064:FMJ131936 FWF131064:FWF131936 GGB131064:GGB131936 GPX131064:GPX131936 GZT131064:GZT131936 HJP131064:HJP131936 HTL131064:HTL131936 IDH131064:IDH131936 IND131064:IND131936 IWZ131064:IWZ131936 JGV131064:JGV131936 JQR131064:JQR131936 KAN131064:KAN131936 KKJ131064:KKJ131936 KUF131064:KUF131936 LEB131064:LEB131936 LNX131064:LNX131936 LXT131064:LXT131936 MHP131064:MHP131936 MRL131064:MRL131936 NBH131064:NBH131936 NLD131064:NLD131936 NUZ131064:NUZ131936 OEV131064:OEV131936 OOR131064:OOR131936 OYN131064:OYN131936 PIJ131064:PIJ131936 PSF131064:PSF131936 QCB131064:QCB131936 QLX131064:QLX131936 QVT131064:QVT131936 RFP131064:RFP131936 RPL131064:RPL131936 RZH131064:RZH131936 SJD131064:SJD131936 SSZ131064:SSZ131936 TCV131064:TCV131936 TMR131064:TMR131936 TWN131064:TWN131936 UGJ131064:UGJ131936 UQF131064:UQF131936 VAB131064:VAB131936 VJX131064:VJX131936 VTT131064:VTT131936 WDP131064:WDP131936 WNL131064:WNL131936 WXH131064:WXH131936 BF196606:BF197478 KV196600:KV197472 UR196600:UR197472 AEN196600:AEN197472 AOJ196600:AOJ197472 AYF196600:AYF197472 BIB196600:BIB197472 BRX196600:BRX197472 CBT196600:CBT197472 CLP196600:CLP197472 CVL196600:CVL197472 DFH196600:DFH197472 DPD196600:DPD197472 DYZ196600:DYZ197472 EIV196600:EIV197472 ESR196600:ESR197472 FCN196600:FCN197472 FMJ196600:FMJ197472 FWF196600:FWF197472 GGB196600:GGB197472 GPX196600:GPX197472 GZT196600:GZT197472 HJP196600:HJP197472 HTL196600:HTL197472 IDH196600:IDH197472 IND196600:IND197472 IWZ196600:IWZ197472 JGV196600:JGV197472 JQR196600:JQR197472 KAN196600:KAN197472 KKJ196600:KKJ197472 KUF196600:KUF197472 LEB196600:LEB197472 LNX196600:LNX197472 LXT196600:LXT197472 MHP196600:MHP197472 MRL196600:MRL197472 NBH196600:NBH197472 NLD196600:NLD197472 NUZ196600:NUZ197472 OEV196600:OEV197472 OOR196600:OOR197472 OYN196600:OYN197472 PIJ196600:PIJ197472 PSF196600:PSF197472 QCB196600:QCB197472 QLX196600:QLX197472 QVT196600:QVT197472 RFP196600:RFP197472 RPL196600:RPL197472 RZH196600:RZH197472 SJD196600:SJD197472 SSZ196600:SSZ197472 TCV196600:TCV197472 TMR196600:TMR197472 TWN196600:TWN197472 UGJ196600:UGJ197472 UQF196600:UQF197472 VAB196600:VAB197472 VJX196600:VJX197472 VTT196600:VTT197472 WDP196600:WDP197472 WNL196600:WNL197472 WXH196600:WXH197472 BF262142:BF263014 KV262136:KV263008 UR262136:UR263008 AEN262136:AEN263008 AOJ262136:AOJ263008 AYF262136:AYF263008 BIB262136:BIB263008 BRX262136:BRX263008 CBT262136:CBT263008 CLP262136:CLP263008 CVL262136:CVL263008 DFH262136:DFH263008 DPD262136:DPD263008 DYZ262136:DYZ263008 EIV262136:EIV263008 ESR262136:ESR263008 FCN262136:FCN263008 FMJ262136:FMJ263008 FWF262136:FWF263008 GGB262136:GGB263008 GPX262136:GPX263008 GZT262136:GZT263008 HJP262136:HJP263008 HTL262136:HTL263008 IDH262136:IDH263008 IND262136:IND263008 IWZ262136:IWZ263008 JGV262136:JGV263008 JQR262136:JQR263008 KAN262136:KAN263008 KKJ262136:KKJ263008 KUF262136:KUF263008 LEB262136:LEB263008 LNX262136:LNX263008 LXT262136:LXT263008 MHP262136:MHP263008 MRL262136:MRL263008 NBH262136:NBH263008 NLD262136:NLD263008 NUZ262136:NUZ263008 OEV262136:OEV263008 OOR262136:OOR263008 OYN262136:OYN263008 PIJ262136:PIJ263008 PSF262136:PSF263008 QCB262136:QCB263008 QLX262136:QLX263008 QVT262136:QVT263008 RFP262136:RFP263008 RPL262136:RPL263008 RZH262136:RZH263008 SJD262136:SJD263008 SSZ262136:SSZ263008 TCV262136:TCV263008 TMR262136:TMR263008 TWN262136:TWN263008 UGJ262136:UGJ263008 UQF262136:UQF263008 VAB262136:VAB263008 VJX262136:VJX263008 VTT262136:VTT263008 WDP262136:WDP263008 WNL262136:WNL263008 WXH262136:WXH263008 BF327678:BF328550 KV327672:KV328544 UR327672:UR328544 AEN327672:AEN328544 AOJ327672:AOJ328544 AYF327672:AYF328544 BIB327672:BIB328544 BRX327672:BRX328544 CBT327672:CBT328544 CLP327672:CLP328544 CVL327672:CVL328544 DFH327672:DFH328544 DPD327672:DPD328544 DYZ327672:DYZ328544 EIV327672:EIV328544 ESR327672:ESR328544 FCN327672:FCN328544 FMJ327672:FMJ328544 FWF327672:FWF328544 GGB327672:GGB328544 GPX327672:GPX328544 GZT327672:GZT328544 HJP327672:HJP328544 HTL327672:HTL328544 IDH327672:IDH328544 IND327672:IND328544 IWZ327672:IWZ328544 JGV327672:JGV328544 JQR327672:JQR328544 KAN327672:KAN328544 KKJ327672:KKJ328544 KUF327672:KUF328544 LEB327672:LEB328544 LNX327672:LNX328544 LXT327672:LXT328544 MHP327672:MHP328544 MRL327672:MRL328544 NBH327672:NBH328544 NLD327672:NLD328544 NUZ327672:NUZ328544 OEV327672:OEV328544 OOR327672:OOR328544 OYN327672:OYN328544 PIJ327672:PIJ328544 PSF327672:PSF328544 QCB327672:QCB328544 QLX327672:QLX328544 QVT327672:QVT328544 RFP327672:RFP328544 RPL327672:RPL328544 RZH327672:RZH328544 SJD327672:SJD328544 SSZ327672:SSZ328544 TCV327672:TCV328544 TMR327672:TMR328544 TWN327672:TWN328544 UGJ327672:UGJ328544 UQF327672:UQF328544 VAB327672:VAB328544 VJX327672:VJX328544 VTT327672:VTT328544 WDP327672:WDP328544 WNL327672:WNL328544 WXH327672:WXH328544 BF393214:BF394086 KV393208:KV394080 UR393208:UR394080 AEN393208:AEN394080 AOJ393208:AOJ394080 AYF393208:AYF394080 BIB393208:BIB394080 BRX393208:BRX394080 CBT393208:CBT394080 CLP393208:CLP394080 CVL393208:CVL394080 DFH393208:DFH394080 DPD393208:DPD394080 DYZ393208:DYZ394080 EIV393208:EIV394080 ESR393208:ESR394080 FCN393208:FCN394080 FMJ393208:FMJ394080 FWF393208:FWF394080 GGB393208:GGB394080 GPX393208:GPX394080 GZT393208:GZT394080 HJP393208:HJP394080 HTL393208:HTL394080 IDH393208:IDH394080 IND393208:IND394080 IWZ393208:IWZ394080 JGV393208:JGV394080 JQR393208:JQR394080 KAN393208:KAN394080 KKJ393208:KKJ394080 KUF393208:KUF394080 LEB393208:LEB394080 LNX393208:LNX394080 LXT393208:LXT394080 MHP393208:MHP394080 MRL393208:MRL394080 NBH393208:NBH394080 NLD393208:NLD394080 NUZ393208:NUZ394080 OEV393208:OEV394080 OOR393208:OOR394080 OYN393208:OYN394080 PIJ393208:PIJ394080 PSF393208:PSF394080 QCB393208:QCB394080 QLX393208:QLX394080 QVT393208:QVT394080 RFP393208:RFP394080 RPL393208:RPL394080 RZH393208:RZH394080 SJD393208:SJD394080 SSZ393208:SSZ394080 TCV393208:TCV394080 TMR393208:TMR394080 TWN393208:TWN394080 UGJ393208:UGJ394080 UQF393208:UQF394080 VAB393208:VAB394080 VJX393208:VJX394080 VTT393208:VTT394080 WDP393208:WDP394080 WNL393208:WNL394080 WXH393208:WXH394080 BF458750:BF459622 KV458744:KV459616 UR458744:UR459616 AEN458744:AEN459616 AOJ458744:AOJ459616 AYF458744:AYF459616 BIB458744:BIB459616 BRX458744:BRX459616 CBT458744:CBT459616 CLP458744:CLP459616 CVL458744:CVL459616 DFH458744:DFH459616 DPD458744:DPD459616 DYZ458744:DYZ459616 EIV458744:EIV459616 ESR458744:ESR459616 FCN458744:FCN459616 FMJ458744:FMJ459616 FWF458744:FWF459616 GGB458744:GGB459616 GPX458744:GPX459616 GZT458744:GZT459616 HJP458744:HJP459616 HTL458744:HTL459616 IDH458744:IDH459616 IND458744:IND459616 IWZ458744:IWZ459616 JGV458744:JGV459616 JQR458744:JQR459616 KAN458744:KAN459616 KKJ458744:KKJ459616 KUF458744:KUF459616 LEB458744:LEB459616 LNX458744:LNX459616 LXT458744:LXT459616 MHP458744:MHP459616 MRL458744:MRL459616 NBH458744:NBH459616 NLD458744:NLD459616 NUZ458744:NUZ459616 OEV458744:OEV459616 OOR458744:OOR459616 OYN458744:OYN459616 PIJ458744:PIJ459616 PSF458744:PSF459616 QCB458744:QCB459616 QLX458744:QLX459616 QVT458744:QVT459616 RFP458744:RFP459616 RPL458744:RPL459616 RZH458744:RZH459616 SJD458744:SJD459616 SSZ458744:SSZ459616 TCV458744:TCV459616 TMR458744:TMR459616 TWN458744:TWN459616 UGJ458744:UGJ459616 UQF458744:UQF459616 VAB458744:VAB459616 VJX458744:VJX459616 VTT458744:VTT459616 WDP458744:WDP459616 WNL458744:WNL459616 WXH458744:WXH459616 BF524286:BF525158 KV524280:KV525152 UR524280:UR525152 AEN524280:AEN525152 AOJ524280:AOJ525152 AYF524280:AYF525152 BIB524280:BIB525152 BRX524280:BRX525152 CBT524280:CBT525152 CLP524280:CLP525152 CVL524280:CVL525152 DFH524280:DFH525152 DPD524280:DPD525152 DYZ524280:DYZ525152 EIV524280:EIV525152 ESR524280:ESR525152 FCN524280:FCN525152 FMJ524280:FMJ525152 FWF524280:FWF525152 GGB524280:GGB525152 GPX524280:GPX525152 GZT524280:GZT525152 HJP524280:HJP525152 HTL524280:HTL525152 IDH524280:IDH525152 IND524280:IND525152 IWZ524280:IWZ525152 JGV524280:JGV525152 JQR524280:JQR525152 KAN524280:KAN525152 KKJ524280:KKJ525152 KUF524280:KUF525152 LEB524280:LEB525152 LNX524280:LNX525152 LXT524280:LXT525152 MHP524280:MHP525152 MRL524280:MRL525152 NBH524280:NBH525152 NLD524280:NLD525152 NUZ524280:NUZ525152 OEV524280:OEV525152 OOR524280:OOR525152 OYN524280:OYN525152 PIJ524280:PIJ525152 PSF524280:PSF525152 QCB524280:QCB525152 QLX524280:QLX525152 QVT524280:QVT525152 RFP524280:RFP525152 RPL524280:RPL525152 RZH524280:RZH525152 SJD524280:SJD525152 SSZ524280:SSZ525152 TCV524280:TCV525152 TMR524280:TMR525152 TWN524280:TWN525152 UGJ524280:UGJ525152 UQF524280:UQF525152 VAB524280:VAB525152 VJX524280:VJX525152 VTT524280:VTT525152 WDP524280:WDP525152 WNL524280:WNL525152 WXH524280:WXH525152 BF589822:BF590694 KV589816:KV590688 UR589816:UR590688 AEN589816:AEN590688 AOJ589816:AOJ590688 AYF589816:AYF590688 BIB589816:BIB590688 BRX589816:BRX590688 CBT589816:CBT590688 CLP589816:CLP590688 CVL589816:CVL590688 DFH589816:DFH590688 DPD589816:DPD590688 DYZ589816:DYZ590688 EIV589816:EIV590688 ESR589816:ESR590688 FCN589816:FCN590688 FMJ589816:FMJ590688 FWF589816:FWF590688 GGB589816:GGB590688 GPX589816:GPX590688 GZT589816:GZT590688 HJP589816:HJP590688 HTL589816:HTL590688 IDH589816:IDH590688 IND589816:IND590688 IWZ589816:IWZ590688 JGV589816:JGV590688 JQR589816:JQR590688 KAN589816:KAN590688 KKJ589816:KKJ590688 KUF589816:KUF590688 LEB589816:LEB590688 LNX589816:LNX590688 LXT589816:LXT590688 MHP589816:MHP590688 MRL589816:MRL590688 NBH589816:NBH590688 NLD589816:NLD590688 NUZ589816:NUZ590688 OEV589816:OEV590688 OOR589816:OOR590688 OYN589816:OYN590688 PIJ589816:PIJ590688 PSF589816:PSF590688 QCB589816:QCB590688 QLX589816:QLX590688 QVT589816:QVT590688 RFP589816:RFP590688 RPL589816:RPL590688 RZH589816:RZH590688 SJD589816:SJD590688 SSZ589816:SSZ590688 TCV589816:TCV590688 TMR589816:TMR590688 TWN589816:TWN590688 UGJ589816:UGJ590688 UQF589816:UQF590688 VAB589816:VAB590688 VJX589816:VJX590688 VTT589816:VTT590688 WDP589816:WDP590688 WNL589816:WNL590688 WXH589816:WXH590688 BF655358:BF656230 KV655352:KV656224 UR655352:UR656224 AEN655352:AEN656224 AOJ655352:AOJ656224 AYF655352:AYF656224 BIB655352:BIB656224 BRX655352:BRX656224 CBT655352:CBT656224 CLP655352:CLP656224 CVL655352:CVL656224 DFH655352:DFH656224 DPD655352:DPD656224 DYZ655352:DYZ656224 EIV655352:EIV656224 ESR655352:ESR656224 FCN655352:FCN656224 FMJ655352:FMJ656224 FWF655352:FWF656224 GGB655352:GGB656224 GPX655352:GPX656224 GZT655352:GZT656224 HJP655352:HJP656224 HTL655352:HTL656224 IDH655352:IDH656224 IND655352:IND656224 IWZ655352:IWZ656224 JGV655352:JGV656224 JQR655352:JQR656224 KAN655352:KAN656224 KKJ655352:KKJ656224 KUF655352:KUF656224 LEB655352:LEB656224 LNX655352:LNX656224 LXT655352:LXT656224 MHP655352:MHP656224 MRL655352:MRL656224 NBH655352:NBH656224 NLD655352:NLD656224 NUZ655352:NUZ656224 OEV655352:OEV656224 OOR655352:OOR656224 OYN655352:OYN656224 PIJ655352:PIJ656224 PSF655352:PSF656224 QCB655352:QCB656224 QLX655352:QLX656224 QVT655352:QVT656224 RFP655352:RFP656224 RPL655352:RPL656224 RZH655352:RZH656224 SJD655352:SJD656224 SSZ655352:SSZ656224 TCV655352:TCV656224 TMR655352:TMR656224 TWN655352:TWN656224 UGJ655352:UGJ656224 UQF655352:UQF656224 VAB655352:VAB656224 VJX655352:VJX656224 VTT655352:VTT656224 WDP655352:WDP656224 WNL655352:WNL656224 WXH655352:WXH656224 BF720894:BF721766 KV720888:KV721760 UR720888:UR721760 AEN720888:AEN721760 AOJ720888:AOJ721760 AYF720888:AYF721760 BIB720888:BIB721760 BRX720888:BRX721760 CBT720888:CBT721760 CLP720888:CLP721760 CVL720888:CVL721760 DFH720888:DFH721760 DPD720888:DPD721760 DYZ720888:DYZ721760 EIV720888:EIV721760 ESR720888:ESR721760 FCN720888:FCN721760 FMJ720888:FMJ721760 FWF720888:FWF721760 GGB720888:GGB721760 GPX720888:GPX721760 GZT720888:GZT721760 HJP720888:HJP721760 HTL720888:HTL721760 IDH720888:IDH721760 IND720888:IND721760 IWZ720888:IWZ721760 JGV720888:JGV721760 JQR720888:JQR721760 KAN720888:KAN721760 KKJ720888:KKJ721760 KUF720888:KUF721760 LEB720888:LEB721760 LNX720888:LNX721760 LXT720888:LXT721760 MHP720888:MHP721760 MRL720888:MRL721760 NBH720888:NBH721760 NLD720888:NLD721760 NUZ720888:NUZ721760 OEV720888:OEV721760 OOR720888:OOR721760 OYN720888:OYN721760 PIJ720888:PIJ721760 PSF720888:PSF721760 QCB720888:QCB721760 QLX720888:QLX721760 QVT720888:QVT721760 RFP720888:RFP721760 RPL720888:RPL721760 RZH720888:RZH721760 SJD720888:SJD721760 SSZ720888:SSZ721760 TCV720888:TCV721760 TMR720888:TMR721760 TWN720888:TWN721760 UGJ720888:UGJ721760 UQF720888:UQF721760 VAB720888:VAB721760 VJX720888:VJX721760 VTT720888:VTT721760 WDP720888:WDP721760 WNL720888:WNL721760 WXH720888:WXH721760 BF786430:BF787302 KV786424:KV787296 UR786424:UR787296 AEN786424:AEN787296 AOJ786424:AOJ787296 AYF786424:AYF787296 BIB786424:BIB787296 BRX786424:BRX787296 CBT786424:CBT787296 CLP786424:CLP787296 CVL786424:CVL787296 DFH786424:DFH787296 DPD786424:DPD787296 DYZ786424:DYZ787296 EIV786424:EIV787296 ESR786424:ESR787296 FCN786424:FCN787296 FMJ786424:FMJ787296 FWF786424:FWF787296 GGB786424:GGB787296 GPX786424:GPX787296 GZT786424:GZT787296 HJP786424:HJP787296 HTL786424:HTL787296 IDH786424:IDH787296 IND786424:IND787296 IWZ786424:IWZ787296 JGV786424:JGV787296 JQR786424:JQR787296 KAN786424:KAN787296 KKJ786424:KKJ787296 KUF786424:KUF787296 LEB786424:LEB787296 LNX786424:LNX787296 LXT786424:LXT787296 MHP786424:MHP787296 MRL786424:MRL787296 NBH786424:NBH787296 NLD786424:NLD787296 NUZ786424:NUZ787296 OEV786424:OEV787296 OOR786424:OOR787296 OYN786424:OYN787296 PIJ786424:PIJ787296 PSF786424:PSF787296 QCB786424:QCB787296 QLX786424:QLX787296 QVT786424:QVT787296 RFP786424:RFP787296 RPL786424:RPL787296 RZH786424:RZH787296 SJD786424:SJD787296 SSZ786424:SSZ787296 TCV786424:TCV787296 TMR786424:TMR787296 TWN786424:TWN787296 UGJ786424:UGJ787296 UQF786424:UQF787296 VAB786424:VAB787296 VJX786424:VJX787296 VTT786424:VTT787296 WDP786424:WDP787296 WNL786424:WNL787296 WXH786424:WXH787296 BF851966:BF852838 KV851960:KV852832 UR851960:UR852832 AEN851960:AEN852832 AOJ851960:AOJ852832 AYF851960:AYF852832 BIB851960:BIB852832 BRX851960:BRX852832 CBT851960:CBT852832 CLP851960:CLP852832 CVL851960:CVL852832 DFH851960:DFH852832 DPD851960:DPD852832 DYZ851960:DYZ852832 EIV851960:EIV852832 ESR851960:ESR852832 FCN851960:FCN852832 FMJ851960:FMJ852832 FWF851960:FWF852832 GGB851960:GGB852832 GPX851960:GPX852832 GZT851960:GZT852832 HJP851960:HJP852832 HTL851960:HTL852832 IDH851960:IDH852832 IND851960:IND852832 IWZ851960:IWZ852832 JGV851960:JGV852832 JQR851960:JQR852832 KAN851960:KAN852832 KKJ851960:KKJ852832 KUF851960:KUF852832 LEB851960:LEB852832 LNX851960:LNX852832 LXT851960:LXT852832 MHP851960:MHP852832 MRL851960:MRL852832 NBH851960:NBH852832 NLD851960:NLD852832 NUZ851960:NUZ852832 OEV851960:OEV852832 OOR851960:OOR852832 OYN851960:OYN852832 PIJ851960:PIJ852832 PSF851960:PSF852832 QCB851960:QCB852832 QLX851960:QLX852832 QVT851960:QVT852832 RFP851960:RFP852832 RPL851960:RPL852832 RZH851960:RZH852832 SJD851960:SJD852832 SSZ851960:SSZ852832 TCV851960:TCV852832 TMR851960:TMR852832 TWN851960:TWN852832 UGJ851960:UGJ852832 UQF851960:UQF852832 VAB851960:VAB852832 VJX851960:VJX852832 VTT851960:VTT852832 WDP851960:WDP852832 WNL851960:WNL852832 WXH851960:WXH852832 BF917502:BF918374 KV917496:KV918368 UR917496:UR918368 AEN917496:AEN918368 AOJ917496:AOJ918368 AYF917496:AYF918368 BIB917496:BIB918368 BRX917496:BRX918368 CBT917496:CBT918368 CLP917496:CLP918368 CVL917496:CVL918368 DFH917496:DFH918368 DPD917496:DPD918368 DYZ917496:DYZ918368 EIV917496:EIV918368 ESR917496:ESR918368 FCN917496:FCN918368 FMJ917496:FMJ918368 FWF917496:FWF918368 GGB917496:GGB918368 GPX917496:GPX918368 GZT917496:GZT918368 HJP917496:HJP918368 HTL917496:HTL918368 IDH917496:IDH918368 IND917496:IND918368 IWZ917496:IWZ918368 JGV917496:JGV918368 JQR917496:JQR918368 KAN917496:KAN918368 KKJ917496:KKJ918368 KUF917496:KUF918368 LEB917496:LEB918368 LNX917496:LNX918368 LXT917496:LXT918368 MHP917496:MHP918368 MRL917496:MRL918368 NBH917496:NBH918368 NLD917496:NLD918368 NUZ917496:NUZ918368 OEV917496:OEV918368 OOR917496:OOR918368 OYN917496:OYN918368 PIJ917496:PIJ918368 PSF917496:PSF918368 QCB917496:QCB918368 QLX917496:QLX918368 QVT917496:QVT918368 RFP917496:RFP918368 RPL917496:RPL918368 RZH917496:RZH918368 SJD917496:SJD918368 SSZ917496:SSZ918368 TCV917496:TCV918368 TMR917496:TMR918368 TWN917496:TWN918368 UGJ917496:UGJ918368 UQF917496:UQF918368 VAB917496:VAB918368 VJX917496:VJX918368 VTT917496:VTT918368 WDP917496:WDP918368 WNL917496:WNL918368 WXH917496:WXH918368 BF983038:BF983910 KV983032:KV983904 UR983032:UR983904 AEN983032:AEN983904 AOJ983032:AOJ983904 AYF983032:AYF983904 BIB983032:BIB983904 BRX983032:BRX983904 CBT983032:CBT983904 CLP983032:CLP983904 CVL983032:CVL983904 DFH983032:DFH983904 DPD983032:DPD983904 DYZ983032:DYZ983904 EIV983032:EIV983904 ESR983032:ESR983904 FCN983032:FCN983904 FMJ983032:FMJ983904 FWF983032:FWF983904 GGB983032:GGB983904 GPX983032:GPX983904 GZT983032:GZT983904 HJP983032:HJP983904 HTL983032:HTL983904 IDH983032:IDH983904 IND983032:IND983904 IWZ983032:IWZ983904 JGV983032:JGV983904 JQR983032:JQR983904 KAN983032:KAN983904 KKJ983032:KKJ983904 KUF983032:KUF983904 LEB983032:LEB983904 LNX983032:LNX983904 LXT983032:LXT983904 MHP983032:MHP983904 MRL983032:MRL983904 NBH983032:NBH983904 NLD983032:NLD983904 NUZ983032:NUZ983904 OEV983032:OEV983904 OOR983032:OOR983904 OYN983032:OYN983904 PIJ983032:PIJ983904 PSF983032:PSF983904 QCB983032:QCB983904 QLX983032:QLX983904 QVT983032:QVT983904 RFP983032:RFP983904 RPL983032:RPL983904 RZH983032:RZH983904 SJD983032:SJD983904 SSZ983032:SSZ983904 TCV983032:TCV983904 TMR983032:TMR983904 TWN983032:TWN983904 UGJ983032:UGJ983904 UQF983032:UQF983904 VAB983032:VAB983904 VJX983032:VJX983904 VTT983032:VTT983904 WDP983032:WDP983904 WNL983032:WNL983904 WXH983032:WXH983904 BL65528:BL66402 LB65528:LB66402 UX65528:UX66402 AET65528:AET66402 AOP65528:AOP66402 AYL65528:AYL66402 BIH65528:BIH66402 BSD65528:BSD66402 CBZ65528:CBZ66402 CLV65528:CLV66402 CVR65528:CVR66402 DFN65528:DFN66402 DPJ65528:DPJ66402 DZF65528:DZF66402 EJB65528:EJB66402 ESX65528:ESX66402 FCT65528:FCT66402 FMP65528:FMP66402 FWL65528:FWL66402 GGH65528:GGH66402 GQD65528:GQD66402 GZZ65528:GZZ66402 HJV65528:HJV66402 HTR65528:HTR66402 IDN65528:IDN66402 INJ65528:INJ66402 IXF65528:IXF66402 JHB65528:JHB66402 JQX65528:JQX66402 KAT65528:KAT66402 KKP65528:KKP66402 KUL65528:KUL66402 LEH65528:LEH66402 LOD65528:LOD66402 LXZ65528:LXZ66402 MHV65528:MHV66402 MRR65528:MRR66402 NBN65528:NBN66402 NLJ65528:NLJ66402 NVF65528:NVF66402 OFB65528:OFB66402 OOX65528:OOX66402 OYT65528:OYT66402 PIP65528:PIP66402 PSL65528:PSL66402 QCH65528:QCH66402 QMD65528:QMD66402 QVZ65528:QVZ66402 RFV65528:RFV66402 RPR65528:RPR66402 RZN65528:RZN66402 SJJ65528:SJJ66402 STF65528:STF66402 TDB65528:TDB66402 TMX65528:TMX66402 TWT65528:TWT66402 UGP65528:UGP66402 UQL65528:UQL66402 VAH65528:VAH66402 VKD65528:VKD66402 VTZ65528:VTZ66402 WDV65528:WDV66402 WNR65528:WNR66402 WXN65528:WXN66402 BL131064:BL131938 LB131064:LB131938 UX131064:UX131938 AET131064:AET131938 AOP131064:AOP131938 AYL131064:AYL131938 BIH131064:BIH131938 BSD131064:BSD131938 CBZ131064:CBZ131938 CLV131064:CLV131938 CVR131064:CVR131938 DFN131064:DFN131938 DPJ131064:DPJ131938 DZF131064:DZF131938 EJB131064:EJB131938 ESX131064:ESX131938 FCT131064:FCT131938 FMP131064:FMP131938 FWL131064:FWL131938 GGH131064:GGH131938 GQD131064:GQD131938 GZZ131064:GZZ131938 HJV131064:HJV131938 HTR131064:HTR131938 IDN131064:IDN131938 INJ131064:INJ131938 IXF131064:IXF131938 JHB131064:JHB131938 JQX131064:JQX131938 KAT131064:KAT131938 KKP131064:KKP131938 KUL131064:KUL131938 LEH131064:LEH131938 LOD131064:LOD131938 LXZ131064:LXZ131938 MHV131064:MHV131938 MRR131064:MRR131938 NBN131064:NBN131938 NLJ131064:NLJ131938 NVF131064:NVF131938 OFB131064:OFB131938 OOX131064:OOX131938 OYT131064:OYT131938 PIP131064:PIP131938 PSL131064:PSL131938 QCH131064:QCH131938 QMD131064:QMD131938 QVZ131064:QVZ131938 RFV131064:RFV131938 RPR131064:RPR131938 RZN131064:RZN131938 SJJ131064:SJJ131938 STF131064:STF131938 TDB131064:TDB131938 TMX131064:TMX131938 TWT131064:TWT131938 UGP131064:UGP131938 UQL131064:UQL131938 VAH131064:VAH131938 VKD131064:VKD131938 VTZ131064:VTZ131938 WDV131064:WDV131938 WNR131064:WNR131938 WXN131064:WXN131938 BL196600:BL197474 LB196600:LB197474 UX196600:UX197474 AET196600:AET197474 AOP196600:AOP197474 AYL196600:AYL197474 BIH196600:BIH197474 BSD196600:BSD197474 CBZ196600:CBZ197474 CLV196600:CLV197474 CVR196600:CVR197474 DFN196600:DFN197474 DPJ196600:DPJ197474 DZF196600:DZF197474 EJB196600:EJB197474 ESX196600:ESX197474 FCT196600:FCT197474 FMP196600:FMP197474 FWL196600:FWL197474 GGH196600:GGH197474 GQD196600:GQD197474 GZZ196600:GZZ197474 HJV196600:HJV197474 HTR196600:HTR197474 IDN196600:IDN197474 INJ196600:INJ197474 IXF196600:IXF197474 JHB196600:JHB197474 JQX196600:JQX197474 KAT196600:KAT197474 KKP196600:KKP197474 KUL196600:KUL197474 LEH196600:LEH197474 LOD196600:LOD197474 LXZ196600:LXZ197474 MHV196600:MHV197474 MRR196600:MRR197474 NBN196600:NBN197474 NLJ196600:NLJ197474 NVF196600:NVF197474 OFB196600:OFB197474 OOX196600:OOX197474 OYT196600:OYT197474 PIP196600:PIP197474 PSL196600:PSL197474 QCH196600:QCH197474 QMD196600:QMD197474 QVZ196600:QVZ197474 RFV196600:RFV197474 RPR196600:RPR197474 RZN196600:RZN197474 SJJ196600:SJJ197474 STF196600:STF197474 TDB196600:TDB197474 TMX196600:TMX197474 TWT196600:TWT197474 UGP196600:UGP197474 UQL196600:UQL197474 VAH196600:VAH197474 VKD196600:VKD197474 VTZ196600:VTZ197474 WDV196600:WDV197474 WNR196600:WNR197474 WXN196600:WXN197474 BL262136:BL263010 LB262136:LB263010 UX262136:UX263010 AET262136:AET263010 AOP262136:AOP263010 AYL262136:AYL263010 BIH262136:BIH263010 BSD262136:BSD263010 CBZ262136:CBZ263010 CLV262136:CLV263010 CVR262136:CVR263010 DFN262136:DFN263010 DPJ262136:DPJ263010 DZF262136:DZF263010 EJB262136:EJB263010 ESX262136:ESX263010 FCT262136:FCT263010 FMP262136:FMP263010 FWL262136:FWL263010 GGH262136:GGH263010 GQD262136:GQD263010 GZZ262136:GZZ263010 HJV262136:HJV263010 HTR262136:HTR263010 IDN262136:IDN263010 INJ262136:INJ263010 IXF262136:IXF263010 JHB262136:JHB263010 JQX262136:JQX263010 KAT262136:KAT263010 KKP262136:KKP263010 KUL262136:KUL263010 LEH262136:LEH263010 LOD262136:LOD263010 LXZ262136:LXZ263010 MHV262136:MHV263010 MRR262136:MRR263010 NBN262136:NBN263010 NLJ262136:NLJ263010 NVF262136:NVF263010 OFB262136:OFB263010 OOX262136:OOX263010 OYT262136:OYT263010 PIP262136:PIP263010 PSL262136:PSL263010 QCH262136:QCH263010 QMD262136:QMD263010 QVZ262136:QVZ263010 RFV262136:RFV263010 RPR262136:RPR263010 RZN262136:RZN263010 SJJ262136:SJJ263010 STF262136:STF263010 TDB262136:TDB263010 TMX262136:TMX263010 TWT262136:TWT263010 UGP262136:UGP263010 UQL262136:UQL263010 VAH262136:VAH263010 VKD262136:VKD263010 VTZ262136:VTZ263010 WDV262136:WDV263010 WNR262136:WNR263010 WXN262136:WXN263010 BL327672:BL328546 LB327672:LB328546 UX327672:UX328546 AET327672:AET328546 AOP327672:AOP328546 AYL327672:AYL328546 BIH327672:BIH328546 BSD327672:BSD328546 CBZ327672:CBZ328546 CLV327672:CLV328546 CVR327672:CVR328546 DFN327672:DFN328546 DPJ327672:DPJ328546 DZF327672:DZF328546 EJB327672:EJB328546 ESX327672:ESX328546 FCT327672:FCT328546 FMP327672:FMP328546 FWL327672:FWL328546 GGH327672:GGH328546 GQD327672:GQD328546 GZZ327672:GZZ328546 HJV327672:HJV328546 HTR327672:HTR328546 IDN327672:IDN328546 INJ327672:INJ328546 IXF327672:IXF328546 JHB327672:JHB328546 JQX327672:JQX328546 KAT327672:KAT328546 KKP327672:KKP328546 KUL327672:KUL328546 LEH327672:LEH328546 LOD327672:LOD328546 LXZ327672:LXZ328546 MHV327672:MHV328546 MRR327672:MRR328546 NBN327672:NBN328546 NLJ327672:NLJ328546 NVF327672:NVF328546 OFB327672:OFB328546 OOX327672:OOX328546 OYT327672:OYT328546 PIP327672:PIP328546 PSL327672:PSL328546 QCH327672:QCH328546 QMD327672:QMD328546 QVZ327672:QVZ328546 RFV327672:RFV328546 RPR327672:RPR328546 RZN327672:RZN328546 SJJ327672:SJJ328546 STF327672:STF328546 TDB327672:TDB328546 TMX327672:TMX328546 TWT327672:TWT328546 UGP327672:UGP328546 UQL327672:UQL328546 VAH327672:VAH328546 VKD327672:VKD328546 VTZ327672:VTZ328546 WDV327672:WDV328546 WNR327672:WNR328546 WXN327672:WXN328546 BL393208:BL394082 LB393208:LB394082 UX393208:UX394082 AET393208:AET394082 AOP393208:AOP394082 AYL393208:AYL394082 BIH393208:BIH394082 BSD393208:BSD394082 CBZ393208:CBZ394082 CLV393208:CLV394082 CVR393208:CVR394082 DFN393208:DFN394082 DPJ393208:DPJ394082 DZF393208:DZF394082 EJB393208:EJB394082 ESX393208:ESX394082 FCT393208:FCT394082 FMP393208:FMP394082 FWL393208:FWL394082 GGH393208:GGH394082 GQD393208:GQD394082 GZZ393208:GZZ394082 HJV393208:HJV394082 HTR393208:HTR394082 IDN393208:IDN394082 INJ393208:INJ394082 IXF393208:IXF394082 JHB393208:JHB394082 JQX393208:JQX394082 KAT393208:KAT394082 KKP393208:KKP394082 KUL393208:KUL394082 LEH393208:LEH394082 LOD393208:LOD394082 LXZ393208:LXZ394082 MHV393208:MHV394082 MRR393208:MRR394082 NBN393208:NBN394082 NLJ393208:NLJ394082 NVF393208:NVF394082 OFB393208:OFB394082 OOX393208:OOX394082 OYT393208:OYT394082 PIP393208:PIP394082 PSL393208:PSL394082 QCH393208:QCH394082 QMD393208:QMD394082 QVZ393208:QVZ394082 RFV393208:RFV394082 RPR393208:RPR394082 RZN393208:RZN394082 SJJ393208:SJJ394082 STF393208:STF394082 TDB393208:TDB394082 TMX393208:TMX394082 TWT393208:TWT394082 UGP393208:UGP394082 UQL393208:UQL394082 VAH393208:VAH394082 VKD393208:VKD394082 VTZ393208:VTZ394082 WDV393208:WDV394082 WNR393208:WNR394082 WXN393208:WXN394082 BL458744:BL459618 LB458744:LB459618 UX458744:UX459618 AET458744:AET459618 AOP458744:AOP459618 AYL458744:AYL459618 BIH458744:BIH459618 BSD458744:BSD459618 CBZ458744:CBZ459618 CLV458744:CLV459618 CVR458744:CVR459618 DFN458744:DFN459618 DPJ458744:DPJ459618 DZF458744:DZF459618 EJB458744:EJB459618 ESX458744:ESX459618 FCT458744:FCT459618 FMP458744:FMP459618 FWL458744:FWL459618 GGH458744:GGH459618 GQD458744:GQD459618 GZZ458744:GZZ459618 HJV458744:HJV459618 HTR458744:HTR459618 IDN458744:IDN459618 INJ458744:INJ459618 IXF458744:IXF459618 JHB458744:JHB459618 JQX458744:JQX459618 KAT458744:KAT459618 KKP458744:KKP459618 KUL458744:KUL459618 LEH458744:LEH459618 LOD458744:LOD459618 LXZ458744:LXZ459618 MHV458744:MHV459618 MRR458744:MRR459618 NBN458744:NBN459618 NLJ458744:NLJ459618 NVF458744:NVF459618 OFB458744:OFB459618 OOX458744:OOX459618 OYT458744:OYT459618 PIP458744:PIP459618 PSL458744:PSL459618 QCH458744:QCH459618 QMD458744:QMD459618 QVZ458744:QVZ459618 RFV458744:RFV459618 RPR458744:RPR459618 RZN458744:RZN459618 SJJ458744:SJJ459618 STF458744:STF459618 TDB458744:TDB459618 TMX458744:TMX459618 TWT458744:TWT459618 UGP458744:UGP459618 UQL458744:UQL459618 VAH458744:VAH459618 VKD458744:VKD459618 VTZ458744:VTZ459618 WDV458744:WDV459618 WNR458744:WNR459618 WXN458744:WXN459618 BL524280:BL525154 LB524280:LB525154 UX524280:UX525154 AET524280:AET525154 AOP524280:AOP525154 AYL524280:AYL525154 BIH524280:BIH525154 BSD524280:BSD525154 CBZ524280:CBZ525154 CLV524280:CLV525154 CVR524280:CVR525154 DFN524280:DFN525154 DPJ524280:DPJ525154 DZF524280:DZF525154 EJB524280:EJB525154 ESX524280:ESX525154 FCT524280:FCT525154 FMP524280:FMP525154 FWL524280:FWL525154 GGH524280:GGH525154 GQD524280:GQD525154 GZZ524280:GZZ525154 HJV524280:HJV525154 HTR524280:HTR525154 IDN524280:IDN525154 INJ524280:INJ525154 IXF524280:IXF525154 JHB524280:JHB525154 JQX524280:JQX525154 KAT524280:KAT525154 KKP524280:KKP525154 KUL524280:KUL525154 LEH524280:LEH525154 LOD524280:LOD525154 LXZ524280:LXZ525154 MHV524280:MHV525154 MRR524280:MRR525154 NBN524280:NBN525154 NLJ524280:NLJ525154 NVF524280:NVF525154 OFB524280:OFB525154 OOX524280:OOX525154 OYT524280:OYT525154 PIP524280:PIP525154 PSL524280:PSL525154 QCH524280:QCH525154 QMD524280:QMD525154 QVZ524280:QVZ525154 RFV524280:RFV525154 RPR524280:RPR525154 RZN524280:RZN525154 SJJ524280:SJJ525154 STF524280:STF525154 TDB524280:TDB525154 TMX524280:TMX525154 TWT524280:TWT525154 UGP524280:UGP525154 UQL524280:UQL525154 VAH524280:VAH525154 VKD524280:VKD525154 VTZ524280:VTZ525154 WDV524280:WDV525154 WNR524280:WNR525154 WXN524280:WXN525154 BL589816:BL590690 LB589816:LB590690 UX589816:UX590690 AET589816:AET590690 AOP589816:AOP590690 AYL589816:AYL590690 BIH589816:BIH590690 BSD589816:BSD590690 CBZ589816:CBZ590690 CLV589816:CLV590690 CVR589816:CVR590690 DFN589816:DFN590690 DPJ589816:DPJ590690 DZF589816:DZF590690 EJB589816:EJB590690 ESX589816:ESX590690 FCT589816:FCT590690 FMP589816:FMP590690 FWL589816:FWL590690 GGH589816:GGH590690 GQD589816:GQD590690 GZZ589816:GZZ590690 HJV589816:HJV590690 HTR589816:HTR590690 IDN589816:IDN590690 INJ589816:INJ590690 IXF589816:IXF590690 JHB589816:JHB590690 JQX589816:JQX590690 KAT589816:KAT590690 KKP589816:KKP590690 KUL589816:KUL590690 LEH589816:LEH590690 LOD589816:LOD590690 LXZ589816:LXZ590690 MHV589816:MHV590690 MRR589816:MRR590690 NBN589816:NBN590690 NLJ589816:NLJ590690 NVF589816:NVF590690 OFB589816:OFB590690 OOX589816:OOX590690 OYT589816:OYT590690 PIP589816:PIP590690 PSL589816:PSL590690 QCH589816:QCH590690 QMD589816:QMD590690 QVZ589816:QVZ590690 RFV589816:RFV590690 RPR589816:RPR590690 RZN589816:RZN590690 SJJ589816:SJJ590690 STF589816:STF590690 TDB589816:TDB590690 TMX589816:TMX590690 TWT589816:TWT590690 UGP589816:UGP590690 UQL589816:UQL590690 VAH589816:VAH590690 VKD589816:VKD590690 VTZ589816:VTZ590690 WDV589816:WDV590690 WNR589816:WNR590690 WXN589816:WXN590690 BL655352:BL656226 LB655352:LB656226 UX655352:UX656226 AET655352:AET656226 AOP655352:AOP656226 AYL655352:AYL656226 BIH655352:BIH656226 BSD655352:BSD656226 CBZ655352:CBZ656226 CLV655352:CLV656226 CVR655352:CVR656226 DFN655352:DFN656226 DPJ655352:DPJ656226 DZF655352:DZF656226 EJB655352:EJB656226 ESX655352:ESX656226 FCT655352:FCT656226 FMP655352:FMP656226 FWL655352:FWL656226 GGH655352:GGH656226 GQD655352:GQD656226 GZZ655352:GZZ656226 HJV655352:HJV656226 HTR655352:HTR656226 IDN655352:IDN656226 INJ655352:INJ656226 IXF655352:IXF656226 JHB655352:JHB656226 JQX655352:JQX656226 KAT655352:KAT656226 KKP655352:KKP656226 KUL655352:KUL656226 LEH655352:LEH656226 LOD655352:LOD656226 LXZ655352:LXZ656226 MHV655352:MHV656226 MRR655352:MRR656226 NBN655352:NBN656226 NLJ655352:NLJ656226 NVF655352:NVF656226 OFB655352:OFB656226 OOX655352:OOX656226 OYT655352:OYT656226 PIP655352:PIP656226 PSL655352:PSL656226 QCH655352:QCH656226 QMD655352:QMD656226 QVZ655352:QVZ656226 RFV655352:RFV656226 RPR655352:RPR656226 RZN655352:RZN656226 SJJ655352:SJJ656226 STF655352:STF656226 TDB655352:TDB656226 TMX655352:TMX656226 TWT655352:TWT656226 UGP655352:UGP656226 UQL655352:UQL656226 VAH655352:VAH656226 VKD655352:VKD656226 VTZ655352:VTZ656226 WDV655352:WDV656226 WNR655352:WNR656226 WXN655352:WXN656226 BL720888:BL721762 LB720888:LB721762 UX720888:UX721762 AET720888:AET721762 AOP720888:AOP721762 AYL720888:AYL721762 BIH720888:BIH721762 BSD720888:BSD721762 CBZ720888:CBZ721762 CLV720888:CLV721762 CVR720888:CVR721762 DFN720888:DFN721762 DPJ720888:DPJ721762 DZF720888:DZF721762 EJB720888:EJB721762 ESX720888:ESX721762 FCT720888:FCT721762 FMP720888:FMP721762 FWL720888:FWL721762 GGH720888:GGH721762 GQD720888:GQD721762 GZZ720888:GZZ721762 HJV720888:HJV721762 HTR720888:HTR721762 IDN720888:IDN721762 INJ720888:INJ721762 IXF720888:IXF721762 JHB720888:JHB721762 JQX720888:JQX721762 KAT720888:KAT721762 KKP720888:KKP721762 KUL720888:KUL721762 LEH720888:LEH721762 LOD720888:LOD721762 LXZ720888:LXZ721762 MHV720888:MHV721762 MRR720888:MRR721762 NBN720888:NBN721762 NLJ720888:NLJ721762 NVF720888:NVF721762 OFB720888:OFB721762 OOX720888:OOX721762 OYT720888:OYT721762 PIP720888:PIP721762 PSL720888:PSL721762 QCH720888:QCH721762 QMD720888:QMD721762 QVZ720888:QVZ721762 RFV720888:RFV721762 RPR720888:RPR721762 RZN720888:RZN721762 SJJ720888:SJJ721762 STF720888:STF721762 TDB720888:TDB721762 TMX720888:TMX721762 TWT720888:TWT721762 UGP720888:UGP721762 UQL720888:UQL721762 VAH720888:VAH721762 VKD720888:VKD721762 VTZ720888:VTZ721762 WDV720888:WDV721762 WNR720888:WNR721762 WXN720888:WXN721762 BL786424:BL787298 LB786424:LB787298 UX786424:UX787298 AET786424:AET787298 AOP786424:AOP787298 AYL786424:AYL787298 BIH786424:BIH787298 BSD786424:BSD787298 CBZ786424:CBZ787298 CLV786424:CLV787298 CVR786424:CVR787298 DFN786424:DFN787298 DPJ786424:DPJ787298 DZF786424:DZF787298 EJB786424:EJB787298 ESX786424:ESX787298 FCT786424:FCT787298 FMP786424:FMP787298 FWL786424:FWL787298 GGH786424:GGH787298 GQD786424:GQD787298 GZZ786424:GZZ787298 HJV786424:HJV787298 HTR786424:HTR787298 IDN786424:IDN787298 INJ786424:INJ787298 IXF786424:IXF787298 JHB786424:JHB787298 JQX786424:JQX787298 KAT786424:KAT787298 KKP786424:KKP787298 KUL786424:KUL787298 LEH786424:LEH787298 LOD786424:LOD787298 LXZ786424:LXZ787298 MHV786424:MHV787298 MRR786424:MRR787298 NBN786424:NBN787298 NLJ786424:NLJ787298 NVF786424:NVF787298 OFB786424:OFB787298 OOX786424:OOX787298 OYT786424:OYT787298 PIP786424:PIP787298 PSL786424:PSL787298 QCH786424:QCH787298 QMD786424:QMD787298 QVZ786424:QVZ787298 RFV786424:RFV787298 RPR786424:RPR787298 RZN786424:RZN787298 SJJ786424:SJJ787298 STF786424:STF787298 TDB786424:TDB787298 TMX786424:TMX787298 TWT786424:TWT787298 UGP786424:UGP787298 UQL786424:UQL787298 VAH786424:VAH787298 VKD786424:VKD787298 VTZ786424:VTZ787298 WDV786424:WDV787298 WNR786424:WNR787298 WXN786424:WXN787298 BL851960:BL852834 LB851960:LB852834 UX851960:UX852834 AET851960:AET852834 AOP851960:AOP852834 AYL851960:AYL852834 BIH851960:BIH852834 BSD851960:BSD852834 CBZ851960:CBZ852834 CLV851960:CLV852834 CVR851960:CVR852834 DFN851960:DFN852834 DPJ851960:DPJ852834 DZF851960:DZF852834 EJB851960:EJB852834 ESX851960:ESX852834 FCT851960:FCT852834 FMP851960:FMP852834 FWL851960:FWL852834 GGH851960:GGH852834 GQD851960:GQD852834 GZZ851960:GZZ852834 HJV851960:HJV852834 HTR851960:HTR852834 IDN851960:IDN852834 INJ851960:INJ852834 IXF851960:IXF852834 JHB851960:JHB852834 JQX851960:JQX852834 KAT851960:KAT852834 KKP851960:KKP852834 KUL851960:KUL852834 LEH851960:LEH852834 LOD851960:LOD852834 LXZ851960:LXZ852834 MHV851960:MHV852834 MRR851960:MRR852834 NBN851960:NBN852834 NLJ851960:NLJ852834 NVF851960:NVF852834 OFB851960:OFB852834 OOX851960:OOX852834 OYT851960:OYT852834 PIP851960:PIP852834 PSL851960:PSL852834 QCH851960:QCH852834 QMD851960:QMD852834 QVZ851960:QVZ852834 RFV851960:RFV852834 RPR851960:RPR852834 RZN851960:RZN852834 SJJ851960:SJJ852834 STF851960:STF852834 TDB851960:TDB852834 TMX851960:TMX852834 TWT851960:TWT852834 UGP851960:UGP852834 UQL851960:UQL852834 VAH851960:VAH852834 VKD851960:VKD852834 VTZ851960:VTZ852834 WDV851960:WDV852834 WNR851960:WNR852834 WXN851960:WXN852834 BL917496:BL918370 LB917496:LB918370 UX917496:UX918370 AET917496:AET918370 AOP917496:AOP918370 AYL917496:AYL918370 BIH917496:BIH918370 BSD917496:BSD918370 CBZ917496:CBZ918370 CLV917496:CLV918370 CVR917496:CVR918370 DFN917496:DFN918370 DPJ917496:DPJ918370 DZF917496:DZF918370 EJB917496:EJB918370 ESX917496:ESX918370 FCT917496:FCT918370 FMP917496:FMP918370 FWL917496:FWL918370 GGH917496:GGH918370 GQD917496:GQD918370 GZZ917496:GZZ918370 HJV917496:HJV918370 HTR917496:HTR918370 IDN917496:IDN918370 INJ917496:INJ918370 IXF917496:IXF918370 JHB917496:JHB918370 JQX917496:JQX918370 KAT917496:KAT918370 KKP917496:KKP918370 KUL917496:KUL918370 LEH917496:LEH918370 LOD917496:LOD918370 LXZ917496:LXZ918370 MHV917496:MHV918370 MRR917496:MRR918370 NBN917496:NBN918370 NLJ917496:NLJ918370 NVF917496:NVF918370 OFB917496:OFB918370 OOX917496:OOX918370 OYT917496:OYT918370 PIP917496:PIP918370 PSL917496:PSL918370 QCH917496:QCH918370 QMD917496:QMD918370 QVZ917496:QVZ918370 RFV917496:RFV918370 RPR917496:RPR918370 RZN917496:RZN918370 SJJ917496:SJJ918370 STF917496:STF918370 TDB917496:TDB918370 TMX917496:TMX918370 TWT917496:TWT918370 UGP917496:UGP918370 UQL917496:UQL918370 VAH917496:VAH918370 VKD917496:VKD918370 VTZ917496:VTZ918370 WDV917496:WDV918370 WNR917496:WNR918370 WXN917496:WXN918370 BL983032:BL983906 LB983032:LB983906 UX983032:UX983906 AET983032:AET983906 AOP983032:AOP983906 AYL983032:AYL983906 BIH983032:BIH983906 BSD983032:BSD983906 CBZ983032:CBZ983906 CLV983032:CLV983906 CVR983032:CVR983906 DFN983032:DFN983906 DPJ983032:DPJ983906 DZF983032:DZF983906 EJB983032:EJB983906 ESX983032:ESX983906 FCT983032:FCT983906 FMP983032:FMP983906 FWL983032:FWL983906 GGH983032:GGH983906 GQD983032:GQD983906 GZZ983032:GZZ983906 HJV983032:HJV983906 HTR983032:HTR983906 IDN983032:IDN983906 INJ983032:INJ983906 IXF983032:IXF983906 JHB983032:JHB983906 JQX983032:JQX983906 KAT983032:KAT983906 KKP983032:KKP983906 KUL983032:KUL983906 LEH983032:LEH983906 LOD983032:LOD983906 LXZ983032:LXZ983906 MHV983032:MHV983906 MRR983032:MRR983906 NBN983032:NBN983906 NLJ983032:NLJ983906 NVF983032:NVF983906 OFB983032:OFB983906 OOX983032:OOX983906 OYT983032:OYT983906 PIP983032:PIP983906 PSL983032:PSL983906 QCH983032:QCH983906 QMD983032:QMD983906 QVZ983032:QVZ983906 RFV983032:RFV983906 RPR983032:RPR983906 RZN983032:RZN983906 SJJ983032:SJJ983906 STF983032:STF983906 TDB983032:TDB983906 TMX983032:TMX983906 TWT983032:TWT983906 UGP983032:UGP983906 UQL983032:UQL983906 VAH983032:VAH983906 VKD983032:VKD983906 VTZ983032:VTZ983906 WDV983032:WDV983906 WNR983032:WNR983906 WXN983032:WXN983906 BI65534:BI66406 KY65528:KY66400 UU65528:UU66400 AEQ65528:AEQ66400 AOM65528:AOM66400 AYI65528:AYI66400 BIE65528:BIE66400 BSA65528:BSA66400 CBW65528:CBW66400 CLS65528:CLS66400 CVO65528:CVO66400 DFK65528:DFK66400 DPG65528:DPG66400 DZC65528:DZC66400 EIY65528:EIY66400 ESU65528:ESU66400 FCQ65528:FCQ66400 FMM65528:FMM66400 FWI65528:FWI66400 GGE65528:GGE66400 GQA65528:GQA66400 GZW65528:GZW66400 HJS65528:HJS66400 HTO65528:HTO66400 IDK65528:IDK66400 ING65528:ING66400 IXC65528:IXC66400 JGY65528:JGY66400 JQU65528:JQU66400 KAQ65528:KAQ66400 KKM65528:KKM66400 KUI65528:KUI66400 LEE65528:LEE66400 LOA65528:LOA66400 LXW65528:LXW66400 MHS65528:MHS66400 MRO65528:MRO66400 NBK65528:NBK66400 NLG65528:NLG66400 NVC65528:NVC66400 OEY65528:OEY66400 OOU65528:OOU66400 OYQ65528:OYQ66400 PIM65528:PIM66400 PSI65528:PSI66400 QCE65528:QCE66400 QMA65528:QMA66400 QVW65528:QVW66400 RFS65528:RFS66400 RPO65528:RPO66400 RZK65528:RZK66400 SJG65528:SJG66400 STC65528:STC66400 TCY65528:TCY66400 TMU65528:TMU66400 TWQ65528:TWQ66400 UGM65528:UGM66400 UQI65528:UQI66400 VAE65528:VAE66400 VKA65528:VKA66400 VTW65528:VTW66400 WDS65528:WDS66400 WNO65528:WNO66400 WXK65528:WXK66400 BI131070:BI131942 KY131064:KY131936 UU131064:UU131936 AEQ131064:AEQ131936 AOM131064:AOM131936 AYI131064:AYI131936 BIE131064:BIE131936 BSA131064:BSA131936 CBW131064:CBW131936 CLS131064:CLS131936 CVO131064:CVO131936 DFK131064:DFK131936 DPG131064:DPG131936 DZC131064:DZC131936 EIY131064:EIY131936 ESU131064:ESU131936 FCQ131064:FCQ131936 FMM131064:FMM131936 FWI131064:FWI131936 GGE131064:GGE131936 GQA131064:GQA131936 GZW131064:GZW131936 HJS131064:HJS131936 HTO131064:HTO131936 IDK131064:IDK131936 ING131064:ING131936 IXC131064:IXC131936 JGY131064:JGY131936 JQU131064:JQU131936 KAQ131064:KAQ131936 KKM131064:KKM131936 KUI131064:KUI131936 LEE131064:LEE131936 LOA131064:LOA131936 LXW131064:LXW131936 MHS131064:MHS131936 MRO131064:MRO131936 NBK131064:NBK131936 NLG131064:NLG131936 NVC131064:NVC131936 OEY131064:OEY131936 OOU131064:OOU131936 OYQ131064:OYQ131936 PIM131064:PIM131936 PSI131064:PSI131936 QCE131064:QCE131936 QMA131064:QMA131936 QVW131064:QVW131936 RFS131064:RFS131936 RPO131064:RPO131936 RZK131064:RZK131936 SJG131064:SJG131936 STC131064:STC131936 TCY131064:TCY131936 TMU131064:TMU131936 TWQ131064:TWQ131936 UGM131064:UGM131936 UQI131064:UQI131936 VAE131064:VAE131936 VKA131064:VKA131936 VTW131064:VTW131936 WDS131064:WDS131936 WNO131064:WNO131936 WXK131064:WXK131936 BI196606:BI197478 KY196600:KY197472 UU196600:UU197472 AEQ196600:AEQ197472 AOM196600:AOM197472 AYI196600:AYI197472 BIE196600:BIE197472 BSA196600:BSA197472 CBW196600:CBW197472 CLS196600:CLS197472 CVO196600:CVO197472 DFK196600:DFK197472 DPG196600:DPG197472 DZC196600:DZC197472 EIY196600:EIY197472 ESU196600:ESU197472 FCQ196600:FCQ197472 FMM196600:FMM197472 FWI196600:FWI197472 GGE196600:GGE197472 GQA196600:GQA197472 GZW196600:GZW197472 HJS196600:HJS197472 HTO196600:HTO197472 IDK196600:IDK197472 ING196600:ING197472 IXC196600:IXC197472 JGY196600:JGY197472 JQU196600:JQU197472 KAQ196600:KAQ197472 KKM196600:KKM197472 KUI196600:KUI197472 LEE196600:LEE197472 LOA196600:LOA197472 LXW196600:LXW197472 MHS196600:MHS197472 MRO196600:MRO197472 NBK196600:NBK197472 NLG196600:NLG197472 NVC196600:NVC197472 OEY196600:OEY197472 OOU196600:OOU197472 OYQ196600:OYQ197472 PIM196600:PIM197472 PSI196600:PSI197472 QCE196600:QCE197472 QMA196600:QMA197472 QVW196600:QVW197472 RFS196600:RFS197472 RPO196600:RPO197472 RZK196600:RZK197472 SJG196600:SJG197472 STC196600:STC197472 TCY196600:TCY197472 TMU196600:TMU197472 TWQ196600:TWQ197472 UGM196600:UGM197472 UQI196600:UQI197472 VAE196600:VAE197472 VKA196600:VKA197472 VTW196600:VTW197472 WDS196600:WDS197472 WNO196600:WNO197472 WXK196600:WXK197472 BI262142:BI263014 KY262136:KY263008 UU262136:UU263008 AEQ262136:AEQ263008 AOM262136:AOM263008 AYI262136:AYI263008 BIE262136:BIE263008 BSA262136:BSA263008 CBW262136:CBW263008 CLS262136:CLS263008 CVO262136:CVO263008 DFK262136:DFK263008 DPG262136:DPG263008 DZC262136:DZC263008 EIY262136:EIY263008 ESU262136:ESU263008 FCQ262136:FCQ263008 FMM262136:FMM263008 FWI262136:FWI263008 GGE262136:GGE263008 GQA262136:GQA263008 GZW262136:GZW263008 HJS262136:HJS263008 HTO262136:HTO263008 IDK262136:IDK263008 ING262136:ING263008 IXC262136:IXC263008 JGY262136:JGY263008 JQU262136:JQU263008 KAQ262136:KAQ263008 KKM262136:KKM263008 KUI262136:KUI263008 LEE262136:LEE263008 LOA262136:LOA263008 LXW262136:LXW263008 MHS262136:MHS263008 MRO262136:MRO263008 NBK262136:NBK263008 NLG262136:NLG263008 NVC262136:NVC263008 OEY262136:OEY263008 OOU262136:OOU263008 OYQ262136:OYQ263008 PIM262136:PIM263008 PSI262136:PSI263008 QCE262136:QCE263008 QMA262136:QMA263008 QVW262136:QVW263008 RFS262136:RFS263008 RPO262136:RPO263008 RZK262136:RZK263008 SJG262136:SJG263008 STC262136:STC263008 TCY262136:TCY263008 TMU262136:TMU263008 TWQ262136:TWQ263008 UGM262136:UGM263008 UQI262136:UQI263008 VAE262136:VAE263008 VKA262136:VKA263008 VTW262136:VTW263008 WDS262136:WDS263008 WNO262136:WNO263008 WXK262136:WXK263008 BI327678:BI328550 KY327672:KY328544 UU327672:UU328544 AEQ327672:AEQ328544 AOM327672:AOM328544 AYI327672:AYI328544 BIE327672:BIE328544 BSA327672:BSA328544 CBW327672:CBW328544 CLS327672:CLS328544 CVO327672:CVO328544 DFK327672:DFK328544 DPG327672:DPG328544 DZC327672:DZC328544 EIY327672:EIY328544 ESU327672:ESU328544 FCQ327672:FCQ328544 FMM327672:FMM328544 FWI327672:FWI328544 GGE327672:GGE328544 GQA327672:GQA328544 GZW327672:GZW328544 HJS327672:HJS328544 HTO327672:HTO328544 IDK327672:IDK328544 ING327672:ING328544 IXC327672:IXC328544 JGY327672:JGY328544 JQU327672:JQU328544 KAQ327672:KAQ328544 KKM327672:KKM328544 KUI327672:KUI328544 LEE327672:LEE328544 LOA327672:LOA328544 LXW327672:LXW328544 MHS327672:MHS328544 MRO327672:MRO328544 NBK327672:NBK328544 NLG327672:NLG328544 NVC327672:NVC328544 OEY327672:OEY328544 OOU327672:OOU328544 OYQ327672:OYQ328544 PIM327672:PIM328544 PSI327672:PSI328544 QCE327672:QCE328544 QMA327672:QMA328544 QVW327672:QVW328544 RFS327672:RFS328544 RPO327672:RPO328544 RZK327672:RZK328544 SJG327672:SJG328544 STC327672:STC328544 TCY327672:TCY328544 TMU327672:TMU328544 TWQ327672:TWQ328544 UGM327672:UGM328544 UQI327672:UQI328544 VAE327672:VAE328544 VKA327672:VKA328544 VTW327672:VTW328544 WDS327672:WDS328544 WNO327672:WNO328544 WXK327672:WXK328544 BI393214:BI394086 KY393208:KY394080 UU393208:UU394080 AEQ393208:AEQ394080 AOM393208:AOM394080 AYI393208:AYI394080 BIE393208:BIE394080 BSA393208:BSA394080 CBW393208:CBW394080 CLS393208:CLS394080 CVO393208:CVO394080 DFK393208:DFK394080 DPG393208:DPG394080 DZC393208:DZC394080 EIY393208:EIY394080 ESU393208:ESU394080 FCQ393208:FCQ394080 FMM393208:FMM394080 FWI393208:FWI394080 GGE393208:GGE394080 GQA393208:GQA394080 GZW393208:GZW394080 HJS393208:HJS394080 HTO393208:HTO394080 IDK393208:IDK394080 ING393208:ING394080 IXC393208:IXC394080 JGY393208:JGY394080 JQU393208:JQU394080 KAQ393208:KAQ394080 KKM393208:KKM394080 KUI393208:KUI394080 LEE393208:LEE394080 LOA393208:LOA394080 LXW393208:LXW394080 MHS393208:MHS394080 MRO393208:MRO394080 NBK393208:NBK394080 NLG393208:NLG394080 NVC393208:NVC394080 OEY393208:OEY394080 OOU393208:OOU394080 OYQ393208:OYQ394080 PIM393208:PIM394080 PSI393208:PSI394080 QCE393208:QCE394080 QMA393208:QMA394080 QVW393208:QVW394080 RFS393208:RFS394080 RPO393208:RPO394080 RZK393208:RZK394080 SJG393208:SJG394080 STC393208:STC394080 TCY393208:TCY394080 TMU393208:TMU394080 TWQ393208:TWQ394080 UGM393208:UGM394080 UQI393208:UQI394080 VAE393208:VAE394080 VKA393208:VKA394080 VTW393208:VTW394080 WDS393208:WDS394080 WNO393208:WNO394080 WXK393208:WXK394080 BI458750:BI459622 KY458744:KY459616 UU458744:UU459616 AEQ458744:AEQ459616 AOM458744:AOM459616 AYI458744:AYI459616 BIE458744:BIE459616 BSA458744:BSA459616 CBW458744:CBW459616 CLS458744:CLS459616 CVO458744:CVO459616 DFK458744:DFK459616 DPG458744:DPG459616 DZC458744:DZC459616 EIY458744:EIY459616 ESU458744:ESU459616 FCQ458744:FCQ459616 FMM458744:FMM459616 FWI458744:FWI459616 GGE458744:GGE459616 GQA458744:GQA459616 GZW458744:GZW459616 HJS458744:HJS459616 HTO458744:HTO459616 IDK458744:IDK459616 ING458744:ING459616 IXC458744:IXC459616 JGY458744:JGY459616 JQU458744:JQU459616 KAQ458744:KAQ459616 KKM458744:KKM459616 KUI458744:KUI459616 LEE458744:LEE459616 LOA458744:LOA459616 LXW458744:LXW459616 MHS458744:MHS459616 MRO458744:MRO459616 NBK458744:NBK459616 NLG458744:NLG459616 NVC458744:NVC459616 OEY458744:OEY459616 OOU458744:OOU459616 OYQ458744:OYQ459616 PIM458744:PIM459616 PSI458744:PSI459616 QCE458744:QCE459616 QMA458744:QMA459616 QVW458744:QVW459616 RFS458744:RFS459616 RPO458744:RPO459616 RZK458744:RZK459616 SJG458744:SJG459616 STC458744:STC459616 TCY458744:TCY459616 TMU458744:TMU459616 TWQ458744:TWQ459616 UGM458744:UGM459616 UQI458744:UQI459616 VAE458744:VAE459616 VKA458744:VKA459616 VTW458744:VTW459616 WDS458744:WDS459616 WNO458744:WNO459616 WXK458744:WXK459616 BI524286:BI525158 KY524280:KY525152 UU524280:UU525152 AEQ524280:AEQ525152 AOM524280:AOM525152 AYI524280:AYI525152 BIE524280:BIE525152 BSA524280:BSA525152 CBW524280:CBW525152 CLS524280:CLS525152 CVO524280:CVO525152 DFK524280:DFK525152 DPG524280:DPG525152 DZC524280:DZC525152 EIY524280:EIY525152 ESU524280:ESU525152 FCQ524280:FCQ525152 FMM524280:FMM525152 FWI524280:FWI525152 GGE524280:GGE525152 GQA524280:GQA525152 GZW524280:GZW525152 HJS524280:HJS525152 HTO524280:HTO525152 IDK524280:IDK525152 ING524280:ING525152 IXC524280:IXC525152 JGY524280:JGY525152 JQU524280:JQU525152 KAQ524280:KAQ525152 KKM524280:KKM525152 KUI524280:KUI525152 LEE524280:LEE525152 LOA524280:LOA525152 LXW524280:LXW525152 MHS524280:MHS525152 MRO524280:MRO525152 NBK524280:NBK525152 NLG524280:NLG525152 NVC524280:NVC525152 OEY524280:OEY525152 OOU524280:OOU525152 OYQ524280:OYQ525152 PIM524280:PIM525152 PSI524280:PSI525152 QCE524280:QCE525152 QMA524280:QMA525152 QVW524280:QVW525152 RFS524280:RFS525152 RPO524280:RPO525152 RZK524280:RZK525152 SJG524280:SJG525152 STC524280:STC525152 TCY524280:TCY525152 TMU524280:TMU525152 TWQ524280:TWQ525152 UGM524280:UGM525152 UQI524280:UQI525152 VAE524280:VAE525152 VKA524280:VKA525152 VTW524280:VTW525152 WDS524280:WDS525152 WNO524280:WNO525152 WXK524280:WXK525152 BI589822:BI590694 KY589816:KY590688 UU589816:UU590688 AEQ589816:AEQ590688 AOM589816:AOM590688 AYI589816:AYI590688 BIE589816:BIE590688 BSA589816:BSA590688 CBW589816:CBW590688 CLS589816:CLS590688 CVO589816:CVO590688 DFK589816:DFK590688 DPG589816:DPG590688 DZC589816:DZC590688 EIY589816:EIY590688 ESU589816:ESU590688 FCQ589816:FCQ590688 FMM589816:FMM590688 FWI589816:FWI590688 GGE589816:GGE590688 GQA589816:GQA590688 GZW589816:GZW590688 HJS589816:HJS590688 HTO589816:HTO590688 IDK589816:IDK590688 ING589816:ING590688 IXC589816:IXC590688 JGY589816:JGY590688 JQU589816:JQU590688 KAQ589816:KAQ590688 KKM589816:KKM590688 KUI589816:KUI590688 LEE589816:LEE590688 LOA589816:LOA590688 LXW589816:LXW590688 MHS589816:MHS590688 MRO589816:MRO590688 NBK589816:NBK590688 NLG589816:NLG590688 NVC589816:NVC590688 OEY589816:OEY590688 OOU589816:OOU590688 OYQ589816:OYQ590688 PIM589816:PIM590688 PSI589816:PSI590688 QCE589816:QCE590688 QMA589816:QMA590688 QVW589816:QVW590688 RFS589816:RFS590688 RPO589816:RPO590688 RZK589816:RZK590688 SJG589816:SJG590688 STC589816:STC590688 TCY589816:TCY590688 TMU589816:TMU590688 TWQ589816:TWQ590688 UGM589816:UGM590688 UQI589816:UQI590688 VAE589816:VAE590688 VKA589816:VKA590688 VTW589816:VTW590688 WDS589816:WDS590688 WNO589816:WNO590688 WXK589816:WXK590688 BI655358:BI656230 KY655352:KY656224 UU655352:UU656224 AEQ655352:AEQ656224 AOM655352:AOM656224 AYI655352:AYI656224 BIE655352:BIE656224 BSA655352:BSA656224 CBW655352:CBW656224 CLS655352:CLS656224 CVO655352:CVO656224 DFK655352:DFK656224 DPG655352:DPG656224 DZC655352:DZC656224 EIY655352:EIY656224 ESU655352:ESU656224 FCQ655352:FCQ656224 FMM655352:FMM656224 FWI655352:FWI656224 GGE655352:GGE656224 GQA655352:GQA656224 GZW655352:GZW656224 HJS655352:HJS656224 HTO655352:HTO656224 IDK655352:IDK656224 ING655352:ING656224 IXC655352:IXC656224 JGY655352:JGY656224 JQU655352:JQU656224 KAQ655352:KAQ656224 KKM655352:KKM656224 KUI655352:KUI656224 LEE655352:LEE656224 LOA655352:LOA656224 LXW655352:LXW656224 MHS655352:MHS656224 MRO655352:MRO656224 NBK655352:NBK656224 NLG655352:NLG656224 NVC655352:NVC656224 OEY655352:OEY656224 OOU655352:OOU656224 OYQ655352:OYQ656224 PIM655352:PIM656224 PSI655352:PSI656224 QCE655352:QCE656224 QMA655352:QMA656224 QVW655352:QVW656224 RFS655352:RFS656224 RPO655352:RPO656224 RZK655352:RZK656224 SJG655352:SJG656224 STC655352:STC656224 TCY655352:TCY656224 TMU655352:TMU656224 TWQ655352:TWQ656224 UGM655352:UGM656224 UQI655352:UQI656224 VAE655352:VAE656224 VKA655352:VKA656224 VTW655352:VTW656224 WDS655352:WDS656224 WNO655352:WNO656224 WXK655352:WXK656224 BI720894:BI721766 KY720888:KY721760 UU720888:UU721760 AEQ720888:AEQ721760 AOM720888:AOM721760 AYI720888:AYI721760 BIE720888:BIE721760 BSA720888:BSA721760 CBW720888:CBW721760 CLS720888:CLS721760 CVO720888:CVO721760 DFK720888:DFK721760 DPG720888:DPG721760 DZC720888:DZC721760 EIY720888:EIY721760 ESU720888:ESU721760 FCQ720888:FCQ721760 FMM720888:FMM721760 FWI720888:FWI721760 GGE720888:GGE721760 GQA720888:GQA721760 GZW720888:GZW721760 HJS720888:HJS721760 HTO720888:HTO721760 IDK720888:IDK721760 ING720888:ING721760 IXC720888:IXC721760 JGY720888:JGY721760 JQU720888:JQU721760 KAQ720888:KAQ721760 KKM720888:KKM721760 KUI720888:KUI721760 LEE720888:LEE721760 LOA720888:LOA721760 LXW720888:LXW721760 MHS720888:MHS721760 MRO720888:MRO721760 NBK720888:NBK721760 NLG720888:NLG721760 NVC720888:NVC721760 OEY720888:OEY721760 OOU720888:OOU721760 OYQ720888:OYQ721760 PIM720888:PIM721760 PSI720888:PSI721760 QCE720888:QCE721760 QMA720888:QMA721760 QVW720888:QVW721760 RFS720888:RFS721760 RPO720888:RPO721760 RZK720888:RZK721760 SJG720888:SJG721760 STC720888:STC721760 TCY720888:TCY721760 TMU720888:TMU721760 TWQ720888:TWQ721760 UGM720888:UGM721760 UQI720888:UQI721760 VAE720888:VAE721760 VKA720888:VKA721760 VTW720888:VTW721760 WDS720888:WDS721760 WNO720888:WNO721760 WXK720888:WXK721760 BI786430:BI787302 KY786424:KY787296 UU786424:UU787296 AEQ786424:AEQ787296 AOM786424:AOM787296 AYI786424:AYI787296 BIE786424:BIE787296 BSA786424:BSA787296 CBW786424:CBW787296 CLS786424:CLS787296 CVO786424:CVO787296 DFK786424:DFK787296 DPG786424:DPG787296 DZC786424:DZC787296 EIY786424:EIY787296 ESU786424:ESU787296 FCQ786424:FCQ787296 FMM786424:FMM787296 FWI786424:FWI787296 GGE786424:GGE787296 GQA786424:GQA787296 GZW786424:GZW787296 HJS786424:HJS787296 HTO786424:HTO787296 IDK786424:IDK787296 ING786424:ING787296 IXC786424:IXC787296 JGY786424:JGY787296 JQU786424:JQU787296 KAQ786424:KAQ787296 KKM786424:KKM787296 KUI786424:KUI787296 LEE786424:LEE787296 LOA786424:LOA787296 LXW786424:LXW787296 MHS786424:MHS787296 MRO786424:MRO787296 NBK786424:NBK787296 NLG786424:NLG787296 NVC786424:NVC787296 OEY786424:OEY787296 OOU786424:OOU787296 OYQ786424:OYQ787296 PIM786424:PIM787296 PSI786424:PSI787296 QCE786424:QCE787296 QMA786424:QMA787296 QVW786424:QVW787296 RFS786424:RFS787296 RPO786424:RPO787296 RZK786424:RZK787296 SJG786424:SJG787296 STC786424:STC787296 TCY786424:TCY787296 TMU786424:TMU787296 TWQ786424:TWQ787296 UGM786424:UGM787296 UQI786424:UQI787296 VAE786424:VAE787296 VKA786424:VKA787296 VTW786424:VTW787296 WDS786424:WDS787296 WNO786424:WNO787296 WXK786424:WXK787296 BI851966:BI852838 KY851960:KY852832 UU851960:UU852832 AEQ851960:AEQ852832 AOM851960:AOM852832 AYI851960:AYI852832 BIE851960:BIE852832 BSA851960:BSA852832 CBW851960:CBW852832 CLS851960:CLS852832 CVO851960:CVO852832 DFK851960:DFK852832 DPG851960:DPG852832 DZC851960:DZC852832 EIY851960:EIY852832 ESU851960:ESU852832 FCQ851960:FCQ852832 FMM851960:FMM852832 FWI851960:FWI852832 GGE851960:GGE852832 GQA851960:GQA852832 GZW851960:GZW852832 HJS851960:HJS852832 HTO851960:HTO852832 IDK851960:IDK852832 ING851960:ING852832 IXC851960:IXC852832 JGY851960:JGY852832 JQU851960:JQU852832 KAQ851960:KAQ852832 KKM851960:KKM852832 KUI851960:KUI852832 LEE851960:LEE852832 LOA851960:LOA852832 LXW851960:LXW852832 MHS851960:MHS852832 MRO851960:MRO852832 NBK851960:NBK852832 NLG851960:NLG852832 NVC851960:NVC852832 OEY851960:OEY852832 OOU851960:OOU852832 OYQ851960:OYQ852832 PIM851960:PIM852832 PSI851960:PSI852832 QCE851960:QCE852832 QMA851960:QMA852832 QVW851960:QVW852832 RFS851960:RFS852832 RPO851960:RPO852832 RZK851960:RZK852832 SJG851960:SJG852832 STC851960:STC852832 TCY851960:TCY852832 TMU851960:TMU852832 TWQ851960:TWQ852832 UGM851960:UGM852832 UQI851960:UQI852832 VAE851960:VAE852832 VKA851960:VKA852832 VTW851960:VTW852832 WDS851960:WDS852832 WNO851960:WNO852832 WXK851960:WXK852832 BI917502:BI918374 KY917496:KY918368 UU917496:UU918368 AEQ917496:AEQ918368 AOM917496:AOM918368 AYI917496:AYI918368 BIE917496:BIE918368 BSA917496:BSA918368 CBW917496:CBW918368 CLS917496:CLS918368 CVO917496:CVO918368 DFK917496:DFK918368 DPG917496:DPG918368 DZC917496:DZC918368 EIY917496:EIY918368 ESU917496:ESU918368 FCQ917496:FCQ918368 FMM917496:FMM918368 FWI917496:FWI918368 GGE917496:GGE918368 GQA917496:GQA918368 GZW917496:GZW918368 HJS917496:HJS918368 HTO917496:HTO918368 IDK917496:IDK918368 ING917496:ING918368 IXC917496:IXC918368 JGY917496:JGY918368 JQU917496:JQU918368 KAQ917496:KAQ918368 KKM917496:KKM918368 KUI917496:KUI918368 LEE917496:LEE918368 LOA917496:LOA918368 LXW917496:LXW918368 MHS917496:MHS918368 MRO917496:MRO918368 NBK917496:NBK918368 NLG917496:NLG918368 NVC917496:NVC918368 OEY917496:OEY918368 OOU917496:OOU918368 OYQ917496:OYQ918368 PIM917496:PIM918368 PSI917496:PSI918368 QCE917496:QCE918368 QMA917496:QMA918368 QVW917496:QVW918368 RFS917496:RFS918368 RPO917496:RPO918368 RZK917496:RZK918368 SJG917496:SJG918368 STC917496:STC918368 TCY917496:TCY918368 TMU917496:TMU918368 TWQ917496:TWQ918368 UGM917496:UGM918368 UQI917496:UQI918368 VAE917496:VAE918368 VKA917496:VKA918368 VTW917496:VTW918368 WDS917496:WDS918368 WNO917496:WNO918368 WXK917496:WXK918368 BI983038:BI983910 KY983032:KY983904 UU983032:UU983904 AEQ983032:AEQ983904 AOM983032:AOM983904 AYI983032:AYI983904 BIE983032:BIE983904 BSA983032:BSA983904 CBW983032:CBW983904 CLS983032:CLS983904 CVO983032:CVO983904 DFK983032:DFK983904 DPG983032:DPG983904 DZC983032:DZC983904 EIY983032:EIY983904 ESU983032:ESU983904 FCQ983032:FCQ983904 FMM983032:FMM983904 FWI983032:FWI983904 GGE983032:GGE983904 GQA983032:GQA983904 GZW983032:GZW983904 HJS983032:HJS983904 HTO983032:HTO983904 IDK983032:IDK983904 ING983032:ING983904 IXC983032:IXC983904 JGY983032:JGY983904 JQU983032:JQU983904 KAQ983032:KAQ983904 KKM983032:KKM983904 KUI983032:KUI983904 LEE983032:LEE983904 LOA983032:LOA983904 LXW983032:LXW983904 MHS983032:MHS983904 MRO983032:MRO983904 NBK983032:NBK983904 NLG983032:NLG983904 NVC983032:NVC983904 OEY983032:OEY983904 OOU983032:OOU983904 OYQ983032:OYQ983904 PIM983032:PIM983904 PSI983032:PSI983904 QCE983032:QCE983904 QMA983032:QMA983904 QVW983032:QVW983904 RFS983032:RFS983904 RPO983032:RPO983904 RZK983032:RZK983904 SJG983032:SJG983904 STC983032:STC983904 TCY983032:TCY983904 TMU983032:TMU983904 TWQ983032:TWQ983904 UGM983032:UGM983904 UQI983032:UQI983904 VAE983032:VAE983904 VKA983032:VKA983904 VTW983032:VTW983904 WDS983032:WDS983904 WNO983032:WNO983904 WXK983032:WXK983904 BI76:BI870 BF76:BF870 BL70:BL866 WXK70:WXK864 WNO70:WNO864 WDS70:WDS864 VTW70:VTW864 VKA70:VKA864 VAE70:VAE864 UQI70:UQI864 UGM70:UGM864 TWQ70:TWQ864 TMU70:TMU864 TCY70:TCY864 STC70:STC864 SJG70:SJG864 RZK70:RZK864 RPO70:RPO864 RFS70:RFS864 QVW70:QVW864 QMA70:QMA864 QCE70:QCE864 PSI70:PSI864 PIM70:PIM864 OYQ70:OYQ864 OOU70:OOU864 OEY70:OEY864 NVC70:NVC864 NLG70:NLG864 NBK70:NBK864 MRO70:MRO864 MHS70:MHS864 LXW70:LXW864 LOA70:LOA864 LEE70:LEE864 KUI70:KUI864 KKM70:KKM864 KAQ70:KAQ864 JQU70:JQU864 JGY70:JGY864 IXC70:IXC864 ING70:ING864 IDK70:IDK864 HTO70:HTO864 HJS70:HJS864 GZW70:GZW864 GQA70:GQA864 GGE70:GGE864 FWI70:FWI864 FMM70:FMM864 FCQ70:FCQ864 ESU70:ESU864 EIY70:EIY864 DZC70:DZC864 DPG70:DPG864 DFK70:DFK864 CVO70:CVO864 CLS70:CLS864 CBW70:CBW864 BSA70:BSA864 BIE70:BIE864 AYI70:AYI864 AOM70:AOM864 AEQ70:AEQ864 UU70:UU864 KY70:KY864 WXN70:WXN866 WNR70:WNR866 WDV70:WDV866 VTZ70:VTZ866 VKD70:VKD866 VAH70:VAH866 UQL70:UQL866 UGP70:UGP866 TWT70:TWT866 TMX70:TMX866 TDB70:TDB866 STF70:STF866 SJJ70:SJJ866 RZN70:RZN866 RPR70:RPR866 RFV70:RFV866 QVZ70:QVZ866 QMD70:QMD866 QCH70:QCH866 PSL70:PSL866 PIP70:PIP866 OYT70:OYT866 OOX70:OOX866 OFB70:OFB866 NVF70:NVF866 NLJ70:NLJ866 NBN70:NBN866 MRR70:MRR866 MHV70:MHV866 LXZ70:LXZ866 LOD70:LOD866 LEH70:LEH866 KUL70:KUL866 KKP70:KKP866 KAT70:KAT866 JQX70:JQX866 JHB70:JHB866 IXF70:IXF866 INJ70:INJ866 IDN70:IDN866 HTR70:HTR866 HJV70:HJV866 GZZ70:GZZ866 GQD70:GQD866 GGH70:GGH866 FWL70:FWL866 FMP70:FMP866 FCT70:FCT866 ESX70:ESX866 EJB70:EJB866 DZF70:DZF866 DPJ70:DPJ866 DFN70:DFN866 CVR70:CVR866 CLV70:CLV866 CBZ70:CBZ866 BSD70:BSD866 BIH70:BIH866 AYL70:AYL866 AOP70:AOP866 AET70:AET866 UX70:UX866 LB70:LB866 WXH70:WXH864 WNL70:WNL864 WDP70:WDP864 VTT70:VTT864 VJX70:VJX864 VAB70:VAB864 UQF70:UQF864 UGJ70:UGJ864 TWN70:TWN864 TMR70:TMR864 TCV70:TCV864 SSZ70:SSZ864 SJD70:SJD864 RZH70:RZH864 RPL70:RPL864 RFP70:RFP864 QVT70:QVT864 QLX70:QLX864 QCB70:QCB864 PSF70:PSF864 PIJ70:PIJ864 OYN70:OYN864 OOR70:OOR864 OEV70:OEV864 NUZ70:NUZ864 NLD70:NLD864 NBH70:NBH864 MRL70:MRL864 MHP70:MHP864 LXT70:LXT864 LNX70:LNX864 LEB70:LEB864 KUF70:KUF864 KKJ70:KKJ864 KAN70:KAN864 JQR70:JQR864 JGV70:JGV864 IWZ70:IWZ864 IND70:IND864 IDH70:IDH864 HTL70:HTL864 HJP70:HJP864 GZT70:GZT864 GPX70:GPX864 GGB70:GGB864 FWF70:FWF864 FMJ70:FMJ864 FCN70:FCN864 ESR70:ESR864 EIV70:EIV864 DYZ70:DYZ864 DPD70:DPD864 DFH70:DFH864 CVL70:CVL864 CLP70:CLP864 CBT70:CBT864 BRX70:BRX864 BIB70:BIB864 AYF70:AYF864 AOJ70:AOJ864 AEN70:AEN864 UR70:UR864 KV70:KV864 BK10:BK11 BJ26:BJ27 LC26:LC27 UY26:UY27 AEU26:AEU27 AOQ26:AOQ27 AYM26:AYM27 BII26:BII27 BSE26:BSE27 CCA26:CCA27 CLW26:CLW27 CVS26:CVS27 DFO26:DFO27 DPK26:DPK27 DZG26:DZG27 EJC26:EJC27 ESY26:ESY27 FCU26:FCU27 FMQ26:FMQ27 FWM26:FWM27 GGI26:GGI27 GQE26:GQE27 HAA26:HAA27 HJW26:HJW27 HTS26:HTS27 IDO26:IDO27 INK26:INK27 IXG26:IXG27 JHC26:JHC27 JQY26:JQY27 KAU26:KAU27 KKQ26:KKQ27 KUM26:KUM27 LEI26:LEI27 LOE26:LOE27 LYA26:LYA27 MHW26:MHW27 MRS26:MRS27 NBO26:NBO27 NLK26:NLK27 NVG26:NVG27 OFC26:OFC27 OOY26:OOY27 OYU26:OYU27 PIQ26:PIQ27 PSM26:PSM27 QCI26:QCI27 QME26:QME27 QWA26:QWA27 RFW26:RFW27 RPS26:RPS27 RZO26:RZO27 SJK26:SJK27 STG26:STG27 TDC26:TDC27 TMY26:TMY27 TWU26:TWU27 UGQ26:UGQ27 UQM26:UQM27 VAI26:VAI27 VKE26:VKE27 VUA26:VUA27 BL8:BL9 BI8:BI9 BF8:BF9 WDW26:WDW27 WNS26:WNS27 WXO26:WXO27 LI26:LI27 VE26:VE27 AFA26:AFA27 AOW26:AOW27 AYS26:AYS27 BIO26:BIO27 BSK26:BSK27 CCG26:CCG27 CMC26:CMC27 CVY26:CVY27 DFU26:DFU27 DPQ26:DPQ27 DZM26:DZM27 EJI26:EJI27 ETE26:ETE27 FDA26:FDA27 FMW26:FMW27 FWS26:FWS27 GGO26:GGO27 GQK26:GQK27 HAG26:HAG27 HKC26:HKC27 HTY26:HTY27 IDU26:IDU27 INQ26:INQ27 IXM26:IXM27 JHI26:JHI27 JRE26:JRE27 KBA26:KBA27 KKW26:KKW27 KUS26:KUS27 LEO26:LEO27 LOK26:LOK27 LYG26:LYG27 MIC26:MIC27 MRY26:MRY27 NBU26:NBU27 NLQ26:NLQ27 NVM26:NVM27 OFI26:OFI27 OPE26:OPE27 OZA26:OZA27 PIW26:PIW27 PSS26:PSS27 QCO26:QCO27 QMK26:QMK27 QWG26:QWG27 RGC26:RGC27 RPY26:RPY27 RZU26:RZU27 SJQ26:SJQ27 STM26:STM27 TDI26:TDI27 TNE26:TNE27 TXA26:TXA27 UGW26:UGW27 UQS26:UQS27 VAO26:VAO27 VKK26:VKK27 VUG26:VUG27 WEC26:WEC27 WNY26:WNY27 WXU26:WXU27 LF26:LF27 VB26:VB27 AEX26:AEX27 AOT26:AOT27 AYP26:AYP27 BIL26:BIL27 BSH26:BSH27 CCD26:CCD27 CLZ26:CLZ27 CVV26:CVV27 DFR26:DFR27 DPN26:DPN27 DZJ26:DZJ27 EJF26:EJF27 ETB26:ETB27 FCX26:FCX27 FMT26:FMT27 FWP26:FWP27 GGL26:GGL27 GQH26:GQH27 HAD26:HAD27 HJZ26:HJZ27 HTV26:HTV27 IDR26:IDR27 INN26:INN27 IXJ26:IXJ27 JHF26:JHF27 JRB26:JRB27 KAX26:KAX27 KKT26:KKT27 KUP26:KUP27 LEL26:LEL27 LOH26:LOH27 LYD26:LYD27 MHZ26:MHZ27 MRV26:MRV27 NBR26:NBR27 NLN26:NLN27 NVJ26:NVJ27 OFF26:OFF27 OPB26:OPB27 OYX26:OYX27 PIT26:PIT27 PSP26:PSP27 QCL26:QCL27 QMH26:QMH27 QWD26:QWD27 RFZ26:RFZ27 RPV26:RPV27 RZR26:RZR27 SJN26:SJN27 STJ26:STJ27 TDF26:TDF27 TNB26:TNB27 TWX26:TWX27 UGT26:UGT27 UQP26:UQP27 VAL26:VAL27 VKH26:VKH27 VUD26:VUD27 WDZ26:WDZ27 AEN8:AEN14 UR8:UR14 KV8:KV14 WXH8:WXH14 WNL8:WNL14 WDP8:WDP14 VTT8:VTT14 VJX8:VJX14 VAB8:VAB14 UQF8:UQF14 UGJ8:UGJ14 TWN8:TWN14 TMR8:TMR14 TCV8:TCV14 SSZ8:SSZ14 SJD8:SJD14 RZH8:RZH14 RPL8:RPL14 RFP8:RFP14 QVT8:QVT14 QLX8:QLX14 QCB8:QCB14 PSF8:PSF14 PIJ8:PIJ14 OYN8:OYN14 OOR8:OOR14 OEV8:OEV14 NUZ8:NUZ14 NLD8:NLD14 NBH8:NBH14 MRL8:MRL14 MHP8:MHP14 LXT8:LXT14 LNX8:LNX14 LEB8:LEB14 KUF8:KUF14 KKJ8:KKJ14 KAN8:KAN14 JQR8:JQR14 JGV8:JGV14 IWZ8:IWZ14 IND8:IND14 IDH8:IDH14 HTL8:HTL14 HJP8:HJP14 GZT8:GZT14 GPX8:GPX14 GGB8:GGB14 FWF8:FWF14 FMJ8:FMJ14 FCN8:FCN14 ESR8:ESR14 EIV8:EIV14 DYZ8:DYZ14 DPD8:DPD14 DFH8:DFH14 CVL8:CVL14 CLP8:CLP14 CBT8:CBT14 BRX8:BRX14 BIB8:BIB14 AYF8:AYF14 WXK8:WXK14 BG26:BG27 WNO8:WNO14 WDS8:WDS14 VTW8:VTW14 VKA8:VKA14 VAE8:VAE14 UQI8:UQI14 UGM8:UGM14 TWQ8:TWQ14 TMU8:TMU14 TCY8:TCY14 STC8:STC14 SJG8:SJG14 RZK8:RZK14 RPO8:RPO14 RFS8:RFS14 QVW8:QVW14 QMA8:QMA14 QCE8:QCE14 PSI8:PSI14 PIM8:PIM14 OYQ8:OYQ14 OOU8:OOU14 OEY8:OEY14 NVC8:NVC14 NLG8:NLG14 NBK8:NBK14 MRO8:MRO14 MHS8:MHS14 LXW8:LXW14 LOA8:LOA14 LEE8:LEE14 KUI8:KUI14 KKM8:KKM14 KAQ8:KAQ14 JQU8:JQU14 JGY8:JGY14 IXC8:IXC14 ING8:ING14 IDK8:IDK14 HTO8:HTO14 HJS8:HJS14 GZW8:GZW14 GQA8:GQA14 GGE8:GGE14 FWI8:FWI14 FMM8:FMM14 FCQ8:FCQ14 ESU8:ESU14 EIY8:EIY14 DZC8:DZC14 DPG8:DPG14 DFK8:DFK14 CVO8:CVO14 CLS8:CLS14 CBW8:CBW14 BSA8:BSA14 BIE8:BIE14 AYI8:AYI14 AOM8:AOM14 KY8:KY14 UU8:UU14 AEQ8:AEQ14 WXN8:WXN14 WNR8:WNR14 WDV8:WDV14 VTZ8:VTZ14 VKD8:VKD14 VAH8:VAH14 UQL8:UQL14 UGP8:UGP14 TWT8:TWT14 TMX8:TMX14 TDB8:TDB14 STF8:STF14 SJJ8:SJJ14 RZN8:RZN14 RPR8:RPR14 RFV8:RFV14 QVZ8:QVZ14 QMD8:QMD14 QCH8:QCH14 PSL8:PSL14 PIP8:PIP14 OYT8:OYT14 OOX8:OOX14 OFB8:OFB14 NVF8:NVF14 NLJ8:NLJ14 NBN8:NBN14 MRR8:MRR14 MHV8:MHV14 LXZ8:LXZ14 LOD8:LOD14 LEH8:LEH14 KUL8:KUL14 KKP8:KKP14 KAT8:KAT14 JQX8:JQX14 JHB8:JHB14 IXF8:IXF14 INJ8:INJ14 IDN8:IDN14 HTR8:HTR14 HJV8:HJV14 GZZ8:GZZ14 GQD8:GQD14 GGH8:GGH14 FWL8:FWL14 FMP8:FMP14 FCT8:FCT14 ESX8:ESX14 EJB8:EJB14 DZF8:DZF14 DPJ8:DPJ14 DFN8:DFN14 CVR8:CVR14 CLV8:CLV14 CBZ8:CBZ14 BSD8:BSD14 BIH8:BIH14 AYL8:AYL14 AOP8:AOP14 AET8:AET14 UX8:UX14 LB8:LB14 WNT40 BIB18:BIB19 BRX18:BRX19 CBT18:CBT19 CLP18:CLP19 CVL18:CVL19 DFH18:DFH19 DPD18:DPD19 DYZ18:DYZ19 EIV18:EIV19 ESR18:ESR19 FCN18:FCN19 FMJ18:FMJ19 FWF18:FWF19 GGB18:GGB19 GPX18:GPX19 GZT18:GZT19 HJP18:HJP19 HTL18:HTL19 IDH18:IDH19 IND18:IND19 IWZ18:IWZ19 JGV18:JGV19 JQR18:JQR19 KAN18:KAN19 KKJ18:KKJ19 KUF18:KUF19 LEB18:LEB19 LNX18:LNX19 LXT18:LXT19 MHP18:MHP19 MRL18:MRL19 NBH18:NBH19 NLD18:NLD19 NUZ18:NUZ19 OEV18:OEV19 OOR18:OOR19 OYN18:OYN19 PIJ18:PIJ19 PSF18:PSF19 QCB18:QCB19 QLX18:QLX19 QVT18:QVT19 RFP18:RFP19 RPL18:RPL19 RZH18:RZH19 SJD18:SJD19 SSZ18:SSZ19 TCV18:TCV19 TMR18:TMR19 TWN18:TWN19 UGJ18:UGJ19 UQF18:UQF19 VAB18:VAB19 VJX18:VJX19 VTT18:VTT19 WDP18:WDP19 WNL18:WNL19 WXH18:WXH19 KV18:KV19 UR18:UR19 AEN18:AEN19 AYF18:AYF19 AOJ18:AOJ19 LB18:LB19 UX18:UX19 AET18:AET19 AOP18:AOP19 AYL18:AYL19 BIH18:BIH19 BSD18:BSD19 CBZ18:CBZ19 CLV18:CLV19 CVR18:CVR19 DFN18:DFN19 DPJ18:DPJ19 DZF18:DZF19 EJB18:EJB19 ESX18:ESX19 FCT18:FCT19 FMP18:FMP19 FWL18:FWL19 GGH18:GGH19 GQD18:GQD19 GZZ18:GZZ19 HJV18:HJV19 HTR18:HTR19 IDN18:IDN19 INJ18:INJ19 IXF18:IXF19 JHB18:JHB19 JQX18:JQX19 KAT18:KAT19 KKP18:KKP19 KUL18:KUL19 LEH18:LEH19 LOD18:LOD19 LXZ18:LXZ19 MHV18:MHV19 MRR18:MRR19 NBN18:NBN19 NLJ18:NLJ19 NVF18:NVF19 OFB18:OFB19 OOX18:OOX19 OYT18:OYT19 PIP18:PIP19 PSL18:PSL19 QCH18:QCH19 QMD18:QMD19 QVZ18:QVZ19 RFV18:RFV19 RPR18:RPR19 RZN18:RZN19 SJJ18:SJJ19 STF18:STF19 TDB18:TDB19 TMX18:TMX19 TWT18:TWT19 UGP18:UGP19 UQL18:UQL19 VAH18:VAH19 VKD18:VKD19 VTZ18:VTZ19 WDV18:WDV19 WNR18:WNR19 WXN18:WXN19 AEQ18:AEQ19 UU18:UU19 KY18:KY19 AOM18:AOM19 AYI18:AYI19 BIE18:BIE19 BSA18:BSA19 CBW18:CBW19 CLS18:CLS19 CVO18:CVO19 DFK18:DFK19 DPG18:DPG19 DZC18:DZC19 EIY18:EIY19 ESU18:ESU19 FCQ18:FCQ19 FMM18:FMM19 FWI18:FWI19 GGE18:GGE19 GQA18:GQA19 GZW18:GZW19 HJS18:HJS19 HTO18:HTO19 IDK18:IDK19 ING18:ING19 IXC18:IXC19 JGY18:JGY19 JQU18:JQU19 KAQ18:KAQ19 KKM18:KKM19 KUI18:KUI19 LEE18:LEE19 LOA18:LOA19 LXW18:LXW19 MHS18:MHS19 MRO18:MRO19 NBK18:NBK19 NLG18:NLG19 NVC18:NVC19 OEY18:OEY19 OOU18:OOU19 OYQ18:OYQ19 PIM18:PIM19 PSI18:PSI19 QCE18:QCE19 QMA18:QMA19 QVW18:QVW19 RFS18:RFS19 RPO18:RPO19 RZK18:RZK19 SJG18:SJG19 STC18:STC19 TCY18:TCY19 TMU18:TMU19 TWQ18:TWQ19 UGM18:UGM19 UQI18:UQI19 VAE18:VAE19 VKA18:VKA19 VTW18:VTW19 WDS18:WDS19 WNO18:WNO19 WXK18:WXK19 BF30 BF18:BF20 BI30 AOO45 AYK45 BIG45 BSC45 CBY45 CLU45 CVQ45 DFM45 DPI45 DZE45 EJA45 ESW45 FCS45 FMO45 FWK45 GGG45 GQC45 GZY45 HJU45 HTQ45 IDM45 INI45 IXE45 JHA45 JQW45 KAS45 KKO45 KUK45 LEG45 LOC45 LXY45 MHU45 MRQ45 NBM45 NLI45 NVE45 OFA45 OOW45 OYS45 PIO45 PSK45 QCG45 QMC45 QVY45 RFU45 RPQ45 RZM45 SJI45 STE45 TDA45 TMW45 TWS45 UGO45 UQK45 VAG45 VKC45 VTY45 WDU45 WNQ45 WXM45 LG45 VC45 AEY45 AOU45 AYQ45 BIM45 BSI45 CCE45 CMA45 CVW45 DFS45 DPO45 DZK45 EJG45 ETC45 FCY45 FMU45 FWQ45 GGM45 GQI45 HAE45 HKA45 HTW45 IDS45 INO45 IXK45 JHG45 JRC45 KAY45 KKU45 KUQ45 LEM45 LOI45 LYE45 MIA45 MRW45 NBS45 NLO45 NVK45 OFG45 OPC45 OYY45 PIU45 PSQ45 QCM45 QMI45 QWE45 RGA45 RPW45 RZS45 SJO45 STK45 TDG45 TNC45 TWY45 UGU45 UQQ45 VAM45 VKI45 VUE45 WEA45 WNW45 WXS45 LD45 UZ45 AEV45 AOR45 AYN45 BIJ45 BSF45 CCB45 CLX45 CVT45 DFP45 DPL45 DZH45 EJD45 ESZ45 FCV45 FMR45 FWN45 GGJ45 GQF45 HAB45 HJX45 HTT45 IDP45 INL45 IXH45 JHD45 JQZ45 KAV45 KKR45 KUN45 LEJ45 LOF45 LYB45 MHX45 MRT45 NBP45 NLL45 NVH45 OFD45 OOZ45 OYV45 PIR45 PSN45 QCJ45 QMF45 QWB45 RFX45 RPT45 RZP45 SJL45 STH45 TDD45 TMZ45 TWV45 UGR45 UQN45 VAJ45 VKF45 VUB45 WDX45 WNT45 WXP45 LA45 UW45 AYK34 WNV21:WNV22 WXR21:WXR22 VUC41 VKG41 VAK41 UQO41 UGS41 TWW41 TNA41 TDE41 STI41 SJM41 RZQ41 RPU41 RFY41 QWC41 QMG41 QCK41 PSO41 PIS41 OYW41 OPA41 OFE41 NVI41 NLM41 NBQ41 MRU41 MHY41 LYC41 LOG41 LEK41 KUO41 KKS41 KAW41 JRA41 JHE41 IXI41 INM41 IDQ41 HTU41 HJY41 HAC41 GQG41 GGK41 FWO41 FMS41 FCW41 ETA41 EJE41 DZI41 DPM41 DFQ41 CVU41 CLY41 CCC41 BSG41 BIK41 AYO41 AOS41 AEW41 VA41 LE41 WXT41 WNX41 WEB41 VUF41 VKJ41 VAN41 UQR41 UGV41 TWZ41 TND41 TDH41 STL41 SJP41 RZT41 RPX41 RGB41 QWF41 QMJ41 QCN41 PSR41 PIV41 OYZ41 OPD41 OFH41 NVL41 NLP41 NBT41 MRX41 MIB41 LYF41 LOJ41 LEN41 KUR41 KKV41 KAZ41 JRD41 JHH41 IXL41 INP41 IDT41 HTX41 HKB41 HAF41 GQJ41 GGN41 FWR41 FMV41 FCZ41 ETD41 EJH41 DZL41 DPP41 DFT41 CVX41 CMB41 CCF41 BSJ41 BIN41 AYR41 AOV41 AEZ41 VD41 LH41 WXN41 WNR41 WDV41 VTZ41 VKD41 VAH41 UQL41 UGP41 TWT41 TMX41 TDB41 STF41 SJJ41 RZN41 RPR41 RFV41 QVZ41 QMD41 QCH41 PSL41 PIP41 OYT41 OOX41 OFB41 NVF41 NLJ41 NBN41 MRR41 MHV41 LXZ41 LOD41 LEH41 KUL41 KKP41 KAT41 JQX41 JHB41 IXF41 INJ41 IDN41 HTR41 HJV41 GZZ41 GQD41 GGH41 FWL41 FMP41 FCT41 ESX41 EJB41 DZF41 DPJ41 DFN41 CVR41 CLV41 CBZ41 BSD41 BIH41 AYL41 AOP41 AET41 UX41 LB41 WXQ41 BE10:BE11 BH10:BH11 WXP40 BL46:BL50 AOO34 VUE20 VKI20 VAM20 UQQ20 UGU20 TWY20 TNC20 TDG20 STK20 SJO20 RZS20 RPW20 RGA20 QWE20 QMI20 QCM20 PSQ20 PIU20 OYY20 OPC20 OFG20 NVK20 NLO20 NBS20 MRW20 MIA20 LYE20 LOI20 LEM20 KUQ20 KKU20 KAY20 JRC20 JHG20 IXK20 INO20 IDS20 HTW20 HKA20 HAE20 GQI20 GGM20 FWQ20 FMU20 FCY20 ETC20 EJG20 DZK20 DPO20 DFS20 CVW20 CMA20 CCE20 BSI20 BIM20 AYQ20 AOU20 AEY20 VC20 LG20 WXV20 WNZ20 WED20 VUH20 VKL20 VAP20 UQT20 UGX20 TXB20 TNF20 TDJ20 STN20 SJR20 RZV20 RPZ20 RGD20 QWH20 QML20 QCP20 PST20 PIX20 OZB20 OPF20 OFJ20 NVN20 NLR20 NBV20 MRZ20 MID20 LYH20 LOL20 LEP20 KUT20 KKX20 KBB20 JRF20 JHJ20 IXN20 INR20 IDV20 HTZ20 HKD20 HAH20 GQL20 GGP20 FWT20 FMX20 FDB20 ETF20 EJJ20 DZN20 DPR20 DFV20 CVZ20 CMD20 CCH20 BSL20 BIP20 AYT20 AOX20 AFB20 VF20 LJ20 WXP20 WNT20 WDX20 VUB20 VKF20 VAJ20 UQN20 UGR20 TWV20 TMZ20 TDD20 STH20 SJL20 RZP20 RPT20 RFX20 QWB20 QMF20 QCJ20 PSN20 PIR20 OYV20 OOZ20 OFD20 NVH20 NLL20 NBP20 MRT20 MHX20 LYB20 LOF20 LEJ20 KUN20 KKR20 KAV20 JQZ20 JHD20 IXH20 INL20 IDP20 HTT20 HJX20 HAB20 GQF20 GGJ20 FWN20 FMR20 FCV20 ESZ20 EJD20 DZH20 DPL20 DFP20 CVT20 CLX20 CCB20 BSF20 BIJ20 AYN20 AOR20 AEV20 UZ20 LD20 WXS20 WNW20 WEA20 AES34 UW34 LA34 WXP34 WNT34 WDX34 VUB34 VKF34 VAJ34 UQN34 UGR34 TWV34 TMZ34 TDD34 STH34 SJL34 RZP34 RPT34 RFX34 QWB34 QMF34 QCJ34 PSN34 PIR34 OYV34 OOZ34 OFD34 NVH34 NLL34 NBP34 MRT34 MHX34 LYB34 LOF34 LEJ34 KUN34 KKR34 KAV34 JQZ34 JHD34 IXH34 INL34 IDP34 HTT34 HJX34 HAB34 GQF34 GGJ34 FWN34 FMR34 FCV34 ESZ34 EJD34 DZH34 DPL34 DFP34 CVT34 CLX34 CCB34 BSF34 BIJ34 AYN34 AOR34 AEV34 UZ34 LD34 WXS34 WNW34 WEA34 VUE34 VKI34 VAM34 UQQ34 UGU34 TWY34 TNC34 TDG34 STK34 SJO34 RZS34 RPW34 RGA34 QWE34 QMI34 QCM34 PSQ34 PIU34 OYY34 OPC34 OFG34 NVK34 NLO34 NBS34 MRW34 MIA34 LYE34 LOI34 LEM34 KUQ34 KKU34 KAY34 JRC34 JHG34 IXK34 INO34 IDS34 HTW34 HKA34 HAE34 GQI34 GGM34 FWQ34 FMU34 FCY34 ETC34 EJG34 DZK34 DPO34 DFS34 CVW34 CMA34 CCE34 BSI34 BIM34 AYQ34 AOU34 AEY34 VC34 LG34 WXM34 WNQ34 WDU34 VTY34 VKC34 VAG34 UQK34 UGO34 TWS34 TMW34 TDA34 STE34 SJI34 RZM34 RPQ34 RFU34 QVY34 QMC34 QCG34 PSK34 PIO34 OYS34 OOW34 OFA34 NVE34 NLI34 NBM34 MRQ34 MHU34 LXY34 LOC34 LEG34 KUK34 KKO34 KAS34 JQW34 JHA34 IXE34 INI34 IDM34 HTQ34 HJU34 GZY34 GQC34 GGG34 FWK34 FMO34 FCS34 ESW34 EJA34 DZE34 DPI34 DFM34 CVQ34 CLU34 CBY34 BSC34 AES45 LA40 WNU41 BG21:BG22 BI18:BI20 BIG34 BF28 AOJ8:AOJ14 BQ12:BQ14 LE16 VA16 AEW16 AOS16 AYO16 BIK16 BSG16 CCC16 CLY16 CVU16 DFQ16 DPM16 DZI16 EJE16 ETA16 FCW16 FMS16 FWO16 GGK16 GQG16 HAC16 HJY16 HTU16 IDQ16 INM16 IXI16 JHE16 JRA16 KAW16 KKS16 KUO16 LEK16 LOG16 LYC16 MHY16 MRU16 NBQ16 NLM16 NVI16 OFE16 OPA16 OYW16 PIS16 PSO16 QCK16 QMG16 QWC16 RFY16 RPU16 RZQ16 SJM16 STI16 TDE16 TNA16 TWW16 UGS16 UQO16 VAK16 VKG16 VUC16 WDY16 WNU16 WXQ16 LK16 VG16 AFC16 AOY16 AYU16 BIQ16 BSM16 CCI16 CME16 CWA16 DFW16 DPS16 DZO16 EJK16 ETG16 FDC16 FMY16 FWU16 GGQ16 GQM16 HAI16 HKE16 HUA16 IDW16 INS16 IXO16 JHK16 JRG16 KBC16 KKY16 KUU16 LEQ16 LOM16 LYI16 MIE16 MSA16 NBW16 NLS16 NVO16 OFK16 OPG16 OZC16 PIY16 PSU16 QCQ16 QMM16 QWI16 RGE16 RQA16 RZW16 SJS16 STO16 TDK16 TNG16 TXC16 UGY16 UQU16 VAQ16 VKM16 VUI16 WEE16 WOA16 WXW16 LH16 VD16 AEZ16 AOV16 AYR16 BIN16 BSJ16 CCF16 CMB16 CVX16 DFT16 DPP16 DZL16 EJH16 ETD16 FCZ16 FMV16 FWR16 GGN16 GQJ16 HAF16 HKB16 HTX16 IDT16 INP16 IXL16 JHH16 JRD16 KAZ16 KKV16 KUR16 LEN16 LOJ16 LYF16 MIB16 MRX16 NBT16 NLP16 NVL16 OFH16 OPD16 OYZ16 PIV16 PSR16 QCN16 QMJ16 QWF16 RGB16 RPX16 RZT16 SJP16 STL16 TDH16 TND16 TWZ16 UGV16 UQR16 VAN16 VKJ16 VUF16 WEB16 WNX16 BQ16 WXT16 BR17 VUE17 VKI17 VAM17 UQQ17 UGU17 TWY17 TNC17 TDG17 STK17 SJO17 RZS17 RPW17 RGA17 QWE17 QMI17 QCM17 PSQ17 PIU17 OYY17 OPC17 OFG17 NVK17 NLO17 NBS17 MRW17 MIA17 LYE17 LOI17 LEM17 KUQ17 KKU17 KAY17 JRC17 JHG17 IXK17 INO17 IDS17 HTW17 HKA17 HAE17 GQI17 GGM17 FWQ17 FMU17 FCY17 ETC17 EJG17 DZK17 DPO17 DFS17 CVW17 CMA17 CCE17 BSI17 BIM17 AYQ17 AOU17 AEY17 VC17 LG17 WXV17 WNZ17 WED17 VUH17 VKL17 VAP17 UQT17 UGX17 TXB17 TNF17 TDJ17 STN17 SJR17 RZV17 RPZ17 RGD17 QWH17 QML17 QCP17 PST17 PIX17 OZB17 OPF17 OFJ17 NVN17 NLR17 NBV17 MRZ17 MID17 LYH17 LOL17 LEP17 KUT17 KKX17 KBB17 JRF17 JHJ17 IXN17 INR17 IDV17 HTZ17 HKD17 HAH17 GQL17 GGP17 FWT17 FMX17 FDB17 ETF17 EJJ17 DZN17 DPR17 DFV17 CVZ17 CMD17 CCH17 BSL17 BIP17 AYT17 AOX17 AFB17 VF17 LJ17 WXP17 WNT17 WDX17 VUB17 VKF17 VAJ17 UQN17 UGR17 TWV17 TMZ17 TDD17 STH17 SJL17 RZP17 RPT17 RFX17 QWB17 QMF17 QCJ17 PSN17 PIR17 OYV17 OOZ17 OFD17 NVH17 NLL17 NBP17 MRT17 MHX17 LYB17 LOF17 LEJ17 KUN17 KKR17 KAV17 JQZ17 JHD17 IXH17 INL17 IDP17 HTT17 HJX17 HAB17 GQF17 GGJ17 FWN17 FMR17 FCV17 ESZ17 EJD17 DZH17 DPL17 DFP17 CVT17 CLX17 CCB17 BSF17 BIJ17 AYN17 AOR17 AEV17 UZ17 LD17 WXS17 WNW17 WEA17 BM12:BM17 WNU29:WNU30 WXQ29:WXQ30 LB29:LB30 UX29:UX30 AET29:AET30 AOP29:AOP30 AYL29:AYL30 BIH29:BIH30 BSD29:BSD30 CBZ29:CBZ30 CLV29:CLV30 CVR29:CVR30 DFN29:DFN30 DPJ29:DPJ30 DZF29:DZF30 EJB29:EJB30 ESX29:ESX30 FCT29:FCT30 FMP29:FMP30 FWL29:FWL30 GGH29:GGH30 GQD29:GQD30 GZZ29:GZZ30 HJV29:HJV30 HTR29:HTR30 IDN29:IDN30 INJ29:INJ30 IXF29:IXF30 JHB29:JHB30 JQX29:JQX30 KAT29:KAT30 KKP29:KKP30 KUL29:KUL30 LEH29:LEH30 LOD29:LOD30 LXZ29:LXZ30 MHV29:MHV30 MRR29:MRR30 NBN29:NBN30 NLJ29:NLJ30 NVF29:NVF30 OFB29:OFB30 OOX29:OOX30 OYT29:OYT30 PIP29:PIP30 PSL29:PSL30 QCH29:QCH30 QMD29:QMD30 QVZ29:QVZ30 RFV29:RFV30 RPR29:RPR30 RZN29:RZN30 SJJ29:SJJ30 STF29:STF30 TDB29:TDB30 TMX29:TMX30 TWT29:TWT30 UGP29:UGP30 UQL29:UQL30 VAH29:VAH30 VKD29:VKD30 VTZ29:VTZ30 WDV29:WDV30 WNR29:WNR30 WXN29:WXN30 LH29:LH30 VD29:VD30 AEZ29:AEZ30 AOV29:AOV30 AYR29:AYR30 BIN29:BIN30 BSJ29:BSJ30 CCF29:CCF30 CMB29:CMB30 CVX29:CVX30 DFT29:DFT30 DPP29:DPP30 DZL29:DZL30 EJH29:EJH30 ETD29:ETD30 FCZ29:FCZ30 FMV29:FMV30 FWR29:FWR30 GGN29:GGN30 GQJ29:GQJ30 HAF29:HAF30 HKB29:HKB30 HTX29:HTX30 IDT29:IDT30 INP29:INP30 IXL29:IXL30 JHH29:JHH30 JRD29:JRD30 KAZ29:KAZ30 KKV29:KKV30 KUR29:KUR30 LEN29:LEN30 LOJ29:LOJ30 LYF29:LYF30 MIB29:MIB30 MRX29:MRX30 NBT29:NBT30 NLP29:NLP30 NVL29:NVL30 OFH29:OFH30 OPD29:OPD30 OYZ29:OYZ30 PIV29:PIV30 PSR29:PSR30 QCN29:QCN30 QMJ29:QMJ30 QWF29:QWF30 RGB29:RGB30 RPX29:RPX30 RZT29:RZT30 SJP29:SJP30 STL29:STL30 TDH29:TDH30 TND29:TND30 TWZ29:TWZ30 UGV29:UGV30 UQR29:UQR30 VAN29:VAN30 VKJ29:VKJ30 VUF29:VUF30 WEB29:WEB30 WNX29:WNX30 WXT29:WXT30 LE29:LE30 VA29:VA30 AEW29:AEW30 AOS29:AOS30 AYO29:AYO30 BIK29:BIK30 BSG29:BSG30 CCC29:CCC30 CLY29:CLY30 CVU29:CVU30 DFQ29:DFQ30 DPM29:DPM30 DZI29:DZI30 EJE29:EJE30 ETA29:ETA30 FCW29:FCW30 FMS29:FMS30 FWO29:FWO30 GGK29:GGK30 GQG29:GQG30 HAC29:HAC30 HJY29:HJY30 HTU29:HTU30 IDQ29:IDQ30 INM29:INM30 IXI29:IXI30 JHE29:JHE30 JRA29:JRA30 KAW29:KAW30 KKS29:KKS30 KUO29:KUO30 LEK29:LEK30 LOG29:LOG30 LYC29:LYC30 MHY29:MHY30 MRU29:MRU30 NBQ29:NBQ30 NLM29:NLM30 NVI29:NVI30 OFE29:OFE30 OPA29:OPA30 OYW29:OYW30 PIS29:PIS30 PSO29:PSO30 QCK29:QCK30 QMG29:QMG30 QWC29:QWC30 RFY29:RFY30 RPU29:RPU30 RZQ29:RZQ30 SJM29:SJM30 STI29:STI30 TDE29:TDE30 TNA29:TNA30 TWW29:TWW30 UGS29:UGS30 UQO29:UQO30 VAK29:VAK30 VKG29:VKG30 VUC29:VUC30 BI23:BI25 BL18:BL20 LC21:LC22 UY21:UY22 AEU21:AEU22 AOQ21:AOQ22 AYM21:AYM22 BII21:BII22 BSE21:BSE22 CCA21:CCA22 CLW21:CLW22 CVS21:CVS22 DFO21:DFO22 DPK21:DPK22 DZG21:DZG22 EJC21:EJC22 ESY21:ESY22 FCU21:FCU22 FMQ21:FMQ22 FWM21:FWM22 GGI21:GGI22 GQE21:GQE22 HAA21:HAA22 HJW21:HJW22 HTS21:HTS22 IDO21:IDO22 INK21:INK22 IXG21:IXG22 JHC21:JHC22 JQY21:JQY22 KAU21:KAU22 KKQ21:KKQ22 KUM21:KUM22 LEI21:LEI22 LOE21:LOE22 LYA21:LYA22 MHW21:MHW22 MRS21:MRS22 NBO21:NBO22 NLK21:NLK22 NVG21:NVG22 OFC21:OFC22 OOY21:OOY22 OYU21:OYU22 PIQ21:PIQ22 PSM21:PSM22 QCI21:QCI22 QME21:QME22 QWA21:QWA22 RFW21:RFW22 RPS21:RPS22 RZO21:RZO22 SJK21:SJK22 STG21:STG22 TDC21:TDC22 TMY21:TMY22 TWU21:TWU22 UGQ21:UGQ22 UQM21:UQM22 VAI21:VAI22 VKE21:VKE22 VUA21:VUA22 WDW21:WDW22 WNS21:WNS22 WXO21:WXO22 LI21:LI22 VE21:VE22 AFA21:AFA22 AOW21:AOW22 AYS21:AYS22 BIO21:BIO22 BSK21:BSK22 CCG21:CCG22 CMC21:CMC22 CVY21:CVY22 DFU21:DFU22 DPQ21:DPQ22 DZM21:DZM22 EJI21:EJI22 ETE21:ETE22 FDA21:FDA22 FMW21:FMW22 FWS21:FWS22 GGO21:GGO22 GQK21:GQK22 HAG21:HAG22 HKC21:HKC22 HTY21:HTY22 IDU21:IDU22 INQ21:INQ22 IXM21:IXM22 JHI21:JHI22 JRE21:JRE22 KBA21:KBA22 KKW21:KKW22 KUS21:KUS22 LEO21:LEO22 LOK21:LOK22 LYG21:LYG22 MIC21:MIC22 MRY21:MRY22 NBU21:NBU22 NLQ21:NLQ22 NVM21:NVM22 OFI21:OFI22 OPE21:OPE22 OZA21:OZA22 PIW21:PIW22 PSS21:PSS22 QCO21:QCO22 QMK21:QMK22 QWG21:QWG22 RGC21:RGC22 RPY21:RPY22 RZU21:RZU22 SJQ21:SJQ22 STM21:STM22 TDI21:TDI22 TNE21:TNE22 TXA21:TXA22 UGW21:UGW22 UQS21:UQS22 VAO21:VAO22 VKK21:VKK22 VUG21:VUG22 WEC21:WEC22 WNY21:WNY22 WXU21:WXU22 LF21:LF22 VB21:VB22 AEX21:AEX22 AOT21:AOT22 AYP21:AYP22 BIL21:BIL22 BSH21:BSH22 CCD21:CCD22 CLZ21:CLZ22 CVV21:CVV22 DFR21:DFR22 DPN21:DPN22 DZJ21:DZJ22 EJF21:EJF22 ETB21:ETB22 FCX21:FCX22 FMT21:FMT22 FWP21:FWP22 GGL21:GGL22 GQH21:GQH22 HAD21:HAD22 HJZ21:HJZ22 HTV21:HTV22 IDR21:IDR22 INN21:INN22 IXJ21:IXJ22 JHF21:JHF22 JRB21:JRB22 KAX21:KAX22 KKT21:KKT22 KUP21:KUP22 LEL21:LEL22 LOH21:LOH22 LYD21:LYD22 MHZ21:MHZ22 MRV21:MRV22 NBR21:NBR22 NLN21:NLN22 NVJ21:NVJ22 OFF21:OFF22 OPB21:OPB22 OYX21:OYX22 PIT21:PIT22 PSP21:PSP22 QCL21:QCL22 QMH21:QMH22 QWD21:QWD22 RFZ21:RFZ22 RPV21:RPV22 RZR21:RZR22 SJN21:SJN22 STJ21:STJ22 TDF21:TDF22 TNB21:TNB22 TWX21:TWX22 UGT21:UGT22 UQP21:UQP22 VAL21:VAL22 VKH21:VKH22 VUD21:VUD22 WDZ21:WDZ22 BM26:BM27 BE24:BE25 BJ21:BJ22 WNV26:WNV27 WXR26:WXR27 BL23 BM21:BM22 BF23 WDY29:WDY30 BI28 BL28 WNU38:WNU39 WXQ38:WXQ39 LB38:LB39 UX38:UX39 AET38:AET39 AOP38:AOP39 AYL38:AYL39 BIH38:BIH39 BSD38:BSD39 CBZ38:CBZ39 CLV38:CLV39 CVR38:CVR39 DFN38:DFN39 DPJ38:DPJ39 DZF38:DZF39 EJB38:EJB39 ESX38:ESX39 FCT38:FCT39 FMP38:FMP39 FWL38:FWL39 GGH38:GGH39 GQD38:GQD39 GZZ38:GZZ39 HJV38:HJV39 HTR38:HTR39 IDN38:IDN39 INJ38:INJ39 IXF38:IXF39 JHB38:JHB39 JQX38:JQX39 KAT38:KAT39 KKP38:KKP39 KUL38:KUL39 LEH38:LEH39 LOD38:LOD39 LXZ38:LXZ39 MHV38:MHV39 MRR38:MRR39 NBN38:NBN39 NLJ38:NLJ39 NVF38:NVF39 OFB38:OFB39 OOX38:OOX39 OYT38:OYT39 PIP38:PIP39 PSL38:PSL39 QCH38:QCH39 QMD38:QMD39 QVZ38:QVZ39 RFV38:RFV39 RPR38:RPR39 RZN38:RZN39 SJJ38:SJJ39 STF38:STF39 TDB38:TDB39 TMX38:TMX39 TWT38:TWT39 UGP38:UGP39 UQL38:UQL39 VAH38:VAH39 VKD38:VKD39 VTZ38:VTZ39 WDV38:WDV39 WNR38:WNR39 WXN38:WXN39 LH38:LH39 VD38:VD39 AEZ38:AEZ39 AOV38:AOV39 AYR38:AYR39 BIN38:BIN39 BSJ38:BSJ39 CCF38:CCF39 CMB38:CMB39 CVX38:CVX39 DFT38:DFT39 DPP38:DPP39 DZL38:DZL39 EJH38:EJH39 ETD38:ETD39 FCZ38:FCZ39 FMV38:FMV39 FWR38:FWR39 GGN38:GGN39 GQJ38:GQJ39 HAF38:HAF39 HKB38:HKB39 HTX38:HTX39 IDT38:IDT39 INP38:INP39 IXL38:IXL39 JHH38:JHH39 JRD38:JRD39 KAZ38:KAZ39 KKV38:KKV39 KUR38:KUR39 LEN38:LEN39 LOJ38:LOJ39 LYF38:LYF39 MIB38:MIB39 MRX38:MRX39 NBT38:NBT39 NLP38:NLP39 NVL38:NVL39 OFH38:OFH39 OPD38:OPD39 OYZ38:OYZ39 PIV38:PIV39 PSR38:PSR39 QCN38:QCN39 QMJ38:QMJ39 QWF38:QWF39 RGB38:RGB39 RPX38:RPX39 RZT38:RZT39 SJP38:SJP39 STL38:STL39 TDH38:TDH39 TND38:TND39 TWZ38:TWZ39 UGV38:UGV39 UQR38:UQR39 VAN38:VAN39 VKJ38:VKJ39 VUF38:VUF39 WEB38:WEB39 WNX38:WNX39 WXT38:WXT39 LE38:LE39 VA38:VA39 AEW38:AEW39 AOS38:AOS39 AYO38:AYO39 BIK38:BIK39 BSG38:BSG39 CCC38:CCC39 CLY38:CLY39 CVU38:CVU39 DFQ38:DFQ39 DPM38:DPM39 DZI38:DZI39 EJE38:EJE39 ETA38:ETA39 FCW38:FCW39 FMS38:FMS39 FWO38:FWO39 GGK38:GGK39 GQG38:GQG39 HAC38:HAC39 HJY38:HJY39 HTU38:HTU39 IDQ38:IDQ39 INM38:INM39 IXI38:IXI39 JHE38:JHE39 JRA38:JRA39 KAW38:KAW39 KKS38:KKS39 KUO38:KUO39 LEK38:LEK39 LOG38:LOG39 LYC38:LYC39 MHY38:MHY39 MRU38:MRU39 NBQ38:NBQ39 NLM38:NLM39 NVI38:NVI39 OFE38:OFE39 OPA38:OPA39 OYW38:OYW39 PIS38:PIS39 PSO38:PSO39 QCK38:QCK39 QMG38:QMG39 QWC38:QWC39 RFY38:RFY39 RPU38:RPU39 RZQ38:RZQ39 SJM38:SJM39 STI38:STI39 TDE38:TDE39 TNA38:TNA39 TWW38:TWW39 UGS38:UGS39 UQO38:UQO39 VAK38:VAK39 VKG38:VKG39 VUC38:VUC39 WDY38:WDY39 WDY41 UW40 AES40 AOO40 AYK40 BIG40 BSC40 CBY40 CLU40 CVQ40 DFM40 DPI40 DZE40 EJA40 ESW40 FCS40 FMO40 FWK40 GGG40 GQC40 GZY40 HJU40 HTQ40 IDM40 INI40 IXE40 JHA40 JQW40 KAS40 KKO40 KUK40 LEG40 LOC40 LXY40 MHU40 MRQ40 NBM40 NLI40 NVE40 OFA40 OOW40 OYS40 PIO40 PSK40 QCG40 QMC40 QVY40 RFU40 RPQ40 RZM40 SJI40 STE40 TDA40 TMW40 TWS40 UGO40 UQK40 VAG40 VKC40 VTY40 WDU40 WNQ40 WXM40 LG40 VC40 AEY40 AOU40 AYQ40 BIM40 BSI40 CCE40 CMA40 CVW40 DFS40 DPO40 DZK40 EJG40 ETC40 FCY40 FMU40 FWQ40 GGM40 GQI40 HAE40 HKA40 HTW40 IDS40 INO40 IXK40 JHG40 JRC40 KAY40 KKU40 KUQ40 LEM40 LOI40 LYE40 MIA40 MRW40 NBS40 NLO40 NVK40 OFG40 OPC40 OYY40 PIU40 PSQ40 QCM40 QMI40 QWE40 RGA40 RPW40 RZS40 SJO40 STK40 TDG40 TNC40 TWY40 UGU40 UQQ40 VAM40 VKI40 VUE40 WEA40 WNW40 WXS40 LD40 UZ40 AEV40 AOR40 AYN40 BIJ40 BSF40 CCB40 CLX40 CVT40 DFP40 DPL40 DZH40 EJD40 ESZ40 FCV40 FMR40 FWN40 GGJ40 GQF40 HAB40 HJX40 HTT40 IDP40 INL40 IXH40 JHD40 JQZ40 KAV40 KKR40 KUN40 LEJ40 LOF40 LYB40 MHX40 MRT40 NBP40 NLL40 NVH40 OFD40 OOZ40 OYV40 PIR40 PSN40 QCJ40 QMF40 QWB40 RFX40 RPT40 RZP40 SJL40 STH40 TDD40 TMZ40 TWV40 UGR40 UQN40 VAJ40 VKF40 VUB40 WDX40 WDX52 VUB52 VKF52 VAJ52 UQN52 UGR52 TWV52 TMZ52 TDD52 STH52 SJL52 RZP52 RPT52 RFX52 QWB52 QMF52 QCJ52 PSN52 PIR52 OYV52 OOZ52 OFD52 NVH52 NLL52 NBP52 MRT52 MHX52 LYB52 LOF52 LEJ52 KUN52 KKR52 KAV52 JQZ52 JHD52 IXH52 INL52 IDP52 HTT52 HJX52 HAB52 GQF52 GGJ52 FWN52 FMR52 FCV52 ESZ52 EJD52 DZH52 DPL52 DFP52 CVT52 CLX52 CCB52 BSF52 BIJ52 AYN52 AOR52 AEV52 UZ52 LD52 WXS52 WNW52 WEA52 VUE52 VKI52 VAM52 UQQ52 UGU52 TWY52 TNC52 TDG52 STK52 SJO52 RZS52 RPW52 RGA52 QWE52 QMI52 QCM52 PSQ52 PIU52 OYY52 OPC52 OFG52 NVK52 NLO52 NBS52 MRW52 MIA52 LYE52 LOI52 LEM52 KUQ52 KKU52 KAY52 JRC52 JHG52 IXK52 INO52 IDS52 HTW52 HKA52 HAE52 GQI52 GGM52 FWQ52 FMU52 FCY52 ETC52 EJG52 DZK52 DPO52 DFS52 CVW52 CMA52 CCE52 BSI52 BIM52 AYQ52 AOU52 AEY52 VC52 LG52 WXM52 WNQ52 WDU52 VTY52 VKC52 VAG52 UQK52 UGO52 TWS52 TMW52 TDA52 STE52 SJI52 RZM52 RPQ52 RFU52 QVY52 QMC52 QCG52 PSK52 PIO52 OYS52 OOW52 OFA52 NVE52 NLI52 NBM52 MRQ52 MHU52 LXY52 LOC52 LEG52 KUK52 KKO52 KAS52 JQW52 JHA52 IXE52 INI52 IDM52 HTQ52 HJU52 GZY52 GQC52 GGG52 FWK52 FMO52 FCS52 ESW52 EJA52 DZE52 DPI52 DFM52 CVQ52 CLU52 CBY52 BSC52 BIG52 AYK52 AOO52 AES52 UW52 LA52 WXP52 WNT52 BI53 BF53 BL53">
      <formula1>атрибут</formula1>
    </dataValidation>
    <dataValidation type="list" allowBlank="1" showInputMessage="1" showErrorMessage="1" sqref="K65534:K66406 JA65528:JA66400 SW65528:SW66400 ACS65528:ACS66400 AMO65528:AMO66400 AWK65528:AWK66400 BGG65528:BGG66400 BQC65528:BQC66400 BZY65528:BZY66400 CJU65528:CJU66400 CTQ65528:CTQ66400 DDM65528:DDM66400 DNI65528:DNI66400 DXE65528:DXE66400 EHA65528:EHA66400 EQW65528:EQW66400 FAS65528:FAS66400 FKO65528:FKO66400 FUK65528:FUK66400 GEG65528:GEG66400 GOC65528:GOC66400 GXY65528:GXY66400 HHU65528:HHU66400 HRQ65528:HRQ66400 IBM65528:IBM66400 ILI65528:ILI66400 IVE65528:IVE66400 JFA65528:JFA66400 JOW65528:JOW66400 JYS65528:JYS66400 KIO65528:KIO66400 KSK65528:KSK66400 LCG65528:LCG66400 LMC65528:LMC66400 LVY65528:LVY66400 MFU65528:MFU66400 MPQ65528:MPQ66400 MZM65528:MZM66400 NJI65528:NJI66400 NTE65528:NTE66400 ODA65528:ODA66400 OMW65528:OMW66400 OWS65528:OWS66400 PGO65528:PGO66400 PQK65528:PQK66400 QAG65528:QAG66400 QKC65528:QKC66400 QTY65528:QTY66400 RDU65528:RDU66400 RNQ65528:RNQ66400 RXM65528:RXM66400 SHI65528:SHI66400 SRE65528:SRE66400 TBA65528:TBA66400 TKW65528:TKW66400 TUS65528:TUS66400 UEO65528:UEO66400 UOK65528:UOK66400 UYG65528:UYG66400 VIC65528:VIC66400 VRY65528:VRY66400 WBU65528:WBU66400 WLQ65528:WLQ66400 WVM65528:WVM66400 K131070:K131942 JA131064:JA131936 SW131064:SW131936 ACS131064:ACS131936 AMO131064:AMO131936 AWK131064:AWK131936 BGG131064:BGG131936 BQC131064:BQC131936 BZY131064:BZY131936 CJU131064:CJU131936 CTQ131064:CTQ131936 DDM131064:DDM131936 DNI131064:DNI131936 DXE131064:DXE131936 EHA131064:EHA131936 EQW131064:EQW131936 FAS131064:FAS131936 FKO131064:FKO131936 FUK131064:FUK131936 GEG131064:GEG131936 GOC131064:GOC131936 GXY131064:GXY131936 HHU131064:HHU131936 HRQ131064:HRQ131936 IBM131064:IBM131936 ILI131064:ILI131936 IVE131064:IVE131936 JFA131064:JFA131936 JOW131064:JOW131936 JYS131064:JYS131936 KIO131064:KIO131936 KSK131064:KSK131936 LCG131064:LCG131936 LMC131064:LMC131936 LVY131064:LVY131936 MFU131064:MFU131936 MPQ131064:MPQ131936 MZM131064:MZM131936 NJI131064:NJI131936 NTE131064:NTE131936 ODA131064:ODA131936 OMW131064:OMW131936 OWS131064:OWS131936 PGO131064:PGO131936 PQK131064:PQK131936 QAG131064:QAG131936 QKC131064:QKC131936 QTY131064:QTY131936 RDU131064:RDU131936 RNQ131064:RNQ131936 RXM131064:RXM131936 SHI131064:SHI131936 SRE131064:SRE131936 TBA131064:TBA131936 TKW131064:TKW131936 TUS131064:TUS131936 UEO131064:UEO131936 UOK131064:UOK131936 UYG131064:UYG131936 VIC131064:VIC131936 VRY131064:VRY131936 WBU131064:WBU131936 WLQ131064:WLQ131936 WVM131064:WVM131936 K196606:K197478 JA196600:JA197472 SW196600:SW197472 ACS196600:ACS197472 AMO196600:AMO197472 AWK196600:AWK197472 BGG196600:BGG197472 BQC196600:BQC197472 BZY196600:BZY197472 CJU196600:CJU197472 CTQ196600:CTQ197472 DDM196600:DDM197472 DNI196600:DNI197472 DXE196600:DXE197472 EHA196600:EHA197472 EQW196600:EQW197472 FAS196600:FAS197472 FKO196600:FKO197472 FUK196600:FUK197472 GEG196600:GEG197472 GOC196600:GOC197472 GXY196600:GXY197472 HHU196600:HHU197472 HRQ196600:HRQ197472 IBM196600:IBM197472 ILI196600:ILI197472 IVE196600:IVE197472 JFA196600:JFA197472 JOW196600:JOW197472 JYS196600:JYS197472 KIO196600:KIO197472 KSK196600:KSK197472 LCG196600:LCG197472 LMC196600:LMC197472 LVY196600:LVY197472 MFU196600:MFU197472 MPQ196600:MPQ197472 MZM196600:MZM197472 NJI196600:NJI197472 NTE196600:NTE197472 ODA196600:ODA197472 OMW196600:OMW197472 OWS196600:OWS197472 PGO196600:PGO197472 PQK196600:PQK197472 QAG196600:QAG197472 QKC196600:QKC197472 QTY196600:QTY197472 RDU196600:RDU197472 RNQ196600:RNQ197472 RXM196600:RXM197472 SHI196600:SHI197472 SRE196600:SRE197472 TBA196600:TBA197472 TKW196600:TKW197472 TUS196600:TUS197472 UEO196600:UEO197472 UOK196600:UOK197472 UYG196600:UYG197472 VIC196600:VIC197472 VRY196600:VRY197472 WBU196600:WBU197472 WLQ196600:WLQ197472 WVM196600:WVM197472 K262142:K263014 JA262136:JA263008 SW262136:SW263008 ACS262136:ACS263008 AMO262136:AMO263008 AWK262136:AWK263008 BGG262136:BGG263008 BQC262136:BQC263008 BZY262136:BZY263008 CJU262136:CJU263008 CTQ262136:CTQ263008 DDM262136:DDM263008 DNI262136:DNI263008 DXE262136:DXE263008 EHA262136:EHA263008 EQW262136:EQW263008 FAS262136:FAS263008 FKO262136:FKO263008 FUK262136:FUK263008 GEG262136:GEG263008 GOC262136:GOC263008 GXY262136:GXY263008 HHU262136:HHU263008 HRQ262136:HRQ263008 IBM262136:IBM263008 ILI262136:ILI263008 IVE262136:IVE263008 JFA262136:JFA263008 JOW262136:JOW263008 JYS262136:JYS263008 KIO262136:KIO263008 KSK262136:KSK263008 LCG262136:LCG263008 LMC262136:LMC263008 LVY262136:LVY263008 MFU262136:MFU263008 MPQ262136:MPQ263008 MZM262136:MZM263008 NJI262136:NJI263008 NTE262136:NTE263008 ODA262136:ODA263008 OMW262136:OMW263008 OWS262136:OWS263008 PGO262136:PGO263008 PQK262136:PQK263008 QAG262136:QAG263008 QKC262136:QKC263008 QTY262136:QTY263008 RDU262136:RDU263008 RNQ262136:RNQ263008 RXM262136:RXM263008 SHI262136:SHI263008 SRE262136:SRE263008 TBA262136:TBA263008 TKW262136:TKW263008 TUS262136:TUS263008 UEO262136:UEO263008 UOK262136:UOK263008 UYG262136:UYG263008 VIC262136:VIC263008 VRY262136:VRY263008 WBU262136:WBU263008 WLQ262136:WLQ263008 WVM262136:WVM263008 K327678:K328550 JA327672:JA328544 SW327672:SW328544 ACS327672:ACS328544 AMO327672:AMO328544 AWK327672:AWK328544 BGG327672:BGG328544 BQC327672:BQC328544 BZY327672:BZY328544 CJU327672:CJU328544 CTQ327672:CTQ328544 DDM327672:DDM328544 DNI327672:DNI328544 DXE327672:DXE328544 EHA327672:EHA328544 EQW327672:EQW328544 FAS327672:FAS328544 FKO327672:FKO328544 FUK327672:FUK328544 GEG327672:GEG328544 GOC327672:GOC328544 GXY327672:GXY328544 HHU327672:HHU328544 HRQ327672:HRQ328544 IBM327672:IBM328544 ILI327672:ILI328544 IVE327672:IVE328544 JFA327672:JFA328544 JOW327672:JOW328544 JYS327672:JYS328544 KIO327672:KIO328544 KSK327672:KSK328544 LCG327672:LCG328544 LMC327672:LMC328544 LVY327672:LVY328544 MFU327672:MFU328544 MPQ327672:MPQ328544 MZM327672:MZM328544 NJI327672:NJI328544 NTE327672:NTE328544 ODA327672:ODA328544 OMW327672:OMW328544 OWS327672:OWS328544 PGO327672:PGO328544 PQK327672:PQK328544 QAG327672:QAG328544 QKC327672:QKC328544 QTY327672:QTY328544 RDU327672:RDU328544 RNQ327672:RNQ328544 RXM327672:RXM328544 SHI327672:SHI328544 SRE327672:SRE328544 TBA327672:TBA328544 TKW327672:TKW328544 TUS327672:TUS328544 UEO327672:UEO328544 UOK327672:UOK328544 UYG327672:UYG328544 VIC327672:VIC328544 VRY327672:VRY328544 WBU327672:WBU328544 WLQ327672:WLQ328544 WVM327672:WVM328544 K393214:K394086 JA393208:JA394080 SW393208:SW394080 ACS393208:ACS394080 AMO393208:AMO394080 AWK393208:AWK394080 BGG393208:BGG394080 BQC393208:BQC394080 BZY393208:BZY394080 CJU393208:CJU394080 CTQ393208:CTQ394080 DDM393208:DDM394080 DNI393208:DNI394080 DXE393208:DXE394080 EHA393208:EHA394080 EQW393208:EQW394080 FAS393208:FAS394080 FKO393208:FKO394080 FUK393208:FUK394080 GEG393208:GEG394080 GOC393208:GOC394080 GXY393208:GXY394080 HHU393208:HHU394080 HRQ393208:HRQ394080 IBM393208:IBM394080 ILI393208:ILI394080 IVE393208:IVE394080 JFA393208:JFA394080 JOW393208:JOW394080 JYS393208:JYS394080 KIO393208:KIO394080 KSK393208:KSK394080 LCG393208:LCG394080 LMC393208:LMC394080 LVY393208:LVY394080 MFU393208:MFU394080 MPQ393208:MPQ394080 MZM393208:MZM394080 NJI393208:NJI394080 NTE393208:NTE394080 ODA393208:ODA394080 OMW393208:OMW394080 OWS393208:OWS394080 PGO393208:PGO394080 PQK393208:PQK394080 QAG393208:QAG394080 QKC393208:QKC394080 QTY393208:QTY394080 RDU393208:RDU394080 RNQ393208:RNQ394080 RXM393208:RXM394080 SHI393208:SHI394080 SRE393208:SRE394080 TBA393208:TBA394080 TKW393208:TKW394080 TUS393208:TUS394080 UEO393208:UEO394080 UOK393208:UOK394080 UYG393208:UYG394080 VIC393208:VIC394080 VRY393208:VRY394080 WBU393208:WBU394080 WLQ393208:WLQ394080 WVM393208:WVM394080 K458750:K459622 JA458744:JA459616 SW458744:SW459616 ACS458744:ACS459616 AMO458744:AMO459616 AWK458744:AWK459616 BGG458744:BGG459616 BQC458744:BQC459616 BZY458744:BZY459616 CJU458744:CJU459616 CTQ458744:CTQ459616 DDM458744:DDM459616 DNI458744:DNI459616 DXE458744:DXE459616 EHA458744:EHA459616 EQW458744:EQW459616 FAS458744:FAS459616 FKO458744:FKO459616 FUK458744:FUK459616 GEG458744:GEG459616 GOC458744:GOC459616 GXY458744:GXY459616 HHU458744:HHU459616 HRQ458744:HRQ459616 IBM458744:IBM459616 ILI458744:ILI459616 IVE458744:IVE459616 JFA458744:JFA459616 JOW458744:JOW459616 JYS458744:JYS459616 KIO458744:KIO459616 KSK458744:KSK459616 LCG458744:LCG459616 LMC458744:LMC459616 LVY458744:LVY459616 MFU458744:MFU459616 MPQ458744:MPQ459616 MZM458744:MZM459616 NJI458744:NJI459616 NTE458744:NTE459616 ODA458744:ODA459616 OMW458744:OMW459616 OWS458744:OWS459616 PGO458744:PGO459616 PQK458744:PQK459616 QAG458744:QAG459616 QKC458744:QKC459616 QTY458744:QTY459616 RDU458744:RDU459616 RNQ458744:RNQ459616 RXM458744:RXM459616 SHI458744:SHI459616 SRE458744:SRE459616 TBA458744:TBA459616 TKW458744:TKW459616 TUS458744:TUS459616 UEO458744:UEO459616 UOK458744:UOK459616 UYG458744:UYG459616 VIC458744:VIC459616 VRY458744:VRY459616 WBU458744:WBU459616 WLQ458744:WLQ459616 WVM458744:WVM459616 K524286:K525158 JA524280:JA525152 SW524280:SW525152 ACS524280:ACS525152 AMO524280:AMO525152 AWK524280:AWK525152 BGG524280:BGG525152 BQC524280:BQC525152 BZY524280:BZY525152 CJU524280:CJU525152 CTQ524280:CTQ525152 DDM524280:DDM525152 DNI524280:DNI525152 DXE524280:DXE525152 EHA524280:EHA525152 EQW524280:EQW525152 FAS524280:FAS525152 FKO524280:FKO525152 FUK524280:FUK525152 GEG524280:GEG525152 GOC524280:GOC525152 GXY524280:GXY525152 HHU524280:HHU525152 HRQ524280:HRQ525152 IBM524280:IBM525152 ILI524280:ILI525152 IVE524280:IVE525152 JFA524280:JFA525152 JOW524280:JOW525152 JYS524280:JYS525152 KIO524280:KIO525152 KSK524280:KSK525152 LCG524280:LCG525152 LMC524280:LMC525152 LVY524280:LVY525152 MFU524280:MFU525152 MPQ524280:MPQ525152 MZM524280:MZM525152 NJI524280:NJI525152 NTE524280:NTE525152 ODA524280:ODA525152 OMW524280:OMW525152 OWS524280:OWS525152 PGO524280:PGO525152 PQK524280:PQK525152 QAG524280:QAG525152 QKC524280:QKC525152 QTY524280:QTY525152 RDU524280:RDU525152 RNQ524280:RNQ525152 RXM524280:RXM525152 SHI524280:SHI525152 SRE524280:SRE525152 TBA524280:TBA525152 TKW524280:TKW525152 TUS524280:TUS525152 UEO524280:UEO525152 UOK524280:UOK525152 UYG524280:UYG525152 VIC524280:VIC525152 VRY524280:VRY525152 WBU524280:WBU525152 WLQ524280:WLQ525152 WVM524280:WVM525152 K589822:K590694 JA589816:JA590688 SW589816:SW590688 ACS589816:ACS590688 AMO589816:AMO590688 AWK589816:AWK590688 BGG589816:BGG590688 BQC589816:BQC590688 BZY589816:BZY590688 CJU589816:CJU590688 CTQ589816:CTQ590688 DDM589816:DDM590688 DNI589816:DNI590688 DXE589816:DXE590688 EHA589816:EHA590688 EQW589816:EQW590688 FAS589816:FAS590688 FKO589816:FKO590688 FUK589816:FUK590688 GEG589816:GEG590688 GOC589816:GOC590688 GXY589816:GXY590688 HHU589816:HHU590688 HRQ589816:HRQ590688 IBM589816:IBM590688 ILI589816:ILI590688 IVE589816:IVE590688 JFA589816:JFA590688 JOW589816:JOW590688 JYS589816:JYS590688 KIO589816:KIO590688 KSK589816:KSK590688 LCG589816:LCG590688 LMC589816:LMC590688 LVY589816:LVY590688 MFU589816:MFU590688 MPQ589816:MPQ590688 MZM589816:MZM590688 NJI589816:NJI590688 NTE589816:NTE590688 ODA589816:ODA590688 OMW589816:OMW590688 OWS589816:OWS590688 PGO589816:PGO590688 PQK589816:PQK590688 QAG589816:QAG590688 QKC589816:QKC590688 QTY589816:QTY590688 RDU589816:RDU590688 RNQ589816:RNQ590688 RXM589816:RXM590688 SHI589816:SHI590688 SRE589816:SRE590688 TBA589816:TBA590688 TKW589816:TKW590688 TUS589816:TUS590688 UEO589816:UEO590688 UOK589816:UOK590688 UYG589816:UYG590688 VIC589816:VIC590688 VRY589816:VRY590688 WBU589816:WBU590688 WLQ589816:WLQ590688 WVM589816:WVM590688 K655358:K656230 JA655352:JA656224 SW655352:SW656224 ACS655352:ACS656224 AMO655352:AMO656224 AWK655352:AWK656224 BGG655352:BGG656224 BQC655352:BQC656224 BZY655352:BZY656224 CJU655352:CJU656224 CTQ655352:CTQ656224 DDM655352:DDM656224 DNI655352:DNI656224 DXE655352:DXE656224 EHA655352:EHA656224 EQW655352:EQW656224 FAS655352:FAS656224 FKO655352:FKO656224 FUK655352:FUK656224 GEG655352:GEG656224 GOC655352:GOC656224 GXY655352:GXY656224 HHU655352:HHU656224 HRQ655352:HRQ656224 IBM655352:IBM656224 ILI655352:ILI656224 IVE655352:IVE656224 JFA655352:JFA656224 JOW655352:JOW656224 JYS655352:JYS656224 KIO655352:KIO656224 KSK655352:KSK656224 LCG655352:LCG656224 LMC655352:LMC656224 LVY655352:LVY656224 MFU655352:MFU656224 MPQ655352:MPQ656224 MZM655352:MZM656224 NJI655352:NJI656224 NTE655352:NTE656224 ODA655352:ODA656224 OMW655352:OMW656224 OWS655352:OWS656224 PGO655352:PGO656224 PQK655352:PQK656224 QAG655352:QAG656224 QKC655352:QKC656224 QTY655352:QTY656224 RDU655352:RDU656224 RNQ655352:RNQ656224 RXM655352:RXM656224 SHI655352:SHI656224 SRE655352:SRE656224 TBA655352:TBA656224 TKW655352:TKW656224 TUS655352:TUS656224 UEO655352:UEO656224 UOK655352:UOK656224 UYG655352:UYG656224 VIC655352:VIC656224 VRY655352:VRY656224 WBU655352:WBU656224 WLQ655352:WLQ656224 WVM655352:WVM656224 K720894:K721766 JA720888:JA721760 SW720888:SW721760 ACS720888:ACS721760 AMO720888:AMO721760 AWK720888:AWK721760 BGG720888:BGG721760 BQC720888:BQC721760 BZY720888:BZY721760 CJU720888:CJU721760 CTQ720888:CTQ721760 DDM720888:DDM721760 DNI720888:DNI721760 DXE720888:DXE721760 EHA720888:EHA721760 EQW720888:EQW721760 FAS720888:FAS721760 FKO720888:FKO721760 FUK720888:FUK721760 GEG720888:GEG721760 GOC720888:GOC721760 GXY720888:GXY721760 HHU720888:HHU721760 HRQ720888:HRQ721760 IBM720888:IBM721760 ILI720888:ILI721760 IVE720888:IVE721760 JFA720888:JFA721760 JOW720888:JOW721760 JYS720888:JYS721760 KIO720888:KIO721760 KSK720888:KSK721760 LCG720888:LCG721760 LMC720888:LMC721760 LVY720888:LVY721760 MFU720888:MFU721760 MPQ720888:MPQ721760 MZM720888:MZM721760 NJI720888:NJI721760 NTE720888:NTE721760 ODA720888:ODA721760 OMW720888:OMW721760 OWS720888:OWS721760 PGO720888:PGO721760 PQK720888:PQK721760 QAG720888:QAG721760 QKC720888:QKC721760 QTY720888:QTY721760 RDU720888:RDU721760 RNQ720888:RNQ721760 RXM720888:RXM721760 SHI720888:SHI721760 SRE720888:SRE721760 TBA720888:TBA721760 TKW720888:TKW721760 TUS720888:TUS721760 UEO720888:UEO721760 UOK720888:UOK721760 UYG720888:UYG721760 VIC720888:VIC721760 VRY720888:VRY721760 WBU720888:WBU721760 WLQ720888:WLQ721760 WVM720888:WVM721760 K786430:K787302 JA786424:JA787296 SW786424:SW787296 ACS786424:ACS787296 AMO786424:AMO787296 AWK786424:AWK787296 BGG786424:BGG787296 BQC786424:BQC787296 BZY786424:BZY787296 CJU786424:CJU787296 CTQ786424:CTQ787296 DDM786424:DDM787296 DNI786424:DNI787296 DXE786424:DXE787296 EHA786424:EHA787296 EQW786424:EQW787296 FAS786424:FAS787296 FKO786424:FKO787296 FUK786424:FUK787296 GEG786424:GEG787296 GOC786424:GOC787296 GXY786424:GXY787296 HHU786424:HHU787296 HRQ786424:HRQ787296 IBM786424:IBM787296 ILI786424:ILI787296 IVE786424:IVE787296 JFA786424:JFA787296 JOW786424:JOW787296 JYS786424:JYS787296 KIO786424:KIO787296 KSK786424:KSK787296 LCG786424:LCG787296 LMC786424:LMC787296 LVY786424:LVY787296 MFU786424:MFU787296 MPQ786424:MPQ787296 MZM786424:MZM787296 NJI786424:NJI787296 NTE786424:NTE787296 ODA786424:ODA787296 OMW786424:OMW787296 OWS786424:OWS787296 PGO786424:PGO787296 PQK786424:PQK787296 QAG786424:QAG787296 QKC786424:QKC787296 QTY786424:QTY787296 RDU786424:RDU787296 RNQ786424:RNQ787296 RXM786424:RXM787296 SHI786424:SHI787296 SRE786424:SRE787296 TBA786424:TBA787296 TKW786424:TKW787296 TUS786424:TUS787296 UEO786424:UEO787296 UOK786424:UOK787296 UYG786424:UYG787296 VIC786424:VIC787296 VRY786424:VRY787296 WBU786424:WBU787296 WLQ786424:WLQ787296 WVM786424:WVM787296 K851966:K852838 JA851960:JA852832 SW851960:SW852832 ACS851960:ACS852832 AMO851960:AMO852832 AWK851960:AWK852832 BGG851960:BGG852832 BQC851960:BQC852832 BZY851960:BZY852832 CJU851960:CJU852832 CTQ851960:CTQ852832 DDM851960:DDM852832 DNI851960:DNI852832 DXE851960:DXE852832 EHA851960:EHA852832 EQW851960:EQW852832 FAS851960:FAS852832 FKO851960:FKO852832 FUK851960:FUK852832 GEG851960:GEG852832 GOC851960:GOC852832 GXY851960:GXY852832 HHU851960:HHU852832 HRQ851960:HRQ852832 IBM851960:IBM852832 ILI851960:ILI852832 IVE851960:IVE852832 JFA851960:JFA852832 JOW851960:JOW852832 JYS851960:JYS852832 KIO851960:KIO852832 KSK851960:KSK852832 LCG851960:LCG852832 LMC851960:LMC852832 LVY851960:LVY852832 MFU851960:MFU852832 MPQ851960:MPQ852832 MZM851960:MZM852832 NJI851960:NJI852832 NTE851960:NTE852832 ODA851960:ODA852832 OMW851960:OMW852832 OWS851960:OWS852832 PGO851960:PGO852832 PQK851960:PQK852832 QAG851960:QAG852832 QKC851960:QKC852832 QTY851960:QTY852832 RDU851960:RDU852832 RNQ851960:RNQ852832 RXM851960:RXM852832 SHI851960:SHI852832 SRE851960:SRE852832 TBA851960:TBA852832 TKW851960:TKW852832 TUS851960:TUS852832 UEO851960:UEO852832 UOK851960:UOK852832 UYG851960:UYG852832 VIC851960:VIC852832 VRY851960:VRY852832 WBU851960:WBU852832 WLQ851960:WLQ852832 WVM851960:WVM852832 K917502:K918374 JA917496:JA918368 SW917496:SW918368 ACS917496:ACS918368 AMO917496:AMO918368 AWK917496:AWK918368 BGG917496:BGG918368 BQC917496:BQC918368 BZY917496:BZY918368 CJU917496:CJU918368 CTQ917496:CTQ918368 DDM917496:DDM918368 DNI917496:DNI918368 DXE917496:DXE918368 EHA917496:EHA918368 EQW917496:EQW918368 FAS917496:FAS918368 FKO917496:FKO918368 FUK917496:FUK918368 GEG917496:GEG918368 GOC917496:GOC918368 GXY917496:GXY918368 HHU917496:HHU918368 HRQ917496:HRQ918368 IBM917496:IBM918368 ILI917496:ILI918368 IVE917496:IVE918368 JFA917496:JFA918368 JOW917496:JOW918368 JYS917496:JYS918368 KIO917496:KIO918368 KSK917496:KSK918368 LCG917496:LCG918368 LMC917496:LMC918368 LVY917496:LVY918368 MFU917496:MFU918368 MPQ917496:MPQ918368 MZM917496:MZM918368 NJI917496:NJI918368 NTE917496:NTE918368 ODA917496:ODA918368 OMW917496:OMW918368 OWS917496:OWS918368 PGO917496:PGO918368 PQK917496:PQK918368 QAG917496:QAG918368 QKC917496:QKC918368 QTY917496:QTY918368 RDU917496:RDU918368 RNQ917496:RNQ918368 RXM917496:RXM918368 SHI917496:SHI918368 SRE917496:SRE918368 TBA917496:TBA918368 TKW917496:TKW918368 TUS917496:TUS918368 UEO917496:UEO918368 UOK917496:UOK918368 UYG917496:UYG918368 VIC917496:VIC918368 VRY917496:VRY918368 WBU917496:WBU918368 WLQ917496:WLQ918368 WVM917496:WVM918368 K983038:K983910 JA983032:JA983904 SW983032:SW983904 ACS983032:ACS983904 AMO983032:AMO983904 AWK983032:AWK983904 BGG983032:BGG983904 BQC983032:BQC983904 BZY983032:BZY983904 CJU983032:CJU983904 CTQ983032:CTQ983904 DDM983032:DDM983904 DNI983032:DNI983904 DXE983032:DXE983904 EHA983032:EHA983904 EQW983032:EQW983904 FAS983032:FAS983904 FKO983032:FKO983904 FUK983032:FUK983904 GEG983032:GEG983904 GOC983032:GOC983904 GXY983032:GXY983904 HHU983032:HHU983904 HRQ983032:HRQ983904 IBM983032:IBM983904 ILI983032:ILI983904 IVE983032:IVE983904 JFA983032:JFA983904 JOW983032:JOW983904 JYS983032:JYS983904 KIO983032:KIO983904 KSK983032:KSK983904 LCG983032:LCG983904 LMC983032:LMC983904 LVY983032:LVY983904 MFU983032:MFU983904 MPQ983032:MPQ983904 MZM983032:MZM983904 NJI983032:NJI983904 NTE983032:NTE983904 ODA983032:ODA983904 OMW983032:OMW983904 OWS983032:OWS983904 PGO983032:PGO983904 PQK983032:PQK983904 QAG983032:QAG983904 QKC983032:QKC983904 QTY983032:QTY983904 RDU983032:RDU983904 RNQ983032:RNQ983904 RXM983032:RXM983904 SHI983032:SHI983904 SRE983032:SRE983904 TBA983032:TBA983904 TKW983032:TKW983904 TUS983032:TUS983904 UEO983032:UEO983904 UOK983032:UOK983904 UYG983032:UYG983904 VIC983032:VIC983904 VRY983032:VRY983904 WBU983032:WBU983904 WLQ983032:WLQ983904 WVM983032:WVM983904 WVM70:WVM864 K76:K870 WLQ70:WLQ864 WBU70:WBU864 VRY70:VRY864 VIC70:VIC864 UYG70:UYG864 UOK70:UOK864 UEO70:UEO864 TUS70:TUS864 TKW70:TKW864 TBA70:TBA864 SRE70:SRE864 SHI70:SHI864 RXM70:RXM864 RNQ70:RNQ864 RDU70:RDU864 QTY70:QTY864 QKC70:QKC864 QAG70:QAG864 PQK70:PQK864 PGO70:PGO864 OWS70:OWS864 OMW70:OMW864 ODA70:ODA864 NTE70:NTE864 NJI70:NJI864 MZM70:MZM864 MPQ70:MPQ864 MFU70:MFU864 LVY70:LVY864 LMC70:LMC864 LCG70:LCG864 KSK70:KSK864 KIO70:KIO864 JYS70:JYS864 JOW70:JOW864 JFA70:JFA864 IVE70:IVE864 ILI70:ILI864 IBM70:IBM864 HRQ70:HRQ864 HHU70:HHU864 GXY70:GXY864 GOC70:GOC864 GEG70:GEG864 FUK70:FUK864 FKO70:FKO864 FAS70:FAS864 EQW70:EQW864 EHA70:EHA864 DXE70:DXE864 DNI70:DNI864 DDM70:DDM864 CTQ70:CTQ864 CJU70:CJU864 BZY70:BZY864 BQC70:BQC864 BGG70:BGG864 AWK70:AWK864 AMO70:AMO864 ACS70:ACS864 SW70:SW864 JA70:JA864 AWZ26:AWZ27 L26:L27 ADH26:ADH27 TL26:TL27 JP26:JP27 WWB26:WWB27 WMF26:WMF27 WCJ26:WCJ27 VSN26:VSN27 VIR26:VIR27 UYV26:UYV27 UOZ26:UOZ27 UFD26:UFD27 TVH26:TVH27 TLL26:TLL27 TBP26:TBP27 SRT26:SRT27 SHX26:SHX27 RYB26:RYB27 ROF26:ROF27 REJ26:REJ27 QUN26:QUN27 QKR26:QKR27 QAV26:QAV27 PQZ26:PQZ27 PHD26:PHD27 OXH26:OXH27 ONL26:ONL27 ODP26:ODP27 NTT26:NTT27 NJX26:NJX27 NAB26:NAB27 MQF26:MQF27 MGJ26:MGJ27 LWN26:LWN27 LMR26:LMR27 LCV26:LCV27 KSZ26:KSZ27 KJD26:KJD27 JZH26:JZH27 JPL26:JPL27 JFP26:JFP27 IVT26:IVT27 ILX26:ILX27 ICB26:ICB27 HSF26:HSF27 HIJ26:HIJ27 GYN26:GYN27 GOR26:GOR27 GEV26:GEV27 FUZ26:FUZ27 FLD26:FLD27 FBH26:FBH27 ERL26:ERL27 EHP26:EHP27 DXT26:DXT27 DNX26:DNX27 DEB26:DEB27 CUF26:CUF27 CKJ26:CKJ27 CAN26:CAN27 BQR26:BQR27 K8:K9 K67 JA8:JA14 WVM8:WVM14 WLQ8:WLQ14 WBU8:WBU14 VRY8:VRY14 VIC8:VIC14 UYG8:UYG14 UOK8:UOK14 UEO8:UEO14 TUS8:TUS14 TKW8:TKW14 TBA8:TBA14 SRE8:SRE14 SHI8:SHI14 RXM8:RXM14 RNQ8:RNQ14 RDU8:RDU14 QTY8:QTY14 QKC8:QKC14 QAG8:QAG14 PQK8:PQK14 PGO8:PGO14 OWS8:OWS14 OMW8:OMW14 ODA8:ODA14 NTE8:NTE14 NJI8:NJI14 MZM8:MZM14 MPQ8:MPQ14 MFU8:MFU14 LVY8:LVY14 LMC8:LMC14 LCG8:LCG14 KSK8:KSK14 KIO8:KIO14 JYS8:JYS14 JOW8:JOW14 JFA8:JFA14 IVE8:IVE14 ILI8:ILI14 IBM8:IBM14 HRQ8:HRQ14 HHU8:HHU14 GXY8:GXY14 GOC8:GOC14 GEG8:GEG14 FUK8:FUK14 FKO8:FKO14 FAS8:FAS14 EQW8:EQW14 EHA8:EHA14 DXE8:DXE14 DNI8:DNI14 DDM8:DDM14 CTQ8:CTQ14 CJU8:CJU14 BZY8:BZY14 BQC8:BQC14 BGG8:BGG14 AWK8:AWK14 AMO8:AMO14 ACS8:ACS14 BGV26:BGV27 ACS18:ACS19 AMO18:AMO19 AWK18:AWK19 BGG18:BGG19 BQC18:BQC19 BZY18:BZY19 CJU18:CJU19 CTQ18:CTQ19 DDM18:DDM19 DNI18:DNI19 DXE18:DXE19 EHA18:EHA19 EQW18:EQW19 FAS18:FAS19 FKO18:FKO19 FUK18:FUK19 GEG18:GEG19 GOC18:GOC19 GXY18:GXY19 HHU18:HHU19 HRQ18:HRQ19 IBM18:IBM19 ILI18:ILI19 IVE18:IVE19 JFA18:JFA19 JOW18:JOW19 JYS18:JYS19 KIO18:KIO19 KSK18:KSK19 LCG18:LCG19 LMC18:LMC19 LVY18:LVY19 MFU18:MFU19 MPQ18:MPQ19 MZM18:MZM19 NJI18:NJI19 NTE18:NTE19 ODA18:ODA19 OMW18:OMW19 OWS18:OWS19 PGO18:PGO19 PQK18:PQK19 QAG18:QAG19 QKC18:QKC19 QTY18:QTY19 RDU18:RDU19 RNQ18:RNQ19 RXM18:RXM19 SHI18:SHI19 SRE18:SRE19 TBA18:TBA19 TKW18:TKW19 TUS18:TUS19 UEO18:UEO19 UOK18:UOK19 UYG18:UYG19 VIC18:VIC19 VRY18:VRY19 WBU18:WBU19 WLQ18:WLQ19 WVM18:WVM19 JA18:JA19 SW18:SW19 K30 K18:K20 ERB45 FAX45 FKT45 FUP45 GEL45 GOH45 GYD45 HHZ45 HRV45 IBR45 ILN45 IVJ45 JFF45 JPB45 JYX45 KIT45 KSP45 LCL45 LMH45 LWD45 MFZ45 MPV45 MZR45 NJN45 NTJ45 ODF45 ONB45 OWX45 PGT45 PQP45 QAL45 QKH45 QUD45 RDZ45 RNV45 RXR45 SHN45 SRJ45 TBF45 TLB45 TUX45 UET45 UOP45 UYL45 VIH45 VSD45 WBZ45 WLV45 WVR45 JF45 TB45 ACX45 AMT45 AWP45 BGL45 BQH45 CAD45 CJZ45 CTV45 DDR45 DNN45 DXJ45 WLY20 CKA41 AND21:AND22 CAE41 BQI41 BGM41 AWQ41 AMU41 ACY41 TC41 JG41 WVS41 WLW41 WCA41 VSE41 VII41 UYM41 UOQ41 UEU41 TUY41 TLC41 TBG41 SRK41 SHO41 RXS41 RNW41 REA41 QUE41 QKI41 QAM41 PQQ41 PGU41 OWY41 ONC41 ODG41 NTK41 NJO41 MZS41 MPW41 MGA41 LWE41 LMI41 LCM41 KSQ41 KIU41 JYY41 JPC41 JFG41 IVK41 ILO41 IBS41 HRW41 HIA41 GYE41 GOI41 GEM41 FUQ41 FKU41 FAY41 ERC41 EHG41 DXK41 DNO41 DDS41 K28 J51 DNN40 WCC20 VSG20 VIK20 UYO20 UOS20 UEW20 TVA20 TLE20 TBI20 SRM20 SHQ20 RXU20 RNY20 REC20 QUG20 QKK20 QAO20 PQS20 PGW20 OXA20 ONE20 ODI20 NTM20 NJQ20 MZU20 MPY20 MGC20 LWG20 LMK20 LCO20 KSS20 KIW20 JZA20 JPE20 JFI20 IVM20 ILQ20 IBU20 HRY20 HIC20 GYG20 GOK20 GEO20 FUS20 FKW20 FBA20 ERE20 EHI20 DXM20 DNQ20 DDU20 CTY20 CKC20 CAG20 BQK20 BGO20 AWS20 AMW20 ADA20 TE20 JI20 WVU20 CTV34 CJZ34 CAD34 BQH34 BGL34 AWP34 AMT34 ACX34 TB34 JF34 WVR34 WLV34 WBZ34 VSD34 VIH34 UYL34 UOP34 UET34 TUX34 TLB34 TBF34 SRJ34 SHN34 RXR34 RNV34 RDZ34 QUD34 QKH34 QAL34 PQP34 PGT34 OWX34 ONB34 ODF34 NTJ34 NJN34 MZR34 MPV34 MFZ34 LWD34 LMH34 LCL34 KSP34 KIT34 JYX34 JPB34 JFF34 IVJ34 ILN34 IBR34 HRV34 HHZ34 GYD34 GOH34 GEL34 FUP34 FKT34 FAX34 ERB34 EHF34 DXJ34 DDR34 DNN34 EHF45 J10:J11 SW8:SW14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JJ16 TF16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WVU17 WLY17 M12:M17 DDS29:DDS30 AWZ21:AWZ22 DNO29:DNO30 DXK29:DXK30 EHG29:EHG30 ERC29:ERC30 FAY29:FAY30 FKU29:FKU30 FUQ29:FUQ30 GEM29:GEM30 GOI29:GOI30 GYE29:GYE30 HIA29:HIA30 HRW29:HRW30 IBS29:IBS30 ILO29:ILO30 IVK29:IVK30 JFG29:JFG30 JPC29:JPC30 JYY29:JYY30 KIU29:KIU30 KSQ29:KSQ30 LCM29:LCM30 LMI29:LMI30 LWE29:LWE30 MGA29:MGA30 MPW29:MPW30 MZS29:MZS30 NJO29:NJO30 NTK29:NTK30 ODG29:ODG30 ONC29:ONC30 OWY29:OWY30 PGU29:PGU30 PQQ29:PQQ30 QAM29:QAM30 QKI29:QKI30 QUE29:QUE30 REA29:REA30 RNW29:RNW30 RXS29:RXS30 SHO29:SHO30 SRK29:SRK30 TBG29:TBG30 TLC29:TLC30 TUY29:TUY30 UEU29:UEU30 UOQ29:UOQ30 UYM29:UYM30 VII29:VII30 VSE29:VSE30 WCA29:WCA30 WLW29:WLW30 WVS29:WVS30 JG29:JG30 TC29:TC30 ACY29:ACY30 AMU29:AMU30 AWQ29:AWQ30 BGM29:BGM30 BQI29:BQI30 CAE29:CAE30 CKA29:CKA30 K23 ADH21:ADH22 TL21:TL22 JP21:JP22 WWB21:WWB22 WMF21:WMF22 WCJ21:WCJ22 VSN21:VSN22 VIR21:VIR22 UYV21:UYV22 UOZ21:UOZ22 UFD21:UFD22 TVH21:TVH22 TLL21:TLL22 TBP21:TBP22 SRT21:SRT22 SHX21:SHX22 RYB21:RYB22 ROF21:ROF22 REJ21:REJ22 QUN21:QUN22 QKR21:QKR22 QAV21:QAV22 PQZ21:PQZ22 PHD21:PHD22 OXH21:OXH22 ONL21:ONL22 ODP21:ODP22 NTT21:NTT22 NJX21:NJX22 NAB21:NAB22 MQF21:MQF22 MGJ21:MGJ22 LWN21:LWN22 LMR21:LMR22 LCV21:LCV22 KSZ21:KSZ22 KJD21:KJD22 JZH21:JZH22 JPL21:JPL22 JFP21:JFP22 IVT21:IVT22 ILX21:ILX22 ICB21:ICB22 HSF21:HSF22 HIJ21:HIJ22 GYN21:GYN22 GOR21:GOR22 GEV21:GEV22 FUZ21:FUZ22 FLD21:FLD22 FBH21:FBH22 ERL21:ERL22 EHP21:EHP22 DXT21:DXT22 DNX21:DNX22 DEB21:DEB22 CUF21:CUF22 CKJ21:CKJ22 CAN21:CAN22 BQR21:BQR22 BGV21:BGV22 J24:J25 L21:L22 AND26:AND27 CTW29:CTW30 DDS38:DDS39 DNO38:DNO39 DXK38:DXK39 EHG38:EHG39 ERC38:ERC39 FAY38:FAY39 FKU38:FKU39 FUQ38:FUQ39 GEM38:GEM39 GOI38:GOI39 GYE38:GYE39 HIA38:HIA39 HRW38:HRW39 IBS38:IBS39 ILO38:ILO39 IVK38:IVK39 JFG38:JFG39 JPC38:JPC39 JYY38:JYY39 KIU38:KIU39 KSQ38:KSQ39 LCM38:LCM39 LMI38:LMI39 LWE38:LWE39 MGA38:MGA39 MPW38:MPW39 MZS38:MZS39 NJO38:NJO39 NTK38:NTK39 ODG38:ODG39 ONC38:ONC39 OWY38:OWY39 PGU38:PGU39 PQQ38:PQQ39 QAM38:QAM39 QKI38:QKI39 QUE38:QUE39 REA38:REA39 RNW38:RNW39 RXS38:RXS39 SHO38:SHO39 SRK38:SRK39 TBG38:TBG39 TLC38:TLC39 TUY38:TUY39 UEU38:UEU39 UOQ38:UOQ39 UYM38:UYM39 VII38:VII39 VSE38:VSE39 WCA38:WCA39 WLW38:WLW39 WVS38:WVS39 JG38:JG39 TC38:TC39 ACY38:ACY39 AMU38:AMU39 AWQ38:AWQ39 BGM38:BGM39 BQI38:BQI39 CAE38:CAE39 CKA38:CKA39 CTW38:CTW39 CTW41 DXJ40 EHF40 ERB40 FAX40 FKT40 FUP40 GEL40 GOH40 GYD40 HHZ40 HRV40 IBR40 ILN40 IVJ40 JFF40 JPB40 JYX40 KIT40 KSP40 LCL40 LMH40 LWD40 MFZ40 MPV40 MZR40 NJN40 NTJ40 ODF40 ONB40 OWX40 PGT40 PQP40 QAL40 QKH40 QUD40 RDZ40 RNV40 RXR40 SHN40 SRJ40 TBF40 TLB40 TUX40 UET40 UOP40 UYL40 VIH40 VSD40 WBZ40 WLV40 WVR40 JF40 TB40 ACX40 AMT40 AWP40 BGL40 BQH40 CAD40 CJZ40 CTV40 DDR40 DDR52 CTV52 CJZ52 CAD52 BQH52 BGL52 AWP52 AMT52 ACX52 TB52 JF52 WVR52 WLV52 WBZ52 VSD52 VIH52 UYL52 UOP52 UET52 TUX52 TLB52 TBF52 SRJ52 SHN52 RXR52 RNV52 RDZ52 QUD52 QKH52 QAL52 PQP52 PGT52 OWX52 ONB52 ODF52 NTJ52 NJN52 MZR52 MPV52 MFZ52 LWD52 LMH52 LCL52 KSP52 KIT52 JYX52 JPB52 JFF52 IVJ52 ILN52 IBR52 HRV52 HHZ52 GYD52 GOH52 GEL52 FUP52 FKT52 FAX52 ERB52 EHF52 DXJ52 DNN52 K53:K61">
      <formula1>Приоритет_закупок</formula1>
    </dataValidation>
    <dataValidation type="list" allowBlank="1" showInputMessage="1" showErrorMessage="1" sqref="WVK983032:WVK983904 I65534:I66406 IY65528:IY66400 SU65528:SU66400 ACQ65528:ACQ66400 AMM65528:AMM66400 AWI65528:AWI66400 BGE65528:BGE66400 BQA65528:BQA66400 BZW65528:BZW66400 CJS65528:CJS66400 CTO65528:CTO66400 DDK65528:DDK66400 DNG65528:DNG66400 DXC65528:DXC66400 EGY65528:EGY66400 EQU65528:EQU66400 FAQ65528:FAQ66400 FKM65528:FKM66400 FUI65528:FUI66400 GEE65528:GEE66400 GOA65528:GOA66400 GXW65528:GXW66400 HHS65528:HHS66400 HRO65528:HRO66400 IBK65528:IBK66400 ILG65528:ILG66400 IVC65528:IVC66400 JEY65528:JEY66400 JOU65528:JOU66400 JYQ65528:JYQ66400 KIM65528:KIM66400 KSI65528:KSI66400 LCE65528:LCE66400 LMA65528:LMA66400 LVW65528:LVW66400 MFS65528:MFS66400 MPO65528:MPO66400 MZK65528:MZK66400 NJG65528:NJG66400 NTC65528:NTC66400 OCY65528:OCY66400 OMU65528:OMU66400 OWQ65528:OWQ66400 PGM65528:PGM66400 PQI65528:PQI66400 QAE65528:QAE66400 QKA65528:QKA66400 QTW65528:QTW66400 RDS65528:RDS66400 RNO65528:RNO66400 RXK65528:RXK66400 SHG65528:SHG66400 SRC65528:SRC66400 TAY65528:TAY66400 TKU65528:TKU66400 TUQ65528:TUQ66400 UEM65528:UEM66400 UOI65528:UOI66400 UYE65528:UYE66400 VIA65528:VIA66400 VRW65528:VRW66400 WBS65528:WBS66400 WLO65528:WLO66400 WVK65528:WVK66400 I131070:I131942 IY131064:IY131936 SU131064:SU131936 ACQ131064:ACQ131936 AMM131064:AMM131936 AWI131064:AWI131936 BGE131064:BGE131936 BQA131064:BQA131936 BZW131064:BZW131936 CJS131064:CJS131936 CTO131064:CTO131936 DDK131064:DDK131936 DNG131064:DNG131936 DXC131064:DXC131936 EGY131064:EGY131936 EQU131064:EQU131936 FAQ131064:FAQ131936 FKM131064:FKM131936 FUI131064:FUI131936 GEE131064:GEE131936 GOA131064:GOA131936 GXW131064:GXW131936 HHS131064:HHS131936 HRO131064:HRO131936 IBK131064:IBK131936 ILG131064:ILG131936 IVC131064:IVC131936 JEY131064:JEY131936 JOU131064:JOU131936 JYQ131064:JYQ131936 KIM131064:KIM131936 KSI131064:KSI131936 LCE131064:LCE131936 LMA131064:LMA131936 LVW131064:LVW131936 MFS131064:MFS131936 MPO131064:MPO131936 MZK131064:MZK131936 NJG131064:NJG131936 NTC131064:NTC131936 OCY131064:OCY131936 OMU131064:OMU131936 OWQ131064:OWQ131936 PGM131064:PGM131936 PQI131064:PQI131936 QAE131064:QAE131936 QKA131064:QKA131936 QTW131064:QTW131936 RDS131064:RDS131936 RNO131064:RNO131936 RXK131064:RXK131936 SHG131064:SHG131936 SRC131064:SRC131936 TAY131064:TAY131936 TKU131064:TKU131936 TUQ131064:TUQ131936 UEM131064:UEM131936 UOI131064:UOI131936 UYE131064:UYE131936 VIA131064:VIA131936 VRW131064:VRW131936 WBS131064:WBS131936 WLO131064:WLO131936 WVK131064:WVK131936 I196606:I197478 IY196600:IY197472 SU196600:SU197472 ACQ196600:ACQ197472 AMM196600:AMM197472 AWI196600:AWI197472 BGE196600:BGE197472 BQA196600:BQA197472 BZW196600:BZW197472 CJS196600:CJS197472 CTO196600:CTO197472 DDK196600:DDK197472 DNG196600:DNG197472 DXC196600:DXC197472 EGY196600:EGY197472 EQU196600:EQU197472 FAQ196600:FAQ197472 FKM196600:FKM197472 FUI196600:FUI197472 GEE196600:GEE197472 GOA196600:GOA197472 GXW196600:GXW197472 HHS196600:HHS197472 HRO196600:HRO197472 IBK196600:IBK197472 ILG196600:ILG197472 IVC196600:IVC197472 JEY196600:JEY197472 JOU196600:JOU197472 JYQ196600:JYQ197472 KIM196600:KIM197472 KSI196600:KSI197472 LCE196600:LCE197472 LMA196600:LMA197472 LVW196600:LVW197472 MFS196600:MFS197472 MPO196600:MPO197472 MZK196600:MZK197472 NJG196600:NJG197472 NTC196600:NTC197472 OCY196600:OCY197472 OMU196600:OMU197472 OWQ196600:OWQ197472 PGM196600:PGM197472 PQI196600:PQI197472 QAE196600:QAE197472 QKA196600:QKA197472 QTW196600:QTW197472 RDS196600:RDS197472 RNO196600:RNO197472 RXK196600:RXK197472 SHG196600:SHG197472 SRC196600:SRC197472 TAY196600:TAY197472 TKU196600:TKU197472 TUQ196600:TUQ197472 UEM196600:UEM197472 UOI196600:UOI197472 UYE196600:UYE197472 VIA196600:VIA197472 VRW196600:VRW197472 WBS196600:WBS197472 WLO196600:WLO197472 WVK196600:WVK197472 I262142:I263014 IY262136:IY263008 SU262136:SU263008 ACQ262136:ACQ263008 AMM262136:AMM263008 AWI262136:AWI263008 BGE262136:BGE263008 BQA262136:BQA263008 BZW262136:BZW263008 CJS262136:CJS263008 CTO262136:CTO263008 DDK262136:DDK263008 DNG262136:DNG263008 DXC262136:DXC263008 EGY262136:EGY263008 EQU262136:EQU263008 FAQ262136:FAQ263008 FKM262136:FKM263008 FUI262136:FUI263008 GEE262136:GEE263008 GOA262136:GOA263008 GXW262136:GXW263008 HHS262136:HHS263008 HRO262136:HRO263008 IBK262136:IBK263008 ILG262136:ILG263008 IVC262136:IVC263008 JEY262136:JEY263008 JOU262136:JOU263008 JYQ262136:JYQ263008 KIM262136:KIM263008 KSI262136:KSI263008 LCE262136:LCE263008 LMA262136:LMA263008 LVW262136:LVW263008 MFS262136:MFS263008 MPO262136:MPO263008 MZK262136:MZK263008 NJG262136:NJG263008 NTC262136:NTC263008 OCY262136:OCY263008 OMU262136:OMU263008 OWQ262136:OWQ263008 PGM262136:PGM263008 PQI262136:PQI263008 QAE262136:QAE263008 QKA262136:QKA263008 QTW262136:QTW263008 RDS262136:RDS263008 RNO262136:RNO263008 RXK262136:RXK263008 SHG262136:SHG263008 SRC262136:SRC263008 TAY262136:TAY263008 TKU262136:TKU263008 TUQ262136:TUQ263008 UEM262136:UEM263008 UOI262136:UOI263008 UYE262136:UYE263008 VIA262136:VIA263008 VRW262136:VRW263008 WBS262136:WBS263008 WLO262136:WLO263008 WVK262136:WVK263008 I327678:I328550 IY327672:IY328544 SU327672:SU328544 ACQ327672:ACQ328544 AMM327672:AMM328544 AWI327672:AWI328544 BGE327672:BGE328544 BQA327672:BQA328544 BZW327672:BZW328544 CJS327672:CJS328544 CTO327672:CTO328544 DDK327672:DDK328544 DNG327672:DNG328544 DXC327672:DXC328544 EGY327672:EGY328544 EQU327672:EQU328544 FAQ327672:FAQ328544 FKM327672:FKM328544 FUI327672:FUI328544 GEE327672:GEE328544 GOA327672:GOA328544 GXW327672:GXW328544 HHS327672:HHS328544 HRO327672:HRO328544 IBK327672:IBK328544 ILG327672:ILG328544 IVC327672:IVC328544 JEY327672:JEY328544 JOU327672:JOU328544 JYQ327672:JYQ328544 KIM327672:KIM328544 KSI327672:KSI328544 LCE327672:LCE328544 LMA327672:LMA328544 LVW327672:LVW328544 MFS327672:MFS328544 MPO327672:MPO328544 MZK327672:MZK328544 NJG327672:NJG328544 NTC327672:NTC328544 OCY327672:OCY328544 OMU327672:OMU328544 OWQ327672:OWQ328544 PGM327672:PGM328544 PQI327672:PQI328544 QAE327672:QAE328544 QKA327672:QKA328544 QTW327672:QTW328544 RDS327672:RDS328544 RNO327672:RNO328544 RXK327672:RXK328544 SHG327672:SHG328544 SRC327672:SRC328544 TAY327672:TAY328544 TKU327672:TKU328544 TUQ327672:TUQ328544 UEM327672:UEM328544 UOI327672:UOI328544 UYE327672:UYE328544 VIA327672:VIA328544 VRW327672:VRW328544 WBS327672:WBS328544 WLO327672:WLO328544 WVK327672:WVK328544 I393214:I394086 IY393208:IY394080 SU393208:SU394080 ACQ393208:ACQ394080 AMM393208:AMM394080 AWI393208:AWI394080 BGE393208:BGE394080 BQA393208:BQA394080 BZW393208:BZW394080 CJS393208:CJS394080 CTO393208:CTO394080 DDK393208:DDK394080 DNG393208:DNG394080 DXC393208:DXC394080 EGY393208:EGY394080 EQU393208:EQU394080 FAQ393208:FAQ394080 FKM393208:FKM394080 FUI393208:FUI394080 GEE393208:GEE394080 GOA393208:GOA394080 GXW393208:GXW394080 HHS393208:HHS394080 HRO393208:HRO394080 IBK393208:IBK394080 ILG393208:ILG394080 IVC393208:IVC394080 JEY393208:JEY394080 JOU393208:JOU394080 JYQ393208:JYQ394080 KIM393208:KIM394080 KSI393208:KSI394080 LCE393208:LCE394080 LMA393208:LMA394080 LVW393208:LVW394080 MFS393208:MFS394080 MPO393208:MPO394080 MZK393208:MZK394080 NJG393208:NJG394080 NTC393208:NTC394080 OCY393208:OCY394080 OMU393208:OMU394080 OWQ393208:OWQ394080 PGM393208:PGM394080 PQI393208:PQI394080 QAE393208:QAE394080 QKA393208:QKA394080 QTW393208:QTW394080 RDS393208:RDS394080 RNO393208:RNO394080 RXK393208:RXK394080 SHG393208:SHG394080 SRC393208:SRC394080 TAY393208:TAY394080 TKU393208:TKU394080 TUQ393208:TUQ394080 UEM393208:UEM394080 UOI393208:UOI394080 UYE393208:UYE394080 VIA393208:VIA394080 VRW393208:VRW394080 WBS393208:WBS394080 WLO393208:WLO394080 WVK393208:WVK394080 I458750:I459622 IY458744:IY459616 SU458744:SU459616 ACQ458744:ACQ459616 AMM458744:AMM459616 AWI458744:AWI459616 BGE458744:BGE459616 BQA458744:BQA459616 BZW458744:BZW459616 CJS458744:CJS459616 CTO458744:CTO459616 DDK458744:DDK459616 DNG458744:DNG459616 DXC458744:DXC459616 EGY458744:EGY459616 EQU458744:EQU459616 FAQ458744:FAQ459616 FKM458744:FKM459616 FUI458744:FUI459616 GEE458744:GEE459616 GOA458744:GOA459616 GXW458744:GXW459616 HHS458744:HHS459616 HRO458744:HRO459616 IBK458744:IBK459616 ILG458744:ILG459616 IVC458744:IVC459616 JEY458744:JEY459616 JOU458744:JOU459616 JYQ458744:JYQ459616 KIM458744:KIM459616 KSI458744:KSI459616 LCE458744:LCE459616 LMA458744:LMA459616 LVW458744:LVW459616 MFS458744:MFS459616 MPO458744:MPO459616 MZK458744:MZK459616 NJG458744:NJG459616 NTC458744:NTC459616 OCY458744:OCY459616 OMU458744:OMU459616 OWQ458744:OWQ459616 PGM458744:PGM459616 PQI458744:PQI459616 QAE458744:QAE459616 QKA458744:QKA459616 QTW458744:QTW459616 RDS458744:RDS459616 RNO458744:RNO459616 RXK458744:RXK459616 SHG458744:SHG459616 SRC458744:SRC459616 TAY458744:TAY459616 TKU458744:TKU459616 TUQ458744:TUQ459616 UEM458744:UEM459616 UOI458744:UOI459616 UYE458744:UYE459616 VIA458744:VIA459616 VRW458744:VRW459616 WBS458744:WBS459616 WLO458744:WLO459616 WVK458744:WVK459616 I524286:I525158 IY524280:IY525152 SU524280:SU525152 ACQ524280:ACQ525152 AMM524280:AMM525152 AWI524280:AWI525152 BGE524280:BGE525152 BQA524280:BQA525152 BZW524280:BZW525152 CJS524280:CJS525152 CTO524280:CTO525152 DDK524280:DDK525152 DNG524280:DNG525152 DXC524280:DXC525152 EGY524280:EGY525152 EQU524280:EQU525152 FAQ524280:FAQ525152 FKM524280:FKM525152 FUI524280:FUI525152 GEE524280:GEE525152 GOA524280:GOA525152 GXW524280:GXW525152 HHS524280:HHS525152 HRO524280:HRO525152 IBK524280:IBK525152 ILG524280:ILG525152 IVC524280:IVC525152 JEY524280:JEY525152 JOU524280:JOU525152 JYQ524280:JYQ525152 KIM524280:KIM525152 KSI524280:KSI525152 LCE524280:LCE525152 LMA524280:LMA525152 LVW524280:LVW525152 MFS524280:MFS525152 MPO524280:MPO525152 MZK524280:MZK525152 NJG524280:NJG525152 NTC524280:NTC525152 OCY524280:OCY525152 OMU524280:OMU525152 OWQ524280:OWQ525152 PGM524280:PGM525152 PQI524280:PQI525152 QAE524280:QAE525152 QKA524280:QKA525152 QTW524280:QTW525152 RDS524280:RDS525152 RNO524280:RNO525152 RXK524280:RXK525152 SHG524280:SHG525152 SRC524280:SRC525152 TAY524280:TAY525152 TKU524280:TKU525152 TUQ524280:TUQ525152 UEM524280:UEM525152 UOI524280:UOI525152 UYE524280:UYE525152 VIA524280:VIA525152 VRW524280:VRW525152 WBS524280:WBS525152 WLO524280:WLO525152 WVK524280:WVK525152 I589822:I590694 IY589816:IY590688 SU589816:SU590688 ACQ589816:ACQ590688 AMM589816:AMM590688 AWI589816:AWI590688 BGE589816:BGE590688 BQA589816:BQA590688 BZW589816:BZW590688 CJS589816:CJS590688 CTO589816:CTO590688 DDK589816:DDK590688 DNG589816:DNG590688 DXC589816:DXC590688 EGY589816:EGY590688 EQU589816:EQU590688 FAQ589816:FAQ590688 FKM589816:FKM590688 FUI589816:FUI590688 GEE589816:GEE590688 GOA589816:GOA590688 GXW589816:GXW590688 HHS589816:HHS590688 HRO589816:HRO590688 IBK589816:IBK590688 ILG589816:ILG590688 IVC589816:IVC590688 JEY589816:JEY590688 JOU589816:JOU590688 JYQ589816:JYQ590688 KIM589816:KIM590688 KSI589816:KSI590688 LCE589816:LCE590688 LMA589816:LMA590688 LVW589816:LVW590688 MFS589816:MFS590688 MPO589816:MPO590688 MZK589816:MZK590688 NJG589816:NJG590688 NTC589816:NTC590688 OCY589816:OCY590688 OMU589816:OMU590688 OWQ589816:OWQ590688 PGM589816:PGM590688 PQI589816:PQI590688 QAE589816:QAE590688 QKA589816:QKA590688 QTW589816:QTW590688 RDS589816:RDS590688 RNO589816:RNO590688 RXK589816:RXK590688 SHG589816:SHG590688 SRC589816:SRC590688 TAY589816:TAY590688 TKU589816:TKU590688 TUQ589816:TUQ590688 UEM589816:UEM590688 UOI589816:UOI590688 UYE589816:UYE590688 VIA589816:VIA590688 VRW589816:VRW590688 WBS589816:WBS590688 WLO589816:WLO590688 WVK589816:WVK590688 I655358:I656230 IY655352:IY656224 SU655352:SU656224 ACQ655352:ACQ656224 AMM655352:AMM656224 AWI655352:AWI656224 BGE655352:BGE656224 BQA655352:BQA656224 BZW655352:BZW656224 CJS655352:CJS656224 CTO655352:CTO656224 DDK655352:DDK656224 DNG655352:DNG656224 DXC655352:DXC656224 EGY655352:EGY656224 EQU655352:EQU656224 FAQ655352:FAQ656224 FKM655352:FKM656224 FUI655352:FUI656224 GEE655352:GEE656224 GOA655352:GOA656224 GXW655352:GXW656224 HHS655352:HHS656224 HRO655352:HRO656224 IBK655352:IBK656224 ILG655352:ILG656224 IVC655352:IVC656224 JEY655352:JEY656224 JOU655352:JOU656224 JYQ655352:JYQ656224 KIM655352:KIM656224 KSI655352:KSI656224 LCE655352:LCE656224 LMA655352:LMA656224 LVW655352:LVW656224 MFS655352:MFS656224 MPO655352:MPO656224 MZK655352:MZK656224 NJG655352:NJG656224 NTC655352:NTC656224 OCY655352:OCY656224 OMU655352:OMU656224 OWQ655352:OWQ656224 PGM655352:PGM656224 PQI655352:PQI656224 QAE655352:QAE656224 QKA655352:QKA656224 QTW655352:QTW656224 RDS655352:RDS656224 RNO655352:RNO656224 RXK655352:RXK656224 SHG655352:SHG656224 SRC655352:SRC656224 TAY655352:TAY656224 TKU655352:TKU656224 TUQ655352:TUQ656224 UEM655352:UEM656224 UOI655352:UOI656224 UYE655352:UYE656224 VIA655352:VIA656224 VRW655352:VRW656224 WBS655352:WBS656224 WLO655352:WLO656224 WVK655352:WVK656224 I720894:I721766 IY720888:IY721760 SU720888:SU721760 ACQ720888:ACQ721760 AMM720888:AMM721760 AWI720888:AWI721760 BGE720888:BGE721760 BQA720888:BQA721760 BZW720888:BZW721760 CJS720888:CJS721760 CTO720888:CTO721760 DDK720888:DDK721760 DNG720888:DNG721760 DXC720888:DXC721760 EGY720888:EGY721760 EQU720888:EQU721760 FAQ720888:FAQ721760 FKM720888:FKM721760 FUI720888:FUI721760 GEE720888:GEE721760 GOA720888:GOA721760 GXW720888:GXW721760 HHS720888:HHS721760 HRO720888:HRO721760 IBK720888:IBK721760 ILG720888:ILG721760 IVC720888:IVC721760 JEY720888:JEY721760 JOU720888:JOU721760 JYQ720888:JYQ721760 KIM720888:KIM721760 KSI720888:KSI721760 LCE720888:LCE721760 LMA720888:LMA721760 LVW720888:LVW721760 MFS720888:MFS721760 MPO720888:MPO721760 MZK720888:MZK721760 NJG720888:NJG721760 NTC720888:NTC721760 OCY720888:OCY721760 OMU720888:OMU721760 OWQ720888:OWQ721760 PGM720888:PGM721760 PQI720888:PQI721760 QAE720888:QAE721760 QKA720888:QKA721760 QTW720888:QTW721760 RDS720888:RDS721760 RNO720888:RNO721760 RXK720888:RXK721760 SHG720888:SHG721760 SRC720888:SRC721760 TAY720888:TAY721760 TKU720888:TKU721760 TUQ720888:TUQ721760 UEM720888:UEM721760 UOI720888:UOI721760 UYE720888:UYE721760 VIA720888:VIA721760 VRW720888:VRW721760 WBS720888:WBS721760 WLO720888:WLO721760 WVK720888:WVK721760 I786430:I787302 IY786424:IY787296 SU786424:SU787296 ACQ786424:ACQ787296 AMM786424:AMM787296 AWI786424:AWI787296 BGE786424:BGE787296 BQA786424:BQA787296 BZW786424:BZW787296 CJS786424:CJS787296 CTO786424:CTO787296 DDK786424:DDK787296 DNG786424:DNG787296 DXC786424:DXC787296 EGY786424:EGY787296 EQU786424:EQU787296 FAQ786424:FAQ787296 FKM786424:FKM787296 FUI786424:FUI787296 GEE786424:GEE787296 GOA786424:GOA787296 GXW786424:GXW787296 HHS786424:HHS787296 HRO786424:HRO787296 IBK786424:IBK787296 ILG786424:ILG787296 IVC786424:IVC787296 JEY786424:JEY787296 JOU786424:JOU787296 JYQ786424:JYQ787296 KIM786424:KIM787296 KSI786424:KSI787296 LCE786424:LCE787296 LMA786424:LMA787296 LVW786424:LVW787296 MFS786424:MFS787296 MPO786424:MPO787296 MZK786424:MZK787296 NJG786424:NJG787296 NTC786424:NTC787296 OCY786424:OCY787296 OMU786424:OMU787296 OWQ786424:OWQ787296 PGM786424:PGM787296 PQI786424:PQI787296 QAE786424:QAE787296 QKA786424:QKA787296 QTW786424:QTW787296 RDS786424:RDS787296 RNO786424:RNO787296 RXK786424:RXK787296 SHG786424:SHG787296 SRC786424:SRC787296 TAY786424:TAY787296 TKU786424:TKU787296 TUQ786424:TUQ787296 UEM786424:UEM787296 UOI786424:UOI787296 UYE786424:UYE787296 VIA786424:VIA787296 VRW786424:VRW787296 WBS786424:WBS787296 WLO786424:WLO787296 WVK786424:WVK787296 I851966:I852838 IY851960:IY852832 SU851960:SU852832 ACQ851960:ACQ852832 AMM851960:AMM852832 AWI851960:AWI852832 BGE851960:BGE852832 BQA851960:BQA852832 BZW851960:BZW852832 CJS851960:CJS852832 CTO851960:CTO852832 DDK851960:DDK852832 DNG851960:DNG852832 DXC851960:DXC852832 EGY851960:EGY852832 EQU851960:EQU852832 FAQ851960:FAQ852832 FKM851960:FKM852832 FUI851960:FUI852832 GEE851960:GEE852832 GOA851960:GOA852832 GXW851960:GXW852832 HHS851960:HHS852832 HRO851960:HRO852832 IBK851960:IBK852832 ILG851960:ILG852832 IVC851960:IVC852832 JEY851960:JEY852832 JOU851960:JOU852832 JYQ851960:JYQ852832 KIM851960:KIM852832 KSI851960:KSI852832 LCE851960:LCE852832 LMA851960:LMA852832 LVW851960:LVW852832 MFS851960:MFS852832 MPO851960:MPO852832 MZK851960:MZK852832 NJG851960:NJG852832 NTC851960:NTC852832 OCY851960:OCY852832 OMU851960:OMU852832 OWQ851960:OWQ852832 PGM851960:PGM852832 PQI851960:PQI852832 QAE851960:QAE852832 QKA851960:QKA852832 QTW851960:QTW852832 RDS851960:RDS852832 RNO851960:RNO852832 RXK851960:RXK852832 SHG851960:SHG852832 SRC851960:SRC852832 TAY851960:TAY852832 TKU851960:TKU852832 TUQ851960:TUQ852832 UEM851960:UEM852832 UOI851960:UOI852832 UYE851960:UYE852832 VIA851960:VIA852832 VRW851960:VRW852832 WBS851960:WBS852832 WLO851960:WLO852832 WVK851960:WVK852832 I917502:I918374 IY917496:IY918368 SU917496:SU918368 ACQ917496:ACQ918368 AMM917496:AMM918368 AWI917496:AWI918368 BGE917496:BGE918368 BQA917496:BQA918368 BZW917496:BZW918368 CJS917496:CJS918368 CTO917496:CTO918368 DDK917496:DDK918368 DNG917496:DNG918368 DXC917496:DXC918368 EGY917496:EGY918368 EQU917496:EQU918368 FAQ917496:FAQ918368 FKM917496:FKM918368 FUI917496:FUI918368 GEE917496:GEE918368 GOA917496:GOA918368 GXW917496:GXW918368 HHS917496:HHS918368 HRO917496:HRO918368 IBK917496:IBK918368 ILG917496:ILG918368 IVC917496:IVC918368 JEY917496:JEY918368 JOU917496:JOU918368 JYQ917496:JYQ918368 KIM917496:KIM918368 KSI917496:KSI918368 LCE917496:LCE918368 LMA917496:LMA918368 LVW917496:LVW918368 MFS917496:MFS918368 MPO917496:MPO918368 MZK917496:MZK918368 NJG917496:NJG918368 NTC917496:NTC918368 OCY917496:OCY918368 OMU917496:OMU918368 OWQ917496:OWQ918368 PGM917496:PGM918368 PQI917496:PQI918368 QAE917496:QAE918368 QKA917496:QKA918368 QTW917496:QTW918368 RDS917496:RDS918368 RNO917496:RNO918368 RXK917496:RXK918368 SHG917496:SHG918368 SRC917496:SRC918368 TAY917496:TAY918368 TKU917496:TKU918368 TUQ917496:TUQ918368 UEM917496:UEM918368 UOI917496:UOI918368 UYE917496:UYE918368 VIA917496:VIA918368 VRW917496:VRW918368 WBS917496:WBS918368 WLO917496:WLO918368 WVK917496:WVK918368 I983038:I983910 IY983032:IY983904 SU983032:SU983904 ACQ983032:ACQ983904 AMM983032:AMM983904 AWI983032:AWI983904 BGE983032:BGE983904 BQA983032:BQA983904 BZW983032:BZW983904 CJS983032:CJS983904 CTO983032:CTO983904 DDK983032:DDK983904 DNG983032:DNG983904 DXC983032:DXC983904 EGY983032:EGY983904 EQU983032:EQU983904 FAQ983032:FAQ983904 FKM983032:FKM983904 FUI983032:FUI983904 GEE983032:GEE983904 GOA983032:GOA983904 GXW983032:GXW983904 HHS983032:HHS983904 HRO983032:HRO983904 IBK983032:IBK983904 ILG983032:ILG983904 IVC983032:IVC983904 JEY983032:JEY983904 JOU983032:JOU983904 JYQ983032:JYQ983904 KIM983032:KIM983904 KSI983032:KSI983904 LCE983032:LCE983904 LMA983032:LMA983904 LVW983032:LVW983904 MFS983032:MFS983904 MPO983032:MPO983904 MZK983032:MZK983904 NJG983032:NJG983904 NTC983032:NTC983904 OCY983032:OCY983904 OMU983032:OMU983904 OWQ983032:OWQ983904 PGM983032:PGM983904 PQI983032:PQI983904 QAE983032:QAE983904 QKA983032:QKA983904 QTW983032:QTW983904 RDS983032:RDS983904 RNO983032:RNO983904 RXK983032:RXK983904 SHG983032:SHG983904 SRC983032:SRC983904 TAY983032:TAY983904 TKU983032:TKU983904 TUQ983032:TUQ983904 UEM983032:UEM983904 UOI983032:UOI983904 UYE983032:UYE983904 VIA983032:VIA983904 VRW983032:VRW983904 WBS983032:WBS983904 WLO983032:WLO983904 IY70:IY864 I76:I870 WVK70:WVK864 WLO70:WLO864 WBS70:WBS864 VRW70:VRW864 VIA70:VIA864 UYE70:UYE864 UOI70:UOI864 UEM70:UEM864 TUQ70:TUQ864 TKU70:TKU864 TAY70:TAY864 SRC70:SRC864 SHG70:SHG864 RXK70:RXK864 RNO70:RNO864 RDS70:RDS864 QTW70:QTW864 QKA70:QKA864 QAE70:QAE864 PQI70:PQI864 PGM70:PGM864 OWQ70:OWQ864 OMU70:OMU864 OCY70:OCY864 NTC70:NTC864 NJG70:NJG864 MZK70:MZK864 MPO70:MPO864 MFS70:MFS864 LVW70:LVW864 LMA70:LMA864 LCE70:LCE864 KSI70:KSI864 KIM70:KIM864 JYQ70:JYQ864 JOU70:JOU864 JEY70:JEY864 IVC70:IVC864 ILG70:ILG864 IBK70:IBK864 HRO70:HRO864 HHS70:HHS864 GXW70:GXW864 GOA70:GOA864 GEE70:GEE864 FUI70:FUI864 FKM70:FKM864 FAQ70:FAQ864 EQU70:EQU864 EGY70:EGY864 DXC70:DXC864 DNG70:DNG864 DDK70:DDK864 CTO70:CTO864 CJS70:CJS864 BZW70:BZW864 BQA70:BQA864 BGE70:BGE864 AWI70:AWI864 AMM70:AMM864 ACQ70:ACQ864 SU70:SU864 TJ26:TJ27 JN26:JN27 WVZ26:WVZ27 WMD26:WMD27 WCH26:WCH27 VSL26:VSL27 VIP26:VIP27 UYT26:UYT27 UOX26:UOX27 UFB26:UFB27 TVF26:TVF27 TLJ26:TLJ27 TBN26:TBN27 SRR26:SRR27 SHV26:SHV27 RXZ26:RXZ27 ROD26:ROD27 REH26:REH27 QUL26:QUL27 QKP26:QKP27 QAT26:QAT27 PQX26:PQX27 PHB26:PHB27 OXF26:OXF27 ONJ26:ONJ27 ODN26:ODN27 NTR26:NTR27 NJV26:NJV27 MZZ26:MZZ27 MQD26:MQD27 MGH26:MGH27 LWL26:LWL27 LMP26:LMP27 LCT26:LCT27 KSX26:KSX27 KJB26:KJB27 JZF26:JZF27 JPJ26:JPJ27 JFN26:JFN27 IVR26:IVR27 ILV26:ILV27 IBZ26:IBZ27 HSD26:HSD27 HIH26:HIH27 GYL26:GYL27 GOP26:GOP27 GET26:GET27 FUX26:FUX27 FLB26:FLB27 FBF26:FBF27 ERJ26:ERJ27 EHN26:EHN27 DXR26:DXR27 DNV26:DNV27 DDZ26:DDZ27 CUD26:CUD27 CKH26:CKH27 CAL26:CAL27 BQP26:BQP27 BGT26:BGT27 AWX26:AWX27 ANB26:ANB27 I8:I9 SU8:SU14 IY8:IY14 WVK8:WVK14 WLO8:WLO14 WBS8:WBS14 VRW8:VRW14 VIA8:VIA14 UYE8:UYE14 UOI8:UOI14 UEM8:UEM14 TUQ8:TUQ14 TKU8:TKU14 TAY8:TAY14 SRC8:SRC14 SHG8:SHG14 RXK8:RXK14 RNO8:RNO14 RDS8:RDS14 QTW8:QTW14 QKA8:QKA14 QAE8:QAE14 PQI8:PQI14 PGM8:PGM14 OWQ8:OWQ14 OMU8:OMU14 OCY8:OCY14 NTC8:NTC14 NJG8:NJG14 MZK8:MZK14 MPO8:MPO14 MFS8:MFS14 LVW8:LVW14 LMA8:LMA14 LCE8:LCE14 KSI8:KSI14 KIM8:KIM14 JYQ8:JYQ14 JOU8:JOU14 JEY8:JEY14 IVC8:IVC14 ILG8:ILG14 IBK8:IBK14 HRO8:HRO14 HHS8:HHS14 GXW8:GXW14 GOA8:GOA14 GEE8:GEE14 FUI8:FUI14 FKM8:FKM14 FAQ8:FAQ14 EQU8:EQU14 EGY8:EGY14 DXC8:DXC14 DNG8:DNG14 DDK8:DDK14 CTO8:CTO14 CJS8:CJS14 BZW8:BZW14 BQA8:BQA14 BGE8:BGE14 AWI8:AWI14 AMM8:AMM14 H24:H25 AMM18:AMM19 AWI18:AWI19 BGE18:BGE19 BQA18:BQA19 BZW18:BZW19 CJS18:CJS19 CTO18:CTO19 DDK18:DDK19 DNG18:DNG19 DXC18:DXC19 EGY18:EGY19 EQU18:EQU19 FAQ18:FAQ19 FKM18:FKM19 FUI18:FUI19 GEE18:GEE19 GOA18:GOA19 GXW18:GXW19 HHS18:HHS19 HRO18:HRO19 IBK18:IBK19 ILG18:ILG19 IVC18:IVC19 JEY18:JEY19 JOU18:JOU19 JYQ18:JYQ19 KIM18:KIM19 KSI18:KSI19 LCE18:LCE19 LMA18:LMA19 LVW18:LVW19 MFS18:MFS19 MPO18:MPO19 MZK18:MZK19 NJG18:NJG19 NTC18:NTC19 OCY18:OCY19 OMU18:OMU19 OWQ18:OWQ19 PGM18:PGM19 PQI18:PQI19 QAE18:QAE19 QKA18:QKA19 QTW18:QTW19 RDS18:RDS19 RNO18:RNO19 RXK18:RXK19 SHG18:SHG19 SRC18:SRC19 TAY18:TAY19 TKU18:TKU19 TUQ18:TUQ19 UEM18:UEM19 UOI18:UOI19 UYE18:UYE19 VIA18:VIA19 VRW18:VRW19 WBS18:WBS19 WLO18:WLO19 WVK18:WVK19 IY18:IY19 SU18:SU19 ACQ18:ACQ19 DXH45 EHD45 I30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JD45 SZ45 ACV45 AMR45 AWN45 BGJ45 BQF45 CAB45 CJX45 EHD34 DDP45 DNL34 I67 CAC41 BQG41 BGK41 AWO41 AMS41 ACW41 TA41 JE41 WVQ41 WLU41 WBY41 VSC41 VIG41 UYK41 UOO41 UES41 TUW41 TLA41 TBE41 SRI41 SHM41 RXQ41 RNU41 RDY41 QUC41 QKG41 QAK41 PQO41 PGS41 OWW41 ONA41 ODE41 NTI41 NJM41 MZQ41 MPU41 MFY41 LWC41 LMG41 LCK41 KSO41 KIS41 JYW41 JPA41 JFE41 IVI41 ILM41 IBQ41 HRU41 HHY41 GYC41 GOG41 GEK41 FUO41 FKS41 FAW41 ERA41 EHE41 DXI41 DNM41 DDQ41 CTU41 I33:I36 I44:I47 CTT4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WVS20 CTT45 DXH34 K26:K27 DDP34 CTT34 CJX34 CAB34 BQF34 BGJ34 AWN34 AMR34 ACV34 SZ34 JD34 WVP34 WLT34 WBX34 VSB34 VIF34 UYJ34 UON34 UER34 TUV34 TKZ34 TBD34 SRH34 SHL34 RXP34 RNT34 RDX34 QUB34 QKF34 QAJ34 PQN34 PGR34 OWV34 OMZ34 ODD34 NTH34 NJL34 MZP34 MPT34 MFX34 LWB34 LMF34 LCJ34 KSN34 KIR34 JYV34 JOZ34 JFD34 IVH34 ILL34 IBP34 HRT34 HHX34 GYB34 GOF34 GEJ34 FUN34 FKR34 FAV34 EQZ34 DNL45 CAC29:CAC30 H10:H11 ACQ8:ACQ14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JH16 TD16 ACZ16 AMV16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WVS17 K12:K17 CJY29:CJY30 CTU29:CTU30 DDQ29:DDQ30 DNM29:DNM30 DXI29:DXI30 EHE29:EHE30 ERA29:ERA30 FAW29:FAW30 FKS29:FKS30 FUO29:FUO30 GEK29:GEK30 GOG29:GOG30 GYC29:GYC30 HHY29:HHY30 HRU29:HRU30 IBQ29:IBQ30 ILM29:ILM30 IVI29:IVI30 JFE29:JFE30 JPA29:JPA30 JYW29:JYW30 KIS29:KIS30 KSO29:KSO30 LCK29:LCK30 LMG29:LMG30 LWC29:LWC30 MFY29:MFY30 MPU29:MPU30 MZQ29:MZQ30 NJM29:NJM30 NTI29:NTI30 ODE29:ODE30 ONA29:ONA30 OWW29:OWW30 PGS29:PGS30 PQO29:PQO30 QAK29:QAK30 QKG29:QKG30 QUC29:QUC30 RDY29:RDY30 RNU29:RNU30 RXQ29:RXQ30 SHM29:SHM30 SRI29:SRI30 TBE29:TBE30 TLA29:TLA30 TUW29:TUW30 UES29:UES30 UOO29:UOO30 UYK29:UYK30 VIG29:VIG30 VSC29:VSC30 WBY29:WBY30 WLU29:WLU30 WVQ29:WVQ30 JE29:JE30 TA29:TA30 ACW29:ACW30 AMS29:AMS30 AWO29:AWO30 BGK29:BGK30 BQG29:BQG30 I26:I28 K21:K22 TJ21:TJ22 JN21:JN22 WVZ21:WVZ22 WMD21:WMD22 WCH21:WCH22 VSL21:VSL22 VIP21:VIP22 UYT21:UYT22 UOX21:UOX22 UFB21:UFB22 TVF21:TVF22 TLJ21:TLJ22 TBN21:TBN22 SRR21:SRR22 SHV21:SHV22 RXZ21:RXZ22 ROD21:ROD22 REH21:REH22 QUL21:QUL22 QKP21:QKP22 QAT21:QAT22 PQX21:PQX22 PHB21:PHB22 OXF21:OXF22 ONJ21:ONJ22 ODN21:ODN22 NTR21:NTR22 NJV21:NJV22 MZZ21:MZZ22 MQD21:MQD22 MGH21:MGH22 LWL21:LWL22 LMP21:LMP22 LCT21:LCT22 KSX21:KSX22 KJB21:KJB22 JZF21:JZF22 JPJ21:JPJ22 JFN21:JFN22 IVR21:IVR22 ILV21:ILV22 IBZ21:IBZ22 HSD21:HSD22 HIH21:HIH22 GYL21:GYL22 GOP21:GOP22 GET21:GET22 FUX21:FUX22 FLB21:FLB22 FBF21:FBF22 ERJ21:ERJ22 EHN21:EHN22 DXR21:DXR22 DNV21:DNV22 DDZ21:DDZ22 CUD21:CUD22 CKH21:CKH22 CAL21:CAL22 BQP21:BQP22 BGT21:BGT22 AWX21:AWX22 ANB21:ANB22 ADF21:ADF22 ADF26:ADF27 I18:I23 CTU38:CTU39 DDQ38:DDQ39 DNM38:DNM39 DXI38:DXI39 EHE38:EHE39 ERA38:ERA39 FAW38:FAW39 FKS38:FKS39 FUO38:FUO39 GEK38:GEK39 GOG38:GOG39 GYC38:GYC39 HHY38:HHY39 HRU38:HRU39 IBQ38:IBQ39 ILM38:ILM39 IVI38:IVI39 JFE38:JFE39 JPA38:JPA39 JYW38:JYW39 KIS38:KIS39 KSO38:KSO39 LCK38:LCK39 LMG38:LMG39 LWC38:LWC39 MFY38:MFY39 MPU38:MPU39 MZQ38:MZQ39 NJM38:NJM39 NTI38:NTI39 ODE38:ODE39 ONA38:ONA39 OWW38:OWW39 PGS38:PGS39 PQO38:PQO39 QAK38:QAK39 QKG38:QKG39 QUC38:QUC39 RDY38:RDY39 RNU38:RNU39 RXQ38:RXQ39 SHM38:SHM39 SRI38:SRI39 TBE38:TBE39 TLA38:TLA39 TUW38:TUW39 UES38:UES39 UOO38:UOO39 UYK38:UYK39 VIG38:VIG39 VSC38:VSC39 WBY38:WBY39 WLU38:WLU39 WVQ38:WVQ39 JE38:JE39 TA38:TA39 ACW38:ACW39 AMS38:AMS39 AWO38:AWO39 BGK38:BGK39 BQG38:BQG39 CAC38:CAC39 CJY38:CJY39 CJY41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JD40 SZ40 ACV40 AMR40 AWN40 BGJ40 BQF40 CAB40 CJX40 H40 I51 H52 CJX52 CAB52 BQF52 BGJ52 AWN52 AMR52 ACV52 SZ52 JD52 WVP52 WLT52 WBX52 VSB52 VIF52 UYJ52 UON52 UER52 TUV52 TKZ52 TBD52 SRH52 SHL52 RXP52 RNT52 RDX52 QUB52 QKF52 QAJ52 PQN52 PGR52 OWV52 OMZ52 ODD52 NTH52 NJL52 MZP52 MPT52 MFX52 LWB52 LMF52 LCJ52 KSN52 KIR52 JYV52 JOZ52 JFD52 IVH52 ILL52 IBP52 HRT52 HHX52 GYB52 GOF52 GEJ52 FUN52 FKR52 FAV52 EQZ52 EHD52 DXH52 DNL52 DDP52 CTT52 I53:I61">
      <formula1>Способ_закупок</formula1>
    </dataValidation>
    <dataValidation type="textLength" operator="equal" allowBlank="1" showInputMessage="1" showErrorMessage="1" error="Код КАТО должен содержать 9 символов" sqref="Q65534:Q66406 JG65528:JG66400 TC65528:TC66400 ACY65528:ACY66400 AMU65528:AMU66400 AWQ65528:AWQ66400 BGM65528:BGM66400 BQI65528:BQI66400 CAE65528:CAE66400 CKA65528:CKA66400 CTW65528:CTW66400 DDS65528:DDS66400 DNO65528:DNO66400 DXK65528:DXK66400 EHG65528:EHG66400 ERC65528:ERC66400 FAY65528:FAY66400 FKU65528:FKU66400 FUQ65528:FUQ66400 GEM65528:GEM66400 GOI65528:GOI66400 GYE65528:GYE66400 HIA65528:HIA66400 HRW65528:HRW66400 IBS65528:IBS66400 ILO65528:ILO66400 IVK65528:IVK66400 JFG65528:JFG66400 JPC65528:JPC66400 JYY65528:JYY66400 KIU65528:KIU66400 KSQ65528:KSQ66400 LCM65528:LCM66400 LMI65528:LMI66400 LWE65528:LWE66400 MGA65528:MGA66400 MPW65528:MPW66400 MZS65528:MZS66400 NJO65528:NJO66400 NTK65528:NTK66400 ODG65528:ODG66400 ONC65528:ONC66400 OWY65528:OWY66400 PGU65528:PGU66400 PQQ65528:PQQ66400 QAM65528:QAM66400 QKI65528:QKI66400 QUE65528:QUE66400 REA65528:REA66400 RNW65528:RNW66400 RXS65528:RXS66400 SHO65528:SHO66400 SRK65528:SRK66400 TBG65528:TBG66400 TLC65528:TLC66400 TUY65528:TUY66400 UEU65528:UEU66400 UOQ65528:UOQ66400 UYM65528:UYM66400 VII65528:VII66400 VSE65528:VSE66400 WCA65528:WCA66400 WLW65528:WLW66400 WVS65528:WVS66400 Q131070:Q131942 JG131064:JG131936 TC131064:TC131936 ACY131064:ACY131936 AMU131064:AMU131936 AWQ131064:AWQ131936 BGM131064:BGM131936 BQI131064:BQI131936 CAE131064:CAE131936 CKA131064:CKA131936 CTW131064:CTW131936 DDS131064:DDS131936 DNO131064:DNO131936 DXK131064:DXK131936 EHG131064:EHG131936 ERC131064:ERC131936 FAY131064:FAY131936 FKU131064:FKU131936 FUQ131064:FUQ131936 GEM131064:GEM131936 GOI131064:GOI131936 GYE131064:GYE131936 HIA131064:HIA131936 HRW131064:HRW131936 IBS131064:IBS131936 ILO131064:ILO131936 IVK131064:IVK131936 JFG131064:JFG131936 JPC131064:JPC131936 JYY131064:JYY131936 KIU131064:KIU131936 KSQ131064:KSQ131936 LCM131064:LCM131936 LMI131064:LMI131936 LWE131064:LWE131936 MGA131064:MGA131936 MPW131064:MPW131936 MZS131064:MZS131936 NJO131064:NJO131936 NTK131064:NTK131936 ODG131064:ODG131936 ONC131064:ONC131936 OWY131064:OWY131936 PGU131064:PGU131936 PQQ131064:PQQ131936 QAM131064:QAM131936 QKI131064:QKI131936 QUE131064:QUE131936 REA131064:REA131936 RNW131064:RNW131936 RXS131064:RXS131936 SHO131064:SHO131936 SRK131064:SRK131936 TBG131064:TBG131936 TLC131064:TLC131936 TUY131064:TUY131936 UEU131064:UEU131936 UOQ131064:UOQ131936 UYM131064:UYM131936 VII131064:VII131936 VSE131064:VSE131936 WCA131064:WCA131936 WLW131064:WLW131936 WVS131064:WVS131936 Q196606:Q197478 JG196600:JG197472 TC196600:TC197472 ACY196600:ACY197472 AMU196600:AMU197472 AWQ196600:AWQ197472 BGM196600:BGM197472 BQI196600:BQI197472 CAE196600:CAE197472 CKA196600:CKA197472 CTW196600:CTW197472 DDS196600:DDS197472 DNO196600:DNO197472 DXK196600:DXK197472 EHG196600:EHG197472 ERC196600:ERC197472 FAY196600:FAY197472 FKU196600:FKU197472 FUQ196600:FUQ197472 GEM196600:GEM197472 GOI196600:GOI197472 GYE196600:GYE197472 HIA196600:HIA197472 HRW196600:HRW197472 IBS196600:IBS197472 ILO196600:ILO197472 IVK196600:IVK197472 JFG196600:JFG197472 JPC196600:JPC197472 JYY196600:JYY197472 KIU196600:KIU197472 KSQ196600:KSQ197472 LCM196600:LCM197472 LMI196600:LMI197472 LWE196600:LWE197472 MGA196600:MGA197472 MPW196600:MPW197472 MZS196600:MZS197472 NJO196600:NJO197472 NTK196600:NTK197472 ODG196600:ODG197472 ONC196600:ONC197472 OWY196600:OWY197472 PGU196600:PGU197472 PQQ196600:PQQ197472 QAM196600:QAM197472 QKI196600:QKI197472 QUE196600:QUE197472 REA196600:REA197472 RNW196600:RNW197472 RXS196600:RXS197472 SHO196600:SHO197472 SRK196600:SRK197472 TBG196600:TBG197472 TLC196600:TLC197472 TUY196600:TUY197472 UEU196600:UEU197472 UOQ196600:UOQ197472 UYM196600:UYM197472 VII196600:VII197472 VSE196600:VSE197472 WCA196600:WCA197472 WLW196600:WLW197472 WVS196600:WVS197472 Q262142:Q263014 JG262136:JG263008 TC262136:TC263008 ACY262136:ACY263008 AMU262136:AMU263008 AWQ262136:AWQ263008 BGM262136:BGM263008 BQI262136:BQI263008 CAE262136:CAE263008 CKA262136:CKA263008 CTW262136:CTW263008 DDS262136:DDS263008 DNO262136:DNO263008 DXK262136:DXK263008 EHG262136:EHG263008 ERC262136:ERC263008 FAY262136:FAY263008 FKU262136:FKU263008 FUQ262136:FUQ263008 GEM262136:GEM263008 GOI262136:GOI263008 GYE262136:GYE263008 HIA262136:HIA263008 HRW262136:HRW263008 IBS262136:IBS263008 ILO262136:ILO263008 IVK262136:IVK263008 JFG262136:JFG263008 JPC262136:JPC263008 JYY262136:JYY263008 KIU262136:KIU263008 KSQ262136:KSQ263008 LCM262136:LCM263008 LMI262136:LMI263008 LWE262136:LWE263008 MGA262136:MGA263008 MPW262136:MPW263008 MZS262136:MZS263008 NJO262136:NJO263008 NTK262136:NTK263008 ODG262136:ODG263008 ONC262136:ONC263008 OWY262136:OWY263008 PGU262136:PGU263008 PQQ262136:PQQ263008 QAM262136:QAM263008 QKI262136:QKI263008 QUE262136:QUE263008 REA262136:REA263008 RNW262136:RNW263008 RXS262136:RXS263008 SHO262136:SHO263008 SRK262136:SRK263008 TBG262136:TBG263008 TLC262136:TLC263008 TUY262136:TUY263008 UEU262136:UEU263008 UOQ262136:UOQ263008 UYM262136:UYM263008 VII262136:VII263008 VSE262136:VSE263008 WCA262136:WCA263008 WLW262136:WLW263008 WVS262136:WVS263008 Q327678:Q328550 JG327672:JG328544 TC327672:TC328544 ACY327672:ACY328544 AMU327672:AMU328544 AWQ327672:AWQ328544 BGM327672:BGM328544 BQI327672:BQI328544 CAE327672:CAE328544 CKA327672:CKA328544 CTW327672:CTW328544 DDS327672:DDS328544 DNO327672:DNO328544 DXK327672:DXK328544 EHG327672:EHG328544 ERC327672:ERC328544 FAY327672:FAY328544 FKU327672:FKU328544 FUQ327672:FUQ328544 GEM327672:GEM328544 GOI327672:GOI328544 GYE327672:GYE328544 HIA327672:HIA328544 HRW327672:HRW328544 IBS327672:IBS328544 ILO327672:ILO328544 IVK327672:IVK328544 JFG327672:JFG328544 JPC327672:JPC328544 JYY327672:JYY328544 KIU327672:KIU328544 KSQ327672:KSQ328544 LCM327672:LCM328544 LMI327672:LMI328544 LWE327672:LWE328544 MGA327672:MGA328544 MPW327672:MPW328544 MZS327672:MZS328544 NJO327672:NJO328544 NTK327672:NTK328544 ODG327672:ODG328544 ONC327672:ONC328544 OWY327672:OWY328544 PGU327672:PGU328544 PQQ327672:PQQ328544 QAM327672:QAM328544 QKI327672:QKI328544 QUE327672:QUE328544 REA327672:REA328544 RNW327672:RNW328544 RXS327672:RXS328544 SHO327672:SHO328544 SRK327672:SRK328544 TBG327672:TBG328544 TLC327672:TLC328544 TUY327672:TUY328544 UEU327672:UEU328544 UOQ327672:UOQ328544 UYM327672:UYM328544 VII327672:VII328544 VSE327672:VSE328544 WCA327672:WCA328544 WLW327672:WLW328544 WVS327672:WVS328544 Q393214:Q394086 JG393208:JG394080 TC393208:TC394080 ACY393208:ACY394080 AMU393208:AMU394080 AWQ393208:AWQ394080 BGM393208:BGM394080 BQI393208:BQI394080 CAE393208:CAE394080 CKA393208:CKA394080 CTW393208:CTW394080 DDS393208:DDS394080 DNO393208:DNO394080 DXK393208:DXK394080 EHG393208:EHG394080 ERC393208:ERC394080 FAY393208:FAY394080 FKU393208:FKU394080 FUQ393208:FUQ394080 GEM393208:GEM394080 GOI393208:GOI394080 GYE393208:GYE394080 HIA393208:HIA394080 HRW393208:HRW394080 IBS393208:IBS394080 ILO393208:ILO394080 IVK393208:IVK394080 JFG393208:JFG394080 JPC393208:JPC394080 JYY393208:JYY394080 KIU393208:KIU394080 KSQ393208:KSQ394080 LCM393208:LCM394080 LMI393208:LMI394080 LWE393208:LWE394080 MGA393208:MGA394080 MPW393208:MPW394080 MZS393208:MZS394080 NJO393208:NJO394080 NTK393208:NTK394080 ODG393208:ODG394080 ONC393208:ONC394080 OWY393208:OWY394080 PGU393208:PGU394080 PQQ393208:PQQ394080 QAM393208:QAM394080 QKI393208:QKI394080 QUE393208:QUE394080 REA393208:REA394080 RNW393208:RNW394080 RXS393208:RXS394080 SHO393208:SHO394080 SRK393208:SRK394080 TBG393208:TBG394080 TLC393208:TLC394080 TUY393208:TUY394080 UEU393208:UEU394080 UOQ393208:UOQ394080 UYM393208:UYM394080 VII393208:VII394080 VSE393208:VSE394080 WCA393208:WCA394080 WLW393208:WLW394080 WVS393208:WVS394080 Q458750:Q459622 JG458744:JG459616 TC458744:TC459616 ACY458744:ACY459616 AMU458744:AMU459616 AWQ458744:AWQ459616 BGM458744:BGM459616 BQI458744:BQI459616 CAE458744:CAE459616 CKA458744:CKA459616 CTW458744:CTW459616 DDS458744:DDS459616 DNO458744:DNO459616 DXK458744:DXK459616 EHG458744:EHG459616 ERC458744:ERC459616 FAY458744:FAY459616 FKU458744:FKU459616 FUQ458744:FUQ459616 GEM458744:GEM459616 GOI458744:GOI459616 GYE458744:GYE459616 HIA458744:HIA459616 HRW458744:HRW459616 IBS458744:IBS459616 ILO458744:ILO459616 IVK458744:IVK459616 JFG458744:JFG459616 JPC458744:JPC459616 JYY458744:JYY459616 KIU458744:KIU459616 KSQ458744:KSQ459616 LCM458744:LCM459616 LMI458744:LMI459616 LWE458744:LWE459616 MGA458744:MGA459616 MPW458744:MPW459616 MZS458744:MZS459616 NJO458744:NJO459616 NTK458744:NTK459616 ODG458744:ODG459616 ONC458744:ONC459616 OWY458744:OWY459616 PGU458744:PGU459616 PQQ458744:PQQ459616 QAM458744:QAM459616 QKI458744:QKI459616 QUE458744:QUE459616 REA458744:REA459616 RNW458744:RNW459616 RXS458744:RXS459616 SHO458744:SHO459616 SRK458744:SRK459616 TBG458744:TBG459616 TLC458744:TLC459616 TUY458744:TUY459616 UEU458744:UEU459616 UOQ458744:UOQ459616 UYM458744:UYM459616 VII458744:VII459616 VSE458744:VSE459616 WCA458744:WCA459616 WLW458744:WLW459616 WVS458744:WVS459616 Q524286:Q525158 JG524280:JG525152 TC524280:TC525152 ACY524280:ACY525152 AMU524280:AMU525152 AWQ524280:AWQ525152 BGM524280:BGM525152 BQI524280:BQI525152 CAE524280:CAE525152 CKA524280:CKA525152 CTW524280:CTW525152 DDS524280:DDS525152 DNO524280:DNO525152 DXK524280:DXK525152 EHG524280:EHG525152 ERC524280:ERC525152 FAY524280:FAY525152 FKU524280:FKU525152 FUQ524280:FUQ525152 GEM524280:GEM525152 GOI524280:GOI525152 GYE524280:GYE525152 HIA524280:HIA525152 HRW524280:HRW525152 IBS524280:IBS525152 ILO524280:ILO525152 IVK524280:IVK525152 JFG524280:JFG525152 JPC524280:JPC525152 JYY524280:JYY525152 KIU524280:KIU525152 KSQ524280:KSQ525152 LCM524280:LCM525152 LMI524280:LMI525152 LWE524280:LWE525152 MGA524280:MGA525152 MPW524280:MPW525152 MZS524280:MZS525152 NJO524280:NJO525152 NTK524280:NTK525152 ODG524280:ODG525152 ONC524280:ONC525152 OWY524280:OWY525152 PGU524280:PGU525152 PQQ524280:PQQ525152 QAM524280:QAM525152 QKI524280:QKI525152 QUE524280:QUE525152 REA524280:REA525152 RNW524280:RNW525152 RXS524280:RXS525152 SHO524280:SHO525152 SRK524280:SRK525152 TBG524280:TBG525152 TLC524280:TLC525152 TUY524280:TUY525152 UEU524280:UEU525152 UOQ524280:UOQ525152 UYM524280:UYM525152 VII524280:VII525152 VSE524280:VSE525152 WCA524280:WCA525152 WLW524280:WLW525152 WVS524280:WVS525152 Q589822:Q590694 JG589816:JG590688 TC589816:TC590688 ACY589816:ACY590688 AMU589816:AMU590688 AWQ589816:AWQ590688 BGM589816:BGM590688 BQI589816:BQI590688 CAE589816:CAE590688 CKA589816:CKA590688 CTW589816:CTW590688 DDS589816:DDS590688 DNO589816:DNO590688 DXK589816:DXK590688 EHG589816:EHG590688 ERC589816:ERC590688 FAY589816:FAY590688 FKU589816:FKU590688 FUQ589816:FUQ590688 GEM589816:GEM590688 GOI589816:GOI590688 GYE589816:GYE590688 HIA589816:HIA590688 HRW589816:HRW590688 IBS589816:IBS590688 ILO589816:ILO590688 IVK589816:IVK590688 JFG589816:JFG590688 JPC589816:JPC590688 JYY589816:JYY590688 KIU589816:KIU590688 KSQ589816:KSQ590688 LCM589816:LCM590688 LMI589816:LMI590688 LWE589816:LWE590688 MGA589816:MGA590688 MPW589816:MPW590688 MZS589816:MZS590688 NJO589816:NJO590688 NTK589816:NTK590688 ODG589816:ODG590688 ONC589816:ONC590688 OWY589816:OWY590688 PGU589816:PGU590688 PQQ589816:PQQ590688 QAM589816:QAM590688 QKI589816:QKI590688 QUE589816:QUE590688 REA589816:REA590688 RNW589816:RNW590688 RXS589816:RXS590688 SHO589816:SHO590688 SRK589816:SRK590688 TBG589816:TBG590688 TLC589816:TLC590688 TUY589816:TUY590688 UEU589816:UEU590688 UOQ589816:UOQ590688 UYM589816:UYM590688 VII589816:VII590688 VSE589816:VSE590688 WCA589816:WCA590688 WLW589816:WLW590688 WVS589816:WVS590688 Q655358:Q656230 JG655352:JG656224 TC655352:TC656224 ACY655352:ACY656224 AMU655352:AMU656224 AWQ655352:AWQ656224 BGM655352:BGM656224 BQI655352:BQI656224 CAE655352:CAE656224 CKA655352:CKA656224 CTW655352:CTW656224 DDS655352:DDS656224 DNO655352:DNO656224 DXK655352:DXK656224 EHG655352:EHG656224 ERC655352:ERC656224 FAY655352:FAY656224 FKU655352:FKU656224 FUQ655352:FUQ656224 GEM655352:GEM656224 GOI655352:GOI656224 GYE655352:GYE656224 HIA655352:HIA656224 HRW655352:HRW656224 IBS655352:IBS656224 ILO655352:ILO656224 IVK655352:IVK656224 JFG655352:JFG656224 JPC655352:JPC656224 JYY655352:JYY656224 KIU655352:KIU656224 KSQ655352:KSQ656224 LCM655352:LCM656224 LMI655352:LMI656224 LWE655352:LWE656224 MGA655352:MGA656224 MPW655352:MPW656224 MZS655352:MZS656224 NJO655352:NJO656224 NTK655352:NTK656224 ODG655352:ODG656224 ONC655352:ONC656224 OWY655352:OWY656224 PGU655352:PGU656224 PQQ655352:PQQ656224 QAM655352:QAM656224 QKI655352:QKI656224 QUE655352:QUE656224 REA655352:REA656224 RNW655352:RNW656224 RXS655352:RXS656224 SHO655352:SHO656224 SRK655352:SRK656224 TBG655352:TBG656224 TLC655352:TLC656224 TUY655352:TUY656224 UEU655352:UEU656224 UOQ655352:UOQ656224 UYM655352:UYM656224 VII655352:VII656224 VSE655352:VSE656224 WCA655352:WCA656224 WLW655352:WLW656224 WVS655352:WVS656224 Q720894:Q721766 JG720888:JG721760 TC720888:TC721760 ACY720888:ACY721760 AMU720888:AMU721760 AWQ720888:AWQ721760 BGM720888:BGM721760 BQI720888:BQI721760 CAE720888:CAE721760 CKA720888:CKA721760 CTW720888:CTW721760 DDS720888:DDS721760 DNO720888:DNO721760 DXK720888:DXK721760 EHG720888:EHG721760 ERC720888:ERC721760 FAY720888:FAY721760 FKU720888:FKU721760 FUQ720888:FUQ721760 GEM720888:GEM721760 GOI720888:GOI721760 GYE720888:GYE721760 HIA720888:HIA721760 HRW720888:HRW721760 IBS720888:IBS721760 ILO720888:ILO721760 IVK720888:IVK721760 JFG720888:JFG721760 JPC720888:JPC721760 JYY720888:JYY721760 KIU720888:KIU721760 KSQ720888:KSQ721760 LCM720888:LCM721760 LMI720888:LMI721760 LWE720888:LWE721760 MGA720888:MGA721760 MPW720888:MPW721760 MZS720888:MZS721760 NJO720888:NJO721760 NTK720888:NTK721760 ODG720888:ODG721760 ONC720888:ONC721760 OWY720888:OWY721760 PGU720888:PGU721760 PQQ720888:PQQ721760 QAM720888:QAM721760 QKI720888:QKI721760 QUE720888:QUE721760 REA720888:REA721760 RNW720888:RNW721760 RXS720888:RXS721760 SHO720888:SHO721760 SRK720888:SRK721760 TBG720888:TBG721760 TLC720888:TLC721760 TUY720888:TUY721760 UEU720888:UEU721760 UOQ720888:UOQ721760 UYM720888:UYM721760 VII720888:VII721760 VSE720888:VSE721760 WCA720888:WCA721760 WLW720888:WLW721760 WVS720888:WVS721760 Q786430:Q787302 JG786424:JG787296 TC786424:TC787296 ACY786424:ACY787296 AMU786424:AMU787296 AWQ786424:AWQ787296 BGM786424:BGM787296 BQI786424:BQI787296 CAE786424:CAE787296 CKA786424:CKA787296 CTW786424:CTW787296 DDS786424:DDS787296 DNO786424:DNO787296 DXK786424:DXK787296 EHG786424:EHG787296 ERC786424:ERC787296 FAY786424:FAY787296 FKU786424:FKU787296 FUQ786424:FUQ787296 GEM786424:GEM787296 GOI786424:GOI787296 GYE786424:GYE787296 HIA786424:HIA787296 HRW786424:HRW787296 IBS786424:IBS787296 ILO786424:ILO787296 IVK786424:IVK787296 JFG786424:JFG787296 JPC786424:JPC787296 JYY786424:JYY787296 KIU786424:KIU787296 KSQ786424:KSQ787296 LCM786424:LCM787296 LMI786424:LMI787296 LWE786424:LWE787296 MGA786424:MGA787296 MPW786424:MPW787296 MZS786424:MZS787296 NJO786424:NJO787296 NTK786424:NTK787296 ODG786424:ODG787296 ONC786424:ONC787296 OWY786424:OWY787296 PGU786424:PGU787296 PQQ786424:PQQ787296 QAM786424:QAM787296 QKI786424:QKI787296 QUE786424:QUE787296 REA786424:REA787296 RNW786424:RNW787296 RXS786424:RXS787296 SHO786424:SHO787296 SRK786424:SRK787296 TBG786424:TBG787296 TLC786424:TLC787296 TUY786424:TUY787296 UEU786424:UEU787296 UOQ786424:UOQ787296 UYM786424:UYM787296 VII786424:VII787296 VSE786424:VSE787296 WCA786424:WCA787296 WLW786424:WLW787296 WVS786424:WVS787296 Q851966:Q852838 JG851960:JG852832 TC851960:TC852832 ACY851960:ACY852832 AMU851960:AMU852832 AWQ851960:AWQ852832 BGM851960:BGM852832 BQI851960:BQI852832 CAE851960:CAE852832 CKA851960:CKA852832 CTW851960:CTW852832 DDS851960:DDS852832 DNO851960:DNO852832 DXK851960:DXK852832 EHG851960:EHG852832 ERC851960:ERC852832 FAY851960:FAY852832 FKU851960:FKU852832 FUQ851960:FUQ852832 GEM851960:GEM852832 GOI851960:GOI852832 GYE851960:GYE852832 HIA851960:HIA852832 HRW851960:HRW852832 IBS851960:IBS852832 ILO851960:ILO852832 IVK851960:IVK852832 JFG851960:JFG852832 JPC851960:JPC852832 JYY851960:JYY852832 KIU851960:KIU852832 KSQ851960:KSQ852832 LCM851960:LCM852832 LMI851960:LMI852832 LWE851960:LWE852832 MGA851960:MGA852832 MPW851960:MPW852832 MZS851960:MZS852832 NJO851960:NJO852832 NTK851960:NTK852832 ODG851960:ODG852832 ONC851960:ONC852832 OWY851960:OWY852832 PGU851960:PGU852832 PQQ851960:PQQ852832 QAM851960:QAM852832 QKI851960:QKI852832 QUE851960:QUE852832 REA851960:REA852832 RNW851960:RNW852832 RXS851960:RXS852832 SHO851960:SHO852832 SRK851960:SRK852832 TBG851960:TBG852832 TLC851960:TLC852832 TUY851960:TUY852832 UEU851960:UEU852832 UOQ851960:UOQ852832 UYM851960:UYM852832 VII851960:VII852832 VSE851960:VSE852832 WCA851960:WCA852832 WLW851960:WLW852832 WVS851960:WVS852832 Q917502:Q918374 JG917496:JG918368 TC917496:TC918368 ACY917496:ACY918368 AMU917496:AMU918368 AWQ917496:AWQ918368 BGM917496:BGM918368 BQI917496:BQI918368 CAE917496:CAE918368 CKA917496:CKA918368 CTW917496:CTW918368 DDS917496:DDS918368 DNO917496:DNO918368 DXK917496:DXK918368 EHG917496:EHG918368 ERC917496:ERC918368 FAY917496:FAY918368 FKU917496:FKU918368 FUQ917496:FUQ918368 GEM917496:GEM918368 GOI917496:GOI918368 GYE917496:GYE918368 HIA917496:HIA918368 HRW917496:HRW918368 IBS917496:IBS918368 ILO917496:ILO918368 IVK917496:IVK918368 JFG917496:JFG918368 JPC917496:JPC918368 JYY917496:JYY918368 KIU917496:KIU918368 KSQ917496:KSQ918368 LCM917496:LCM918368 LMI917496:LMI918368 LWE917496:LWE918368 MGA917496:MGA918368 MPW917496:MPW918368 MZS917496:MZS918368 NJO917496:NJO918368 NTK917496:NTK918368 ODG917496:ODG918368 ONC917496:ONC918368 OWY917496:OWY918368 PGU917496:PGU918368 PQQ917496:PQQ918368 QAM917496:QAM918368 QKI917496:QKI918368 QUE917496:QUE918368 REA917496:REA918368 RNW917496:RNW918368 RXS917496:RXS918368 SHO917496:SHO918368 SRK917496:SRK918368 TBG917496:TBG918368 TLC917496:TLC918368 TUY917496:TUY918368 UEU917496:UEU918368 UOQ917496:UOQ918368 UYM917496:UYM918368 VII917496:VII918368 VSE917496:VSE918368 WCA917496:WCA918368 WLW917496:WLW918368 WVS917496:WVS918368 Q983038:Q983910 JG983032:JG983904 TC983032:TC983904 ACY983032:ACY983904 AMU983032:AMU983904 AWQ983032:AWQ983904 BGM983032:BGM983904 BQI983032:BQI983904 CAE983032:CAE983904 CKA983032:CKA983904 CTW983032:CTW983904 DDS983032:DDS983904 DNO983032:DNO983904 DXK983032:DXK983904 EHG983032:EHG983904 ERC983032:ERC983904 FAY983032:FAY983904 FKU983032:FKU983904 FUQ983032:FUQ983904 GEM983032:GEM983904 GOI983032:GOI983904 GYE983032:GYE983904 HIA983032:HIA983904 HRW983032:HRW983904 IBS983032:IBS983904 ILO983032:ILO983904 IVK983032:IVK983904 JFG983032:JFG983904 JPC983032:JPC983904 JYY983032:JYY983904 KIU983032:KIU983904 KSQ983032:KSQ983904 LCM983032:LCM983904 LMI983032:LMI983904 LWE983032:LWE983904 MGA983032:MGA983904 MPW983032:MPW983904 MZS983032:MZS983904 NJO983032:NJO983904 NTK983032:NTK983904 ODG983032:ODG983904 ONC983032:ONC983904 OWY983032:OWY983904 PGU983032:PGU983904 PQQ983032:PQQ983904 QAM983032:QAM983904 QKI983032:QKI983904 QUE983032:QUE983904 REA983032:REA983904 RNW983032:RNW983904 RXS983032:RXS983904 SHO983032:SHO983904 SRK983032:SRK983904 TBG983032:TBG983904 TLC983032:TLC983904 TUY983032:TUY983904 UEU983032:UEU983904 UOQ983032:UOQ983904 UYM983032:UYM983904 VII983032:VII983904 VSE983032:VSE983904 WCA983032:WCA983904 WLW983032:WLW983904 WVS983032:WVS983904 WVO983032:WVO983905 M65534:M66407 JC65528:JC66401 SY65528:SY66401 ACU65528:ACU66401 AMQ65528:AMQ66401 AWM65528:AWM66401 BGI65528:BGI66401 BQE65528:BQE66401 CAA65528:CAA66401 CJW65528:CJW66401 CTS65528:CTS66401 DDO65528:DDO66401 DNK65528:DNK66401 DXG65528:DXG66401 EHC65528:EHC66401 EQY65528:EQY66401 FAU65528:FAU66401 FKQ65528:FKQ66401 FUM65528:FUM66401 GEI65528:GEI66401 GOE65528:GOE66401 GYA65528:GYA66401 HHW65528:HHW66401 HRS65528:HRS66401 IBO65528:IBO66401 ILK65528:ILK66401 IVG65528:IVG66401 JFC65528:JFC66401 JOY65528:JOY66401 JYU65528:JYU66401 KIQ65528:KIQ66401 KSM65528:KSM66401 LCI65528:LCI66401 LME65528:LME66401 LWA65528:LWA66401 MFW65528:MFW66401 MPS65528:MPS66401 MZO65528:MZO66401 NJK65528:NJK66401 NTG65528:NTG66401 ODC65528:ODC66401 OMY65528:OMY66401 OWU65528:OWU66401 PGQ65528:PGQ66401 PQM65528:PQM66401 QAI65528:QAI66401 QKE65528:QKE66401 QUA65528:QUA66401 RDW65528:RDW66401 RNS65528:RNS66401 RXO65528:RXO66401 SHK65528:SHK66401 SRG65528:SRG66401 TBC65528:TBC66401 TKY65528:TKY66401 TUU65528:TUU66401 UEQ65528:UEQ66401 UOM65528:UOM66401 UYI65528:UYI66401 VIE65528:VIE66401 VSA65528:VSA66401 WBW65528:WBW66401 WLS65528:WLS66401 WVO65528:WVO66401 M131070:M131943 JC131064:JC131937 SY131064:SY131937 ACU131064:ACU131937 AMQ131064:AMQ131937 AWM131064:AWM131937 BGI131064:BGI131937 BQE131064:BQE131937 CAA131064:CAA131937 CJW131064:CJW131937 CTS131064:CTS131937 DDO131064:DDO131937 DNK131064:DNK131937 DXG131064:DXG131937 EHC131064:EHC131937 EQY131064:EQY131937 FAU131064:FAU131937 FKQ131064:FKQ131937 FUM131064:FUM131937 GEI131064:GEI131937 GOE131064:GOE131937 GYA131064:GYA131937 HHW131064:HHW131937 HRS131064:HRS131937 IBO131064:IBO131937 ILK131064:ILK131937 IVG131064:IVG131937 JFC131064:JFC131937 JOY131064:JOY131937 JYU131064:JYU131937 KIQ131064:KIQ131937 KSM131064:KSM131937 LCI131064:LCI131937 LME131064:LME131937 LWA131064:LWA131937 MFW131064:MFW131937 MPS131064:MPS131937 MZO131064:MZO131937 NJK131064:NJK131937 NTG131064:NTG131937 ODC131064:ODC131937 OMY131064:OMY131937 OWU131064:OWU131937 PGQ131064:PGQ131937 PQM131064:PQM131937 QAI131064:QAI131937 QKE131064:QKE131937 QUA131064:QUA131937 RDW131064:RDW131937 RNS131064:RNS131937 RXO131064:RXO131937 SHK131064:SHK131937 SRG131064:SRG131937 TBC131064:TBC131937 TKY131064:TKY131937 TUU131064:TUU131937 UEQ131064:UEQ131937 UOM131064:UOM131937 UYI131064:UYI131937 VIE131064:VIE131937 VSA131064:VSA131937 WBW131064:WBW131937 WLS131064:WLS131937 WVO131064:WVO131937 M196606:M197479 JC196600:JC197473 SY196600:SY197473 ACU196600:ACU197473 AMQ196600:AMQ197473 AWM196600:AWM197473 BGI196600:BGI197473 BQE196600:BQE197473 CAA196600:CAA197473 CJW196600:CJW197473 CTS196600:CTS197473 DDO196600:DDO197473 DNK196600:DNK197473 DXG196600:DXG197473 EHC196600:EHC197473 EQY196600:EQY197473 FAU196600:FAU197473 FKQ196600:FKQ197473 FUM196600:FUM197473 GEI196600:GEI197473 GOE196600:GOE197473 GYA196600:GYA197473 HHW196600:HHW197473 HRS196600:HRS197473 IBO196600:IBO197473 ILK196600:ILK197473 IVG196600:IVG197473 JFC196600:JFC197473 JOY196600:JOY197473 JYU196600:JYU197473 KIQ196600:KIQ197473 KSM196600:KSM197473 LCI196600:LCI197473 LME196600:LME197473 LWA196600:LWA197473 MFW196600:MFW197473 MPS196600:MPS197473 MZO196600:MZO197473 NJK196600:NJK197473 NTG196600:NTG197473 ODC196600:ODC197473 OMY196600:OMY197473 OWU196600:OWU197473 PGQ196600:PGQ197473 PQM196600:PQM197473 QAI196600:QAI197473 QKE196600:QKE197473 QUA196600:QUA197473 RDW196600:RDW197473 RNS196600:RNS197473 RXO196600:RXO197473 SHK196600:SHK197473 SRG196600:SRG197473 TBC196600:TBC197473 TKY196600:TKY197473 TUU196600:TUU197473 UEQ196600:UEQ197473 UOM196600:UOM197473 UYI196600:UYI197473 VIE196600:VIE197473 VSA196600:VSA197473 WBW196600:WBW197473 WLS196600:WLS197473 WVO196600:WVO197473 M262142:M263015 JC262136:JC263009 SY262136:SY263009 ACU262136:ACU263009 AMQ262136:AMQ263009 AWM262136:AWM263009 BGI262136:BGI263009 BQE262136:BQE263009 CAA262136:CAA263009 CJW262136:CJW263009 CTS262136:CTS263009 DDO262136:DDO263009 DNK262136:DNK263009 DXG262136:DXG263009 EHC262136:EHC263009 EQY262136:EQY263009 FAU262136:FAU263009 FKQ262136:FKQ263009 FUM262136:FUM263009 GEI262136:GEI263009 GOE262136:GOE263009 GYA262136:GYA263009 HHW262136:HHW263009 HRS262136:HRS263009 IBO262136:IBO263009 ILK262136:ILK263009 IVG262136:IVG263009 JFC262136:JFC263009 JOY262136:JOY263009 JYU262136:JYU263009 KIQ262136:KIQ263009 KSM262136:KSM263009 LCI262136:LCI263009 LME262136:LME263009 LWA262136:LWA263009 MFW262136:MFW263009 MPS262136:MPS263009 MZO262136:MZO263009 NJK262136:NJK263009 NTG262136:NTG263009 ODC262136:ODC263009 OMY262136:OMY263009 OWU262136:OWU263009 PGQ262136:PGQ263009 PQM262136:PQM263009 QAI262136:QAI263009 QKE262136:QKE263009 QUA262136:QUA263009 RDW262136:RDW263009 RNS262136:RNS263009 RXO262136:RXO263009 SHK262136:SHK263009 SRG262136:SRG263009 TBC262136:TBC263009 TKY262136:TKY263009 TUU262136:TUU263009 UEQ262136:UEQ263009 UOM262136:UOM263009 UYI262136:UYI263009 VIE262136:VIE263009 VSA262136:VSA263009 WBW262136:WBW263009 WLS262136:WLS263009 WVO262136:WVO263009 M327678:M328551 JC327672:JC328545 SY327672:SY328545 ACU327672:ACU328545 AMQ327672:AMQ328545 AWM327672:AWM328545 BGI327672:BGI328545 BQE327672:BQE328545 CAA327672:CAA328545 CJW327672:CJW328545 CTS327672:CTS328545 DDO327672:DDO328545 DNK327672:DNK328545 DXG327672:DXG328545 EHC327672:EHC328545 EQY327672:EQY328545 FAU327672:FAU328545 FKQ327672:FKQ328545 FUM327672:FUM328545 GEI327672:GEI328545 GOE327672:GOE328545 GYA327672:GYA328545 HHW327672:HHW328545 HRS327672:HRS328545 IBO327672:IBO328545 ILK327672:ILK328545 IVG327672:IVG328545 JFC327672:JFC328545 JOY327672:JOY328545 JYU327672:JYU328545 KIQ327672:KIQ328545 KSM327672:KSM328545 LCI327672:LCI328545 LME327672:LME328545 LWA327672:LWA328545 MFW327672:MFW328545 MPS327672:MPS328545 MZO327672:MZO328545 NJK327672:NJK328545 NTG327672:NTG328545 ODC327672:ODC328545 OMY327672:OMY328545 OWU327672:OWU328545 PGQ327672:PGQ328545 PQM327672:PQM328545 QAI327672:QAI328545 QKE327672:QKE328545 QUA327672:QUA328545 RDW327672:RDW328545 RNS327672:RNS328545 RXO327672:RXO328545 SHK327672:SHK328545 SRG327672:SRG328545 TBC327672:TBC328545 TKY327672:TKY328545 TUU327672:TUU328545 UEQ327672:UEQ328545 UOM327672:UOM328545 UYI327672:UYI328545 VIE327672:VIE328545 VSA327672:VSA328545 WBW327672:WBW328545 WLS327672:WLS328545 WVO327672:WVO328545 M393214:M394087 JC393208:JC394081 SY393208:SY394081 ACU393208:ACU394081 AMQ393208:AMQ394081 AWM393208:AWM394081 BGI393208:BGI394081 BQE393208:BQE394081 CAA393208:CAA394081 CJW393208:CJW394081 CTS393208:CTS394081 DDO393208:DDO394081 DNK393208:DNK394081 DXG393208:DXG394081 EHC393208:EHC394081 EQY393208:EQY394081 FAU393208:FAU394081 FKQ393208:FKQ394081 FUM393208:FUM394081 GEI393208:GEI394081 GOE393208:GOE394081 GYA393208:GYA394081 HHW393208:HHW394081 HRS393208:HRS394081 IBO393208:IBO394081 ILK393208:ILK394081 IVG393208:IVG394081 JFC393208:JFC394081 JOY393208:JOY394081 JYU393208:JYU394081 KIQ393208:KIQ394081 KSM393208:KSM394081 LCI393208:LCI394081 LME393208:LME394081 LWA393208:LWA394081 MFW393208:MFW394081 MPS393208:MPS394081 MZO393208:MZO394081 NJK393208:NJK394081 NTG393208:NTG394081 ODC393208:ODC394081 OMY393208:OMY394081 OWU393208:OWU394081 PGQ393208:PGQ394081 PQM393208:PQM394081 QAI393208:QAI394081 QKE393208:QKE394081 QUA393208:QUA394081 RDW393208:RDW394081 RNS393208:RNS394081 RXO393208:RXO394081 SHK393208:SHK394081 SRG393208:SRG394081 TBC393208:TBC394081 TKY393208:TKY394081 TUU393208:TUU394081 UEQ393208:UEQ394081 UOM393208:UOM394081 UYI393208:UYI394081 VIE393208:VIE394081 VSA393208:VSA394081 WBW393208:WBW394081 WLS393208:WLS394081 WVO393208:WVO394081 M458750:M459623 JC458744:JC459617 SY458744:SY459617 ACU458744:ACU459617 AMQ458744:AMQ459617 AWM458744:AWM459617 BGI458744:BGI459617 BQE458744:BQE459617 CAA458744:CAA459617 CJW458744:CJW459617 CTS458744:CTS459617 DDO458744:DDO459617 DNK458744:DNK459617 DXG458744:DXG459617 EHC458744:EHC459617 EQY458744:EQY459617 FAU458744:FAU459617 FKQ458744:FKQ459617 FUM458744:FUM459617 GEI458744:GEI459617 GOE458744:GOE459617 GYA458744:GYA459617 HHW458744:HHW459617 HRS458744:HRS459617 IBO458744:IBO459617 ILK458744:ILK459617 IVG458744:IVG459617 JFC458744:JFC459617 JOY458744:JOY459617 JYU458744:JYU459617 KIQ458744:KIQ459617 KSM458744:KSM459617 LCI458744:LCI459617 LME458744:LME459617 LWA458744:LWA459617 MFW458744:MFW459617 MPS458744:MPS459617 MZO458744:MZO459617 NJK458744:NJK459617 NTG458744:NTG459617 ODC458744:ODC459617 OMY458744:OMY459617 OWU458744:OWU459617 PGQ458744:PGQ459617 PQM458744:PQM459617 QAI458744:QAI459617 QKE458744:QKE459617 QUA458744:QUA459617 RDW458744:RDW459617 RNS458744:RNS459617 RXO458744:RXO459617 SHK458744:SHK459617 SRG458744:SRG459617 TBC458744:TBC459617 TKY458744:TKY459617 TUU458744:TUU459617 UEQ458744:UEQ459617 UOM458744:UOM459617 UYI458744:UYI459617 VIE458744:VIE459617 VSA458744:VSA459617 WBW458744:WBW459617 WLS458744:WLS459617 WVO458744:WVO459617 M524286:M525159 JC524280:JC525153 SY524280:SY525153 ACU524280:ACU525153 AMQ524280:AMQ525153 AWM524280:AWM525153 BGI524280:BGI525153 BQE524280:BQE525153 CAA524280:CAA525153 CJW524280:CJW525153 CTS524280:CTS525153 DDO524280:DDO525153 DNK524280:DNK525153 DXG524280:DXG525153 EHC524280:EHC525153 EQY524280:EQY525153 FAU524280:FAU525153 FKQ524280:FKQ525153 FUM524280:FUM525153 GEI524280:GEI525153 GOE524280:GOE525153 GYA524280:GYA525153 HHW524280:HHW525153 HRS524280:HRS525153 IBO524280:IBO525153 ILK524280:ILK525153 IVG524280:IVG525153 JFC524280:JFC525153 JOY524280:JOY525153 JYU524280:JYU525153 KIQ524280:KIQ525153 KSM524280:KSM525153 LCI524280:LCI525153 LME524280:LME525153 LWA524280:LWA525153 MFW524280:MFW525153 MPS524280:MPS525153 MZO524280:MZO525153 NJK524280:NJK525153 NTG524280:NTG525153 ODC524280:ODC525153 OMY524280:OMY525153 OWU524280:OWU525153 PGQ524280:PGQ525153 PQM524280:PQM525153 QAI524280:QAI525153 QKE524280:QKE525153 QUA524280:QUA525153 RDW524280:RDW525153 RNS524280:RNS525153 RXO524280:RXO525153 SHK524280:SHK525153 SRG524280:SRG525153 TBC524280:TBC525153 TKY524280:TKY525153 TUU524280:TUU525153 UEQ524280:UEQ525153 UOM524280:UOM525153 UYI524280:UYI525153 VIE524280:VIE525153 VSA524280:VSA525153 WBW524280:WBW525153 WLS524280:WLS525153 WVO524280:WVO525153 M589822:M590695 JC589816:JC590689 SY589816:SY590689 ACU589816:ACU590689 AMQ589816:AMQ590689 AWM589816:AWM590689 BGI589816:BGI590689 BQE589816:BQE590689 CAA589816:CAA590689 CJW589816:CJW590689 CTS589816:CTS590689 DDO589816:DDO590689 DNK589816:DNK590689 DXG589816:DXG590689 EHC589816:EHC590689 EQY589816:EQY590689 FAU589816:FAU590689 FKQ589816:FKQ590689 FUM589816:FUM590689 GEI589816:GEI590689 GOE589816:GOE590689 GYA589816:GYA590689 HHW589816:HHW590689 HRS589816:HRS590689 IBO589816:IBO590689 ILK589816:ILK590689 IVG589816:IVG590689 JFC589816:JFC590689 JOY589816:JOY590689 JYU589816:JYU590689 KIQ589816:KIQ590689 KSM589816:KSM590689 LCI589816:LCI590689 LME589816:LME590689 LWA589816:LWA590689 MFW589816:MFW590689 MPS589816:MPS590689 MZO589816:MZO590689 NJK589816:NJK590689 NTG589816:NTG590689 ODC589816:ODC590689 OMY589816:OMY590689 OWU589816:OWU590689 PGQ589816:PGQ590689 PQM589816:PQM590689 QAI589816:QAI590689 QKE589816:QKE590689 QUA589816:QUA590689 RDW589816:RDW590689 RNS589816:RNS590689 RXO589816:RXO590689 SHK589816:SHK590689 SRG589816:SRG590689 TBC589816:TBC590689 TKY589816:TKY590689 TUU589816:TUU590689 UEQ589816:UEQ590689 UOM589816:UOM590689 UYI589816:UYI590689 VIE589816:VIE590689 VSA589816:VSA590689 WBW589816:WBW590689 WLS589816:WLS590689 WVO589816:WVO590689 M655358:M656231 JC655352:JC656225 SY655352:SY656225 ACU655352:ACU656225 AMQ655352:AMQ656225 AWM655352:AWM656225 BGI655352:BGI656225 BQE655352:BQE656225 CAA655352:CAA656225 CJW655352:CJW656225 CTS655352:CTS656225 DDO655352:DDO656225 DNK655352:DNK656225 DXG655352:DXG656225 EHC655352:EHC656225 EQY655352:EQY656225 FAU655352:FAU656225 FKQ655352:FKQ656225 FUM655352:FUM656225 GEI655352:GEI656225 GOE655352:GOE656225 GYA655352:GYA656225 HHW655352:HHW656225 HRS655352:HRS656225 IBO655352:IBO656225 ILK655352:ILK656225 IVG655352:IVG656225 JFC655352:JFC656225 JOY655352:JOY656225 JYU655352:JYU656225 KIQ655352:KIQ656225 KSM655352:KSM656225 LCI655352:LCI656225 LME655352:LME656225 LWA655352:LWA656225 MFW655352:MFW656225 MPS655352:MPS656225 MZO655352:MZO656225 NJK655352:NJK656225 NTG655352:NTG656225 ODC655352:ODC656225 OMY655352:OMY656225 OWU655352:OWU656225 PGQ655352:PGQ656225 PQM655352:PQM656225 QAI655352:QAI656225 QKE655352:QKE656225 QUA655352:QUA656225 RDW655352:RDW656225 RNS655352:RNS656225 RXO655352:RXO656225 SHK655352:SHK656225 SRG655352:SRG656225 TBC655352:TBC656225 TKY655352:TKY656225 TUU655352:TUU656225 UEQ655352:UEQ656225 UOM655352:UOM656225 UYI655352:UYI656225 VIE655352:VIE656225 VSA655352:VSA656225 WBW655352:WBW656225 WLS655352:WLS656225 WVO655352:WVO656225 M720894:M721767 JC720888:JC721761 SY720888:SY721761 ACU720888:ACU721761 AMQ720888:AMQ721761 AWM720888:AWM721761 BGI720888:BGI721761 BQE720888:BQE721761 CAA720888:CAA721761 CJW720888:CJW721761 CTS720888:CTS721761 DDO720888:DDO721761 DNK720888:DNK721761 DXG720888:DXG721761 EHC720888:EHC721761 EQY720888:EQY721761 FAU720888:FAU721761 FKQ720888:FKQ721761 FUM720888:FUM721761 GEI720888:GEI721761 GOE720888:GOE721761 GYA720888:GYA721761 HHW720888:HHW721761 HRS720888:HRS721761 IBO720888:IBO721761 ILK720888:ILK721761 IVG720888:IVG721761 JFC720888:JFC721761 JOY720888:JOY721761 JYU720888:JYU721761 KIQ720888:KIQ721761 KSM720888:KSM721761 LCI720888:LCI721761 LME720888:LME721761 LWA720888:LWA721761 MFW720888:MFW721761 MPS720888:MPS721761 MZO720888:MZO721761 NJK720888:NJK721761 NTG720888:NTG721761 ODC720888:ODC721761 OMY720888:OMY721761 OWU720888:OWU721761 PGQ720888:PGQ721761 PQM720888:PQM721761 QAI720888:QAI721761 QKE720888:QKE721761 QUA720888:QUA721761 RDW720888:RDW721761 RNS720888:RNS721761 RXO720888:RXO721761 SHK720888:SHK721761 SRG720888:SRG721761 TBC720888:TBC721761 TKY720888:TKY721761 TUU720888:TUU721761 UEQ720888:UEQ721761 UOM720888:UOM721761 UYI720888:UYI721761 VIE720888:VIE721761 VSA720888:VSA721761 WBW720888:WBW721761 WLS720888:WLS721761 WVO720888:WVO721761 M786430:M787303 JC786424:JC787297 SY786424:SY787297 ACU786424:ACU787297 AMQ786424:AMQ787297 AWM786424:AWM787297 BGI786424:BGI787297 BQE786424:BQE787297 CAA786424:CAA787297 CJW786424:CJW787297 CTS786424:CTS787297 DDO786424:DDO787297 DNK786424:DNK787297 DXG786424:DXG787297 EHC786424:EHC787297 EQY786424:EQY787297 FAU786424:FAU787297 FKQ786424:FKQ787297 FUM786424:FUM787297 GEI786424:GEI787297 GOE786424:GOE787297 GYA786424:GYA787297 HHW786424:HHW787297 HRS786424:HRS787297 IBO786424:IBO787297 ILK786424:ILK787297 IVG786424:IVG787297 JFC786424:JFC787297 JOY786424:JOY787297 JYU786424:JYU787297 KIQ786424:KIQ787297 KSM786424:KSM787297 LCI786424:LCI787297 LME786424:LME787297 LWA786424:LWA787297 MFW786424:MFW787297 MPS786424:MPS787297 MZO786424:MZO787297 NJK786424:NJK787297 NTG786424:NTG787297 ODC786424:ODC787297 OMY786424:OMY787297 OWU786424:OWU787297 PGQ786424:PGQ787297 PQM786424:PQM787297 QAI786424:QAI787297 QKE786424:QKE787297 QUA786424:QUA787297 RDW786424:RDW787297 RNS786424:RNS787297 RXO786424:RXO787297 SHK786424:SHK787297 SRG786424:SRG787297 TBC786424:TBC787297 TKY786424:TKY787297 TUU786424:TUU787297 UEQ786424:UEQ787297 UOM786424:UOM787297 UYI786424:UYI787297 VIE786424:VIE787297 VSA786424:VSA787297 WBW786424:WBW787297 WLS786424:WLS787297 WVO786424:WVO787297 M851966:M852839 JC851960:JC852833 SY851960:SY852833 ACU851960:ACU852833 AMQ851960:AMQ852833 AWM851960:AWM852833 BGI851960:BGI852833 BQE851960:BQE852833 CAA851960:CAA852833 CJW851960:CJW852833 CTS851960:CTS852833 DDO851960:DDO852833 DNK851960:DNK852833 DXG851960:DXG852833 EHC851960:EHC852833 EQY851960:EQY852833 FAU851960:FAU852833 FKQ851960:FKQ852833 FUM851960:FUM852833 GEI851960:GEI852833 GOE851960:GOE852833 GYA851960:GYA852833 HHW851960:HHW852833 HRS851960:HRS852833 IBO851960:IBO852833 ILK851960:ILK852833 IVG851960:IVG852833 JFC851960:JFC852833 JOY851960:JOY852833 JYU851960:JYU852833 KIQ851960:KIQ852833 KSM851960:KSM852833 LCI851960:LCI852833 LME851960:LME852833 LWA851960:LWA852833 MFW851960:MFW852833 MPS851960:MPS852833 MZO851960:MZO852833 NJK851960:NJK852833 NTG851960:NTG852833 ODC851960:ODC852833 OMY851960:OMY852833 OWU851960:OWU852833 PGQ851960:PGQ852833 PQM851960:PQM852833 QAI851960:QAI852833 QKE851960:QKE852833 QUA851960:QUA852833 RDW851960:RDW852833 RNS851960:RNS852833 RXO851960:RXO852833 SHK851960:SHK852833 SRG851960:SRG852833 TBC851960:TBC852833 TKY851960:TKY852833 TUU851960:TUU852833 UEQ851960:UEQ852833 UOM851960:UOM852833 UYI851960:UYI852833 VIE851960:VIE852833 VSA851960:VSA852833 WBW851960:WBW852833 WLS851960:WLS852833 WVO851960:WVO852833 M917502:M918375 JC917496:JC918369 SY917496:SY918369 ACU917496:ACU918369 AMQ917496:AMQ918369 AWM917496:AWM918369 BGI917496:BGI918369 BQE917496:BQE918369 CAA917496:CAA918369 CJW917496:CJW918369 CTS917496:CTS918369 DDO917496:DDO918369 DNK917496:DNK918369 DXG917496:DXG918369 EHC917496:EHC918369 EQY917496:EQY918369 FAU917496:FAU918369 FKQ917496:FKQ918369 FUM917496:FUM918369 GEI917496:GEI918369 GOE917496:GOE918369 GYA917496:GYA918369 HHW917496:HHW918369 HRS917496:HRS918369 IBO917496:IBO918369 ILK917496:ILK918369 IVG917496:IVG918369 JFC917496:JFC918369 JOY917496:JOY918369 JYU917496:JYU918369 KIQ917496:KIQ918369 KSM917496:KSM918369 LCI917496:LCI918369 LME917496:LME918369 LWA917496:LWA918369 MFW917496:MFW918369 MPS917496:MPS918369 MZO917496:MZO918369 NJK917496:NJK918369 NTG917496:NTG918369 ODC917496:ODC918369 OMY917496:OMY918369 OWU917496:OWU918369 PGQ917496:PGQ918369 PQM917496:PQM918369 QAI917496:QAI918369 QKE917496:QKE918369 QUA917496:QUA918369 RDW917496:RDW918369 RNS917496:RNS918369 RXO917496:RXO918369 SHK917496:SHK918369 SRG917496:SRG918369 TBC917496:TBC918369 TKY917496:TKY918369 TUU917496:TUU918369 UEQ917496:UEQ918369 UOM917496:UOM918369 UYI917496:UYI918369 VIE917496:VIE918369 VSA917496:VSA918369 WBW917496:WBW918369 WLS917496:WLS918369 WVO917496:WVO918369 M983038:M983911 JC983032:JC983905 SY983032:SY983905 ACU983032:ACU983905 AMQ983032:AMQ983905 AWM983032:AWM983905 BGI983032:BGI983905 BQE983032:BQE983905 CAA983032:CAA983905 CJW983032:CJW983905 CTS983032:CTS983905 DDO983032:DDO983905 DNK983032:DNK983905 DXG983032:DXG983905 EHC983032:EHC983905 EQY983032:EQY983905 FAU983032:FAU983905 FKQ983032:FKQ983905 FUM983032:FUM983905 GEI983032:GEI983905 GOE983032:GOE983905 GYA983032:GYA983905 HHW983032:HHW983905 HRS983032:HRS983905 IBO983032:IBO983905 ILK983032:ILK983905 IVG983032:IVG983905 JFC983032:JFC983905 JOY983032:JOY983905 JYU983032:JYU983905 KIQ983032:KIQ983905 KSM983032:KSM983905 LCI983032:LCI983905 LME983032:LME983905 LWA983032:LWA983905 MFW983032:MFW983905 MPS983032:MPS983905 MZO983032:MZO983905 NJK983032:NJK983905 NTG983032:NTG983905 ODC983032:ODC983905 OMY983032:OMY983905 OWU983032:OWU983905 PGQ983032:PGQ983905 PQM983032:PQM983905 QAI983032:QAI983905 QKE983032:QKE983905 QUA983032:QUA983905 RDW983032:RDW983905 RNS983032:RNS983905 RXO983032:RXO983905 SHK983032:SHK983905 SRG983032:SRG983905 TBC983032:TBC983905 TKY983032:TKY983905 TUU983032:TUU983905 UEQ983032:UEQ983905 UOM983032:UOM983905 UYI983032:UYI983905 VIE983032:VIE983905 VSA983032:VSA983905 WBW983032:WBW983905 WLS983032:WLS983905 JG70:JG864 Q76:Q870 SY70:SY865 ACU70:ACU865 AMQ70:AMQ865 AWM70:AWM865 BGI70:BGI865 BQE70:BQE865 CAA70:CAA865 CJW70:CJW865 CTS70:CTS865 DDO70:DDO865 DNK70:DNK865 DXG70:DXG865 EHC70:EHC865 EQY70:EQY865 FAU70:FAU865 FKQ70:FKQ865 FUM70:FUM865 GEI70:GEI865 GOE70:GOE865 GYA70:GYA865 HHW70:HHW865 HRS70:HRS865 IBO70:IBO865 ILK70:ILK865 IVG70:IVG865 JFC70:JFC865 JOY70:JOY865 JYU70:JYU865 KIQ70:KIQ865 KSM70:KSM865 LCI70:LCI865 LME70:LME865 LWA70:LWA865 MFW70:MFW865 MPS70:MPS865 MZO70:MZO865 NJK70:NJK865 NTG70:NTG865 ODC70:ODC865 OMY70:OMY865 OWU70:OWU865 PGQ70:PGQ865 PQM70:PQM865 QAI70:QAI865 QKE70:QKE865 QUA70:QUA865 RDW70:RDW865 RNS70:RNS865 RXO70:RXO865 SHK70:SHK865 SRG70:SRG865 TBC70:TBC865 TKY70:TKY865 TUU70:TUU865 UEQ70:UEQ865 UOM70:UOM865 UYI70:UYI865 VIE70:VIE865 VSA70:VSA865 WBW70:WBW865 WLS70:WLS865 WVO70:WVO865 JC70:JC865 WVS70:WVS864 WLW70:WLW864 WCA70:WCA864 VSE70:VSE864 VII70:VII864 UYM70:UYM864 UOQ70:UOQ864 UEU70:UEU864 TUY70:TUY864 TLC70:TLC864 TBG70:TBG864 SRK70:SRK864 SHO70:SHO864 RXS70:RXS864 RNW70:RNW864 REA70:REA864 QUE70:QUE864 QKI70:QKI864 QAM70:QAM864 PQQ70:PQQ864 PGU70:PGU864 OWY70:OWY864 ONC70:ONC864 ODG70:ODG864 NTK70:NTK864 NJO70:NJO864 MZS70:MZS864 MPW70:MPW864 MGA70:MGA864 LWE70:LWE864 LMI70:LMI864 LCM70:LCM864 KSQ70:KSQ864 KIU70:KIU864 JYY70:JYY864 JPC70:JPC864 JFG70:JFG864 IVK70:IVK864 ILO70:ILO864 IBS70:IBS864 HRW70:HRW864 HIA70:HIA864 GYE70:GYE864 GOI70:GOI864 GEM70:GEM864 FUQ70:FUQ864 FKU70:FKU864 FAY70:FAY864 ERC70:ERC864 EHG70:EHG864 DXK70:DXK864 DNO70:DNO864 DDS70:DDS864 CTW70:CTW864 CKA70:CKA864 CAE70:CAE864 BQI70:BQI864 BGM70:BGM864 AWQ70:AWQ864 AMU70:AMU864 ACY70:ACY864 TC70:TC864 M76:M871 S26:S27 JV26:JV27 WWD26:WWD27 WMH26:WMH27 WCL26:WCL27 VSP26:VSP27 VIT26:VIT27 UYX26:UYX27 UPB26:UPB27 UFF26:UFF27 TVJ26:TVJ27 TLN26:TLN27 TBR26:TBR27 SRV26:SRV27 SHZ26:SHZ27 RYD26:RYD27 ROH26:ROH27 REL26:REL27 QUP26:QUP27 QKT26:QKT27 QAX26:QAX27 PRB26:PRB27 PHF26:PHF27 OXJ26:OXJ27 ONN26:ONN27 ODR26:ODR27 NTV26:NTV27 NJZ26:NJZ27 NAD26:NAD27 MQH26:MQH27 MGL26:MGL27 LWP26:LWP27 LMT26:LMT27 LCX26:LCX27 KTB26:KTB27 KJF26:KJF27 JZJ26:JZJ27 JPN26:JPN27 JFR26:JFR27 IVV26:IVV27 ILZ26:ILZ27 ICD26:ICD27 HSH26:HSH27 HIL26:HIL27 GYP26:GYP27 GOT26:GOT27 GEX26:GEX27 FVB26:FVB27 FLF26:FLF27 FBJ26:FBJ27 ERN26:ERN27 EHR26:EHR27 DXV26:DXV27 DNZ26:DNZ27 DED26:DED27 CUH26:CUH27 CKL26:CKL27 CAP26:CAP27 BQT26:BQT27 BGX26:BGX27 AXB26:AXB27 ANF26:ANF27 ADJ26:ADJ27 TN26:TN27 JR26:JR27 WWH26:WWH27 WML26:WML27 WCP26:WCP27 VST26:VST27 VIX26:VIX27 UZB26:UZB27 UPF26:UPF27 UFJ26:UFJ27 TVN26:TVN27 TLR26:TLR27 TBV26:TBV27 SRZ26:SRZ27 SID26:SID27 RYH26:RYH27 ROL26:ROL27 REP26:REP27 QUT26:QUT27 QKX26:QKX27 QBB26:QBB27 PRF26:PRF27 PHJ26:PHJ27 OXN26:OXN27 ONR26:ONR27 ODV26:ODV27 NTZ26:NTZ27 NKD26:NKD27 NAH26:NAH27 MQL26:MQL27 MGP26:MGP27 LWT26:LWT27 LMX26:LMX27 LDB26:LDB27 KTF26:KTF27 KJJ26:KJJ27 JZN26:JZN27 JPR26:JPR27 JFV26:JFV27 IVZ26:IVZ27 IMD26:IMD27 ICH26:ICH27 HSL26:HSL27 HIP26:HIP27 GYT26:GYT27 GOX26:GOX27 GFB26:GFB27 FVF26:FVF27 FLJ26:FLJ27 FBN26:FBN27 ERR26:ERR27 EHV26:EHV27 DXZ26:DXZ27 DOD26:DOD27 DEH26:DEH27 CUL26:CUL27 CKP26:CKP27 CAT26:CAT27 BQX26:BQX27 BHB26:BHB27 AXF26:AXF27 Q30 DXP45 ANJ26:ANJ27 M8:M9 Q8:Q9 EHL45 ACY8:ACY14 TC8:TC14 ACU8:ACU14 AMQ8:AMQ14 AWM8:AWM14 BGI8:BGI14 BQE8:BQE14 CAA8:CAA14 CJW8:CJW14 CTS8:CTS14 DDO8:DDO14 DNK8:DNK14 DXG8:DXG14 EHC8:EHC14 EQY8:EQY14 FAU8:FAU14 FKQ8:FKQ14 FUM8:FUM14 GEI8:GEI14 GOE8:GOE14 GYA8:GYA14 HHW8:HHW14 HRS8:HRS14 IBO8:IBO14 ILK8:ILK14 IVG8:IVG14 JFC8:JFC14 JOY8:JOY14 JYU8:JYU14 KIQ8:KIQ14 KSM8:KSM14 LCI8:LCI14 LME8:LME14 LWA8:LWA14 MFW8:MFW14 MPS8:MPS14 MZO8:MZO14 NJK8:NJK14 NTG8:NTG14 ODC8:ODC14 OMY8:OMY14 OWU8:OWU14 PGQ8:PGQ14 PQM8:PQM14 QAI8:QAI14 QKE8:QKE14 QUA8:QUA14 RDW8:RDW14 RNS8:RNS14 RXO8:RXO14 SHK8:SHK14 SRG8:SRG14 TBC8:TBC14 TKY8:TKY14 TUU8:TUU14 UEQ8:UEQ14 UOM8:UOM14 UYI8:UYI14 VIE8:VIE14 VSA8:VSA14 WBW8:WBW14 WLS8:WLS14 WVO8:WVO14 JC8:JC14 JG8:JG14 SY8:SY14 WVS8:WVS14 WLW8:WLW14 WCA8:WCA14 VSE8:VSE14 VII8:VII14 UYM8:UYM14 UOQ8:UOQ14 UEU8:UEU14 TUY8:TUY14 TLC8:TLC14 TBG8:TBG14 SRK8:SRK14 SHO8:SHO14 RXS8:RXS14 RNW8:RNW14 REA8:REA14 QUE8:QUE14 QKI8:QKI14 QAM8:QAM14 PQQ8:PQQ14 PGU8:PGU14 OWY8:OWY14 ONC8:ONC14 ODG8:ODG14 NTK8:NTK14 NJO8:NJO14 MZS8:MZS14 MPW8:MPW14 MGA8:MGA14 LWE8:LWE14 LMI8:LMI14 LCM8:LCM14 KSQ8:KSQ14 KIU8:KIU14 JYY8:JYY14 JPC8:JPC14 JFG8:JFG14 IVK8:IVK14 ILO8:ILO14 IBS8:IBS14 HRW8:HRW14 HIA8:HIA14 GYE8:GYE14 GOI8:GOI14 GEM8:GEM14 FUQ8:FUQ14 FKU8:FKU14 FAY8:FAY14 ERC8:ERC14 EHG8:EHG14 DXK8:DXK14 DNO8:DNO14 DDS8:DDS14 CTW8:CTW14 CKA8:CKA14 CAE8:CAE14 BQI8:BQI14 BGM8:BGM14 AWQ8:AWQ14 AWQ18:AWQ19 ADN26:ADN27 BGM18:BGM19 BQI18:BQI19 CAE18:CAE19 CKA18:CKA19 CTW18:CTW19 DDS18:DDS19 DNO18:DNO19 DXK18:DXK19 EHG18:EHG19 ERC18:ERC19 FAY18:FAY19 FKU18:FKU19 FUQ18:FUQ19 GEM18:GEM19 GOI18:GOI19 GYE18:GYE19 HIA18:HIA19 HRW18:HRW19 IBS18:IBS19 ILO18:ILO19 IVK18:IVK19 JFG18:JFG19 JPC18:JPC19 JYY18:JYY19 KIU18:KIU19 KSQ18:KSQ19 LCM18:LCM19 LMI18:LMI19 LWE18:LWE19 MGA18:MGA19 MPW18:MPW19 MZS18:MZS19 NJO18:NJO19 NTK18:NTK19 ODG18:ODG19 ONC18:ONC19 OWY18:OWY19 PGU18:PGU19 PQQ18:PQQ19 QAM18:QAM19 QKI18:QKI19 QUE18:QUE19 REA18:REA19 RNW18:RNW19 RXS18:RXS19 SHO18:SHO19 SRK18:SRK19 TBG18:TBG19 TLC18:TLC19 TUY18:TUY19 UEU18:UEU19 UOQ18:UOQ19 UYM18:UYM19 VII18:VII19 VSE18:VSE19 WCA18:WCA19 WLW18:WLW19 WVS18:WVS19 SY18:SY19 JG18:JG19 JC18:JC19 WVO18:WVO19 WLS18:WLS19 WBW18:WBW19 VSA18:VSA19 VIE18:VIE19 UYI18:UYI19 UOM18:UOM19 UEQ18:UEQ19 TUU18:TUU19 TKY18:TKY19 TBC18:TBC19 SRG18:SRG19 SHK18:SHK19 RXO18:RXO19 RNS18:RNS19 RDW18:RDW19 QUA18:QUA19 QKE18:QKE19 QAI18:QAI19 PQM18:PQM19 PGQ18:PGQ19 OWU18:OWU19 OMY18:OMY19 ODC18:ODC19 NTG18:NTG19 NJK18:NJK19 MZO18:MZO19 MPS18:MPS19 MFW18:MFW19 LWA18:LWA19 LME18:LME19 LCI18:LCI19 KSM18:KSM19 KIQ18:KIQ19 JYU18:JYU19 JOY18:JOY19 JFC18:JFC19 IVG18:IVG19 ILK18:ILK19 IBO18:IBO19 HRS18:HRS19 HHW18:HHW19 GYA18:GYA19 GOE18:GOE19 GEI18:GEI19 FUM18:FUM19 FKQ18:FKQ19 FAU18:FAU19 EQY18:EQY19 EHC18:EHC19 DXG18:DXG19 DNK18:DNK19 DDO18:DDO19 CTS18:CTS19 CJW18:CJW19 CAA18:CAA19 BQE18:BQE19 BGI18:BGI19 AWM18:AWM19 AMQ18:AMQ19 ACU18:ACU19 TC18:TC19 ACY18:ACY19 AMU18:AMU19 ERH45 FBD45 M30 FKZ45 FUV45 GER45 GON45 GYJ45 HIF45 HSB45 IBX45 ILT45 IVP45 JFL45 JPH45 JZD45 KIZ45 KSV45 LCR45 LMN45 LWJ45 MGF45 MQB45 MZX45 NJT45 NTP45 ODL45 ONH45 OXD45 PGZ45 PQV45 QAR45 QKN45 QUJ45 REF45 ROB45 RXX45 SHT45 SRP45 TBL45 TLH45 TVD45 UEZ45 UOV45 UYR45 VIN45 VSJ45 WCF45 WMB45 WVX45 JH45 TD45 ACZ45 AMV45 AWR45 BGN45 BQJ45 CAF45 CKB45 CTX45 DDT45 DNP45 DXL45 EHH45 ERD45 FAZ45 FKV45 FUR45 GEN45 GOJ45 GYF45 HIB45 HRX45 IBT45 ILP45 IVL45 JFH45 JPD45 JYZ45 KIV45 KSR45 LCN45 LMJ45 LWF45 MGB45 MPX45 MZT45 NJP45 NTL45 ODH45 OND45 OWZ45 PGV45 PQR45 QAN45 QKJ45 QUF45 REB45 RNX45 RXT45 SHP45 SRL45 TBH45 TLD45 TUZ45 UEV45 UOR45 UYN45 VIJ45 VSF45 WCB45 WLX45 WVT45 JL45 TH45 ADD45 AMZ45 AWV45 BGR45 BQN45 CAJ45 DDX45 CUB45 CKG41 L24:L25 L29:M29 TR26:TR27 CAK41 BQO41 BGS41 AWW41 Q18:Q22 ANA41 M18:M22 ADE41 TI41 JM41 WVU41 WLY41 WCC41 VSG41 VIK41 UYO41 UOS41 UEW41 TVA41 TLE41 TBI41 SRM41 SHQ41 RXU41 RNY41 REC41 QUG41 QKK41 QAO41 PQS41 PGW41 OXA41 ONE41 ODI41 NTM41 NJQ41 MZU41 MPY41 MGC41 LWG41 LMK41 LCO41 KSS41 KIW41 JZA41 JPE41 JFI41 IVM41 ILQ41 IBU41 HRY41 HIC41 GYG41 GOK41 GEO41 FUS41 FKW41 FBA41 ERE41 EHI41 DXM41 DNQ41 DDU41 CTY41 CKC41 CAG41 BQK41 BGO41 AWS41 AMW41 ADA41 TE41 JI41 WVY41 WMC41 WCG41 VSK41 VIO41 UYS41 UOW41 UFA41 TVE41 TLI41 TBM41 SRQ41 SHU41 RXY41 ROC41 REG41 QUK41 QKO41 QAS41 PQW41 PHA41 OXE41 ONI41 ODM41 NTQ41 NJU41 MZY41 MQC41 MGG41 LWK41 LMO41 LCS41 KSW41 KJA41 JZE41 JPI41 JFM41 IVQ41 ILU41 IBY41 HSC41 HIG41 GYK41 GOO41 GES41 FUW41 FLA41 FBE41 ERI41 EHM41 DXQ41 DNU41 DDY41 CUC38:CUC39 Q44:Q50 BGS29:BGS30 M44:M50 P10:P11 Q41 TR21:TR22 T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WVW20 JK20 JO20 WWA20 WME20 WCI20 VSM20 VIQ20 UYU20 UOY20 UFC20 TVG20 TLK20 TBO20 SRS20 SHW20 RYA20 ROE20 REI20 QUM20 QKQ20 QAU20 PQY20 PHC20 OXG20 ONK20 ODO20 NTS20 NJW20 NAA20 MQE20 MGI20 LWM20 LMQ20 LCU20 KSY20 KJC20 JZG20 JPK20 JFO20 IVS20 ILW20 ICA20 HSE20 HII20 GYM20 GOQ20 GEU20 FUY20 FLC20 FBG20 ERK20 EHO20 DXS20 DNW20 DEA20 CUE20 CKI20 CAM20 BQQ20 BGU20 AWY20 ANC20 ADG20 DNT34 DXP34 CUC41 DDX34 CUB34 CKF34 CAJ34 BQN34 BGR34 AWV34 AMZ34 ADD34 TH34 JL34 WVT34 WLX34 WCB34 VSF34 VIJ34 UYN34 UOR34 UEV34 TUZ34 TLD34 TBH34 SRL34 SHP34 RXT34 RNX34 REB34 QUF34 QKJ34 QAN34 PQR34 PGV34 OWZ34 OND34 ODH34 NTL34 NJP34 MZT34 MPX34 MGB34 LWF34 LMJ34 LCN34 KSR34 KIV34 JYZ34 JPD34 JFH34 IVL34 ILP34 IBT34 HRX34 HIB34 GYF34 GOJ34 GEN34 FUR34 FKV34 FAZ34 ERD34 EHH34 DXL34 DNP34 DDT34 CTX34 CKB34 CAF34 BQJ34 BGN34 AWR34 AMV34 ACZ34 TD34 JH34 WVX34 WMB34 WCF34 VSJ34 VIN34 UYR34 UOV34 UEZ34 TVD34 TLH34 TBL34 SRP34 SHT34 RXX34 ROB34 REF34 QUJ34 QKN34 QAR34 PQV34 PGZ34 OXD34 ONH34 ODL34 NTP34 NJT34 MZX34 MQB34 MGF34 LWJ34 LMN34 LCR34 KSV34 KIZ34 JZD34 JPH34 JFL34 IVP34 ILT34 IBX34 HSB34 HIF34 GYJ34 GON34 GER34 FUV34 FKZ34 FBD34 ERH34 EHL34 DNT45 CKF45 L10:L11 M28:N28 AMU8:AMU14 TK17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JP16 JL16 WVX16 WMB16 WCF16 VSJ16 VIN16 UYR16 UOV16 UEZ16 TVD16 TLH16 TBL16 SRP16 SHT16 RXX16 ROB16 REF16 QUJ16 QKN16 QAR16 PQV16 PGZ16 OXD16 ONH16 ODL16 NTP16 NJT16 MZX16 MQB16 MGF16 LWJ16 LMN16 LCR16 KSV16 KIZ16 JZD16 JPH16 JFL16 IVP16 ILT16 IBX16 HSB16 HIF16 GYJ16 GON16 GER16 FUV16 FKZ16 FBD16 ERH16 EHL16 DXP16 DNT16 DDX16 CUB16 CKF16 CAJ16 BQN16 BGR16 AWV16 AMZ16 ADD16 TH16 TL16 ADH16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JK17 JO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S12:S17 BQO29:BQO30 CAK29:CAK30 CKG29:CKG30 CUC29:CUC30 DDY29:DDY30 DNU29:DNU30 DXQ29:DXQ30 EHM29:EHM30 ERI29:ERI30 FBE29:FBE30 FLA29:FLA30 FUW29:FUW30 GES29:GES30 GOO29:GOO30 GYK29:GYK30 HIG29:HIG30 HSC29:HSC30 IBY29:IBY30 ILU29:ILU30 IVQ29:IVQ30 JFM29:JFM30 JPI29:JPI30 JZE29:JZE30 KJA29:KJA30 KSW29:KSW30 LCS29:LCS30 LMO29:LMO30 LWK29:LWK30 MGG29:MGG30 MQC29:MQC30 MZY29:MZY30 NJU29:NJU30 NTQ29:NTQ30 ODM29:ODM30 ONI29:ONI30 OXE29:OXE30 PHA29:PHA30 PQW29:PQW30 QAS29:QAS30 QKO29:QKO30 QUK29:QUK30 REG29:REG30 ROC29:ROC30 RXY29:RXY30 SHU29:SHU30 SRQ29:SRQ30 TBM29:TBM30 TLI29:TLI30 TVE29:TVE30 UFA29:UFA30 UOW29:UOW30 UYS29:UYS30 VIO29:VIO30 VSK29:VSK30 WCG29:WCG30 WMC29:WMC30 WVY29:WVY30 JI29:JI30 TE29:TE30 ADA29:ADA30 AMW29:AMW30 AWS29:AWS30 BGO29:BGO30 BQK29:BQK30 CAG29:CAG30 CKC29:CKC30 CTY29:CTY30 DDU29:DDU30 DNQ29:DNQ30 DXM29:DXM30 EHI29:EHI30 ERE29:ERE30 FBA29:FBA30 FKW29:FKW30 FUS29:FUS30 GEO29:GEO30 GOK29:GOK30 GYG29:GYG30 HIC29:HIC30 HRY29:HRY30 IBU29:IBU30 ILQ29:ILQ30 IVM29:IVM30 JFI29:JFI30 JPE29:JPE30 JZA29:JZA30 KIW29:KIW30 KSS29:KSS30 LCO29:LCO30 LMK29:LMK30 LWG29:LWG30 MGC29:MGC30 MPY29:MPY30 MZU29:MZU30 NJQ29:NJQ30 NTM29:NTM30 ODI29:ODI30 ONE29:ONE30 OXA29:OXA30 PGW29:PGW30 PQS29:PQS30 QAO29:QAO30 QKK29:QKK30 QUG29:QUG30 REC29:REC30 RNY29:RNY30 RXU29:RXU30 SHQ29:SHQ30 SRM29:SRM30 TBI29:TBI30 TLE29:TLE30 TVA29:TVA30 UEW29:UEW30 UOS29:UOS30 UYO29:UYO30 VIK29:VIK30 VSG29:VSG30 WCC29:WCC30 WLY29:WLY30 WVU29:WVU30 JM29:JM30 TI29:TI30 ADE29:ADE30 ANA29:ANA30 M23:N23 S21:S22 JV21:JV22 WWD21:WWD22 WMH21:WMH22 WCL21:WCL22 VSP21:VSP22 VIT21:VIT22 UYX21:UYX22 UPB21:UPB22 UFF21:UFF22 TVJ21:TVJ22 TLN21:TLN22 TBR21:TBR22 SRV21:SRV22 SHZ21:SHZ22 RYD21:RYD22 ROH21:ROH22 REL21:REL22 QUP21:QUP22 QKT21:QKT22 QAX21:QAX22 PRB21:PRB22 PHF21:PHF22 OXJ21:OXJ22 ONN21:ONN22 ODR21:ODR22 NTV21:NTV22 NJZ21:NJZ22 NAD21:NAD22 MQH21:MQH22 MGL21:MGL22 LWP21:LWP22 LMT21:LMT22 LCX21:LCX22 KTB21:KTB22 KJF21:KJF22 JZJ21:JZJ22 JPN21:JPN22 JFR21:JFR22 IVV21:IVV22 ILZ21:ILZ22 ICD21:ICD22 HSH21:HSH22 HIL21:HIL22 GYP21:GYP22 GOT21:GOT22 GEX21:GEX22 FVB21:FVB22 FLF21:FLF22 FBJ21:FBJ22 ERN21:ERN22 EHR21:EHR22 DXV21:DXV22 DNZ21:DNZ22 DED21:DED22 CUH21:CUH22 CKL21:CKL22 CAP21:CAP22 BQT21:BQT22 BGX21:BGX22 AXB21:AXB22 ANF21:ANF22 ADJ21:ADJ22 TN21:TN22 JR21:JR22 WWH21:WWH22 WML21:WML22 WCP21:WCP22 VST21:VST22 VIX21:VIX22 UZB21:UZB22 UPF21:UPF22 UFJ21:UFJ22 TVN21:TVN22 TLR21:TLR22 TBV21:TBV22 SRZ21:SRZ22 SID21:SID22 RYH21:RYH22 ROL21:ROL22 REP21:REP22 QUT21:QUT22 QKX21:QKX22 QBB21:QBB22 PRF21:PRF22 PHJ21:PHJ22 OXN21:OXN22 ONR21:ONR22 ODV21:ODV22 NTZ21:NTZ22 NKD21:NKD22 NAH21:NAH22 MQL21:MQL22 MGP21:MGP22 LWT21:LWT22 LMX21:LMX22 LDB21:LDB22 KTF21:KTF22 KJJ21:KJJ22 JZN21:JZN22 JPR21:JPR22 JFV21:JFV22 IVZ21:IVZ22 IMD21:IMD22 ICH21:ICH22 HSL21:HSL22 HIP21:HIP22 GYT21:GYT22 GOX21:GOX22 GFB21:GFB22 FVF21:FVF22 FLJ21:FLJ22 FBN21:FBN22 ERR21:ERR22 EHV21:EHV22 DXZ21:DXZ22 DOD21:DOD22 DEH21:DEH22 CUL21:CUL22 CKP21:CKP22 CAT21:CAT22 BQX21:BQX22 BHB21:BHB22 AXF21:AXF22 ANJ21:ANJ22 ADN21:ADN22 P24:P25 Q26:Q27 M26:M27 AWW29:AWW30 DDY38:DDY39 DNU38:DNU39 DXQ38:DXQ39 EHM38:EHM39 ERI38:ERI39 FBE38:FBE39 FLA38:FLA39 FUW38:FUW39 GES38:GES39 GOO38:GOO39 GYK38:GYK39 HIG38:HIG39 HSC38:HSC39 IBY38:IBY39 ILU38:ILU39 IVQ38:IVQ39 JFM38:JFM39 JPI38:JPI39 JZE38:JZE39 KJA38:KJA39 KSW38:KSW39 LCS38:LCS39 LMO38:LMO39 LWK38:LWK39 MGG38:MGG39 MQC38:MQC39 MZY38:MZY39 NJU38:NJU39 NTQ38:NTQ39 ODM38:ODM39 ONI38:ONI39 OXE38:OXE39 PHA38:PHA39 PQW38:PQW39 QAS38:QAS39 QKO38:QKO39 QUK38:QUK39 REG38:REG39 ROC38:ROC39 RXY38:RXY39 SHU38:SHU39 SRQ38:SRQ39 TBM38:TBM39 TLI38:TLI39 TVE38:TVE39 UFA38:UFA39 UOW38:UOW39 UYS38:UYS39 VIO38:VIO39 VSK38:VSK39 WCG38:WCG39 WMC38:WMC39 WVY38:WVY39 JI38:JI39 TE38:TE39 ADA38:ADA39 AMW38:AMW39 AWS38:AWS39 BGO38:BGO39 BQK38:BQK39 CAG38:CAG39 CKC38:CKC39 CTY38:CTY39 DDU38:DDU39 DNQ38:DNQ39 DXM38:DXM39 EHI38:EHI39 ERE38:ERE39 FBA38:FBA39 FKW38:FKW39 FUS38:FUS39 GEO38:GEO39 GOK38:GOK39 GYG38:GYG39 HIC38:HIC39 HRY38:HRY39 IBU38:IBU39 ILQ38:ILQ39 IVM38:IVM39 JFI38:JFI39 JPE38:JPE39 JZA38:JZA39 KIW38:KIW39 KSS38:KSS39 LCO38:LCO39 LMK38:LMK39 LWG38:LWG39 MGC38:MGC39 MPY38:MPY39 MZU38:MZU39 NJQ38:NJQ39 NTM38:NTM39 ODI38:ODI39 ONE38:ONE39 OXA38:OXA39 PGW38:PGW39 PQS38:PQS39 QAO38:QAO39 QKK38:QKK39 QUG38:QUG39 REC38:REC39 RNY38:RNY39 RXU38:RXU39 SHQ38:SHQ39 SRM38:SRM39 TBI38:TBI39 TLE38:TLE39 TVA38:TVA39 UEW38:UEW39 UOS38:UOS39 UYO38:UYO39 VIK38:VIK39 VSG38:VSG39 WCC38:WCC39 WLY38:WLY39 WVU38:WVU39 JM38:JM39 TI38:TI39 ADE38:ADE39 ANA38:ANA39 AWW38:AWW39 BGS38:BGS39 BQO38:BQO39 CAK38:CAK39 CKG38:CKG39 CKF40 DXP40 EHL40 ERH40 FBD40 FKZ40 FUV40 GER40 GON40 GYJ40 HIF40 HSB40 IBX40 ILT40 IVP40 JFL40 JPH40 JZD40 KIZ40 KSV40 LCR40 LMN40 LWJ40 MGF40 MQB40 MZX40 NJT40 NTP40 ODL40 ONH40 OXD40 PGZ40 PQV40 QAR40 QKN40 QUJ40 REF40 ROB40 RXX40 SHT40 SRP40 TBL40 TLH40 TVD40 UEZ40 UOV40 UYR40 VIN40 VSJ40 WCF40 WMB40 WVX40 JH40 TD40 ACZ40 AMV40 AWR40 BGN40 BQJ40 CAF40 CKB40 CTX40 DDT40 DNP40 DXL40 EHH40 ERD40 FAZ40 FKV40 FUR40 GEN40 GOJ40 GYF40 HIB40 HRX40 IBT40 ILP40 IVL40 JFH40 JPD40 JYZ40 KIV40 KSR40 LCN40 LMJ40 LWF40 MGB40 MPX40 MZT40 NJP40 NTL40 ODH40 OND40 OWZ40 PGV40 PQR40 QAN40 QKJ40 QUF40 REB40 RNX40 RXT40 SHP40 SRL40 TBH40 TLD40 TUZ40 UEV40 UOR40 UYN40 VIJ40 VSF40 WCB40 WLX40 WVT40 JL40 TH40 ADD40 AMZ40 AWV40 BGR40 BQN40 CAJ40 DDX40 CUB40 DNT40 L40 M33:M39 M41 P40 Q33:Q39 DNT52 CUB52 DDX52 CAJ52 BQN52 BGR52 AWV52 AMZ52 ADD52 TH52 JL52 WVT52 WLX52 WCB52 VSF52 VIJ52 UYN52 UOR52 UEV52 TUZ52 TLD52 TBH52 SRL52 SHP52 RXT52 RNX52 REB52 QUF52 QKJ52 QAN52 PQR52 PGV52 OWZ52 OND52 ODH52 NTL52 NJP52 MZT52 MPX52 MGB52 LWF52 LMJ52 LCN52 KSR52 KIV52 JYZ52 JPD52 JFH52 IVL52 ILP52 IBT52 HRX52 HIB52 GYF52 GOJ52 GEN52 FUR52 FKV52 FAZ52 ERD52 EHH52 DXL52 DNP52 DDT52 CTX52 CKB52 CAF52 BQJ52 BGN52 AWR52 AMV52 ACZ52 TD52 JH52 WVX52 WMB52 WCF52 VSJ52 VIN52 UYR52 UOV52 UEZ52 TVD52 TLH52 TBL52 SRP52 SHT52 RXX52 ROB52 REF52 QUJ52 QKN52 QAR52 PQV52 PGZ52 OXD52 ONH52 ODL52 NTP52 NJT52 MZX52 MQB52 MGF52 LWJ52 LMN52 LCR52 KSV52 KIZ52 JZD52 JPH52 JFL52 IVP52 ILT52 IBX52 HSB52 HIF52 GYJ52 GON52 GER52 FUV52 FKZ52 FBD52 ERH52 EHL52 DXP52 CKF52 L52 P52:P61 Q62:Q67 M62:M67">
      <formula1>9</formula1>
    </dataValidation>
    <dataValidation type="textLength" operator="equal" allowBlank="1" showInputMessage="1" showErrorMessage="1" error="БИН должен содержать 12 символов" sqref="WXE983032:WXE983904 BC65534:BC66406 KS65528:KS66400 UO65528:UO66400 AEK65528:AEK66400 AOG65528:AOG66400 AYC65528:AYC66400 BHY65528:BHY66400 BRU65528:BRU66400 CBQ65528:CBQ66400 CLM65528:CLM66400 CVI65528:CVI66400 DFE65528:DFE66400 DPA65528:DPA66400 DYW65528:DYW66400 EIS65528:EIS66400 ESO65528:ESO66400 FCK65528:FCK66400 FMG65528:FMG66400 FWC65528:FWC66400 GFY65528:GFY66400 GPU65528:GPU66400 GZQ65528:GZQ66400 HJM65528:HJM66400 HTI65528:HTI66400 IDE65528:IDE66400 INA65528:INA66400 IWW65528:IWW66400 JGS65528:JGS66400 JQO65528:JQO66400 KAK65528:KAK66400 KKG65528:KKG66400 KUC65528:KUC66400 LDY65528:LDY66400 LNU65528:LNU66400 LXQ65528:LXQ66400 MHM65528:MHM66400 MRI65528:MRI66400 NBE65528:NBE66400 NLA65528:NLA66400 NUW65528:NUW66400 OES65528:OES66400 OOO65528:OOO66400 OYK65528:OYK66400 PIG65528:PIG66400 PSC65528:PSC66400 QBY65528:QBY66400 QLU65528:QLU66400 QVQ65528:QVQ66400 RFM65528:RFM66400 RPI65528:RPI66400 RZE65528:RZE66400 SJA65528:SJA66400 SSW65528:SSW66400 TCS65528:TCS66400 TMO65528:TMO66400 TWK65528:TWK66400 UGG65528:UGG66400 UQC65528:UQC66400 UZY65528:UZY66400 VJU65528:VJU66400 VTQ65528:VTQ66400 WDM65528:WDM66400 WNI65528:WNI66400 WXE65528:WXE66400 BC131070:BC131942 KS131064:KS131936 UO131064:UO131936 AEK131064:AEK131936 AOG131064:AOG131936 AYC131064:AYC131936 BHY131064:BHY131936 BRU131064:BRU131936 CBQ131064:CBQ131936 CLM131064:CLM131936 CVI131064:CVI131936 DFE131064:DFE131936 DPA131064:DPA131936 DYW131064:DYW131936 EIS131064:EIS131936 ESO131064:ESO131936 FCK131064:FCK131936 FMG131064:FMG131936 FWC131064:FWC131936 GFY131064:GFY131936 GPU131064:GPU131936 GZQ131064:GZQ131936 HJM131064:HJM131936 HTI131064:HTI131936 IDE131064:IDE131936 INA131064:INA131936 IWW131064:IWW131936 JGS131064:JGS131936 JQO131064:JQO131936 KAK131064:KAK131936 KKG131064:KKG131936 KUC131064:KUC131936 LDY131064:LDY131936 LNU131064:LNU131936 LXQ131064:LXQ131936 MHM131064:MHM131936 MRI131064:MRI131936 NBE131064:NBE131936 NLA131064:NLA131936 NUW131064:NUW131936 OES131064:OES131936 OOO131064:OOO131936 OYK131064:OYK131936 PIG131064:PIG131936 PSC131064:PSC131936 QBY131064:QBY131936 QLU131064:QLU131936 QVQ131064:QVQ131936 RFM131064:RFM131936 RPI131064:RPI131936 RZE131064:RZE131936 SJA131064:SJA131936 SSW131064:SSW131936 TCS131064:TCS131936 TMO131064:TMO131936 TWK131064:TWK131936 UGG131064:UGG131936 UQC131064:UQC131936 UZY131064:UZY131936 VJU131064:VJU131936 VTQ131064:VTQ131936 WDM131064:WDM131936 WNI131064:WNI131936 WXE131064:WXE131936 BC196606:BC197478 KS196600:KS197472 UO196600:UO197472 AEK196600:AEK197472 AOG196600:AOG197472 AYC196600:AYC197472 BHY196600:BHY197472 BRU196600:BRU197472 CBQ196600:CBQ197472 CLM196600:CLM197472 CVI196600:CVI197472 DFE196600:DFE197472 DPA196600:DPA197472 DYW196600:DYW197472 EIS196600:EIS197472 ESO196600:ESO197472 FCK196600:FCK197472 FMG196600:FMG197472 FWC196600:FWC197472 GFY196600:GFY197472 GPU196600:GPU197472 GZQ196600:GZQ197472 HJM196600:HJM197472 HTI196600:HTI197472 IDE196600:IDE197472 INA196600:INA197472 IWW196600:IWW197472 JGS196600:JGS197472 JQO196600:JQO197472 KAK196600:KAK197472 KKG196600:KKG197472 KUC196600:KUC197472 LDY196600:LDY197472 LNU196600:LNU197472 LXQ196600:LXQ197472 MHM196600:MHM197472 MRI196600:MRI197472 NBE196600:NBE197472 NLA196600:NLA197472 NUW196600:NUW197472 OES196600:OES197472 OOO196600:OOO197472 OYK196600:OYK197472 PIG196600:PIG197472 PSC196600:PSC197472 QBY196600:QBY197472 QLU196600:QLU197472 QVQ196600:QVQ197472 RFM196600:RFM197472 RPI196600:RPI197472 RZE196600:RZE197472 SJA196600:SJA197472 SSW196600:SSW197472 TCS196600:TCS197472 TMO196600:TMO197472 TWK196600:TWK197472 UGG196600:UGG197472 UQC196600:UQC197472 UZY196600:UZY197472 VJU196600:VJU197472 VTQ196600:VTQ197472 WDM196600:WDM197472 WNI196600:WNI197472 WXE196600:WXE197472 BC262142:BC263014 KS262136:KS263008 UO262136:UO263008 AEK262136:AEK263008 AOG262136:AOG263008 AYC262136:AYC263008 BHY262136:BHY263008 BRU262136:BRU263008 CBQ262136:CBQ263008 CLM262136:CLM263008 CVI262136:CVI263008 DFE262136:DFE263008 DPA262136:DPA263008 DYW262136:DYW263008 EIS262136:EIS263008 ESO262136:ESO263008 FCK262136:FCK263008 FMG262136:FMG263008 FWC262136:FWC263008 GFY262136:GFY263008 GPU262136:GPU263008 GZQ262136:GZQ263008 HJM262136:HJM263008 HTI262136:HTI263008 IDE262136:IDE263008 INA262136:INA263008 IWW262136:IWW263008 JGS262136:JGS263008 JQO262136:JQO263008 KAK262136:KAK263008 KKG262136:KKG263008 KUC262136:KUC263008 LDY262136:LDY263008 LNU262136:LNU263008 LXQ262136:LXQ263008 MHM262136:MHM263008 MRI262136:MRI263008 NBE262136:NBE263008 NLA262136:NLA263008 NUW262136:NUW263008 OES262136:OES263008 OOO262136:OOO263008 OYK262136:OYK263008 PIG262136:PIG263008 PSC262136:PSC263008 QBY262136:QBY263008 QLU262136:QLU263008 QVQ262136:QVQ263008 RFM262136:RFM263008 RPI262136:RPI263008 RZE262136:RZE263008 SJA262136:SJA263008 SSW262136:SSW263008 TCS262136:TCS263008 TMO262136:TMO263008 TWK262136:TWK263008 UGG262136:UGG263008 UQC262136:UQC263008 UZY262136:UZY263008 VJU262136:VJU263008 VTQ262136:VTQ263008 WDM262136:WDM263008 WNI262136:WNI263008 WXE262136:WXE263008 BC327678:BC328550 KS327672:KS328544 UO327672:UO328544 AEK327672:AEK328544 AOG327672:AOG328544 AYC327672:AYC328544 BHY327672:BHY328544 BRU327672:BRU328544 CBQ327672:CBQ328544 CLM327672:CLM328544 CVI327672:CVI328544 DFE327672:DFE328544 DPA327672:DPA328544 DYW327672:DYW328544 EIS327672:EIS328544 ESO327672:ESO328544 FCK327672:FCK328544 FMG327672:FMG328544 FWC327672:FWC328544 GFY327672:GFY328544 GPU327672:GPU328544 GZQ327672:GZQ328544 HJM327672:HJM328544 HTI327672:HTI328544 IDE327672:IDE328544 INA327672:INA328544 IWW327672:IWW328544 JGS327672:JGS328544 JQO327672:JQO328544 KAK327672:KAK328544 KKG327672:KKG328544 KUC327672:KUC328544 LDY327672:LDY328544 LNU327672:LNU328544 LXQ327672:LXQ328544 MHM327672:MHM328544 MRI327672:MRI328544 NBE327672:NBE328544 NLA327672:NLA328544 NUW327672:NUW328544 OES327672:OES328544 OOO327672:OOO328544 OYK327672:OYK328544 PIG327672:PIG328544 PSC327672:PSC328544 QBY327672:QBY328544 QLU327672:QLU328544 QVQ327672:QVQ328544 RFM327672:RFM328544 RPI327672:RPI328544 RZE327672:RZE328544 SJA327672:SJA328544 SSW327672:SSW328544 TCS327672:TCS328544 TMO327672:TMO328544 TWK327672:TWK328544 UGG327672:UGG328544 UQC327672:UQC328544 UZY327672:UZY328544 VJU327672:VJU328544 VTQ327672:VTQ328544 WDM327672:WDM328544 WNI327672:WNI328544 WXE327672:WXE328544 BC393214:BC394086 KS393208:KS394080 UO393208:UO394080 AEK393208:AEK394080 AOG393208:AOG394080 AYC393208:AYC394080 BHY393208:BHY394080 BRU393208:BRU394080 CBQ393208:CBQ394080 CLM393208:CLM394080 CVI393208:CVI394080 DFE393208:DFE394080 DPA393208:DPA394080 DYW393208:DYW394080 EIS393208:EIS394080 ESO393208:ESO394080 FCK393208:FCK394080 FMG393208:FMG394080 FWC393208:FWC394080 GFY393208:GFY394080 GPU393208:GPU394080 GZQ393208:GZQ394080 HJM393208:HJM394080 HTI393208:HTI394080 IDE393208:IDE394080 INA393208:INA394080 IWW393208:IWW394080 JGS393208:JGS394080 JQO393208:JQO394080 KAK393208:KAK394080 KKG393208:KKG394080 KUC393208:KUC394080 LDY393208:LDY394080 LNU393208:LNU394080 LXQ393208:LXQ394080 MHM393208:MHM394080 MRI393208:MRI394080 NBE393208:NBE394080 NLA393208:NLA394080 NUW393208:NUW394080 OES393208:OES394080 OOO393208:OOO394080 OYK393208:OYK394080 PIG393208:PIG394080 PSC393208:PSC394080 QBY393208:QBY394080 QLU393208:QLU394080 QVQ393208:QVQ394080 RFM393208:RFM394080 RPI393208:RPI394080 RZE393208:RZE394080 SJA393208:SJA394080 SSW393208:SSW394080 TCS393208:TCS394080 TMO393208:TMO394080 TWK393208:TWK394080 UGG393208:UGG394080 UQC393208:UQC394080 UZY393208:UZY394080 VJU393208:VJU394080 VTQ393208:VTQ394080 WDM393208:WDM394080 WNI393208:WNI394080 WXE393208:WXE394080 BC458750:BC459622 KS458744:KS459616 UO458744:UO459616 AEK458744:AEK459616 AOG458744:AOG459616 AYC458744:AYC459616 BHY458744:BHY459616 BRU458744:BRU459616 CBQ458744:CBQ459616 CLM458744:CLM459616 CVI458744:CVI459616 DFE458744:DFE459616 DPA458744:DPA459616 DYW458744:DYW459616 EIS458744:EIS459616 ESO458744:ESO459616 FCK458744:FCK459616 FMG458744:FMG459616 FWC458744:FWC459616 GFY458744:GFY459616 GPU458744:GPU459616 GZQ458744:GZQ459616 HJM458744:HJM459616 HTI458744:HTI459616 IDE458744:IDE459616 INA458744:INA459616 IWW458744:IWW459616 JGS458744:JGS459616 JQO458744:JQO459616 KAK458744:KAK459616 KKG458744:KKG459616 KUC458744:KUC459616 LDY458744:LDY459616 LNU458744:LNU459616 LXQ458744:LXQ459616 MHM458744:MHM459616 MRI458744:MRI459616 NBE458744:NBE459616 NLA458744:NLA459616 NUW458744:NUW459616 OES458744:OES459616 OOO458744:OOO459616 OYK458744:OYK459616 PIG458744:PIG459616 PSC458744:PSC459616 QBY458744:QBY459616 QLU458744:QLU459616 QVQ458744:QVQ459616 RFM458744:RFM459616 RPI458744:RPI459616 RZE458744:RZE459616 SJA458744:SJA459616 SSW458744:SSW459616 TCS458744:TCS459616 TMO458744:TMO459616 TWK458744:TWK459616 UGG458744:UGG459616 UQC458744:UQC459616 UZY458744:UZY459616 VJU458744:VJU459616 VTQ458744:VTQ459616 WDM458744:WDM459616 WNI458744:WNI459616 WXE458744:WXE459616 BC524286:BC525158 KS524280:KS525152 UO524280:UO525152 AEK524280:AEK525152 AOG524280:AOG525152 AYC524280:AYC525152 BHY524280:BHY525152 BRU524280:BRU525152 CBQ524280:CBQ525152 CLM524280:CLM525152 CVI524280:CVI525152 DFE524280:DFE525152 DPA524280:DPA525152 DYW524280:DYW525152 EIS524280:EIS525152 ESO524280:ESO525152 FCK524280:FCK525152 FMG524280:FMG525152 FWC524280:FWC525152 GFY524280:GFY525152 GPU524280:GPU525152 GZQ524280:GZQ525152 HJM524280:HJM525152 HTI524280:HTI525152 IDE524280:IDE525152 INA524280:INA525152 IWW524280:IWW525152 JGS524280:JGS525152 JQO524280:JQO525152 KAK524280:KAK525152 KKG524280:KKG525152 KUC524280:KUC525152 LDY524280:LDY525152 LNU524280:LNU525152 LXQ524280:LXQ525152 MHM524280:MHM525152 MRI524280:MRI525152 NBE524280:NBE525152 NLA524280:NLA525152 NUW524280:NUW525152 OES524280:OES525152 OOO524280:OOO525152 OYK524280:OYK525152 PIG524280:PIG525152 PSC524280:PSC525152 QBY524280:QBY525152 QLU524280:QLU525152 QVQ524280:QVQ525152 RFM524280:RFM525152 RPI524280:RPI525152 RZE524280:RZE525152 SJA524280:SJA525152 SSW524280:SSW525152 TCS524280:TCS525152 TMO524280:TMO525152 TWK524280:TWK525152 UGG524280:UGG525152 UQC524280:UQC525152 UZY524280:UZY525152 VJU524280:VJU525152 VTQ524280:VTQ525152 WDM524280:WDM525152 WNI524280:WNI525152 WXE524280:WXE525152 BC589822:BC590694 KS589816:KS590688 UO589816:UO590688 AEK589816:AEK590688 AOG589816:AOG590688 AYC589816:AYC590688 BHY589816:BHY590688 BRU589816:BRU590688 CBQ589816:CBQ590688 CLM589816:CLM590688 CVI589816:CVI590688 DFE589816:DFE590688 DPA589816:DPA590688 DYW589816:DYW590688 EIS589816:EIS590688 ESO589816:ESO590688 FCK589816:FCK590688 FMG589816:FMG590688 FWC589816:FWC590688 GFY589816:GFY590688 GPU589816:GPU590688 GZQ589816:GZQ590688 HJM589816:HJM590688 HTI589816:HTI590688 IDE589816:IDE590688 INA589816:INA590688 IWW589816:IWW590688 JGS589816:JGS590688 JQO589816:JQO590688 KAK589816:KAK590688 KKG589816:KKG590688 KUC589816:KUC590688 LDY589816:LDY590688 LNU589816:LNU590688 LXQ589816:LXQ590688 MHM589816:MHM590688 MRI589816:MRI590688 NBE589816:NBE590688 NLA589816:NLA590688 NUW589816:NUW590688 OES589816:OES590688 OOO589816:OOO590688 OYK589816:OYK590688 PIG589816:PIG590688 PSC589816:PSC590688 QBY589816:QBY590688 QLU589816:QLU590688 QVQ589816:QVQ590688 RFM589816:RFM590688 RPI589816:RPI590688 RZE589816:RZE590688 SJA589816:SJA590688 SSW589816:SSW590688 TCS589816:TCS590688 TMO589816:TMO590688 TWK589816:TWK590688 UGG589816:UGG590688 UQC589816:UQC590688 UZY589816:UZY590688 VJU589816:VJU590688 VTQ589816:VTQ590688 WDM589816:WDM590688 WNI589816:WNI590688 WXE589816:WXE590688 BC655358:BC656230 KS655352:KS656224 UO655352:UO656224 AEK655352:AEK656224 AOG655352:AOG656224 AYC655352:AYC656224 BHY655352:BHY656224 BRU655352:BRU656224 CBQ655352:CBQ656224 CLM655352:CLM656224 CVI655352:CVI656224 DFE655352:DFE656224 DPA655352:DPA656224 DYW655352:DYW656224 EIS655352:EIS656224 ESO655352:ESO656224 FCK655352:FCK656224 FMG655352:FMG656224 FWC655352:FWC656224 GFY655352:GFY656224 GPU655352:GPU656224 GZQ655352:GZQ656224 HJM655352:HJM656224 HTI655352:HTI656224 IDE655352:IDE656224 INA655352:INA656224 IWW655352:IWW656224 JGS655352:JGS656224 JQO655352:JQO656224 KAK655352:KAK656224 KKG655352:KKG656224 KUC655352:KUC656224 LDY655352:LDY656224 LNU655352:LNU656224 LXQ655352:LXQ656224 MHM655352:MHM656224 MRI655352:MRI656224 NBE655352:NBE656224 NLA655352:NLA656224 NUW655352:NUW656224 OES655352:OES656224 OOO655352:OOO656224 OYK655352:OYK656224 PIG655352:PIG656224 PSC655352:PSC656224 QBY655352:QBY656224 QLU655352:QLU656224 QVQ655352:QVQ656224 RFM655352:RFM656224 RPI655352:RPI656224 RZE655352:RZE656224 SJA655352:SJA656224 SSW655352:SSW656224 TCS655352:TCS656224 TMO655352:TMO656224 TWK655352:TWK656224 UGG655352:UGG656224 UQC655352:UQC656224 UZY655352:UZY656224 VJU655352:VJU656224 VTQ655352:VTQ656224 WDM655352:WDM656224 WNI655352:WNI656224 WXE655352:WXE656224 BC720894:BC721766 KS720888:KS721760 UO720888:UO721760 AEK720888:AEK721760 AOG720888:AOG721760 AYC720888:AYC721760 BHY720888:BHY721760 BRU720888:BRU721760 CBQ720888:CBQ721760 CLM720888:CLM721760 CVI720888:CVI721760 DFE720888:DFE721760 DPA720888:DPA721760 DYW720888:DYW721760 EIS720888:EIS721760 ESO720888:ESO721760 FCK720888:FCK721760 FMG720888:FMG721760 FWC720888:FWC721760 GFY720888:GFY721760 GPU720888:GPU721760 GZQ720888:GZQ721760 HJM720888:HJM721760 HTI720888:HTI721760 IDE720888:IDE721760 INA720888:INA721760 IWW720888:IWW721760 JGS720888:JGS721760 JQO720888:JQO721760 KAK720888:KAK721760 KKG720888:KKG721760 KUC720888:KUC721760 LDY720888:LDY721760 LNU720888:LNU721760 LXQ720888:LXQ721760 MHM720888:MHM721760 MRI720888:MRI721760 NBE720888:NBE721760 NLA720888:NLA721760 NUW720888:NUW721760 OES720888:OES721760 OOO720888:OOO721760 OYK720888:OYK721760 PIG720888:PIG721760 PSC720888:PSC721760 QBY720888:QBY721760 QLU720888:QLU721760 QVQ720888:QVQ721760 RFM720888:RFM721760 RPI720888:RPI721760 RZE720888:RZE721760 SJA720888:SJA721760 SSW720888:SSW721760 TCS720888:TCS721760 TMO720888:TMO721760 TWK720888:TWK721760 UGG720888:UGG721760 UQC720888:UQC721760 UZY720888:UZY721760 VJU720888:VJU721760 VTQ720888:VTQ721760 WDM720888:WDM721760 WNI720888:WNI721760 WXE720888:WXE721760 BC786430:BC787302 KS786424:KS787296 UO786424:UO787296 AEK786424:AEK787296 AOG786424:AOG787296 AYC786424:AYC787296 BHY786424:BHY787296 BRU786424:BRU787296 CBQ786424:CBQ787296 CLM786424:CLM787296 CVI786424:CVI787296 DFE786424:DFE787296 DPA786424:DPA787296 DYW786424:DYW787296 EIS786424:EIS787296 ESO786424:ESO787296 FCK786424:FCK787296 FMG786424:FMG787296 FWC786424:FWC787296 GFY786424:GFY787296 GPU786424:GPU787296 GZQ786424:GZQ787296 HJM786424:HJM787296 HTI786424:HTI787296 IDE786424:IDE787296 INA786424:INA787296 IWW786424:IWW787296 JGS786424:JGS787296 JQO786424:JQO787296 KAK786424:KAK787296 KKG786424:KKG787296 KUC786424:KUC787296 LDY786424:LDY787296 LNU786424:LNU787296 LXQ786424:LXQ787296 MHM786424:MHM787296 MRI786424:MRI787296 NBE786424:NBE787296 NLA786424:NLA787296 NUW786424:NUW787296 OES786424:OES787296 OOO786424:OOO787296 OYK786424:OYK787296 PIG786424:PIG787296 PSC786424:PSC787296 QBY786424:QBY787296 QLU786424:QLU787296 QVQ786424:QVQ787296 RFM786424:RFM787296 RPI786424:RPI787296 RZE786424:RZE787296 SJA786424:SJA787296 SSW786424:SSW787296 TCS786424:TCS787296 TMO786424:TMO787296 TWK786424:TWK787296 UGG786424:UGG787296 UQC786424:UQC787296 UZY786424:UZY787296 VJU786424:VJU787296 VTQ786424:VTQ787296 WDM786424:WDM787296 WNI786424:WNI787296 WXE786424:WXE787296 BC851966:BC852838 KS851960:KS852832 UO851960:UO852832 AEK851960:AEK852832 AOG851960:AOG852832 AYC851960:AYC852832 BHY851960:BHY852832 BRU851960:BRU852832 CBQ851960:CBQ852832 CLM851960:CLM852832 CVI851960:CVI852832 DFE851960:DFE852832 DPA851960:DPA852832 DYW851960:DYW852832 EIS851960:EIS852832 ESO851960:ESO852832 FCK851960:FCK852832 FMG851960:FMG852832 FWC851960:FWC852832 GFY851960:GFY852832 GPU851960:GPU852832 GZQ851960:GZQ852832 HJM851960:HJM852832 HTI851960:HTI852832 IDE851960:IDE852832 INA851960:INA852832 IWW851960:IWW852832 JGS851960:JGS852832 JQO851960:JQO852832 KAK851960:KAK852832 KKG851960:KKG852832 KUC851960:KUC852832 LDY851960:LDY852832 LNU851960:LNU852832 LXQ851960:LXQ852832 MHM851960:MHM852832 MRI851960:MRI852832 NBE851960:NBE852832 NLA851960:NLA852832 NUW851960:NUW852832 OES851960:OES852832 OOO851960:OOO852832 OYK851960:OYK852832 PIG851960:PIG852832 PSC851960:PSC852832 QBY851960:QBY852832 QLU851960:QLU852832 QVQ851960:QVQ852832 RFM851960:RFM852832 RPI851960:RPI852832 RZE851960:RZE852832 SJA851960:SJA852832 SSW851960:SSW852832 TCS851960:TCS852832 TMO851960:TMO852832 TWK851960:TWK852832 UGG851960:UGG852832 UQC851960:UQC852832 UZY851960:UZY852832 VJU851960:VJU852832 VTQ851960:VTQ852832 WDM851960:WDM852832 WNI851960:WNI852832 WXE851960:WXE852832 BC917502:BC918374 KS917496:KS918368 UO917496:UO918368 AEK917496:AEK918368 AOG917496:AOG918368 AYC917496:AYC918368 BHY917496:BHY918368 BRU917496:BRU918368 CBQ917496:CBQ918368 CLM917496:CLM918368 CVI917496:CVI918368 DFE917496:DFE918368 DPA917496:DPA918368 DYW917496:DYW918368 EIS917496:EIS918368 ESO917496:ESO918368 FCK917496:FCK918368 FMG917496:FMG918368 FWC917496:FWC918368 GFY917496:GFY918368 GPU917496:GPU918368 GZQ917496:GZQ918368 HJM917496:HJM918368 HTI917496:HTI918368 IDE917496:IDE918368 INA917496:INA918368 IWW917496:IWW918368 JGS917496:JGS918368 JQO917496:JQO918368 KAK917496:KAK918368 KKG917496:KKG918368 KUC917496:KUC918368 LDY917496:LDY918368 LNU917496:LNU918368 LXQ917496:LXQ918368 MHM917496:MHM918368 MRI917496:MRI918368 NBE917496:NBE918368 NLA917496:NLA918368 NUW917496:NUW918368 OES917496:OES918368 OOO917496:OOO918368 OYK917496:OYK918368 PIG917496:PIG918368 PSC917496:PSC918368 QBY917496:QBY918368 QLU917496:QLU918368 QVQ917496:QVQ918368 RFM917496:RFM918368 RPI917496:RPI918368 RZE917496:RZE918368 SJA917496:SJA918368 SSW917496:SSW918368 TCS917496:TCS918368 TMO917496:TMO918368 TWK917496:TWK918368 UGG917496:UGG918368 UQC917496:UQC918368 UZY917496:UZY918368 VJU917496:VJU918368 VTQ917496:VTQ918368 WDM917496:WDM918368 WNI917496:WNI918368 WXE917496:WXE918368 BC983038:BC983910 KS983032:KS983904 UO983032:UO983904 AEK983032:AEK983904 AOG983032:AOG983904 AYC983032:AYC983904 BHY983032:BHY983904 BRU983032:BRU983904 CBQ983032:CBQ983904 CLM983032:CLM983904 CVI983032:CVI983904 DFE983032:DFE983904 DPA983032:DPA983904 DYW983032:DYW983904 EIS983032:EIS983904 ESO983032:ESO983904 FCK983032:FCK983904 FMG983032:FMG983904 FWC983032:FWC983904 GFY983032:GFY983904 GPU983032:GPU983904 GZQ983032:GZQ983904 HJM983032:HJM983904 HTI983032:HTI983904 IDE983032:IDE983904 INA983032:INA983904 IWW983032:IWW983904 JGS983032:JGS983904 JQO983032:JQO983904 KAK983032:KAK983904 KKG983032:KKG983904 KUC983032:KUC983904 LDY983032:LDY983904 LNU983032:LNU983904 LXQ983032:LXQ983904 MHM983032:MHM983904 MRI983032:MRI983904 NBE983032:NBE983904 NLA983032:NLA983904 NUW983032:NUW983904 OES983032:OES983904 OOO983032:OOO983904 OYK983032:OYK983904 PIG983032:PIG983904 PSC983032:PSC983904 QBY983032:QBY983904 QLU983032:QLU983904 QVQ983032:QVQ983904 RFM983032:RFM983904 RPI983032:RPI983904 RZE983032:RZE983904 SJA983032:SJA983904 SSW983032:SSW983904 TCS983032:TCS983904 TMO983032:TMO983904 TWK983032:TWK983904 UGG983032:UGG983904 UQC983032:UQC983904 UZY983032:UZY983904 VJU983032:VJU983904 VTQ983032:VTQ983904 WDM983032:WDM983904 WNI983032:WNI983904 KS70:KS864 BC76:BC870 WXE70:WXE864 WNI70:WNI864 WDM70:WDM864 VTQ70:VTQ864 VJU70:VJU864 UZY70:UZY864 UQC70:UQC864 UGG70:UGG864 TWK70:TWK864 TMO70:TMO864 TCS70:TCS864 SSW70:SSW864 SJA70:SJA864 RZE70:RZE864 RPI70:RPI864 RFM70:RFM864 QVQ70:QVQ864 QLU70:QLU864 QBY70:QBY864 PSC70:PSC864 PIG70:PIG864 OYK70:OYK864 OOO70:OOO864 OES70:OES864 NUW70:NUW864 NLA70:NLA864 NBE70:NBE864 MRI70:MRI864 MHM70:MHM864 LXQ70:LXQ864 LNU70:LNU864 LDY70:LDY864 KUC70:KUC864 KKG70:KKG864 KAK70:KAK864 JQO70:JQO864 JGS70:JGS864 IWW70:IWW864 INA70:INA864 IDE70:IDE864 HTI70:HTI864 HJM70:HJM864 GZQ70:GZQ864 GPU70:GPU864 GFY70:GFY864 FWC70:FWC864 FMG70:FMG864 FCK70:FCK864 ESO70:ESO864 EIS70:EIS864 DYW70:DYW864 DPA70:DPA864 DFE70:DFE864 CVI70:CVI864 CLM70:CLM864 CBQ70:CBQ864 BRU70:BRU864 BHY70:BHY864 AYC70:AYC864 AOG70:AOG864 AEK70:AEK864 UO70:UO864 WNP26:WNP27 WXK29:WXK30 KZ26:KZ27 UV26:UV27 AER26:AER27 AON26:AON27 AYJ26:AYJ27 BIF26:BIF27 BSB26:BSB27 CBX26:CBX27 CLT26:CLT27 CVP26:CVP27 DFL26:DFL27 DPH26:DPH27 DZD26:DZD27 EIZ26:EIZ27 ESV26:ESV27 FCR26:FCR27 FMN26:FMN27 FWJ26:FWJ27 GGF26:GGF27 GQB26:GQB27 GZX26:GZX27 HJT26:HJT27 HTP26:HTP27 IDL26:IDL27 INH26:INH27 IXD26:IXD27 JGZ26:JGZ27 JQV26:JQV27 KAR26:KAR27 KKN26:KKN27 KUJ26:KUJ27 LEF26:LEF27 LOB26:LOB27 LXX26:LXX27 MHT26:MHT27 MRP26:MRP27 NBL26:NBL27 NLH26:NLH27 NVD26:NVD27 OEZ26:OEZ27 OOV26:OOV27 OYR26:OYR27 PIN26:PIN27 PSJ26:PSJ27 QCF26:QCF27 QMB26:QMB27 QVX26:QVX27 RFT26:RFT27 RPP26:RPP27 RZL26:RZL27 SJH26:SJH27 STD26:STD27 TCZ26:TCZ27 TMV26:TMV27 TWR26:TWR27 UGN26:UGN27 UQJ26:UQJ27 VAF26:VAF27 VKB26:VKB27 VTX26:VTX27 BC8:BC9 UO8:UO14 KS8:KS14 WXE8:WXE14 WNI8:WNI14 WDM8:WDM14 VTQ8:VTQ14 VJU8:VJU14 UZY8:UZY14 UQC8:UQC14 UGG8:UGG14 TWK8:TWK14 TMO8:TMO14 TCS8:TCS14 SSW8:SSW14 SJA8:SJA14 RZE8:RZE14 RPI8:RPI14 RFM8:RFM14 QVQ8:QVQ14 QLU8:QLU14 QBY8:QBY14 PSC8:PSC14 PIG8:PIG14 OYK8:OYK14 OOO8:OOO14 OES8:OES14 NUW8:NUW14 NLA8:NLA14 NBE8:NBE14 MRI8:MRI14 MHM8:MHM14 LXQ8:LXQ14 LNU8:LNU14 LDY8:LDY14 KUC8:KUC14 KKG8:KKG14 KAK8:KAK14 JQO8:JQO14 JGS8:JGS14 IWW8:IWW14 INA8:INA14 IDE8:IDE14 HTI8:HTI14 HJM8:HJM14 GZQ8:GZQ14 GPU8:GPU14 GFY8:GFY14 FWC8:FWC14 FMG8:FMG14 FCK8:FCK14 ESO8:ESO14 EIS8:EIS14 DYW8:DYW14 DPA8:DPA14 DFE8:DFE14 CVI8:CVI14 CLM8:CLM14 CBQ8:CBQ14 BRU8:BRU14 BHY8:BHY14 AYC8:AYC14 AOG8:AOG14 BB25 AOG18:AOG19 AYC18:AYC19 BHY18:BHY19 BRU18:BRU19 CBQ18:CBQ19 CLM18:CLM19 CVI18:CVI19 DFE18:DFE19 DPA18:DPA19 DYW18:DYW19 EIS18:EIS19 ESO18:ESO19 FCK18:FCK19 FMG18:FMG19 FWC18:FWC19 GFY18:GFY19 GPU18:GPU19 GZQ18:GZQ19 HJM18:HJM19 HTI18:HTI19 IDE18:IDE19 INA18:INA19 IWW18:IWW19 JGS18:JGS19 JQO18:JQO19 KAK18:KAK19 KKG18:KKG19 KUC18:KUC19 LDY18:LDY19 LNU18:LNU19 LXQ18:LXQ19 MHM18:MHM19 MRI18:MRI19 NBE18:NBE19 NLA18:NLA19 NUW18:NUW19 OES18:OES19 OOO18:OOO19 OYK18:OYK19 PIG18:PIG19 PSC18:PSC19 QBY18:QBY19 QLU18:QLU19 QVQ18:QVQ19 RFM18:RFM19 RPI18:RPI19 RZE18:RZE19 SJA18:SJA19 SSW18:SSW19 TCS18:TCS19 TMO18:TMO19 TWK18:TWK19 UGG18:UGG19 UQC18:UQC19 UZY18:UZY19 VJU18:VJU19 VTQ18:VTQ19 WDM18:WDM19 WNI18:WNI19 WXE18:WXE19 KS18:KS19 UO18:UO19 AEK18:AEK19 BID45 BRZ45 BC30 CBV45 CLR45 CVN45 DFJ45 DPF45 DZB45 EIX45 EST45 FCP45 FML45 FWH45 GGD45 GPZ45 GZV45 HJR45 HTN45 IDJ45 INF45 IXB45 JGX45 JQT45 KAP45 KKL45 KUH45 LED45 LNZ45 LXV45 MHR45 MRN45 NBJ45 NLF45 NVB45 OEX45 OOT45 OYP45 PIL45 PSH45 QCD45 QLZ45 QVV45 RFR45 RPN45 RZJ45 SJF45 STB45 TCX45 TMT45 TWP45 UGL45 UQH45 VAD45 VJZ45 VTV45 WDR45 WNN45 WXJ45 KX45 UT45 AEP45 AOL45 AEP34 KY41 WXK41 WNO41 WXL21:WXL22 WDS41 VTW41 VKA41 VAE41 UQI41 UGM41 TWQ41 TMU41 TCY41 STC41 SJG41 RZK41 RPO41 RFS41 QVW41 QMA41 QCE41 PSI41 PIM41 OYQ41 OOU41 OEY41 NVC41 NLG41 NBK41 MRO41 MHS41 LXW41 LOA41 LEE41 KUI41 KKM41 KAQ41 JQU41 JGY41 IXC41 ING41 IDK41 HTO41 HJS41 GZW41 GQA41 GGE41 FWI41 FMM41 FCQ41 ESU41 EIY41 DZC41 DPG41 DFK41 CVO41 CLS41 CBW41 BSA41 BIE41 AYI41 AOM41 AEQ41 BC33:BC39 WNP21:WNP22 BC44:BC50 WNQ20 WDU20 VTY20 VKC20 VAG20 UQK20 UGO20 TWS20 TMW20 TDA20 STE20 SJI20 RZM20 RPQ20 RFU20 QVY20 QMC20 QCG20 PSK20 PIO20 OYS20 OOW20 OFA20 NVE20 NLI20 NBM20 MRQ20 MHU20 LXY20 LOC20 LEG20 KUK20 KKO20 KAS20 JQW20 JHA20 IXE20 INI20 IDM20 HTQ20 HJU20 GZY20 GQC20 GGG20 FWK20 FMO20 FCS20 ESW20 EJA20 DZE20 DPI20 DFM20 CVQ20 CLU20 CBY20 BSC20 BIG20 AYK20 AOO20 AES20 UW20 LA20 WXM20 AOL34 UT34 KX34 WXJ34 WNN34 WDR34 VTV34 VJZ34 VAD34 UQH34 UGL34 TWP34 TMT34 TCX34 STB34 SJF34 RZJ34 RPN34 RFR34 QVV34 QLZ34 QCD34 PSH34 PIL34 OYP34 OOT34 OEX34 NVB34 NLF34 NBJ34 MRN34 MHR34 LXV34 LNZ34 LED34 KUH34 KKL34 KAP34 JQT34 JGX34 IXB34 INF34 IDJ34 HTN34 HJR34 GZV34 GPZ34 GGD34 FWH34 FML34 FCP34 EST34 EIX34 DZB34 DPF34 DFJ34 CVN34 CLR34 CBV34 BRZ34 AYH34 BC26:BC28 AYH45 BB11 BID34 AEK8:AEK14 AOP16 AYL16 BIH16 BSD16 CBZ16 CLV16 CVR16 DFN16 DPJ16 DZF16 EJB16 ESX16 FCT16 FMP16 FWL16 GGH16 GQD16 GZZ16 HJV16 HTR16 IDN16 INJ16 IXF16 JHB16 JQX16 KAT16 KKP16 KUL16 LEH16 LOD16 LXZ16 MHV16 MRR16 NBN16 NLJ16 NVF16 OFB16 OOX16 OYT16 PIP16 PSL16 QCH16 QMD16 QVZ16 RFV16 RPR16 RZN16 SJJ16 STF16 TDB16 TMX16 TWT16 UGP16 UQL16 VAH16 VKD16 VTZ16 WDV16 WNR16 WXN16 LB16 UX16 AET16 WNQ17 WDU17 VTY17 VKC17 VAG17 UQK17 UGO17 TWS17 TMW17 TDA17 STE17 SJI17 RZM17 RPQ17 RFU17 QVY17 QMC17 QCG17 PSK17 PIO17 OYS17 OOW17 OFA17 NVE17 NLI17 NBM17 MRQ17 MHU17 LXY17 LOC17 LEG17 KUK17 KKO17 KAS17 JQW17 JHA17 IXE17 INI17 IDM17 HTQ17 HJU17 GZY17 GQC17 GGG17 FWK17 FMO17 FCS17 ESW17 EJA17 DZE17 DPI17 DFM17 CVQ17 CLU17 CBY17 BSC17 BIG17 AYK17 AOO17 AES17 UW17 LA17 WXM17 BI12:BI17 AOL40 KY29:KY30 UU29:UU30 AEQ29:AEQ30 AOM29:AOM30 AYI29:AYI30 BIE29:BIE30 BSA29:BSA30 CBW29:CBW30 CLS29:CLS30 CVO29:CVO30 DFK29:DFK30 DPG29:DPG30 DZC29:DZC30 EIY29:EIY30 ESU29:ESU30 FCQ29:FCQ30 FMM29:FMM30 FWI29:FWI30 GGE29:GGE30 GQA29:GQA30 GZW29:GZW30 HJS29:HJS30 HTO29:HTO30 IDK29:IDK30 ING29:ING30 IXC29:IXC30 JGY29:JGY30 JQU29:JQU30 KAQ29:KAQ30 KKM29:KKM30 KUI29:KUI30 LEE29:LEE30 LOA29:LOA30 LXW29:LXW30 MHS29:MHS30 MRO29:MRO30 NBK29:NBK30 NLG29:NLG30 NVC29:NVC30 OEY29:OEY30 OOU29:OOU30 OYQ29:OYQ30 PIM29:PIM30 PSI29:PSI30 QCE29:QCE30 QMA29:QMA30 QVW29:QVW30 RFS29:RFS30 RPO29:RPO30 RZK29:RZK30 SJG29:SJG30 STC29:STC30 TCY29:TCY30 TMU29:TMU30 TWQ29:TWQ30 UGM29:UGM30 UQI29:UQI30 VAE29:VAE30 VKA29:VKA30 VTW29:VTW30 WDS29:WDS30 WNO29:WNO30 BC18:BC23 KZ21:KZ22 UV21:UV22 AER21:AER22 AON21:AON22 AYJ21:AYJ22 BIF21:BIF22 BSB21:BSB22 CBX21:CBX22 CLT21:CLT22 CVP21:CVP22 DFL21:DFL22 DPH21:DPH22 DZD21:DZD22 EIZ21:EIZ22 ESV21:ESV22 FCR21:FCR22 FMN21:FMN22 FWJ21:FWJ22 GGF21:GGF22 GQB21:GQB22 GZX21:GZX22 HJT21:HJT22 HTP21:HTP22 IDL21:IDL22 INH21:INH22 IXD21:IXD22 JGZ21:JGZ22 JQV21:JQV22 KAR21:KAR22 KKN21:KKN22 KUJ21:KUJ22 LEF21:LEF22 LOB21:LOB22 LXX21:LXX22 MHT21:MHT22 MRP21:MRP22 NBL21:NBL22 NLH21:NLH22 NVD21:NVD22 OEZ21:OEZ22 OOV21:OOV22 OYR21:OYR22 PIN21:PIN22 PSJ21:PSJ22 QCF21:QCF22 QMB21:QMB22 QVX21:QVX22 RFT21:RFT22 RPP21:RPP22 RZL21:RZL22 SJH21:SJH22 STD21:STD22 TCZ21:TCZ22 TMV21:TMV22 TWR21:TWR22 UGN21:UGN22 UQJ21:UQJ22 VAF21:VAF22 VKB21:VKB22 VTX21:VTX22 WDT21:WDT22 WDT26:WDT27 WXL26:WXL27 AEQ38:AEQ39 AOM38:AOM39 AYI38:AYI39 BIE38:BIE39 BSA38:BSA39 CBW38:CBW39 CLS38:CLS39 CVO38:CVO39 DFK38:DFK39 DPG38:DPG39 DZC38:DZC39 EIY38:EIY39 ESU38:ESU39 FCQ38:FCQ39 FMM38:FMM39 FWI38:FWI39 GGE38:GGE39 GQA38:GQA39 GZW38:GZW39 HJS38:HJS39 HTO38:HTO39 IDK38:IDK39 ING38:ING39 IXC38:IXC39 JGY38:JGY39 JQU38:JQU39 KAQ38:KAQ39 KKM38:KKM39 KUI38:KUI39 LEE38:LEE39 LOA38:LOA39 LXW38:LXW39 MHS38:MHS39 MRO38:MRO39 NBK38:NBK39 NLG38:NLG39 NVC38:NVC39 OEY38:OEY39 OOU38:OOU39 OYQ38:OYQ39 PIM38:PIM39 PSI38:PSI39 QCE38:QCE39 QMA38:QMA39 QVW38:QVW39 RFS38:RFS39 RPO38:RPO39 RZK38:RZK39 SJG38:SJG39 STC38:STC39 TCY38:TCY39 TMU38:TMU39 TWQ38:TWQ39 UGM38:UGM39 UQI38:UQI39 VAE38:VAE39 VKA38:VKA39 VTW38:VTW39 WDS38:WDS39 WNO38:WNO39 WXK38:WXK39 KY38:KY39 UU38:UU39 UU41 AYH40 BID40 BRZ40 CBV40 CLR40 CVN40 DFJ40 DPF40 DZB40 EIX40 EST40 FCP40 FML40 FWH40 GGD40 GPZ40 GZV40 HJR40 HTN40 IDJ40 INF40 IXB40 JGX40 JQT40 KAP40 KKL40 KUH40 LED40 LNZ40 LXV40 MHR40 MRN40 NBJ40 NLF40 NVB40 OEX40 OOT40 OYP40 PIL40 PSH40 QCD40 QLZ40 QVV40 RFR40 RPN40 RZJ40 SJF40 STB40 TCX40 TMT40 TWP40 UGL40 UQH40 VAD40 VJZ40 VTV40 WDR40 WNN40 WXJ40 KX40 UT40 AEP40 UT52 KX52 WXJ52 WNN52 WDR52 VTV52 VJZ52 VAD52 UQH52 UGL52 TWP52 TMT52 TCX52 STB52 SJF52 RZJ52 RPN52 RFR52 QVV52 QLZ52 QCD52 PSH52 PIL52 OYP52 OOT52 OEX52 NVB52 NLF52 NBJ52 MRN52 MHR52 LXV52 LNZ52 LED52 KUH52 KKL52 KAP52 JQT52 JGX52 IXB52 INF52 IDJ52 HTN52 HJR52 GZV52 GPZ52 GGD52 FWH52 FML52 FCP52 EST52 EIX52 DZB52 DPF52 DFJ52 CVN52 CLR52 CBV52 BRZ52 BID52 AYH52 AOL52 AEP52 BC62:BC66">
      <formula1>12</formula1>
    </dataValidation>
    <dataValidation type="whole" allowBlank="1" showInputMessage="1" showErrorMessage="1" sqref="W65534:Y66406 JM65528:JO66400 TI65528:TK66400 ADE65528:ADG66400 ANA65528:ANC66400 AWW65528:AWY66400 BGS65528:BGU66400 BQO65528:BQQ66400 CAK65528:CAM66400 CKG65528:CKI66400 CUC65528:CUE66400 DDY65528:DEA66400 DNU65528:DNW66400 DXQ65528:DXS66400 EHM65528:EHO66400 ERI65528:ERK66400 FBE65528:FBG66400 FLA65528:FLC66400 FUW65528:FUY66400 GES65528:GEU66400 GOO65528:GOQ66400 GYK65528:GYM66400 HIG65528:HII66400 HSC65528:HSE66400 IBY65528:ICA66400 ILU65528:ILW66400 IVQ65528:IVS66400 JFM65528:JFO66400 JPI65528:JPK66400 JZE65528:JZG66400 KJA65528:KJC66400 KSW65528:KSY66400 LCS65528:LCU66400 LMO65528:LMQ66400 LWK65528:LWM66400 MGG65528:MGI66400 MQC65528:MQE66400 MZY65528:NAA66400 NJU65528:NJW66400 NTQ65528:NTS66400 ODM65528:ODO66400 ONI65528:ONK66400 OXE65528:OXG66400 PHA65528:PHC66400 PQW65528:PQY66400 QAS65528:QAU66400 QKO65528:QKQ66400 QUK65528:QUM66400 REG65528:REI66400 ROC65528:ROE66400 RXY65528:RYA66400 SHU65528:SHW66400 SRQ65528:SRS66400 TBM65528:TBO66400 TLI65528:TLK66400 TVE65528:TVG66400 UFA65528:UFC66400 UOW65528:UOY66400 UYS65528:UYU66400 VIO65528:VIQ66400 VSK65528:VSM66400 WCG65528:WCI66400 WMC65528:WME66400 WVY65528:WWA66400 W131070:Y131942 JM131064:JO131936 TI131064:TK131936 ADE131064:ADG131936 ANA131064:ANC131936 AWW131064:AWY131936 BGS131064:BGU131936 BQO131064:BQQ131936 CAK131064:CAM131936 CKG131064:CKI131936 CUC131064:CUE131936 DDY131064:DEA131936 DNU131064:DNW131936 DXQ131064:DXS131936 EHM131064:EHO131936 ERI131064:ERK131936 FBE131064:FBG131936 FLA131064:FLC131936 FUW131064:FUY131936 GES131064:GEU131936 GOO131064:GOQ131936 GYK131064:GYM131936 HIG131064:HII131936 HSC131064:HSE131936 IBY131064:ICA131936 ILU131064:ILW131936 IVQ131064:IVS131936 JFM131064:JFO131936 JPI131064:JPK131936 JZE131064:JZG131936 KJA131064:KJC131936 KSW131064:KSY131936 LCS131064:LCU131936 LMO131064:LMQ131936 LWK131064:LWM131936 MGG131064:MGI131936 MQC131064:MQE131936 MZY131064:NAA131936 NJU131064:NJW131936 NTQ131064:NTS131936 ODM131064:ODO131936 ONI131064:ONK131936 OXE131064:OXG131936 PHA131064:PHC131936 PQW131064:PQY131936 QAS131064:QAU131936 QKO131064:QKQ131936 QUK131064:QUM131936 REG131064:REI131936 ROC131064:ROE131936 RXY131064:RYA131936 SHU131064:SHW131936 SRQ131064:SRS131936 TBM131064:TBO131936 TLI131064:TLK131936 TVE131064:TVG131936 UFA131064:UFC131936 UOW131064:UOY131936 UYS131064:UYU131936 VIO131064:VIQ131936 VSK131064:VSM131936 WCG131064:WCI131936 WMC131064:WME131936 WVY131064:WWA131936 W196606:Y197478 JM196600:JO197472 TI196600:TK197472 ADE196600:ADG197472 ANA196600:ANC197472 AWW196600:AWY197472 BGS196600:BGU197472 BQO196600:BQQ197472 CAK196600:CAM197472 CKG196600:CKI197472 CUC196600:CUE197472 DDY196600:DEA197472 DNU196600:DNW197472 DXQ196600:DXS197472 EHM196600:EHO197472 ERI196600:ERK197472 FBE196600:FBG197472 FLA196600:FLC197472 FUW196600:FUY197472 GES196600:GEU197472 GOO196600:GOQ197472 GYK196600:GYM197472 HIG196600:HII197472 HSC196600:HSE197472 IBY196600:ICA197472 ILU196600:ILW197472 IVQ196600:IVS197472 JFM196600:JFO197472 JPI196600:JPK197472 JZE196600:JZG197472 KJA196600:KJC197472 KSW196600:KSY197472 LCS196600:LCU197472 LMO196600:LMQ197472 LWK196600:LWM197472 MGG196600:MGI197472 MQC196600:MQE197472 MZY196600:NAA197472 NJU196600:NJW197472 NTQ196600:NTS197472 ODM196600:ODO197472 ONI196600:ONK197472 OXE196600:OXG197472 PHA196600:PHC197472 PQW196600:PQY197472 QAS196600:QAU197472 QKO196600:QKQ197472 QUK196600:QUM197472 REG196600:REI197472 ROC196600:ROE197472 RXY196600:RYA197472 SHU196600:SHW197472 SRQ196600:SRS197472 TBM196600:TBO197472 TLI196600:TLK197472 TVE196600:TVG197472 UFA196600:UFC197472 UOW196600:UOY197472 UYS196600:UYU197472 VIO196600:VIQ197472 VSK196600:VSM197472 WCG196600:WCI197472 WMC196600:WME197472 WVY196600:WWA197472 W262142:Y263014 JM262136:JO263008 TI262136:TK263008 ADE262136:ADG263008 ANA262136:ANC263008 AWW262136:AWY263008 BGS262136:BGU263008 BQO262136:BQQ263008 CAK262136:CAM263008 CKG262136:CKI263008 CUC262136:CUE263008 DDY262136:DEA263008 DNU262136:DNW263008 DXQ262136:DXS263008 EHM262136:EHO263008 ERI262136:ERK263008 FBE262136:FBG263008 FLA262136:FLC263008 FUW262136:FUY263008 GES262136:GEU263008 GOO262136:GOQ263008 GYK262136:GYM263008 HIG262136:HII263008 HSC262136:HSE263008 IBY262136:ICA263008 ILU262136:ILW263008 IVQ262136:IVS263008 JFM262136:JFO263008 JPI262136:JPK263008 JZE262136:JZG263008 KJA262136:KJC263008 KSW262136:KSY263008 LCS262136:LCU263008 LMO262136:LMQ263008 LWK262136:LWM263008 MGG262136:MGI263008 MQC262136:MQE263008 MZY262136:NAA263008 NJU262136:NJW263008 NTQ262136:NTS263008 ODM262136:ODO263008 ONI262136:ONK263008 OXE262136:OXG263008 PHA262136:PHC263008 PQW262136:PQY263008 QAS262136:QAU263008 QKO262136:QKQ263008 QUK262136:QUM263008 REG262136:REI263008 ROC262136:ROE263008 RXY262136:RYA263008 SHU262136:SHW263008 SRQ262136:SRS263008 TBM262136:TBO263008 TLI262136:TLK263008 TVE262136:TVG263008 UFA262136:UFC263008 UOW262136:UOY263008 UYS262136:UYU263008 VIO262136:VIQ263008 VSK262136:VSM263008 WCG262136:WCI263008 WMC262136:WME263008 WVY262136:WWA263008 W327678:Y328550 JM327672:JO328544 TI327672:TK328544 ADE327672:ADG328544 ANA327672:ANC328544 AWW327672:AWY328544 BGS327672:BGU328544 BQO327672:BQQ328544 CAK327672:CAM328544 CKG327672:CKI328544 CUC327672:CUE328544 DDY327672:DEA328544 DNU327672:DNW328544 DXQ327672:DXS328544 EHM327672:EHO328544 ERI327672:ERK328544 FBE327672:FBG328544 FLA327672:FLC328544 FUW327672:FUY328544 GES327672:GEU328544 GOO327672:GOQ328544 GYK327672:GYM328544 HIG327672:HII328544 HSC327672:HSE328544 IBY327672:ICA328544 ILU327672:ILW328544 IVQ327672:IVS328544 JFM327672:JFO328544 JPI327672:JPK328544 JZE327672:JZG328544 KJA327672:KJC328544 KSW327672:KSY328544 LCS327672:LCU328544 LMO327672:LMQ328544 LWK327672:LWM328544 MGG327672:MGI328544 MQC327672:MQE328544 MZY327672:NAA328544 NJU327672:NJW328544 NTQ327672:NTS328544 ODM327672:ODO328544 ONI327672:ONK328544 OXE327672:OXG328544 PHA327672:PHC328544 PQW327672:PQY328544 QAS327672:QAU328544 QKO327672:QKQ328544 QUK327672:QUM328544 REG327672:REI328544 ROC327672:ROE328544 RXY327672:RYA328544 SHU327672:SHW328544 SRQ327672:SRS328544 TBM327672:TBO328544 TLI327672:TLK328544 TVE327672:TVG328544 UFA327672:UFC328544 UOW327672:UOY328544 UYS327672:UYU328544 VIO327672:VIQ328544 VSK327672:VSM328544 WCG327672:WCI328544 WMC327672:WME328544 WVY327672:WWA328544 W393214:Y394086 JM393208:JO394080 TI393208:TK394080 ADE393208:ADG394080 ANA393208:ANC394080 AWW393208:AWY394080 BGS393208:BGU394080 BQO393208:BQQ394080 CAK393208:CAM394080 CKG393208:CKI394080 CUC393208:CUE394080 DDY393208:DEA394080 DNU393208:DNW394080 DXQ393208:DXS394080 EHM393208:EHO394080 ERI393208:ERK394080 FBE393208:FBG394080 FLA393208:FLC394080 FUW393208:FUY394080 GES393208:GEU394080 GOO393208:GOQ394080 GYK393208:GYM394080 HIG393208:HII394080 HSC393208:HSE394080 IBY393208:ICA394080 ILU393208:ILW394080 IVQ393208:IVS394080 JFM393208:JFO394080 JPI393208:JPK394080 JZE393208:JZG394080 KJA393208:KJC394080 KSW393208:KSY394080 LCS393208:LCU394080 LMO393208:LMQ394080 LWK393208:LWM394080 MGG393208:MGI394080 MQC393208:MQE394080 MZY393208:NAA394080 NJU393208:NJW394080 NTQ393208:NTS394080 ODM393208:ODO394080 ONI393208:ONK394080 OXE393208:OXG394080 PHA393208:PHC394080 PQW393208:PQY394080 QAS393208:QAU394080 QKO393208:QKQ394080 QUK393208:QUM394080 REG393208:REI394080 ROC393208:ROE394080 RXY393208:RYA394080 SHU393208:SHW394080 SRQ393208:SRS394080 TBM393208:TBO394080 TLI393208:TLK394080 TVE393208:TVG394080 UFA393208:UFC394080 UOW393208:UOY394080 UYS393208:UYU394080 VIO393208:VIQ394080 VSK393208:VSM394080 WCG393208:WCI394080 WMC393208:WME394080 WVY393208:WWA394080 W458750:Y459622 JM458744:JO459616 TI458744:TK459616 ADE458744:ADG459616 ANA458744:ANC459616 AWW458744:AWY459616 BGS458744:BGU459616 BQO458744:BQQ459616 CAK458744:CAM459616 CKG458744:CKI459616 CUC458744:CUE459616 DDY458744:DEA459616 DNU458744:DNW459616 DXQ458744:DXS459616 EHM458744:EHO459616 ERI458744:ERK459616 FBE458744:FBG459616 FLA458744:FLC459616 FUW458744:FUY459616 GES458744:GEU459616 GOO458744:GOQ459616 GYK458744:GYM459616 HIG458744:HII459616 HSC458744:HSE459616 IBY458744:ICA459616 ILU458744:ILW459616 IVQ458744:IVS459616 JFM458744:JFO459616 JPI458744:JPK459616 JZE458744:JZG459616 KJA458744:KJC459616 KSW458744:KSY459616 LCS458744:LCU459616 LMO458744:LMQ459616 LWK458744:LWM459616 MGG458744:MGI459616 MQC458744:MQE459616 MZY458744:NAA459616 NJU458744:NJW459616 NTQ458744:NTS459616 ODM458744:ODO459616 ONI458744:ONK459616 OXE458744:OXG459616 PHA458744:PHC459616 PQW458744:PQY459616 QAS458744:QAU459616 QKO458744:QKQ459616 QUK458744:QUM459616 REG458744:REI459616 ROC458744:ROE459616 RXY458744:RYA459616 SHU458744:SHW459616 SRQ458744:SRS459616 TBM458744:TBO459616 TLI458744:TLK459616 TVE458744:TVG459616 UFA458744:UFC459616 UOW458744:UOY459616 UYS458744:UYU459616 VIO458744:VIQ459616 VSK458744:VSM459616 WCG458744:WCI459616 WMC458744:WME459616 WVY458744:WWA459616 W524286:Y525158 JM524280:JO525152 TI524280:TK525152 ADE524280:ADG525152 ANA524280:ANC525152 AWW524280:AWY525152 BGS524280:BGU525152 BQO524280:BQQ525152 CAK524280:CAM525152 CKG524280:CKI525152 CUC524280:CUE525152 DDY524280:DEA525152 DNU524280:DNW525152 DXQ524280:DXS525152 EHM524280:EHO525152 ERI524280:ERK525152 FBE524280:FBG525152 FLA524280:FLC525152 FUW524280:FUY525152 GES524280:GEU525152 GOO524280:GOQ525152 GYK524280:GYM525152 HIG524280:HII525152 HSC524280:HSE525152 IBY524280:ICA525152 ILU524280:ILW525152 IVQ524280:IVS525152 JFM524280:JFO525152 JPI524280:JPK525152 JZE524280:JZG525152 KJA524280:KJC525152 KSW524280:KSY525152 LCS524280:LCU525152 LMO524280:LMQ525152 LWK524280:LWM525152 MGG524280:MGI525152 MQC524280:MQE525152 MZY524280:NAA525152 NJU524280:NJW525152 NTQ524280:NTS525152 ODM524280:ODO525152 ONI524280:ONK525152 OXE524280:OXG525152 PHA524280:PHC525152 PQW524280:PQY525152 QAS524280:QAU525152 QKO524280:QKQ525152 QUK524280:QUM525152 REG524280:REI525152 ROC524280:ROE525152 RXY524280:RYA525152 SHU524280:SHW525152 SRQ524280:SRS525152 TBM524280:TBO525152 TLI524280:TLK525152 TVE524280:TVG525152 UFA524280:UFC525152 UOW524280:UOY525152 UYS524280:UYU525152 VIO524280:VIQ525152 VSK524280:VSM525152 WCG524280:WCI525152 WMC524280:WME525152 WVY524280:WWA525152 W589822:Y590694 JM589816:JO590688 TI589816:TK590688 ADE589816:ADG590688 ANA589816:ANC590688 AWW589816:AWY590688 BGS589816:BGU590688 BQO589816:BQQ590688 CAK589816:CAM590688 CKG589816:CKI590688 CUC589816:CUE590688 DDY589816:DEA590688 DNU589816:DNW590688 DXQ589816:DXS590688 EHM589816:EHO590688 ERI589816:ERK590688 FBE589816:FBG590688 FLA589816:FLC590688 FUW589816:FUY590688 GES589816:GEU590688 GOO589816:GOQ590688 GYK589816:GYM590688 HIG589816:HII590688 HSC589816:HSE590688 IBY589816:ICA590688 ILU589816:ILW590688 IVQ589816:IVS590688 JFM589816:JFO590688 JPI589816:JPK590688 JZE589816:JZG590688 KJA589816:KJC590688 KSW589816:KSY590688 LCS589816:LCU590688 LMO589816:LMQ590688 LWK589816:LWM590688 MGG589816:MGI590688 MQC589816:MQE590688 MZY589816:NAA590688 NJU589816:NJW590688 NTQ589816:NTS590688 ODM589816:ODO590688 ONI589816:ONK590688 OXE589816:OXG590688 PHA589816:PHC590688 PQW589816:PQY590688 QAS589816:QAU590688 QKO589816:QKQ590688 QUK589816:QUM590688 REG589816:REI590688 ROC589816:ROE590688 RXY589816:RYA590688 SHU589816:SHW590688 SRQ589816:SRS590688 TBM589816:TBO590688 TLI589816:TLK590688 TVE589816:TVG590688 UFA589816:UFC590688 UOW589816:UOY590688 UYS589816:UYU590688 VIO589816:VIQ590688 VSK589816:VSM590688 WCG589816:WCI590688 WMC589816:WME590688 WVY589816:WWA590688 W655358:Y656230 JM655352:JO656224 TI655352:TK656224 ADE655352:ADG656224 ANA655352:ANC656224 AWW655352:AWY656224 BGS655352:BGU656224 BQO655352:BQQ656224 CAK655352:CAM656224 CKG655352:CKI656224 CUC655352:CUE656224 DDY655352:DEA656224 DNU655352:DNW656224 DXQ655352:DXS656224 EHM655352:EHO656224 ERI655352:ERK656224 FBE655352:FBG656224 FLA655352:FLC656224 FUW655352:FUY656224 GES655352:GEU656224 GOO655352:GOQ656224 GYK655352:GYM656224 HIG655352:HII656224 HSC655352:HSE656224 IBY655352:ICA656224 ILU655352:ILW656224 IVQ655352:IVS656224 JFM655352:JFO656224 JPI655352:JPK656224 JZE655352:JZG656224 KJA655352:KJC656224 KSW655352:KSY656224 LCS655352:LCU656224 LMO655352:LMQ656224 LWK655352:LWM656224 MGG655352:MGI656224 MQC655352:MQE656224 MZY655352:NAA656224 NJU655352:NJW656224 NTQ655352:NTS656224 ODM655352:ODO656224 ONI655352:ONK656224 OXE655352:OXG656224 PHA655352:PHC656224 PQW655352:PQY656224 QAS655352:QAU656224 QKO655352:QKQ656224 QUK655352:QUM656224 REG655352:REI656224 ROC655352:ROE656224 RXY655352:RYA656224 SHU655352:SHW656224 SRQ655352:SRS656224 TBM655352:TBO656224 TLI655352:TLK656224 TVE655352:TVG656224 UFA655352:UFC656224 UOW655352:UOY656224 UYS655352:UYU656224 VIO655352:VIQ656224 VSK655352:VSM656224 WCG655352:WCI656224 WMC655352:WME656224 WVY655352:WWA656224 W720894:Y721766 JM720888:JO721760 TI720888:TK721760 ADE720888:ADG721760 ANA720888:ANC721760 AWW720888:AWY721760 BGS720888:BGU721760 BQO720888:BQQ721760 CAK720888:CAM721760 CKG720888:CKI721760 CUC720888:CUE721760 DDY720888:DEA721760 DNU720888:DNW721760 DXQ720888:DXS721760 EHM720888:EHO721760 ERI720888:ERK721760 FBE720888:FBG721760 FLA720888:FLC721760 FUW720888:FUY721760 GES720888:GEU721760 GOO720888:GOQ721760 GYK720888:GYM721760 HIG720888:HII721760 HSC720888:HSE721760 IBY720888:ICA721760 ILU720888:ILW721760 IVQ720888:IVS721760 JFM720888:JFO721760 JPI720888:JPK721760 JZE720888:JZG721760 KJA720888:KJC721760 KSW720888:KSY721760 LCS720888:LCU721760 LMO720888:LMQ721760 LWK720888:LWM721760 MGG720888:MGI721760 MQC720888:MQE721760 MZY720888:NAA721760 NJU720888:NJW721760 NTQ720888:NTS721760 ODM720888:ODO721760 ONI720888:ONK721760 OXE720888:OXG721760 PHA720888:PHC721760 PQW720888:PQY721760 QAS720888:QAU721760 QKO720888:QKQ721760 QUK720888:QUM721760 REG720888:REI721760 ROC720888:ROE721760 RXY720888:RYA721760 SHU720888:SHW721760 SRQ720888:SRS721760 TBM720888:TBO721760 TLI720888:TLK721760 TVE720888:TVG721760 UFA720888:UFC721760 UOW720888:UOY721760 UYS720888:UYU721760 VIO720888:VIQ721760 VSK720888:VSM721760 WCG720888:WCI721760 WMC720888:WME721760 WVY720888:WWA721760 W786430:Y787302 JM786424:JO787296 TI786424:TK787296 ADE786424:ADG787296 ANA786424:ANC787296 AWW786424:AWY787296 BGS786424:BGU787296 BQO786424:BQQ787296 CAK786424:CAM787296 CKG786424:CKI787296 CUC786424:CUE787296 DDY786424:DEA787296 DNU786424:DNW787296 DXQ786424:DXS787296 EHM786424:EHO787296 ERI786424:ERK787296 FBE786424:FBG787296 FLA786424:FLC787296 FUW786424:FUY787296 GES786424:GEU787296 GOO786424:GOQ787296 GYK786424:GYM787296 HIG786424:HII787296 HSC786424:HSE787296 IBY786424:ICA787296 ILU786424:ILW787296 IVQ786424:IVS787296 JFM786424:JFO787296 JPI786424:JPK787296 JZE786424:JZG787296 KJA786424:KJC787296 KSW786424:KSY787296 LCS786424:LCU787296 LMO786424:LMQ787296 LWK786424:LWM787296 MGG786424:MGI787296 MQC786424:MQE787296 MZY786424:NAA787296 NJU786424:NJW787296 NTQ786424:NTS787296 ODM786424:ODO787296 ONI786424:ONK787296 OXE786424:OXG787296 PHA786424:PHC787296 PQW786424:PQY787296 QAS786424:QAU787296 QKO786424:QKQ787296 QUK786424:QUM787296 REG786424:REI787296 ROC786424:ROE787296 RXY786424:RYA787296 SHU786424:SHW787296 SRQ786424:SRS787296 TBM786424:TBO787296 TLI786424:TLK787296 TVE786424:TVG787296 UFA786424:UFC787296 UOW786424:UOY787296 UYS786424:UYU787296 VIO786424:VIQ787296 VSK786424:VSM787296 WCG786424:WCI787296 WMC786424:WME787296 WVY786424:WWA787296 W851966:Y852838 JM851960:JO852832 TI851960:TK852832 ADE851960:ADG852832 ANA851960:ANC852832 AWW851960:AWY852832 BGS851960:BGU852832 BQO851960:BQQ852832 CAK851960:CAM852832 CKG851960:CKI852832 CUC851960:CUE852832 DDY851960:DEA852832 DNU851960:DNW852832 DXQ851960:DXS852832 EHM851960:EHO852832 ERI851960:ERK852832 FBE851960:FBG852832 FLA851960:FLC852832 FUW851960:FUY852832 GES851960:GEU852832 GOO851960:GOQ852832 GYK851960:GYM852832 HIG851960:HII852832 HSC851960:HSE852832 IBY851960:ICA852832 ILU851960:ILW852832 IVQ851960:IVS852832 JFM851960:JFO852832 JPI851960:JPK852832 JZE851960:JZG852832 KJA851960:KJC852832 KSW851960:KSY852832 LCS851960:LCU852832 LMO851960:LMQ852832 LWK851960:LWM852832 MGG851960:MGI852832 MQC851960:MQE852832 MZY851960:NAA852832 NJU851960:NJW852832 NTQ851960:NTS852832 ODM851960:ODO852832 ONI851960:ONK852832 OXE851960:OXG852832 PHA851960:PHC852832 PQW851960:PQY852832 QAS851960:QAU852832 QKO851960:QKQ852832 QUK851960:QUM852832 REG851960:REI852832 ROC851960:ROE852832 RXY851960:RYA852832 SHU851960:SHW852832 SRQ851960:SRS852832 TBM851960:TBO852832 TLI851960:TLK852832 TVE851960:TVG852832 UFA851960:UFC852832 UOW851960:UOY852832 UYS851960:UYU852832 VIO851960:VIQ852832 VSK851960:VSM852832 WCG851960:WCI852832 WMC851960:WME852832 WVY851960:WWA852832 W917502:Y918374 JM917496:JO918368 TI917496:TK918368 ADE917496:ADG918368 ANA917496:ANC918368 AWW917496:AWY918368 BGS917496:BGU918368 BQO917496:BQQ918368 CAK917496:CAM918368 CKG917496:CKI918368 CUC917496:CUE918368 DDY917496:DEA918368 DNU917496:DNW918368 DXQ917496:DXS918368 EHM917496:EHO918368 ERI917496:ERK918368 FBE917496:FBG918368 FLA917496:FLC918368 FUW917496:FUY918368 GES917496:GEU918368 GOO917496:GOQ918368 GYK917496:GYM918368 HIG917496:HII918368 HSC917496:HSE918368 IBY917496:ICA918368 ILU917496:ILW918368 IVQ917496:IVS918368 JFM917496:JFO918368 JPI917496:JPK918368 JZE917496:JZG918368 KJA917496:KJC918368 KSW917496:KSY918368 LCS917496:LCU918368 LMO917496:LMQ918368 LWK917496:LWM918368 MGG917496:MGI918368 MQC917496:MQE918368 MZY917496:NAA918368 NJU917496:NJW918368 NTQ917496:NTS918368 ODM917496:ODO918368 ONI917496:ONK918368 OXE917496:OXG918368 PHA917496:PHC918368 PQW917496:PQY918368 QAS917496:QAU918368 QKO917496:QKQ918368 QUK917496:QUM918368 REG917496:REI918368 ROC917496:ROE918368 RXY917496:RYA918368 SHU917496:SHW918368 SRQ917496:SRS918368 TBM917496:TBO918368 TLI917496:TLK918368 TVE917496:TVG918368 UFA917496:UFC918368 UOW917496:UOY918368 UYS917496:UYU918368 VIO917496:VIQ918368 VSK917496:VSM918368 WCG917496:WCI918368 WMC917496:WME918368 WVY917496:WWA918368 W983038:Y983910 JM983032:JO983904 TI983032:TK983904 ADE983032:ADG983904 ANA983032:ANC983904 AWW983032:AWY983904 BGS983032:BGU983904 BQO983032:BQQ983904 CAK983032:CAM983904 CKG983032:CKI983904 CUC983032:CUE983904 DDY983032:DEA983904 DNU983032:DNW983904 DXQ983032:DXS983904 EHM983032:EHO983904 ERI983032:ERK983904 FBE983032:FBG983904 FLA983032:FLC983904 FUW983032:FUY983904 GES983032:GEU983904 GOO983032:GOQ983904 GYK983032:GYM983904 HIG983032:HII983904 HSC983032:HSE983904 IBY983032:ICA983904 ILU983032:ILW983904 IVQ983032:IVS983904 JFM983032:JFO983904 JPI983032:JPK983904 JZE983032:JZG983904 KJA983032:KJC983904 KSW983032:KSY983904 LCS983032:LCU983904 LMO983032:LMQ983904 LWK983032:LWM983904 MGG983032:MGI983904 MQC983032:MQE983904 MZY983032:NAA983904 NJU983032:NJW983904 NTQ983032:NTS983904 ODM983032:ODO983904 ONI983032:ONK983904 OXE983032:OXG983904 PHA983032:PHC983904 PQW983032:PQY983904 QAS983032:QAU983904 QKO983032:QKQ983904 QUK983032:QUM983904 REG983032:REI983904 ROC983032:ROE983904 RXY983032:RYA983904 SHU983032:SHW983904 SRQ983032:SRS983904 TBM983032:TBO983904 TLI983032:TLK983904 TVE983032:TVG983904 UFA983032:UFC983904 UOW983032:UOY983904 UYS983032:UYU983904 VIO983032:VIQ983904 VSK983032:VSM983904 WCG983032:WCI983904 WMC983032:WME983904 WVY983032:WWA983904 WVN983032:WVN983904 L65534:L66406 JB65528:JB66400 SX65528:SX66400 ACT65528:ACT66400 AMP65528:AMP66400 AWL65528:AWL66400 BGH65528:BGH66400 BQD65528:BQD66400 BZZ65528:BZZ66400 CJV65528:CJV66400 CTR65528:CTR66400 DDN65528:DDN66400 DNJ65528:DNJ66400 DXF65528:DXF66400 EHB65528:EHB66400 EQX65528:EQX66400 FAT65528:FAT66400 FKP65528:FKP66400 FUL65528:FUL66400 GEH65528:GEH66400 GOD65528:GOD66400 GXZ65528:GXZ66400 HHV65528:HHV66400 HRR65528:HRR66400 IBN65528:IBN66400 ILJ65528:ILJ66400 IVF65528:IVF66400 JFB65528:JFB66400 JOX65528:JOX66400 JYT65528:JYT66400 KIP65528:KIP66400 KSL65528:KSL66400 LCH65528:LCH66400 LMD65528:LMD66400 LVZ65528:LVZ66400 MFV65528:MFV66400 MPR65528:MPR66400 MZN65528:MZN66400 NJJ65528:NJJ66400 NTF65528:NTF66400 ODB65528:ODB66400 OMX65528:OMX66400 OWT65528:OWT66400 PGP65528:PGP66400 PQL65528:PQL66400 QAH65528:QAH66400 QKD65528:QKD66400 QTZ65528:QTZ66400 RDV65528:RDV66400 RNR65528:RNR66400 RXN65528:RXN66400 SHJ65528:SHJ66400 SRF65528:SRF66400 TBB65528:TBB66400 TKX65528:TKX66400 TUT65528:TUT66400 UEP65528:UEP66400 UOL65528:UOL66400 UYH65528:UYH66400 VID65528:VID66400 VRZ65528:VRZ66400 WBV65528:WBV66400 WLR65528:WLR66400 WVN65528:WVN66400 L131070:L131942 JB131064:JB131936 SX131064:SX131936 ACT131064:ACT131936 AMP131064:AMP131936 AWL131064:AWL131936 BGH131064:BGH131936 BQD131064:BQD131936 BZZ131064:BZZ131936 CJV131064:CJV131936 CTR131064:CTR131936 DDN131064:DDN131936 DNJ131064:DNJ131936 DXF131064:DXF131936 EHB131064:EHB131936 EQX131064:EQX131936 FAT131064:FAT131936 FKP131064:FKP131936 FUL131064:FUL131936 GEH131064:GEH131936 GOD131064:GOD131936 GXZ131064:GXZ131936 HHV131064:HHV131936 HRR131064:HRR131936 IBN131064:IBN131936 ILJ131064:ILJ131936 IVF131064:IVF131936 JFB131064:JFB131936 JOX131064:JOX131936 JYT131064:JYT131936 KIP131064:KIP131936 KSL131064:KSL131936 LCH131064:LCH131936 LMD131064:LMD131936 LVZ131064:LVZ131936 MFV131064:MFV131936 MPR131064:MPR131936 MZN131064:MZN131936 NJJ131064:NJJ131936 NTF131064:NTF131936 ODB131064:ODB131936 OMX131064:OMX131936 OWT131064:OWT131936 PGP131064:PGP131936 PQL131064:PQL131936 QAH131064:QAH131936 QKD131064:QKD131936 QTZ131064:QTZ131936 RDV131064:RDV131936 RNR131064:RNR131936 RXN131064:RXN131936 SHJ131064:SHJ131936 SRF131064:SRF131936 TBB131064:TBB131936 TKX131064:TKX131936 TUT131064:TUT131936 UEP131064:UEP131936 UOL131064:UOL131936 UYH131064:UYH131936 VID131064:VID131936 VRZ131064:VRZ131936 WBV131064:WBV131936 WLR131064:WLR131936 WVN131064:WVN131936 L196606:L197478 JB196600:JB197472 SX196600:SX197472 ACT196600:ACT197472 AMP196600:AMP197472 AWL196600:AWL197472 BGH196600:BGH197472 BQD196600:BQD197472 BZZ196600:BZZ197472 CJV196600:CJV197472 CTR196600:CTR197472 DDN196600:DDN197472 DNJ196600:DNJ197472 DXF196600:DXF197472 EHB196600:EHB197472 EQX196600:EQX197472 FAT196600:FAT197472 FKP196600:FKP197472 FUL196600:FUL197472 GEH196600:GEH197472 GOD196600:GOD197472 GXZ196600:GXZ197472 HHV196600:HHV197472 HRR196600:HRR197472 IBN196600:IBN197472 ILJ196600:ILJ197472 IVF196600:IVF197472 JFB196600:JFB197472 JOX196600:JOX197472 JYT196600:JYT197472 KIP196600:KIP197472 KSL196600:KSL197472 LCH196600:LCH197472 LMD196600:LMD197472 LVZ196600:LVZ197472 MFV196600:MFV197472 MPR196600:MPR197472 MZN196600:MZN197472 NJJ196600:NJJ197472 NTF196600:NTF197472 ODB196600:ODB197472 OMX196600:OMX197472 OWT196600:OWT197472 PGP196600:PGP197472 PQL196600:PQL197472 QAH196600:QAH197472 QKD196600:QKD197472 QTZ196600:QTZ197472 RDV196600:RDV197472 RNR196600:RNR197472 RXN196600:RXN197472 SHJ196600:SHJ197472 SRF196600:SRF197472 TBB196600:TBB197472 TKX196600:TKX197472 TUT196600:TUT197472 UEP196600:UEP197472 UOL196600:UOL197472 UYH196600:UYH197472 VID196600:VID197472 VRZ196600:VRZ197472 WBV196600:WBV197472 WLR196600:WLR197472 WVN196600:WVN197472 L262142:L263014 JB262136:JB263008 SX262136:SX263008 ACT262136:ACT263008 AMP262136:AMP263008 AWL262136:AWL263008 BGH262136:BGH263008 BQD262136:BQD263008 BZZ262136:BZZ263008 CJV262136:CJV263008 CTR262136:CTR263008 DDN262136:DDN263008 DNJ262136:DNJ263008 DXF262136:DXF263008 EHB262136:EHB263008 EQX262136:EQX263008 FAT262136:FAT263008 FKP262136:FKP263008 FUL262136:FUL263008 GEH262136:GEH263008 GOD262136:GOD263008 GXZ262136:GXZ263008 HHV262136:HHV263008 HRR262136:HRR263008 IBN262136:IBN263008 ILJ262136:ILJ263008 IVF262136:IVF263008 JFB262136:JFB263008 JOX262136:JOX263008 JYT262136:JYT263008 KIP262136:KIP263008 KSL262136:KSL263008 LCH262136:LCH263008 LMD262136:LMD263008 LVZ262136:LVZ263008 MFV262136:MFV263008 MPR262136:MPR263008 MZN262136:MZN263008 NJJ262136:NJJ263008 NTF262136:NTF263008 ODB262136:ODB263008 OMX262136:OMX263008 OWT262136:OWT263008 PGP262136:PGP263008 PQL262136:PQL263008 QAH262136:QAH263008 QKD262136:QKD263008 QTZ262136:QTZ263008 RDV262136:RDV263008 RNR262136:RNR263008 RXN262136:RXN263008 SHJ262136:SHJ263008 SRF262136:SRF263008 TBB262136:TBB263008 TKX262136:TKX263008 TUT262136:TUT263008 UEP262136:UEP263008 UOL262136:UOL263008 UYH262136:UYH263008 VID262136:VID263008 VRZ262136:VRZ263008 WBV262136:WBV263008 WLR262136:WLR263008 WVN262136:WVN263008 L327678:L328550 JB327672:JB328544 SX327672:SX328544 ACT327672:ACT328544 AMP327672:AMP328544 AWL327672:AWL328544 BGH327672:BGH328544 BQD327672:BQD328544 BZZ327672:BZZ328544 CJV327672:CJV328544 CTR327672:CTR328544 DDN327672:DDN328544 DNJ327672:DNJ328544 DXF327672:DXF328544 EHB327672:EHB328544 EQX327672:EQX328544 FAT327672:FAT328544 FKP327672:FKP328544 FUL327672:FUL328544 GEH327672:GEH328544 GOD327672:GOD328544 GXZ327672:GXZ328544 HHV327672:HHV328544 HRR327672:HRR328544 IBN327672:IBN328544 ILJ327672:ILJ328544 IVF327672:IVF328544 JFB327672:JFB328544 JOX327672:JOX328544 JYT327672:JYT328544 KIP327672:KIP328544 KSL327672:KSL328544 LCH327672:LCH328544 LMD327672:LMD328544 LVZ327672:LVZ328544 MFV327672:MFV328544 MPR327672:MPR328544 MZN327672:MZN328544 NJJ327672:NJJ328544 NTF327672:NTF328544 ODB327672:ODB328544 OMX327672:OMX328544 OWT327672:OWT328544 PGP327672:PGP328544 PQL327672:PQL328544 QAH327672:QAH328544 QKD327672:QKD328544 QTZ327672:QTZ328544 RDV327672:RDV328544 RNR327672:RNR328544 RXN327672:RXN328544 SHJ327672:SHJ328544 SRF327672:SRF328544 TBB327672:TBB328544 TKX327672:TKX328544 TUT327672:TUT328544 UEP327672:UEP328544 UOL327672:UOL328544 UYH327672:UYH328544 VID327672:VID328544 VRZ327672:VRZ328544 WBV327672:WBV328544 WLR327672:WLR328544 WVN327672:WVN328544 L393214:L394086 JB393208:JB394080 SX393208:SX394080 ACT393208:ACT394080 AMP393208:AMP394080 AWL393208:AWL394080 BGH393208:BGH394080 BQD393208:BQD394080 BZZ393208:BZZ394080 CJV393208:CJV394080 CTR393208:CTR394080 DDN393208:DDN394080 DNJ393208:DNJ394080 DXF393208:DXF394080 EHB393208:EHB394080 EQX393208:EQX394080 FAT393208:FAT394080 FKP393208:FKP394080 FUL393208:FUL394080 GEH393208:GEH394080 GOD393208:GOD394080 GXZ393208:GXZ394080 HHV393208:HHV394080 HRR393208:HRR394080 IBN393208:IBN394080 ILJ393208:ILJ394080 IVF393208:IVF394080 JFB393208:JFB394080 JOX393208:JOX394080 JYT393208:JYT394080 KIP393208:KIP394080 KSL393208:KSL394080 LCH393208:LCH394080 LMD393208:LMD394080 LVZ393208:LVZ394080 MFV393208:MFV394080 MPR393208:MPR394080 MZN393208:MZN394080 NJJ393208:NJJ394080 NTF393208:NTF394080 ODB393208:ODB394080 OMX393208:OMX394080 OWT393208:OWT394080 PGP393208:PGP394080 PQL393208:PQL394080 QAH393208:QAH394080 QKD393208:QKD394080 QTZ393208:QTZ394080 RDV393208:RDV394080 RNR393208:RNR394080 RXN393208:RXN394080 SHJ393208:SHJ394080 SRF393208:SRF394080 TBB393208:TBB394080 TKX393208:TKX394080 TUT393208:TUT394080 UEP393208:UEP394080 UOL393208:UOL394080 UYH393208:UYH394080 VID393208:VID394080 VRZ393208:VRZ394080 WBV393208:WBV394080 WLR393208:WLR394080 WVN393208:WVN394080 L458750:L459622 JB458744:JB459616 SX458744:SX459616 ACT458744:ACT459616 AMP458744:AMP459616 AWL458744:AWL459616 BGH458744:BGH459616 BQD458744:BQD459616 BZZ458744:BZZ459616 CJV458744:CJV459616 CTR458744:CTR459616 DDN458744:DDN459616 DNJ458744:DNJ459616 DXF458744:DXF459616 EHB458744:EHB459616 EQX458744:EQX459616 FAT458744:FAT459616 FKP458744:FKP459616 FUL458744:FUL459616 GEH458744:GEH459616 GOD458744:GOD459616 GXZ458744:GXZ459616 HHV458744:HHV459616 HRR458744:HRR459616 IBN458744:IBN459616 ILJ458744:ILJ459616 IVF458744:IVF459616 JFB458744:JFB459616 JOX458744:JOX459616 JYT458744:JYT459616 KIP458744:KIP459616 KSL458744:KSL459616 LCH458744:LCH459616 LMD458744:LMD459616 LVZ458744:LVZ459616 MFV458744:MFV459616 MPR458744:MPR459616 MZN458744:MZN459616 NJJ458744:NJJ459616 NTF458744:NTF459616 ODB458744:ODB459616 OMX458744:OMX459616 OWT458744:OWT459616 PGP458744:PGP459616 PQL458744:PQL459616 QAH458744:QAH459616 QKD458744:QKD459616 QTZ458744:QTZ459616 RDV458744:RDV459616 RNR458744:RNR459616 RXN458744:RXN459616 SHJ458744:SHJ459616 SRF458744:SRF459616 TBB458744:TBB459616 TKX458744:TKX459616 TUT458744:TUT459616 UEP458744:UEP459616 UOL458744:UOL459616 UYH458744:UYH459616 VID458744:VID459616 VRZ458744:VRZ459616 WBV458744:WBV459616 WLR458744:WLR459616 WVN458744:WVN459616 L524286:L525158 JB524280:JB525152 SX524280:SX525152 ACT524280:ACT525152 AMP524280:AMP525152 AWL524280:AWL525152 BGH524280:BGH525152 BQD524280:BQD525152 BZZ524280:BZZ525152 CJV524280:CJV525152 CTR524280:CTR525152 DDN524280:DDN525152 DNJ524280:DNJ525152 DXF524280:DXF525152 EHB524280:EHB525152 EQX524280:EQX525152 FAT524280:FAT525152 FKP524280:FKP525152 FUL524280:FUL525152 GEH524280:GEH525152 GOD524280:GOD525152 GXZ524280:GXZ525152 HHV524280:HHV525152 HRR524280:HRR525152 IBN524280:IBN525152 ILJ524280:ILJ525152 IVF524280:IVF525152 JFB524280:JFB525152 JOX524280:JOX525152 JYT524280:JYT525152 KIP524280:KIP525152 KSL524280:KSL525152 LCH524280:LCH525152 LMD524280:LMD525152 LVZ524280:LVZ525152 MFV524280:MFV525152 MPR524280:MPR525152 MZN524280:MZN525152 NJJ524280:NJJ525152 NTF524280:NTF525152 ODB524280:ODB525152 OMX524280:OMX525152 OWT524280:OWT525152 PGP524280:PGP525152 PQL524280:PQL525152 QAH524280:QAH525152 QKD524280:QKD525152 QTZ524280:QTZ525152 RDV524280:RDV525152 RNR524280:RNR525152 RXN524280:RXN525152 SHJ524280:SHJ525152 SRF524280:SRF525152 TBB524280:TBB525152 TKX524280:TKX525152 TUT524280:TUT525152 UEP524280:UEP525152 UOL524280:UOL525152 UYH524280:UYH525152 VID524280:VID525152 VRZ524280:VRZ525152 WBV524280:WBV525152 WLR524280:WLR525152 WVN524280:WVN525152 L589822:L590694 JB589816:JB590688 SX589816:SX590688 ACT589816:ACT590688 AMP589816:AMP590688 AWL589816:AWL590688 BGH589816:BGH590688 BQD589816:BQD590688 BZZ589816:BZZ590688 CJV589816:CJV590688 CTR589816:CTR590688 DDN589816:DDN590688 DNJ589816:DNJ590688 DXF589816:DXF590688 EHB589816:EHB590688 EQX589816:EQX590688 FAT589816:FAT590688 FKP589816:FKP590688 FUL589816:FUL590688 GEH589816:GEH590688 GOD589816:GOD590688 GXZ589816:GXZ590688 HHV589816:HHV590688 HRR589816:HRR590688 IBN589816:IBN590688 ILJ589816:ILJ590688 IVF589816:IVF590688 JFB589816:JFB590688 JOX589816:JOX590688 JYT589816:JYT590688 KIP589816:KIP590688 KSL589816:KSL590688 LCH589816:LCH590688 LMD589816:LMD590688 LVZ589816:LVZ590688 MFV589816:MFV590688 MPR589816:MPR590688 MZN589816:MZN590688 NJJ589816:NJJ590688 NTF589816:NTF590688 ODB589816:ODB590688 OMX589816:OMX590688 OWT589816:OWT590688 PGP589816:PGP590688 PQL589816:PQL590688 QAH589816:QAH590688 QKD589816:QKD590688 QTZ589816:QTZ590688 RDV589816:RDV590688 RNR589816:RNR590688 RXN589816:RXN590688 SHJ589816:SHJ590688 SRF589816:SRF590688 TBB589816:TBB590688 TKX589816:TKX590688 TUT589816:TUT590688 UEP589816:UEP590688 UOL589816:UOL590688 UYH589816:UYH590688 VID589816:VID590688 VRZ589816:VRZ590688 WBV589816:WBV590688 WLR589816:WLR590688 WVN589816:WVN590688 L655358:L656230 JB655352:JB656224 SX655352:SX656224 ACT655352:ACT656224 AMP655352:AMP656224 AWL655352:AWL656224 BGH655352:BGH656224 BQD655352:BQD656224 BZZ655352:BZZ656224 CJV655352:CJV656224 CTR655352:CTR656224 DDN655352:DDN656224 DNJ655352:DNJ656224 DXF655352:DXF656224 EHB655352:EHB656224 EQX655352:EQX656224 FAT655352:FAT656224 FKP655352:FKP656224 FUL655352:FUL656224 GEH655352:GEH656224 GOD655352:GOD656224 GXZ655352:GXZ656224 HHV655352:HHV656224 HRR655352:HRR656224 IBN655352:IBN656224 ILJ655352:ILJ656224 IVF655352:IVF656224 JFB655352:JFB656224 JOX655352:JOX656224 JYT655352:JYT656224 KIP655352:KIP656224 KSL655352:KSL656224 LCH655352:LCH656224 LMD655352:LMD656224 LVZ655352:LVZ656224 MFV655352:MFV656224 MPR655352:MPR656224 MZN655352:MZN656224 NJJ655352:NJJ656224 NTF655352:NTF656224 ODB655352:ODB656224 OMX655352:OMX656224 OWT655352:OWT656224 PGP655352:PGP656224 PQL655352:PQL656224 QAH655352:QAH656224 QKD655352:QKD656224 QTZ655352:QTZ656224 RDV655352:RDV656224 RNR655352:RNR656224 RXN655352:RXN656224 SHJ655352:SHJ656224 SRF655352:SRF656224 TBB655352:TBB656224 TKX655352:TKX656224 TUT655352:TUT656224 UEP655352:UEP656224 UOL655352:UOL656224 UYH655352:UYH656224 VID655352:VID656224 VRZ655352:VRZ656224 WBV655352:WBV656224 WLR655352:WLR656224 WVN655352:WVN656224 L720894:L721766 JB720888:JB721760 SX720888:SX721760 ACT720888:ACT721760 AMP720888:AMP721760 AWL720888:AWL721760 BGH720888:BGH721760 BQD720888:BQD721760 BZZ720888:BZZ721760 CJV720888:CJV721760 CTR720888:CTR721760 DDN720888:DDN721760 DNJ720888:DNJ721760 DXF720888:DXF721760 EHB720888:EHB721760 EQX720888:EQX721760 FAT720888:FAT721760 FKP720888:FKP721760 FUL720888:FUL721760 GEH720888:GEH721760 GOD720888:GOD721760 GXZ720888:GXZ721760 HHV720888:HHV721760 HRR720888:HRR721760 IBN720888:IBN721760 ILJ720888:ILJ721760 IVF720888:IVF721760 JFB720888:JFB721760 JOX720888:JOX721760 JYT720888:JYT721760 KIP720888:KIP721760 KSL720888:KSL721760 LCH720888:LCH721760 LMD720888:LMD721760 LVZ720888:LVZ721760 MFV720888:MFV721760 MPR720888:MPR721760 MZN720888:MZN721760 NJJ720888:NJJ721760 NTF720888:NTF721760 ODB720888:ODB721760 OMX720888:OMX721760 OWT720888:OWT721760 PGP720888:PGP721760 PQL720888:PQL721760 QAH720888:QAH721760 QKD720888:QKD721760 QTZ720888:QTZ721760 RDV720888:RDV721760 RNR720888:RNR721760 RXN720888:RXN721760 SHJ720888:SHJ721760 SRF720888:SRF721760 TBB720888:TBB721760 TKX720888:TKX721760 TUT720888:TUT721760 UEP720888:UEP721760 UOL720888:UOL721760 UYH720888:UYH721760 VID720888:VID721760 VRZ720888:VRZ721760 WBV720888:WBV721760 WLR720888:WLR721760 WVN720888:WVN721760 L786430:L787302 JB786424:JB787296 SX786424:SX787296 ACT786424:ACT787296 AMP786424:AMP787296 AWL786424:AWL787296 BGH786424:BGH787296 BQD786424:BQD787296 BZZ786424:BZZ787296 CJV786424:CJV787296 CTR786424:CTR787296 DDN786424:DDN787296 DNJ786424:DNJ787296 DXF786424:DXF787296 EHB786424:EHB787296 EQX786424:EQX787296 FAT786424:FAT787296 FKP786424:FKP787296 FUL786424:FUL787296 GEH786424:GEH787296 GOD786424:GOD787296 GXZ786424:GXZ787296 HHV786424:HHV787296 HRR786424:HRR787296 IBN786424:IBN787296 ILJ786424:ILJ787296 IVF786424:IVF787296 JFB786424:JFB787296 JOX786424:JOX787296 JYT786424:JYT787296 KIP786424:KIP787296 KSL786424:KSL787296 LCH786424:LCH787296 LMD786424:LMD787296 LVZ786424:LVZ787296 MFV786424:MFV787296 MPR786424:MPR787296 MZN786424:MZN787296 NJJ786424:NJJ787296 NTF786424:NTF787296 ODB786424:ODB787296 OMX786424:OMX787296 OWT786424:OWT787296 PGP786424:PGP787296 PQL786424:PQL787296 QAH786424:QAH787296 QKD786424:QKD787296 QTZ786424:QTZ787296 RDV786424:RDV787296 RNR786424:RNR787296 RXN786424:RXN787296 SHJ786424:SHJ787296 SRF786424:SRF787296 TBB786424:TBB787296 TKX786424:TKX787296 TUT786424:TUT787296 UEP786424:UEP787296 UOL786424:UOL787296 UYH786424:UYH787296 VID786424:VID787296 VRZ786424:VRZ787296 WBV786424:WBV787296 WLR786424:WLR787296 WVN786424:WVN787296 L851966:L852838 JB851960:JB852832 SX851960:SX852832 ACT851960:ACT852832 AMP851960:AMP852832 AWL851960:AWL852832 BGH851960:BGH852832 BQD851960:BQD852832 BZZ851960:BZZ852832 CJV851960:CJV852832 CTR851960:CTR852832 DDN851960:DDN852832 DNJ851960:DNJ852832 DXF851960:DXF852832 EHB851960:EHB852832 EQX851960:EQX852832 FAT851960:FAT852832 FKP851960:FKP852832 FUL851960:FUL852832 GEH851960:GEH852832 GOD851960:GOD852832 GXZ851960:GXZ852832 HHV851960:HHV852832 HRR851960:HRR852832 IBN851960:IBN852832 ILJ851960:ILJ852832 IVF851960:IVF852832 JFB851960:JFB852832 JOX851960:JOX852832 JYT851960:JYT852832 KIP851960:KIP852832 KSL851960:KSL852832 LCH851960:LCH852832 LMD851960:LMD852832 LVZ851960:LVZ852832 MFV851960:MFV852832 MPR851960:MPR852832 MZN851960:MZN852832 NJJ851960:NJJ852832 NTF851960:NTF852832 ODB851960:ODB852832 OMX851960:OMX852832 OWT851960:OWT852832 PGP851960:PGP852832 PQL851960:PQL852832 QAH851960:QAH852832 QKD851960:QKD852832 QTZ851960:QTZ852832 RDV851960:RDV852832 RNR851960:RNR852832 RXN851960:RXN852832 SHJ851960:SHJ852832 SRF851960:SRF852832 TBB851960:TBB852832 TKX851960:TKX852832 TUT851960:TUT852832 UEP851960:UEP852832 UOL851960:UOL852832 UYH851960:UYH852832 VID851960:VID852832 VRZ851960:VRZ852832 WBV851960:WBV852832 WLR851960:WLR852832 WVN851960:WVN852832 L917502:L918374 JB917496:JB918368 SX917496:SX918368 ACT917496:ACT918368 AMP917496:AMP918368 AWL917496:AWL918368 BGH917496:BGH918368 BQD917496:BQD918368 BZZ917496:BZZ918368 CJV917496:CJV918368 CTR917496:CTR918368 DDN917496:DDN918368 DNJ917496:DNJ918368 DXF917496:DXF918368 EHB917496:EHB918368 EQX917496:EQX918368 FAT917496:FAT918368 FKP917496:FKP918368 FUL917496:FUL918368 GEH917496:GEH918368 GOD917496:GOD918368 GXZ917496:GXZ918368 HHV917496:HHV918368 HRR917496:HRR918368 IBN917496:IBN918368 ILJ917496:ILJ918368 IVF917496:IVF918368 JFB917496:JFB918368 JOX917496:JOX918368 JYT917496:JYT918368 KIP917496:KIP918368 KSL917496:KSL918368 LCH917496:LCH918368 LMD917496:LMD918368 LVZ917496:LVZ918368 MFV917496:MFV918368 MPR917496:MPR918368 MZN917496:MZN918368 NJJ917496:NJJ918368 NTF917496:NTF918368 ODB917496:ODB918368 OMX917496:OMX918368 OWT917496:OWT918368 PGP917496:PGP918368 PQL917496:PQL918368 QAH917496:QAH918368 QKD917496:QKD918368 QTZ917496:QTZ918368 RDV917496:RDV918368 RNR917496:RNR918368 RXN917496:RXN918368 SHJ917496:SHJ918368 SRF917496:SRF918368 TBB917496:TBB918368 TKX917496:TKX918368 TUT917496:TUT918368 UEP917496:UEP918368 UOL917496:UOL918368 UYH917496:UYH918368 VID917496:VID918368 VRZ917496:VRZ918368 WBV917496:WBV918368 WLR917496:WLR918368 WVN917496:WVN918368 L983038:L983910 JB983032:JB983904 SX983032:SX983904 ACT983032:ACT983904 AMP983032:AMP983904 AWL983032:AWL983904 BGH983032:BGH983904 BQD983032:BQD983904 BZZ983032:BZZ983904 CJV983032:CJV983904 CTR983032:CTR983904 DDN983032:DDN983904 DNJ983032:DNJ983904 DXF983032:DXF983904 EHB983032:EHB983904 EQX983032:EQX983904 FAT983032:FAT983904 FKP983032:FKP983904 FUL983032:FUL983904 GEH983032:GEH983904 GOD983032:GOD983904 GXZ983032:GXZ983904 HHV983032:HHV983904 HRR983032:HRR983904 IBN983032:IBN983904 ILJ983032:ILJ983904 IVF983032:IVF983904 JFB983032:JFB983904 JOX983032:JOX983904 JYT983032:JYT983904 KIP983032:KIP983904 KSL983032:KSL983904 LCH983032:LCH983904 LMD983032:LMD983904 LVZ983032:LVZ983904 MFV983032:MFV983904 MPR983032:MPR983904 MZN983032:MZN983904 NJJ983032:NJJ983904 NTF983032:NTF983904 ODB983032:ODB983904 OMX983032:OMX983904 OWT983032:OWT983904 PGP983032:PGP983904 PQL983032:PQL983904 QAH983032:QAH983904 QKD983032:QKD983904 QTZ983032:QTZ983904 RDV983032:RDV983904 RNR983032:RNR983904 RXN983032:RXN983904 SHJ983032:SHJ983904 SRF983032:SRF983904 TBB983032:TBB983904 TKX983032:TKX983904 TUT983032:TUT983904 UEP983032:UEP983904 UOL983032:UOL983904 UYH983032:UYH983904 VID983032:VID983904 VRZ983032:VRZ983904 WBV983032:WBV983904 WLR983032:WLR983904 WLR70:WLR864 WBV70:WBV864 VRZ70:VRZ864 VID70:VID864 UYH70:UYH864 UOL70:UOL864 UEP70:UEP864 TUT70:TUT864 TKX70:TKX864 TBB70:TBB864 SRF70:SRF864 SHJ70:SHJ864 RXN70:RXN864 RNR70:RNR864 RDV70:RDV864 QTZ70:QTZ864 QKD70:QKD864 QAH70:QAH864 PQL70:PQL864 PGP70:PGP864 OWT70:OWT864 OMX70:OMX864 ODB70:ODB864 NTF70:NTF864 NJJ70:NJJ864 MZN70:MZN864 MPR70:MPR864 MFV70:MFV864 LVZ70:LVZ864 LMD70:LMD864 LCH70:LCH864 KSL70:KSL864 KIP70:KIP864 JYT70:JYT864 JOX70:JOX864 JFB70:JFB864 IVF70:IVF864 ILJ70:ILJ864 IBN70:IBN864 HRR70:HRR864 HHV70:HHV864 GXZ70:GXZ864 GOD70:GOD864 GEH70:GEH864 FUL70:FUL864 FKP70:FKP864 FAT70:FAT864 EQX70:EQX864 EHB70:EHB864 DXF70:DXF864 DNJ70:DNJ864 DDN70:DDN864 CTR70:CTR864 CJV70:CJV864 BZZ70:BZZ864 BQD70:BQD864 BGH70:BGH864 AWL70:AWL864 AMP70:AMP864 ACT70:ACT864 SX70:SX864 JB70:JB864 WVY70:WWA864 WMC70:WME864 WCG70:WCI864 VSK70:VSM864 VIO70:VIQ864 UYS70:UYU864 UOW70:UOY864 UFA70:UFC864 TVE70:TVG864 TLI70:TLK864 TBM70:TBO864 SRQ70:SRS864 SHU70:SHW864 RXY70:RYA864 ROC70:ROE864 REG70:REI864 QUK70:QUM864 QKO70:QKQ864 QAS70:QAU864 PQW70:PQY864 PHA70:PHC864 OXE70:OXG864 ONI70:ONK864 ODM70:ODO864 NTQ70:NTS864 NJU70:NJW864 MZY70:NAA864 MQC70:MQE864 MGG70:MGI864 LWK70:LWM864 LMO70:LMQ864 LCS70:LCU864 KSW70:KSY864 KJA70:KJC864 JZE70:JZG864 JPI70:JPK864 JFM70:JFO864 IVQ70:IVS864 ILU70:ILW864 IBY70:ICA864 HSC70:HSE864 HIG70:HII864 GYK70:GYM864 GOO70:GOQ864 GES70:GEU864 FUW70:FUY864 FLA70:FLC864 FBE70:FBG864 ERI70:ERK864 EHM70:EHO864 DXQ70:DXS864 DNU70:DNW864 DDY70:DEA864 CUC70:CUE864 CKG70:CKI864 CAK70:CAM864 BQO70:BQQ864 BGS70:BGU864 AWW70:AWY864 ANA70:ANC864 ADE70:ADG864 TI70:TK864 JM70:JO864 WVN70:WVN864 W76:Y870 L76:L870 W8:Y9 AXA26:AXA27 Y26:Z27 O26:O27 TM26:TM27 JQ26:JQ27 WWN26:WWP27 WMR26:WMT27 WCV26:WCX27 VSZ26:VTB27 VJD26:VJF27 UZH26:UZJ27 UPL26:UPN27 UFP26:UFR27 TVT26:TVV27 TLX26:TLZ27 TCB26:TCD27 SSF26:SSH27 SIJ26:SIL27 RYN26:RYP27 ROR26:ROT27 REV26:REX27 QUZ26:QVB27 QLD26:QLF27 QBH26:QBJ27 PRL26:PRN27 PHP26:PHR27 OXT26:OXV27 ONX26:ONZ27 OEB26:OED27 NUF26:NUH27 NKJ26:NKL27 NAN26:NAP27 MQR26:MQT27 MGV26:MGX27 LWZ26:LXB27 LND26:LNF27 LDH26:LDJ27 KTL26:KTN27 KJP26:KJR27 JZT26:JZV27 JPX26:JPZ27 JGB26:JGD27 IWF26:IWH27 IMJ26:IML27 ICN26:ICP27 HSR26:HST27 HIV26:HIX27 GYZ26:GZB27 GPD26:GPF27 GFH26:GFJ27 FVL26:FVN27 FLP26:FLR27 FBT26:FBV27 ERX26:ERZ27 EIB26:EID27 DYF26:DYH27 DOJ26:DOL27 DEN26:DEP27 CUR26:CUT27 CKV26:CKX27 CAZ26:CBB27 BRD26:BRF27 BHH26:BHJ27 AXL26:AXN27 ANP26:ANR27 ADT26:ADV27 TX26:TZ27 KB26:KD27 WWC26:WWC27 WMG26:WMG27 WCK26:WCK27 VSO26:VSO27 VIS26:VIS27 UYW26:UYW27 UPA26:UPA27 UFE26:UFE27 TVI26:TVI27 TLM26:TLM27 TBQ26:TBQ27 SRU26:SRU27 SHY26:SHY27 RYC26:RYC27 ROG26:ROG27 REK26:REK27 QUO26:QUO27 QKS26:QKS27 QAW26:QAW27 PRA26:PRA27 PHE26:PHE27 OXI26:OXI27 ONM26:ONM27 ODQ26:ODQ27 NTU26:NTU27 NJY26:NJY27 NAC26:NAC27 MQG26:MQG27 MGK26:MGK27 LWO26:LWO27 LMS26:LMS27 LCW26:LCW27 KTA26:KTA27 KJE26:KJE27 JZI26:JZI27 JPM26:JPM27 JFQ26:JFQ27 IVU26:IVU27 ILY26:ILY27 ICC26:ICC27 HSG26:HSG27 HIK26:HIK27 GYO26:GYO27 GOS26:GOS27 GEW26:GEW27 FVA26:FVA27 FLE26:FLE27 FBI26:FBI27 ERM26:ERM27 EHQ26:EHQ27 DXU26:DXU27 DNY26:DNY27 DEC26:DEC27 CUG26:CUG27 L30 CKK26:CKK27 CAO26:CAO27 DNO45 L8:L9 BQS26:BQS27 JM8:JO14 WVN8:WVN14 W18:Y20 WLR8:WLR14 WBV8:WBV14 VRZ8:VRZ14 VID8:VID14 UYH8:UYH14 UOL8:UOL14 UEP8:UEP14 TUT8:TUT14 TKX8:TKX14 TBB8:TBB14 SRF8:SRF14 SHJ8:SHJ14 RXN8:RXN14 RNR8:RNR14 RDV8:RDV14 QTZ8:QTZ14 QKD8:QKD14 QAH8:QAH14 PQL8:PQL14 PGP8:PGP14 OWT8:OWT14 OMX8:OMX14 ODB8:ODB14 NTF8:NTF14 NJJ8:NJJ14 MZN8:MZN14 MPR8:MPR14 MFV8:MFV14 LVZ8:LVZ14 LMD8:LMD14 LCH8:LCH14 KSL8:KSL14 KIP8:KIP14 JYT8:JYT14 JOX8:JOX14 JFB8:JFB14 IVF8:IVF14 ILJ8:ILJ14 IBN8:IBN14 HRR8:HRR14 HHV8:HHV14 GXZ8:GXZ14 GOD8:GOD14 GEH8:GEH14 FUL8:FUL14 FKP8:FKP14 FAT8:FAT14 EQX8:EQX14 EHB8:EHB14 DXF8:DXF14 DNJ8:DNJ14 DDN8:DDN14 CTR8:CTR14 CJV8:CJV14 BZZ8:BZZ14 BQD8:BQD14 BGH8:BGH14 AWL8:AWL14 AMP8:AMP14 ACT8:ACT14 SX8:SX14 JB8:JB14 WVY8:WWA14 WMC8:WME14 WCG8:WCI14 VSK8:VSM14 VIO8:VIQ14 UYS8:UYU14 UOW8:UOY14 UFA8:UFC14 TVE8:TVG14 TLI8:TLK14 TBM8:TBO14 SRQ8:SRS14 SHU8:SHW14 RXY8:RYA14 ROC8:ROE14 REG8:REI14 QUK8:QUM14 QKO8:QKQ14 QAS8:QAU14 PQW8:PQY14 PHA8:PHC14 OXE8:OXG14 ONI8:ONK14 ODM8:ODO14 NTQ8:NTS14 NJU8:NJW14 MZY8:NAA14 MQC8:MQE14 MGG8:MGI14 LWK8:LWM14 LMO8:LMQ14 LCS8:LCU14 KSW8:KSY14 KJA8:KJC14 JZE8:JZG14 JPI8:JPK14 JFM8:JFO14 IVQ8:IVS14 ILU8:ILW14 IBY8:ICA14 HSC8:HSE14 HIG8:HII14 GYK8:GYM14 GOO8:GOQ14 GES8:GEU14 FUW8:FUY14 FLA8:FLC14 FBE8:FBG14 ERI8:ERK14 EHM8:EHO14 DXQ8:DXS14 DNU8:DNW14 DDY8:DEA14 CUC8:CUE14 CKG8:CKI14 CAK8:CAM14 BQO8:BQQ14 BGS8:BGU14 AWW8:AWY14 ANA8:ANC14 ADE8:ADG14 BGW26:BGW27 ANA18:ANC19 AWW18:AWY19 BGS18:BGU19 BQO18:BQQ19 CAK18:CAM19 CKG18:CKI19 CUC18:CUE19 DDY18:DEA19 DNU18:DNW19 DXQ18:DXS19 EHM18:EHO19 ERI18:ERK19 FBE18:FBG19 FLA18:FLC19 FUW18:FUY19 GES18:GEU19 GOO18:GOQ19 GYK18:GYM19 HIG18:HII19 HSC18:HSE19 IBY18:ICA19 ILU18:ILW19 IVQ18:IVS19 JFM18:JFO19 JPI18:JPK19 JZE18:JZG19 KJA18:KJC19 KSW18:KSY19 LCS18:LCU19 LMO18:LMQ19 LWK18:LWM19 MGG18:MGI19 MQC18:MQE19 MZY18:NAA19 NJU18:NJW19 NTQ18:NTS19 ODM18:ODO19 ONI18:ONK19 OXE18:OXG19 PHA18:PHC19 PQW18:PQY19 QAS18:QAU19 QKO18:QKQ19 QUK18:QUM19 REG18:REI19 ROC18:ROE19 RXY18:RYA19 SHU18:SHW19 SRQ18:SRS19 TBM18:TBO19 TLI18:TLK19 TVE18:TVG19 UFA18:UFC19 UOW18:UOY19 UYS18:UYU19 VIO18:VIQ19 VSK18:VSM19 WCG18:WCI19 WMC18:WME19 WVY18:WWA19 JB18:JB19 SX18:SX19 ACT18:ACT19 AMP18:AMP19 AWL18:AWL19 BGH18:BGH19 BQD18:BQD19 BZZ18:BZZ19 CJV18:CJV19 CTR18:CTR19 DDN18:DDN19 DNJ18:DNJ19 DXF18:DXF19 EHB18:EHB19 EQX18:EQX19 FAT18:FAT19 FKP18:FKP19 FUL18:FUL19 GEH18:GEH19 GOD18:GOD19 GXZ18:GXZ19 HHV18:HHV19 HRR18:HRR19 IBN18:IBN19 ILJ18:ILJ19 IVF18:IVF19 JFB18:JFB19 JOX18:JOX19 JYT18:JYT19 KIP18:KIP19 KSL18:KSL19 LCH18:LCH19 LMD18:LMD19 LVZ18:LVZ19 MFV18:MFV19 MPR18:MPR19 MZN18:MZN19 NJJ18:NJJ19 NTF18:NTF19 ODB18:ODB19 OMX18:OMX19 OWT18:OWT19 PGP18:PGP19 PQL18:PQL19 QAH18:QAH19 QKD18:QKD19 QTZ18:QTZ19 RDV18:RDV19 RNR18:RNR19 RXN18:RXN19 SHJ18:SHJ19 SRF18:SRF19 TBB18:TBB19 TKX18:TKX19 TUT18:TUT19 UEP18:UEP19 UOL18:UOL19 UYH18:UYH19 VID18:VID19 VRZ18:VRZ19 WBV18:WBV19 WLR18:WLR19 WVN18:WVN19 ADE18:ADG19 JM18:JO19 TI18:TK19 ACZ29:ACZ30 BQJ41 DXK45 W30:Y30 L18:L20 EHG45 ERC45 FAY45 FKU45 FUQ45 GEM45 GOI45 GYE45 HIA45 HRW45 IBS45 ILO45 IVK45 JFG45 JPC45 JYY45 KIU45 KSQ45 LCM45 LMI45 LWE45 MGA45 MPW45 MZS45 NJO45 NTK45 ODG45 ONC45 OWY45 PGU45 PQQ45 QAM45 QKI45 QUE45 REA45 RNW45 RXS45 SHO45 SRK45 TBG45 TLC45 TUY45 UEU45 UOQ45 UYM45 VII45 VSE45 WCA45 WLW45 WVS45 JR45:JT45 TN45:TP45 ADJ45:ADL45 ANF45:ANH45 AXB45:AXD45 BGX45:BGZ45 BQT45:BQV45 CAP45:CAR45 CKL45:CKN45 CUH45:CUJ45 DED45:DEF45 DNZ45:DOB45 DXV45:DXX45 EHR45:EHT45 ERN45:ERP45 FBJ45:FBL45 FLF45:FLH45 FVB45:FVD45 GEX45:GEZ45 GOT45:GOV45 GYP45:GYR45 HIL45:HIN45 HSH45:HSJ45 ICD45:ICF45 ILZ45:IMB45 IVV45:IVX45 JFR45:JFT45 JPN45:JPP45 JZJ45:JZL45 KJF45:KJH45 KTB45:KTD45 LCX45:LCZ45 LMT45:LMV45 LWP45:LWR45 MGL45:MGN45 MQH45:MQJ45 NAD45:NAF45 NJZ45:NKB45 NTV45:NTX45 ODR45:ODT45 ONN45:ONP45 OXJ45:OXL45 PHF45:PHH45 PRB45:PRD45 QAX45:QAZ45 QKT45:QKV45 QUP45:QUR45 REL45:REN45 ROH45:ROJ45 RYD45:RYF45 SHZ45:SIB45 SRV45:SRX45 TBR45:TBT45 TLN45:TLP45 TVJ45:TVL45 UFF45:UFH45 UPB45:UPD45 UYX45:UYZ45 VIT45:VIV45 VSP45:VSR45 WCL45:WCN45 WMH45:WMJ45 WWD45:WWF45 JG45 TC45 ACY45 AMU45 AWQ45 BGM45 BQI45 CAE45 DNO34 L67 W67:Y67 BGN41 AWR41 AMV41 ACZ41 TD41 ANE21:ANE22 JH41 ADI21:ADI22 WWE41:WWG41 WMI41:WMK41 WCM41:WCO41 VSQ41:VSS41 VIU41:VIW41 UYY41:UZA41 UPC41:UPE41 UFG41:UFI41 TVK41:TVM41 TLO41:TLQ41 TBS41:TBU41 SRW41:SRY41 SIA41:SIC41 RYE41:RYG41 ROI41:ROK41 REM41:REO41 QUQ41:QUS41 QKU41:QKW41 QAY41:QBA41 PRC41:PRE41 PHG41:PHI41 OXK41:OXM41 ONO41:ONQ41 ODS41:ODU41 NTW41:NTY41 NKA41:NKC41 NAE41:NAG41 MQI41:MQK41 MGM41:MGO41 LWQ41:LWS41 LMU41:LMW41 LCY41:LDA41 KTC41:KTE41 KJG41:KJI41 JZK41:JZM41 JPO41:JPQ41 JFS41:JFU41 IVW41:IVY41 IMA41:IMC41 ICE41:ICG41 HSI41:HSK41 HIM41:HIO41 GYQ41:GYS41 GOU41:GOW41 GEY41:GFA41 FVC41:FVE41 FLG41:FLI41 FBK41:FBM41 ERO41:ERQ41 EHS41:EHU41 DXW41:DXY41 DOA41:DOC41 DEE41:DEG41 CUI41:CUK41 CKM41:CKO41 CAQ41:CAS41 BQU41:BQW41 BGY41:BHA41 AXC41:AXE41 ANG41:ANI41 ADK41:ADM41 TO41:TQ41 JS41:JU41 WVT41 WLX41 WCB41 VSF41 VIJ41 UYN41 UOR41 UEV41 TUZ41 TLD41 TBH41 SRL41 SHP41 RXT41 RNX41 REB41 QUF41 QKJ41 QAN41 PQR41 PGV41 OWZ41 OND41 ODH41 NTL41 NJP41 MZT41 MPX41 MGB41 LWF41 LMJ41 LCN41 KSR41 KIV41 JYZ41 JPD41 JFH41 IVL41 ILP41 IBT41 HRX41 HIB41 GYF41 GOJ41 GEN41 FUR41 FKV41 FAZ41 ERD41 EHH41 DXL41 DNP41 DDT41 CTX41 CKB41 CAF41 W37:X39 L33:L36 L44:L47 W44:Y47 W48:X50 CKA40 K10:K11 VIL20 UYP20 UOT20 UEX20 TVB20 TLF20 TBJ20 SRN20 SHR20 RXV20 RNZ20 RED20 QUH20 QKL20 QAP20 PQT20 PGX20 OXB20 ONF20 ODJ20 NTN20 NJR20 MZV20 MPZ20 MGD20 LWH20 LML20 LCP20 KST20 KIX20 JZB20 JPF20 JFJ20 IVN20 ILR20 IBV20 HRZ20 HID20 GYH20 GOL20 GEP20 FUT20 FKX20 FBB20 ERF20 EHJ20 DXN20 DNR20 DDV20 CTZ20 CKD20 CAH20 BQL20 BGP20 AWT20 AMX20 ADB20 TF20 JJ20 WWG20:WWI20 WMK20:WMM20 WCO20:WCQ20 VSS20:VSU20 VIW20:VIY20 UZA20:UZC20 UPE20:UPG20 UFI20:UFK20 TVM20:TVO20 TLQ20:TLS20 TBU20:TBW20 SRY20:SSA20 SIC20:SIE20 RYG20:RYI20 ROK20:ROM20 REO20:REQ20 QUS20:QUU20 QKW20:QKY20 QBA20:QBC20 PRE20:PRG20 PHI20:PHK20 OXM20:OXO20 ONQ20:ONS20 ODU20:ODW20 NTY20:NUA20 NKC20:NKE20 NAG20:NAI20 MQK20:MQM20 MGO20:MGQ20 LWS20:LWU20 LMW20:LMY20 LDA20:LDC20 KTE20:KTG20 KJI20:KJK20 JZM20:JZO20 JPQ20:JPS20 JFU20:JFW20 IVY20:IWA20 IMC20:IME20 ICG20:ICI20 HSK20:HSM20 HIO20:HIQ20 GYS20:GYU20 GOW20:GOY20 GFA20:GFC20 FVE20:FVG20 FLI20:FLK20 FBM20:FBO20 ERQ20:ERS20 EHU20:EHW20 DXY20:DYA20 DOC20:DOE20 DEG20:DEI20 CUK20:CUM20 CKO20:CKQ20 CAS20:CAU20 BQW20:BQY20 BHA20:BHC20 AXE20:AXG20 ANI20:ANK20 ADM20:ADO20 TQ20:TS20 JU20:JW20 WVV20 WLZ20 WCD20 VSH20 EHG34 CTW45 DDS34 CTW34 CKA34 CAE34 BQI34 BGM34 AWQ34 AMU34 ACY34 TC34 JG34 WWD34:WWF34 WMH34:WMJ34 WCL34:WCN34 VSP34:VSR34 VIT34:VIV34 UYX34:UYZ34 UPB34:UPD34 UFF34:UFH34 TVJ34:TVL34 TLN34:TLP34 TBR34:TBT34 SRV34:SRX34 SHZ34:SIB34 RYD34:RYF34 ROH34:ROJ34 REL34:REN34 QUP34:QUR34 QKT34:QKV34 QAX34:QAZ34 PRB34:PRD34 PHF34:PHH34 OXJ34:OXL34 ONN34:ONP34 ODR34:ODT34 NTV34:NTX34 NJZ34:NKB34 NAD34:NAF34 MQH34:MQJ34 MGL34:MGN34 LWP34:LWR34 LMT34:LMV34 LCX34:LCZ34 KTB34:KTD34 KJF34:KJH34 JZJ34:JZL34 JPN34:JPP34 JFR34:JFT34 IVV34:IVX34 ILZ34:IMB34 ICD34:ICF34 HSH34:HSJ34 HIL34:HIN34 GYP34:GYR34 GOT34:GOV34 GEX34:GEZ34 FVB34:FVD34 FLF34:FLH34 FBJ34:FBL34 ERN34:ERP34 EHR34:EHT34 DXV34:DXX34 DNZ34:DOB34 DED34:DEF34 CUH34:CUJ34 CKL34:CKN34 CAP34:CAR34 BQT34:BQV34 BGX34:BGZ34 AXB34:AXD34 ANF34:ANH34 ADJ34:ADL34 TN34:TP34 JR34:JT34 WVS34 WLW34 WCA34 VSE34 VII34 UYM34 UOQ34 UEU34 TUY34 TLC34 TBG34 SRK34 SHO34 RXS34 RNW34 REA34 QUE34 QKI34 QAM34 PQQ34 PGU34 OWY34 ONC34 ODG34 NTK34 NJO34 MZS34 MPW34 MGA34 LWE34 LMI34 LCM34 KSQ34 KIU34 JYY34 JPC34 JFG34 IVK34 ILO34 IBS34 HRW34 HIA34 GYE34 GOI34 GEM34 FUQ34 FKU34 FAY34 ERC34 DXK34 CKA45 ADI26:ADI27 DDS45 L28 V10:X11 W33:Y36 TI8:TK14 JV16:JX16 TR16:TT16 ADN16:ADP16 ANJ16:ANL16 AXF16:AXH16 BHB16:BHD16 BQX16:BQZ16 CAT16:CAV16 CKP16:CKR16 CUL16:CUN16 DEH16:DEJ16 DOD16:DOF16 DXZ16:DYB16 EHV16:EHX16 ERR16:ERT16 FBN16:FBP16 FLJ16:FLL16 FVF16:FVH16 GFB16:GFD16 GOX16:GOZ16 GYT16:GYV16 HIP16:HIR16 HSL16:HSN16 ICH16:ICJ16 IMD16:IMF16 IVZ16:IWB16 JFV16:JFX16 JPR16:JPT16 JZN16:JZP16 KJJ16:KJL16 KTF16:KTH16 LDB16:LDD16 LMX16:LMZ16 LWT16:LWV16 MGP16:MGR16 MQL16:MQN16 NAH16:NAJ16 NKD16:NKF16 NTZ16:NUB16 ODV16:ODX16 ONR16:ONT16 OXN16:OXP16 PHJ16:PHL16 PRF16:PRH16 QBB16:QBD16 QKX16:QKZ16 QUT16:QUV16 REP16:RER16 ROL16:RON16 RYH16:RYJ16 SID16:SIF16 SRZ16:SSB16 TBV16:TBX16 TLR16:TLT16 TVN16:TVP16 UFJ16:UFL16 UPF16:UPH16 UZB16:UZD16 VIX16:VIZ16 VST16:VSV16 WCP16:WCR16 WML16:WMN16 WWH16:WWJ16 J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WMA16 WVW16 VIL17 UYP17 UOT17 UEX17 TVB17 TLF17 TBJ17 SRN17 SHR17 RXV17 RNZ17 RED17 QUH17 QKL17 QAP17 PQT17 PGX17 OXB17 ONF17 ODJ17 NTN17 NJR17 MZV17 MPZ17 MGD17 LWH17 LML17 LCP17 KST17 KIX17 JZB17 JPF17 JFJ17 IVN17 ILR17 IBV17 HRZ17 HID17 GYH17 GOL17 GEP17 FUT17 FKX17 FBB17 ERF17 EHJ17 DXN17 DNR17 DDV17 CTZ17 CKD17 CAH17 BQL17 BGP17 AWT17 AMX17 ADB17 TF17 JJ17 WWG17:WWI17 WMK17:WMM17 WCO17:WCQ17 VSS17:VSU17 VIW17:VIY17 UZA17:UZC17 UPE17:UPG17 UFI17:UFK17 TVM17:TVO17 TLQ17:TLS17 TBU17:TBW17 SRY17:SSA17 SIC17:SIE17 RYG17:RYI17 ROK17:ROM17 REO17:REQ17 QUS17:QUU17 QKW17:QKY17 QBA17:QBC17 PRE17:PRG17 PHI17:PHK17 OXM17:OXO17 ONQ17:ONS17 ODU17:ODW17 NTY17:NUA17 NKC17:NKE17 NAG17:NAI17 MQK17:MQM17 MGO17:MGQ17 LWS17:LWU17 LMW17:LMY17 LDA17:LDC17 KTE17:KTG17 KJI17:KJK17 JZM17:JZO17 JPQ17:JPS17 JFU17:JFW17 IVY17:IWA17 IMC17:IME17 ICG17:ICI17 HSK17:HSM17 HIO17:HIQ17 GYS17:GYU17 GOW17:GOY17 GFA17:GFC17 FVE17:FVG17 FLI17:FLK17 FBM17:FBO17 ERQ17:ERS17 EHU17:EHW17 DXY17:DYA17 DOC17:DOE17 DEG17:DEI17 CUK17:CUM17 CKO17:CKQ17 CAS17:CAU17 BQW17:BQY17 BHA17:BHC17 AXE17:AXG17 ANI17:ANK17 ADM17:ADO17 TQ17:TS17 JU17:JW17 WVV17 WLZ17 WCD17 VSH17 N12:N17 Y12:AA17 AMV29:AMV30 AWR29:AWR30 BGN29:BGN30 BQJ29:BQJ30 CAF29:CAF30 AXA21:AXA22 CKB29:CKB30 CTX29:CTX30 DDT29:DDT30 DNP29:DNP30 DXL29:DXL30 EHH29:EHH30 ERD29:ERD30 FAZ29:FAZ30 FKV29:FKV30 FUR29:FUR30 GEN29:GEN30 GOJ29:GOJ30 GYF29:GYF30 HIB29:HIB30 HRX29:HRX30 IBT29:IBT30 ILP29:ILP30 IVL29:IVL30 JFH29:JFH30 JPD29:JPD30 JYZ29:JYZ30 KIV29:KIV30 KSR29:KSR30 LCN29:LCN30 LMJ29:LMJ30 LWF29:LWF30 MGB29:MGB30 MPX29:MPX30 MZT29:MZT30 NJP29:NJP30 NTL29:NTL30 ODH29:ODH30 OND29:OND30 OWZ29:OWZ30 PGV29:PGV30 PQR29:PQR30 QAN29:QAN30 QKJ29:QKJ30 QUF29:QUF30 REB29:REB30 RNX29:RNX30 RXT29:RXT30 SHP29:SHP30 SRL29:SRL30 TBH29:TBH30 TLD29:TLD30 TUZ29:TUZ30 UEV29:UEV30 UOR29:UOR30 UYN29:UYN30 VIJ29:VIJ30 VSF29:VSF30 WCB29:WCB30 WLX29:WLX30 WVT29:WVT30 JS29:JU30 TO29:TQ30 ADK29:ADM30 ANG29:ANI30 AXC29:AXE30 BGY29:BHA30 BQU29:BQW30 CAQ29:CAS30 CKM29:CKO30 CUI29:CUK30 DEE29:DEG30 DOA29:DOC30 DXW29:DXY30 EHS29:EHU30 ERO29:ERQ30 FBK29:FBM30 FLG29:FLI30 FVC29:FVE30 GEY29:GFA30 GOU29:GOW30 GYQ29:GYS30 HIM29:HIO30 HSI29:HSK30 ICE29:ICG30 IMA29:IMC30 IVW29:IVY30 JFS29:JFU30 JPO29:JPQ30 JZK29:JZM30 KJG29:KJI30 KTC29:KTE30 LCY29:LDA30 LMU29:LMW30 LWQ29:LWS30 MGM29:MGO30 MQI29:MQK30 NAE29:NAG30 NKA29:NKC30 NTW29:NTY30 ODS29:ODU30 ONO29:ONQ30 OXK29:OXM30 PHG29:PHI30 PRC29:PRE30 QAY29:QBA30 QKU29:QKW30 QUQ29:QUS30 REM29:REO30 ROI29:ROK30 RYE29:RYG30 SIA29:SIC30 SRW29:SRY30 TBS29:TBU30 TLO29:TLQ30 TVK29:TVM30 UFG29:UFI30 UPC29:UPE30 UYY29:UZA30 VIU29:VIW30 VSQ29:VSS30 WCM29:WCO30 WMI29:WMK30 WWE29:WWG30 JH29:JH30 TD29:TD30 L23 Y21:Z22 O21:O22 TM21:TM22 JQ21:JQ22 WWN21:WWP22 WMR21:WMT22 WCV21:WCX22 VSZ21:VTB22 VJD21:VJF22 UZH21:UZJ22 UPL21:UPN22 UFP21:UFR22 TVT21:TVV22 TLX21:TLZ22 TCB21:TCD22 SSF21:SSH22 SIJ21:SIL22 RYN21:RYP22 ROR21:ROT22 REV21:REX22 QUZ21:QVB22 QLD21:QLF22 QBH21:QBJ22 PRL21:PRN22 PHP21:PHR22 OXT21:OXV22 ONX21:ONZ22 OEB21:OED22 NUF21:NUH22 NKJ21:NKL22 NAN21:NAP22 MQR21:MQT22 MGV21:MGX22 LWZ21:LXB22 LND21:LNF22 LDH21:LDJ22 KTL21:KTN22 KJP21:KJR22 JZT21:JZV22 JPX21:JPZ22 JGB21:JGD22 IWF21:IWH22 IMJ21:IML22 ICN21:ICP22 HSR21:HST22 HIV21:HIX22 GYZ21:GZB22 GPD21:GPF22 GFH21:GFJ22 FVL21:FVN22 FLP21:FLR22 FBT21:FBV22 ERX21:ERZ22 EIB21:EID22 DYF21:DYH22 DOJ21:DOL22 DEN21:DEP22 CUR21:CUT22 CKV21:CKX22 CAZ21:CBB22 BRD21:BRF22 BHH21:BHJ22 AXL21:AXN22 ANP21:ANR22 ADT21:ADV22 TX21:TZ22 KB21:KD22 WWC21:WWC22 WMG21:WMG22 WCK21:WCK22 VSO21:VSO22 VIS21:VIS22 UYW21:UYW22 UPA21:UPA22 UFE21:UFE22 TVI21:TVI22 TLM21:TLM22 TBQ21:TBQ22 SRU21:SRU22 SHY21:SHY22 RYC21:RYC22 ROG21:ROG22 REK21:REK22 QUO21:QUO22 QKS21:QKS22 QAW21:QAW22 PRA21:PRA22 PHE21:PHE22 OXI21:OXI22 ONM21:ONM22 ODQ21:ODQ22 NTU21:NTU22 NJY21:NJY22 NAC21:NAC22 MQG21:MQG22 MGK21:MGK22 LWO21:LWO22 LMS21:LMS22 LCW21:LCW22 KTA21:KTA22 KJE21:KJE22 JZI21:JZI22 JPM21:JPM22 JFQ21:JFQ22 IVU21:IVU22 ILY21:ILY22 ICC21:ICC22 HSG21:HSG22 HIK21:HIK22 GYO21:GYO22 GOS21:GOS22 GEW21:GEW22 FVA21:FVA22 FLE21:FLE22 FBI21:FBI22 ERM21:ERM22 EHQ21:EHQ22 DXU21:DXU22 DNY21:DNY22 DEC21:DEC22 CUG21:CUG22 CKK21:CKK22 CAO21:CAO22 BQS21:BQS22 BGW21:BGW22 K24:K25 V24:X25 ANE26:ANE27 CAF38:CAF39 CKB38:CKB39 CTX38:CTX39 DDT38:DDT39 DNP38:DNP39 DXL38:DXL39 EHH38:EHH39 ERD38:ERD39 FAZ38:FAZ39 FKV38:FKV39 FUR38:FUR39 GEN38:GEN39 GOJ38:GOJ39 GYF38:GYF39 HIB38:HIB39 HRX38:HRX39 IBT38:IBT39 ILP38:ILP39 IVL38:IVL39 JFH38:JFH39 JPD38:JPD39 JYZ38:JYZ39 KIV38:KIV39 KSR38:KSR39 LCN38:LCN39 LMJ38:LMJ39 LWF38:LWF39 MGB38:MGB39 MPX38:MPX39 MZT38:MZT39 NJP38:NJP39 NTL38:NTL39 ODH38:ODH39 OND38:OND39 OWZ38:OWZ39 PGV38:PGV39 PQR38:PQR39 QAN38:QAN39 QKJ38:QKJ39 QUF38:QUF39 REB38:REB39 RNX38:RNX39 RXT38:RXT39 SHP38:SHP39 SRL38:SRL39 TBH38:TBH39 TLD38:TLD39 TUZ38:TUZ39 UEV38:UEV39 UOR38:UOR39 UYN38:UYN39 VIJ38:VIJ39 VSF38:VSF39 WCB38:WCB39 WLX38:WLX39 WVT38:WVT39 JS38:JU39 TO38:TQ39 ADK38:ADM39 ANG38:ANI39 AXC38:AXE39 BGY38:BHA39 BQU38:BQW39 CAQ38:CAS39 CKM38:CKO39 CUI38:CUK39 DEE38:DEG39 DOA38:DOC39 DXW38:DXY39 EHS38:EHU39 ERO38:ERQ39 FBK38:FBM39 FLG38:FLI39 FVC38:FVE39 GEY38:GFA39 GOU38:GOW39 GYQ38:GYS39 HIM38:HIO39 HSI38:HSK39 ICE38:ICG39 IMA38:IMC39 IVW38:IVY39 JFS38:JFU39 JPO38:JPQ39 JZK38:JZM39 KJG38:KJI39 KTC38:KTE39 LCY38:LDA39 LMU38:LMW39 LWQ38:LWS39 MGM38:MGO39 MQI38:MQK39 NAE38:NAG39 NKA38:NKC39 NTW38:NTY39 ODS38:ODU39 ONO38:ONQ39 OXK38:OXM39 PHG38:PHI39 PRC38:PRE39 QAY38:QBA39 QKU38:QKW39 QUQ38:QUS39 REM38:REO39 ROI38:ROK39 RYE38:RYG39 SIA38:SIC39 SRW38:SRY39 TBS38:TBU39 TLO38:TLQ39 TVK38:TVM39 UFG38:UFI39 UPC38:UPE39 UYY38:UZA39 VIU38:VIW39 VSQ38:VSS39 WCM38:WCO39 WMI38:WMK39 WWE38:WWG39 JH38:JH39 TD38:TD39 ACZ38:ACZ39 AMV38:AMV39 AWR38:AWR39 BGN38:BGN39 BQJ38:BQJ39 K40 DDS40 DNO40 DXK40 EHG40 ERC40 FAY40 FKU40 FUQ40 GEM40 GOI40 GYE40 HIA40 HRW40 IBS40 ILO40 IVK40 JFG40 JPC40 JYY40 KIU40 KSQ40 LCM40 LMI40 LWE40 MGA40 MPW40 MZS40 NJO40 NTK40 ODG40 ONC40 OWY40 PGU40 PQQ40 QAM40 QKI40 QUE40 REA40 RNW40 RXS40 SHO40 SRK40 TBG40 TLC40 TUY40 UEU40 UOQ40 UYM40 VII40 VSE40 WCA40 WLW40 WVS40 JR40:JT40 TN40:TP40 ADJ40:ADL40 ANF40:ANH40 AXB40:AXD40 BGX40:BGZ40 BQT40:BQV40 CAP40:CAR40 CKL40:CKN40 CUH40:CUJ40 DED40:DEF40 DNZ40:DOB40 DXV40:DXX40 EHR40:EHT40 ERN40:ERP40 FBJ40:FBL40 FLF40:FLH40 FVB40:FVD40 GEX40:GEZ40 GOT40:GOV40 GYP40:GYR40 HIL40:HIN40 HSH40:HSJ40 ICD40:ICF40 ILZ40:IMB40 IVV40:IVX40 JFR40:JFT40 JPN40:JPP40 JZJ40:JZL40 KJF40:KJH40 KTB40:KTD40 LCX40:LCZ40 LMT40:LMV40 LWP40:LWR40 MGL40:MGN40 MQH40:MQJ40 NAD40:NAF40 NJZ40:NKB40 NTV40:NTX40 ODR40:ODT40 ONN40:ONP40 OXJ40:OXL40 PHF40:PHH40 PRB40:PRD40 QAX40:QAZ40 QKT40:QKV40 QUP40:QUR40 REL40:REN40 ROH40:ROJ40 RYD40:RYF40 SHZ40:SIB40 SRV40:SRX40 TBR40:TBT40 TLN40:TLP40 TVJ40:TVL40 UFF40:UFH40 UPB40:UPD40 UYX40:UYZ40 VIT40:VIV40 VSP40:VSR40 WCL40:WCN40 WMH40:WMJ40 WWD40:WWF40 JG40 TC40 ACY40 AMU40 AWQ40 BGM40 BQI40 CAE40 CTW40 V40:X40 L51 V52:X52 CTW52 CAE52 BQI52 BGM52 AWQ52 AMU52 ACY52 TC52 JG52 WWD52:WWF52 WMH52:WMJ52 WCL52:WCN52 VSP52:VSR52 VIT52:VIV52 UYX52:UYZ52 UPB52:UPD52 UFF52:UFH52 TVJ52:TVL52 TLN52:TLP52 TBR52:TBT52 SRV52:SRX52 SHZ52:SIB52 RYD52:RYF52 ROH52:ROJ52 REL52:REN52 QUP52:QUR52 QKT52:QKV52 QAX52:QAZ52 PRB52:PRD52 PHF52:PHH52 OXJ52:OXL52 ONN52:ONP52 ODR52:ODT52 NTV52:NTX52 NJZ52:NKB52 NAD52:NAF52 MQH52:MQJ52 MGL52:MGN52 LWP52:LWR52 LMT52:LMV52 LCX52:LCZ52 KTB52:KTD52 KJF52:KJH52 JZJ52:JZL52 JPN52:JPP52 JFR52:JFT52 IVV52:IVX52 ILZ52:IMB52 ICD52:ICF52 HSH52:HSJ52 HIL52:HIN52 GYP52:GYR52 GOT52:GOV52 GEX52:GEZ52 FVB52:FVD52 FLF52:FLH52 FBJ52:FBL52 ERN52:ERP52 EHR52:EHT52 DXV52:DXX52 DNZ52:DOB52 DED52:DEF52 CUH52:CUJ52 CKL52:CKN52 CAP52:CAR52 BQT52:BQV52 BGX52:BGZ52 AXB52:AXD52 ANF52:ANH52 ADJ52:ADL52 TN52:TP52 JR52:JT52 WVS52 WLW52 WCA52 VSE52 VII52 UYM52 UOQ52 UEU52 TUY52 TLC52 TBG52 SRK52 SHO52 RXS52 RNW52 REA52 QUE52 QKI52 QAM52 PQQ52 PGU52 OWY52 ONC52 ODG52 NTK52 NJO52 MZS52 MPW52 MGA52 LWE52 LMI52 LCM52 KSQ52 KIU52 JYY52 JPC52 JFG52 IVK52 ILO52 IBS52 HRW52 HIA52 GYE52 GOI52 GEM52 FUQ52 FKU52 FAY52 ERC52 EHG52 DXK52 DNO52 DDS52 CKA52 K52 L53:L61 X55:X66 W53:W66">
      <formula1>0</formula1>
      <formula2>100</formula2>
    </dataValidation>
    <dataValidation type="custom" allowBlank="1" showInputMessage="1" showErrorMessage="1" sqref="WWF983032:WWF983904 AD65534:AD66406 JT65528:JT66400 TP65528:TP66400 ADL65528:ADL66400 ANH65528:ANH66400 AXD65528:AXD66400 BGZ65528:BGZ66400 BQV65528:BQV66400 CAR65528:CAR66400 CKN65528:CKN66400 CUJ65528:CUJ66400 DEF65528:DEF66400 DOB65528:DOB66400 DXX65528:DXX66400 EHT65528:EHT66400 ERP65528:ERP66400 FBL65528:FBL66400 FLH65528:FLH66400 FVD65528:FVD66400 GEZ65528:GEZ66400 GOV65528:GOV66400 GYR65528:GYR66400 HIN65528:HIN66400 HSJ65528:HSJ66400 ICF65528:ICF66400 IMB65528:IMB66400 IVX65528:IVX66400 JFT65528:JFT66400 JPP65528:JPP66400 JZL65528:JZL66400 KJH65528:KJH66400 KTD65528:KTD66400 LCZ65528:LCZ66400 LMV65528:LMV66400 LWR65528:LWR66400 MGN65528:MGN66400 MQJ65528:MQJ66400 NAF65528:NAF66400 NKB65528:NKB66400 NTX65528:NTX66400 ODT65528:ODT66400 ONP65528:ONP66400 OXL65528:OXL66400 PHH65528:PHH66400 PRD65528:PRD66400 QAZ65528:QAZ66400 QKV65528:QKV66400 QUR65528:QUR66400 REN65528:REN66400 ROJ65528:ROJ66400 RYF65528:RYF66400 SIB65528:SIB66400 SRX65528:SRX66400 TBT65528:TBT66400 TLP65528:TLP66400 TVL65528:TVL66400 UFH65528:UFH66400 UPD65528:UPD66400 UYZ65528:UYZ66400 VIV65528:VIV66400 VSR65528:VSR66400 WCN65528:WCN66400 WMJ65528:WMJ66400 WWF65528:WWF66400 AD131070:AD131942 JT131064:JT131936 TP131064:TP131936 ADL131064:ADL131936 ANH131064:ANH131936 AXD131064:AXD131936 BGZ131064:BGZ131936 BQV131064:BQV131936 CAR131064:CAR131936 CKN131064:CKN131936 CUJ131064:CUJ131936 DEF131064:DEF131936 DOB131064:DOB131936 DXX131064:DXX131936 EHT131064:EHT131936 ERP131064:ERP131936 FBL131064:FBL131936 FLH131064:FLH131936 FVD131064:FVD131936 GEZ131064:GEZ131936 GOV131064:GOV131936 GYR131064:GYR131936 HIN131064:HIN131936 HSJ131064:HSJ131936 ICF131064:ICF131936 IMB131064:IMB131936 IVX131064:IVX131936 JFT131064:JFT131936 JPP131064:JPP131936 JZL131064:JZL131936 KJH131064:KJH131936 KTD131064:KTD131936 LCZ131064:LCZ131936 LMV131064:LMV131936 LWR131064:LWR131936 MGN131064:MGN131936 MQJ131064:MQJ131936 NAF131064:NAF131936 NKB131064:NKB131936 NTX131064:NTX131936 ODT131064:ODT131936 ONP131064:ONP131936 OXL131064:OXL131936 PHH131064:PHH131936 PRD131064:PRD131936 QAZ131064:QAZ131936 QKV131064:QKV131936 QUR131064:QUR131936 REN131064:REN131936 ROJ131064:ROJ131936 RYF131064:RYF131936 SIB131064:SIB131936 SRX131064:SRX131936 TBT131064:TBT131936 TLP131064:TLP131936 TVL131064:TVL131936 UFH131064:UFH131936 UPD131064:UPD131936 UYZ131064:UYZ131936 VIV131064:VIV131936 VSR131064:VSR131936 WCN131064:WCN131936 WMJ131064:WMJ131936 WWF131064:WWF131936 AD196606:AD197478 JT196600:JT197472 TP196600:TP197472 ADL196600:ADL197472 ANH196600:ANH197472 AXD196600:AXD197472 BGZ196600:BGZ197472 BQV196600:BQV197472 CAR196600:CAR197472 CKN196600:CKN197472 CUJ196600:CUJ197472 DEF196600:DEF197472 DOB196600:DOB197472 DXX196600:DXX197472 EHT196600:EHT197472 ERP196600:ERP197472 FBL196600:FBL197472 FLH196600:FLH197472 FVD196600:FVD197472 GEZ196600:GEZ197472 GOV196600:GOV197472 GYR196600:GYR197472 HIN196600:HIN197472 HSJ196600:HSJ197472 ICF196600:ICF197472 IMB196600:IMB197472 IVX196600:IVX197472 JFT196600:JFT197472 JPP196600:JPP197472 JZL196600:JZL197472 KJH196600:KJH197472 KTD196600:KTD197472 LCZ196600:LCZ197472 LMV196600:LMV197472 LWR196600:LWR197472 MGN196600:MGN197472 MQJ196600:MQJ197472 NAF196600:NAF197472 NKB196600:NKB197472 NTX196600:NTX197472 ODT196600:ODT197472 ONP196600:ONP197472 OXL196600:OXL197472 PHH196600:PHH197472 PRD196600:PRD197472 QAZ196600:QAZ197472 QKV196600:QKV197472 QUR196600:QUR197472 REN196600:REN197472 ROJ196600:ROJ197472 RYF196600:RYF197472 SIB196600:SIB197472 SRX196600:SRX197472 TBT196600:TBT197472 TLP196600:TLP197472 TVL196600:TVL197472 UFH196600:UFH197472 UPD196600:UPD197472 UYZ196600:UYZ197472 VIV196600:VIV197472 VSR196600:VSR197472 WCN196600:WCN197472 WMJ196600:WMJ197472 WWF196600:WWF197472 AD262142:AD263014 JT262136:JT263008 TP262136:TP263008 ADL262136:ADL263008 ANH262136:ANH263008 AXD262136:AXD263008 BGZ262136:BGZ263008 BQV262136:BQV263008 CAR262136:CAR263008 CKN262136:CKN263008 CUJ262136:CUJ263008 DEF262136:DEF263008 DOB262136:DOB263008 DXX262136:DXX263008 EHT262136:EHT263008 ERP262136:ERP263008 FBL262136:FBL263008 FLH262136:FLH263008 FVD262136:FVD263008 GEZ262136:GEZ263008 GOV262136:GOV263008 GYR262136:GYR263008 HIN262136:HIN263008 HSJ262136:HSJ263008 ICF262136:ICF263008 IMB262136:IMB263008 IVX262136:IVX263008 JFT262136:JFT263008 JPP262136:JPP263008 JZL262136:JZL263008 KJH262136:KJH263008 KTD262136:KTD263008 LCZ262136:LCZ263008 LMV262136:LMV263008 LWR262136:LWR263008 MGN262136:MGN263008 MQJ262136:MQJ263008 NAF262136:NAF263008 NKB262136:NKB263008 NTX262136:NTX263008 ODT262136:ODT263008 ONP262136:ONP263008 OXL262136:OXL263008 PHH262136:PHH263008 PRD262136:PRD263008 QAZ262136:QAZ263008 QKV262136:QKV263008 QUR262136:QUR263008 REN262136:REN263008 ROJ262136:ROJ263008 RYF262136:RYF263008 SIB262136:SIB263008 SRX262136:SRX263008 TBT262136:TBT263008 TLP262136:TLP263008 TVL262136:TVL263008 UFH262136:UFH263008 UPD262136:UPD263008 UYZ262136:UYZ263008 VIV262136:VIV263008 VSR262136:VSR263008 WCN262136:WCN263008 WMJ262136:WMJ263008 WWF262136:WWF263008 AD327678:AD328550 JT327672:JT328544 TP327672:TP328544 ADL327672:ADL328544 ANH327672:ANH328544 AXD327672:AXD328544 BGZ327672:BGZ328544 BQV327672:BQV328544 CAR327672:CAR328544 CKN327672:CKN328544 CUJ327672:CUJ328544 DEF327672:DEF328544 DOB327672:DOB328544 DXX327672:DXX328544 EHT327672:EHT328544 ERP327672:ERP328544 FBL327672:FBL328544 FLH327672:FLH328544 FVD327672:FVD328544 GEZ327672:GEZ328544 GOV327672:GOV328544 GYR327672:GYR328544 HIN327672:HIN328544 HSJ327672:HSJ328544 ICF327672:ICF328544 IMB327672:IMB328544 IVX327672:IVX328544 JFT327672:JFT328544 JPP327672:JPP328544 JZL327672:JZL328544 KJH327672:KJH328544 KTD327672:KTD328544 LCZ327672:LCZ328544 LMV327672:LMV328544 LWR327672:LWR328544 MGN327672:MGN328544 MQJ327672:MQJ328544 NAF327672:NAF328544 NKB327672:NKB328544 NTX327672:NTX328544 ODT327672:ODT328544 ONP327672:ONP328544 OXL327672:OXL328544 PHH327672:PHH328544 PRD327672:PRD328544 QAZ327672:QAZ328544 QKV327672:QKV328544 QUR327672:QUR328544 REN327672:REN328544 ROJ327672:ROJ328544 RYF327672:RYF328544 SIB327672:SIB328544 SRX327672:SRX328544 TBT327672:TBT328544 TLP327672:TLP328544 TVL327672:TVL328544 UFH327672:UFH328544 UPD327672:UPD328544 UYZ327672:UYZ328544 VIV327672:VIV328544 VSR327672:VSR328544 WCN327672:WCN328544 WMJ327672:WMJ328544 WWF327672:WWF328544 AD393214:AD394086 JT393208:JT394080 TP393208:TP394080 ADL393208:ADL394080 ANH393208:ANH394080 AXD393208:AXD394080 BGZ393208:BGZ394080 BQV393208:BQV394080 CAR393208:CAR394080 CKN393208:CKN394080 CUJ393208:CUJ394080 DEF393208:DEF394080 DOB393208:DOB394080 DXX393208:DXX394080 EHT393208:EHT394080 ERP393208:ERP394080 FBL393208:FBL394080 FLH393208:FLH394080 FVD393208:FVD394080 GEZ393208:GEZ394080 GOV393208:GOV394080 GYR393208:GYR394080 HIN393208:HIN394080 HSJ393208:HSJ394080 ICF393208:ICF394080 IMB393208:IMB394080 IVX393208:IVX394080 JFT393208:JFT394080 JPP393208:JPP394080 JZL393208:JZL394080 KJH393208:KJH394080 KTD393208:KTD394080 LCZ393208:LCZ394080 LMV393208:LMV394080 LWR393208:LWR394080 MGN393208:MGN394080 MQJ393208:MQJ394080 NAF393208:NAF394080 NKB393208:NKB394080 NTX393208:NTX394080 ODT393208:ODT394080 ONP393208:ONP394080 OXL393208:OXL394080 PHH393208:PHH394080 PRD393208:PRD394080 QAZ393208:QAZ394080 QKV393208:QKV394080 QUR393208:QUR394080 REN393208:REN394080 ROJ393208:ROJ394080 RYF393208:RYF394080 SIB393208:SIB394080 SRX393208:SRX394080 TBT393208:TBT394080 TLP393208:TLP394080 TVL393208:TVL394080 UFH393208:UFH394080 UPD393208:UPD394080 UYZ393208:UYZ394080 VIV393208:VIV394080 VSR393208:VSR394080 WCN393208:WCN394080 WMJ393208:WMJ394080 WWF393208:WWF394080 AD458750:AD459622 JT458744:JT459616 TP458744:TP459616 ADL458744:ADL459616 ANH458744:ANH459616 AXD458744:AXD459616 BGZ458744:BGZ459616 BQV458744:BQV459616 CAR458744:CAR459616 CKN458744:CKN459616 CUJ458744:CUJ459616 DEF458744:DEF459616 DOB458744:DOB459616 DXX458744:DXX459616 EHT458744:EHT459616 ERP458744:ERP459616 FBL458744:FBL459616 FLH458744:FLH459616 FVD458744:FVD459616 GEZ458744:GEZ459616 GOV458744:GOV459616 GYR458744:GYR459616 HIN458744:HIN459616 HSJ458744:HSJ459616 ICF458744:ICF459616 IMB458744:IMB459616 IVX458744:IVX459616 JFT458744:JFT459616 JPP458744:JPP459616 JZL458744:JZL459616 KJH458744:KJH459616 KTD458744:KTD459616 LCZ458744:LCZ459616 LMV458744:LMV459616 LWR458744:LWR459616 MGN458744:MGN459616 MQJ458744:MQJ459616 NAF458744:NAF459616 NKB458744:NKB459616 NTX458744:NTX459616 ODT458744:ODT459616 ONP458744:ONP459616 OXL458744:OXL459616 PHH458744:PHH459616 PRD458744:PRD459616 QAZ458744:QAZ459616 QKV458744:QKV459616 QUR458744:QUR459616 REN458744:REN459616 ROJ458744:ROJ459616 RYF458744:RYF459616 SIB458744:SIB459616 SRX458744:SRX459616 TBT458744:TBT459616 TLP458744:TLP459616 TVL458744:TVL459616 UFH458744:UFH459616 UPD458744:UPD459616 UYZ458744:UYZ459616 VIV458744:VIV459616 VSR458744:VSR459616 WCN458744:WCN459616 WMJ458744:WMJ459616 WWF458744:WWF459616 AD524286:AD525158 JT524280:JT525152 TP524280:TP525152 ADL524280:ADL525152 ANH524280:ANH525152 AXD524280:AXD525152 BGZ524280:BGZ525152 BQV524280:BQV525152 CAR524280:CAR525152 CKN524280:CKN525152 CUJ524280:CUJ525152 DEF524280:DEF525152 DOB524280:DOB525152 DXX524280:DXX525152 EHT524280:EHT525152 ERP524280:ERP525152 FBL524280:FBL525152 FLH524280:FLH525152 FVD524280:FVD525152 GEZ524280:GEZ525152 GOV524280:GOV525152 GYR524280:GYR525152 HIN524280:HIN525152 HSJ524280:HSJ525152 ICF524280:ICF525152 IMB524280:IMB525152 IVX524280:IVX525152 JFT524280:JFT525152 JPP524280:JPP525152 JZL524280:JZL525152 KJH524280:KJH525152 KTD524280:KTD525152 LCZ524280:LCZ525152 LMV524280:LMV525152 LWR524280:LWR525152 MGN524280:MGN525152 MQJ524280:MQJ525152 NAF524280:NAF525152 NKB524280:NKB525152 NTX524280:NTX525152 ODT524280:ODT525152 ONP524280:ONP525152 OXL524280:OXL525152 PHH524280:PHH525152 PRD524280:PRD525152 QAZ524280:QAZ525152 QKV524280:QKV525152 QUR524280:QUR525152 REN524280:REN525152 ROJ524280:ROJ525152 RYF524280:RYF525152 SIB524280:SIB525152 SRX524280:SRX525152 TBT524280:TBT525152 TLP524280:TLP525152 TVL524280:TVL525152 UFH524280:UFH525152 UPD524280:UPD525152 UYZ524280:UYZ525152 VIV524280:VIV525152 VSR524280:VSR525152 WCN524280:WCN525152 WMJ524280:WMJ525152 WWF524280:WWF525152 AD589822:AD590694 JT589816:JT590688 TP589816:TP590688 ADL589816:ADL590688 ANH589816:ANH590688 AXD589816:AXD590688 BGZ589816:BGZ590688 BQV589816:BQV590688 CAR589816:CAR590688 CKN589816:CKN590688 CUJ589816:CUJ590688 DEF589816:DEF590688 DOB589816:DOB590688 DXX589816:DXX590688 EHT589816:EHT590688 ERP589816:ERP590688 FBL589816:FBL590688 FLH589816:FLH590688 FVD589816:FVD590688 GEZ589816:GEZ590688 GOV589816:GOV590688 GYR589816:GYR590688 HIN589816:HIN590688 HSJ589816:HSJ590688 ICF589816:ICF590688 IMB589816:IMB590688 IVX589816:IVX590688 JFT589816:JFT590688 JPP589816:JPP590688 JZL589816:JZL590688 KJH589816:KJH590688 KTD589816:KTD590688 LCZ589816:LCZ590688 LMV589816:LMV590688 LWR589816:LWR590688 MGN589816:MGN590688 MQJ589816:MQJ590688 NAF589816:NAF590688 NKB589816:NKB590688 NTX589816:NTX590688 ODT589816:ODT590688 ONP589816:ONP590688 OXL589816:OXL590688 PHH589816:PHH590688 PRD589816:PRD590688 QAZ589816:QAZ590688 QKV589816:QKV590688 QUR589816:QUR590688 REN589816:REN590688 ROJ589816:ROJ590688 RYF589816:RYF590688 SIB589816:SIB590688 SRX589816:SRX590688 TBT589816:TBT590688 TLP589816:TLP590688 TVL589816:TVL590688 UFH589816:UFH590688 UPD589816:UPD590688 UYZ589816:UYZ590688 VIV589816:VIV590688 VSR589816:VSR590688 WCN589816:WCN590688 WMJ589816:WMJ590688 WWF589816:WWF590688 AD655358:AD656230 JT655352:JT656224 TP655352:TP656224 ADL655352:ADL656224 ANH655352:ANH656224 AXD655352:AXD656224 BGZ655352:BGZ656224 BQV655352:BQV656224 CAR655352:CAR656224 CKN655352:CKN656224 CUJ655352:CUJ656224 DEF655352:DEF656224 DOB655352:DOB656224 DXX655352:DXX656224 EHT655352:EHT656224 ERP655352:ERP656224 FBL655352:FBL656224 FLH655352:FLH656224 FVD655352:FVD656224 GEZ655352:GEZ656224 GOV655352:GOV656224 GYR655352:GYR656224 HIN655352:HIN656224 HSJ655352:HSJ656224 ICF655352:ICF656224 IMB655352:IMB656224 IVX655352:IVX656224 JFT655352:JFT656224 JPP655352:JPP656224 JZL655352:JZL656224 KJH655352:KJH656224 KTD655352:KTD656224 LCZ655352:LCZ656224 LMV655352:LMV656224 LWR655352:LWR656224 MGN655352:MGN656224 MQJ655352:MQJ656224 NAF655352:NAF656224 NKB655352:NKB656224 NTX655352:NTX656224 ODT655352:ODT656224 ONP655352:ONP656224 OXL655352:OXL656224 PHH655352:PHH656224 PRD655352:PRD656224 QAZ655352:QAZ656224 QKV655352:QKV656224 QUR655352:QUR656224 REN655352:REN656224 ROJ655352:ROJ656224 RYF655352:RYF656224 SIB655352:SIB656224 SRX655352:SRX656224 TBT655352:TBT656224 TLP655352:TLP656224 TVL655352:TVL656224 UFH655352:UFH656224 UPD655352:UPD656224 UYZ655352:UYZ656224 VIV655352:VIV656224 VSR655352:VSR656224 WCN655352:WCN656224 WMJ655352:WMJ656224 WWF655352:WWF656224 AD720894:AD721766 JT720888:JT721760 TP720888:TP721760 ADL720888:ADL721760 ANH720888:ANH721760 AXD720888:AXD721760 BGZ720888:BGZ721760 BQV720888:BQV721760 CAR720888:CAR721760 CKN720888:CKN721760 CUJ720888:CUJ721760 DEF720888:DEF721760 DOB720888:DOB721760 DXX720888:DXX721760 EHT720888:EHT721760 ERP720888:ERP721760 FBL720888:FBL721760 FLH720888:FLH721760 FVD720888:FVD721760 GEZ720888:GEZ721760 GOV720888:GOV721760 GYR720888:GYR721760 HIN720888:HIN721760 HSJ720888:HSJ721760 ICF720888:ICF721760 IMB720888:IMB721760 IVX720888:IVX721760 JFT720888:JFT721760 JPP720888:JPP721760 JZL720888:JZL721760 KJH720888:KJH721760 KTD720888:KTD721760 LCZ720888:LCZ721760 LMV720888:LMV721760 LWR720888:LWR721760 MGN720888:MGN721760 MQJ720888:MQJ721760 NAF720888:NAF721760 NKB720888:NKB721760 NTX720888:NTX721760 ODT720888:ODT721760 ONP720888:ONP721760 OXL720888:OXL721760 PHH720888:PHH721760 PRD720888:PRD721760 QAZ720888:QAZ721760 QKV720888:QKV721760 QUR720888:QUR721760 REN720888:REN721760 ROJ720888:ROJ721760 RYF720888:RYF721760 SIB720888:SIB721760 SRX720888:SRX721760 TBT720888:TBT721760 TLP720888:TLP721760 TVL720888:TVL721760 UFH720888:UFH721760 UPD720888:UPD721760 UYZ720888:UYZ721760 VIV720888:VIV721760 VSR720888:VSR721760 WCN720888:WCN721760 WMJ720888:WMJ721760 WWF720888:WWF721760 AD786430:AD787302 JT786424:JT787296 TP786424:TP787296 ADL786424:ADL787296 ANH786424:ANH787296 AXD786424:AXD787296 BGZ786424:BGZ787296 BQV786424:BQV787296 CAR786424:CAR787296 CKN786424:CKN787296 CUJ786424:CUJ787296 DEF786424:DEF787296 DOB786424:DOB787296 DXX786424:DXX787296 EHT786424:EHT787296 ERP786424:ERP787296 FBL786424:FBL787296 FLH786424:FLH787296 FVD786424:FVD787296 GEZ786424:GEZ787296 GOV786424:GOV787296 GYR786424:GYR787296 HIN786424:HIN787296 HSJ786424:HSJ787296 ICF786424:ICF787296 IMB786424:IMB787296 IVX786424:IVX787296 JFT786424:JFT787296 JPP786424:JPP787296 JZL786424:JZL787296 KJH786424:KJH787296 KTD786424:KTD787296 LCZ786424:LCZ787296 LMV786424:LMV787296 LWR786424:LWR787296 MGN786424:MGN787296 MQJ786424:MQJ787296 NAF786424:NAF787296 NKB786424:NKB787296 NTX786424:NTX787296 ODT786424:ODT787296 ONP786424:ONP787296 OXL786424:OXL787296 PHH786424:PHH787296 PRD786424:PRD787296 QAZ786424:QAZ787296 QKV786424:QKV787296 QUR786424:QUR787296 REN786424:REN787296 ROJ786424:ROJ787296 RYF786424:RYF787296 SIB786424:SIB787296 SRX786424:SRX787296 TBT786424:TBT787296 TLP786424:TLP787296 TVL786424:TVL787296 UFH786424:UFH787296 UPD786424:UPD787296 UYZ786424:UYZ787296 VIV786424:VIV787296 VSR786424:VSR787296 WCN786424:WCN787296 WMJ786424:WMJ787296 WWF786424:WWF787296 AD851966:AD852838 JT851960:JT852832 TP851960:TP852832 ADL851960:ADL852832 ANH851960:ANH852832 AXD851960:AXD852832 BGZ851960:BGZ852832 BQV851960:BQV852832 CAR851960:CAR852832 CKN851960:CKN852832 CUJ851960:CUJ852832 DEF851960:DEF852832 DOB851960:DOB852832 DXX851960:DXX852832 EHT851960:EHT852832 ERP851960:ERP852832 FBL851960:FBL852832 FLH851960:FLH852832 FVD851960:FVD852832 GEZ851960:GEZ852832 GOV851960:GOV852832 GYR851960:GYR852832 HIN851960:HIN852832 HSJ851960:HSJ852832 ICF851960:ICF852832 IMB851960:IMB852832 IVX851960:IVX852832 JFT851960:JFT852832 JPP851960:JPP852832 JZL851960:JZL852832 KJH851960:KJH852832 KTD851960:KTD852832 LCZ851960:LCZ852832 LMV851960:LMV852832 LWR851960:LWR852832 MGN851960:MGN852832 MQJ851960:MQJ852832 NAF851960:NAF852832 NKB851960:NKB852832 NTX851960:NTX852832 ODT851960:ODT852832 ONP851960:ONP852832 OXL851960:OXL852832 PHH851960:PHH852832 PRD851960:PRD852832 QAZ851960:QAZ852832 QKV851960:QKV852832 QUR851960:QUR852832 REN851960:REN852832 ROJ851960:ROJ852832 RYF851960:RYF852832 SIB851960:SIB852832 SRX851960:SRX852832 TBT851960:TBT852832 TLP851960:TLP852832 TVL851960:TVL852832 UFH851960:UFH852832 UPD851960:UPD852832 UYZ851960:UYZ852832 VIV851960:VIV852832 VSR851960:VSR852832 WCN851960:WCN852832 WMJ851960:WMJ852832 WWF851960:WWF852832 AD917502:AD918374 JT917496:JT918368 TP917496:TP918368 ADL917496:ADL918368 ANH917496:ANH918368 AXD917496:AXD918368 BGZ917496:BGZ918368 BQV917496:BQV918368 CAR917496:CAR918368 CKN917496:CKN918368 CUJ917496:CUJ918368 DEF917496:DEF918368 DOB917496:DOB918368 DXX917496:DXX918368 EHT917496:EHT918368 ERP917496:ERP918368 FBL917496:FBL918368 FLH917496:FLH918368 FVD917496:FVD918368 GEZ917496:GEZ918368 GOV917496:GOV918368 GYR917496:GYR918368 HIN917496:HIN918368 HSJ917496:HSJ918368 ICF917496:ICF918368 IMB917496:IMB918368 IVX917496:IVX918368 JFT917496:JFT918368 JPP917496:JPP918368 JZL917496:JZL918368 KJH917496:KJH918368 KTD917496:KTD918368 LCZ917496:LCZ918368 LMV917496:LMV918368 LWR917496:LWR918368 MGN917496:MGN918368 MQJ917496:MQJ918368 NAF917496:NAF918368 NKB917496:NKB918368 NTX917496:NTX918368 ODT917496:ODT918368 ONP917496:ONP918368 OXL917496:OXL918368 PHH917496:PHH918368 PRD917496:PRD918368 QAZ917496:QAZ918368 QKV917496:QKV918368 QUR917496:QUR918368 REN917496:REN918368 ROJ917496:ROJ918368 RYF917496:RYF918368 SIB917496:SIB918368 SRX917496:SRX918368 TBT917496:TBT918368 TLP917496:TLP918368 TVL917496:TVL918368 UFH917496:UFH918368 UPD917496:UPD918368 UYZ917496:UYZ918368 VIV917496:VIV918368 VSR917496:VSR918368 WCN917496:WCN918368 WMJ917496:WMJ918368 WWF917496:WWF918368 AD983038:AD983910 JT983032:JT983904 TP983032:TP983904 ADL983032:ADL983904 ANH983032:ANH983904 AXD983032:AXD983904 BGZ983032:BGZ983904 BQV983032:BQV983904 CAR983032:CAR983904 CKN983032:CKN983904 CUJ983032:CUJ983904 DEF983032:DEF983904 DOB983032:DOB983904 DXX983032:DXX983904 EHT983032:EHT983904 ERP983032:ERP983904 FBL983032:FBL983904 FLH983032:FLH983904 FVD983032:FVD983904 GEZ983032:GEZ983904 GOV983032:GOV983904 GYR983032:GYR983904 HIN983032:HIN983904 HSJ983032:HSJ983904 ICF983032:ICF983904 IMB983032:IMB983904 IVX983032:IVX983904 JFT983032:JFT983904 JPP983032:JPP983904 JZL983032:JZL983904 KJH983032:KJH983904 KTD983032:KTD983904 LCZ983032:LCZ983904 LMV983032:LMV983904 LWR983032:LWR983904 MGN983032:MGN983904 MQJ983032:MQJ983904 NAF983032:NAF983904 NKB983032:NKB983904 NTX983032:NTX983904 ODT983032:ODT983904 ONP983032:ONP983904 OXL983032:OXL983904 PHH983032:PHH983904 PRD983032:PRD983904 QAZ983032:QAZ983904 QKV983032:QKV983904 QUR983032:QUR983904 REN983032:REN983904 ROJ983032:ROJ983904 RYF983032:RYF983904 SIB983032:SIB983904 SRX983032:SRX983904 TBT983032:TBT983904 TLP983032:TLP983904 TVL983032:TVL983904 UFH983032:UFH983904 UPD983032:UPD983904 UYZ983032:UYZ983904 VIV983032:VIV983904 VSR983032:VSR983904 WCN983032:WCN983904 WMJ983032:WMJ983904 AD76:AD870 JT70:JT864 WWF70:WWF864 WMJ70:WMJ864 WCN70:WCN864 VSR70:VSR864 VIV70:VIV864 UYZ70:UYZ864 UPD70:UPD864 UFH70:UFH864 TVL70:TVL864 TLP70:TLP864 TBT70:TBT864 SRX70:SRX864 SIB70:SIB864 RYF70:RYF864 ROJ70:ROJ864 REN70:REN864 QUR70:QUR864 QKV70:QKV864 QAZ70:QAZ864 PRD70:PRD864 PHH70:PHH864 OXL70:OXL864 ONP70:ONP864 ODT70:ODT864 NTX70:NTX864 NKB70:NKB864 NAF70:NAF864 MQJ70:MQJ864 MGN70:MGN864 LWR70:LWR864 LMV70:LMV864 LCZ70:LCZ864 KTD70:KTD864 KJH70:KJH864 JZL70:JZL864 JPP70:JPP864 JFT70:JFT864 IVX70:IVX864 IMB70:IMB864 ICF70:ICF864 HSJ70:HSJ864 HIN70:HIN864 GYR70:GYR864 GOV70:GOV864 GEZ70:GEZ864 FVD70:FVD864 FLH70:FLH864 FBL70:FBL864 ERP70:ERP864 EHT70:EHT864 DXX70:DXX864 DOB70:DOB864 DEF70:DEF864 CUJ70:CUJ864 CKN70:CKN864 CAR70:CAR864 BQV70:BQV864 BGZ70:BGZ864 AXD70:AXD864 ANH70:ANH864 ADL70:ADL864 TP70:TP864 AXS21:AXS22 ANW26:ANW27 AF26:AF27 AEA26:AEA27 UE26:UE27 KI26:KI27 WWU26:WWU27 WMY26:WMY27 WDC26:WDC27 VTG26:VTG27 VJK26:VJK27 UZO26:UZO27 UPS26:UPS27 UFW26:UFW27 TWA26:TWA27 TME26:TME27 TCI26:TCI27 SSM26:SSM27 SIQ26:SIQ27 RYU26:RYU27 ROY26:ROY27 RFC26:RFC27 QVG26:QVG27 QLK26:QLK27 QBO26:QBO27 PRS26:PRS27 PHW26:PHW27 OYA26:OYA27 OOE26:OOE27 OEI26:OEI27 NUM26:NUM27 NKQ26:NKQ27 NAU26:NAU27 MQY26:MQY27 MHC26:MHC27 LXG26:LXG27 LNK26:LNK27 LDO26:LDO27 KTS26:KTS27 KJW26:KJW27 KAA26:KAA27 JQE26:JQE27 JGI26:JGI27 IWM26:IWM27 IMQ26:IMQ27 ICU26:ICU27 HSY26:HSY27 HJC26:HJC27 GZG26:GZG27 GPK26:GPK27 GFO26:GFO27 FVS26:FVS27 FLW26:FLW27 FCA26:FCA27 ESE26:ESE27 EII26:EII27 DYM26:DYM27 DOQ26:DOQ27 DEU26:DEU27 CUY26:CUY27 CLC26:CLC27 CBG26:CBG27 BRK26:BRK27 AL31:AL32 AP31:AP32 TVL18:TVL19 AD53 UFH8:UFH14 UPD8:UPD14 UYZ8:UYZ14 VIV8:VIV14 VSR8:VSR14 WCN8:WCN14 WMJ8:WMJ14 WWF8:WWF14 JT8:JT14 TP8:TP14 ADL8:ADL14 ANH8:ANH14 AXD8:AXD14 BGZ8:BGZ14 BQV8:BQV14 CAR8:CAR14 CKN8:CKN14 CUJ8:CUJ14 DEF8:DEF14 DOB8:DOB14 DXX8:DXX14 EHT8:EHT14 ERP8:ERP14 FBL8:FBL14 FLH8:FLH14 FVD8:FVD14 GEZ8:GEZ14 GOV8:GOV14 GYR8:GYR14 HIN8:HIN14 HSJ8:HSJ14 ICF8:ICF14 IMB8:IMB14 IVX8:IVX14 JFT8:JFT14 JPP8:JPP14 JZL8:JZL14 KJH8:KJH14 KTD8:KTD14 LCZ8:LCZ14 LMV8:LMV14 LWR8:LWR14 MGN8:MGN14 MQJ8:MQJ14 NAF8:NAF14 NKB8:NKB14 NTX8:NTX14 ODT8:ODT14 ONP8:ONP14 OXL8:OXL14 PHH8:PHH14 PRD8:PRD14 QAZ8:QAZ14 QKV8:QKV14 QUR8:QUR14 REN8:REN14 ROJ8:ROJ14 RYF8:RYF14 SIB8:SIB14 SRX8:SRX14 TBT8:TBT14 TLP8:TLP14 AD8:AD10 AK43 AE10:BB10 TLP18:TLP19 TBT18:TBT19 SRX18:SRX19 SIB18:SIB19 RYF18:RYF19 ROJ18:ROJ19 REN18:REN19 QUR18:QUR19 QKV18:QKV19 QAZ18:QAZ19 PRD18:PRD19 PHH18:PHH19 OXL18:OXL19 ONP18:ONP19 ODT18:ODT19 NTX18:NTX19 NKB18:NKB19 NAF18:NAF19 MQJ18:MQJ19 MGN18:MGN19 LWR18:LWR19 LMV18:LMV19 LCZ18:LCZ19 KTD18:KTD19 KJH18:KJH19 JZL18:JZL19 JPP18:JPP19 JFT18:JFT19 IVX18:IVX19 IMB18:IMB19 ICF18:ICF19 HSJ18:HSJ19 HIN18:HIN19 GYR18:GYR19 GOV18:GOV19 GEZ18:GEZ19 FVD18:FVD19 FLH18:FLH19 FBL18:FBL19 ERP18:ERP19 EHT18:EHT19 DXX18:DXX19 DOB18:DOB19 DEF18:DEF19 CUJ18:CUJ19 CKN18:CKN19 CAR18:CAR19 BQV18:BQV19 BGZ18:BGZ19 AXD18:AXD19 ANH18:ANH19 ADL18:ADL19 TP18:TP19 JT18:JT19 WWF18:WWF19 WMJ18:WMJ19 WCN18:WCN19 VSR18:VSR19 VIV18:VIV19 UYZ18:UYZ19 UPD18:UPD19 UFH18:UFH19 AD18:AU18 BA18:BB18 AC67 AD55:AD61 AC43 WMO34 AD19:AD20 AD28 BRK21:BRK22 WMP29:WMP30 BHO26:BHO27 AO43 WCT41 WMP41 WWL41 JZ41 AXS26:AXS27 ANW21:ANW22 TV41 ADR41 ANN41 AXJ41 BHF41 BRB41 CAX41 CKT41 CUP41 DEL41 DOH41 DYD41 EHZ41 ERV41 FBR41 FLN41 FVJ41 GFF41 GPB41 GYX41 HIT41 HSP41 ICL41 IMH41 IWD41 JFZ41 JPV41 JZR41 KJN41 KTJ41 LDF41 LNB41 LWX41 MGT41 MQP41 NAL41 NKH41 NUD41 ODZ41 ONV41 OXR41 PHN41 PRJ41 QBF41 QLB41 QUX41 RET41 ROP41 RYL41 SIH41 SSD41 TBZ41 TLV41 TVR41 UFN41 UPJ41 UZF41 AP37:AQ37 AD31:AD38 AD44:AD49 AP48:AQ48 WCS45 KB20 TX20 ADT20 ANP20 AXL20 BHH20 BRD20 CAZ20 CKV20 CUR20 DEN20 DOJ20 DYF20 EIB20 ERX20 FBT20 FLP20 FVL20 GFH20 GPD20 GYZ20 HIV20 HSR20 ICN20 IMJ20 IWF20 JGB20 JPX20 JZT20 KJP20 KTL20 LDH20 LND20 LWZ20 MGV20 MQR20 NAN20 NKJ20 NUF20 OEB20 ONX20 OXT20 PHP20 PRL20 QBH20 QLD20 QUZ20 REV20 ROR20 RYN20 SIJ20 SSF20 TCB20 TLX20 TVT20 UFP20 UPL20 UZH20 VJD20 VSZ20 WCV20 WMR20 WWN20 WMO45 WWK45 WWK34 JY34 TU34 ADQ34 ANM34 AXI34 BHE34 BRA34 CAW34 CKS34 CUO34 DEK34 DOG34 DYC34 EHY34 ERU34 FBQ34 FLM34 FVI34 GFE34 GPA34 GYW34 HIS34 HSO34 ICK34 IMG34 IWC34 JFY34 JPU34 JZQ34 KJM34 KTI34 LDE34 LNA34 LWW34 MGS34 MQO34 NAK34 NKG34 NUC34 ODY34 ONU34 OXQ34 PHM34 PRI34 QBE34 QLA34 QUW34 RES34 ROO34 RYK34 SIG34 SSC34 TBY34 TLU34 TVQ34 UFM34 UPI34 VJA34 UZE34 WCS34 VJB38:VJB39 JY45 TU45 ADQ45 ANM45 AXI45 BHE45 BRA45 CAW45 CKS45 CUO45 DEK45 DOG45 DYC45 EHY45 ERU45 FBQ45 FLM45 FVI45 GFE45 GPA45 GYW45 HIS45 HSO45 ICK45 IMG45 IWC45 JFY45 JPU45 JZQ45 KJM45 KTI45 LDE45 LNA45 LWW45 MGS45 MQO45 NAK45 NKG45 NUC45 ODY45 ONU45 OXQ45 PHM45 PRI45 QBE45 QLA45 QUW45 RES45 ROO45 RYK45 SIG45 SSC45 TBY45 TLU45 TVQ45 UFM45 UPI45 UZE45 VJA45 AP41 VSW34 AH41 AT41 VSW45 AC10:AC11 VJB41 CBG21:CBG22 TVL8:TVL14 VTA16 VJE16 UZI16 UPM16 UFQ16 TVU16 TLY16 TCC16 SSG16 SIK16 RYO16 ROS16 REW16 QVA16 QLE16 QBI16 PRM16 PHQ16 OXU16 ONY16 OEC16 NUG16 NKK16 NAO16 MQS16 MGW16 LXA16 LNE16 LDI16 KTM16 KJQ16 JZU16 JPY16 JGC16 IWG16 IMK16 ICO16 HSS16 HIW16 GZA16 GPE16 GFI16 FVM16 FLQ16 FBU16 ERY16 EIC16 DYG16 DOK16 DEO16 CUS16 CKW16 CBA16 BRE16 BHI16 AXM16 ANQ16 ADU16 TY16 KC16 WWO16 WMS16 WCW16 TX17 ADT17 ANP17 AXL17 BHH17 BRD17 CAZ17 CKV17 CUR17 DEN17 DOJ17 DYF17 EIB17 ERX17 FBT17 FLP17 FVL17 GFH17 GPD17 GYZ17 HIV17 HSR17 ICN17 IMJ17 IWF17 JGB17 JPX17 JZT17 KJP17 KTL17 LDH17 LND17 LWZ17 MGV17 MQR17 NAN17 NKJ17 NUF17 OEB17 ONX17 OXT17 PHP17 PRL17 QBH17 QLD17 QUZ17 REV17 ROR17 RYN17 SIJ17 SSF17 TCB17 TLX17 TVT17 UFP17 UPL17 UZH17 VJD17 VSZ17 WCV17 WMR17 WWN17 KB17 AJ12:AJ17 VSW40 WCT29:WCT30 VSX29:VSX30 VJB29:VJB30 BHO21:BHO22 UZF29:UZF30 UPJ29:UPJ30 UFN29:UFN30 TVR29:TVR30 TLV29:TLV30 TBZ29:TBZ30 SSD29:SSD30 SIH29:SIH30 RYL29:RYL30 ROP29:ROP30 RET29:RET30 QUX29:QUX30 QLB29:QLB30 QBF29:QBF30 PRJ29:PRJ30 PHN29:PHN30 OXR29:OXR30 ONV29:ONV30 ODZ29:ODZ30 NUD29:NUD30 NKH29:NKH30 NAL29:NAL30 MQP29:MQP30 MGT29:MGT30 LWX29:LWX30 LNB29:LNB30 LDF29:LDF30 KTJ29:KTJ30 KJN29:KJN30 JZR29:JZR30 JPV29:JPV30 JFZ29:JFZ30 IWD29:IWD30 IMH29:IMH30 ICL29:ICL30 HSP29:HSP30 HIT29:HIT30 GYX29:GYX30 GPB29:GPB30 GFF29:GFF30 FVJ29:FVJ30 FLN29:FLN30 FBR29:FBR30 ERV29:ERV30 EHZ29:EHZ30 DYD29:DYD30 DOH29:DOH30 DEL29:DEL30 CUP29:CUP30 CKT29:CKT30 CAX29:CAX30 BRB29:BRB30 BHF29:BHF30 AXJ29:AXJ30 ANN29:ANN30 ADR29:ADR30 TV29:TV30 JZ29:JZ30 WWL29:WWL30 AD23 AF21:AF22 AEA21:AEA22 UE21:UE22 KI21:KI22 WWU21:WWU22 WMY21:WMY22 WDC21:WDC22 VTG21:VTG22 VJK21:VJK22 UZO21:UZO22 UPS21:UPS22 UFW21:UFW22 TWA21:TWA22 TME21:TME22 TCI21:TCI22 SSM21:SSM22 SIQ21:SIQ22 RYU21:RYU22 ROY21:ROY22 RFC21:RFC22 QVG21:QVG22 QLK21:QLK22 QBO21:QBO22 PRS21:PRS22 PHW21:PHW22 OYA21:OYA22 OOE21:OOE22 OEI21:OEI22 NUM21:NUM22 NKQ21:NKQ22 NAU21:NAU22 MQY21:MQY22 MHC21:MHC22 LXG21:LXG22 LNK21:LNK22 LDO21:LDO22 KTS21:KTS22 KJW21:KJW22 KAA21:KAA22 JQE21:JQE22 JGI21:JGI22 IWM21:IWM22 IMQ21:IMQ22 ICU21:ICU22 HSY21:HSY22 HJC21:HJC22 GZG21:GZG22 GPK21:GPK22 GFO21:GFO22 FVS21:FVS22 FLW21:FLW22 FCA21:FCA22 ESE21:ESE22 EII21:EII22 DYM21:DYM22 DOQ21:DOQ22 DEU21:DEU22 CUY21:CUY22 CLC21:CLC22 UZF38:UZF39 UPJ38:UPJ39 UFN38:UFN39 TVR38:TVR39 TLV38:TLV39 TBZ38:TBZ39 SSD38:SSD39 SIH38:SIH39 RYL38:RYL39 ROP38:ROP39 RET38:RET39 QUX38:QUX39 QLB38:QLB39 QBF38:QBF39 PRJ38:PRJ39 PHN38:PHN39 OXR38:OXR39 ONV38:ONV39 ODZ38:ODZ39 NUD38:NUD39 NKH38:NKH39 NAL38:NAL39 MQP38:MQP39 MGT38:MGT39 LWX38:LWX39 LNB38:LNB39 LDF38:LDF39 KTJ38:KTJ39 KJN38:KJN39 JZR38:JZR39 JPV38:JPV39 JFZ38:JFZ39 IWD38:IWD39 IMH38:IMH39 ICL38:ICL39 HSP38:HSP39 HIT38:HIT39 GYX38:GYX39 GPB38:GPB39 GFF38:GFF39 FVJ38:FVJ39 FLN38:FLN39 FBR38:FBR39 ERV38:ERV39 EHZ38:EHZ39 DYD38:DYD39 DOH38:DOH39 DEL38:DEL39 CUP38:CUP39 CKT38:CKT39 CAX38:CAX39 BRB38:BRB39 BHF38:BHF39 AXJ38:AXJ39 ANN38:ANN39 ADR38:ADR39 TV38:TV39 JZ38:JZ39 WWL38:WWL39 WMP38:WMP39 WCT38:WCT39 VSX38:VSX39 VSX41 WCS40 WMO40 WWK40 JY40 TU40 ADQ40 ANM40 AXI40 BHE40 BRA40 CAW40 CKS40 CUO40 DEK40 DOG40 DYC40 EHY40 ERU40 FBQ40 FLM40 FVI40 GFE40 GPA40 GYW40 HIS40 HSO40 ICK40 IMG40 IWC40 JFY40 JPU40 JZQ40 KJM40 KTI40 LDE40 LNA40 LWW40 MGS40 MQO40 NAK40 NKG40 NUC40 ODY40 ONU40 OXQ40 PHM40 PRI40 QBE40 QLA40 QUW40 RES40 ROO40 RYK40 SIG40 SSC40 TBY40 TLU40 TVQ40 UFM40 UPI40 UZE40 VJA40 AC40 AD51 VJA52 UZE52 UPI52 UFM52 TVQ52 TLU52 TBY52 SSC52 SIG52 RYK52 ROO52 RES52 QUW52 QLA52 QBE52 PRI52 PHM52 OXQ52 ONU52 ODY52 NUC52 NKG52 NAK52 MQO52 MGS52 LWW52 LNA52 LDE52 KTI52 KJM52 JZQ52 JPU52 JFY52 IWC52 IMG52 ICK52 HSO52 HIS52 GYW52 GPA52 GFE52 FVI52 FLM52 FBQ52 ERU52 EHY52 DYC52 DOG52 DEK52 CUO52 CKS52 CAW52 BRA52 BHE52 AXI52 ANM52 ADQ52 TU52 JY52 WWK52 WMO52 WCS52 VSW52 AC52 AP54:AP55 AT54 AH54">
      <formula1>AA8*AB8</formula1>
    </dataValidation>
    <dataValidation type="list" allowBlank="1" showInputMessage="1" showErrorMessage="1" sqref="WWC983032:WWC983058 AA65534:AA65560 JQ65528:JQ65554 TM65528:TM65554 ADI65528:ADI65554 ANE65528:ANE65554 AXA65528:AXA65554 BGW65528:BGW65554 BQS65528:BQS65554 CAO65528:CAO65554 CKK65528:CKK65554 CUG65528:CUG65554 DEC65528:DEC65554 DNY65528:DNY65554 DXU65528:DXU65554 EHQ65528:EHQ65554 ERM65528:ERM65554 FBI65528:FBI65554 FLE65528:FLE65554 FVA65528:FVA65554 GEW65528:GEW65554 GOS65528:GOS65554 GYO65528:GYO65554 HIK65528:HIK65554 HSG65528:HSG65554 ICC65528:ICC65554 ILY65528:ILY65554 IVU65528:IVU65554 JFQ65528:JFQ65554 JPM65528:JPM65554 JZI65528:JZI65554 KJE65528:KJE65554 KTA65528:KTA65554 LCW65528:LCW65554 LMS65528:LMS65554 LWO65528:LWO65554 MGK65528:MGK65554 MQG65528:MQG65554 NAC65528:NAC65554 NJY65528:NJY65554 NTU65528:NTU65554 ODQ65528:ODQ65554 ONM65528:ONM65554 OXI65528:OXI65554 PHE65528:PHE65554 PRA65528:PRA65554 QAW65528:QAW65554 QKS65528:QKS65554 QUO65528:QUO65554 REK65528:REK65554 ROG65528:ROG65554 RYC65528:RYC65554 SHY65528:SHY65554 SRU65528:SRU65554 TBQ65528:TBQ65554 TLM65528:TLM65554 TVI65528:TVI65554 UFE65528:UFE65554 UPA65528:UPA65554 UYW65528:UYW65554 VIS65528:VIS65554 VSO65528:VSO65554 WCK65528:WCK65554 WMG65528:WMG65554 WWC65528:WWC65554 AA131070:AA131096 JQ131064:JQ131090 TM131064:TM131090 ADI131064:ADI131090 ANE131064:ANE131090 AXA131064:AXA131090 BGW131064:BGW131090 BQS131064:BQS131090 CAO131064:CAO131090 CKK131064:CKK131090 CUG131064:CUG131090 DEC131064:DEC131090 DNY131064:DNY131090 DXU131064:DXU131090 EHQ131064:EHQ131090 ERM131064:ERM131090 FBI131064:FBI131090 FLE131064:FLE131090 FVA131064:FVA131090 GEW131064:GEW131090 GOS131064:GOS131090 GYO131064:GYO131090 HIK131064:HIK131090 HSG131064:HSG131090 ICC131064:ICC131090 ILY131064:ILY131090 IVU131064:IVU131090 JFQ131064:JFQ131090 JPM131064:JPM131090 JZI131064:JZI131090 KJE131064:KJE131090 KTA131064:KTA131090 LCW131064:LCW131090 LMS131064:LMS131090 LWO131064:LWO131090 MGK131064:MGK131090 MQG131064:MQG131090 NAC131064:NAC131090 NJY131064:NJY131090 NTU131064:NTU131090 ODQ131064:ODQ131090 ONM131064:ONM131090 OXI131064:OXI131090 PHE131064:PHE131090 PRA131064:PRA131090 QAW131064:QAW131090 QKS131064:QKS131090 QUO131064:QUO131090 REK131064:REK131090 ROG131064:ROG131090 RYC131064:RYC131090 SHY131064:SHY131090 SRU131064:SRU131090 TBQ131064:TBQ131090 TLM131064:TLM131090 TVI131064:TVI131090 UFE131064:UFE131090 UPA131064:UPA131090 UYW131064:UYW131090 VIS131064:VIS131090 VSO131064:VSO131090 WCK131064:WCK131090 WMG131064:WMG131090 WWC131064:WWC131090 AA196606:AA196632 JQ196600:JQ196626 TM196600:TM196626 ADI196600:ADI196626 ANE196600:ANE196626 AXA196600:AXA196626 BGW196600:BGW196626 BQS196600:BQS196626 CAO196600:CAO196626 CKK196600:CKK196626 CUG196600:CUG196626 DEC196600:DEC196626 DNY196600:DNY196626 DXU196600:DXU196626 EHQ196600:EHQ196626 ERM196600:ERM196626 FBI196600:FBI196626 FLE196600:FLE196626 FVA196600:FVA196626 GEW196600:GEW196626 GOS196600:GOS196626 GYO196600:GYO196626 HIK196600:HIK196626 HSG196600:HSG196626 ICC196600:ICC196626 ILY196600:ILY196626 IVU196600:IVU196626 JFQ196600:JFQ196626 JPM196600:JPM196626 JZI196600:JZI196626 KJE196600:KJE196626 KTA196600:KTA196626 LCW196600:LCW196626 LMS196600:LMS196626 LWO196600:LWO196626 MGK196600:MGK196626 MQG196600:MQG196626 NAC196600:NAC196626 NJY196600:NJY196626 NTU196600:NTU196626 ODQ196600:ODQ196626 ONM196600:ONM196626 OXI196600:OXI196626 PHE196600:PHE196626 PRA196600:PRA196626 QAW196600:QAW196626 QKS196600:QKS196626 QUO196600:QUO196626 REK196600:REK196626 ROG196600:ROG196626 RYC196600:RYC196626 SHY196600:SHY196626 SRU196600:SRU196626 TBQ196600:TBQ196626 TLM196600:TLM196626 TVI196600:TVI196626 UFE196600:UFE196626 UPA196600:UPA196626 UYW196600:UYW196626 VIS196600:VIS196626 VSO196600:VSO196626 WCK196600:WCK196626 WMG196600:WMG196626 WWC196600:WWC196626 AA262142:AA262168 JQ262136:JQ262162 TM262136:TM262162 ADI262136:ADI262162 ANE262136:ANE262162 AXA262136:AXA262162 BGW262136:BGW262162 BQS262136:BQS262162 CAO262136:CAO262162 CKK262136:CKK262162 CUG262136:CUG262162 DEC262136:DEC262162 DNY262136:DNY262162 DXU262136:DXU262162 EHQ262136:EHQ262162 ERM262136:ERM262162 FBI262136:FBI262162 FLE262136:FLE262162 FVA262136:FVA262162 GEW262136:GEW262162 GOS262136:GOS262162 GYO262136:GYO262162 HIK262136:HIK262162 HSG262136:HSG262162 ICC262136:ICC262162 ILY262136:ILY262162 IVU262136:IVU262162 JFQ262136:JFQ262162 JPM262136:JPM262162 JZI262136:JZI262162 KJE262136:KJE262162 KTA262136:KTA262162 LCW262136:LCW262162 LMS262136:LMS262162 LWO262136:LWO262162 MGK262136:MGK262162 MQG262136:MQG262162 NAC262136:NAC262162 NJY262136:NJY262162 NTU262136:NTU262162 ODQ262136:ODQ262162 ONM262136:ONM262162 OXI262136:OXI262162 PHE262136:PHE262162 PRA262136:PRA262162 QAW262136:QAW262162 QKS262136:QKS262162 QUO262136:QUO262162 REK262136:REK262162 ROG262136:ROG262162 RYC262136:RYC262162 SHY262136:SHY262162 SRU262136:SRU262162 TBQ262136:TBQ262162 TLM262136:TLM262162 TVI262136:TVI262162 UFE262136:UFE262162 UPA262136:UPA262162 UYW262136:UYW262162 VIS262136:VIS262162 VSO262136:VSO262162 WCK262136:WCK262162 WMG262136:WMG262162 WWC262136:WWC262162 AA327678:AA327704 JQ327672:JQ327698 TM327672:TM327698 ADI327672:ADI327698 ANE327672:ANE327698 AXA327672:AXA327698 BGW327672:BGW327698 BQS327672:BQS327698 CAO327672:CAO327698 CKK327672:CKK327698 CUG327672:CUG327698 DEC327672:DEC327698 DNY327672:DNY327698 DXU327672:DXU327698 EHQ327672:EHQ327698 ERM327672:ERM327698 FBI327672:FBI327698 FLE327672:FLE327698 FVA327672:FVA327698 GEW327672:GEW327698 GOS327672:GOS327698 GYO327672:GYO327698 HIK327672:HIK327698 HSG327672:HSG327698 ICC327672:ICC327698 ILY327672:ILY327698 IVU327672:IVU327698 JFQ327672:JFQ327698 JPM327672:JPM327698 JZI327672:JZI327698 KJE327672:KJE327698 KTA327672:KTA327698 LCW327672:LCW327698 LMS327672:LMS327698 LWO327672:LWO327698 MGK327672:MGK327698 MQG327672:MQG327698 NAC327672:NAC327698 NJY327672:NJY327698 NTU327672:NTU327698 ODQ327672:ODQ327698 ONM327672:ONM327698 OXI327672:OXI327698 PHE327672:PHE327698 PRA327672:PRA327698 QAW327672:QAW327698 QKS327672:QKS327698 QUO327672:QUO327698 REK327672:REK327698 ROG327672:ROG327698 RYC327672:RYC327698 SHY327672:SHY327698 SRU327672:SRU327698 TBQ327672:TBQ327698 TLM327672:TLM327698 TVI327672:TVI327698 UFE327672:UFE327698 UPA327672:UPA327698 UYW327672:UYW327698 VIS327672:VIS327698 VSO327672:VSO327698 WCK327672:WCK327698 WMG327672:WMG327698 WWC327672:WWC327698 AA393214:AA393240 JQ393208:JQ393234 TM393208:TM393234 ADI393208:ADI393234 ANE393208:ANE393234 AXA393208:AXA393234 BGW393208:BGW393234 BQS393208:BQS393234 CAO393208:CAO393234 CKK393208:CKK393234 CUG393208:CUG393234 DEC393208:DEC393234 DNY393208:DNY393234 DXU393208:DXU393234 EHQ393208:EHQ393234 ERM393208:ERM393234 FBI393208:FBI393234 FLE393208:FLE393234 FVA393208:FVA393234 GEW393208:GEW393234 GOS393208:GOS393234 GYO393208:GYO393234 HIK393208:HIK393234 HSG393208:HSG393234 ICC393208:ICC393234 ILY393208:ILY393234 IVU393208:IVU393234 JFQ393208:JFQ393234 JPM393208:JPM393234 JZI393208:JZI393234 KJE393208:KJE393234 KTA393208:KTA393234 LCW393208:LCW393234 LMS393208:LMS393234 LWO393208:LWO393234 MGK393208:MGK393234 MQG393208:MQG393234 NAC393208:NAC393234 NJY393208:NJY393234 NTU393208:NTU393234 ODQ393208:ODQ393234 ONM393208:ONM393234 OXI393208:OXI393234 PHE393208:PHE393234 PRA393208:PRA393234 QAW393208:QAW393234 QKS393208:QKS393234 QUO393208:QUO393234 REK393208:REK393234 ROG393208:ROG393234 RYC393208:RYC393234 SHY393208:SHY393234 SRU393208:SRU393234 TBQ393208:TBQ393234 TLM393208:TLM393234 TVI393208:TVI393234 UFE393208:UFE393234 UPA393208:UPA393234 UYW393208:UYW393234 VIS393208:VIS393234 VSO393208:VSO393234 WCK393208:WCK393234 WMG393208:WMG393234 WWC393208:WWC393234 AA458750:AA458776 JQ458744:JQ458770 TM458744:TM458770 ADI458744:ADI458770 ANE458744:ANE458770 AXA458744:AXA458770 BGW458744:BGW458770 BQS458744:BQS458770 CAO458744:CAO458770 CKK458744:CKK458770 CUG458744:CUG458770 DEC458744:DEC458770 DNY458744:DNY458770 DXU458744:DXU458770 EHQ458744:EHQ458770 ERM458744:ERM458770 FBI458744:FBI458770 FLE458744:FLE458770 FVA458744:FVA458770 GEW458744:GEW458770 GOS458744:GOS458770 GYO458744:GYO458770 HIK458744:HIK458770 HSG458744:HSG458770 ICC458744:ICC458770 ILY458744:ILY458770 IVU458744:IVU458770 JFQ458744:JFQ458770 JPM458744:JPM458770 JZI458744:JZI458770 KJE458744:KJE458770 KTA458744:KTA458770 LCW458744:LCW458770 LMS458744:LMS458770 LWO458744:LWO458770 MGK458744:MGK458770 MQG458744:MQG458770 NAC458744:NAC458770 NJY458744:NJY458770 NTU458744:NTU458770 ODQ458744:ODQ458770 ONM458744:ONM458770 OXI458744:OXI458770 PHE458744:PHE458770 PRA458744:PRA458770 QAW458744:QAW458770 QKS458744:QKS458770 QUO458744:QUO458770 REK458744:REK458770 ROG458744:ROG458770 RYC458744:RYC458770 SHY458744:SHY458770 SRU458744:SRU458770 TBQ458744:TBQ458770 TLM458744:TLM458770 TVI458744:TVI458770 UFE458744:UFE458770 UPA458744:UPA458770 UYW458744:UYW458770 VIS458744:VIS458770 VSO458744:VSO458770 WCK458744:WCK458770 WMG458744:WMG458770 WWC458744:WWC458770 AA524286:AA524312 JQ524280:JQ524306 TM524280:TM524306 ADI524280:ADI524306 ANE524280:ANE524306 AXA524280:AXA524306 BGW524280:BGW524306 BQS524280:BQS524306 CAO524280:CAO524306 CKK524280:CKK524306 CUG524280:CUG524306 DEC524280:DEC524306 DNY524280:DNY524306 DXU524280:DXU524306 EHQ524280:EHQ524306 ERM524280:ERM524306 FBI524280:FBI524306 FLE524280:FLE524306 FVA524280:FVA524306 GEW524280:GEW524306 GOS524280:GOS524306 GYO524280:GYO524306 HIK524280:HIK524306 HSG524280:HSG524306 ICC524280:ICC524306 ILY524280:ILY524306 IVU524280:IVU524306 JFQ524280:JFQ524306 JPM524280:JPM524306 JZI524280:JZI524306 KJE524280:KJE524306 KTA524280:KTA524306 LCW524280:LCW524306 LMS524280:LMS524306 LWO524280:LWO524306 MGK524280:MGK524306 MQG524280:MQG524306 NAC524280:NAC524306 NJY524280:NJY524306 NTU524280:NTU524306 ODQ524280:ODQ524306 ONM524280:ONM524306 OXI524280:OXI524306 PHE524280:PHE524306 PRA524280:PRA524306 QAW524280:QAW524306 QKS524280:QKS524306 QUO524280:QUO524306 REK524280:REK524306 ROG524280:ROG524306 RYC524280:RYC524306 SHY524280:SHY524306 SRU524280:SRU524306 TBQ524280:TBQ524306 TLM524280:TLM524306 TVI524280:TVI524306 UFE524280:UFE524306 UPA524280:UPA524306 UYW524280:UYW524306 VIS524280:VIS524306 VSO524280:VSO524306 WCK524280:WCK524306 WMG524280:WMG524306 WWC524280:WWC524306 AA589822:AA589848 JQ589816:JQ589842 TM589816:TM589842 ADI589816:ADI589842 ANE589816:ANE589842 AXA589816:AXA589842 BGW589816:BGW589842 BQS589816:BQS589842 CAO589816:CAO589842 CKK589816:CKK589842 CUG589816:CUG589842 DEC589816:DEC589842 DNY589816:DNY589842 DXU589816:DXU589842 EHQ589816:EHQ589842 ERM589816:ERM589842 FBI589816:FBI589842 FLE589816:FLE589842 FVA589816:FVA589842 GEW589816:GEW589842 GOS589816:GOS589842 GYO589816:GYO589842 HIK589816:HIK589842 HSG589816:HSG589842 ICC589816:ICC589842 ILY589816:ILY589842 IVU589816:IVU589842 JFQ589816:JFQ589842 JPM589816:JPM589842 JZI589816:JZI589842 KJE589816:KJE589842 KTA589816:KTA589842 LCW589816:LCW589842 LMS589816:LMS589842 LWO589816:LWO589842 MGK589816:MGK589842 MQG589816:MQG589842 NAC589816:NAC589842 NJY589816:NJY589842 NTU589816:NTU589842 ODQ589816:ODQ589842 ONM589816:ONM589842 OXI589816:OXI589842 PHE589816:PHE589842 PRA589816:PRA589842 QAW589816:QAW589842 QKS589816:QKS589842 QUO589816:QUO589842 REK589816:REK589842 ROG589816:ROG589842 RYC589816:RYC589842 SHY589816:SHY589842 SRU589816:SRU589842 TBQ589816:TBQ589842 TLM589816:TLM589842 TVI589816:TVI589842 UFE589816:UFE589842 UPA589816:UPA589842 UYW589816:UYW589842 VIS589816:VIS589842 VSO589816:VSO589842 WCK589816:WCK589842 WMG589816:WMG589842 WWC589816:WWC589842 AA655358:AA655384 JQ655352:JQ655378 TM655352:TM655378 ADI655352:ADI655378 ANE655352:ANE655378 AXA655352:AXA655378 BGW655352:BGW655378 BQS655352:BQS655378 CAO655352:CAO655378 CKK655352:CKK655378 CUG655352:CUG655378 DEC655352:DEC655378 DNY655352:DNY655378 DXU655352:DXU655378 EHQ655352:EHQ655378 ERM655352:ERM655378 FBI655352:FBI655378 FLE655352:FLE655378 FVA655352:FVA655378 GEW655352:GEW655378 GOS655352:GOS655378 GYO655352:GYO655378 HIK655352:HIK655378 HSG655352:HSG655378 ICC655352:ICC655378 ILY655352:ILY655378 IVU655352:IVU655378 JFQ655352:JFQ655378 JPM655352:JPM655378 JZI655352:JZI655378 KJE655352:KJE655378 KTA655352:KTA655378 LCW655352:LCW655378 LMS655352:LMS655378 LWO655352:LWO655378 MGK655352:MGK655378 MQG655352:MQG655378 NAC655352:NAC655378 NJY655352:NJY655378 NTU655352:NTU655378 ODQ655352:ODQ655378 ONM655352:ONM655378 OXI655352:OXI655378 PHE655352:PHE655378 PRA655352:PRA655378 QAW655352:QAW655378 QKS655352:QKS655378 QUO655352:QUO655378 REK655352:REK655378 ROG655352:ROG655378 RYC655352:RYC655378 SHY655352:SHY655378 SRU655352:SRU655378 TBQ655352:TBQ655378 TLM655352:TLM655378 TVI655352:TVI655378 UFE655352:UFE655378 UPA655352:UPA655378 UYW655352:UYW655378 VIS655352:VIS655378 VSO655352:VSO655378 WCK655352:WCK655378 WMG655352:WMG655378 WWC655352:WWC655378 AA720894:AA720920 JQ720888:JQ720914 TM720888:TM720914 ADI720888:ADI720914 ANE720888:ANE720914 AXA720888:AXA720914 BGW720888:BGW720914 BQS720888:BQS720914 CAO720888:CAO720914 CKK720888:CKK720914 CUG720888:CUG720914 DEC720888:DEC720914 DNY720888:DNY720914 DXU720888:DXU720914 EHQ720888:EHQ720914 ERM720888:ERM720914 FBI720888:FBI720914 FLE720888:FLE720914 FVA720888:FVA720914 GEW720888:GEW720914 GOS720888:GOS720914 GYO720888:GYO720914 HIK720888:HIK720914 HSG720888:HSG720914 ICC720888:ICC720914 ILY720888:ILY720914 IVU720888:IVU720914 JFQ720888:JFQ720914 JPM720888:JPM720914 JZI720888:JZI720914 KJE720888:KJE720914 KTA720888:KTA720914 LCW720888:LCW720914 LMS720888:LMS720914 LWO720888:LWO720914 MGK720888:MGK720914 MQG720888:MQG720914 NAC720888:NAC720914 NJY720888:NJY720914 NTU720888:NTU720914 ODQ720888:ODQ720914 ONM720888:ONM720914 OXI720888:OXI720914 PHE720888:PHE720914 PRA720888:PRA720914 QAW720888:QAW720914 QKS720888:QKS720914 QUO720888:QUO720914 REK720888:REK720914 ROG720888:ROG720914 RYC720888:RYC720914 SHY720888:SHY720914 SRU720888:SRU720914 TBQ720888:TBQ720914 TLM720888:TLM720914 TVI720888:TVI720914 UFE720888:UFE720914 UPA720888:UPA720914 UYW720888:UYW720914 VIS720888:VIS720914 VSO720888:VSO720914 WCK720888:WCK720914 WMG720888:WMG720914 WWC720888:WWC720914 AA786430:AA786456 JQ786424:JQ786450 TM786424:TM786450 ADI786424:ADI786450 ANE786424:ANE786450 AXA786424:AXA786450 BGW786424:BGW786450 BQS786424:BQS786450 CAO786424:CAO786450 CKK786424:CKK786450 CUG786424:CUG786450 DEC786424:DEC786450 DNY786424:DNY786450 DXU786424:DXU786450 EHQ786424:EHQ786450 ERM786424:ERM786450 FBI786424:FBI786450 FLE786424:FLE786450 FVA786424:FVA786450 GEW786424:GEW786450 GOS786424:GOS786450 GYO786424:GYO786450 HIK786424:HIK786450 HSG786424:HSG786450 ICC786424:ICC786450 ILY786424:ILY786450 IVU786424:IVU786450 JFQ786424:JFQ786450 JPM786424:JPM786450 JZI786424:JZI786450 KJE786424:KJE786450 KTA786424:KTA786450 LCW786424:LCW786450 LMS786424:LMS786450 LWO786424:LWO786450 MGK786424:MGK786450 MQG786424:MQG786450 NAC786424:NAC786450 NJY786424:NJY786450 NTU786424:NTU786450 ODQ786424:ODQ786450 ONM786424:ONM786450 OXI786424:OXI786450 PHE786424:PHE786450 PRA786424:PRA786450 QAW786424:QAW786450 QKS786424:QKS786450 QUO786424:QUO786450 REK786424:REK786450 ROG786424:ROG786450 RYC786424:RYC786450 SHY786424:SHY786450 SRU786424:SRU786450 TBQ786424:TBQ786450 TLM786424:TLM786450 TVI786424:TVI786450 UFE786424:UFE786450 UPA786424:UPA786450 UYW786424:UYW786450 VIS786424:VIS786450 VSO786424:VSO786450 WCK786424:WCK786450 WMG786424:WMG786450 WWC786424:WWC786450 AA851966:AA851992 JQ851960:JQ851986 TM851960:TM851986 ADI851960:ADI851986 ANE851960:ANE851986 AXA851960:AXA851986 BGW851960:BGW851986 BQS851960:BQS851986 CAO851960:CAO851986 CKK851960:CKK851986 CUG851960:CUG851986 DEC851960:DEC851986 DNY851960:DNY851986 DXU851960:DXU851986 EHQ851960:EHQ851986 ERM851960:ERM851986 FBI851960:FBI851986 FLE851960:FLE851986 FVA851960:FVA851986 GEW851960:GEW851986 GOS851960:GOS851986 GYO851960:GYO851986 HIK851960:HIK851986 HSG851960:HSG851986 ICC851960:ICC851986 ILY851960:ILY851986 IVU851960:IVU851986 JFQ851960:JFQ851986 JPM851960:JPM851986 JZI851960:JZI851986 KJE851960:KJE851986 KTA851960:KTA851986 LCW851960:LCW851986 LMS851960:LMS851986 LWO851960:LWO851986 MGK851960:MGK851986 MQG851960:MQG851986 NAC851960:NAC851986 NJY851960:NJY851986 NTU851960:NTU851986 ODQ851960:ODQ851986 ONM851960:ONM851986 OXI851960:OXI851986 PHE851960:PHE851986 PRA851960:PRA851986 QAW851960:QAW851986 QKS851960:QKS851986 QUO851960:QUO851986 REK851960:REK851986 ROG851960:ROG851986 RYC851960:RYC851986 SHY851960:SHY851986 SRU851960:SRU851986 TBQ851960:TBQ851986 TLM851960:TLM851986 TVI851960:TVI851986 UFE851960:UFE851986 UPA851960:UPA851986 UYW851960:UYW851986 VIS851960:VIS851986 VSO851960:VSO851986 WCK851960:WCK851986 WMG851960:WMG851986 WWC851960:WWC851986 AA917502:AA917528 JQ917496:JQ917522 TM917496:TM917522 ADI917496:ADI917522 ANE917496:ANE917522 AXA917496:AXA917522 BGW917496:BGW917522 BQS917496:BQS917522 CAO917496:CAO917522 CKK917496:CKK917522 CUG917496:CUG917522 DEC917496:DEC917522 DNY917496:DNY917522 DXU917496:DXU917522 EHQ917496:EHQ917522 ERM917496:ERM917522 FBI917496:FBI917522 FLE917496:FLE917522 FVA917496:FVA917522 GEW917496:GEW917522 GOS917496:GOS917522 GYO917496:GYO917522 HIK917496:HIK917522 HSG917496:HSG917522 ICC917496:ICC917522 ILY917496:ILY917522 IVU917496:IVU917522 JFQ917496:JFQ917522 JPM917496:JPM917522 JZI917496:JZI917522 KJE917496:KJE917522 KTA917496:KTA917522 LCW917496:LCW917522 LMS917496:LMS917522 LWO917496:LWO917522 MGK917496:MGK917522 MQG917496:MQG917522 NAC917496:NAC917522 NJY917496:NJY917522 NTU917496:NTU917522 ODQ917496:ODQ917522 ONM917496:ONM917522 OXI917496:OXI917522 PHE917496:PHE917522 PRA917496:PRA917522 QAW917496:QAW917522 QKS917496:QKS917522 QUO917496:QUO917522 REK917496:REK917522 ROG917496:ROG917522 RYC917496:RYC917522 SHY917496:SHY917522 SRU917496:SRU917522 TBQ917496:TBQ917522 TLM917496:TLM917522 TVI917496:TVI917522 UFE917496:UFE917522 UPA917496:UPA917522 UYW917496:UYW917522 VIS917496:VIS917522 VSO917496:VSO917522 WCK917496:WCK917522 WMG917496:WMG917522 WWC917496:WWC917522 AA983038:AA983064 JQ983032:JQ983058 TM983032:TM983058 ADI983032:ADI983058 ANE983032:ANE983058 AXA983032:AXA983058 BGW983032:BGW983058 BQS983032:BQS983058 CAO983032:CAO983058 CKK983032:CKK983058 CUG983032:CUG983058 DEC983032:DEC983058 DNY983032:DNY983058 DXU983032:DXU983058 EHQ983032:EHQ983058 ERM983032:ERM983058 FBI983032:FBI983058 FLE983032:FLE983058 FVA983032:FVA983058 GEW983032:GEW983058 GOS983032:GOS983058 GYO983032:GYO983058 HIK983032:HIK983058 HSG983032:HSG983058 ICC983032:ICC983058 ILY983032:ILY983058 IVU983032:IVU983058 JFQ983032:JFQ983058 JPM983032:JPM983058 JZI983032:JZI983058 KJE983032:KJE983058 KTA983032:KTA983058 LCW983032:LCW983058 LMS983032:LMS983058 LWO983032:LWO983058 MGK983032:MGK983058 MQG983032:MQG983058 NAC983032:NAC983058 NJY983032:NJY983058 NTU983032:NTU983058 ODQ983032:ODQ983058 ONM983032:ONM983058 OXI983032:OXI983058 PHE983032:PHE983058 PRA983032:PRA983058 QAW983032:QAW983058 QKS983032:QKS983058 QUO983032:QUO983058 REK983032:REK983058 ROG983032:ROG983058 RYC983032:RYC983058 SHY983032:SHY983058 SRU983032:SRU983058 TBQ983032:TBQ983058 TLM983032:TLM983058 TVI983032:TVI983058 UFE983032:UFE983058 UPA983032:UPA983058 UYW983032:UYW983058 VIS983032:VIS983058 VSO983032:VSO983058 WCK983032:WCK983058 WMG983032:WMG983058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JQ19 TM19 ADI19 ANE19 TU17 TU20 ADQ20 ANM20 AXI20 BHE20 BRA20 CAW20 CKS20 CUO20 DEK20 DOG20 DYC20 EHY20 ERU20 FBQ20 FLM20 FVI20 GFE20 GPA20 GYW20 HIS20 HSO20 ICK20 IMG20 IWC20 JFY20 JPU20 JZQ20 KJM20 KTI20 LDE20 LNA20 LWW20 MGS20 MQO20 NAK20 NKG20 NUC20 ODY20 ONU20 OXQ20 PHM20 PRI20 QBE20 QLA20 QUW20 RES20 ROO20 RYK20 SIG20 SSC20 TBY20 TLU20 TVQ20 UFM20 UPI20 UZE20 VJA20 VSW20 WCS20 WMO20 WWK20 JY20 Z25 WCT16 VSX16 VJB16 UZF16 UPJ16 UFN16 TVR16 TLV16 TBZ16 SSD16 SIH16 RYL16 ROP16 RET16 QUX16 QLB16 QBF16 PRJ16 PHN16 OXR16 ONV16 ODZ16 NUD16 NKH16 NAL16 MQP16 MGT16 LWX16 LNB16 LDF16 KTJ16 KJN16 JZR16 JPV16 JFZ16 IWD16 IMH16 ICL16 HSP16 HIT16 GYX16 GPB16 GFF16 FVJ16 FLN16 FBR16 ERV16 EHZ16 DYD16 DOH16 DEL16 CUP16 CKT16 CAX16 BRB16 BHF16 AXJ16 ANN16 ADR16 TV16 JZ16 WWL16 WMP16 ADQ17 ANM17 AXI17 BHE17 BRA17 CAW17 CKS17 CUO17 DEK17 DOG17 DYC17 EHY17 ERU17 FBQ17 FLM17 FVI17 GFE17 GPA17 GYW17 HIS17 HSO17 ICK17 IMG17 IWC17 JFY17 JPU17 JZQ17 KJM17 KTI17 LDE17 LNA17 LWW17 MGS17 MQO17 NAK17 NKG17 NUC17 ODY17 ONU17 OXQ17 PHM17 PRI17 QBE17 QLA17 QUW17 RES17 ROO17 RYK17 SIG17 SSC17 TBY17 TLU17 TVQ17 UFM17 UPI17 UZE17 VJA17 VSW17 WCS17 WMO17 WWK17 JY17">
      <formula1>НДС</formula1>
    </dataValidation>
    <dataValidation type="list" allowBlank="1" showInputMessage="1" showErrorMessage="1" sqref="R40 S28 S44:S47 S33:S36 S23 S51 R52 S53">
      <formula1>Инкотермс</formula1>
    </dataValidation>
    <dataValidation type="list" allowBlank="1" showInputMessage="1" showErrorMessage="1" sqref="Z28 Z23 Z51 Z53">
      <formula1>ЕИ</formula1>
    </dataValidation>
    <dataValidation type="custom" allowBlank="1" showInputMessage="1" showErrorMessage="1" sqref="AD26:AD27">
      <formula1>AC26*#REF!</formula1>
    </dataValidation>
    <dataValidation type="custom" allowBlank="1" showInputMessage="1" showErrorMessage="1" sqref="AC25:AD25">
      <formula1>Z25*AA25</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115"/>
  <sheetViews>
    <sheetView tabSelected="1" zoomScale="70" zoomScaleNormal="70" workbookViewId="0">
      <pane ySplit="6" topLeftCell="A25" activePane="bottomLeft" state="frozen"/>
      <selection pane="bottomLeft" activeCell="A61" sqref="A61:XFD61"/>
    </sheetView>
  </sheetViews>
  <sheetFormatPr defaultRowHeight="12.75" x14ac:dyDescent="0.2"/>
  <cols>
    <col min="1" max="1" width="4.140625" style="36" customWidth="1"/>
    <col min="2" max="2" width="9" style="68" customWidth="1"/>
    <col min="3" max="3" width="7.85546875" style="46" customWidth="1"/>
    <col min="4" max="4" width="12.140625" style="46" customWidth="1"/>
    <col min="5" max="5" width="14.28515625" style="46" customWidth="1"/>
    <col min="6" max="6" width="10.85546875" style="46" customWidth="1"/>
    <col min="7" max="7" width="8.85546875" style="46" customWidth="1"/>
    <col min="8" max="8" width="9.140625" style="46" customWidth="1"/>
    <col min="9" max="9" width="35.28515625" style="46" customWidth="1"/>
    <col min="10" max="10" width="5.85546875" style="46" customWidth="1"/>
    <col min="11" max="11" width="4.28515625" style="46" customWidth="1"/>
    <col min="12" max="12" width="9.28515625" style="46" customWidth="1"/>
    <col min="13" max="13" width="12.140625" style="46" customWidth="1"/>
    <col min="14" max="14" width="5.7109375" style="46" customWidth="1"/>
    <col min="15" max="15" width="11.42578125" style="46" customWidth="1"/>
    <col min="16" max="16" width="2.140625" style="46" customWidth="1"/>
    <col min="17" max="18" width="6" style="92" customWidth="1"/>
    <col min="19" max="19" width="11.7109375" style="92" customWidth="1"/>
    <col min="20" max="20" width="16" style="92" customWidth="1"/>
    <col min="21" max="22" width="14.140625" style="92" customWidth="1"/>
    <col min="23" max="23" width="17.140625" style="92" bestFit="1" customWidth="1"/>
    <col min="24" max="25" width="16.42578125" style="92" bestFit="1" customWidth="1"/>
    <col min="26" max="26" width="5.5703125" style="92" customWidth="1"/>
    <col min="27" max="43" width="5.42578125" style="92" customWidth="1"/>
    <col min="44" max="44" width="12.85546875" style="92" customWidth="1"/>
    <col min="45" max="45" width="26.28515625" style="87" customWidth="1"/>
    <col min="46" max="46" width="21.42578125" style="87" customWidth="1"/>
    <col min="47" max="47" width="6.28515625" style="36" customWidth="1"/>
    <col min="48" max="48" width="15.140625" style="93" customWidth="1"/>
    <col min="49" max="49" width="10.85546875" style="94" customWidth="1"/>
    <col min="50" max="50" width="3" style="36" customWidth="1"/>
    <col min="51" max="51" width="34.7109375" style="44" customWidth="1"/>
    <col min="52" max="52" width="7" style="44" customWidth="1"/>
    <col min="53" max="53" width="9.42578125" style="45" customWidth="1"/>
    <col min="54" max="202" width="9.140625" style="36" customWidth="1"/>
    <col min="203" max="203" width="6.140625" style="36" customWidth="1"/>
    <col min="204" max="204" width="14.42578125" style="36" customWidth="1"/>
    <col min="205" max="205" width="18.42578125" style="36" customWidth="1"/>
    <col min="206" max="206" width="23" style="36" customWidth="1"/>
    <col min="207" max="207" width="25.28515625" style="36" customWidth="1"/>
    <col min="208" max="208" width="15" style="36" customWidth="1"/>
    <col min="209" max="209" width="9.140625" style="36" customWidth="1"/>
    <col min="210" max="210" width="10.5703125" style="36" customWidth="1"/>
    <col min="211" max="211" width="15" style="36" customWidth="1"/>
    <col min="212" max="212" width="13.42578125" style="36" customWidth="1"/>
    <col min="213" max="213" width="12" style="36" customWidth="1"/>
    <col min="214" max="214" width="33" style="36" customWidth="1"/>
    <col min="215" max="215" width="9.140625" style="36" customWidth="1"/>
    <col min="216" max="222" width="15.85546875" style="36" customWidth="1"/>
    <col min="223" max="223" width="15.42578125" style="36" customWidth="1"/>
    <col min="224" max="225" width="18.7109375" style="36" customWidth="1"/>
    <col min="226" max="226" width="15.7109375" style="36" customWidth="1"/>
    <col min="227" max="227" width="12.28515625" style="36" customWidth="1"/>
    <col min="228" max="228" width="11.5703125" style="36" customWidth="1"/>
    <col min="229" max="16384" width="9.140625" style="36"/>
  </cols>
  <sheetData>
    <row r="1" spans="1:228" ht="13.15" customHeight="1" x14ac:dyDescent="0.2">
      <c r="B1" s="37"/>
      <c r="C1" s="37"/>
      <c r="D1" s="37"/>
      <c r="E1" s="37"/>
      <c r="F1" s="37"/>
      <c r="G1" s="37"/>
      <c r="H1" s="37"/>
      <c r="I1" s="38"/>
      <c r="J1" s="39"/>
      <c r="K1" s="38"/>
      <c r="L1" s="38"/>
      <c r="M1" s="38"/>
      <c r="N1" s="38"/>
      <c r="O1" s="38"/>
      <c r="P1" s="40"/>
      <c r="Q1" s="40"/>
      <c r="R1" s="40"/>
      <c r="S1" s="40"/>
      <c r="T1" s="40"/>
      <c r="U1" s="41"/>
      <c r="V1" s="41"/>
      <c r="W1" s="36"/>
      <c r="X1" s="40"/>
      <c r="Y1" s="40"/>
      <c r="Z1" s="40"/>
      <c r="AA1" s="40"/>
      <c r="AB1" s="40"/>
      <c r="AC1" s="40"/>
      <c r="AD1" s="40"/>
      <c r="AE1" s="40"/>
      <c r="AF1" s="40"/>
      <c r="AG1" s="40"/>
      <c r="AH1" s="40"/>
      <c r="AI1" s="40"/>
      <c r="AJ1" s="40"/>
      <c r="AK1" s="40"/>
      <c r="AL1" s="40"/>
      <c r="AM1" s="40"/>
      <c r="AN1" s="40"/>
      <c r="AO1" s="40"/>
      <c r="AP1" s="40"/>
      <c r="AQ1" s="40"/>
      <c r="AR1" s="42" t="s">
        <v>203</v>
      </c>
      <c r="AS1" s="43"/>
      <c r="AT1" s="43"/>
      <c r="AV1" s="36"/>
      <c r="AW1" s="36"/>
    </row>
    <row r="2" spans="1:228" ht="13.15" customHeight="1" x14ac:dyDescent="0.2">
      <c r="B2" s="37"/>
      <c r="C2" s="37"/>
      <c r="D2" s="37"/>
      <c r="E2" s="37"/>
      <c r="F2" s="37"/>
      <c r="G2" s="37"/>
      <c r="H2" s="37"/>
      <c r="J2" s="47" t="s">
        <v>226</v>
      </c>
      <c r="K2" s="38"/>
      <c r="L2" s="38"/>
      <c r="M2" s="38"/>
      <c r="N2" s="38"/>
      <c r="O2" s="38"/>
      <c r="P2" s="40"/>
      <c r="Q2" s="40"/>
      <c r="R2" s="40"/>
      <c r="S2" s="40"/>
      <c r="T2" s="40"/>
      <c r="U2" s="41"/>
      <c r="V2" s="41"/>
      <c r="W2" s="36"/>
      <c r="X2" s="40"/>
      <c r="Y2" s="40"/>
      <c r="Z2" s="40"/>
      <c r="AA2" s="40"/>
      <c r="AB2" s="40"/>
      <c r="AC2" s="40"/>
      <c r="AD2" s="40"/>
      <c r="AE2" s="40"/>
      <c r="AF2" s="40"/>
      <c r="AG2" s="40"/>
      <c r="AH2" s="40"/>
      <c r="AI2" s="40"/>
      <c r="AJ2" s="40"/>
      <c r="AK2" s="40"/>
      <c r="AL2" s="40"/>
      <c r="AM2" s="40"/>
      <c r="AN2" s="40"/>
      <c r="AO2" s="40"/>
      <c r="AP2" s="40"/>
      <c r="AQ2" s="40"/>
      <c r="AR2" s="48" t="s">
        <v>215</v>
      </c>
      <c r="AS2" s="43"/>
      <c r="AT2" s="43"/>
      <c r="AV2" s="36"/>
      <c r="AW2" s="36"/>
    </row>
    <row r="3" spans="1:228" ht="13.15" customHeight="1" x14ac:dyDescent="0.25">
      <c r="B3" s="49"/>
      <c r="C3" s="50"/>
      <c r="D3" s="51"/>
      <c r="E3" s="50"/>
      <c r="F3" s="50"/>
      <c r="G3" s="50"/>
      <c r="H3" s="50"/>
      <c r="I3" s="50"/>
      <c r="J3" s="50"/>
      <c r="K3" s="50"/>
      <c r="L3" s="50"/>
      <c r="M3" s="50"/>
      <c r="N3" s="50"/>
      <c r="O3" s="50"/>
      <c r="P3" s="50"/>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3"/>
      <c r="AT3" s="53"/>
      <c r="AU3" s="54"/>
      <c r="AV3" s="54"/>
      <c r="AW3" s="55"/>
      <c r="AX3" s="54"/>
      <c r="AY3" s="56"/>
      <c r="AZ3" s="56"/>
      <c r="BA3" s="57"/>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row>
    <row r="4" spans="1:228" ht="13.15" customHeight="1" x14ac:dyDescent="0.25">
      <c r="A4" s="374" t="s">
        <v>0</v>
      </c>
      <c r="B4" s="378" t="s">
        <v>1</v>
      </c>
      <c r="C4" s="377" t="s">
        <v>2</v>
      </c>
      <c r="D4" s="377" t="s">
        <v>3</v>
      </c>
      <c r="E4" s="377" t="s">
        <v>4</v>
      </c>
      <c r="F4" s="379" t="s">
        <v>5</v>
      </c>
      <c r="G4" s="377" t="s">
        <v>6</v>
      </c>
      <c r="H4" s="377" t="s">
        <v>7</v>
      </c>
      <c r="I4" s="377" t="s">
        <v>8</v>
      </c>
      <c r="J4" s="377" t="s">
        <v>9</v>
      </c>
      <c r="K4" s="377" t="s">
        <v>10</v>
      </c>
      <c r="L4" s="377" t="s">
        <v>11</v>
      </c>
      <c r="M4" s="377" t="s">
        <v>12</v>
      </c>
      <c r="N4" s="377" t="s">
        <v>13</v>
      </c>
      <c r="O4" s="377" t="s">
        <v>14</v>
      </c>
      <c r="P4" s="375" t="s">
        <v>15</v>
      </c>
      <c r="Q4" s="374" t="s">
        <v>16</v>
      </c>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t="s">
        <v>17</v>
      </c>
      <c r="AS4" s="374" t="s">
        <v>18</v>
      </c>
      <c r="AT4" s="374" t="s">
        <v>19</v>
      </c>
      <c r="AU4" s="375" t="s">
        <v>20</v>
      </c>
      <c r="AV4" s="376" t="s">
        <v>21</v>
      </c>
      <c r="AW4" s="375" t="s">
        <v>22</v>
      </c>
      <c r="AX4" s="109"/>
      <c r="AY4" s="56"/>
      <c r="AZ4" s="56"/>
      <c r="BA4" s="57"/>
      <c r="BB4" s="54"/>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row>
    <row r="5" spans="1:228" ht="12.75" customHeight="1" x14ac:dyDescent="0.25">
      <c r="A5" s="374"/>
      <c r="B5" s="378"/>
      <c r="C5" s="377"/>
      <c r="D5" s="377"/>
      <c r="E5" s="377"/>
      <c r="F5" s="379"/>
      <c r="G5" s="377"/>
      <c r="H5" s="377"/>
      <c r="I5" s="377"/>
      <c r="J5" s="377"/>
      <c r="K5" s="377"/>
      <c r="L5" s="377"/>
      <c r="M5" s="377"/>
      <c r="N5" s="377"/>
      <c r="O5" s="377"/>
      <c r="P5" s="375"/>
      <c r="Q5" s="95" t="s">
        <v>23</v>
      </c>
      <c r="R5" s="95" t="s">
        <v>24</v>
      </c>
      <c r="S5" s="95" t="s">
        <v>25</v>
      </c>
      <c r="T5" s="95" t="s">
        <v>26</v>
      </c>
      <c r="U5" s="95" t="s">
        <v>27</v>
      </c>
      <c r="V5" s="95" t="s">
        <v>28</v>
      </c>
      <c r="W5" s="95" t="s">
        <v>29</v>
      </c>
      <c r="X5" s="95" t="s">
        <v>30</v>
      </c>
      <c r="Y5" s="95" t="s">
        <v>31</v>
      </c>
      <c r="Z5" s="95" t="s">
        <v>32</v>
      </c>
      <c r="AA5" s="95" t="s">
        <v>33</v>
      </c>
      <c r="AB5" s="95" t="s">
        <v>34</v>
      </c>
      <c r="AC5" s="95" t="s">
        <v>35</v>
      </c>
      <c r="AD5" s="95" t="s">
        <v>36</v>
      </c>
      <c r="AE5" s="95" t="s">
        <v>37</v>
      </c>
      <c r="AF5" s="95" t="s">
        <v>38</v>
      </c>
      <c r="AG5" s="95" t="s">
        <v>39</v>
      </c>
      <c r="AH5" s="95" t="s">
        <v>40</v>
      </c>
      <c r="AI5" s="95" t="s">
        <v>41</v>
      </c>
      <c r="AJ5" s="95" t="s">
        <v>42</v>
      </c>
      <c r="AK5" s="95" t="s">
        <v>43</v>
      </c>
      <c r="AL5" s="95" t="s">
        <v>44</v>
      </c>
      <c r="AM5" s="95" t="s">
        <v>45</v>
      </c>
      <c r="AN5" s="95" t="s">
        <v>46</v>
      </c>
      <c r="AO5" s="95" t="s">
        <v>47</v>
      </c>
      <c r="AP5" s="95" t="s">
        <v>48</v>
      </c>
      <c r="AQ5" s="95" t="s">
        <v>49</v>
      </c>
      <c r="AR5" s="374"/>
      <c r="AS5" s="374"/>
      <c r="AT5" s="374"/>
      <c r="AU5" s="375"/>
      <c r="AV5" s="376"/>
      <c r="AW5" s="375"/>
      <c r="AX5" s="109"/>
      <c r="AY5" s="56"/>
      <c r="AZ5" s="56"/>
      <c r="BA5" s="57"/>
      <c r="BB5" s="54"/>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row>
    <row r="6" spans="1:228" ht="13.15" customHeight="1" x14ac:dyDescent="0.2">
      <c r="A6" s="61"/>
      <c r="B6" s="96"/>
      <c r="C6" s="96">
        <v>1</v>
      </c>
      <c r="D6" s="96">
        <v>2</v>
      </c>
      <c r="E6" s="96">
        <v>3</v>
      </c>
      <c r="F6" s="96"/>
      <c r="G6" s="96">
        <v>4</v>
      </c>
      <c r="H6" s="96">
        <v>5</v>
      </c>
      <c r="I6" s="96">
        <v>6</v>
      </c>
      <c r="J6" s="96">
        <v>7</v>
      </c>
      <c r="K6" s="96">
        <v>8</v>
      </c>
      <c r="L6" s="96">
        <v>9</v>
      </c>
      <c r="M6" s="96">
        <v>10</v>
      </c>
      <c r="N6" s="96">
        <v>11</v>
      </c>
      <c r="O6" s="96">
        <v>12</v>
      </c>
      <c r="P6" s="59">
        <v>13</v>
      </c>
      <c r="Q6" s="375">
        <v>14</v>
      </c>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59">
        <v>15</v>
      </c>
      <c r="AS6" s="59">
        <v>16</v>
      </c>
      <c r="AT6" s="59">
        <v>17</v>
      </c>
      <c r="AU6" s="59">
        <v>18</v>
      </c>
      <c r="AV6" s="97">
        <v>19</v>
      </c>
      <c r="AW6" s="59">
        <v>20</v>
      </c>
      <c r="AX6" s="109"/>
      <c r="AY6" s="56"/>
      <c r="AZ6" s="56"/>
      <c r="BA6" s="57"/>
      <c r="BB6" s="54"/>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row>
    <row r="7" spans="1:228" ht="13.15" customHeight="1" x14ac:dyDescent="0.2">
      <c r="A7" s="61"/>
      <c r="B7" s="96"/>
      <c r="C7" s="98" t="s">
        <v>181</v>
      </c>
      <c r="D7" s="96"/>
      <c r="E7" s="96"/>
      <c r="F7" s="96"/>
      <c r="G7" s="96"/>
      <c r="H7" s="96"/>
      <c r="I7" s="96"/>
      <c r="J7" s="96"/>
      <c r="K7" s="96"/>
      <c r="L7" s="96"/>
      <c r="M7" s="96"/>
      <c r="N7" s="96"/>
      <c r="O7" s="96"/>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97"/>
      <c r="AW7" s="59"/>
      <c r="AX7" s="60" t="s">
        <v>50</v>
      </c>
      <c r="AY7" s="56"/>
      <c r="AZ7" s="56"/>
      <c r="BA7" s="57"/>
      <c r="BB7" s="54"/>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row>
    <row r="8" spans="1:228" ht="13.15" customHeight="1" x14ac:dyDescent="0.2">
      <c r="A8" s="61"/>
      <c r="B8" s="96"/>
      <c r="C8" s="98" t="s">
        <v>185</v>
      </c>
      <c r="D8" s="96"/>
      <c r="E8" s="96"/>
      <c r="F8" s="96"/>
      <c r="G8" s="96"/>
      <c r="H8" s="96"/>
      <c r="I8" s="96"/>
      <c r="J8" s="96"/>
      <c r="K8" s="96"/>
      <c r="L8" s="96"/>
      <c r="M8" s="96"/>
      <c r="N8" s="96"/>
      <c r="O8" s="96"/>
      <c r="P8" s="59"/>
      <c r="Q8" s="59"/>
      <c r="R8" s="59"/>
      <c r="S8" s="59"/>
      <c r="T8" s="59"/>
      <c r="U8" s="59"/>
      <c r="V8" s="59"/>
      <c r="W8" s="59"/>
      <c r="X8" s="59"/>
      <c r="Y8" s="59"/>
      <c r="Z8" s="110"/>
      <c r="AA8" s="110"/>
      <c r="AB8" s="110"/>
      <c r="AC8" s="110"/>
      <c r="AD8" s="110"/>
      <c r="AE8" s="110"/>
      <c r="AF8" s="110"/>
      <c r="AG8" s="110"/>
      <c r="AH8" s="110"/>
      <c r="AI8" s="110"/>
      <c r="AJ8" s="110"/>
      <c r="AK8" s="110"/>
      <c r="AL8" s="110"/>
      <c r="AM8" s="110"/>
      <c r="AN8" s="110"/>
      <c r="AO8" s="110"/>
      <c r="AP8" s="110"/>
      <c r="AQ8" s="110"/>
      <c r="AR8" s="110"/>
      <c r="AS8" s="110"/>
      <c r="AT8" s="110"/>
      <c r="AU8" s="59"/>
      <c r="AV8" s="97"/>
      <c r="AW8" s="59"/>
      <c r="AX8" s="60" t="s">
        <v>50</v>
      </c>
      <c r="AY8" s="56"/>
      <c r="AZ8" s="56"/>
      <c r="BA8" s="57"/>
      <c r="BB8" s="54"/>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row>
    <row r="9" spans="1:228" ht="15" customHeight="1" x14ac:dyDescent="0.2">
      <c r="A9" s="115"/>
      <c r="B9" s="115"/>
      <c r="C9" s="168"/>
      <c r="D9" s="168"/>
      <c r="E9" s="168"/>
      <c r="F9" s="168"/>
      <c r="G9" s="168"/>
      <c r="H9" s="168"/>
      <c r="I9" s="168"/>
      <c r="J9" s="168"/>
      <c r="K9" s="168"/>
      <c r="L9" s="168"/>
      <c r="M9" s="168"/>
      <c r="N9" s="168"/>
      <c r="O9" s="168"/>
      <c r="P9" s="168"/>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14"/>
      <c r="AU9" s="168"/>
      <c r="AV9" s="168"/>
      <c r="AW9" s="168"/>
      <c r="AX9" s="230"/>
      <c r="AY9" s="139"/>
      <c r="AZ9" s="139"/>
      <c r="BA9" s="57"/>
      <c r="BB9" s="54"/>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row>
    <row r="10" spans="1:228" ht="15" customHeight="1" x14ac:dyDescent="0.2">
      <c r="A10" s="115"/>
      <c r="B10" s="115"/>
      <c r="C10" s="168"/>
      <c r="D10" s="168"/>
      <c r="E10" s="168"/>
      <c r="F10" s="168"/>
      <c r="G10" s="168"/>
      <c r="H10" s="168"/>
      <c r="I10" s="168"/>
      <c r="J10" s="168"/>
      <c r="K10" s="168"/>
      <c r="L10" s="168"/>
      <c r="M10" s="168"/>
      <c r="N10" s="168"/>
      <c r="O10" s="168"/>
      <c r="P10" s="168"/>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14"/>
      <c r="AU10" s="168"/>
      <c r="AV10" s="168"/>
      <c r="AW10" s="168"/>
      <c r="AX10" s="230"/>
      <c r="AY10" s="139"/>
      <c r="AZ10" s="139"/>
      <c r="BA10" s="57"/>
      <c r="BB10" s="54"/>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row>
    <row r="11" spans="1:228" ht="15" customHeight="1" x14ac:dyDescent="0.2">
      <c r="A11" s="63"/>
      <c r="B11" s="63"/>
      <c r="C11" s="63"/>
      <c r="D11" s="63"/>
      <c r="E11" s="63"/>
      <c r="F11" s="151"/>
      <c r="G11" s="63"/>
      <c r="H11" s="63"/>
      <c r="I11" s="63"/>
      <c r="J11" s="63"/>
      <c r="K11" s="63"/>
      <c r="L11" s="63"/>
      <c r="M11" s="63"/>
      <c r="N11" s="63"/>
      <c r="O11" s="63"/>
      <c r="P11" s="63"/>
      <c r="Q11" s="63"/>
      <c r="R11" s="63"/>
      <c r="S11" s="63"/>
      <c r="T11" s="62"/>
      <c r="U11" s="62"/>
      <c r="V11" s="62"/>
      <c r="W11" s="62"/>
      <c r="X11" s="62"/>
      <c r="Y11" s="62"/>
      <c r="Z11" s="153"/>
      <c r="AA11" s="153"/>
      <c r="AB11" s="153"/>
      <c r="AC11" s="153"/>
      <c r="AD11" s="153"/>
      <c r="AE11" s="153"/>
      <c r="AF11" s="153"/>
      <c r="AG11" s="153"/>
      <c r="AH11" s="153"/>
      <c r="AI11" s="153"/>
      <c r="AJ11" s="153"/>
      <c r="AK11" s="153"/>
      <c r="AL11" s="153"/>
      <c r="AM11" s="153"/>
      <c r="AN11" s="153"/>
      <c r="AO11" s="153"/>
      <c r="AP11" s="153"/>
      <c r="AQ11" s="153"/>
      <c r="AR11" s="62"/>
      <c r="AS11" s="141"/>
      <c r="AT11" s="114"/>
      <c r="AU11" s="62"/>
      <c r="AV11" s="63"/>
      <c r="AW11" s="154"/>
      <c r="AX11" s="230"/>
      <c r="AY11" s="139"/>
      <c r="AZ11" s="139"/>
      <c r="BA11" s="57"/>
      <c r="BB11" s="54"/>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row>
    <row r="12" spans="1:228" ht="15" customHeight="1" x14ac:dyDescent="0.2">
      <c r="A12" s="115"/>
      <c r="B12" s="141"/>
      <c r="C12" s="1"/>
      <c r="D12" s="167"/>
      <c r="E12" s="168"/>
      <c r="F12" s="232"/>
      <c r="G12" s="167"/>
      <c r="H12" s="167"/>
      <c r="I12" s="167"/>
      <c r="J12" s="169"/>
      <c r="K12" s="169"/>
      <c r="L12" s="115"/>
      <c r="M12" s="169"/>
      <c r="N12" s="115"/>
      <c r="O12" s="168"/>
      <c r="P12" s="115"/>
      <c r="Q12" s="157"/>
      <c r="R12" s="114"/>
      <c r="S12" s="114"/>
      <c r="T12" s="114"/>
      <c r="U12" s="114"/>
      <c r="V12" s="114"/>
      <c r="W12" s="114"/>
      <c r="X12" s="114"/>
      <c r="Y12" s="114"/>
      <c r="Z12" s="141"/>
      <c r="AA12" s="141"/>
      <c r="AB12" s="141"/>
      <c r="AC12" s="141"/>
      <c r="AD12" s="141"/>
      <c r="AE12" s="141"/>
      <c r="AF12" s="141"/>
      <c r="AG12" s="141"/>
      <c r="AH12" s="141"/>
      <c r="AI12" s="141"/>
      <c r="AJ12" s="141"/>
      <c r="AK12" s="141"/>
      <c r="AL12" s="141"/>
      <c r="AM12" s="141"/>
      <c r="AN12" s="141"/>
      <c r="AO12" s="141"/>
      <c r="AP12" s="141"/>
      <c r="AQ12" s="141"/>
      <c r="AR12" s="114"/>
      <c r="AS12" s="141"/>
      <c r="AT12" s="114"/>
      <c r="AU12" s="115"/>
      <c r="AV12" s="168"/>
      <c r="AW12" s="168"/>
      <c r="AX12" s="230"/>
      <c r="AY12" s="139"/>
      <c r="AZ12" s="139"/>
      <c r="BA12" s="57"/>
      <c r="BB12" s="54"/>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row>
    <row r="13" spans="1:228" ht="15" customHeight="1" x14ac:dyDescent="0.2">
      <c r="A13" s="115"/>
      <c r="B13" s="115"/>
      <c r="C13" s="168"/>
      <c r="D13" s="168"/>
      <c r="E13" s="168"/>
      <c r="F13" s="168"/>
      <c r="G13" s="168"/>
      <c r="H13" s="168"/>
      <c r="I13" s="168"/>
      <c r="J13" s="168"/>
      <c r="K13" s="168"/>
      <c r="L13" s="168"/>
      <c r="M13" s="168"/>
      <c r="N13" s="168"/>
      <c r="O13" s="168"/>
      <c r="P13" s="168"/>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14"/>
      <c r="AU13" s="168"/>
      <c r="AV13" s="168"/>
      <c r="AW13" s="168"/>
      <c r="AX13" s="230"/>
      <c r="AY13" s="139"/>
      <c r="AZ13" s="139"/>
      <c r="BA13" s="57"/>
      <c r="BB13" s="54"/>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row>
    <row r="14" spans="1:228" ht="15" customHeight="1" x14ac:dyDescent="0.2">
      <c r="A14" s="63"/>
      <c r="B14" s="63"/>
      <c r="C14" s="63"/>
      <c r="D14" s="63"/>
      <c r="E14" s="63"/>
      <c r="F14" s="151"/>
      <c r="G14" s="63"/>
      <c r="H14" s="63"/>
      <c r="I14" s="63"/>
      <c r="J14" s="63"/>
      <c r="K14" s="63"/>
      <c r="L14" s="63"/>
      <c r="M14" s="63"/>
      <c r="N14" s="63"/>
      <c r="O14" s="63"/>
      <c r="P14" s="63"/>
      <c r="Q14" s="63"/>
      <c r="R14" s="63"/>
      <c r="S14" s="63"/>
      <c r="T14" s="62"/>
      <c r="U14" s="62"/>
      <c r="V14" s="62"/>
      <c r="W14" s="62"/>
      <c r="X14" s="62"/>
      <c r="Y14" s="62"/>
      <c r="Z14" s="141"/>
      <c r="AA14" s="141"/>
      <c r="AB14" s="141"/>
      <c r="AC14" s="141"/>
      <c r="AD14" s="141"/>
      <c r="AE14" s="141"/>
      <c r="AF14" s="141"/>
      <c r="AG14" s="141"/>
      <c r="AH14" s="141"/>
      <c r="AI14" s="141"/>
      <c r="AJ14" s="141"/>
      <c r="AK14" s="141"/>
      <c r="AL14" s="141"/>
      <c r="AM14" s="141"/>
      <c r="AN14" s="141"/>
      <c r="AO14" s="141"/>
      <c r="AP14" s="141"/>
      <c r="AQ14" s="141"/>
      <c r="AR14" s="62"/>
      <c r="AS14" s="141"/>
      <c r="AT14" s="114"/>
      <c r="AU14" s="62"/>
      <c r="AV14" s="63"/>
      <c r="AW14" s="168"/>
      <c r="AX14" s="230"/>
      <c r="AY14" s="139"/>
      <c r="AZ14" s="139"/>
      <c r="BA14" s="57"/>
      <c r="BB14" s="54"/>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row>
    <row r="15" spans="1:228" ht="15" customHeight="1" x14ac:dyDescent="0.2">
      <c r="A15" s="63"/>
      <c r="B15" s="63"/>
      <c r="C15" s="63"/>
      <c r="D15" s="63"/>
      <c r="E15" s="63"/>
      <c r="F15" s="151"/>
      <c r="G15" s="63"/>
      <c r="H15" s="63"/>
      <c r="I15" s="63"/>
      <c r="J15" s="63"/>
      <c r="K15" s="63"/>
      <c r="L15" s="63"/>
      <c r="M15" s="63"/>
      <c r="N15" s="63"/>
      <c r="O15" s="63"/>
      <c r="P15" s="63"/>
      <c r="Q15" s="63"/>
      <c r="R15" s="63"/>
      <c r="S15" s="63"/>
      <c r="T15" s="62"/>
      <c r="U15" s="62"/>
      <c r="V15" s="62"/>
      <c r="W15" s="62"/>
      <c r="X15" s="62"/>
      <c r="Y15" s="62"/>
      <c r="Z15" s="153"/>
      <c r="AA15" s="153"/>
      <c r="AB15" s="153"/>
      <c r="AC15" s="153"/>
      <c r="AD15" s="153"/>
      <c r="AE15" s="153"/>
      <c r="AF15" s="153"/>
      <c r="AG15" s="153"/>
      <c r="AH15" s="153"/>
      <c r="AI15" s="153"/>
      <c r="AJ15" s="153"/>
      <c r="AK15" s="153"/>
      <c r="AL15" s="153"/>
      <c r="AM15" s="153"/>
      <c r="AN15" s="153"/>
      <c r="AO15" s="153"/>
      <c r="AP15" s="153"/>
      <c r="AQ15" s="153"/>
      <c r="AR15" s="62"/>
      <c r="AS15" s="141"/>
      <c r="AT15" s="114"/>
      <c r="AU15" s="62"/>
      <c r="AV15" s="63"/>
      <c r="AW15" s="154"/>
      <c r="AX15" s="230"/>
      <c r="AY15" s="139"/>
      <c r="AZ15" s="139"/>
      <c r="BA15" s="57"/>
      <c r="BB15" s="54"/>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row>
    <row r="16" spans="1:228" ht="15" customHeight="1" x14ac:dyDescent="0.2">
      <c r="A16" s="63"/>
      <c r="B16" s="63"/>
      <c r="C16" s="63"/>
      <c r="D16" s="63"/>
      <c r="E16" s="63"/>
      <c r="F16" s="151"/>
      <c r="G16" s="63"/>
      <c r="H16" s="63"/>
      <c r="I16" s="63"/>
      <c r="J16" s="63"/>
      <c r="K16" s="63"/>
      <c r="L16" s="63"/>
      <c r="M16" s="63"/>
      <c r="N16" s="63"/>
      <c r="O16" s="63"/>
      <c r="P16" s="63"/>
      <c r="Q16" s="63"/>
      <c r="R16" s="63"/>
      <c r="S16" s="63"/>
      <c r="T16" s="62"/>
      <c r="U16" s="62"/>
      <c r="V16" s="62"/>
      <c r="W16" s="62"/>
      <c r="X16" s="62"/>
      <c r="Y16" s="62"/>
      <c r="Z16" s="153"/>
      <c r="AA16" s="153"/>
      <c r="AB16" s="153"/>
      <c r="AC16" s="153"/>
      <c r="AD16" s="153"/>
      <c r="AE16" s="153"/>
      <c r="AF16" s="153"/>
      <c r="AG16" s="153"/>
      <c r="AH16" s="153"/>
      <c r="AI16" s="153"/>
      <c r="AJ16" s="153"/>
      <c r="AK16" s="153"/>
      <c r="AL16" s="153"/>
      <c r="AM16" s="153"/>
      <c r="AN16" s="153"/>
      <c r="AO16" s="153"/>
      <c r="AP16" s="153"/>
      <c r="AQ16" s="153"/>
      <c r="AR16" s="62"/>
      <c r="AS16" s="141"/>
      <c r="AT16" s="114"/>
      <c r="AU16" s="62"/>
      <c r="AV16" s="63"/>
      <c r="AW16" s="154"/>
      <c r="AX16" s="230"/>
      <c r="AY16" s="139"/>
      <c r="AZ16" s="139"/>
      <c r="BA16" s="57"/>
      <c r="BB16" s="54"/>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row>
    <row r="17" spans="1:245" ht="15" customHeight="1" x14ac:dyDescent="0.2">
      <c r="A17" s="63"/>
      <c r="B17" s="63"/>
      <c r="C17" s="63"/>
      <c r="D17" s="63"/>
      <c r="E17" s="63"/>
      <c r="F17" s="151"/>
      <c r="G17" s="63"/>
      <c r="H17" s="63"/>
      <c r="I17" s="63"/>
      <c r="J17" s="63"/>
      <c r="K17" s="63"/>
      <c r="L17" s="63"/>
      <c r="M17" s="63"/>
      <c r="N17" s="63"/>
      <c r="O17" s="63"/>
      <c r="P17" s="63"/>
      <c r="Q17" s="63"/>
      <c r="R17" s="63"/>
      <c r="S17" s="63"/>
      <c r="T17" s="62"/>
      <c r="U17" s="62"/>
      <c r="V17" s="62"/>
      <c r="W17" s="141"/>
      <c r="X17" s="62"/>
      <c r="Y17" s="62"/>
      <c r="Z17" s="153"/>
      <c r="AA17" s="153"/>
      <c r="AB17" s="153"/>
      <c r="AC17" s="153"/>
      <c r="AD17" s="153"/>
      <c r="AE17" s="153"/>
      <c r="AF17" s="153"/>
      <c r="AG17" s="153"/>
      <c r="AH17" s="153"/>
      <c r="AI17" s="153"/>
      <c r="AJ17" s="153"/>
      <c r="AK17" s="153"/>
      <c r="AL17" s="153"/>
      <c r="AM17" s="153"/>
      <c r="AN17" s="153"/>
      <c r="AO17" s="153"/>
      <c r="AP17" s="153"/>
      <c r="AQ17" s="153"/>
      <c r="AR17" s="62"/>
      <c r="AS17" s="141"/>
      <c r="AT17" s="114"/>
      <c r="AU17" s="62"/>
      <c r="AV17" s="63"/>
      <c r="AW17" s="168"/>
      <c r="AX17" s="230"/>
      <c r="AY17" s="139"/>
      <c r="AZ17" s="139"/>
      <c r="BA17" s="57"/>
      <c r="BB17" s="54"/>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row>
    <row r="18" spans="1:245" ht="15" customHeight="1" x14ac:dyDescent="0.2">
      <c r="A18" s="63"/>
      <c r="B18" s="63"/>
      <c r="C18" s="63"/>
      <c r="D18" s="63"/>
      <c r="E18" s="63"/>
      <c r="F18" s="151"/>
      <c r="G18" s="63"/>
      <c r="H18" s="63"/>
      <c r="I18" s="63"/>
      <c r="J18" s="63"/>
      <c r="K18" s="63"/>
      <c r="L18" s="63"/>
      <c r="M18" s="63"/>
      <c r="N18" s="63"/>
      <c r="O18" s="63"/>
      <c r="P18" s="63"/>
      <c r="Q18" s="63"/>
      <c r="R18" s="63"/>
      <c r="S18" s="63"/>
      <c r="T18" s="62"/>
      <c r="U18" s="62"/>
      <c r="V18" s="62"/>
      <c r="W18" s="62"/>
      <c r="X18" s="62"/>
      <c r="Y18" s="62"/>
      <c r="Z18" s="153"/>
      <c r="AA18" s="153"/>
      <c r="AB18" s="153"/>
      <c r="AC18" s="153"/>
      <c r="AD18" s="153"/>
      <c r="AE18" s="153"/>
      <c r="AF18" s="153"/>
      <c r="AG18" s="153"/>
      <c r="AH18" s="153"/>
      <c r="AI18" s="153"/>
      <c r="AJ18" s="153"/>
      <c r="AK18" s="153"/>
      <c r="AL18" s="153"/>
      <c r="AM18" s="153"/>
      <c r="AN18" s="153"/>
      <c r="AO18" s="153"/>
      <c r="AP18" s="153"/>
      <c r="AQ18" s="153"/>
      <c r="AR18" s="62"/>
      <c r="AS18" s="141"/>
      <c r="AT18" s="114"/>
      <c r="AU18" s="62"/>
      <c r="AV18" s="63"/>
      <c r="AW18" s="154"/>
      <c r="AX18" s="230"/>
      <c r="AY18" s="139"/>
      <c r="AZ18" s="139"/>
      <c r="BA18" s="57"/>
      <c r="BB18" s="54"/>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row>
    <row r="19" spans="1:245" s="118" customFormat="1" ht="15" customHeight="1" x14ac:dyDescent="0.2">
      <c r="A19" s="63"/>
      <c r="B19" s="63"/>
      <c r="C19" s="63"/>
      <c r="D19" s="63"/>
      <c r="E19" s="63"/>
      <c r="F19" s="151"/>
      <c r="G19" s="63"/>
      <c r="H19" s="63"/>
      <c r="I19" s="63"/>
      <c r="J19" s="63"/>
      <c r="K19" s="63"/>
      <c r="L19" s="63"/>
      <c r="M19" s="63"/>
      <c r="N19" s="63"/>
      <c r="O19" s="63"/>
      <c r="P19" s="63"/>
      <c r="Q19" s="63"/>
      <c r="R19" s="63"/>
      <c r="S19" s="63"/>
      <c r="T19" s="62"/>
      <c r="U19" s="62"/>
      <c r="V19" s="62"/>
      <c r="W19" s="62"/>
      <c r="X19" s="62"/>
      <c r="Y19" s="62"/>
      <c r="Z19" s="153"/>
      <c r="AA19" s="153"/>
      <c r="AB19" s="153"/>
      <c r="AC19" s="153"/>
      <c r="AD19" s="153"/>
      <c r="AE19" s="153"/>
      <c r="AF19" s="153"/>
      <c r="AG19" s="153"/>
      <c r="AH19" s="153"/>
      <c r="AI19" s="153"/>
      <c r="AJ19" s="153"/>
      <c r="AK19" s="153"/>
      <c r="AL19" s="153"/>
      <c r="AM19" s="153"/>
      <c r="AN19" s="153"/>
      <c r="AO19" s="153"/>
      <c r="AP19" s="153"/>
      <c r="AQ19" s="153"/>
      <c r="AR19" s="62"/>
      <c r="AS19" s="141"/>
      <c r="AT19" s="114"/>
      <c r="AU19" s="62"/>
      <c r="AV19" s="63"/>
      <c r="AW19" s="154"/>
      <c r="AX19" s="60"/>
      <c r="AY19" s="139"/>
      <c r="AZ19" s="139"/>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row>
    <row r="20" spans="1:245" s="118" customFormat="1" ht="15" customHeight="1" x14ac:dyDescent="0.2">
      <c r="A20" s="63"/>
      <c r="B20" s="63"/>
      <c r="C20" s="63"/>
      <c r="D20" s="63"/>
      <c r="E20" s="63"/>
      <c r="F20" s="151"/>
      <c r="G20" s="63"/>
      <c r="H20" s="63"/>
      <c r="I20" s="63"/>
      <c r="J20" s="63"/>
      <c r="K20" s="63"/>
      <c r="L20" s="63"/>
      <c r="M20" s="63"/>
      <c r="N20" s="63"/>
      <c r="O20" s="63"/>
      <c r="P20" s="63"/>
      <c r="Q20" s="63"/>
      <c r="R20" s="63"/>
      <c r="S20" s="63"/>
      <c r="T20" s="62"/>
      <c r="U20" s="62"/>
      <c r="V20" s="62"/>
      <c r="W20" s="62"/>
      <c r="X20" s="62"/>
      <c r="Y20" s="62"/>
      <c r="Z20" s="153"/>
      <c r="AA20" s="153"/>
      <c r="AB20" s="153"/>
      <c r="AC20" s="153"/>
      <c r="AD20" s="153"/>
      <c r="AE20" s="153"/>
      <c r="AF20" s="153"/>
      <c r="AG20" s="153"/>
      <c r="AH20" s="153"/>
      <c r="AI20" s="153"/>
      <c r="AJ20" s="153"/>
      <c r="AK20" s="153"/>
      <c r="AL20" s="153"/>
      <c r="AM20" s="153"/>
      <c r="AN20" s="153"/>
      <c r="AO20" s="153"/>
      <c r="AP20" s="153"/>
      <c r="AQ20" s="153"/>
      <c r="AR20" s="62"/>
      <c r="AS20" s="141"/>
      <c r="AT20" s="114"/>
      <c r="AU20" s="62"/>
      <c r="AV20" s="63"/>
      <c r="AW20" s="154"/>
      <c r="AX20" s="60"/>
      <c r="AY20" s="139"/>
      <c r="AZ20" s="139"/>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c r="DO20" s="152"/>
      <c r="DP20" s="152"/>
      <c r="DQ20" s="152"/>
      <c r="DR20" s="152"/>
      <c r="DS20" s="152"/>
      <c r="DT20" s="152"/>
      <c r="DU20" s="152"/>
      <c r="DV20" s="152"/>
      <c r="DW20" s="152"/>
      <c r="DX20" s="152"/>
      <c r="DY20" s="152"/>
      <c r="DZ20" s="152"/>
      <c r="EA20" s="152"/>
      <c r="EB20" s="152"/>
      <c r="EC20" s="152"/>
      <c r="ED20" s="152"/>
      <c r="EE20" s="152"/>
      <c r="EF20" s="152"/>
      <c r="EG20" s="152"/>
      <c r="EH20" s="152"/>
      <c r="EI20" s="152"/>
      <c r="EJ20" s="152"/>
      <c r="EK20" s="152"/>
      <c r="EL20" s="152"/>
      <c r="EM20" s="152"/>
      <c r="EN20" s="152"/>
      <c r="EO20" s="152"/>
      <c r="EP20" s="152"/>
      <c r="EQ20" s="152"/>
      <c r="ER20" s="152"/>
      <c r="ES20" s="152"/>
      <c r="ET20" s="152"/>
      <c r="EU20" s="152"/>
      <c r="EV20" s="152"/>
      <c r="EW20" s="152"/>
      <c r="EX20" s="152"/>
      <c r="EY20" s="152"/>
      <c r="EZ20" s="152"/>
      <c r="FA20" s="152"/>
      <c r="FB20" s="152"/>
      <c r="FC20" s="152"/>
      <c r="FD20" s="152"/>
      <c r="FE20" s="152"/>
      <c r="FF20" s="152"/>
      <c r="FG20" s="152"/>
      <c r="FH20" s="152"/>
      <c r="FI20" s="152"/>
      <c r="FJ20" s="152"/>
      <c r="FK20" s="152"/>
      <c r="FL20" s="152"/>
      <c r="FM20" s="152"/>
      <c r="FN20" s="152"/>
      <c r="FO20" s="152"/>
      <c r="FP20" s="152"/>
      <c r="FQ20" s="152"/>
      <c r="FR20" s="152"/>
      <c r="FS20" s="152"/>
      <c r="FT20" s="152"/>
      <c r="FU20" s="152"/>
      <c r="FV20" s="152"/>
      <c r="FW20" s="152"/>
      <c r="FX20" s="152"/>
      <c r="FY20" s="152"/>
      <c r="FZ20" s="152"/>
      <c r="GA20" s="152"/>
      <c r="GB20" s="152"/>
      <c r="GC20" s="152"/>
      <c r="GD20" s="152"/>
      <c r="GE20" s="152"/>
      <c r="GF20" s="152"/>
      <c r="GG20" s="152"/>
      <c r="GH20" s="152"/>
      <c r="GI20" s="152"/>
      <c r="GJ20" s="152"/>
      <c r="GK20" s="152"/>
      <c r="GL20" s="152"/>
      <c r="GM20" s="152"/>
      <c r="GN20" s="152"/>
      <c r="GO20" s="152"/>
      <c r="GP20" s="152"/>
      <c r="GQ20" s="152"/>
      <c r="GR20" s="152"/>
      <c r="GS20" s="152"/>
      <c r="GT20" s="152"/>
      <c r="GU20" s="152"/>
      <c r="GV20" s="152"/>
      <c r="GW20" s="152"/>
      <c r="GX20" s="152"/>
      <c r="GY20" s="152"/>
      <c r="GZ20" s="152"/>
      <c r="HA20" s="152"/>
      <c r="HB20" s="152"/>
      <c r="HC20" s="152"/>
      <c r="HD20" s="152"/>
      <c r="HE20" s="152"/>
      <c r="HF20" s="152"/>
      <c r="HG20" s="152"/>
      <c r="HH20" s="152"/>
      <c r="HI20" s="152"/>
      <c r="HJ20" s="152"/>
      <c r="HK20" s="152"/>
      <c r="HL20" s="152"/>
      <c r="HM20" s="152"/>
      <c r="HN20" s="152"/>
      <c r="HO20" s="152"/>
      <c r="HP20" s="152"/>
      <c r="HQ20" s="152"/>
      <c r="HR20" s="152"/>
      <c r="HS20" s="152"/>
      <c r="HT20" s="152"/>
      <c r="HU20" s="152"/>
      <c r="HV20" s="152"/>
      <c r="HW20" s="152"/>
      <c r="HX20" s="152"/>
      <c r="HY20" s="152"/>
      <c r="HZ20" s="152"/>
      <c r="IA20" s="152"/>
      <c r="IB20" s="152"/>
      <c r="IC20" s="152"/>
      <c r="ID20" s="152"/>
      <c r="IE20" s="152"/>
      <c r="IF20" s="152"/>
      <c r="IG20" s="152"/>
      <c r="IH20" s="152"/>
      <c r="II20" s="152"/>
      <c r="IJ20" s="152"/>
    </row>
    <row r="21" spans="1:245" s="118" customFormat="1" ht="15" customHeight="1" x14ac:dyDescent="0.2">
      <c r="A21" s="115"/>
      <c r="B21" s="115"/>
      <c r="C21" s="168"/>
      <c r="D21" s="168"/>
      <c r="E21" s="168"/>
      <c r="F21" s="168"/>
      <c r="G21" s="168"/>
      <c r="H21" s="168"/>
      <c r="I21" s="168"/>
      <c r="J21" s="168"/>
      <c r="K21" s="168"/>
      <c r="L21" s="168"/>
      <c r="M21" s="168"/>
      <c r="N21" s="168"/>
      <c r="O21" s="168"/>
      <c r="P21" s="168"/>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14"/>
      <c r="AU21" s="168"/>
      <c r="AV21" s="168"/>
      <c r="AW21" s="168"/>
      <c r="AX21" s="60"/>
      <c r="AY21" s="139"/>
      <c r="AZ21" s="139"/>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2"/>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c r="GB21" s="152"/>
      <c r="GC21" s="152"/>
      <c r="GD21" s="152"/>
      <c r="GE21" s="152"/>
      <c r="GF21" s="152"/>
      <c r="GG21" s="152"/>
      <c r="GH21" s="152"/>
      <c r="GI21" s="152"/>
      <c r="GJ21" s="152"/>
      <c r="GK21" s="152"/>
      <c r="GL21" s="152"/>
      <c r="GM21" s="152"/>
      <c r="GN21" s="152"/>
      <c r="GO21" s="152"/>
      <c r="GP21" s="152"/>
      <c r="GQ21" s="152"/>
      <c r="GR21" s="152"/>
      <c r="GS21" s="152"/>
      <c r="GT21" s="152"/>
      <c r="GU21" s="152"/>
      <c r="GV21" s="152"/>
      <c r="GW21" s="152"/>
      <c r="GX21" s="152"/>
      <c r="GY21" s="152"/>
      <c r="GZ21" s="152"/>
      <c r="HA21" s="152"/>
      <c r="HB21" s="152"/>
      <c r="HC21" s="152"/>
      <c r="HD21" s="152"/>
      <c r="HE21" s="152"/>
      <c r="HF21" s="152"/>
      <c r="HG21" s="152"/>
      <c r="HH21" s="152"/>
      <c r="HI21" s="152"/>
      <c r="HJ21" s="152"/>
      <c r="HK21" s="152"/>
      <c r="HL21" s="152"/>
      <c r="HM21" s="152"/>
      <c r="HN21" s="152"/>
      <c r="HO21" s="152"/>
      <c r="HP21" s="152"/>
      <c r="HQ21" s="152"/>
      <c r="HR21" s="152"/>
      <c r="HS21" s="152"/>
      <c r="HT21" s="152"/>
      <c r="HU21" s="152"/>
      <c r="HV21" s="152"/>
      <c r="HW21" s="152"/>
      <c r="HX21" s="152"/>
      <c r="HY21" s="152"/>
      <c r="HZ21" s="152"/>
      <c r="IA21" s="152"/>
      <c r="IB21" s="152"/>
      <c r="IC21" s="152"/>
      <c r="ID21" s="152"/>
      <c r="IE21" s="152"/>
      <c r="IF21" s="152"/>
      <c r="IG21" s="152"/>
      <c r="IH21" s="152"/>
      <c r="II21" s="152"/>
      <c r="IJ21" s="152"/>
    </row>
    <row r="22" spans="1:245" s="118" customFormat="1" ht="15" customHeight="1" x14ac:dyDescent="0.2">
      <c r="A22" s="115"/>
      <c r="B22" s="141"/>
      <c r="C22" s="168"/>
      <c r="D22" s="168"/>
      <c r="E22" s="168"/>
      <c r="F22" s="167"/>
      <c r="G22" s="168"/>
      <c r="H22" s="168"/>
      <c r="I22" s="168"/>
      <c r="J22" s="168"/>
      <c r="K22" s="168"/>
      <c r="L22" s="168"/>
      <c r="M22" s="168"/>
      <c r="N22" s="168"/>
      <c r="O22" s="168"/>
      <c r="P22" s="168"/>
      <c r="Q22" s="141"/>
      <c r="R22" s="141"/>
      <c r="S22" s="141"/>
      <c r="T22" s="141"/>
      <c r="U22" s="141"/>
      <c r="V22" s="141"/>
      <c r="W22" s="233"/>
      <c r="X22" s="233"/>
      <c r="Y22" s="233"/>
      <c r="Z22" s="141"/>
      <c r="AA22" s="141"/>
      <c r="AB22" s="141"/>
      <c r="AC22" s="141"/>
      <c r="AD22" s="141"/>
      <c r="AE22" s="141"/>
      <c r="AF22" s="141"/>
      <c r="AG22" s="141"/>
      <c r="AH22" s="141"/>
      <c r="AI22" s="141"/>
      <c r="AJ22" s="141"/>
      <c r="AK22" s="141"/>
      <c r="AL22" s="141"/>
      <c r="AM22" s="141"/>
      <c r="AN22" s="141"/>
      <c r="AO22" s="141"/>
      <c r="AP22" s="141"/>
      <c r="AQ22" s="141"/>
      <c r="AR22" s="141"/>
      <c r="AS22" s="141"/>
      <c r="AT22" s="114"/>
      <c r="AU22" s="168"/>
      <c r="AV22" s="168"/>
      <c r="AW22" s="168"/>
      <c r="AX22" s="60"/>
      <c r="AY22" s="139"/>
      <c r="AZ22" s="139"/>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c r="DO22" s="152"/>
      <c r="DP22" s="152"/>
      <c r="DQ22" s="152"/>
      <c r="DR22" s="152"/>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c r="ES22" s="152"/>
      <c r="ET22" s="152"/>
      <c r="EU22" s="152"/>
      <c r="EV22" s="152"/>
      <c r="EW22" s="152"/>
      <c r="EX22" s="152"/>
      <c r="EY22" s="152"/>
      <c r="EZ22" s="152"/>
      <c r="FA22" s="152"/>
      <c r="FB22" s="152"/>
      <c r="FC22" s="152"/>
      <c r="FD22" s="152"/>
      <c r="FE22" s="152"/>
      <c r="FF22" s="152"/>
      <c r="FG22" s="152"/>
      <c r="FH22" s="152"/>
      <c r="FI22" s="152"/>
      <c r="FJ22" s="152"/>
      <c r="FK22" s="152"/>
      <c r="FL22" s="152"/>
      <c r="FM22" s="152"/>
      <c r="FN22" s="152"/>
      <c r="FO22" s="152"/>
      <c r="FP22" s="152"/>
      <c r="FQ22" s="152"/>
      <c r="FR22" s="152"/>
      <c r="FS22" s="152"/>
      <c r="FT22" s="152"/>
      <c r="FU22" s="152"/>
      <c r="FV22" s="152"/>
      <c r="FW22" s="152"/>
      <c r="FX22" s="152"/>
      <c r="FY22" s="152"/>
      <c r="FZ22" s="152"/>
      <c r="GA22" s="152"/>
      <c r="GB22" s="152"/>
      <c r="GC22" s="152"/>
      <c r="GD22" s="152"/>
      <c r="GE22" s="152"/>
      <c r="GF22" s="152"/>
      <c r="GG22" s="152"/>
      <c r="GH22" s="152"/>
      <c r="GI22" s="152"/>
      <c r="GJ22" s="152"/>
      <c r="GK22" s="152"/>
      <c r="GL22" s="152"/>
      <c r="GM22" s="152"/>
      <c r="GN22" s="152"/>
      <c r="GO22" s="152"/>
      <c r="GP22" s="152"/>
      <c r="GQ22" s="152"/>
      <c r="GR22" s="152"/>
      <c r="GS22" s="152"/>
      <c r="GT22" s="152"/>
      <c r="GU22" s="152"/>
      <c r="GV22" s="152"/>
      <c r="GW22" s="152"/>
      <c r="GX22" s="152"/>
      <c r="GY22" s="152"/>
      <c r="GZ22" s="152"/>
      <c r="HA22" s="152"/>
      <c r="HB22" s="152"/>
      <c r="HC22" s="152"/>
      <c r="HD22" s="152"/>
      <c r="HE22" s="152"/>
      <c r="HF22" s="152"/>
      <c r="HG22" s="152"/>
      <c r="HH22" s="152"/>
      <c r="HI22" s="152"/>
      <c r="HJ22" s="152"/>
      <c r="HK22" s="152"/>
      <c r="HL22" s="152"/>
      <c r="HM22" s="152"/>
      <c r="HN22" s="152"/>
      <c r="HO22" s="152"/>
      <c r="HP22" s="152"/>
      <c r="HQ22" s="152"/>
      <c r="HR22" s="152"/>
      <c r="HS22" s="152"/>
      <c r="HT22" s="152"/>
      <c r="HU22" s="152"/>
      <c r="HV22" s="152"/>
      <c r="HW22" s="152"/>
      <c r="HX22" s="152"/>
      <c r="HY22" s="152"/>
      <c r="HZ22" s="152"/>
      <c r="IA22" s="152"/>
      <c r="IB22" s="152"/>
      <c r="IC22" s="152"/>
      <c r="ID22" s="152"/>
      <c r="IE22" s="152"/>
      <c r="IF22" s="152"/>
      <c r="IG22" s="152"/>
      <c r="IH22" s="152"/>
      <c r="II22" s="152"/>
      <c r="IJ22" s="152"/>
    </row>
    <row r="23" spans="1:245" s="118" customFormat="1" ht="15" customHeight="1" x14ac:dyDescent="0.2">
      <c r="A23" s="115"/>
      <c r="B23" s="141"/>
      <c r="C23" s="168"/>
      <c r="D23" s="168"/>
      <c r="E23" s="168"/>
      <c r="F23" s="167"/>
      <c r="G23" s="168"/>
      <c r="H23" s="168"/>
      <c r="I23" s="168"/>
      <c r="J23" s="121"/>
      <c r="K23" s="168"/>
      <c r="L23" s="168"/>
      <c r="M23" s="168"/>
      <c r="N23" s="168"/>
      <c r="O23" s="168"/>
      <c r="P23" s="168"/>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14"/>
      <c r="AU23" s="168"/>
      <c r="AV23" s="168"/>
      <c r="AW23" s="168"/>
      <c r="AX23" s="115"/>
      <c r="AY23" s="139"/>
      <c r="AZ23" s="139"/>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c r="DO23" s="152"/>
      <c r="DP23" s="152"/>
      <c r="DQ23" s="152"/>
      <c r="DR23" s="152"/>
      <c r="DS23" s="152"/>
      <c r="DT23" s="152"/>
      <c r="DU23" s="152"/>
      <c r="DV23" s="152"/>
      <c r="DW23" s="152"/>
      <c r="DX23" s="152"/>
      <c r="DY23" s="152"/>
      <c r="DZ23" s="152"/>
      <c r="EA23" s="152"/>
      <c r="EB23" s="152"/>
      <c r="EC23" s="152"/>
      <c r="ED23" s="152"/>
      <c r="EE23" s="152"/>
      <c r="EF23" s="152"/>
      <c r="EG23" s="152"/>
      <c r="EH23" s="152"/>
      <c r="EI23" s="152"/>
      <c r="EJ23" s="152"/>
      <c r="EK23" s="152"/>
      <c r="EL23" s="152"/>
      <c r="EM23" s="152"/>
      <c r="EN23" s="152"/>
      <c r="EO23" s="152"/>
      <c r="EP23" s="152"/>
      <c r="EQ23" s="152"/>
      <c r="ER23" s="152"/>
      <c r="ES23" s="152"/>
      <c r="ET23" s="152"/>
      <c r="EU23" s="152"/>
      <c r="EV23" s="152"/>
      <c r="EW23" s="152"/>
      <c r="EX23" s="152"/>
      <c r="EY23" s="152"/>
      <c r="EZ23" s="152"/>
      <c r="FA23" s="152"/>
      <c r="FB23" s="152"/>
      <c r="FC23" s="152"/>
      <c r="FD23" s="152"/>
      <c r="FE23" s="152"/>
      <c r="FF23" s="152"/>
      <c r="FG23" s="152"/>
      <c r="FH23" s="152"/>
      <c r="FI23" s="152"/>
      <c r="FJ23" s="152"/>
      <c r="FK23" s="152"/>
      <c r="FL23" s="152"/>
      <c r="FM23" s="152"/>
      <c r="FN23" s="152"/>
      <c r="FO23" s="152"/>
      <c r="FP23" s="152"/>
      <c r="FQ23" s="152"/>
      <c r="FR23" s="152"/>
      <c r="FS23" s="152"/>
      <c r="FT23" s="152"/>
      <c r="FU23" s="152"/>
      <c r="FV23" s="152"/>
      <c r="FW23" s="152"/>
      <c r="FX23" s="152"/>
      <c r="FY23" s="152"/>
      <c r="FZ23" s="152"/>
      <c r="GA23" s="152"/>
      <c r="GB23" s="152"/>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c r="HC23" s="152"/>
      <c r="HD23" s="152"/>
      <c r="HE23" s="152"/>
      <c r="HF23" s="152"/>
      <c r="HG23" s="152"/>
      <c r="HH23" s="152"/>
      <c r="HI23" s="152"/>
      <c r="HJ23" s="152"/>
      <c r="HK23" s="152"/>
      <c r="HL23" s="152"/>
      <c r="HM23" s="152"/>
      <c r="HN23" s="152"/>
      <c r="HO23" s="152"/>
      <c r="HP23" s="152"/>
      <c r="HQ23" s="152"/>
      <c r="HR23" s="152"/>
      <c r="HS23" s="152"/>
      <c r="HT23" s="152"/>
      <c r="HU23" s="152"/>
      <c r="HV23" s="152"/>
      <c r="HW23" s="152"/>
      <c r="HX23" s="152"/>
      <c r="HY23" s="152"/>
      <c r="HZ23" s="152"/>
      <c r="IA23" s="152"/>
      <c r="IB23" s="152"/>
      <c r="IC23" s="152"/>
      <c r="ID23" s="152"/>
      <c r="IE23" s="152"/>
      <c r="IF23" s="152"/>
      <c r="IG23" s="152"/>
      <c r="IH23" s="152"/>
      <c r="II23" s="152"/>
      <c r="IJ23" s="152"/>
    </row>
    <row r="24" spans="1:245" s="118" customFormat="1" ht="15" customHeight="1" x14ac:dyDescent="0.2">
      <c r="A24" s="115"/>
      <c r="B24" s="141"/>
      <c r="C24" s="168"/>
      <c r="D24" s="168"/>
      <c r="E24" s="168"/>
      <c r="F24" s="167"/>
      <c r="G24" s="168"/>
      <c r="H24" s="168"/>
      <c r="I24" s="168"/>
      <c r="J24" s="168"/>
      <c r="K24" s="168"/>
      <c r="L24" s="168"/>
      <c r="M24" s="168"/>
      <c r="N24" s="168"/>
      <c r="O24" s="168"/>
      <c r="P24" s="168"/>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14"/>
      <c r="AU24" s="168"/>
      <c r="AV24" s="168"/>
      <c r="AW24" s="168"/>
      <c r="AX24" s="115"/>
      <c r="AZ24" s="139"/>
      <c r="BA24" s="139"/>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c r="DO24" s="152"/>
      <c r="DP24" s="152"/>
      <c r="DQ24" s="152"/>
      <c r="DR24" s="152"/>
      <c r="DS24" s="152"/>
      <c r="DT24" s="152"/>
      <c r="DU24" s="152"/>
      <c r="DV24" s="152"/>
      <c r="DW24" s="152"/>
      <c r="DX24" s="152"/>
      <c r="DY24" s="152"/>
      <c r="DZ24" s="152"/>
      <c r="EA24" s="152"/>
      <c r="EB24" s="152"/>
      <c r="EC24" s="152"/>
      <c r="ED24" s="152"/>
      <c r="EE24" s="152"/>
      <c r="EF24" s="152"/>
      <c r="EG24" s="152"/>
      <c r="EH24" s="152"/>
      <c r="EI24" s="152"/>
      <c r="EJ24" s="152"/>
      <c r="EK24" s="152"/>
      <c r="EL24" s="152"/>
      <c r="EM24" s="152"/>
      <c r="EN24" s="152"/>
      <c r="EO24" s="152"/>
      <c r="EP24" s="152"/>
      <c r="EQ24" s="152"/>
      <c r="ER24" s="152"/>
      <c r="ES24" s="152"/>
      <c r="ET24" s="152"/>
      <c r="EU24" s="152"/>
      <c r="EV24" s="152"/>
      <c r="EW24" s="152"/>
      <c r="EX24" s="152"/>
      <c r="EY24" s="152"/>
      <c r="EZ24" s="152"/>
      <c r="FA24" s="152"/>
      <c r="FB24" s="152"/>
      <c r="FC24" s="152"/>
      <c r="FD24" s="152"/>
      <c r="FE24" s="152"/>
      <c r="FF24" s="152"/>
      <c r="FG24" s="152"/>
      <c r="FH24" s="152"/>
      <c r="FI24" s="152"/>
      <c r="FJ24" s="152"/>
      <c r="FK24" s="152"/>
      <c r="FL24" s="152"/>
      <c r="FM24" s="152"/>
      <c r="FN24" s="152"/>
      <c r="FO24" s="152"/>
      <c r="FP24" s="152"/>
      <c r="FQ24" s="152"/>
      <c r="FR24" s="152"/>
      <c r="FS24" s="152"/>
      <c r="FT24" s="152"/>
      <c r="FU24" s="152"/>
      <c r="FV24" s="152"/>
      <c r="FW24" s="152"/>
      <c r="FX24" s="152"/>
      <c r="FY24" s="152"/>
      <c r="FZ24" s="152"/>
      <c r="GA24" s="152"/>
      <c r="GB24" s="152"/>
      <c r="GC24" s="152"/>
      <c r="GD24" s="152"/>
      <c r="GE24" s="152"/>
      <c r="GF24" s="152"/>
      <c r="GG24" s="152"/>
      <c r="GH24" s="152"/>
      <c r="GI24" s="152"/>
      <c r="GJ24" s="152"/>
      <c r="GK24" s="152"/>
      <c r="GL24" s="152"/>
      <c r="GM24" s="152"/>
      <c r="GN24" s="152"/>
      <c r="GO24" s="152"/>
      <c r="GP24" s="152"/>
      <c r="GQ24" s="152"/>
      <c r="GR24" s="152"/>
      <c r="GS24" s="152"/>
      <c r="GT24" s="152"/>
      <c r="GU24" s="152"/>
      <c r="GV24" s="152"/>
      <c r="GW24" s="152"/>
      <c r="GX24" s="152"/>
      <c r="GY24" s="152"/>
      <c r="GZ24" s="152"/>
      <c r="HA24" s="152"/>
      <c r="HB24" s="152"/>
      <c r="HC24" s="152"/>
      <c r="HD24" s="152"/>
      <c r="HE24" s="152"/>
      <c r="HF24" s="152"/>
      <c r="HG24" s="152"/>
      <c r="HH24" s="152"/>
      <c r="HI24" s="152"/>
      <c r="HJ24" s="152"/>
      <c r="HK24" s="152"/>
      <c r="HL24" s="152"/>
      <c r="HM24" s="152"/>
      <c r="HN24" s="152"/>
      <c r="HO24" s="152"/>
      <c r="HP24" s="152"/>
      <c r="HQ24" s="152"/>
      <c r="HR24" s="152"/>
      <c r="HS24" s="152"/>
      <c r="HT24" s="152"/>
      <c r="HU24" s="152"/>
      <c r="HV24" s="152"/>
      <c r="HW24" s="152"/>
      <c r="HX24" s="152"/>
      <c r="HY24" s="152"/>
      <c r="HZ24" s="152"/>
      <c r="IA24" s="152"/>
      <c r="IB24" s="152"/>
      <c r="IC24" s="152"/>
      <c r="ID24" s="152"/>
      <c r="IE24" s="152"/>
      <c r="IF24" s="152"/>
      <c r="IG24" s="152"/>
      <c r="IH24" s="152"/>
      <c r="II24" s="152"/>
      <c r="IJ24" s="152"/>
      <c r="IK24" s="152"/>
    </row>
    <row r="25" spans="1:245" s="118" customFormat="1" ht="15" customHeight="1" x14ac:dyDescent="0.2">
      <c r="A25" s="115"/>
      <c r="B25" s="141"/>
      <c r="C25" s="168"/>
      <c r="D25" s="168"/>
      <c r="E25" s="168"/>
      <c r="F25" s="168"/>
      <c r="G25" s="168"/>
      <c r="H25" s="168"/>
      <c r="I25" s="168"/>
      <c r="J25" s="168"/>
      <c r="K25" s="168"/>
      <c r="L25" s="168"/>
      <c r="M25" s="168"/>
      <c r="N25" s="168"/>
      <c r="O25" s="168"/>
      <c r="P25" s="168"/>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14"/>
      <c r="AU25" s="168"/>
      <c r="AV25" s="168"/>
      <c r="AW25" s="168"/>
      <c r="AX25" s="115"/>
      <c r="AY25" s="139"/>
      <c r="AZ25" s="139"/>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c r="FF25" s="152"/>
      <c r="FG25" s="152"/>
      <c r="FH25" s="152"/>
      <c r="FI25" s="152"/>
      <c r="FJ25" s="152"/>
      <c r="FK25" s="152"/>
      <c r="FL25" s="152"/>
      <c r="FM25" s="152"/>
      <c r="FN25" s="152"/>
      <c r="FO25" s="152"/>
      <c r="FP25" s="152"/>
      <c r="FQ25" s="152"/>
      <c r="FR25" s="152"/>
      <c r="FS25" s="152"/>
      <c r="FT25" s="152"/>
      <c r="FU25" s="152"/>
      <c r="FV25" s="152"/>
      <c r="FW25" s="152"/>
      <c r="FX25" s="152"/>
      <c r="FY25" s="152"/>
      <c r="FZ25" s="152"/>
      <c r="GA25" s="152"/>
      <c r="GB25" s="152"/>
      <c r="GC25" s="152"/>
      <c r="GD25" s="152"/>
      <c r="GE25" s="152"/>
      <c r="GF25" s="152"/>
      <c r="GG25" s="152"/>
      <c r="GH25" s="152"/>
      <c r="GI25" s="152"/>
      <c r="GJ25" s="152"/>
      <c r="GK25" s="152"/>
      <c r="GL25" s="152"/>
      <c r="GM25" s="152"/>
      <c r="GN25" s="152"/>
      <c r="GO25" s="152"/>
      <c r="GP25" s="152"/>
      <c r="GQ25" s="152"/>
      <c r="GR25" s="152"/>
      <c r="GS25" s="152"/>
      <c r="GT25" s="152"/>
      <c r="GU25" s="152"/>
      <c r="GV25" s="152"/>
      <c r="GW25" s="152"/>
      <c r="GX25" s="152"/>
      <c r="GY25" s="152"/>
      <c r="GZ25" s="152"/>
      <c r="HA25" s="152"/>
      <c r="HB25" s="152"/>
      <c r="HC25" s="152"/>
      <c r="HD25" s="152"/>
      <c r="HE25" s="152"/>
      <c r="HF25" s="152"/>
      <c r="HG25" s="152"/>
      <c r="HH25" s="152"/>
      <c r="HI25" s="152"/>
      <c r="HJ25" s="152"/>
      <c r="HK25" s="152"/>
      <c r="HL25" s="152"/>
      <c r="HM25" s="152"/>
      <c r="HN25" s="152"/>
      <c r="HO25" s="152"/>
      <c r="HP25" s="152"/>
      <c r="HQ25" s="152"/>
      <c r="HR25" s="152"/>
      <c r="HS25" s="152"/>
      <c r="HT25" s="152"/>
      <c r="HU25" s="152"/>
      <c r="HV25" s="152"/>
      <c r="HW25" s="152"/>
      <c r="HX25" s="152"/>
      <c r="HY25" s="152"/>
      <c r="HZ25" s="152"/>
      <c r="IA25" s="152"/>
      <c r="IB25" s="152"/>
      <c r="IC25" s="152"/>
      <c r="ID25" s="152"/>
      <c r="IE25" s="152"/>
      <c r="IF25" s="152"/>
      <c r="IG25" s="152"/>
      <c r="IH25" s="152"/>
      <c r="II25" s="152"/>
      <c r="IJ25" s="152"/>
    </row>
    <row r="26" spans="1:245" ht="13.15" customHeight="1" x14ac:dyDescent="0.25">
      <c r="A26" s="61"/>
      <c r="B26" s="96"/>
      <c r="C26" s="98" t="s">
        <v>206</v>
      </c>
      <c r="D26" s="96"/>
      <c r="E26" s="96"/>
      <c r="F26" s="96"/>
      <c r="G26" s="96"/>
      <c r="H26" s="96"/>
      <c r="I26" s="96"/>
      <c r="J26" s="96"/>
      <c r="K26" s="96"/>
      <c r="L26" s="96"/>
      <c r="M26" s="96"/>
      <c r="N26" s="96"/>
      <c r="O26" s="96"/>
      <c r="P26" s="59"/>
      <c r="Q26" s="59"/>
      <c r="R26" s="59"/>
      <c r="S26" s="146"/>
      <c r="T26" s="146"/>
      <c r="U26" s="146"/>
      <c r="V26" s="146"/>
      <c r="W26" s="146"/>
      <c r="X26" s="146"/>
      <c r="Y26" s="61"/>
      <c r="Z26" s="61"/>
      <c r="AA26" s="61"/>
      <c r="AB26" s="61"/>
      <c r="AC26" s="61"/>
      <c r="AD26" s="61"/>
      <c r="AE26" s="61"/>
      <c r="AF26" s="61"/>
      <c r="AG26" s="146"/>
      <c r="AH26" s="146"/>
      <c r="AI26" s="146"/>
      <c r="AJ26" s="146"/>
      <c r="AK26" s="146"/>
      <c r="AL26" s="146"/>
      <c r="AM26" s="146"/>
      <c r="AN26" s="146"/>
      <c r="AO26" s="146"/>
      <c r="AP26" s="146"/>
      <c r="AQ26" s="146"/>
      <c r="AR26" s="61"/>
      <c r="AS26" s="99">
        <f>SUM(AS9:AS25)</f>
        <v>0</v>
      </c>
      <c r="AT26" s="99">
        <f>SUM(AT9:AT25)</f>
        <v>0</v>
      </c>
      <c r="AU26" s="61"/>
      <c r="AV26" s="61"/>
      <c r="AW26" s="61"/>
      <c r="AX26" s="60" t="s">
        <v>50</v>
      </c>
      <c r="AY26" s="36"/>
      <c r="AZ26" s="56"/>
      <c r="BA26" s="57"/>
      <c r="BB26" s="54"/>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row>
    <row r="27" spans="1:245" ht="13.15" customHeight="1" x14ac:dyDescent="0.25">
      <c r="A27" s="61"/>
      <c r="B27" s="96"/>
      <c r="C27" s="98" t="s">
        <v>207</v>
      </c>
      <c r="D27" s="96"/>
      <c r="E27" s="96"/>
      <c r="F27" s="96"/>
      <c r="G27" s="96"/>
      <c r="H27" s="96"/>
      <c r="I27" s="96"/>
      <c r="J27" s="96"/>
      <c r="K27" s="96"/>
      <c r="L27" s="96"/>
      <c r="M27" s="96"/>
      <c r="N27" s="96"/>
      <c r="O27" s="96"/>
      <c r="P27" s="59"/>
      <c r="Q27" s="59"/>
      <c r="R27" s="59"/>
      <c r="S27" s="146"/>
      <c r="T27" s="146"/>
      <c r="U27" s="146"/>
      <c r="V27" s="146"/>
      <c r="W27" s="146"/>
      <c r="X27" s="146"/>
      <c r="Y27" s="146"/>
      <c r="Z27" s="61"/>
      <c r="AA27" s="61"/>
      <c r="AB27" s="61"/>
      <c r="AC27" s="61"/>
      <c r="AD27" s="61"/>
      <c r="AE27" s="61"/>
      <c r="AF27" s="61"/>
      <c r="AG27" s="146"/>
      <c r="AH27" s="146"/>
      <c r="AI27" s="146"/>
      <c r="AJ27" s="146"/>
      <c r="AK27" s="146"/>
      <c r="AL27" s="146"/>
      <c r="AM27" s="146"/>
      <c r="AN27" s="146"/>
      <c r="AO27" s="146"/>
      <c r="AP27" s="146"/>
      <c r="AQ27" s="146"/>
      <c r="AR27" s="146"/>
      <c r="AS27" s="146"/>
      <c r="AT27" s="146"/>
      <c r="AU27" s="146"/>
      <c r="AV27" s="146"/>
      <c r="AW27" s="119"/>
      <c r="AX27" s="60" t="s">
        <v>50</v>
      </c>
      <c r="AY27" s="56"/>
      <c r="AZ27" s="56"/>
      <c r="BA27" s="57"/>
      <c r="BB27" s="54"/>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row>
    <row r="28" spans="1:245" ht="15" customHeight="1" x14ac:dyDescent="0.2">
      <c r="A28" s="115"/>
      <c r="B28" s="115"/>
      <c r="C28" s="168"/>
      <c r="D28" s="168"/>
      <c r="E28" s="168"/>
      <c r="F28" s="168"/>
      <c r="G28" s="168"/>
      <c r="H28" s="168"/>
      <c r="I28" s="168"/>
      <c r="J28" s="168"/>
      <c r="K28" s="168"/>
      <c r="L28" s="168"/>
      <c r="M28" s="168"/>
      <c r="N28" s="168"/>
      <c r="O28" s="168"/>
      <c r="P28" s="168"/>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14"/>
      <c r="AU28" s="168"/>
      <c r="AV28" s="168"/>
      <c r="AW28" s="168"/>
      <c r="AX28" s="230"/>
      <c r="AY28" s="139"/>
      <c r="AZ28" s="139"/>
      <c r="BA28" s="57"/>
      <c r="BB28" s="54"/>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row>
    <row r="29" spans="1:245" ht="15" customHeight="1" x14ac:dyDescent="0.2">
      <c r="A29" s="115"/>
      <c r="B29" s="115"/>
      <c r="C29" s="168"/>
      <c r="D29" s="168"/>
      <c r="E29" s="168"/>
      <c r="F29" s="168"/>
      <c r="G29" s="168"/>
      <c r="H29" s="168"/>
      <c r="I29" s="168"/>
      <c r="J29" s="168"/>
      <c r="K29" s="168"/>
      <c r="L29" s="168"/>
      <c r="M29" s="168"/>
      <c r="N29" s="168"/>
      <c r="O29" s="168"/>
      <c r="P29" s="168"/>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14"/>
      <c r="AU29" s="168"/>
      <c r="AV29" s="168"/>
      <c r="AW29" s="168"/>
      <c r="AX29" s="230"/>
      <c r="AY29" s="139"/>
      <c r="AZ29" s="139"/>
      <c r="BA29" s="57"/>
      <c r="BB29" s="54"/>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row>
    <row r="30" spans="1:245" ht="15" customHeight="1" x14ac:dyDescent="0.2">
      <c r="A30" s="63"/>
      <c r="B30" s="63"/>
      <c r="C30" s="63"/>
      <c r="D30" s="63"/>
      <c r="E30" s="63"/>
      <c r="F30" s="151"/>
      <c r="G30" s="63"/>
      <c r="H30" s="63"/>
      <c r="I30" s="63"/>
      <c r="J30" s="63"/>
      <c r="K30" s="63"/>
      <c r="L30" s="63"/>
      <c r="M30" s="63"/>
      <c r="N30" s="63"/>
      <c r="O30" s="63"/>
      <c r="P30" s="63"/>
      <c r="Q30" s="63"/>
      <c r="R30" s="63"/>
      <c r="S30" s="63"/>
      <c r="T30" s="62"/>
      <c r="U30" s="62"/>
      <c r="V30" s="62"/>
      <c r="W30" s="62"/>
      <c r="X30" s="62"/>
      <c r="Y30" s="62"/>
      <c r="Z30" s="153"/>
      <c r="AA30" s="153"/>
      <c r="AB30" s="153"/>
      <c r="AC30" s="153"/>
      <c r="AD30" s="153"/>
      <c r="AE30" s="153"/>
      <c r="AF30" s="153"/>
      <c r="AG30" s="153"/>
      <c r="AH30" s="153"/>
      <c r="AI30" s="153"/>
      <c r="AJ30" s="153"/>
      <c r="AK30" s="153"/>
      <c r="AL30" s="153"/>
      <c r="AM30" s="153"/>
      <c r="AN30" s="153"/>
      <c r="AO30" s="153"/>
      <c r="AP30" s="153"/>
      <c r="AQ30" s="153"/>
      <c r="AR30" s="62"/>
      <c r="AS30" s="141"/>
      <c r="AT30" s="114"/>
      <c r="AU30" s="62"/>
      <c r="AV30" s="63"/>
      <c r="AW30" s="154"/>
      <c r="AX30" s="230"/>
      <c r="AY30" s="139"/>
      <c r="AZ30" s="139"/>
      <c r="BA30" s="57"/>
      <c r="BB30" s="54"/>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row>
    <row r="31" spans="1:245" ht="15" customHeight="1" x14ac:dyDescent="0.2">
      <c r="A31" s="115"/>
      <c r="B31" s="141"/>
      <c r="C31" s="1"/>
      <c r="D31" s="167"/>
      <c r="E31" s="168"/>
      <c r="F31" s="232"/>
      <c r="G31" s="167"/>
      <c r="H31" s="167"/>
      <c r="I31" s="167"/>
      <c r="J31" s="169"/>
      <c r="K31" s="169"/>
      <c r="L31" s="115"/>
      <c r="M31" s="169"/>
      <c r="N31" s="115"/>
      <c r="O31" s="168"/>
      <c r="P31" s="115"/>
      <c r="Q31" s="157"/>
      <c r="R31" s="114"/>
      <c r="S31" s="114"/>
      <c r="T31" s="114"/>
      <c r="U31" s="114"/>
      <c r="V31" s="114"/>
      <c r="W31" s="114"/>
      <c r="X31" s="114"/>
      <c r="Y31" s="114"/>
      <c r="Z31" s="141"/>
      <c r="AA31" s="141"/>
      <c r="AB31" s="141"/>
      <c r="AC31" s="141"/>
      <c r="AD31" s="141"/>
      <c r="AE31" s="141"/>
      <c r="AF31" s="141"/>
      <c r="AG31" s="141"/>
      <c r="AH31" s="141"/>
      <c r="AI31" s="141"/>
      <c r="AJ31" s="141"/>
      <c r="AK31" s="141"/>
      <c r="AL31" s="141"/>
      <c r="AM31" s="141"/>
      <c r="AN31" s="141"/>
      <c r="AO31" s="141"/>
      <c r="AP31" s="141"/>
      <c r="AQ31" s="141"/>
      <c r="AR31" s="62"/>
      <c r="AS31" s="141"/>
      <c r="AT31" s="114"/>
      <c r="AU31" s="115"/>
      <c r="AV31" s="168"/>
      <c r="AW31" s="168"/>
      <c r="AX31" s="230"/>
      <c r="AY31" s="139"/>
      <c r="AZ31" s="139"/>
      <c r="BA31" s="57"/>
      <c r="BB31" s="54"/>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row>
    <row r="32" spans="1:245" ht="15" customHeight="1" x14ac:dyDescent="0.2">
      <c r="A32" s="115"/>
      <c r="B32" s="115"/>
      <c r="C32" s="168"/>
      <c r="D32" s="168"/>
      <c r="E32" s="168"/>
      <c r="F32" s="168"/>
      <c r="G32" s="168"/>
      <c r="H32" s="168"/>
      <c r="I32" s="168"/>
      <c r="J32" s="168"/>
      <c r="K32" s="168"/>
      <c r="L32" s="168"/>
      <c r="M32" s="168"/>
      <c r="N32" s="168"/>
      <c r="O32" s="168"/>
      <c r="P32" s="168"/>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62"/>
      <c r="AS32" s="141"/>
      <c r="AT32" s="114"/>
      <c r="AU32" s="168"/>
      <c r="AV32" s="168"/>
      <c r="AW32" s="168"/>
      <c r="AX32" s="230"/>
      <c r="AY32" s="139"/>
      <c r="AZ32" s="139"/>
      <c r="BA32" s="57"/>
      <c r="BB32" s="54"/>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row>
    <row r="33" spans="1:245" ht="15" customHeight="1" x14ac:dyDescent="0.2">
      <c r="A33" s="63"/>
      <c r="B33" s="63"/>
      <c r="C33" s="63"/>
      <c r="D33" s="63"/>
      <c r="E33" s="63"/>
      <c r="F33" s="151"/>
      <c r="G33" s="63"/>
      <c r="H33" s="63"/>
      <c r="I33" s="63"/>
      <c r="J33" s="63"/>
      <c r="K33" s="63"/>
      <c r="L33" s="63"/>
      <c r="M33" s="63"/>
      <c r="N33" s="63"/>
      <c r="O33" s="63"/>
      <c r="P33" s="63"/>
      <c r="Q33" s="63"/>
      <c r="R33" s="63"/>
      <c r="S33" s="63"/>
      <c r="T33" s="62"/>
      <c r="U33" s="62"/>
      <c r="V33" s="62"/>
      <c r="W33" s="62"/>
      <c r="X33" s="62"/>
      <c r="Y33" s="62"/>
      <c r="Z33" s="141"/>
      <c r="AA33" s="141"/>
      <c r="AB33" s="141"/>
      <c r="AC33" s="141"/>
      <c r="AD33" s="141"/>
      <c r="AE33" s="141"/>
      <c r="AF33" s="141"/>
      <c r="AG33" s="141"/>
      <c r="AH33" s="141"/>
      <c r="AI33" s="141"/>
      <c r="AJ33" s="141"/>
      <c r="AK33" s="141"/>
      <c r="AL33" s="141"/>
      <c r="AM33" s="141"/>
      <c r="AN33" s="141"/>
      <c r="AO33" s="141"/>
      <c r="AP33" s="141"/>
      <c r="AQ33" s="141"/>
      <c r="AR33" s="62"/>
      <c r="AS33" s="141"/>
      <c r="AT33" s="114"/>
      <c r="AU33" s="62"/>
      <c r="AV33" s="63"/>
      <c r="AW33" s="168"/>
      <c r="AX33" s="230"/>
      <c r="AY33" s="139"/>
      <c r="AZ33" s="139"/>
      <c r="BA33" s="57"/>
      <c r="BB33" s="54"/>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row>
    <row r="34" spans="1:245" ht="15" customHeight="1" x14ac:dyDescent="0.2">
      <c r="A34" s="63"/>
      <c r="B34" s="63"/>
      <c r="C34" s="63"/>
      <c r="D34" s="63"/>
      <c r="E34" s="63"/>
      <c r="F34" s="151"/>
      <c r="G34" s="63"/>
      <c r="H34" s="63"/>
      <c r="I34" s="63"/>
      <c r="J34" s="63"/>
      <c r="K34" s="63"/>
      <c r="L34" s="63"/>
      <c r="M34" s="63"/>
      <c r="N34" s="63"/>
      <c r="O34" s="63"/>
      <c r="P34" s="63"/>
      <c r="Q34" s="63"/>
      <c r="R34" s="63"/>
      <c r="S34" s="63"/>
      <c r="T34" s="62"/>
      <c r="U34" s="62"/>
      <c r="V34" s="62"/>
      <c r="W34" s="62"/>
      <c r="X34" s="62"/>
      <c r="Y34" s="62"/>
      <c r="Z34" s="153"/>
      <c r="AA34" s="153"/>
      <c r="AB34" s="153"/>
      <c r="AC34" s="153"/>
      <c r="AD34" s="153"/>
      <c r="AE34" s="153"/>
      <c r="AF34" s="153"/>
      <c r="AG34" s="153"/>
      <c r="AH34" s="153"/>
      <c r="AI34" s="153"/>
      <c r="AJ34" s="153"/>
      <c r="AK34" s="153"/>
      <c r="AL34" s="153"/>
      <c r="AM34" s="153"/>
      <c r="AN34" s="153"/>
      <c r="AO34" s="153"/>
      <c r="AP34" s="153"/>
      <c r="AQ34" s="153"/>
      <c r="AR34" s="62"/>
      <c r="AS34" s="141"/>
      <c r="AT34" s="114"/>
      <c r="AU34" s="62"/>
      <c r="AV34" s="63"/>
      <c r="AW34" s="154"/>
      <c r="AX34" s="230"/>
      <c r="AY34" s="139"/>
      <c r="AZ34" s="139"/>
      <c r="BA34" s="57"/>
      <c r="BB34" s="54"/>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row>
    <row r="35" spans="1:245" ht="15" customHeight="1" x14ac:dyDescent="0.2">
      <c r="A35" s="63"/>
      <c r="B35" s="63"/>
      <c r="C35" s="63"/>
      <c r="D35" s="63"/>
      <c r="E35" s="63"/>
      <c r="F35" s="151"/>
      <c r="G35" s="63"/>
      <c r="H35" s="63"/>
      <c r="I35" s="63"/>
      <c r="J35" s="63"/>
      <c r="K35" s="63"/>
      <c r="L35" s="63"/>
      <c r="M35" s="63"/>
      <c r="N35" s="63"/>
      <c r="O35" s="63"/>
      <c r="P35" s="63"/>
      <c r="Q35" s="63"/>
      <c r="R35" s="63"/>
      <c r="S35" s="63"/>
      <c r="T35" s="62"/>
      <c r="U35" s="62"/>
      <c r="V35" s="62"/>
      <c r="W35" s="62"/>
      <c r="X35" s="62"/>
      <c r="Y35" s="62"/>
      <c r="Z35" s="153"/>
      <c r="AA35" s="153"/>
      <c r="AB35" s="153"/>
      <c r="AC35" s="153"/>
      <c r="AD35" s="153"/>
      <c r="AE35" s="153"/>
      <c r="AF35" s="153"/>
      <c r="AG35" s="153"/>
      <c r="AH35" s="153"/>
      <c r="AI35" s="153"/>
      <c r="AJ35" s="153"/>
      <c r="AK35" s="153"/>
      <c r="AL35" s="153"/>
      <c r="AM35" s="153"/>
      <c r="AN35" s="153"/>
      <c r="AO35" s="153"/>
      <c r="AP35" s="153"/>
      <c r="AQ35" s="153"/>
      <c r="AR35" s="62"/>
      <c r="AS35" s="141"/>
      <c r="AT35" s="114"/>
      <c r="AU35" s="62"/>
      <c r="AV35" s="63"/>
      <c r="AW35" s="154"/>
      <c r="AX35" s="230"/>
      <c r="AY35" s="139"/>
      <c r="AZ35" s="139"/>
      <c r="BA35" s="57"/>
      <c r="BB35" s="54"/>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row>
    <row r="36" spans="1:245" ht="15" customHeight="1" x14ac:dyDescent="0.2">
      <c r="A36" s="63"/>
      <c r="B36" s="63"/>
      <c r="C36" s="63"/>
      <c r="D36" s="63"/>
      <c r="E36" s="63"/>
      <c r="F36" s="151"/>
      <c r="G36" s="63"/>
      <c r="H36" s="63"/>
      <c r="I36" s="63"/>
      <c r="J36" s="63"/>
      <c r="K36" s="63"/>
      <c r="L36" s="63"/>
      <c r="M36" s="63"/>
      <c r="N36" s="63"/>
      <c r="O36" s="63"/>
      <c r="P36" s="63"/>
      <c r="Q36" s="63"/>
      <c r="R36" s="63"/>
      <c r="S36" s="63"/>
      <c r="T36" s="62"/>
      <c r="U36" s="62"/>
      <c r="V36" s="62"/>
      <c r="W36" s="141"/>
      <c r="X36" s="62"/>
      <c r="Y36" s="62"/>
      <c r="Z36" s="153"/>
      <c r="AA36" s="153"/>
      <c r="AB36" s="153"/>
      <c r="AC36" s="153"/>
      <c r="AD36" s="153"/>
      <c r="AE36" s="153"/>
      <c r="AF36" s="153"/>
      <c r="AG36" s="153"/>
      <c r="AH36" s="153"/>
      <c r="AI36" s="153"/>
      <c r="AJ36" s="153"/>
      <c r="AK36" s="153"/>
      <c r="AL36" s="153"/>
      <c r="AM36" s="153"/>
      <c r="AN36" s="153"/>
      <c r="AO36" s="153"/>
      <c r="AP36" s="153"/>
      <c r="AQ36" s="153"/>
      <c r="AR36" s="62"/>
      <c r="AS36" s="141"/>
      <c r="AT36" s="114"/>
      <c r="AU36" s="62"/>
      <c r="AV36" s="63"/>
      <c r="AW36" s="168"/>
      <c r="AX36" s="230"/>
      <c r="AY36" s="139"/>
      <c r="AZ36" s="139"/>
      <c r="BA36" s="57"/>
      <c r="BB36" s="54"/>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row>
    <row r="37" spans="1:245" ht="15" customHeight="1" x14ac:dyDescent="0.2">
      <c r="A37" s="63"/>
      <c r="B37" s="63"/>
      <c r="C37" s="63"/>
      <c r="D37" s="63"/>
      <c r="E37" s="63"/>
      <c r="F37" s="151"/>
      <c r="G37" s="63"/>
      <c r="H37" s="63"/>
      <c r="I37" s="63"/>
      <c r="J37" s="63"/>
      <c r="K37" s="63"/>
      <c r="L37" s="63"/>
      <c r="M37" s="63"/>
      <c r="N37" s="63"/>
      <c r="O37" s="63"/>
      <c r="P37" s="63"/>
      <c r="Q37" s="63"/>
      <c r="R37" s="63"/>
      <c r="S37" s="63"/>
      <c r="T37" s="62"/>
      <c r="U37" s="62"/>
      <c r="V37" s="62"/>
      <c r="W37" s="62"/>
      <c r="X37" s="62"/>
      <c r="Y37" s="62"/>
      <c r="Z37" s="153"/>
      <c r="AA37" s="153"/>
      <c r="AB37" s="153"/>
      <c r="AC37" s="153"/>
      <c r="AD37" s="153"/>
      <c r="AE37" s="153"/>
      <c r="AF37" s="153"/>
      <c r="AG37" s="153"/>
      <c r="AH37" s="153"/>
      <c r="AI37" s="153"/>
      <c r="AJ37" s="153"/>
      <c r="AK37" s="153"/>
      <c r="AL37" s="153"/>
      <c r="AM37" s="153"/>
      <c r="AN37" s="153"/>
      <c r="AO37" s="153"/>
      <c r="AP37" s="153"/>
      <c r="AQ37" s="153"/>
      <c r="AR37" s="62"/>
      <c r="AS37" s="141"/>
      <c r="AT37" s="114"/>
      <c r="AU37" s="62"/>
      <c r="AV37" s="63"/>
      <c r="AW37" s="154"/>
      <c r="AX37" s="230"/>
      <c r="AY37" s="139"/>
      <c r="AZ37" s="139"/>
      <c r="BA37" s="57"/>
      <c r="BB37" s="54"/>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row>
    <row r="38" spans="1:245" s="118" customFormat="1" ht="15" customHeight="1" x14ac:dyDescent="0.2">
      <c r="A38" s="63"/>
      <c r="B38" s="63"/>
      <c r="C38" s="63"/>
      <c r="D38" s="63"/>
      <c r="E38" s="63"/>
      <c r="F38" s="151"/>
      <c r="G38" s="63"/>
      <c r="H38" s="63"/>
      <c r="I38" s="63"/>
      <c r="J38" s="63"/>
      <c r="K38" s="63"/>
      <c r="L38" s="63"/>
      <c r="M38" s="63"/>
      <c r="N38" s="63"/>
      <c r="O38" s="63"/>
      <c r="P38" s="63"/>
      <c r="Q38" s="63"/>
      <c r="R38" s="63"/>
      <c r="S38" s="63"/>
      <c r="T38" s="62"/>
      <c r="U38" s="62"/>
      <c r="V38" s="62"/>
      <c r="W38" s="62"/>
      <c r="X38" s="62"/>
      <c r="Y38" s="62"/>
      <c r="Z38" s="153"/>
      <c r="AA38" s="153"/>
      <c r="AB38" s="153"/>
      <c r="AC38" s="153"/>
      <c r="AD38" s="153"/>
      <c r="AE38" s="153"/>
      <c r="AF38" s="153"/>
      <c r="AG38" s="153"/>
      <c r="AH38" s="153"/>
      <c r="AI38" s="153"/>
      <c r="AJ38" s="153"/>
      <c r="AK38" s="153"/>
      <c r="AL38" s="153"/>
      <c r="AM38" s="153"/>
      <c r="AN38" s="153"/>
      <c r="AO38" s="153"/>
      <c r="AP38" s="153"/>
      <c r="AQ38" s="153"/>
      <c r="AR38" s="62"/>
      <c r="AS38" s="141"/>
      <c r="AT38" s="114"/>
      <c r="AU38" s="62"/>
      <c r="AV38" s="63"/>
      <c r="AW38" s="154"/>
      <c r="AX38" s="60"/>
      <c r="AY38" s="139"/>
      <c r="AZ38" s="139"/>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2"/>
      <c r="CM38" s="152"/>
      <c r="CN38" s="152"/>
      <c r="CO38" s="152"/>
      <c r="CP38" s="152"/>
      <c r="CQ38" s="152"/>
      <c r="CR38" s="152"/>
      <c r="CS38" s="152"/>
      <c r="CT38" s="152"/>
      <c r="CU38" s="152"/>
      <c r="CV38" s="152"/>
      <c r="CW38" s="152"/>
      <c r="CX38" s="152"/>
      <c r="CY38" s="152"/>
      <c r="CZ38" s="152"/>
      <c r="DA38" s="152"/>
      <c r="DB38" s="152"/>
      <c r="DC38" s="152"/>
      <c r="DD38" s="152"/>
      <c r="DE38" s="152"/>
      <c r="DF38" s="152"/>
      <c r="DG38" s="152"/>
      <c r="DH38" s="152"/>
      <c r="DI38" s="152"/>
      <c r="DJ38" s="152"/>
      <c r="DK38" s="152"/>
      <c r="DL38" s="152"/>
      <c r="DM38" s="152"/>
      <c r="DN38" s="152"/>
      <c r="DO38" s="152"/>
      <c r="DP38" s="152"/>
      <c r="DQ38" s="152"/>
      <c r="DR38" s="152"/>
      <c r="DS38" s="152"/>
      <c r="DT38" s="152"/>
      <c r="DU38" s="152"/>
      <c r="DV38" s="152"/>
      <c r="DW38" s="152"/>
      <c r="DX38" s="152"/>
      <c r="DY38" s="152"/>
      <c r="DZ38" s="152"/>
      <c r="EA38" s="152"/>
      <c r="EB38" s="152"/>
      <c r="EC38" s="152"/>
      <c r="ED38" s="152"/>
      <c r="EE38" s="152"/>
      <c r="EF38" s="152"/>
      <c r="EG38" s="152"/>
      <c r="EH38" s="152"/>
      <c r="EI38" s="152"/>
      <c r="EJ38" s="152"/>
      <c r="EK38" s="152"/>
      <c r="EL38" s="152"/>
      <c r="EM38" s="152"/>
      <c r="EN38" s="152"/>
      <c r="EO38" s="152"/>
      <c r="EP38" s="152"/>
      <c r="EQ38" s="152"/>
      <c r="ER38" s="152"/>
      <c r="ES38" s="152"/>
      <c r="ET38" s="152"/>
      <c r="EU38" s="152"/>
      <c r="EV38" s="152"/>
      <c r="EW38" s="152"/>
      <c r="EX38" s="152"/>
      <c r="EY38" s="152"/>
      <c r="EZ38" s="152"/>
      <c r="FA38" s="152"/>
      <c r="FB38" s="152"/>
      <c r="FC38" s="152"/>
      <c r="FD38" s="152"/>
      <c r="FE38" s="152"/>
      <c r="FF38" s="152"/>
      <c r="FG38" s="152"/>
      <c r="FH38" s="152"/>
      <c r="FI38" s="152"/>
      <c r="FJ38" s="152"/>
      <c r="FK38" s="152"/>
      <c r="FL38" s="152"/>
      <c r="FM38" s="152"/>
      <c r="FN38" s="152"/>
      <c r="FO38" s="152"/>
      <c r="FP38" s="152"/>
      <c r="FQ38" s="152"/>
      <c r="FR38" s="152"/>
      <c r="FS38" s="152"/>
      <c r="FT38" s="152"/>
      <c r="FU38" s="152"/>
      <c r="FV38" s="152"/>
      <c r="FW38" s="152"/>
      <c r="FX38" s="152"/>
      <c r="FY38" s="152"/>
      <c r="FZ38" s="152"/>
      <c r="GA38" s="152"/>
      <c r="GB38" s="152"/>
      <c r="GC38" s="152"/>
      <c r="GD38" s="152"/>
      <c r="GE38" s="152"/>
      <c r="GF38" s="152"/>
      <c r="GG38" s="152"/>
      <c r="GH38" s="152"/>
      <c r="GI38" s="152"/>
      <c r="GJ38" s="152"/>
      <c r="GK38" s="152"/>
      <c r="GL38" s="152"/>
      <c r="GM38" s="152"/>
      <c r="GN38" s="152"/>
      <c r="GO38" s="152"/>
      <c r="GP38" s="152"/>
      <c r="GQ38" s="152"/>
      <c r="GR38" s="152"/>
      <c r="GS38" s="152"/>
      <c r="GT38" s="152"/>
      <c r="GU38" s="152"/>
      <c r="GV38" s="152"/>
      <c r="GW38" s="152"/>
      <c r="GX38" s="152"/>
      <c r="GY38" s="152"/>
      <c r="GZ38" s="152"/>
      <c r="HA38" s="152"/>
      <c r="HB38" s="152"/>
      <c r="HC38" s="152"/>
      <c r="HD38" s="152"/>
      <c r="HE38" s="152"/>
      <c r="HF38" s="152"/>
      <c r="HG38" s="152"/>
      <c r="HH38" s="152"/>
      <c r="HI38" s="152"/>
      <c r="HJ38" s="152"/>
      <c r="HK38" s="152"/>
      <c r="HL38" s="152"/>
      <c r="HM38" s="152"/>
      <c r="HN38" s="152"/>
      <c r="HO38" s="152"/>
      <c r="HP38" s="152"/>
      <c r="HQ38" s="152"/>
      <c r="HR38" s="152"/>
      <c r="HS38" s="152"/>
      <c r="HT38" s="152"/>
      <c r="HU38" s="152"/>
      <c r="HV38" s="152"/>
      <c r="HW38" s="152"/>
      <c r="HX38" s="152"/>
      <c r="HY38" s="152"/>
      <c r="HZ38" s="152"/>
      <c r="IA38" s="152"/>
      <c r="IB38" s="152"/>
      <c r="IC38" s="152"/>
      <c r="ID38" s="152"/>
      <c r="IE38" s="152"/>
      <c r="IF38" s="152"/>
      <c r="IG38" s="152"/>
      <c r="IH38" s="152"/>
      <c r="II38" s="152"/>
      <c r="IJ38" s="152"/>
    </row>
    <row r="39" spans="1:245" s="118" customFormat="1" ht="15" customHeight="1" x14ac:dyDescent="0.2">
      <c r="A39" s="63"/>
      <c r="B39" s="63"/>
      <c r="C39" s="63"/>
      <c r="D39" s="63"/>
      <c r="E39" s="63"/>
      <c r="F39" s="151"/>
      <c r="G39" s="63"/>
      <c r="H39" s="63"/>
      <c r="I39" s="63"/>
      <c r="J39" s="63"/>
      <c r="K39" s="63"/>
      <c r="L39" s="63"/>
      <c r="M39" s="63"/>
      <c r="N39" s="63"/>
      <c r="O39" s="63"/>
      <c r="P39" s="63"/>
      <c r="Q39" s="63"/>
      <c r="R39" s="63"/>
      <c r="S39" s="63"/>
      <c r="T39" s="62"/>
      <c r="U39" s="62"/>
      <c r="V39" s="62"/>
      <c r="W39" s="62"/>
      <c r="X39" s="62"/>
      <c r="Y39" s="62"/>
      <c r="Z39" s="153"/>
      <c r="AA39" s="153"/>
      <c r="AB39" s="153"/>
      <c r="AC39" s="153"/>
      <c r="AD39" s="153"/>
      <c r="AE39" s="153"/>
      <c r="AF39" s="153"/>
      <c r="AG39" s="153"/>
      <c r="AH39" s="153"/>
      <c r="AI39" s="153"/>
      <c r="AJ39" s="153"/>
      <c r="AK39" s="153"/>
      <c r="AL39" s="153"/>
      <c r="AM39" s="153"/>
      <c r="AN39" s="153"/>
      <c r="AO39" s="153"/>
      <c r="AP39" s="153"/>
      <c r="AQ39" s="153"/>
      <c r="AR39" s="62"/>
      <c r="AS39" s="141"/>
      <c r="AT39" s="114"/>
      <c r="AU39" s="62"/>
      <c r="AV39" s="63"/>
      <c r="AW39" s="154"/>
      <c r="AX39" s="60"/>
      <c r="AY39" s="139"/>
      <c r="AZ39" s="139"/>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2"/>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2"/>
      <c r="EO39" s="152"/>
      <c r="EP39" s="152"/>
      <c r="EQ39" s="152"/>
      <c r="ER39" s="152"/>
      <c r="ES39" s="152"/>
      <c r="ET39" s="152"/>
      <c r="EU39" s="152"/>
      <c r="EV39" s="152"/>
      <c r="EW39" s="152"/>
      <c r="EX39" s="152"/>
      <c r="EY39" s="152"/>
      <c r="EZ39" s="152"/>
      <c r="FA39" s="152"/>
      <c r="FB39" s="152"/>
      <c r="FC39" s="152"/>
      <c r="FD39" s="152"/>
      <c r="FE39" s="152"/>
      <c r="FF39" s="152"/>
      <c r="FG39" s="152"/>
      <c r="FH39" s="152"/>
      <c r="FI39" s="152"/>
      <c r="FJ39" s="152"/>
      <c r="FK39" s="152"/>
      <c r="FL39" s="152"/>
      <c r="FM39" s="152"/>
      <c r="FN39" s="152"/>
      <c r="FO39" s="152"/>
      <c r="FP39" s="152"/>
      <c r="FQ39" s="152"/>
      <c r="FR39" s="152"/>
      <c r="FS39" s="152"/>
      <c r="FT39" s="152"/>
      <c r="FU39" s="152"/>
      <c r="FV39" s="152"/>
      <c r="FW39" s="152"/>
      <c r="FX39" s="152"/>
      <c r="FY39" s="152"/>
      <c r="FZ39" s="152"/>
      <c r="GA39" s="152"/>
      <c r="GB39" s="152"/>
      <c r="GC39" s="152"/>
      <c r="GD39" s="152"/>
      <c r="GE39" s="152"/>
      <c r="GF39" s="152"/>
      <c r="GG39" s="152"/>
      <c r="GH39" s="152"/>
      <c r="GI39" s="152"/>
      <c r="GJ39" s="152"/>
      <c r="GK39" s="152"/>
      <c r="GL39" s="152"/>
      <c r="GM39" s="152"/>
      <c r="GN39" s="152"/>
      <c r="GO39" s="152"/>
      <c r="GP39" s="152"/>
      <c r="GQ39" s="152"/>
      <c r="GR39" s="152"/>
      <c r="GS39" s="152"/>
      <c r="GT39" s="152"/>
      <c r="GU39" s="152"/>
      <c r="GV39" s="152"/>
      <c r="GW39" s="152"/>
      <c r="GX39" s="152"/>
      <c r="GY39" s="152"/>
      <c r="GZ39" s="152"/>
      <c r="HA39" s="152"/>
      <c r="HB39" s="152"/>
      <c r="HC39" s="152"/>
      <c r="HD39" s="152"/>
      <c r="HE39" s="152"/>
      <c r="HF39" s="152"/>
      <c r="HG39" s="152"/>
      <c r="HH39" s="152"/>
      <c r="HI39" s="152"/>
      <c r="HJ39" s="152"/>
      <c r="HK39" s="152"/>
      <c r="HL39" s="152"/>
      <c r="HM39" s="152"/>
      <c r="HN39" s="152"/>
      <c r="HO39" s="152"/>
      <c r="HP39" s="152"/>
      <c r="HQ39" s="152"/>
      <c r="HR39" s="152"/>
      <c r="HS39" s="152"/>
      <c r="HT39" s="152"/>
      <c r="HU39" s="152"/>
      <c r="HV39" s="152"/>
      <c r="HW39" s="152"/>
      <c r="HX39" s="152"/>
      <c r="HY39" s="152"/>
      <c r="HZ39" s="152"/>
      <c r="IA39" s="152"/>
      <c r="IB39" s="152"/>
      <c r="IC39" s="152"/>
      <c r="ID39" s="152"/>
      <c r="IE39" s="152"/>
      <c r="IF39" s="152"/>
      <c r="IG39" s="152"/>
      <c r="IH39" s="152"/>
      <c r="II39" s="152"/>
      <c r="IJ39" s="152"/>
    </row>
    <row r="40" spans="1:245" s="118" customFormat="1" ht="15" customHeight="1" x14ac:dyDescent="0.2">
      <c r="A40" s="115"/>
      <c r="B40" s="115"/>
      <c r="C40" s="168"/>
      <c r="D40" s="168"/>
      <c r="E40" s="168"/>
      <c r="F40" s="168"/>
      <c r="G40" s="168"/>
      <c r="H40" s="168"/>
      <c r="I40" s="168"/>
      <c r="J40" s="168"/>
      <c r="K40" s="168"/>
      <c r="L40" s="168"/>
      <c r="M40" s="168"/>
      <c r="N40" s="168"/>
      <c r="O40" s="168"/>
      <c r="P40" s="168"/>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71"/>
      <c r="AS40" s="141"/>
      <c r="AT40" s="114"/>
      <c r="AU40" s="168"/>
      <c r="AV40" s="168"/>
      <c r="AW40" s="168"/>
      <c r="AX40" s="60"/>
      <c r="AY40" s="139"/>
      <c r="AZ40" s="139"/>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s="152"/>
      <c r="CM40" s="152"/>
      <c r="CN40" s="152"/>
      <c r="CO40" s="152"/>
      <c r="CP40" s="152"/>
      <c r="CQ40" s="152"/>
      <c r="CR40" s="152"/>
      <c r="CS40" s="152"/>
      <c r="CT40" s="152"/>
      <c r="CU40" s="152"/>
      <c r="CV40" s="152"/>
      <c r="CW40" s="152"/>
      <c r="CX40" s="152"/>
      <c r="CY40" s="152"/>
      <c r="CZ40" s="152"/>
      <c r="DA40" s="152"/>
      <c r="DB40" s="152"/>
      <c r="DC40" s="152"/>
      <c r="DD40" s="152"/>
      <c r="DE40" s="152"/>
      <c r="DF40" s="152"/>
      <c r="DG40" s="152"/>
      <c r="DH40" s="152"/>
      <c r="DI40" s="152"/>
      <c r="DJ40" s="152"/>
      <c r="DK40" s="152"/>
      <c r="DL40" s="152"/>
      <c r="DM40" s="152"/>
      <c r="DN40" s="152"/>
      <c r="DO40" s="152"/>
      <c r="DP40" s="152"/>
      <c r="DQ40" s="152"/>
      <c r="DR40" s="152"/>
      <c r="DS40" s="152"/>
      <c r="DT40" s="152"/>
      <c r="DU40" s="152"/>
      <c r="DV40" s="152"/>
      <c r="DW40" s="152"/>
      <c r="DX40" s="152"/>
      <c r="DY40" s="152"/>
      <c r="DZ40" s="152"/>
      <c r="EA40" s="152"/>
      <c r="EB40" s="152"/>
      <c r="EC40" s="152"/>
      <c r="ED40" s="152"/>
      <c r="EE40" s="152"/>
      <c r="EF40" s="152"/>
      <c r="EG40" s="152"/>
      <c r="EH40" s="152"/>
      <c r="EI40" s="152"/>
      <c r="EJ40" s="152"/>
      <c r="EK40" s="152"/>
      <c r="EL40" s="152"/>
      <c r="EM40" s="152"/>
      <c r="EN40" s="152"/>
      <c r="EO40" s="152"/>
      <c r="EP40" s="152"/>
      <c r="EQ40" s="152"/>
      <c r="ER40" s="152"/>
      <c r="ES40" s="152"/>
      <c r="ET40" s="152"/>
      <c r="EU40" s="152"/>
      <c r="EV40" s="152"/>
      <c r="EW40" s="152"/>
      <c r="EX40" s="152"/>
      <c r="EY40" s="152"/>
      <c r="EZ40" s="152"/>
      <c r="FA40" s="152"/>
      <c r="FB40" s="152"/>
      <c r="FC40" s="152"/>
      <c r="FD40" s="152"/>
      <c r="FE40" s="152"/>
      <c r="FF40" s="152"/>
      <c r="FG40" s="152"/>
      <c r="FH40" s="152"/>
      <c r="FI40" s="152"/>
      <c r="FJ40" s="152"/>
      <c r="FK40" s="152"/>
      <c r="FL40" s="152"/>
      <c r="FM40" s="152"/>
      <c r="FN40" s="152"/>
      <c r="FO40" s="152"/>
      <c r="FP40" s="152"/>
      <c r="FQ40" s="152"/>
      <c r="FR40" s="152"/>
      <c r="FS40" s="152"/>
      <c r="FT40" s="152"/>
      <c r="FU40" s="152"/>
      <c r="FV40" s="152"/>
      <c r="FW40" s="152"/>
      <c r="FX40" s="152"/>
      <c r="FY40" s="152"/>
      <c r="FZ40" s="152"/>
      <c r="GA40" s="152"/>
      <c r="GB40" s="152"/>
      <c r="GC40" s="152"/>
      <c r="GD40" s="152"/>
      <c r="GE40" s="152"/>
      <c r="GF40" s="152"/>
      <c r="GG40" s="152"/>
      <c r="GH40" s="152"/>
      <c r="GI40" s="152"/>
      <c r="GJ40" s="152"/>
      <c r="GK40" s="152"/>
      <c r="GL40" s="152"/>
      <c r="GM40" s="152"/>
      <c r="GN40" s="152"/>
      <c r="GO40" s="152"/>
      <c r="GP40" s="152"/>
      <c r="GQ40" s="152"/>
      <c r="GR40" s="152"/>
      <c r="GS40" s="152"/>
      <c r="GT40" s="152"/>
      <c r="GU40" s="152"/>
      <c r="GV40" s="152"/>
      <c r="GW40" s="152"/>
      <c r="GX40" s="152"/>
      <c r="GY40" s="152"/>
      <c r="GZ40" s="152"/>
      <c r="HA40" s="152"/>
      <c r="HB40" s="152"/>
      <c r="HC40" s="152"/>
      <c r="HD40" s="152"/>
      <c r="HE40" s="152"/>
      <c r="HF40" s="152"/>
      <c r="HG40" s="152"/>
      <c r="HH40" s="152"/>
      <c r="HI40" s="152"/>
      <c r="HJ40" s="152"/>
      <c r="HK40" s="152"/>
      <c r="HL40" s="152"/>
      <c r="HM40" s="152"/>
      <c r="HN40" s="152"/>
      <c r="HO40" s="152"/>
      <c r="HP40" s="152"/>
      <c r="HQ40" s="152"/>
      <c r="HR40" s="152"/>
      <c r="HS40" s="152"/>
      <c r="HT40" s="152"/>
      <c r="HU40" s="152"/>
      <c r="HV40" s="152"/>
      <c r="HW40" s="152"/>
      <c r="HX40" s="152"/>
      <c r="HY40" s="152"/>
      <c r="HZ40" s="152"/>
      <c r="IA40" s="152"/>
      <c r="IB40" s="152"/>
      <c r="IC40" s="152"/>
      <c r="ID40" s="152"/>
      <c r="IE40" s="152"/>
      <c r="IF40" s="152"/>
      <c r="IG40" s="152"/>
      <c r="IH40" s="152"/>
      <c r="II40" s="152"/>
      <c r="IJ40" s="152"/>
    </row>
    <row r="41" spans="1:245" s="118" customFormat="1" ht="15" customHeight="1" x14ac:dyDescent="0.2">
      <c r="A41" s="115"/>
      <c r="B41" s="141"/>
      <c r="C41" s="168"/>
      <c r="D41" s="168"/>
      <c r="E41" s="168"/>
      <c r="F41" s="167"/>
      <c r="G41" s="168"/>
      <c r="H41" s="168"/>
      <c r="I41" s="168"/>
      <c r="J41" s="168"/>
      <c r="K41" s="168"/>
      <c r="L41" s="168"/>
      <c r="M41" s="168"/>
      <c r="N41" s="168"/>
      <c r="O41" s="168"/>
      <c r="P41" s="168"/>
      <c r="Q41" s="141"/>
      <c r="R41" s="141"/>
      <c r="S41" s="141"/>
      <c r="T41" s="141"/>
      <c r="U41" s="141"/>
      <c r="V41" s="141"/>
      <c r="W41" s="233"/>
      <c r="X41" s="233"/>
      <c r="Y41" s="233"/>
      <c r="Z41" s="141"/>
      <c r="AA41" s="141"/>
      <c r="AB41" s="141"/>
      <c r="AC41" s="141"/>
      <c r="AD41" s="141"/>
      <c r="AE41" s="141"/>
      <c r="AF41" s="141"/>
      <c r="AG41" s="141"/>
      <c r="AH41" s="141"/>
      <c r="AI41" s="141"/>
      <c r="AJ41" s="141"/>
      <c r="AK41" s="141"/>
      <c r="AL41" s="141"/>
      <c r="AM41" s="141"/>
      <c r="AN41" s="141"/>
      <c r="AO41" s="141"/>
      <c r="AP41" s="141"/>
      <c r="AQ41" s="141"/>
      <c r="AR41" s="141"/>
      <c r="AS41" s="141"/>
      <c r="AT41" s="114"/>
      <c r="AU41" s="168"/>
      <c r="AV41" s="168"/>
      <c r="AW41" s="168"/>
      <c r="AX41" s="60"/>
      <c r="AY41" s="139"/>
      <c r="AZ41" s="139"/>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s="152"/>
      <c r="CM41" s="152"/>
      <c r="CN41" s="152"/>
      <c r="CO41" s="152"/>
      <c r="CP41" s="152"/>
      <c r="CQ41" s="152"/>
      <c r="CR41" s="152"/>
      <c r="CS41" s="152"/>
      <c r="CT41" s="152"/>
      <c r="CU41" s="152"/>
      <c r="CV41" s="152"/>
      <c r="CW41" s="152"/>
      <c r="CX41" s="152"/>
      <c r="CY41" s="152"/>
      <c r="CZ41" s="152"/>
      <c r="DA41" s="152"/>
      <c r="DB41" s="152"/>
      <c r="DC41" s="152"/>
      <c r="DD41" s="152"/>
      <c r="DE41" s="152"/>
      <c r="DF41" s="152"/>
      <c r="DG41" s="152"/>
      <c r="DH41" s="152"/>
      <c r="DI41" s="152"/>
      <c r="DJ41" s="152"/>
      <c r="DK41" s="152"/>
      <c r="DL41" s="152"/>
      <c r="DM41" s="152"/>
      <c r="DN41" s="152"/>
      <c r="DO41" s="152"/>
      <c r="DP41" s="152"/>
      <c r="DQ41" s="152"/>
      <c r="DR41" s="152"/>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2"/>
      <c r="EO41" s="152"/>
      <c r="EP41" s="152"/>
      <c r="EQ41" s="152"/>
      <c r="ER41" s="152"/>
      <c r="ES41" s="152"/>
      <c r="ET41" s="152"/>
      <c r="EU41" s="152"/>
      <c r="EV41" s="152"/>
      <c r="EW41" s="152"/>
      <c r="EX41" s="152"/>
      <c r="EY41" s="152"/>
      <c r="EZ41" s="152"/>
      <c r="FA41" s="152"/>
      <c r="FB41" s="152"/>
      <c r="FC41" s="152"/>
      <c r="FD41" s="152"/>
      <c r="FE41" s="152"/>
      <c r="FF41" s="152"/>
      <c r="FG41" s="152"/>
      <c r="FH41" s="152"/>
      <c r="FI41" s="152"/>
      <c r="FJ41" s="152"/>
      <c r="FK41" s="152"/>
      <c r="FL41" s="152"/>
      <c r="FM41" s="152"/>
      <c r="FN41" s="152"/>
      <c r="FO41" s="152"/>
      <c r="FP41" s="152"/>
      <c r="FQ41" s="152"/>
      <c r="FR41" s="152"/>
      <c r="FS41" s="152"/>
      <c r="FT41" s="152"/>
      <c r="FU41" s="152"/>
      <c r="FV41" s="152"/>
      <c r="FW41" s="152"/>
      <c r="FX41" s="152"/>
      <c r="FY41" s="152"/>
      <c r="FZ41" s="152"/>
      <c r="GA41" s="152"/>
      <c r="GB41" s="152"/>
      <c r="GC41" s="152"/>
      <c r="GD41" s="152"/>
      <c r="GE41" s="152"/>
      <c r="GF41" s="152"/>
      <c r="GG41" s="152"/>
      <c r="GH41" s="152"/>
      <c r="GI41" s="152"/>
      <c r="GJ41" s="152"/>
      <c r="GK41" s="152"/>
      <c r="GL41" s="152"/>
      <c r="GM41" s="152"/>
      <c r="GN41" s="152"/>
      <c r="GO41" s="152"/>
      <c r="GP41" s="152"/>
      <c r="GQ41" s="152"/>
      <c r="GR41" s="152"/>
      <c r="GS41" s="152"/>
      <c r="GT41" s="152"/>
      <c r="GU41" s="152"/>
      <c r="GV41" s="152"/>
      <c r="GW41" s="152"/>
      <c r="GX41" s="152"/>
      <c r="GY41" s="152"/>
      <c r="GZ41" s="152"/>
      <c r="HA41" s="152"/>
      <c r="HB41" s="152"/>
      <c r="HC41" s="152"/>
      <c r="HD41" s="152"/>
      <c r="HE41" s="152"/>
      <c r="HF41" s="152"/>
      <c r="HG41" s="152"/>
      <c r="HH41" s="152"/>
      <c r="HI41" s="152"/>
      <c r="HJ41" s="152"/>
      <c r="HK41" s="152"/>
      <c r="HL41" s="152"/>
      <c r="HM41" s="152"/>
      <c r="HN41" s="152"/>
      <c r="HO41" s="152"/>
      <c r="HP41" s="152"/>
      <c r="HQ41" s="152"/>
      <c r="HR41" s="152"/>
      <c r="HS41" s="152"/>
      <c r="HT41" s="152"/>
      <c r="HU41" s="152"/>
      <c r="HV41" s="152"/>
      <c r="HW41" s="152"/>
      <c r="HX41" s="152"/>
      <c r="HY41" s="152"/>
      <c r="HZ41" s="152"/>
      <c r="IA41" s="152"/>
      <c r="IB41" s="152"/>
      <c r="IC41" s="152"/>
      <c r="ID41" s="152"/>
      <c r="IE41" s="152"/>
      <c r="IF41" s="152"/>
      <c r="IG41" s="152"/>
      <c r="IH41" s="152"/>
      <c r="II41" s="152"/>
      <c r="IJ41" s="152"/>
    </row>
    <row r="42" spans="1:245" s="118" customFormat="1" ht="15" customHeight="1" x14ac:dyDescent="0.2">
      <c r="A42" s="60"/>
      <c r="B42" s="60"/>
      <c r="C42" s="63"/>
      <c r="D42" s="63"/>
      <c r="E42" s="63"/>
      <c r="F42" s="151"/>
      <c r="G42" s="63"/>
      <c r="H42" s="63"/>
      <c r="I42" s="63"/>
      <c r="J42" s="63"/>
      <c r="K42" s="63"/>
      <c r="L42" s="63"/>
      <c r="M42" s="63"/>
      <c r="N42" s="63"/>
      <c r="O42" s="63"/>
      <c r="P42" s="63"/>
      <c r="Q42" s="62"/>
      <c r="R42" s="62"/>
      <c r="S42" s="62"/>
      <c r="T42" s="62"/>
      <c r="U42" s="62"/>
      <c r="V42" s="62"/>
      <c r="W42" s="62"/>
      <c r="X42" s="62"/>
      <c r="Y42" s="62"/>
      <c r="Z42" s="62"/>
      <c r="AA42" s="153"/>
      <c r="AB42" s="153"/>
      <c r="AC42" s="153"/>
      <c r="AD42" s="153"/>
      <c r="AE42" s="153"/>
      <c r="AF42" s="153"/>
      <c r="AG42" s="153"/>
      <c r="AH42" s="153"/>
      <c r="AI42" s="153"/>
      <c r="AJ42" s="153"/>
      <c r="AK42" s="153"/>
      <c r="AL42" s="153"/>
      <c r="AM42" s="153"/>
      <c r="AN42" s="153"/>
      <c r="AO42" s="153"/>
      <c r="AP42" s="153"/>
      <c r="AQ42" s="153"/>
      <c r="AR42" s="62"/>
      <c r="AS42" s="141"/>
      <c r="AT42" s="114"/>
      <c r="AU42" s="62"/>
      <c r="AV42" s="63"/>
      <c r="AW42" s="154"/>
      <c r="AX42" s="60"/>
      <c r="AY42" s="139"/>
      <c r="AZ42" s="139"/>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152"/>
      <c r="CN42" s="152"/>
      <c r="CO42" s="152"/>
      <c r="CP42" s="152"/>
      <c r="CQ42" s="152"/>
      <c r="CR42" s="152"/>
      <c r="CS42" s="152"/>
      <c r="CT42" s="152"/>
      <c r="CU42" s="152"/>
      <c r="CV42" s="152"/>
      <c r="CW42" s="152"/>
      <c r="CX42" s="152"/>
      <c r="CY42" s="152"/>
      <c r="CZ42" s="152"/>
      <c r="DA42" s="152"/>
      <c r="DB42" s="152"/>
      <c r="DC42" s="152"/>
      <c r="DD42" s="152"/>
      <c r="DE42" s="152"/>
      <c r="DF42" s="152"/>
      <c r="DG42" s="152"/>
      <c r="DH42" s="152"/>
      <c r="DI42" s="152"/>
      <c r="DJ42" s="152"/>
      <c r="DK42" s="152"/>
      <c r="DL42" s="152"/>
      <c r="DM42" s="152"/>
      <c r="DN42" s="152"/>
      <c r="DO42" s="152"/>
      <c r="DP42" s="152"/>
      <c r="DQ42" s="152"/>
      <c r="DR42" s="152"/>
      <c r="DS42" s="152"/>
      <c r="DT42" s="152"/>
      <c r="DU42" s="152"/>
      <c r="DV42" s="152"/>
      <c r="DW42" s="152"/>
      <c r="DX42" s="152"/>
      <c r="DY42" s="152"/>
      <c r="DZ42" s="152"/>
      <c r="EA42" s="152"/>
      <c r="EB42" s="152"/>
      <c r="EC42" s="152"/>
      <c r="ED42" s="152"/>
      <c r="EE42" s="152"/>
      <c r="EF42" s="152"/>
      <c r="EG42" s="152"/>
      <c r="EH42" s="152"/>
      <c r="EI42" s="152"/>
      <c r="EJ42" s="152"/>
      <c r="EK42" s="152"/>
      <c r="EL42" s="152"/>
      <c r="EM42" s="152"/>
      <c r="EN42" s="152"/>
      <c r="EO42" s="152"/>
      <c r="EP42" s="152"/>
      <c r="EQ42" s="152"/>
      <c r="ER42" s="152"/>
      <c r="ES42" s="152"/>
      <c r="ET42" s="152"/>
      <c r="EU42" s="152"/>
      <c r="EV42" s="152"/>
      <c r="EW42" s="152"/>
      <c r="EX42" s="152"/>
      <c r="EY42" s="152"/>
      <c r="EZ42" s="152"/>
      <c r="FA42" s="152"/>
      <c r="FB42" s="152"/>
      <c r="FC42" s="152"/>
      <c r="FD42" s="152"/>
      <c r="FE42" s="152"/>
      <c r="FF42" s="152"/>
      <c r="FG42" s="152"/>
      <c r="FH42" s="152"/>
      <c r="FI42" s="152"/>
      <c r="FJ42" s="152"/>
      <c r="FK42" s="152"/>
      <c r="FL42" s="152"/>
      <c r="FM42" s="152"/>
      <c r="FN42" s="152"/>
      <c r="FO42" s="152"/>
      <c r="FP42" s="152"/>
      <c r="FQ42" s="152"/>
      <c r="FR42" s="152"/>
      <c r="FS42" s="152"/>
      <c r="FT42" s="152"/>
      <c r="FU42" s="152"/>
      <c r="FV42" s="152"/>
      <c r="FW42" s="152"/>
      <c r="FX42" s="152"/>
      <c r="FY42" s="152"/>
      <c r="FZ42" s="152"/>
      <c r="GA42" s="152"/>
      <c r="GB42" s="152"/>
      <c r="GC42" s="152"/>
      <c r="GD42" s="152"/>
      <c r="GE42" s="152"/>
      <c r="GF42" s="152"/>
      <c r="GG42" s="152"/>
      <c r="GH42" s="152"/>
      <c r="GI42" s="152"/>
      <c r="GJ42" s="152"/>
      <c r="GK42" s="152"/>
      <c r="GL42" s="152"/>
      <c r="GM42" s="152"/>
      <c r="GN42" s="152"/>
      <c r="GO42" s="152"/>
      <c r="GP42" s="152"/>
      <c r="GQ42" s="152"/>
      <c r="GR42" s="152"/>
      <c r="GS42" s="152"/>
      <c r="GT42" s="152"/>
      <c r="GU42" s="152"/>
      <c r="GV42" s="152"/>
      <c r="GW42" s="152"/>
      <c r="GX42" s="152"/>
      <c r="GY42" s="152"/>
      <c r="GZ42" s="152"/>
      <c r="HA42" s="152"/>
      <c r="HB42" s="152"/>
      <c r="HC42" s="152"/>
      <c r="HD42" s="152"/>
      <c r="HE42" s="152"/>
      <c r="HF42" s="152"/>
      <c r="HG42" s="152"/>
      <c r="HH42" s="152"/>
      <c r="HI42" s="152"/>
      <c r="HJ42" s="152"/>
      <c r="HK42" s="152"/>
      <c r="HL42" s="152"/>
      <c r="HM42" s="152"/>
      <c r="HN42" s="152"/>
      <c r="HO42" s="152"/>
      <c r="HP42" s="152"/>
      <c r="HQ42" s="152"/>
      <c r="HR42" s="152"/>
      <c r="HS42" s="152"/>
      <c r="HT42" s="152"/>
      <c r="HU42" s="152"/>
      <c r="HV42" s="152"/>
      <c r="HW42" s="152"/>
      <c r="HX42" s="152"/>
      <c r="HY42" s="152"/>
      <c r="HZ42" s="152"/>
      <c r="IA42" s="152"/>
      <c r="IB42" s="152"/>
      <c r="IC42" s="152"/>
      <c r="ID42" s="152"/>
      <c r="IE42" s="152"/>
      <c r="IF42" s="152"/>
      <c r="IG42" s="152"/>
      <c r="IH42" s="152"/>
      <c r="II42" s="152"/>
      <c r="IJ42" s="152"/>
    </row>
    <row r="43" spans="1:245" s="118" customFormat="1" ht="15" customHeight="1" x14ac:dyDescent="0.2">
      <c r="A43" s="115"/>
      <c r="B43" s="115"/>
      <c r="C43" s="1"/>
      <c r="D43" s="167"/>
      <c r="E43" s="168"/>
      <c r="F43" s="167"/>
      <c r="G43" s="167"/>
      <c r="H43" s="167"/>
      <c r="I43" s="167"/>
      <c r="J43" s="169"/>
      <c r="K43" s="142"/>
      <c r="L43" s="115"/>
      <c r="M43" s="169"/>
      <c r="N43" s="115"/>
      <c r="O43" s="168"/>
      <c r="P43" s="168"/>
      <c r="Q43" s="157"/>
      <c r="R43" s="114"/>
      <c r="S43" s="114"/>
      <c r="T43" s="141"/>
      <c r="U43" s="141"/>
      <c r="V43" s="141"/>
      <c r="W43" s="141"/>
      <c r="X43" s="141"/>
      <c r="Y43" s="141"/>
      <c r="Z43" s="114"/>
      <c r="AA43" s="114"/>
      <c r="AB43" s="114"/>
      <c r="AC43" s="114"/>
      <c r="AD43" s="114"/>
      <c r="AE43" s="114"/>
      <c r="AF43" s="114"/>
      <c r="AG43" s="114"/>
      <c r="AH43" s="114"/>
      <c r="AI43" s="114"/>
      <c r="AJ43" s="114"/>
      <c r="AK43" s="114"/>
      <c r="AL43" s="114"/>
      <c r="AM43" s="114"/>
      <c r="AN43" s="114"/>
      <c r="AO43" s="114"/>
      <c r="AP43" s="114"/>
      <c r="AQ43" s="114"/>
      <c r="AR43" s="114"/>
      <c r="AS43" s="141"/>
      <c r="AT43" s="114"/>
      <c r="AU43" s="115"/>
      <c r="AV43" s="140"/>
      <c r="AW43" s="170"/>
      <c r="AX43" s="115"/>
      <c r="AZ43" s="139"/>
      <c r="BA43" s="139"/>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52"/>
      <c r="DO43" s="152"/>
      <c r="DP43" s="152"/>
      <c r="DQ43" s="152"/>
      <c r="DR43" s="152"/>
      <c r="DS43" s="152"/>
      <c r="DT43" s="152"/>
      <c r="DU43" s="152"/>
      <c r="DV43" s="152"/>
      <c r="DW43" s="152"/>
      <c r="DX43" s="152"/>
      <c r="DY43" s="152"/>
      <c r="DZ43" s="152"/>
      <c r="EA43" s="152"/>
      <c r="EB43" s="152"/>
      <c r="EC43" s="152"/>
      <c r="ED43" s="152"/>
      <c r="EE43" s="152"/>
      <c r="EF43" s="152"/>
      <c r="EG43" s="152"/>
      <c r="EH43" s="152"/>
      <c r="EI43" s="152"/>
      <c r="EJ43" s="152"/>
      <c r="EK43" s="152"/>
      <c r="EL43" s="152"/>
      <c r="EM43" s="152"/>
      <c r="EN43" s="152"/>
      <c r="EO43" s="152"/>
      <c r="EP43" s="152"/>
      <c r="EQ43" s="152"/>
      <c r="ER43" s="152"/>
      <c r="ES43" s="152"/>
      <c r="ET43" s="152"/>
      <c r="EU43" s="152"/>
      <c r="EV43" s="152"/>
      <c r="EW43" s="152"/>
      <c r="EX43" s="152"/>
      <c r="EY43" s="152"/>
      <c r="EZ43" s="152"/>
      <c r="FA43" s="152"/>
      <c r="FB43" s="152"/>
      <c r="FC43" s="152"/>
      <c r="FD43" s="152"/>
      <c r="FE43" s="152"/>
      <c r="FF43" s="152"/>
      <c r="FG43" s="152"/>
      <c r="FH43" s="152"/>
      <c r="FI43" s="152"/>
      <c r="FJ43" s="152"/>
      <c r="FK43" s="152"/>
      <c r="FL43" s="152"/>
      <c r="FM43" s="152"/>
      <c r="FN43" s="152"/>
      <c r="FO43" s="152"/>
      <c r="FP43" s="152"/>
      <c r="FQ43" s="152"/>
      <c r="FR43" s="152"/>
      <c r="FS43" s="152"/>
      <c r="FT43" s="152"/>
      <c r="FU43" s="152"/>
      <c r="FV43" s="152"/>
      <c r="FW43" s="152"/>
      <c r="FX43" s="152"/>
      <c r="FY43" s="152"/>
      <c r="FZ43" s="152"/>
      <c r="GA43" s="152"/>
      <c r="GB43" s="152"/>
      <c r="GC43" s="152"/>
      <c r="GD43" s="152"/>
      <c r="GE43" s="152"/>
      <c r="GF43" s="152"/>
      <c r="GG43" s="152"/>
      <c r="GH43" s="152"/>
      <c r="GI43" s="152"/>
      <c r="GJ43" s="152"/>
      <c r="GK43" s="152"/>
      <c r="GL43" s="152"/>
      <c r="GM43" s="152"/>
      <c r="GN43" s="152"/>
      <c r="GO43" s="152"/>
      <c r="GP43" s="152"/>
      <c r="GQ43" s="152"/>
      <c r="GR43" s="152"/>
      <c r="GS43" s="152"/>
      <c r="GT43" s="152"/>
      <c r="GU43" s="152"/>
      <c r="GV43" s="152"/>
      <c r="GW43" s="152"/>
      <c r="GX43" s="152"/>
      <c r="GY43" s="152"/>
      <c r="GZ43" s="152"/>
      <c r="HA43" s="152"/>
      <c r="HB43" s="152"/>
      <c r="HC43" s="152"/>
      <c r="HD43" s="152"/>
      <c r="HE43" s="152"/>
      <c r="HF43" s="152"/>
      <c r="HG43" s="152"/>
      <c r="HH43" s="152"/>
      <c r="HI43" s="152"/>
      <c r="HJ43" s="152"/>
      <c r="HK43" s="152"/>
      <c r="HL43" s="152"/>
      <c r="HM43" s="152"/>
      <c r="HN43" s="152"/>
      <c r="HO43" s="152"/>
      <c r="HP43" s="152"/>
      <c r="HQ43" s="152"/>
      <c r="HR43" s="152"/>
      <c r="HS43" s="152"/>
      <c r="HT43" s="152"/>
      <c r="HU43" s="152"/>
      <c r="HV43" s="152"/>
      <c r="HW43" s="152"/>
      <c r="HX43" s="152"/>
      <c r="HY43" s="152"/>
      <c r="HZ43" s="152"/>
      <c r="IA43" s="152"/>
      <c r="IB43" s="152"/>
      <c r="IC43" s="152"/>
      <c r="ID43" s="152"/>
      <c r="IE43" s="152"/>
      <c r="IF43" s="152"/>
      <c r="IG43" s="152"/>
      <c r="IH43" s="152"/>
      <c r="II43" s="152"/>
      <c r="IJ43" s="152"/>
      <c r="IK43" s="152"/>
    </row>
    <row r="44" spans="1:245" s="118" customFormat="1" ht="15" customHeight="1" x14ac:dyDescent="0.2">
      <c r="A44" s="115"/>
      <c r="B44" s="141"/>
      <c r="C44" s="168"/>
      <c r="D44" s="168"/>
      <c r="E44" s="168"/>
      <c r="F44" s="167"/>
      <c r="G44" s="168"/>
      <c r="H44" s="168"/>
      <c r="I44" s="168"/>
      <c r="J44" s="121"/>
      <c r="K44" s="168"/>
      <c r="L44" s="168"/>
      <c r="M44" s="168"/>
      <c r="N44" s="168"/>
      <c r="O44" s="168"/>
      <c r="P44" s="168"/>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14"/>
      <c r="AU44" s="168"/>
      <c r="AV44" s="168"/>
      <c r="AW44" s="168"/>
      <c r="AX44" s="115"/>
      <c r="AY44" s="139"/>
      <c r="AZ44" s="139"/>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52"/>
      <c r="CP44" s="152"/>
      <c r="CQ44" s="152"/>
      <c r="CR44" s="152"/>
      <c r="CS44" s="152"/>
      <c r="CT44" s="152"/>
      <c r="CU44" s="152"/>
      <c r="CV44" s="152"/>
      <c r="CW44" s="152"/>
      <c r="CX44" s="152"/>
      <c r="CY44" s="152"/>
      <c r="CZ44" s="152"/>
      <c r="DA44" s="152"/>
      <c r="DB44" s="152"/>
      <c r="DC44" s="152"/>
      <c r="DD44" s="152"/>
      <c r="DE44" s="152"/>
      <c r="DF44" s="152"/>
      <c r="DG44" s="152"/>
      <c r="DH44" s="152"/>
      <c r="DI44" s="152"/>
      <c r="DJ44" s="152"/>
      <c r="DK44" s="152"/>
      <c r="DL44" s="152"/>
      <c r="DM44" s="152"/>
      <c r="DN44" s="152"/>
      <c r="DO44" s="152"/>
      <c r="DP44" s="152"/>
      <c r="DQ44" s="152"/>
      <c r="DR44" s="152"/>
      <c r="DS44" s="152"/>
      <c r="DT44" s="152"/>
      <c r="DU44" s="152"/>
      <c r="DV44" s="152"/>
      <c r="DW44" s="152"/>
      <c r="DX44" s="152"/>
      <c r="DY44" s="152"/>
      <c r="DZ44" s="152"/>
      <c r="EA44" s="152"/>
      <c r="EB44" s="152"/>
      <c r="EC44" s="152"/>
      <c r="ED44" s="152"/>
      <c r="EE44" s="152"/>
      <c r="EF44" s="152"/>
      <c r="EG44" s="152"/>
      <c r="EH44" s="152"/>
      <c r="EI44" s="152"/>
      <c r="EJ44" s="152"/>
      <c r="EK44" s="152"/>
      <c r="EL44" s="152"/>
      <c r="EM44" s="152"/>
      <c r="EN44" s="152"/>
      <c r="EO44" s="152"/>
      <c r="EP44" s="152"/>
      <c r="EQ44" s="152"/>
      <c r="ER44" s="152"/>
      <c r="ES44" s="152"/>
      <c r="ET44" s="152"/>
      <c r="EU44" s="152"/>
      <c r="EV44" s="152"/>
      <c r="EW44" s="152"/>
      <c r="EX44" s="152"/>
      <c r="EY44" s="152"/>
      <c r="EZ44" s="152"/>
      <c r="FA44" s="152"/>
      <c r="FB44" s="152"/>
      <c r="FC44" s="152"/>
      <c r="FD44" s="152"/>
      <c r="FE44" s="152"/>
      <c r="FF44" s="152"/>
      <c r="FG44" s="152"/>
      <c r="FH44" s="152"/>
      <c r="FI44" s="152"/>
      <c r="FJ44" s="152"/>
      <c r="FK44" s="152"/>
      <c r="FL44" s="152"/>
      <c r="FM44" s="152"/>
      <c r="FN44" s="152"/>
      <c r="FO44" s="152"/>
      <c r="FP44" s="152"/>
      <c r="FQ44" s="152"/>
      <c r="FR44" s="152"/>
      <c r="FS44" s="152"/>
      <c r="FT44" s="152"/>
      <c r="FU44" s="152"/>
      <c r="FV44" s="152"/>
      <c r="FW44" s="152"/>
      <c r="FX44" s="152"/>
      <c r="FY44" s="152"/>
      <c r="FZ44" s="152"/>
      <c r="GA44" s="152"/>
      <c r="GB44" s="152"/>
      <c r="GC44" s="152"/>
      <c r="GD44" s="152"/>
      <c r="GE44" s="152"/>
      <c r="GF44" s="152"/>
      <c r="GG44" s="152"/>
      <c r="GH44" s="152"/>
      <c r="GI44" s="152"/>
      <c r="GJ44" s="152"/>
      <c r="GK44" s="152"/>
      <c r="GL44" s="152"/>
      <c r="GM44" s="152"/>
      <c r="GN44" s="152"/>
      <c r="GO44" s="152"/>
      <c r="GP44" s="152"/>
      <c r="GQ44" s="152"/>
      <c r="GR44" s="152"/>
      <c r="GS44" s="152"/>
      <c r="GT44" s="152"/>
      <c r="GU44" s="152"/>
      <c r="GV44" s="152"/>
      <c r="GW44" s="152"/>
      <c r="GX44" s="152"/>
      <c r="GY44" s="152"/>
      <c r="GZ44" s="152"/>
      <c r="HA44" s="152"/>
      <c r="HB44" s="152"/>
      <c r="HC44" s="152"/>
      <c r="HD44" s="152"/>
      <c r="HE44" s="152"/>
      <c r="HF44" s="152"/>
      <c r="HG44" s="152"/>
      <c r="HH44" s="152"/>
      <c r="HI44" s="152"/>
      <c r="HJ44" s="152"/>
      <c r="HK44" s="152"/>
      <c r="HL44" s="152"/>
      <c r="HM44" s="152"/>
      <c r="HN44" s="152"/>
      <c r="HO44" s="152"/>
      <c r="HP44" s="152"/>
      <c r="HQ44" s="152"/>
      <c r="HR44" s="152"/>
      <c r="HS44" s="152"/>
      <c r="HT44" s="152"/>
      <c r="HU44" s="152"/>
      <c r="HV44" s="152"/>
      <c r="HW44" s="152"/>
      <c r="HX44" s="152"/>
      <c r="HY44" s="152"/>
      <c r="HZ44" s="152"/>
      <c r="IA44" s="152"/>
      <c r="IB44" s="152"/>
      <c r="IC44" s="152"/>
      <c r="ID44" s="152"/>
      <c r="IE44" s="152"/>
      <c r="IF44" s="152"/>
      <c r="IG44" s="152"/>
      <c r="IH44" s="152"/>
      <c r="II44" s="152"/>
      <c r="IJ44" s="152"/>
    </row>
    <row r="45" spans="1:245" s="118" customFormat="1" ht="15" customHeight="1" x14ac:dyDescent="0.2">
      <c r="A45" s="115"/>
      <c r="B45" s="141"/>
      <c r="C45" s="168"/>
      <c r="D45" s="168"/>
      <c r="E45" s="168"/>
      <c r="F45" s="167"/>
      <c r="G45" s="168"/>
      <c r="H45" s="168"/>
      <c r="I45" s="168"/>
      <c r="J45" s="168"/>
      <c r="K45" s="168"/>
      <c r="L45" s="168"/>
      <c r="M45" s="168"/>
      <c r="N45" s="168"/>
      <c r="O45" s="168"/>
      <c r="P45" s="168"/>
      <c r="Q45" s="141"/>
      <c r="R45" s="141"/>
      <c r="S45" s="141"/>
      <c r="T45" s="62"/>
      <c r="U45" s="62"/>
      <c r="V45" s="62"/>
      <c r="W45" s="62"/>
      <c r="X45" s="62"/>
      <c r="Y45" s="62"/>
      <c r="Z45" s="141"/>
      <c r="AA45" s="141"/>
      <c r="AB45" s="141"/>
      <c r="AC45" s="141"/>
      <c r="AD45" s="141"/>
      <c r="AE45" s="141"/>
      <c r="AF45" s="141"/>
      <c r="AG45" s="141"/>
      <c r="AH45" s="141"/>
      <c r="AI45" s="141"/>
      <c r="AJ45" s="141"/>
      <c r="AK45" s="141"/>
      <c r="AL45" s="141"/>
      <c r="AM45" s="141"/>
      <c r="AN45" s="141"/>
      <c r="AO45" s="141"/>
      <c r="AP45" s="141"/>
      <c r="AQ45" s="141"/>
      <c r="AR45" s="141"/>
      <c r="AS45" s="141"/>
      <c r="AT45" s="114"/>
      <c r="AU45" s="168"/>
      <c r="AV45" s="168"/>
      <c r="AW45" s="168"/>
      <c r="AX45" s="115"/>
      <c r="AZ45" s="139"/>
      <c r="BA45" s="139"/>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152"/>
      <c r="CN45" s="152"/>
      <c r="CO45" s="152"/>
      <c r="CP45" s="152"/>
      <c r="CQ45" s="152"/>
      <c r="CR45" s="152"/>
      <c r="CS45" s="152"/>
      <c r="CT45" s="152"/>
      <c r="CU45" s="152"/>
      <c r="CV45" s="152"/>
      <c r="CW45" s="152"/>
      <c r="CX45" s="152"/>
      <c r="CY45" s="152"/>
      <c r="CZ45" s="152"/>
      <c r="DA45" s="152"/>
      <c r="DB45" s="152"/>
      <c r="DC45" s="152"/>
      <c r="DD45" s="152"/>
      <c r="DE45" s="152"/>
      <c r="DF45" s="152"/>
      <c r="DG45" s="152"/>
      <c r="DH45" s="152"/>
      <c r="DI45" s="152"/>
      <c r="DJ45" s="152"/>
      <c r="DK45" s="152"/>
      <c r="DL45" s="152"/>
      <c r="DM45" s="152"/>
      <c r="DN45" s="152"/>
      <c r="DO45" s="152"/>
      <c r="DP45" s="152"/>
      <c r="DQ45" s="152"/>
      <c r="DR45" s="152"/>
      <c r="DS45" s="152"/>
      <c r="DT45" s="152"/>
      <c r="DU45" s="152"/>
      <c r="DV45" s="152"/>
      <c r="DW45" s="152"/>
      <c r="DX45" s="152"/>
      <c r="DY45" s="152"/>
      <c r="DZ45" s="152"/>
      <c r="EA45" s="152"/>
      <c r="EB45" s="152"/>
      <c r="EC45" s="152"/>
      <c r="ED45" s="152"/>
      <c r="EE45" s="152"/>
      <c r="EF45" s="152"/>
      <c r="EG45" s="152"/>
      <c r="EH45" s="152"/>
      <c r="EI45" s="152"/>
      <c r="EJ45" s="152"/>
      <c r="EK45" s="152"/>
      <c r="EL45" s="152"/>
      <c r="EM45" s="152"/>
      <c r="EN45" s="152"/>
      <c r="EO45" s="152"/>
      <c r="EP45" s="152"/>
      <c r="EQ45" s="152"/>
      <c r="ER45" s="152"/>
      <c r="ES45" s="152"/>
      <c r="ET45" s="152"/>
      <c r="EU45" s="152"/>
      <c r="EV45" s="152"/>
      <c r="EW45" s="152"/>
      <c r="EX45" s="152"/>
      <c r="EY45" s="152"/>
      <c r="EZ45" s="152"/>
      <c r="FA45" s="152"/>
      <c r="FB45" s="152"/>
      <c r="FC45" s="152"/>
      <c r="FD45" s="152"/>
      <c r="FE45" s="152"/>
      <c r="FF45" s="152"/>
      <c r="FG45" s="152"/>
      <c r="FH45" s="152"/>
      <c r="FI45" s="152"/>
      <c r="FJ45" s="152"/>
      <c r="FK45" s="152"/>
      <c r="FL45" s="152"/>
      <c r="FM45" s="152"/>
      <c r="FN45" s="152"/>
      <c r="FO45" s="152"/>
      <c r="FP45" s="152"/>
      <c r="FQ45" s="152"/>
      <c r="FR45" s="152"/>
      <c r="FS45" s="152"/>
      <c r="FT45" s="152"/>
      <c r="FU45" s="152"/>
      <c r="FV45" s="152"/>
      <c r="FW45" s="152"/>
      <c r="FX45" s="152"/>
      <c r="FY45" s="152"/>
      <c r="FZ45" s="152"/>
      <c r="GA45" s="152"/>
      <c r="GB45" s="152"/>
      <c r="GC45" s="152"/>
      <c r="GD45" s="152"/>
      <c r="GE45" s="152"/>
      <c r="GF45" s="152"/>
      <c r="GG45" s="152"/>
      <c r="GH45" s="152"/>
      <c r="GI45" s="152"/>
      <c r="GJ45" s="152"/>
      <c r="GK45" s="152"/>
      <c r="GL45" s="152"/>
      <c r="GM45" s="152"/>
      <c r="GN45" s="152"/>
      <c r="GO45" s="152"/>
      <c r="GP45" s="152"/>
      <c r="GQ45" s="152"/>
      <c r="GR45" s="152"/>
      <c r="GS45" s="152"/>
      <c r="GT45" s="152"/>
      <c r="GU45" s="152"/>
      <c r="GV45" s="152"/>
      <c r="GW45" s="152"/>
      <c r="GX45" s="152"/>
      <c r="GY45" s="152"/>
      <c r="GZ45" s="152"/>
      <c r="HA45" s="152"/>
      <c r="HB45" s="152"/>
      <c r="HC45" s="152"/>
      <c r="HD45" s="152"/>
      <c r="HE45" s="152"/>
      <c r="HF45" s="152"/>
      <c r="HG45" s="152"/>
      <c r="HH45" s="152"/>
      <c r="HI45" s="152"/>
      <c r="HJ45" s="152"/>
      <c r="HK45" s="152"/>
      <c r="HL45" s="152"/>
      <c r="HM45" s="152"/>
      <c r="HN45" s="152"/>
      <c r="HO45" s="152"/>
      <c r="HP45" s="152"/>
      <c r="HQ45" s="152"/>
      <c r="HR45" s="152"/>
      <c r="HS45" s="152"/>
      <c r="HT45" s="152"/>
      <c r="HU45" s="152"/>
      <c r="HV45" s="152"/>
      <c r="HW45" s="152"/>
      <c r="HX45" s="152"/>
      <c r="HY45" s="152"/>
      <c r="HZ45" s="152"/>
      <c r="IA45" s="152"/>
      <c r="IB45" s="152"/>
      <c r="IC45" s="152"/>
      <c r="ID45" s="152"/>
      <c r="IE45" s="152"/>
      <c r="IF45" s="152"/>
      <c r="IG45" s="152"/>
      <c r="IH45" s="152"/>
      <c r="II45" s="152"/>
      <c r="IJ45" s="152"/>
      <c r="IK45" s="152"/>
    </row>
    <row r="46" spans="1:245" s="118" customFormat="1" ht="15" customHeight="1" x14ac:dyDescent="0.2">
      <c r="A46" s="115"/>
      <c r="B46" s="141"/>
      <c r="C46" s="168"/>
      <c r="D46" s="168"/>
      <c r="E46" s="168"/>
      <c r="F46" s="168"/>
      <c r="G46" s="168"/>
      <c r="H46" s="168"/>
      <c r="I46" s="168"/>
      <c r="J46" s="168"/>
      <c r="K46" s="168"/>
      <c r="L46" s="168"/>
      <c r="M46" s="168"/>
      <c r="N46" s="168"/>
      <c r="O46" s="168"/>
      <c r="P46" s="168"/>
      <c r="Q46" s="141"/>
      <c r="R46" s="141"/>
      <c r="S46" s="141"/>
      <c r="T46" s="114"/>
      <c r="U46" s="114"/>
      <c r="V46" s="114"/>
      <c r="W46" s="114"/>
      <c r="X46" s="114"/>
      <c r="Y46" s="114"/>
      <c r="Z46" s="141"/>
      <c r="AA46" s="141"/>
      <c r="AB46" s="141"/>
      <c r="AC46" s="141"/>
      <c r="AD46" s="141"/>
      <c r="AE46" s="141"/>
      <c r="AF46" s="141"/>
      <c r="AG46" s="141"/>
      <c r="AH46" s="141"/>
      <c r="AI46" s="141"/>
      <c r="AJ46" s="141"/>
      <c r="AK46" s="141"/>
      <c r="AL46" s="141"/>
      <c r="AM46" s="141"/>
      <c r="AN46" s="141"/>
      <c r="AO46" s="141"/>
      <c r="AP46" s="141"/>
      <c r="AQ46" s="141"/>
      <c r="AR46" s="141"/>
      <c r="AS46" s="141"/>
      <c r="AT46" s="114"/>
      <c r="AU46" s="168"/>
      <c r="AV46" s="168"/>
      <c r="AW46" s="168"/>
      <c r="AX46" s="115"/>
      <c r="AY46" s="139"/>
      <c r="AZ46" s="139"/>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52"/>
      <c r="CA46" s="152"/>
      <c r="CB46" s="152"/>
      <c r="CC46" s="152"/>
      <c r="CD46" s="152"/>
      <c r="CE46" s="152"/>
      <c r="CF46" s="152"/>
      <c r="CG46" s="152"/>
      <c r="CH46" s="152"/>
      <c r="CI46" s="152"/>
      <c r="CJ46" s="152"/>
      <c r="CK46" s="152"/>
      <c r="CL46" s="152"/>
      <c r="CM46" s="152"/>
      <c r="CN46" s="152"/>
      <c r="CO46" s="152"/>
      <c r="CP46" s="152"/>
      <c r="CQ46" s="152"/>
      <c r="CR46" s="152"/>
      <c r="CS46" s="152"/>
      <c r="CT46" s="152"/>
      <c r="CU46" s="152"/>
      <c r="CV46" s="152"/>
      <c r="CW46" s="152"/>
      <c r="CX46" s="152"/>
      <c r="CY46" s="152"/>
      <c r="CZ46" s="152"/>
      <c r="DA46" s="152"/>
      <c r="DB46" s="152"/>
      <c r="DC46" s="152"/>
      <c r="DD46" s="152"/>
      <c r="DE46" s="152"/>
      <c r="DF46" s="152"/>
      <c r="DG46" s="152"/>
      <c r="DH46" s="152"/>
      <c r="DI46" s="152"/>
      <c r="DJ46" s="152"/>
      <c r="DK46" s="152"/>
      <c r="DL46" s="152"/>
      <c r="DM46" s="152"/>
      <c r="DN46" s="152"/>
      <c r="DO46" s="152"/>
      <c r="DP46" s="152"/>
      <c r="DQ46" s="152"/>
      <c r="DR46" s="152"/>
      <c r="DS46" s="152"/>
      <c r="DT46" s="152"/>
      <c r="DU46" s="152"/>
      <c r="DV46" s="152"/>
      <c r="DW46" s="152"/>
      <c r="DX46" s="152"/>
      <c r="DY46" s="152"/>
      <c r="DZ46" s="152"/>
      <c r="EA46" s="152"/>
      <c r="EB46" s="152"/>
      <c r="EC46" s="152"/>
      <c r="ED46" s="152"/>
      <c r="EE46" s="152"/>
      <c r="EF46" s="152"/>
      <c r="EG46" s="152"/>
      <c r="EH46" s="152"/>
      <c r="EI46" s="152"/>
      <c r="EJ46" s="152"/>
      <c r="EK46" s="152"/>
      <c r="EL46" s="152"/>
      <c r="EM46" s="152"/>
      <c r="EN46" s="152"/>
      <c r="EO46" s="152"/>
      <c r="EP46" s="152"/>
      <c r="EQ46" s="152"/>
      <c r="ER46" s="152"/>
      <c r="ES46" s="152"/>
      <c r="ET46" s="152"/>
      <c r="EU46" s="152"/>
      <c r="EV46" s="152"/>
      <c r="EW46" s="152"/>
      <c r="EX46" s="152"/>
      <c r="EY46" s="152"/>
      <c r="EZ46" s="152"/>
      <c r="FA46" s="152"/>
      <c r="FB46" s="152"/>
      <c r="FC46" s="152"/>
      <c r="FD46" s="152"/>
      <c r="FE46" s="152"/>
      <c r="FF46" s="152"/>
      <c r="FG46" s="152"/>
      <c r="FH46" s="152"/>
      <c r="FI46" s="152"/>
      <c r="FJ46" s="152"/>
      <c r="FK46" s="152"/>
      <c r="FL46" s="152"/>
      <c r="FM46" s="152"/>
      <c r="FN46" s="152"/>
      <c r="FO46" s="152"/>
      <c r="FP46" s="152"/>
      <c r="FQ46" s="152"/>
      <c r="FR46" s="152"/>
      <c r="FS46" s="152"/>
      <c r="FT46" s="152"/>
      <c r="FU46" s="152"/>
      <c r="FV46" s="152"/>
      <c r="FW46" s="152"/>
      <c r="FX46" s="152"/>
      <c r="FY46" s="152"/>
      <c r="FZ46" s="152"/>
      <c r="GA46" s="152"/>
      <c r="GB46" s="152"/>
      <c r="GC46" s="152"/>
      <c r="GD46" s="152"/>
      <c r="GE46" s="152"/>
      <c r="GF46" s="152"/>
      <c r="GG46" s="152"/>
      <c r="GH46" s="152"/>
      <c r="GI46" s="152"/>
      <c r="GJ46" s="152"/>
      <c r="GK46" s="152"/>
      <c r="GL46" s="152"/>
      <c r="GM46" s="152"/>
      <c r="GN46" s="152"/>
      <c r="GO46" s="152"/>
      <c r="GP46" s="152"/>
      <c r="GQ46" s="152"/>
      <c r="GR46" s="152"/>
      <c r="GS46" s="152"/>
      <c r="GT46" s="152"/>
      <c r="GU46" s="152"/>
      <c r="GV46" s="152"/>
      <c r="GW46" s="152"/>
      <c r="GX46" s="152"/>
      <c r="GY46" s="152"/>
      <c r="GZ46" s="152"/>
      <c r="HA46" s="152"/>
      <c r="HB46" s="152"/>
      <c r="HC46" s="152"/>
      <c r="HD46" s="152"/>
      <c r="HE46" s="152"/>
      <c r="HF46" s="152"/>
      <c r="HG46" s="152"/>
      <c r="HH46" s="152"/>
      <c r="HI46" s="152"/>
      <c r="HJ46" s="152"/>
      <c r="HK46" s="152"/>
      <c r="HL46" s="152"/>
      <c r="HM46" s="152"/>
      <c r="HN46" s="152"/>
      <c r="HO46" s="152"/>
      <c r="HP46" s="152"/>
      <c r="HQ46" s="152"/>
      <c r="HR46" s="152"/>
      <c r="HS46" s="152"/>
      <c r="HT46" s="152"/>
      <c r="HU46" s="152"/>
      <c r="HV46" s="152"/>
      <c r="HW46" s="152"/>
      <c r="HX46" s="152"/>
      <c r="HY46" s="152"/>
      <c r="HZ46" s="152"/>
      <c r="IA46" s="152"/>
      <c r="IB46" s="152"/>
      <c r="IC46" s="152"/>
      <c r="ID46" s="152"/>
      <c r="IE46" s="152"/>
      <c r="IF46" s="152"/>
      <c r="IG46" s="152"/>
      <c r="IH46" s="152"/>
      <c r="II46" s="152"/>
      <c r="IJ46" s="152"/>
    </row>
    <row r="47" spans="1:245" ht="13.15" customHeight="1" x14ac:dyDescent="0.2">
      <c r="A47" s="61"/>
      <c r="B47" s="96"/>
      <c r="C47" s="98" t="s">
        <v>208</v>
      </c>
      <c r="D47" s="96"/>
      <c r="E47" s="96"/>
      <c r="F47" s="96"/>
      <c r="G47" s="96"/>
      <c r="H47" s="96"/>
      <c r="I47" s="96"/>
      <c r="J47" s="96"/>
      <c r="K47" s="96"/>
      <c r="L47" s="96"/>
      <c r="M47" s="96"/>
      <c r="N47" s="96"/>
      <c r="O47" s="96"/>
      <c r="P47" s="59"/>
      <c r="Q47" s="59"/>
      <c r="R47" s="59"/>
      <c r="S47" s="146"/>
      <c r="T47" s="141"/>
      <c r="U47" s="141"/>
      <c r="V47" s="141"/>
      <c r="W47" s="141"/>
      <c r="X47" s="141"/>
      <c r="Y47" s="141"/>
      <c r="Z47" s="148"/>
      <c r="AA47" s="146"/>
      <c r="AB47" s="146"/>
      <c r="AC47" s="146"/>
      <c r="AD47" s="146"/>
      <c r="AE47" s="146"/>
      <c r="AF47" s="146"/>
      <c r="AG47" s="146"/>
      <c r="AH47" s="146"/>
      <c r="AI47" s="146"/>
      <c r="AJ47" s="146"/>
      <c r="AK47" s="146"/>
      <c r="AL47" s="146"/>
      <c r="AM47" s="146"/>
      <c r="AN47" s="146"/>
      <c r="AO47" s="146"/>
      <c r="AP47" s="146"/>
      <c r="AQ47" s="146"/>
      <c r="AR47" s="146"/>
      <c r="AS47" s="145">
        <f>SUM(AS28:AS41)</f>
        <v>0</v>
      </c>
      <c r="AT47" s="231">
        <f>SUM(AT28:AT41)</f>
        <v>0</v>
      </c>
      <c r="AU47" s="146"/>
      <c r="AV47" s="147"/>
      <c r="AW47" s="63"/>
      <c r="AX47" s="60" t="s">
        <v>50</v>
      </c>
      <c r="AY47" s="56"/>
      <c r="AZ47" s="56"/>
      <c r="BA47" s="57"/>
      <c r="BB47" s="54"/>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row>
    <row r="48" spans="1:245" ht="13.15" customHeight="1" x14ac:dyDescent="0.2">
      <c r="A48" s="61"/>
      <c r="B48" s="64"/>
      <c r="C48" s="100" t="s">
        <v>51</v>
      </c>
      <c r="D48" s="100"/>
      <c r="E48" s="100"/>
      <c r="F48" s="100"/>
      <c r="G48" s="100"/>
      <c r="H48" s="100"/>
      <c r="I48" s="100"/>
      <c r="J48" s="100"/>
      <c r="K48" s="100"/>
      <c r="L48" s="100"/>
      <c r="M48" s="100"/>
      <c r="N48" s="100"/>
      <c r="O48" s="100"/>
      <c r="P48" s="100"/>
      <c r="Q48" s="101"/>
      <c r="R48" s="67"/>
      <c r="S48" s="67"/>
      <c r="T48" s="62"/>
      <c r="U48" s="62"/>
      <c r="V48" s="62"/>
      <c r="W48" s="62"/>
      <c r="X48" s="62"/>
      <c r="Y48" s="62"/>
      <c r="Z48" s="67"/>
      <c r="AA48" s="67"/>
      <c r="AB48" s="67"/>
      <c r="AC48" s="67"/>
      <c r="AD48" s="67"/>
      <c r="AE48" s="67"/>
      <c r="AF48" s="67"/>
      <c r="AG48" s="67"/>
      <c r="AH48" s="67"/>
      <c r="AI48" s="67"/>
      <c r="AJ48" s="67"/>
      <c r="AK48" s="67"/>
      <c r="AL48" s="67"/>
      <c r="AM48" s="67"/>
      <c r="AN48" s="67"/>
      <c r="AO48" s="67"/>
      <c r="AP48" s="67"/>
      <c r="AQ48" s="67"/>
      <c r="AR48" s="67"/>
      <c r="AS48" s="99"/>
      <c r="AT48" s="99"/>
      <c r="AU48" s="102"/>
      <c r="AV48" s="103"/>
      <c r="AW48" s="63"/>
      <c r="AX48" s="61" t="s">
        <v>52</v>
      </c>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row>
    <row r="49" spans="1:246" ht="15" customHeight="1" x14ac:dyDescent="0.2">
      <c r="A49" s="61"/>
      <c r="B49" s="64"/>
      <c r="C49" s="100" t="s">
        <v>185</v>
      </c>
      <c r="D49" s="100"/>
      <c r="E49" s="100"/>
      <c r="F49" s="100"/>
      <c r="G49" s="100"/>
      <c r="H49" s="100"/>
      <c r="I49" s="100"/>
      <c r="J49" s="100"/>
      <c r="K49" s="100"/>
      <c r="L49" s="100"/>
      <c r="M49" s="100"/>
      <c r="N49" s="100"/>
      <c r="O49" s="100"/>
      <c r="P49" s="100"/>
      <c r="Q49" s="101"/>
      <c r="R49" s="67"/>
      <c r="S49" s="67"/>
      <c r="T49" s="141"/>
      <c r="U49" s="141"/>
      <c r="V49" s="141"/>
      <c r="W49" s="141"/>
      <c r="X49" s="141"/>
      <c r="Y49" s="141"/>
      <c r="Z49" s="67"/>
      <c r="AA49" s="67"/>
      <c r="AB49" s="67"/>
      <c r="AC49" s="67"/>
      <c r="AD49" s="67"/>
      <c r="AE49" s="67"/>
      <c r="AF49" s="67"/>
      <c r="AG49" s="67"/>
      <c r="AH49" s="67"/>
      <c r="AI49" s="67"/>
      <c r="AJ49" s="67"/>
      <c r="AK49" s="67"/>
      <c r="AL49" s="67"/>
      <c r="AM49" s="67"/>
      <c r="AN49" s="67"/>
      <c r="AO49" s="67"/>
      <c r="AP49" s="67"/>
      <c r="AQ49" s="67"/>
      <c r="AR49" s="67"/>
      <c r="AS49" s="99">
        <f>AS26-AS47</f>
        <v>0</v>
      </c>
      <c r="AT49" s="99">
        <f>AT26-AT47</f>
        <v>0</v>
      </c>
      <c r="AU49" s="102"/>
      <c r="AV49" s="103"/>
      <c r="AW49" s="63"/>
      <c r="AX49" s="61" t="s">
        <v>52</v>
      </c>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row>
    <row r="50" spans="1:246" s="118" customFormat="1" ht="15" customHeight="1" x14ac:dyDescent="0.2">
      <c r="A50" s="115"/>
      <c r="B50" s="141" t="s">
        <v>288</v>
      </c>
      <c r="C50" s="115" t="s">
        <v>299</v>
      </c>
      <c r="D50" s="155" t="s">
        <v>270</v>
      </c>
      <c r="E50" s="267" t="s">
        <v>300</v>
      </c>
      <c r="F50" s="121"/>
      <c r="G50" s="126" t="s">
        <v>301</v>
      </c>
      <c r="H50" s="126" t="s">
        <v>301</v>
      </c>
      <c r="I50" s="126" t="s">
        <v>302</v>
      </c>
      <c r="J50" s="168" t="s">
        <v>303</v>
      </c>
      <c r="K50" s="121">
        <v>80</v>
      </c>
      <c r="L50" s="121" t="s">
        <v>304</v>
      </c>
      <c r="M50" s="115" t="s">
        <v>305</v>
      </c>
      <c r="N50" s="115"/>
      <c r="O50" s="115" t="s">
        <v>306</v>
      </c>
      <c r="P50" s="115" t="s">
        <v>278</v>
      </c>
      <c r="Q50" s="114"/>
      <c r="R50" s="114"/>
      <c r="S50" s="114"/>
      <c r="T50" s="114"/>
      <c r="U50" s="114"/>
      <c r="V50" s="114">
        <v>193533989.16999999</v>
      </c>
      <c r="W50" s="114">
        <v>40851493.549999997</v>
      </c>
      <c r="X50" s="114"/>
      <c r="Y50" s="114"/>
      <c r="Z50" s="114"/>
      <c r="AA50" s="268"/>
      <c r="AB50" s="268"/>
      <c r="AC50" s="268"/>
      <c r="AD50" s="268"/>
      <c r="AE50" s="268"/>
      <c r="AF50" s="268"/>
      <c r="AG50" s="268"/>
      <c r="AH50" s="268"/>
      <c r="AI50" s="268"/>
      <c r="AJ50" s="268"/>
      <c r="AK50" s="268"/>
      <c r="AL50" s="268"/>
      <c r="AM50" s="268"/>
      <c r="AN50" s="268"/>
      <c r="AO50" s="268"/>
      <c r="AP50" s="268"/>
      <c r="AQ50" s="268"/>
      <c r="AR50" s="250"/>
      <c r="AS50" s="114">
        <f t="shared" ref="AS50" si="0">SUM(Q50:Y50)</f>
        <v>234385482.71999997</v>
      </c>
      <c r="AT50" s="114">
        <f t="shared" ref="AT50" si="1">AS50*1.12</f>
        <v>262511740.6464</v>
      </c>
      <c r="AU50" s="140"/>
      <c r="AV50" s="269">
        <v>2017</v>
      </c>
      <c r="AW50" s="168">
        <v>14</v>
      </c>
      <c r="AX50" s="115" t="s">
        <v>52</v>
      </c>
      <c r="AY50" s="139"/>
      <c r="AZ50" s="139"/>
    </row>
    <row r="51" spans="1:246" s="46" customFormat="1" ht="13.15" customHeight="1" x14ac:dyDescent="0.25">
      <c r="A51" s="60"/>
      <c r="B51" s="64"/>
      <c r="C51" s="100" t="s">
        <v>209</v>
      </c>
      <c r="D51" s="100"/>
      <c r="E51" s="100"/>
      <c r="F51" s="100"/>
      <c r="G51" s="100"/>
      <c r="H51" s="100"/>
      <c r="I51" s="100"/>
      <c r="J51" s="100"/>
      <c r="K51" s="100"/>
      <c r="L51" s="100"/>
      <c r="M51" s="100"/>
      <c r="N51" s="100"/>
      <c r="O51" s="100"/>
      <c r="P51" s="100"/>
      <c r="Q51" s="104"/>
      <c r="R51" s="64"/>
      <c r="S51" s="64"/>
      <c r="T51" s="62"/>
      <c r="U51" s="62"/>
      <c r="V51" s="62"/>
      <c r="W51" s="62"/>
      <c r="X51" s="62"/>
      <c r="Y51" s="62"/>
      <c r="Z51" s="64"/>
      <c r="AA51" s="60"/>
      <c r="AB51" s="60"/>
      <c r="AC51" s="60"/>
      <c r="AD51" s="60"/>
      <c r="AE51" s="60"/>
      <c r="AF51" s="60"/>
      <c r="AG51" s="64"/>
      <c r="AH51" s="64"/>
      <c r="AI51" s="64"/>
      <c r="AJ51" s="64"/>
      <c r="AK51" s="64"/>
      <c r="AL51" s="64"/>
      <c r="AM51" s="64"/>
      <c r="AN51" s="64"/>
      <c r="AO51" s="64"/>
      <c r="AP51" s="64"/>
      <c r="AQ51" s="64"/>
      <c r="AR51" s="64"/>
      <c r="AS51" s="145">
        <f>SUM(AS50)</f>
        <v>234385482.71999997</v>
      </c>
      <c r="AT51" s="190">
        <f>SUM(AT50)</f>
        <v>262511740.6464</v>
      </c>
      <c r="AU51" s="64"/>
      <c r="AV51" s="64"/>
      <c r="AW51" s="64"/>
      <c r="AX51" s="61" t="s">
        <v>52</v>
      </c>
      <c r="BA51" s="68"/>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row>
    <row r="52" spans="1:246" s="46" customFormat="1" ht="13.15" customHeight="1" x14ac:dyDescent="0.2">
      <c r="A52" s="60"/>
      <c r="B52" s="62"/>
      <c r="C52" s="100" t="s">
        <v>207</v>
      </c>
      <c r="D52" s="63"/>
      <c r="E52" s="66"/>
      <c r="F52" s="66"/>
      <c r="G52" s="66"/>
      <c r="H52" s="66"/>
      <c r="I52" s="66"/>
      <c r="J52" s="66"/>
      <c r="K52" s="66"/>
      <c r="L52" s="60"/>
      <c r="M52" s="66"/>
      <c r="N52" s="66"/>
      <c r="O52" s="66"/>
      <c r="P52" s="60"/>
      <c r="Q52" s="64"/>
      <c r="R52" s="105"/>
      <c r="S52" s="105"/>
      <c r="T52" s="62"/>
      <c r="U52" s="62"/>
      <c r="V52" s="62"/>
      <c r="W52" s="62"/>
      <c r="X52" s="62"/>
      <c r="Y52" s="62"/>
      <c r="Z52" s="62"/>
      <c r="AA52" s="60"/>
      <c r="AB52" s="60"/>
      <c r="AC52" s="60"/>
      <c r="AD52" s="60"/>
      <c r="AE52" s="60"/>
      <c r="AF52" s="60"/>
      <c r="AG52" s="62"/>
      <c r="AH52" s="62"/>
      <c r="AI52" s="62"/>
      <c r="AJ52" s="62"/>
      <c r="AK52" s="62"/>
      <c r="AL52" s="62"/>
      <c r="AM52" s="62"/>
      <c r="AN52" s="62"/>
      <c r="AO52" s="62"/>
      <c r="AP52" s="62"/>
      <c r="AQ52" s="62"/>
      <c r="AR52" s="62"/>
      <c r="AS52" s="62"/>
      <c r="AT52" s="62"/>
      <c r="AU52" s="62"/>
      <c r="AV52" s="62"/>
      <c r="AW52" s="62"/>
      <c r="AX52" s="61" t="s">
        <v>52</v>
      </c>
      <c r="BA52" s="68"/>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row>
    <row r="53" spans="1:246" s="118" customFormat="1" ht="15" customHeight="1" x14ac:dyDescent="0.2">
      <c r="A53" s="115"/>
      <c r="B53" s="141" t="s">
        <v>288</v>
      </c>
      <c r="C53" s="115" t="s">
        <v>299</v>
      </c>
      <c r="D53" s="155" t="s">
        <v>270</v>
      </c>
      <c r="E53" s="267" t="s">
        <v>300</v>
      </c>
      <c r="F53" s="121"/>
      <c r="G53" s="126" t="s">
        <v>301</v>
      </c>
      <c r="H53" s="126" t="s">
        <v>301</v>
      </c>
      <c r="I53" s="126" t="s">
        <v>302</v>
      </c>
      <c r="J53" s="168" t="s">
        <v>303</v>
      </c>
      <c r="K53" s="121">
        <v>80</v>
      </c>
      <c r="L53" s="121" t="s">
        <v>304</v>
      </c>
      <c r="M53" s="115" t="s">
        <v>305</v>
      </c>
      <c r="N53" s="115"/>
      <c r="O53" s="115" t="s">
        <v>306</v>
      </c>
      <c r="P53" s="115" t="s">
        <v>278</v>
      </c>
      <c r="Q53" s="114"/>
      <c r="R53" s="114"/>
      <c r="S53" s="114"/>
      <c r="T53" s="114"/>
      <c r="U53" s="114"/>
      <c r="V53" s="114">
        <v>193533989.16999999</v>
      </c>
      <c r="W53" s="266">
        <v>41532362.399999999</v>
      </c>
      <c r="X53" s="114"/>
      <c r="Y53" s="114"/>
      <c r="Z53" s="114"/>
      <c r="AA53" s="268"/>
      <c r="AB53" s="268"/>
      <c r="AC53" s="268"/>
      <c r="AD53" s="268"/>
      <c r="AE53" s="268"/>
      <c r="AF53" s="268"/>
      <c r="AG53" s="268"/>
      <c r="AH53" s="268"/>
      <c r="AI53" s="268"/>
      <c r="AJ53" s="268"/>
      <c r="AK53" s="268"/>
      <c r="AL53" s="268"/>
      <c r="AM53" s="268"/>
      <c r="AN53" s="268"/>
      <c r="AO53" s="268"/>
      <c r="AP53" s="268"/>
      <c r="AQ53" s="268"/>
      <c r="AR53" s="250"/>
      <c r="AS53" s="114">
        <f t="shared" ref="AS53" si="2">SUM(Q53:Y53)</f>
        <v>235066351.56999999</v>
      </c>
      <c r="AT53" s="114">
        <f t="shared" ref="AT53" si="3">AS53*1.12</f>
        <v>263274313.75840002</v>
      </c>
      <c r="AU53" s="140"/>
      <c r="AV53" s="269">
        <v>2017</v>
      </c>
      <c r="AW53" s="168"/>
      <c r="AX53" s="115" t="s">
        <v>52</v>
      </c>
      <c r="AY53" s="139"/>
      <c r="AZ53" s="139"/>
    </row>
    <row r="54" spans="1:246" ht="13.15" customHeight="1" x14ac:dyDescent="0.2">
      <c r="A54" s="61"/>
      <c r="B54" s="62"/>
      <c r="C54" s="100" t="s">
        <v>210</v>
      </c>
      <c r="D54" s="63"/>
      <c r="E54" s="66"/>
      <c r="F54" s="66"/>
      <c r="G54" s="66"/>
      <c r="H54" s="66"/>
      <c r="I54" s="66"/>
      <c r="J54" s="66"/>
      <c r="K54" s="66"/>
      <c r="L54" s="60"/>
      <c r="M54" s="66"/>
      <c r="N54" s="66"/>
      <c r="O54" s="66"/>
      <c r="P54" s="60"/>
      <c r="Q54" s="64"/>
      <c r="R54" s="106"/>
      <c r="S54" s="106"/>
      <c r="T54" s="62"/>
      <c r="U54" s="62"/>
      <c r="V54" s="62"/>
      <c r="W54" s="141"/>
      <c r="X54" s="62"/>
      <c r="Y54" s="62"/>
      <c r="Z54" s="69"/>
      <c r="AA54" s="69"/>
      <c r="AB54" s="69"/>
      <c r="AC54" s="69"/>
      <c r="AD54" s="69"/>
      <c r="AE54" s="69"/>
      <c r="AF54" s="69"/>
      <c r="AG54" s="69"/>
      <c r="AH54" s="69"/>
      <c r="AI54" s="69"/>
      <c r="AJ54" s="69"/>
      <c r="AK54" s="69"/>
      <c r="AL54" s="69"/>
      <c r="AM54" s="69"/>
      <c r="AN54" s="69"/>
      <c r="AO54" s="69"/>
      <c r="AP54" s="69"/>
      <c r="AQ54" s="69"/>
      <c r="AR54" s="69"/>
      <c r="AS54" s="145">
        <f>SUM(AS53)</f>
        <v>235066351.56999999</v>
      </c>
      <c r="AT54" s="190">
        <f>SUM(AT53)</f>
        <v>263274313.75840002</v>
      </c>
      <c r="AU54" s="107"/>
      <c r="AV54" s="108"/>
      <c r="AW54" s="61"/>
      <c r="AX54" s="61" t="s">
        <v>52</v>
      </c>
      <c r="AY54" s="111"/>
      <c r="AZ54" s="111"/>
      <c r="BA54" s="112"/>
      <c r="BB54" s="70"/>
      <c r="BC54" s="113"/>
      <c r="BD54" s="113"/>
      <c r="BE54" s="113"/>
      <c r="BF54" s="113"/>
      <c r="BG54" s="113"/>
      <c r="BH54" s="113"/>
      <c r="BI54" s="113"/>
      <c r="BJ54" s="113"/>
      <c r="BK54" s="113"/>
      <c r="BL54" s="113"/>
      <c r="BM54" s="113"/>
      <c r="BN54" s="113"/>
      <c r="BO54" s="113"/>
      <c r="BP54" s="113"/>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c r="HQ54" s="65"/>
      <c r="HR54" s="65"/>
      <c r="HS54" s="65"/>
      <c r="HT54" s="65"/>
    </row>
    <row r="55" spans="1:246" ht="13.15" customHeight="1" x14ac:dyDescent="0.2">
      <c r="A55" s="61"/>
      <c r="B55" s="62"/>
      <c r="C55" s="100" t="s">
        <v>180</v>
      </c>
      <c r="D55" s="63"/>
      <c r="E55" s="66"/>
      <c r="F55" s="66"/>
      <c r="G55" s="66"/>
      <c r="H55" s="66"/>
      <c r="I55" s="66"/>
      <c r="J55" s="66"/>
      <c r="K55" s="66"/>
      <c r="L55" s="60"/>
      <c r="M55" s="66"/>
      <c r="N55" s="66"/>
      <c r="O55" s="66"/>
      <c r="P55" s="60"/>
      <c r="Q55" s="64"/>
      <c r="R55" s="106"/>
      <c r="S55" s="106"/>
      <c r="T55" s="62"/>
      <c r="U55" s="62"/>
      <c r="V55" s="62"/>
      <c r="W55" s="62"/>
      <c r="X55" s="62"/>
      <c r="Y55" s="62"/>
      <c r="Z55" s="69"/>
      <c r="AA55" s="69"/>
      <c r="AB55" s="69"/>
      <c r="AC55" s="69"/>
      <c r="AD55" s="69"/>
      <c r="AE55" s="69"/>
      <c r="AF55" s="69"/>
      <c r="AG55" s="69"/>
      <c r="AH55" s="69"/>
      <c r="AI55" s="69"/>
      <c r="AJ55" s="69"/>
      <c r="AK55" s="69"/>
      <c r="AL55" s="69"/>
      <c r="AM55" s="69"/>
      <c r="AN55" s="69"/>
      <c r="AO55" s="69"/>
      <c r="AP55" s="69"/>
      <c r="AQ55" s="69"/>
      <c r="AR55" s="69"/>
      <c r="AS55" s="99"/>
      <c r="AT55" s="99"/>
      <c r="AU55" s="107"/>
      <c r="AV55" s="108"/>
      <c r="AW55" s="61"/>
      <c r="AX55" s="61" t="s">
        <v>54</v>
      </c>
      <c r="AY55" s="111"/>
      <c r="AZ55" s="111"/>
      <c r="BA55" s="112"/>
      <c r="BB55" s="70"/>
      <c r="BC55" s="113"/>
      <c r="BD55" s="113"/>
      <c r="BE55" s="113"/>
      <c r="BF55" s="113"/>
      <c r="BG55" s="113"/>
      <c r="BH55" s="113"/>
      <c r="BI55" s="113"/>
      <c r="BJ55" s="113"/>
      <c r="BK55" s="113"/>
      <c r="BL55" s="113"/>
      <c r="BM55" s="113"/>
      <c r="BN55" s="113"/>
      <c r="BO55" s="113"/>
      <c r="BP55" s="113"/>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row>
    <row r="56" spans="1:246" x14ac:dyDescent="0.2">
      <c r="A56" s="61"/>
      <c r="B56" s="62"/>
      <c r="C56" s="100" t="s">
        <v>185</v>
      </c>
      <c r="D56" s="63"/>
      <c r="E56" s="66"/>
      <c r="F56" s="66"/>
      <c r="G56" s="66"/>
      <c r="H56" s="66"/>
      <c r="I56" s="66"/>
      <c r="J56" s="66"/>
      <c r="K56" s="66"/>
      <c r="L56" s="60"/>
      <c r="M56" s="66"/>
      <c r="N56" s="66"/>
      <c r="O56" s="66"/>
      <c r="P56" s="60"/>
      <c r="Q56" s="64"/>
      <c r="R56" s="106"/>
      <c r="S56" s="106"/>
      <c r="T56" s="62"/>
      <c r="U56" s="62"/>
      <c r="V56" s="62"/>
      <c r="W56" s="62"/>
      <c r="X56" s="62"/>
      <c r="Y56" s="62"/>
      <c r="Z56" s="69"/>
      <c r="AA56" s="69"/>
      <c r="AB56" s="69"/>
      <c r="AC56" s="69"/>
      <c r="AD56" s="69"/>
      <c r="AE56" s="69"/>
      <c r="AF56" s="69"/>
      <c r="AG56" s="69"/>
      <c r="AH56" s="69"/>
      <c r="AI56" s="69"/>
      <c r="AJ56" s="69"/>
      <c r="AK56" s="69"/>
      <c r="AL56" s="69"/>
      <c r="AM56" s="69"/>
      <c r="AN56" s="69"/>
      <c r="AO56" s="69"/>
      <c r="AP56" s="69"/>
      <c r="AQ56" s="69"/>
      <c r="AR56" s="69"/>
      <c r="AS56" s="99"/>
      <c r="AT56" s="99"/>
      <c r="AU56" s="107"/>
      <c r="AV56" s="108"/>
      <c r="AW56" s="61"/>
      <c r="AX56" s="61" t="s">
        <v>54</v>
      </c>
      <c r="AY56" s="111"/>
      <c r="AZ56" s="111"/>
      <c r="BA56" s="112"/>
      <c r="BB56" s="70"/>
      <c r="BC56" s="113"/>
      <c r="BD56" s="113"/>
      <c r="BE56" s="113"/>
      <c r="BF56" s="113"/>
      <c r="BG56" s="113"/>
      <c r="BH56" s="113"/>
      <c r="BI56" s="113"/>
      <c r="BJ56" s="113"/>
      <c r="BK56" s="113"/>
      <c r="BL56" s="113"/>
      <c r="BM56" s="113"/>
      <c r="BN56" s="113"/>
      <c r="BO56" s="113"/>
      <c r="BP56" s="113"/>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c r="HQ56" s="65"/>
      <c r="HR56" s="65"/>
      <c r="HS56" s="65"/>
      <c r="HT56" s="65"/>
    </row>
    <row r="57" spans="1:246" s="118" customFormat="1" x14ac:dyDescent="0.25">
      <c r="A57" s="115"/>
      <c r="B57" s="115" t="s">
        <v>268</v>
      </c>
      <c r="C57" s="115" t="s">
        <v>269</v>
      </c>
      <c r="D57" s="155" t="s">
        <v>270</v>
      </c>
      <c r="E57" s="121" t="s">
        <v>271</v>
      </c>
      <c r="F57" s="121"/>
      <c r="G57" s="121" t="s">
        <v>272</v>
      </c>
      <c r="H57" s="126" t="s">
        <v>273</v>
      </c>
      <c r="I57" s="121" t="s">
        <v>274</v>
      </c>
      <c r="J57" s="121" t="s">
        <v>219</v>
      </c>
      <c r="K57" s="121">
        <v>100</v>
      </c>
      <c r="L57" s="121" t="s">
        <v>275</v>
      </c>
      <c r="M57" s="121" t="s">
        <v>276</v>
      </c>
      <c r="N57" s="115"/>
      <c r="O57" s="115" t="s">
        <v>277</v>
      </c>
      <c r="P57" s="115" t="s">
        <v>278</v>
      </c>
      <c r="Q57" s="114"/>
      <c r="R57" s="114"/>
      <c r="S57" s="114"/>
      <c r="T57" s="114">
        <v>1751000</v>
      </c>
      <c r="U57" s="114">
        <v>1751000</v>
      </c>
      <c r="V57" s="114">
        <v>1751000</v>
      </c>
      <c r="W57" s="114">
        <v>1751000</v>
      </c>
      <c r="X57" s="114">
        <v>1751000</v>
      </c>
      <c r="Y57" s="114"/>
      <c r="Z57" s="114"/>
      <c r="AA57" s="114"/>
      <c r="AB57" s="114"/>
      <c r="AC57" s="114"/>
      <c r="AD57" s="114"/>
      <c r="AE57" s="114"/>
      <c r="AF57" s="114"/>
      <c r="AG57" s="114"/>
      <c r="AH57" s="114"/>
      <c r="AI57" s="114"/>
      <c r="AJ57" s="114"/>
      <c r="AK57" s="114"/>
      <c r="AL57" s="114"/>
      <c r="AM57" s="114"/>
      <c r="AN57" s="114"/>
      <c r="AO57" s="114"/>
      <c r="AP57" s="114"/>
      <c r="AQ57" s="114"/>
      <c r="AR57" s="114"/>
      <c r="AS57" s="114">
        <f t="shared" ref="AS57" si="4">SUM(Q57:Y57)</f>
        <v>8755000</v>
      </c>
      <c r="AT57" s="114">
        <f t="shared" ref="AT57" si="5">AS57*1.12</f>
        <v>9805600.0000000019</v>
      </c>
      <c r="AU57" s="115"/>
      <c r="AV57" s="142">
        <v>2014</v>
      </c>
      <c r="AW57" s="246">
        <v>14</v>
      </c>
      <c r="AX57" s="115" t="s">
        <v>54</v>
      </c>
      <c r="AY57" s="139"/>
      <c r="AZ57" s="139"/>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c r="CO57" s="247"/>
      <c r="CP57" s="247"/>
      <c r="CQ57" s="247"/>
      <c r="CR57" s="247"/>
      <c r="CS57" s="247"/>
      <c r="CT57" s="247"/>
      <c r="CU57" s="247"/>
      <c r="CV57" s="247"/>
      <c r="CW57" s="247"/>
      <c r="CX57" s="247"/>
      <c r="CY57" s="247"/>
      <c r="CZ57" s="247"/>
      <c r="DA57" s="247"/>
      <c r="DB57" s="247"/>
      <c r="DC57" s="247"/>
      <c r="DD57" s="247"/>
      <c r="DE57" s="247"/>
      <c r="DF57" s="247"/>
      <c r="DG57" s="247"/>
      <c r="DH57" s="247"/>
      <c r="DI57" s="247"/>
      <c r="DJ57" s="247"/>
      <c r="DK57" s="247"/>
      <c r="DL57" s="247"/>
      <c r="DM57" s="247"/>
      <c r="DN57" s="247"/>
      <c r="DO57" s="247"/>
      <c r="DP57" s="247"/>
      <c r="DQ57" s="247"/>
      <c r="DR57" s="247"/>
      <c r="DS57" s="247"/>
      <c r="DT57" s="247"/>
      <c r="DU57" s="247"/>
      <c r="DV57" s="247"/>
      <c r="DW57" s="247"/>
      <c r="DX57" s="247"/>
      <c r="DY57" s="247"/>
      <c r="DZ57" s="247"/>
      <c r="EA57" s="247"/>
      <c r="EB57" s="247"/>
      <c r="EC57" s="247"/>
      <c r="ED57" s="247"/>
      <c r="EE57" s="247"/>
      <c r="EF57" s="247"/>
      <c r="EG57" s="247"/>
      <c r="EH57" s="247"/>
      <c r="EI57" s="247"/>
      <c r="EJ57" s="247"/>
      <c r="EK57" s="247"/>
      <c r="EL57" s="247"/>
      <c r="EM57" s="247"/>
      <c r="EN57" s="247"/>
      <c r="EO57" s="247"/>
      <c r="EP57" s="247"/>
      <c r="EQ57" s="247"/>
      <c r="ER57" s="247"/>
      <c r="ES57" s="247"/>
      <c r="ET57" s="247"/>
      <c r="EU57" s="247"/>
      <c r="EV57" s="247"/>
      <c r="EW57" s="247"/>
      <c r="EX57" s="247"/>
      <c r="EY57" s="247"/>
      <c r="EZ57" s="247"/>
      <c r="FA57" s="247"/>
      <c r="FB57" s="247"/>
      <c r="FC57" s="247"/>
      <c r="FD57" s="247"/>
      <c r="FE57" s="247"/>
      <c r="FF57" s="247"/>
      <c r="FG57" s="247"/>
      <c r="FH57" s="247"/>
      <c r="FI57" s="247"/>
      <c r="FJ57" s="247"/>
      <c r="FK57" s="247"/>
      <c r="FL57" s="247"/>
      <c r="FM57" s="247"/>
      <c r="FN57" s="247"/>
      <c r="FO57" s="247"/>
      <c r="FP57" s="247"/>
      <c r="FQ57" s="247"/>
      <c r="FR57" s="247"/>
      <c r="FS57" s="247"/>
      <c r="FT57" s="247"/>
      <c r="FU57" s="247"/>
      <c r="FV57" s="247"/>
      <c r="FW57" s="247"/>
      <c r="FX57" s="247"/>
      <c r="FY57" s="247"/>
      <c r="FZ57" s="247"/>
      <c r="GA57" s="247"/>
      <c r="GB57" s="247"/>
      <c r="GC57" s="247"/>
      <c r="GD57" s="247"/>
      <c r="GE57" s="247"/>
      <c r="GF57" s="247"/>
      <c r="GG57" s="247"/>
      <c r="GH57" s="247"/>
      <c r="GI57" s="247"/>
      <c r="GJ57" s="247"/>
      <c r="GK57" s="247"/>
      <c r="GL57" s="247"/>
      <c r="GM57" s="247"/>
      <c r="GN57" s="247"/>
      <c r="GO57" s="247"/>
      <c r="GP57" s="247"/>
      <c r="GQ57" s="247"/>
      <c r="GR57" s="247"/>
      <c r="GS57" s="247"/>
      <c r="GT57" s="247"/>
      <c r="GU57" s="247"/>
      <c r="GV57" s="247"/>
      <c r="GW57" s="247"/>
      <c r="GX57" s="247"/>
      <c r="GY57" s="247"/>
      <c r="GZ57" s="247"/>
      <c r="HA57" s="247"/>
      <c r="HB57" s="247"/>
      <c r="HC57" s="247"/>
      <c r="HD57" s="247"/>
      <c r="HE57" s="247"/>
      <c r="HF57" s="247"/>
      <c r="HG57" s="247"/>
      <c r="HH57" s="247"/>
      <c r="HI57" s="247"/>
      <c r="HJ57" s="247"/>
      <c r="HK57" s="247"/>
      <c r="HL57" s="247"/>
      <c r="HM57" s="247"/>
      <c r="HN57" s="247"/>
      <c r="HO57" s="247"/>
      <c r="HP57" s="247"/>
      <c r="HQ57" s="247"/>
      <c r="HR57" s="247"/>
      <c r="HS57" s="247"/>
      <c r="HT57" s="247"/>
      <c r="HU57" s="247"/>
      <c r="HV57" s="247"/>
      <c r="HW57" s="247"/>
      <c r="HX57" s="247"/>
      <c r="HY57" s="247"/>
      <c r="HZ57" s="247"/>
      <c r="IA57" s="247"/>
      <c r="IB57" s="247"/>
      <c r="IC57" s="247"/>
      <c r="ID57" s="247"/>
      <c r="IE57" s="247"/>
      <c r="IF57" s="247"/>
      <c r="IG57" s="247"/>
      <c r="IH57" s="247"/>
      <c r="II57" s="247"/>
      <c r="IJ57" s="247"/>
      <c r="IK57" s="247"/>
      <c r="IL57" s="247"/>
    </row>
    <row r="58" spans="1:246" s="144" customFormat="1" ht="15" customHeight="1" x14ac:dyDescent="0.2">
      <c r="A58" s="115"/>
      <c r="B58" s="141"/>
      <c r="C58" s="60"/>
      <c r="D58" s="155"/>
      <c r="E58" s="121"/>
      <c r="F58" s="121"/>
      <c r="G58" s="121"/>
      <c r="H58" s="121"/>
      <c r="I58" s="121"/>
      <c r="J58" s="121"/>
      <c r="K58" s="121"/>
      <c r="L58" s="115"/>
      <c r="M58" s="121"/>
      <c r="N58" s="115"/>
      <c r="O58" s="121"/>
      <c r="P58" s="121"/>
      <c r="Q58" s="114"/>
      <c r="R58" s="156"/>
      <c r="S58" s="156"/>
      <c r="T58" s="157"/>
      <c r="U58" s="114"/>
      <c r="V58" s="158"/>
      <c r="W58" s="160"/>
      <c r="X58" s="156"/>
      <c r="Y58" s="156"/>
      <c r="Z58" s="141"/>
      <c r="AA58" s="141"/>
      <c r="AB58" s="141"/>
      <c r="AC58" s="141"/>
      <c r="AD58" s="141"/>
      <c r="AE58" s="141"/>
      <c r="AF58" s="141"/>
      <c r="AG58" s="141"/>
      <c r="AH58" s="141"/>
      <c r="AI58" s="141"/>
      <c r="AJ58" s="141"/>
      <c r="AK58" s="141"/>
      <c r="AL58" s="141"/>
      <c r="AM58" s="141"/>
      <c r="AN58" s="141"/>
      <c r="AO58" s="141"/>
      <c r="AP58" s="141"/>
      <c r="AQ58" s="141"/>
      <c r="AR58" s="141"/>
      <c r="AS58" s="114"/>
      <c r="AT58" s="114"/>
      <c r="AU58" s="159"/>
      <c r="AV58" s="142"/>
      <c r="AW58" s="115"/>
      <c r="AX58" s="115"/>
      <c r="AY58" s="139"/>
      <c r="AZ58" s="139"/>
      <c r="BA58" s="143"/>
      <c r="BB58" s="143"/>
      <c r="BC58" s="143"/>
      <c r="BD58" s="143"/>
    </row>
    <row r="59" spans="1:246" ht="13.15" customHeight="1" x14ac:dyDescent="0.2">
      <c r="A59" s="61"/>
      <c r="B59" s="62"/>
      <c r="C59" s="100" t="s">
        <v>211</v>
      </c>
      <c r="D59" s="63"/>
      <c r="E59" s="66"/>
      <c r="F59" s="66"/>
      <c r="G59" s="66"/>
      <c r="H59" s="66"/>
      <c r="I59" s="66"/>
      <c r="J59" s="66"/>
      <c r="K59" s="66"/>
      <c r="L59" s="60"/>
      <c r="M59" s="66"/>
      <c r="N59" s="66"/>
      <c r="O59" s="66"/>
      <c r="P59" s="60"/>
      <c r="Q59" s="64"/>
      <c r="R59" s="106"/>
      <c r="S59" s="106"/>
      <c r="T59" s="101"/>
      <c r="U59" s="67"/>
      <c r="V59" s="67"/>
      <c r="W59" s="106"/>
      <c r="X59" s="106"/>
      <c r="Y59" s="69"/>
      <c r="Z59" s="69"/>
      <c r="AA59" s="61"/>
      <c r="AB59" s="61"/>
      <c r="AC59" s="61"/>
      <c r="AD59" s="61"/>
      <c r="AE59" s="61"/>
      <c r="AF59" s="61"/>
      <c r="AG59" s="69"/>
      <c r="AH59" s="69"/>
      <c r="AI59" s="69"/>
      <c r="AJ59" s="69"/>
      <c r="AK59" s="69"/>
      <c r="AL59" s="69"/>
      <c r="AM59" s="69"/>
      <c r="AN59" s="69"/>
      <c r="AO59" s="69"/>
      <c r="AP59" s="69"/>
      <c r="AQ59" s="69"/>
      <c r="AR59" s="69"/>
      <c r="AS59" s="117">
        <f>SUM(AS57:AS58)</f>
        <v>8755000</v>
      </c>
      <c r="AT59" s="117">
        <f>SUM(AT57:AT58)</f>
        <v>9805600.0000000019</v>
      </c>
      <c r="AU59" s="69"/>
      <c r="AV59" s="69"/>
      <c r="AW59" s="69"/>
      <c r="AX59" s="61" t="s">
        <v>54</v>
      </c>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row>
    <row r="60" spans="1:246" ht="12.75" customHeight="1" x14ac:dyDescent="0.2">
      <c r="A60" s="61"/>
      <c r="B60" s="62"/>
      <c r="C60" s="100" t="s">
        <v>207</v>
      </c>
      <c r="D60" s="63"/>
      <c r="E60" s="66"/>
      <c r="F60" s="66"/>
      <c r="G60" s="66"/>
      <c r="H60" s="66"/>
      <c r="I60" s="66"/>
      <c r="J60" s="66"/>
      <c r="K60" s="66"/>
      <c r="L60" s="60"/>
      <c r="M60" s="66"/>
      <c r="N60" s="66"/>
      <c r="O60" s="66"/>
      <c r="P60" s="60"/>
      <c r="Q60" s="64"/>
      <c r="R60" s="106"/>
      <c r="S60" s="106"/>
      <c r="T60" s="101"/>
      <c r="U60" s="67"/>
      <c r="V60" s="67"/>
      <c r="W60" s="106"/>
      <c r="X60" s="106"/>
      <c r="Y60" s="69"/>
      <c r="Z60" s="69"/>
      <c r="AA60" s="61"/>
      <c r="AB60" s="61"/>
      <c r="AC60" s="61"/>
      <c r="AD60" s="61"/>
      <c r="AE60" s="61"/>
      <c r="AF60" s="61"/>
      <c r="AG60" s="69"/>
      <c r="AH60" s="69"/>
      <c r="AI60" s="69"/>
      <c r="AJ60" s="69"/>
      <c r="AK60" s="69"/>
      <c r="AL60" s="69"/>
      <c r="AM60" s="69"/>
      <c r="AN60" s="69"/>
      <c r="AO60" s="69"/>
      <c r="AP60" s="69"/>
      <c r="AQ60" s="69"/>
      <c r="AR60" s="69"/>
      <c r="AS60" s="69"/>
      <c r="AT60" s="69"/>
      <c r="AU60" s="69"/>
      <c r="AV60" s="69"/>
      <c r="AW60" s="69"/>
      <c r="AX60" s="61" t="s">
        <v>54</v>
      </c>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row>
    <row r="61" spans="1:246" s="118" customFormat="1" x14ac:dyDescent="0.25">
      <c r="A61" s="115"/>
      <c r="B61" s="115" t="s">
        <v>268</v>
      </c>
      <c r="C61" s="115" t="s">
        <v>269</v>
      </c>
      <c r="D61" s="155" t="s">
        <v>270</v>
      </c>
      <c r="E61" s="121" t="s">
        <v>271</v>
      </c>
      <c r="F61" s="121"/>
      <c r="G61" s="121" t="s">
        <v>272</v>
      </c>
      <c r="H61" s="126" t="s">
        <v>273</v>
      </c>
      <c r="I61" s="121" t="s">
        <v>274</v>
      </c>
      <c r="J61" s="121" t="s">
        <v>219</v>
      </c>
      <c r="K61" s="121">
        <v>100</v>
      </c>
      <c r="L61" s="121" t="s">
        <v>275</v>
      </c>
      <c r="M61" s="121" t="s">
        <v>276</v>
      </c>
      <c r="N61" s="115"/>
      <c r="O61" s="115" t="s">
        <v>277</v>
      </c>
      <c r="P61" s="115" t="s">
        <v>278</v>
      </c>
      <c r="Q61" s="114"/>
      <c r="R61" s="114"/>
      <c r="S61" s="114"/>
      <c r="T61" s="114">
        <v>1751000</v>
      </c>
      <c r="U61" s="114">
        <v>1751000</v>
      </c>
      <c r="V61" s="114">
        <v>1751000</v>
      </c>
      <c r="W61" s="114">
        <v>1267410</v>
      </c>
      <c r="X61" s="114">
        <v>3499945</v>
      </c>
      <c r="Y61" s="114"/>
      <c r="Z61" s="114"/>
      <c r="AA61" s="114"/>
      <c r="AB61" s="114"/>
      <c r="AC61" s="114"/>
      <c r="AD61" s="114"/>
      <c r="AE61" s="114"/>
      <c r="AF61" s="114"/>
      <c r="AG61" s="114"/>
      <c r="AH61" s="114"/>
      <c r="AI61" s="114"/>
      <c r="AJ61" s="114"/>
      <c r="AK61" s="114"/>
      <c r="AL61" s="114"/>
      <c r="AM61" s="114"/>
      <c r="AN61" s="114"/>
      <c r="AO61" s="114"/>
      <c r="AP61" s="114"/>
      <c r="AQ61" s="114"/>
      <c r="AR61" s="114"/>
      <c r="AS61" s="114">
        <f t="shared" ref="AS61" si="6">SUM(Q61:Y61)</f>
        <v>10020355</v>
      </c>
      <c r="AT61" s="114">
        <f t="shared" ref="AT61" si="7">AS61*1.12</f>
        <v>11222797.600000001</v>
      </c>
      <c r="AU61" s="115"/>
      <c r="AV61" s="142">
        <v>2014</v>
      </c>
      <c r="AW61" s="246"/>
      <c r="AX61" s="115" t="s">
        <v>54</v>
      </c>
      <c r="AY61" s="139"/>
      <c r="AZ61" s="139"/>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c r="CO61" s="247"/>
      <c r="CP61" s="247"/>
      <c r="CQ61" s="247"/>
      <c r="CR61" s="247"/>
      <c r="CS61" s="247"/>
      <c r="CT61" s="247"/>
      <c r="CU61" s="247"/>
      <c r="CV61" s="247"/>
      <c r="CW61" s="247"/>
      <c r="CX61" s="247"/>
      <c r="CY61" s="247"/>
      <c r="CZ61" s="247"/>
      <c r="DA61" s="247"/>
      <c r="DB61" s="247"/>
      <c r="DC61" s="247"/>
      <c r="DD61" s="247"/>
      <c r="DE61" s="247"/>
      <c r="DF61" s="247"/>
      <c r="DG61" s="247"/>
      <c r="DH61" s="247"/>
      <c r="DI61" s="247"/>
      <c r="DJ61" s="247"/>
      <c r="DK61" s="247"/>
      <c r="DL61" s="247"/>
      <c r="DM61" s="247"/>
      <c r="DN61" s="247"/>
      <c r="DO61" s="247"/>
      <c r="DP61" s="247"/>
      <c r="DQ61" s="247"/>
      <c r="DR61" s="247"/>
      <c r="DS61" s="247"/>
      <c r="DT61" s="247"/>
      <c r="DU61" s="247"/>
      <c r="DV61" s="247"/>
      <c r="DW61" s="247"/>
      <c r="DX61" s="247"/>
      <c r="DY61" s="247"/>
      <c r="DZ61" s="247"/>
      <c r="EA61" s="247"/>
      <c r="EB61" s="247"/>
      <c r="EC61" s="247"/>
      <c r="ED61" s="247"/>
      <c r="EE61" s="247"/>
      <c r="EF61" s="247"/>
      <c r="EG61" s="247"/>
      <c r="EH61" s="247"/>
      <c r="EI61" s="247"/>
      <c r="EJ61" s="247"/>
      <c r="EK61" s="247"/>
      <c r="EL61" s="247"/>
      <c r="EM61" s="247"/>
      <c r="EN61" s="247"/>
      <c r="EO61" s="247"/>
      <c r="EP61" s="247"/>
      <c r="EQ61" s="247"/>
      <c r="ER61" s="247"/>
      <c r="ES61" s="247"/>
      <c r="ET61" s="247"/>
      <c r="EU61" s="247"/>
      <c r="EV61" s="247"/>
      <c r="EW61" s="247"/>
      <c r="EX61" s="247"/>
      <c r="EY61" s="247"/>
      <c r="EZ61" s="247"/>
      <c r="FA61" s="247"/>
      <c r="FB61" s="247"/>
      <c r="FC61" s="247"/>
      <c r="FD61" s="247"/>
      <c r="FE61" s="247"/>
      <c r="FF61" s="247"/>
      <c r="FG61" s="247"/>
      <c r="FH61" s="247"/>
      <c r="FI61" s="247"/>
      <c r="FJ61" s="247"/>
      <c r="FK61" s="247"/>
      <c r="FL61" s="247"/>
      <c r="FM61" s="247"/>
      <c r="FN61" s="247"/>
      <c r="FO61" s="247"/>
      <c r="FP61" s="247"/>
      <c r="FQ61" s="247"/>
      <c r="FR61" s="247"/>
      <c r="FS61" s="247"/>
      <c r="FT61" s="247"/>
      <c r="FU61" s="247"/>
      <c r="FV61" s="247"/>
      <c r="FW61" s="247"/>
      <c r="FX61" s="247"/>
      <c r="FY61" s="247"/>
      <c r="FZ61" s="247"/>
      <c r="GA61" s="247"/>
      <c r="GB61" s="247"/>
      <c r="GC61" s="247"/>
      <c r="GD61" s="247"/>
      <c r="GE61" s="247"/>
      <c r="GF61" s="247"/>
      <c r="GG61" s="247"/>
      <c r="GH61" s="247"/>
      <c r="GI61" s="247"/>
      <c r="GJ61" s="247"/>
      <c r="GK61" s="247"/>
      <c r="GL61" s="247"/>
      <c r="GM61" s="247"/>
      <c r="GN61" s="247"/>
      <c r="GO61" s="247"/>
      <c r="GP61" s="247"/>
      <c r="GQ61" s="247"/>
      <c r="GR61" s="247"/>
      <c r="GS61" s="247"/>
      <c r="GT61" s="247"/>
      <c r="GU61" s="247"/>
      <c r="GV61" s="247"/>
      <c r="GW61" s="247"/>
      <c r="GX61" s="247"/>
      <c r="GY61" s="247"/>
      <c r="GZ61" s="247"/>
      <c r="HA61" s="247"/>
      <c r="HB61" s="247"/>
      <c r="HC61" s="247"/>
      <c r="HD61" s="247"/>
      <c r="HE61" s="247"/>
      <c r="HF61" s="247"/>
      <c r="HG61" s="247"/>
      <c r="HH61" s="247"/>
      <c r="HI61" s="247"/>
      <c r="HJ61" s="247"/>
      <c r="HK61" s="247"/>
      <c r="HL61" s="247"/>
      <c r="HM61" s="247"/>
      <c r="HN61" s="247"/>
      <c r="HO61" s="247"/>
      <c r="HP61" s="247"/>
      <c r="HQ61" s="247"/>
      <c r="HR61" s="247"/>
      <c r="HS61" s="247"/>
      <c r="HT61" s="247"/>
      <c r="HU61" s="247"/>
      <c r="HV61" s="247"/>
      <c r="HW61" s="247"/>
      <c r="HX61" s="247"/>
      <c r="HY61" s="247"/>
      <c r="HZ61" s="247"/>
      <c r="IA61" s="247"/>
      <c r="IB61" s="247"/>
      <c r="IC61" s="247"/>
      <c r="ID61" s="247"/>
      <c r="IE61" s="247"/>
      <c r="IF61" s="247"/>
      <c r="IG61" s="247"/>
      <c r="IH61" s="247"/>
      <c r="II61" s="247"/>
      <c r="IJ61" s="247"/>
      <c r="IK61" s="247"/>
      <c r="IL61" s="247"/>
    </row>
    <row r="62" spans="1:246" s="144" customFormat="1" ht="15" customHeight="1" x14ac:dyDescent="0.2">
      <c r="A62" s="115"/>
      <c r="B62" s="141"/>
      <c r="C62" s="60"/>
      <c r="D62" s="155"/>
      <c r="E62" s="121"/>
      <c r="F62" s="121"/>
      <c r="G62" s="121"/>
      <c r="H62" s="121"/>
      <c r="I62" s="121"/>
      <c r="J62" s="121"/>
      <c r="K62" s="121"/>
      <c r="L62" s="115"/>
      <c r="M62" s="121"/>
      <c r="N62" s="115"/>
      <c r="O62" s="121"/>
      <c r="P62" s="121"/>
      <c r="Q62" s="114"/>
      <c r="R62" s="156"/>
      <c r="S62" s="156"/>
      <c r="T62" s="157"/>
      <c r="U62" s="114"/>
      <c r="V62" s="158"/>
      <c r="W62" s="160"/>
      <c r="X62" s="156"/>
      <c r="Y62" s="156"/>
      <c r="Z62" s="141"/>
      <c r="AA62" s="141"/>
      <c r="AB62" s="141"/>
      <c r="AC62" s="141"/>
      <c r="AD62" s="141"/>
      <c r="AE62" s="141"/>
      <c r="AF62" s="141"/>
      <c r="AG62" s="141"/>
      <c r="AH62" s="141"/>
      <c r="AI62" s="141"/>
      <c r="AJ62" s="141"/>
      <c r="AK62" s="141"/>
      <c r="AL62" s="141"/>
      <c r="AM62" s="141"/>
      <c r="AN62" s="141"/>
      <c r="AO62" s="141"/>
      <c r="AP62" s="141"/>
      <c r="AQ62" s="141"/>
      <c r="AR62" s="141"/>
      <c r="AS62" s="114"/>
      <c r="AT62" s="114"/>
      <c r="AU62" s="159"/>
      <c r="AV62" s="142"/>
      <c r="AW62" s="115"/>
      <c r="AX62" s="115"/>
      <c r="AY62" s="139"/>
      <c r="AZ62" s="139"/>
      <c r="BA62" s="143"/>
      <c r="BB62" s="143"/>
      <c r="BC62" s="143"/>
      <c r="BD62" s="143"/>
    </row>
    <row r="63" spans="1:246" ht="13.15" customHeight="1" x14ac:dyDescent="0.2">
      <c r="A63" s="61"/>
      <c r="B63" s="62"/>
      <c r="C63" s="100" t="s">
        <v>212</v>
      </c>
      <c r="D63" s="63"/>
      <c r="E63" s="66"/>
      <c r="F63" s="66"/>
      <c r="G63" s="66"/>
      <c r="H63" s="66"/>
      <c r="I63" s="66"/>
      <c r="J63" s="66"/>
      <c r="K63" s="66"/>
      <c r="L63" s="60"/>
      <c r="M63" s="66"/>
      <c r="N63" s="66"/>
      <c r="O63" s="66"/>
      <c r="P63" s="60"/>
      <c r="Q63" s="64"/>
      <c r="R63" s="106"/>
      <c r="S63" s="106"/>
      <c r="T63" s="101"/>
      <c r="U63" s="67"/>
      <c r="V63" s="67"/>
      <c r="W63" s="106"/>
      <c r="X63" s="106"/>
      <c r="Y63" s="69"/>
      <c r="Z63" s="69"/>
      <c r="AA63" s="69"/>
      <c r="AB63" s="69"/>
      <c r="AC63" s="69"/>
      <c r="AD63" s="69"/>
      <c r="AE63" s="69"/>
      <c r="AF63" s="69"/>
      <c r="AG63" s="69"/>
      <c r="AH63" s="69"/>
      <c r="AI63" s="69"/>
      <c r="AJ63" s="69"/>
      <c r="AK63" s="69"/>
      <c r="AL63" s="69"/>
      <c r="AM63" s="69"/>
      <c r="AN63" s="69"/>
      <c r="AO63" s="69"/>
      <c r="AP63" s="69"/>
      <c r="AQ63" s="69"/>
      <c r="AR63" s="69"/>
      <c r="AS63" s="99">
        <f>SUM(AS61:AS62)</f>
        <v>10020355</v>
      </c>
      <c r="AT63" s="99">
        <f>SUM(AT61:AT62)</f>
        <v>11222797.600000001</v>
      </c>
      <c r="AU63" s="107"/>
      <c r="AV63" s="108"/>
      <c r="AW63" s="61"/>
      <c r="AX63" s="61" t="s">
        <v>54</v>
      </c>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row>
    <row r="64" spans="1:246" ht="13.15" customHeight="1" x14ac:dyDescent="0.2">
      <c r="A64" s="70"/>
      <c r="B64" s="71"/>
      <c r="C64" s="72"/>
      <c r="D64" s="73"/>
      <c r="E64" s="74"/>
      <c r="F64" s="74"/>
      <c r="G64" s="74"/>
      <c r="H64" s="74"/>
      <c r="I64" s="74"/>
      <c r="J64" s="74"/>
      <c r="K64" s="74"/>
      <c r="L64" s="51"/>
      <c r="M64" s="74"/>
      <c r="N64" s="74"/>
      <c r="O64" s="74"/>
      <c r="P64" s="51"/>
      <c r="Q64" s="75"/>
      <c r="R64" s="76"/>
      <c r="S64" s="76"/>
      <c r="T64" s="77"/>
      <c r="U64" s="78"/>
      <c r="V64" s="78"/>
      <c r="W64" s="76"/>
      <c r="X64" s="76"/>
      <c r="Y64" s="79"/>
      <c r="Z64" s="79"/>
      <c r="AA64" s="79"/>
      <c r="AB64" s="79"/>
      <c r="AC64" s="79"/>
      <c r="AD64" s="79"/>
      <c r="AE64" s="79"/>
      <c r="AF64" s="79"/>
      <c r="AG64" s="79"/>
      <c r="AH64" s="79"/>
      <c r="AI64" s="79"/>
      <c r="AJ64" s="79"/>
      <c r="AK64" s="79"/>
      <c r="AL64" s="79"/>
      <c r="AM64" s="79"/>
      <c r="AN64" s="79"/>
      <c r="AO64" s="79"/>
      <c r="AP64" s="79"/>
      <c r="AQ64" s="79"/>
      <c r="AR64" s="79"/>
      <c r="AS64" s="80"/>
      <c r="AT64" s="80"/>
      <c r="AU64" s="81"/>
      <c r="AV64" s="82"/>
      <c r="AW64" s="70"/>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row>
    <row r="65" spans="1:228" ht="13.15" customHeight="1" x14ac:dyDescent="0.2">
      <c r="A65" s="70"/>
      <c r="B65" s="71"/>
      <c r="C65" s="72"/>
      <c r="D65" s="73"/>
      <c r="E65" s="74"/>
      <c r="F65" s="74"/>
      <c r="G65" s="74"/>
      <c r="H65" s="74"/>
      <c r="I65" s="74"/>
      <c r="J65" s="74"/>
      <c r="K65" s="74"/>
      <c r="L65" s="51"/>
      <c r="M65" s="74"/>
      <c r="N65" s="74"/>
      <c r="O65" s="74"/>
      <c r="P65" s="51"/>
      <c r="Q65" s="75"/>
      <c r="R65" s="76"/>
      <c r="S65" s="76"/>
      <c r="T65" s="77"/>
      <c r="U65" s="78"/>
      <c r="V65" s="78"/>
      <c r="W65" s="76"/>
      <c r="X65" s="76"/>
      <c r="Y65" s="79"/>
      <c r="Z65" s="79"/>
      <c r="AA65" s="79"/>
      <c r="AB65" s="79"/>
      <c r="AC65" s="79"/>
      <c r="AD65" s="79"/>
      <c r="AE65" s="79"/>
      <c r="AF65" s="79"/>
      <c r="AG65" s="79"/>
      <c r="AH65" s="79"/>
      <c r="AI65" s="79"/>
      <c r="AJ65" s="79"/>
      <c r="AK65" s="79"/>
      <c r="AL65" s="79"/>
      <c r="AM65" s="79"/>
      <c r="AN65" s="79"/>
      <c r="AO65" s="79"/>
      <c r="AP65" s="79"/>
      <c r="AQ65" s="79"/>
      <c r="AR65" s="79"/>
      <c r="AS65" s="80"/>
      <c r="AT65" s="80"/>
      <c r="AU65" s="81"/>
      <c r="AV65" s="82"/>
      <c r="AW65" s="70"/>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row>
    <row r="67" spans="1:228" ht="13.15" customHeight="1" x14ac:dyDescent="0.2">
      <c r="A67" s="70"/>
      <c r="B67" s="71"/>
      <c r="C67" s="72"/>
      <c r="D67" s="73"/>
      <c r="E67" s="74"/>
      <c r="F67" s="74"/>
      <c r="G67" s="74"/>
      <c r="H67" s="74"/>
      <c r="I67" s="74"/>
      <c r="J67" s="74"/>
      <c r="K67" s="74"/>
      <c r="L67" s="51"/>
      <c r="M67" s="74"/>
      <c r="N67" s="74"/>
      <c r="O67" s="74"/>
      <c r="P67" s="51"/>
      <c r="Q67" s="75"/>
      <c r="R67" s="76"/>
      <c r="S67" s="76"/>
      <c r="T67" s="77"/>
      <c r="U67" s="78"/>
      <c r="V67" s="78"/>
      <c r="W67" s="76"/>
      <c r="X67" s="76"/>
      <c r="Y67" s="79"/>
      <c r="Z67" s="79"/>
      <c r="AA67" s="79"/>
      <c r="AB67" s="79"/>
      <c r="AC67" s="79"/>
      <c r="AD67" s="79"/>
      <c r="AE67" s="79"/>
      <c r="AF67" s="79"/>
      <c r="AG67" s="79"/>
      <c r="AH67" s="79"/>
      <c r="AI67" s="79"/>
      <c r="AJ67" s="79"/>
      <c r="AK67" s="79"/>
      <c r="AL67" s="79"/>
      <c r="AM67" s="79"/>
      <c r="AN67" s="79"/>
      <c r="AO67" s="79"/>
      <c r="AP67" s="79"/>
      <c r="AQ67" s="79"/>
      <c r="AR67" s="79"/>
      <c r="AS67" s="80"/>
      <c r="AT67" s="80"/>
      <c r="AU67" s="81"/>
      <c r="AV67" s="82"/>
      <c r="AW67" s="70"/>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row>
    <row r="69" spans="1:228" ht="13.15" customHeight="1" x14ac:dyDescent="0.2">
      <c r="A69" s="70"/>
      <c r="B69" s="71"/>
      <c r="C69" s="72"/>
      <c r="D69" s="73"/>
      <c r="E69" s="74"/>
      <c r="F69" s="74"/>
      <c r="G69" s="74"/>
      <c r="H69" s="74"/>
      <c r="I69" s="74"/>
      <c r="J69" s="74"/>
      <c r="K69" s="74"/>
      <c r="L69" s="51"/>
      <c r="M69" s="74"/>
      <c r="N69" s="74"/>
      <c r="O69" s="74"/>
      <c r="P69" s="51"/>
      <c r="Q69" s="75"/>
      <c r="R69" s="76"/>
      <c r="S69" s="76"/>
      <c r="T69" s="77"/>
      <c r="U69" s="78"/>
      <c r="V69" s="78"/>
      <c r="W69" s="76"/>
      <c r="X69" s="76"/>
      <c r="Y69" s="79"/>
      <c r="Z69" s="79"/>
      <c r="AA69" s="79"/>
      <c r="AB69" s="79"/>
      <c r="AC69" s="79"/>
      <c r="AD69" s="79"/>
      <c r="AE69" s="79"/>
      <c r="AF69" s="79"/>
      <c r="AG69" s="79"/>
      <c r="AH69" s="79"/>
      <c r="AI69" s="79"/>
      <c r="AJ69" s="79"/>
      <c r="AK69" s="79"/>
      <c r="AL69" s="79"/>
      <c r="AM69" s="79"/>
      <c r="AN69" s="79"/>
      <c r="AO69" s="79"/>
      <c r="AP69" s="79"/>
      <c r="AQ69" s="79"/>
      <c r="AR69" s="79"/>
      <c r="AS69" s="80"/>
      <c r="AT69" s="80"/>
      <c r="AU69" s="81"/>
      <c r="AV69" s="82"/>
      <c r="AW69" s="70"/>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row>
    <row r="71" spans="1:228" ht="13.15" customHeight="1" x14ac:dyDescent="0.2">
      <c r="A71" s="70"/>
      <c r="B71" s="71"/>
      <c r="C71" s="72"/>
      <c r="D71" s="73"/>
      <c r="E71" s="74"/>
      <c r="F71" s="74"/>
      <c r="G71" s="74"/>
      <c r="H71" s="74"/>
      <c r="I71" s="74"/>
      <c r="J71" s="74"/>
      <c r="K71" s="74"/>
      <c r="L71" s="51"/>
      <c r="M71" s="74"/>
      <c r="N71" s="74"/>
      <c r="O71" s="74"/>
      <c r="P71" s="51"/>
      <c r="Q71" s="75"/>
      <c r="R71" s="76"/>
      <c r="S71" s="76"/>
      <c r="T71" s="77"/>
      <c r="U71" s="78"/>
      <c r="V71" s="78"/>
      <c r="W71" s="76"/>
      <c r="X71" s="76"/>
      <c r="Y71" s="79"/>
      <c r="Z71" s="79"/>
      <c r="AA71" s="79"/>
      <c r="AB71" s="79"/>
      <c r="AC71" s="79"/>
      <c r="AD71" s="79"/>
      <c r="AE71" s="79"/>
      <c r="AF71" s="79"/>
      <c r="AG71" s="79"/>
      <c r="AH71" s="79"/>
      <c r="AI71" s="79"/>
      <c r="AJ71" s="79"/>
      <c r="AK71" s="79"/>
      <c r="AL71" s="79"/>
      <c r="AM71" s="79"/>
      <c r="AN71" s="79"/>
      <c r="AO71" s="79"/>
      <c r="AP71" s="79"/>
      <c r="AQ71" s="79"/>
      <c r="AR71" s="79"/>
      <c r="AS71" s="80"/>
      <c r="AT71" s="80"/>
      <c r="AU71" s="81"/>
      <c r="AV71" s="82"/>
      <c r="AW71" s="70"/>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row>
    <row r="73" spans="1:228" ht="13.15" customHeight="1" x14ac:dyDescent="0.2">
      <c r="A73" s="70"/>
      <c r="B73" s="71"/>
      <c r="C73" s="72"/>
      <c r="D73" s="73"/>
      <c r="E73" s="74"/>
      <c r="F73" s="74"/>
      <c r="G73" s="74"/>
      <c r="H73" s="74"/>
      <c r="I73" s="74"/>
      <c r="J73" s="74"/>
      <c r="K73" s="74"/>
      <c r="L73" s="51"/>
      <c r="M73" s="74"/>
      <c r="N73" s="74"/>
      <c r="O73" s="74"/>
      <c r="P73" s="51"/>
      <c r="Q73" s="75"/>
      <c r="R73" s="76"/>
      <c r="S73" s="76"/>
      <c r="T73" s="77"/>
      <c r="U73" s="78"/>
      <c r="V73" s="78"/>
      <c r="W73" s="76"/>
      <c r="X73" s="76"/>
      <c r="Y73" s="79"/>
      <c r="Z73" s="79"/>
      <c r="AA73" s="79"/>
      <c r="AB73" s="79"/>
      <c r="AC73" s="79"/>
      <c r="AD73" s="79"/>
      <c r="AE73" s="79"/>
      <c r="AF73" s="79"/>
      <c r="AG73" s="79"/>
      <c r="AH73" s="79"/>
      <c r="AI73" s="79"/>
      <c r="AJ73" s="79"/>
      <c r="AK73" s="79"/>
      <c r="AL73" s="79"/>
      <c r="AM73" s="79"/>
      <c r="AN73" s="79"/>
      <c r="AO73" s="79"/>
      <c r="AP73" s="79"/>
      <c r="AQ73" s="79"/>
      <c r="AR73" s="79"/>
      <c r="AS73" s="80"/>
      <c r="AT73" s="80"/>
      <c r="AU73" s="81"/>
      <c r="AV73" s="82"/>
      <c r="AW73" s="70"/>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c r="FF73" s="65"/>
      <c r="FG73" s="65"/>
      <c r="FH73" s="65"/>
      <c r="FI73" s="65"/>
      <c r="FJ73" s="65"/>
      <c r="FK73" s="65"/>
      <c r="FL73" s="65"/>
      <c r="FM73" s="65"/>
      <c r="FN73" s="65"/>
      <c r="FO73" s="65"/>
      <c r="FP73" s="65"/>
      <c r="FQ73" s="65"/>
      <c r="FR73" s="65"/>
      <c r="FS73" s="65"/>
      <c r="FT73" s="65"/>
      <c r="FU73" s="65"/>
      <c r="FV73" s="65"/>
      <c r="FW73" s="65"/>
      <c r="FX73" s="65"/>
      <c r="FY73" s="65"/>
      <c r="FZ73" s="65"/>
      <c r="GA73" s="65"/>
      <c r="GB73" s="65"/>
      <c r="GC73" s="65"/>
      <c r="GD73" s="65"/>
      <c r="GE73" s="65"/>
      <c r="GF73" s="65"/>
      <c r="GG73" s="65"/>
      <c r="GH73" s="65"/>
      <c r="GI73" s="65"/>
      <c r="GJ73" s="65"/>
      <c r="GK73" s="65"/>
      <c r="GL73" s="65"/>
      <c r="GM73" s="65"/>
      <c r="GN73" s="65"/>
      <c r="GO73" s="65"/>
      <c r="GP73" s="65"/>
      <c r="GQ73" s="65"/>
      <c r="GR73" s="65"/>
      <c r="GS73" s="65"/>
      <c r="GT73" s="65"/>
      <c r="GU73" s="65"/>
      <c r="GV73" s="65"/>
      <c r="GW73" s="65"/>
      <c r="GX73" s="65"/>
      <c r="GY73" s="65"/>
      <c r="GZ73" s="65"/>
      <c r="HA73" s="65"/>
      <c r="HB73" s="65"/>
      <c r="HC73" s="65"/>
      <c r="HD73" s="65"/>
      <c r="HE73" s="65"/>
      <c r="HF73" s="65"/>
      <c r="HG73" s="65"/>
      <c r="HH73" s="65"/>
      <c r="HI73" s="65"/>
      <c r="HJ73" s="65"/>
      <c r="HK73" s="65"/>
      <c r="HL73" s="65"/>
      <c r="HM73" s="65"/>
      <c r="HN73" s="65"/>
      <c r="HO73" s="65"/>
      <c r="HP73" s="65"/>
      <c r="HQ73" s="65"/>
      <c r="HR73" s="65"/>
      <c r="HS73" s="65"/>
      <c r="HT73" s="65"/>
    </row>
    <row r="75" spans="1:228" ht="13.15" customHeight="1" x14ac:dyDescent="0.2">
      <c r="A75" s="70"/>
      <c r="B75" s="71"/>
      <c r="C75" s="72"/>
      <c r="D75" s="73"/>
      <c r="E75" s="74"/>
      <c r="F75" s="74"/>
      <c r="G75" s="74"/>
      <c r="H75" s="74"/>
      <c r="I75" s="74"/>
      <c r="J75" s="74"/>
      <c r="K75" s="74"/>
      <c r="L75" s="51"/>
      <c r="M75" s="74"/>
      <c r="N75" s="74"/>
      <c r="O75" s="74"/>
      <c r="P75" s="51"/>
      <c r="Q75" s="75"/>
      <c r="R75" s="76"/>
      <c r="S75" s="76"/>
      <c r="T75" s="77"/>
      <c r="U75" s="78"/>
      <c r="V75" s="78"/>
      <c r="W75" s="76"/>
      <c r="X75" s="76"/>
      <c r="Y75" s="79"/>
      <c r="Z75" s="79"/>
      <c r="AA75" s="79"/>
      <c r="AB75" s="79"/>
      <c r="AC75" s="79"/>
      <c r="AD75" s="79"/>
      <c r="AE75" s="79"/>
      <c r="AF75" s="79"/>
      <c r="AG75" s="79"/>
      <c r="AH75" s="79"/>
      <c r="AI75" s="79"/>
      <c r="AJ75" s="79"/>
      <c r="AK75" s="79"/>
      <c r="AL75" s="79"/>
      <c r="AM75" s="79"/>
      <c r="AN75" s="79"/>
      <c r="AO75" s="79"/>
      <c r="AP75" s="79"/>
      <c r="AQ75" s="79"/>
      <c r="AR75" s="79"/>
      <c r="AS75" s="80"/>
      <c r="AT75" s="80"/>
      <c r="AU75" s="81"/>
      <c r="AV75" s="82"/>
      <c r="AW75" s="70"/>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c r="FA75" s="65"/>
      <c r="FB75" s="65"/>
      <c r="FC75" s="65"/>
      <c r="FD75" s="65"/>
      <c r="FE75" s="65"/>
      <c r="FF75" s="65"/>
      <c r="FG75" s="65"/>
      <c r="FH75" s="65"/>
      <c r="FI75" s="65"/>
      <c r="FJ75" s="65"/>
      <c r="FK75" s="65"/>
      <c r="FL75" s="65"/>
      <c r="FM75" s="65"/>
      <c r="FN75" s="65"/>
      <c r="FO75" s="65"/>
      <c r="FP75" s="65"/>
      <c r="FQ75" s="65"/>
      <c r="FR75" s="65"/>
      <c r="FS75" s="65"/>
      <c r="FT75" s="65"/>
      <c r="FU75" s="65"/>
      <c r="FV75" s="65"/>
      <c r="FW75" s="65"/>
      <c r="FX75" s="65"/>
      <c r="FY75" s="65"/>
      <c r="FZ75" s="65"/>
      <c r="GA75" s="65"/>
      <c r="GB75" s="65"/>
      <c r="GC75" s="65"/>
      <c r="GD75" s="65"/>
      <c r="GE75" s="65"/>
      <c r="GF75" s="65"/>
      <c r="GG75" s="65"/>
      <c r="GH75" s="65"/>
      <c r="GI75" s="65"/>
      <c r="GJ75" s="65"/>
      <c r="GK75" s="65"/>
      <c r="GL75" s="65"/>
      <c r="GM75" s="65"/>
      <c r="GN75" s="65"/>
      <c r="GO75" s="65"/>
      <c r="GP75" s="65"/>
      <c r="GQ75" s="65"/>
      <c r="GR75" s="65"/>
      <c r="GS75" s="65"/>
      <c r="GT75" s="65"/>
      <c r="GU75" s="65"/>
      <c r="GV75" s="65"/>
      <c r="GW75" s="65"/>
      <c r="GX75" s="65"/>
      <c r="GY75" s="65"/>
      <c r="GZ75" s="65"/>
      <c r="HA75" s="65"/>
      <c r="HB75" s="65"/>
      <c r="HC75" s="65"/>
      <c r="HD75" s="65"/>
      <c r="HE75" s="65"/>
      <c r="HF75" s="65"/>
      <c r="HG75" s="65"/>
      <c r="HH75" s="65"/>
      <c r="HI75" s="65"/>
      <c r="HJ75" s="65"/>
      <c r="HK75" s="65"/>
      <c r="HL75" s="65"/>
      <c r="HM75" s="65"/>
      <c r="HN75" s="65"/>
      <c r="HO75" s="65"/>
      <c r="HP75" s="65"/>
      <c r="HQ75" s="65"/>
      <c r="HR75" s="65"/>
      <c r="HS75" s="65"/>
      <c r="HT75" s="65"/>
    </row>
    <row r="77" spans="1:228" s="37" customFormat="1" x14ac:dyDescent="0.2">
      <c r="A77" s="83"/>
      <c r="C77" s="83"/>
      <c r="D77" s="46" t="s">
        <v>213</v>
      </c>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4"/>
      <c r="AT77" s="84"/>
      <c r="AU77" s="83"/>
      <c r="AV77" s="84"/>
      <c r="AW77" s="83"/>
      <c r="AX77" s="43"/>
      <c r="AY77" s="85"/>
      <c r="AZ77" s="85"/>
      <c r="BA77" s="86"/>
    </row>
    <row r="78" spans="1:228" s="37" customFormat="1" x14ac:dyDescent="0.2">
      <c r="A78" s="83"/>
      <c r="C78" s="46"/>
      <c r="D78" s="46" t="s">
        <v>55</v>
      </c>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87"/>
      <c r="AT78" s="87"/>
      <c r="AU78" s="46"/>
      <c r="AV78" s="87"/>
      <c r="AW78" s="46"/>
      <c r="AX78" s="43"/>
      <c r="AY78" s="85"/>
      <c r="AZ78" s="85"/>
      <c r="BA78" s="86"/>
    </row>
    <row r="79" spans="1:228" s="37" customFormat="1" x14ac:dyDescent="0.2">
      <c r="A79" s="83"/>
      <c r="C79" s="46"/>
      <c r="D79" s="46" t="s">
        <v>56</v>
      </c>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36"/>
      <c r="AT79" s="36"/>
      <c r="AU79" s="46"/>
      <c r="AV79" s="36"/>
      <c r="AW79" s="46"/>
      <c r="AX79" s="43"/>
      <c r="AY79" s="85"/>
      <c r="AZ79" s="85"/>
      <c r="BA79" s="86"/>
    </row>
    <row r="80" spans="1:228" s="37" customFormat="1" x14ac:dyDescent="0.2">
      <c r="A80" s="83"/>
      <c r="C80" s="46"/>
      <c r="D80" s="46" t="s">
        <v>57</v>
      </c>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36"/>
      <c r="AT80" s="36"/>
      <c r="AU80" s="46"/>
      <c r="AV80" s="36"/>
      <c r="AW80" s="68"/>
      <c r="AX80" s="43"/>
      <c r="AY80" s="85"/>
      <c r="AZ80" s="85"/>
      <c r="BA80" s="86"/>
    </row>
    <row r="81" spans="1:53" s="37" customFormat="1" x14ac:dyDescent="0.2">
      <c r="A81" s="83"/>
      <c r="C81" s="46"/>
      <c r="D81" s="46" t="s">
        <v>58</v>
      </c>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36"/>
      <c r="AT81" s="36"/>
      <c r="AU81" s="46"/>
      <c r="AV81" s="36"/>
      <c r="AW81" s="46"/>
      <c r="AX81" s="43"/>
      <c r="AY81" s="85"/>
      <c r="AZ81" s="85"/>
      <c r="BA81" s="86"/>
    </row>
    <row r="82" spans="1:53" s="37" customFormat="1" x14ac:dyDescent="0.2">
      <c r="A82" s="83"/>
      <c r="C82" s="46">
        <v>1</v>
      </c>
      <c r="D82" s="46" t="s">
        <v>59</v>
      </c>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36" t="s">
        <v>53</v>
      </c>
      <c r="AT82" s="36"/>
      <c r="AU82" s="46"/>
      <c r="AV82" s="36"/>
      <c r="AW82" s="46"/>
      <c r="AX82" s="43"/>
      <c r="AY82" s="85"/>
      <c r="AZ82" s="85"/>
      <c r="BA82" s="86"/>
    </row>
    <row r="83" spans="1:53" s="37" customFormat="1" x14ac:dyDescent="0.2">
      <c r="A83" s="83"/>
      <c r="C83" s="46"/>
      <c r="D83" s="46" t="s">
        <v>60</v>
      </c>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36"/>
      <c r="AT83" s="36"/>
      <c r="AU83" s="46"/>
      <c r="AV83" s="36"/>
      <c r="AW83" s="46"/>
      <c r="AX83" s="43"/>
      <c r="AY83" s="85"/>
      <c r="AZ83" s="85"/>
      <c r="BA83" s="86"/>
    </row>
    <row r="84" spans="1:53" s="37" customFormat="1" x14ac:dyDescent="0.2">
      <c r="A84" s="83"/>
      <c r="C84" s="46"/>
      <c r="D84" s="46" t="s">
        <v>61</v>
      </c>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36"/>
      <c r="AT84" s="36"/>
      <c r="AU84" s="46"/>
      <c r="AV84" s="36"/>
      <c r="AW84" s="46"/>
      <c r="AX84" s="43"/>
      <c r="AY84" s="85"/>
      <c r="AZ84" s="85"/>
      <c r="BA84" s="86"/>
    </row>
    <row r="85" spans="1:53" s="37" customFormat="1" x14ac:dyDescent="0.2">
      <c r="A85" s="83"/>
      <c r="C85" s="46"/>
      <c r="D85" s="46" t="s">
        <v>62</v>
      </c>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36"/>
      <c r="AT85" s="36"/>
      <c r="AU85" s="46"/>
      <c r="AV85" s="36"/>
      <c r="AW85" s="46"/>
      <c r="AX85" s="43"/>
      <c r="AY85" s="85"/>
      <c r="AZ85" s="85"/>
      <c r="BA85" s="86"/>
    </row>
    <row r="86" spans="1:53" s="37" customFormat="1" x14ac:dyDescent="0.2">
      <c r="A86" s="83"/>
      <c r="C86" s="46"/>
      <c r="D86" s="46" t="s">
        <v>63</v>
      </c>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36"/>
      <c r="AT86" s="36"/>
      <c r="AU86" s="46"/>
      <c r="AV86" s="36"/>
      <c r="AW86" s="46"/>
      <c r="AX86" s="43"/>
      <c r="AY86" s="85"/>
      <c r="AZ86" s="85"/>
      <c r="BA86" s="86"/>
    </row>
    <row r="87" spans="1:53" s="37" customFormat="1" x14ac:dyDescent="0.2">
      <c r="A87" s="83"/>
      <c r="C87" s="46"/>
      <c r="D87" s="46" t="s">
        <v>64</v>
      </c>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36"/>
      <c r="AT87" s="36"/>
      <c r="AU87" s="46"/>
      <c r="AV87" s="36"/>
      <c r="AW87" s="46"/>
      <c r="AX87" s="43"/>
      <c r="AY87" s="85"/>
      <c r="AZ87" s="85"/>
      <c r="BA87" s="86"/>
    </row>
    <row r="88" spans="1:53" s="37" customFormat="1" x14ac:dyDescent="0.2">
      <c r="A88" s="83"/>
      <c r="C88" s="46"/>
      <c r="D88" s="46" t="s">
        <v>65</v>
      </c>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36"/>
      <c r="AT88" s="36"/>
      <c r="AU88" s="46"/>
      <c r="AV88" s="36"/>
      <c r="AW88" s="46"/>
      <c r="AX88" s="43"/>
      <c r="AY88" s="85"/>
      <c r="AZ88" s="85"/>
      <c r="BA88" s="86"/>
    </row>
    <row r="89" spans="1:53" s="37" customFormat="1" x14ac:dyDescent="0.2">
      <c r="A89" s="83"/>
      <c r="C89" s="46"/>
      <c r="D89" s="46" t="s">
        <v>66</v>
      </c>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36"/>
      <c r="AT89" s="36"/>
      <c r="AU89" s="46"/>
      <c r="AV89" s="36"/>
      <c r="AW89" s="46"/>
      <c r="AX89" s="43"/>
      <c r="AY89" s="85"/>
      <c r="AZ89" s="85"/>
      <c r="BA89" s="86"/>
    </row>
    <row r="90" spans="1:53" s="37" customFormat="1" x14ac:dyDescent="0.2">
      <c r="A90" s="83"/>
      <c r="C90" s="46"/>
      <c r="D90" s="46" t="s">
        <v>67</v>
      </c>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36"/>
      <c r="AT90" s="36"/>
      <c r="AU90" s="46"/>
      <c r="AV90" s="36"/>
      <c r="AW90" s="46"/>
      <c r="AX90" s="43"/>
      <c r="AY90" s="85"/>
      <c r="AZ90" s="85"/>
      <c r="BA90" s="86"/>
    </row>
    <row r="91" spans="1:53" s="37" customFormat="1" x14ac:dyDescent="0.2">
      <c r="A91" s="83"/>
      <c r="C91" s="46"/>
      <c r="D91" s="46" t="s">
        <v>68</v>
      </c>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36"/>
      <c r="AT91" s="36"/>
      <c r="AU91" s="46"/>
      <c r="AV91" s="36"/>
      <c r="AW91" s="46"/>
      <c r="AX91" s="43"/>
      <c r="AY91" s="85"/>
      <c r="AZ91" s="85"/>
      <c r="BA91" s="86"/>
    </row>
    <row r="92" spans="1:53" s="37" customFormat="1" x14ac:dyDescent="0.2">
      <c r="A92" s="83"/>
      <c r="C92" s="46"/>
      <c r="D92" s="46" t="s">
        <v>69</v>
      </c>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36"/>
      <c r="AT92" s="36"/>
      <c r="AU92" s="46"/>
      <c r="AV92" s="36"/>
      <c r="AW92" s="46"/>
      <c r="AX92" s="43"/>
      <c r="AY92" s="85"/>
      <c r="AZ92" s="85"/>
      <c r="BA92" s="86"/>
    </row>
    <row r="93" spans="1:53" s="37" customFormat="1" x14ac:dyDescent="0.2">
      <c r="A93" s="83"/>
      <c r="C93" s="46"/>
      <c r="D93" s="46" t="s">
        <v>70</v>
      </c>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36"/>
      <c r="AT93" s="36"/>
      <c r="AU93" s="46"/>
      <c r="AV93" s="36"/>
      <c r="AW93" s="46"/>
      <c r="AX93" s="43"/>
      <c r="AY93" s="85"/>
      <c r="AZ93" s="85"/>
      <c r="BA93" s="86"/>
    </row>
    <row r="94" spans="1:53" s="37" customFormat="1" x14ac:dyDescent="0.2">
      <c r="A94" s="83"/>
      <c r="C94" s="46"/>
      <c r="D94" s="46" t="s">
        <v>71</v>
      </c>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36"/>
      <c r="AT94" s="36"/>
      <c r="AU94" s="46"/>
      <c r="AV94" s="36"/>
      <c r="AW94" s="46"/>
      <c r="AX94" s="43"/>
      <c r="AY94" s="85"/>
      <c r="AZ94" s="85"/>
      <c r="BA94" s="86"/>
    </row>
    <row r="95" spans="1:53" s="37" customFormat="1" x14ac:dyDescent="0.2">
      <c r="A95" s="83"/>
      <c r="C95" s="46"/>
      <c r="D95" s="46" t="s">
        <v>72</v>
      </c>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36"/>
      <c r="AT95" s="36"/>
      <c r="AU95" s="46"/>
      <c r="AV95" s="36"/>
      <c r="AW95" s="46"/>
      <c r="AX95" s="43"/>
      <c r="AY95" s="85"/>
      <c r="AZ95" s="85"/>
      <c r="BA95" s="86"/>
    </row>
    <row r="96" spans="1:53" s="37" customFormat="1" x14ac:dyDescent="0.2">
      <c r="A96" s="83"/>
      <c r="C96" s="46">
        <v>2</v>
      </c>
      <c r="D96" s="46" t="s">
        <v>73</v>
      </c>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36"/>
      <c r="AT96" s="36"/>
      <c r="AU96" s="46"/>
      <c r="AV96" s="36"/>
      <c r="AW96" s="46"/>
      <c r="AX96" s="43"/>
      <c r="AY96" s="85"/>
      <c r="AZ96" s="85"/>
      <c r="BA96" s="86"/>
    </row>
    <row r="97" spans="1:53" s="37" customFormat="1" x14ac:dyDescent="0.2">
      <c r="A97" s="83"/>
      <c r="C97" s="46">
        <v>3</v>
      </c>
      <c r="D97" s="46" t="s">
        <v>74</v>
      </c>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36"/>
      <c r="AT97" s="36"/>
      <c r="AU97" s="46"/>
      <c r="AV97" s="36"/>
      <c r="AW97" s="46"/>
      <c r="AX97" s="43"/>
      <c r="AY97" s="85"/>
      <c r="AZ97" s="85"/>
      <c r="BA97" s="86"/>
    </row>
    <row r="98" spans="1:53" s="37" customFormat="1" x14ac:dyDescent="0.2">
      <c r="A98" s="83"/>
      <c r="C98" s="46">
        <v>4</v>
      </c>
      <c r="D98" s="46" t="s">
        <v>75</v>
      </c>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36"/>
      <c r="AT98" s="36"/>
      <c r="AU98" s="46"/>
      <c r="AV98" s="36"/>
      <c r="AW98" s="46"/>
      <c r="AX98" s="43"/>
      <c r="AY98" s="85"/>
      <c r="AZ98" s="85"/>
      <c r="BA98" s="86"/>
    </row>
    <row r="99" spans="1:53" s="37" customFormat="1" x14ac:dyDescent="0.2">
      <c r="A99" s="83"/>
      <c r="C99" s="46">
        <v>5</v>
      </c>
      <c r="D99" s="46" t="s">
        <v>76</v>
      </c>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36"/>
      <c r="AT99" s="36"/>
      <c r="AU99" s="46"/>
      <c r="AV99" s="36"/>
      <c r="AW99" s="46"/>
      <c r="AX99" s="43"/>
      <c r="AY99" s="85"/>
      <c r="AZ99" s="85"/>
      <c r="BA99" s="86"/>
    </row>
    <row r="100" spans="1:53" s="37" customFormat="1" x14ac:dyDescent="0.2">
      <c r="A100" s="83"/>
      <c r="C100" s="46">
        <v>6</v>
      </c>
      <c r="D100" s="46" t="s">
        <v>77</v>
      </c>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36"/>
      <c r="AT100" s="36"/>
      <c r="AU100" s="46"/>
      <c r="AV100" s="36"/>
      <c r="AW100" s="46"/>
      <c r="AX100" s="43"/>
      <c r="AY100" s="85"/>
      <c r="AZ100" s="85"/>
      <c r="BA100" s="86"/>
    </row>
    <row r="101" spans="1:53" s="37" customFormat="1" x14ac:dyDescent="0.2">
      <c r="A101" s="83"/>
      <c r="C101" s="46">
        <v>7</v>
      </c>
      <c r="D101" s="46" t="s">
        <v>78</v>
      </c>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36"/>
      <c r="AT101" s="36"/>
      <c r="AU101" s="46"/>
      <c r="AV101" s="36"/>
      <c r="AW101" s="46"/>
      <c r="AX101" s="43"/>
      <c r="AY101" s="85"/>
      <c r="AZ101" s="85"/>
      <c r="BA101" s="86"/>
    </row>
    <row r="102" spans="1:53" s="37" customFormat="1" x14ac:dyDescent="0.2">
      <c r="A102" s="83"/>
      <c r="C102" s="46">
        <v>8</v>
      </c>
      <c r="D102" s="46" t="s">
        <v>79</v>
      </c>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36"/>
      <c r="AT102" s="36"/>
      <c r="AU102" s="46"/>
      <c r="AV102" s="36"/>
      <c r="AW102" s="46"/>
      <c r="AX102" s="43"/>
      <c r="AY102" s="85"/>
      <c r="AZ102" s="85"/>
      <c r="BA102" s="86"/>
    </row>
    <row r="103" spans="1:53" s="37" customFormat="1" ht="24.75" customHeight="1" x14ac:dyDescent="0.2">
      <c r="A103" s="83"/>
      <c r="C103" s="46">
        <v>9</v>
      </c>
      <c r="D103" s="373" t="s">
        <v>80</v>
      </c>
      <c r="E103" s="373"/>
      <c r="F103" s="373"/>
      <c r="G103" s="373"/>
      <c r="H103" s="373"/>
      <c r="I103" s="373"/>
      <c r="J103" s="373"/>
      <c r="K103" s="373"/>
      <c r="L103" s="373"/>
      <c r="M103" s="373"/>
      <c r="N103" s="373"/>
      <c r="O103" s="373"/>
      <c r="P103" s="373"/>
      <c r="Q103" s="373"/>
      <c r="R103" s="373"/>
      <c r="S103" s="373"/>
      <c r="T103" s="373"/>
      <c r="U103" s="373"/>
      <c r="V103" s="373"/>
      <c r="W103" s="373"/>
      <c r="X103" s="373"/>
      <c r="Y103" s="373"/>
      <c r="Z103" s="373"/>
      <c r="AA103" s="373"/>
      <c r="AB103" s="373"/>
      <c r="AC103" s="373"/>
      <c r="AD103" s="373"/>
      <c r="AE103" s="373"/>
      <c r="AF103" s="373"/>
      <c r="AG103" s="373"/>
      <c r="AH103" s="373"/>
      <c r="AI103" s="373"/>
      <c r="AJ103" s="373"/>
      <c r="AK103" s="373"/>
      <c r="AL103" s="373"/>
      <c r="AM103" s="373"/>
      <c r="AN103" s="373"/>
      <c r="AO103" s="373"/>
      <c r="AP103" s="373"/>
      <c r="AQ103" s="373"/>
      <c r="AR103" s="373"/>
      <c r="AS103" s="373"/>
      <c r="AT103" s="373"/>
      <c r="AU103" s="373"/>
      <c r="AV103" s="373"/>
      <c r="AW103" s="373"/>
      <c r="AX103" s="43"/>
      <c r="AY103" s="85"/>
      <c r="AZ103" s="85"/>
      <c r="BA103" s="86"/>
    </row>
    <row r="104" spans="1:53" s="37" customFormat="1" x14ac:dyDescent="0.2">
      <c r="A104" s="83"/>
      <c r="C104" s="46">
        <v>10</v>
      </c>
      <c r="D104" s="46" t="s">
        <v>81</v>
      </c>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36"/>
      <c r="AT104" s="36"/>
      <c r="AU104" s="46"/>
      <c r="AV104" s="36"/>
      <c r="AW104" s="46"/>
      <c r="AX104" s="43"/>
      <c r="AY104" s="85"/>
      <c r="AZ104" s="85"/>
      <c r="BA104" s="86"/>
    </row>
    <row r="105" spans="1:53" s="37" customFormat="1" x14ac:dyDescent="0.2">
      <c r="A105" s="83"/>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36"/>
      <c r="AT105" s="36"/>
      <c r="AU105" s="46"/>
      <c r="AV105" s="36"/>
      <c r="AW105" s="46"/>
      <c r="AX105" s="43"/>
      <c r="AY105" s="85"/>
      <c r="AZ105" s="85"/>
      <c r="BA105" s="86"/>
    </row>
    <row r="106" spans="1:53" s="37" customFormat="1" x14ac:dyDescent="0.2">
      <c r="A106" s="83"/>
      <c r="C106" s="46">
        <v>11</v>
      </c>
      <c r="D106" s="46" t="s">
        <v>82</v>
      </c>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36"/>
      <c r="AT106" s="36"/>
      <c r="AU106" s="46"/>
      <c r="AV106" s="36"/>
      <c r="AW106" s="46"/>
      <c r="AX106" s="43"/>
      <c r="AY106" s="85"/>
      <c r="AZ106" s="85"/>
      <c r="BA106" s="86"/>
    </row>
    <row r="107" spans="1:53" s="37" customFormat="1" x14ac:dyDescent="0.2">
      <c r="A107" s="83"/>
      <c r="C107" s="46">
        <v>12</v>
      </c>
      <c r="D107" s="46" t="s">
        <v>83</v>
      </c>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36"/>
      <c r="AT107" s="36"/>
      <c r="AU107" s="46"/>
      <c r="AV107" s="36"/>
      <c r="AW107" s="46"/>
      <c r="AX107" s="43"/>
      <c r="AY107" s="85"/>
      <c r="AZ107" s="85"/>
      <c r="BA107" s="86"/>
    </row>
    <row r="108" spans="1:53" s="37" customFormat="1" x14ac:dyDescent="0.2">
      <c r="A108" s="83"/>
      <c r="C108" s="46">
        <v>13</v>
      </c>
      <c r="D108" s="46" t="s">
        <v>84</v>
      </c>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36"/>
      <c r="AT108" s="36"/>
      <c r="AU108" s="46"/>
      <c r="AV108" s="36"/>
      <c r="AW108" s="46"/>
      <c r="AX108" s="43"/>
      <c r="AY108" s="85"/>
      <c r="AZ108" s="85"/>
      <c r="BA108" s="86"/>
    </row>
    <row r="109" spans="1:53" s="37" customFormat="1" x14ac:dyDescent="0.2">
      <c r="A109" s="83"/>
      <c r="C109" s="46">
        <v>14</v>
      </c>
      <c r="D109" s="46" t="s">
        <v>85</v>
      </c>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36"/>
      <c r="AT109" s="36"/>
      <c r="AU109" s="46"/>
      <c r="AV109" s="36"/>
      <c r="AW109" s="46"/>
      <c r="AX109" s="43"/>
      <c r="AY109" s="85"/>
      <c r="AZ109" s="85"/>
      <c r="BA109" s="86"/>
    </row>
    <row r="110" spans="1:53" s="37" customFormat="1" x14ac:dyDescent="0.2">
      <c r="A110" s="83"/>
      <c r="C110" s="46">
        <v>15</v>
      </c>
      <c r="D110" s="46" t="s">
        <v>86</v>
      </c>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36"/>
      <c r="AT110" s="36"/>
      <c r="AU110" s="46"/>
      <c r="AV110" s="36"/>
      <c r="AW110" s="46"/>
      <c r="AX110" s="43"/>
      <c r="AY110" s="85"/>
      <c r="AZ110" s="85"/>
      <c r="BA110" s="86"/>
    </row>
    <row r="111" spans="1:53" s="37" customFormat="1" x14ac:dyDescent="0.2">
      <c r="A111" s="83"/>
      <c r="C111" s="46" t="s">
        <v>87</v>
      </c>
      <c r="D111" s="46" t="s">
        <v>88</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36"/>
      <c r="AT111" s="36"/>
      <c r="AU111" s="46"/>
      <c r="AV111" s="36"/>
      <c r="AW111" s="46"/>
      <c r="AX111" s="43"/>
      <c r="AY111" s="85"/>
      <c r="AZ111" s="85"/>
      <c r="BA111" s="86"/>
    </row>
    <row r="112" spans="1:53" s="37" customFormat="1" ht="26.25" customHeight="1" x14ac:dyDescent="0.2">
      <c r="A112" s="83"/>
      <c r="C112" s="46">
        <v>18</v>
      </c>
      <c r="D112" s="373" t="s">
        <v>89</v>
      </c>
      <c r="E112" s="373"/>
      <c r="F112" s="373"/>
      <c r="G112" s="373"/>
      <c r="H112" s="373"/>
      <c r="I112" s="373"/>
      <c r="J112" s="373"/>
      <c r="K112" s="373"/>
      <c r="L112" s="373"/>
      <c r="M112" s="373"/>
      <c r="N112" s="373"/>
      <c r="O112" s="373"/>
      <c r="P112" s="373"/>
      <c r="Q112" s="373"/>
      <c r="R112" s="373"/>
      <c r="S112" s="373"/>
      <c r="T112" s="373"/>
      <c r="U112" s="373"/>
      <c r="V112" s="373"/>
      <c r="W112" s="373"/>
      <c r="X112" s="373"/>
      <c r="Y112" s="373"/>
      <c r="Z112" s="373"/>
      <c r="AA112" s="373"/>
      <c r="AB112" s="373"/>
      <c r="AC112" s="373"/>
      <c r="AD112" s="373"/>
      <c r="AE112" s="373"/>
      <c r="AF112" s="373"/>
      <c r="AG112" s="373"/>
      <c r="AH112" s="373"/>
      <c r="AI112" s="373"/>
      <c r="AJ112" s="373"/>
      <c r="AK112" s="373"/>
      <c r="AL112" s="373"/>
      <c r="AM112" s="373"/>
      <c r="AN112" s="373"/>
      <c r="AO112" s="373"/>
      <c r="AP112" s="373"/>
      <c r="AQ112" s="373"/>
      <c r="AR112" s="373"/>
      <c r="AS112" s="373"/>
      <c r="AT112" s="373"/>
      <c r="AU112" s="373"/>
      <c r="AV112" s="373"/>
      <c r="AW112" s="373"/>
      <c r="AX112" s="43"/>
      <c r="AY112" s="85"/>
      <c r="AZ112" s="85"/>
      <c r="BA112" s="86"/>
    </row>
    <row r="113" spans="1:53" s="37" customFormat="1" x14ac:dyDescent="0.2">
      <c r="A113" s="83"/>
      <c r="C113" s="46">
        <v>19</v>
      </c>
      <c r="D113" s="46" t="s">
        <v>90</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36"/>
      <c r="AT113" s="36"/>
      <c r="AU113" s="46"/>
      <c r="AV113" s="36"/>
      <c r="AW113" s="46"/>
      <c r="AX113" s="43"/>
      <c r="AY113" s="85"/>
      <c r="AZ113" s="85"/>
      <c r="BA113" s="86"/>
    </row>
    <row r="114" spans="1:53" s="37" customFormat="1" x14ac:dyDescent="0.2">
      <c r="A114" s="83"/>
      <c r="C114" s="46">
        <v>20</v>
      </c>
      <c r="D114" s="46" t="s">
        <v>214</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36"/>
      <c r="AT114" s="36"/>
      <c r="AU114" s="46"/>
      <c r="AV114" s="36"/>
      <c r="AW114" s="46"/>
      <c r="AX114" s="43"/>
      <c r="AY114" s="85"/>
      <c r="AZ114" s="85"/>
      <c r="BA114" s="86"/>
    </row>
    <row r="115" spans="1:53" s="88" customFormat="1" ht="13.15" customHeight="1" x14ac:dyDescent="0.2">
      <c r="B115" s="73"/>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36"/>
      <c r="AT115" s="36"/>
      <c r="AU115" s="46"/>
      <c r="AV115" s="36"/>
      <c r="AW115" s="46"/>
      <c r="AX115" s="89"/>
      <c r="AY115" s="90"/>
      <c r="AZ115" s="90"/>
      <c r="BA115" s="91"/>
    </row>
  </sheetData>
  <protectedRanges>
    <protectedRange algorithmName="SHA-512" hashValue="asKzn+1BGquyFUX9c8zE7vx6vaqd+Sa/kpqTMtWZeZLSjkGnx1Ss1XIeVCizZxABnTdWYfweR1PIMdv0ZITpdw==" saltValue="u7GipbGBw+BQT8BkFYq0kw==" spinCount="100000" sqref="F9 F28" name="Айгуль_5_2_1_2"/>
    <protectedRange algorithmName="SHA-512" hashValue="asKzn+1BGquyFUX9c8zE7vx6vaqd+Sa/kpqTMtWZeZLSjkGnx1Ss1XIeVCizZxABnTdWYfweR1PIMdv0ZITpdw==" saltValue="u7GipbGBw+BQT8BkFYq0kw==" spinCount="100000" sqref="F11 F30" name="Айгуль_6_1_1_1_1_3"/>
    <protectedRange algorithmName="SHA-512" hashValue="hSEdrBABwpAoRwRdlxV8ZRo4eV4eG0L33/rNn6+o8EV8xHmI5MXyoJ88cNEsHEVVyjPVmHq5BUxNNqxdcUpEiQ==" saltValue="7giKXNtmMxHwu1ALqwEUyA==" spinCount="100000" sqref="B11 B30" name="Данияр_34_1_1_1_3"/>
    <protectedRange algorithmName="SHA-512" hashValue="4i0Rv6QPFBkN5x7CXeoWnu3AeEiVndB4AF3NT3/S7EdC/dcWPKOQMYb4m0gsjzNyOx8BsTuGSurcXK+kK1sG7Q==" saltValue="IO1oI4uYinT908lvjr53LA==" spinCount="100000" sqref="B50 B53" name="Айгуль_29_1_1_2"/>
  </protectedRanges>
  <autoFilter ref="A6:HT63">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I4:I5"/>
    <mergeCell ref="J4:J5"/>
    <mergeCell ref="K4:K5"/>
    <mergeCell ref="L4:L5"/>
    <mergeCell ref="A4:A5"/>
    <mergeCell ref="B4:B5"/>
    <mergeCell ref="C4:C5"/>
    <mergeCell ref="D4:D5"/>
    <mergeCell ref="E4:E5"/>
    <mergeCell ref="F4:F5"/>
    <mergeCell ref="D103:AW103"/>
    <mergeCell ref="D112:AW112"/>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116:F1048576 F3:F8 F26:F27 F47">
    <cfRule type="duplicateValues" dxfId="20" priority="240"/>
  </conditionalFormatting>
  <conditionalFormatting sqref="F48:F49 F51">
    <cfRule type="duplicateValues" dxfId="19" priority="246"/>
  </conditionalFormatting>
  <conditionalFormatting sqref="F66">
    <cfRule type="duplicateValues" dxfId="18" priority="180"/>
  </conditionalFormatting>
  <conditionalFormatting sqref="F68">
    <cfRule type="duplicateValues" dxfId="17" priority="179"/>
  </conditionalFormatting>
  <conditionalFormatting sqref="F70">
    <cfRule type="duplicateValues" dxfId="16" priority="178"/>
  </conditionalFormatting>
  <conditionalFormatting sqref="F72">
    <cfRule type="duplicateValues" dxfId="15" priority="177"/>
  </conditionalFormatting>
  <conditionalFormatting sqref="F74">
    <cfRule type="duplicateValues" dxfId="14" priority="176"/>
  </conditionalFormatting>
  <conditionalFormatting sqref="F76">
    <cfRule type="duplicateValues" dxfId="13" priority="175"/>
  </conditionalFormatting>
  <conditionalFormatting sqref="C43">
    <cfRule type="duplicateValues" dxfId="12" priority="17"/>
  </conditionalFormatting>
  <conditionalFormatting sqref="AY23 C23">
    <cfRule type="duplicateValues" dxfId="11" priority="16"/>
  </conditionalFormatting>
  <conditionalFormatting sqref="AY44 C44">
    <cfRule type="duplicateValues" dxfId="10" priority="15"/>
  </conditionalFormatting>
  <conditionalFormatting sqref="C24">
    <cfRule type="duplicateValues" dxfId="9" priority="14"/>
  </conditionalFormatting>
  <conditionalFormatting sqref="C45">
    <cfRule type="duplicateValues" dxfId="8" priority="13"/>
  </conditionalFormatting>
  <conditionalFormatting sqref="AY25 C25">
    <cfRule type="duplicateValues" dxfId="7" priority="12"/>
  </conditionalFormatting>
  <conditionalFormatting sqref="AY46 C46">
    <cfRule type="duplicateValues" dxfId="6" priority="11"/>
  </conditionalFormatting>
  <conditionalFormatting sqref="C17">
    <cfRule type="duplicateValues" dxfId="5" priority="9"/>
  </conditionalFormatting>
  <conditionalFormatting sqref="C22">
    <cfRule type="duplicateValues" dxfId="4" priority="8"/>
  </conditionalFormatting>
  <conditionalFormatting sqref="C36">
    <cfRule type="duplicateValues" dxfId="3" priority="4"/>
  </conditionalFormatting>
  <conditionalFormatting sqref="C41">
    <cfRule type="duplicateValues" dxfId="2" priority="3"/>
  </conditionalFormatting>
  <conditionalFormatting sqref="C9:C22">
    <cfRule type="duplicateValues" dxfId="1" priority="272"/>
  </conditionalFormatting>
  <conditionalFormatting sqref="A41 C28:C41">
    <cfRule type="duplicateValues" dxfId="0" priority="279"/>
  </conditionalFormatting>
  <dataValidations count="1">
    <dataValidation type="custom" allowBlank="1" showInputMessage="1" showErrorMessage="1" sqref="W53">
      <formula1>U53*V53</formula1>
    </dataValidation>
  </dataValidations>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№78 новая форма</vt:lpstr>
      <vt:lpstr>№78 старая форма</vt:lpstr>
      <vt:lpstr>'№78 новая форма'!Область_печати</vt:lpstr>
      <vt:lpstr>'№78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Кадыров Мурат Абугалиевич</cp:lastModifiedBy>
  <cp:lastPrinted>2018-03-12T09:23:47Z</cp:lastPrinted>
  <dcterms:created xsi:type="dcterms:W3CDTF">2017-05-02T05:10:22Z</dcterms:created>
  <dcterms:modified xsi:type="dcterms:W3CDTF">2018-10-29T05:31:14Z</dcterms:modified>
</cp:coreProperties>
</file>