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Корр-ка №9" sheetId="7" r:id="rId1"/>
  </sheets>
  <definedNames>
    <definedName name="_xlnm._FilterDatabase" localSheetId="0" hidden="1">'Корр-ка №9'!$A$6:$CB$193</definedName>
    <definedName name="_xlnm.Print_Area" localSheetId="0">'Корр-ка №9'!$A$1:$AA$7</definedName>
  </definedNames>
  <calcPr calcId="152511"/>
  <fileRecoveryPr autoRecover="0"/>
</workbook>
</file>

<file path=xl/calcChain.xml><?xml version="1.0" encoding="utf-8"?>
<calcChain xmlns="http://schemas.openxmlformats.org/spreadsheetml/2006/main">
  <c r="W311" i="7" l="1"/>
  <c r="X279" i="7"/>
  <c r="X278" i="7"/>
  <c r="X308" i="7" l="1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X285" i="7"/>
  <c r="X284" i="7"/>
  <c r="X283" i="7"/>
  <c r="X282" i="7"/>
  <c r="X281" i="7"/>
  <c r="X277" i="7"/>
  <c r="X276" i="7"/>
  <c r="X275" i="7"/>
  <c r="X274" i="7"/>
  <c r="X273" i="7"/>
  <c r="X272" i="7"/>
  <c r="X271" i="7"/>
  <c r="X270" i="7"/>
  <c r="X269" i="7"/>
  <c r="X268" i="7"/>
  <c r="X267" i="7"/>
  <c r="X266" i="7"/>
  <c r="X265" i="7"/>
  <c r="X264" i="7"/>
  <c r="X263" i="7"/>
  <c r="X262" i="7"/>
  <c r="X261" i="7"/>
  <c r="X260" i="7"/>
  <c r="X259" i="7"/>
  <c r="X258" i="7"/>
  <c r="X257" i="7"/>
  <c r="X256" i="7"/>
  <c r="X255" i="7"/>
  <c r="X254" i="7"/>
  <c r="X253" i="7"/>
  <c r="X252" i="7"/>
  <c r="X251" i="7"/>
  <c r="X250" i="7"/>
  <c r="X249" i="7"/>
  <c r="X248" i="7"/>
  <c r="X247" i="7"/>
  <c r="X246" i="7"/>
  <c r="X245" i="7"/>
  <c r="X244" i="7"/>
  <c r="X243" i="7"/>
  <c r="X242" i="7"/>
  <c r="X241" i="7"/>
  <c r="X240" i="7"/>
  <c r="X239" i="7"/>
  <c r="X238" i="7"/>
  <c r="X237" i="7"/>
  <c r="X236" i="7"/>
  <c r="X235" i="7"/>
  <c r="W232" i="7"/>
  <c r="X231" i="7"/>
  <c r="X230" i="7"/>
  <c r="X229" i="7"/>
  <c r="X228" i="7"/>
  <c r="X227" i="7"/>
  <c r="X226" i="7"/>
  <c r="X225" i="7"/>
  <c r="X224" i="7"/>
  <c r="X223" i="7"/>
  <c r="X222" i="7"/>
  <c r="X221" i="7"/>
  <c r="X220" i="7"/>
  <c r="X219" i="7"/>
  <c r="X218" i="7"/>
  <c r="X217" i="7"/>
  <c r="X216" i="7"/>
  <c r="X215" i="7"/>
  <c r="X214" i="7"/>
  <c r="X213" i="7"/>
  <c r="X211" i="7"/>
  <c r="X210" i="7"/>
  <c r="X209" i="7"/>
  <c r="X208" i="7"/>
  <c r="X207" i="7"/>
  <c r="X206" i="7"/>
  <c r="X205" i="7"/>
  <c r="X204" i="7"/>
  <c r="X203" i="7"/>
  <c r="X202" i="7"/>
  <c r="X201" i="7"/>
  <c r="X200" i="7"/>
  <c r="X199" i="7"/>
  <c r="X198" i="7"/>
  <c r="X197" i="7"/>
  <c r="X311" i="7" l="1"/>
  <c r="X232" i="7"/>
  <c r="X97" i="7" l="1"/>
  <c r="W189" i="7"/>
  <c r="X189" i="7" s="1"/>
  <c r="W187" i="7"/>
  <c r="X187" i="7" s="1"/>
  <c r="X95" i="7"/>
  <c r="W190" i="7" l="1"/>
  <c r="X190" i="7" s="1"/>
  <c r="W112" i="7" l="1"/>
  <c r="X112" i="7" l="1"/>
  <c r="W192" i="7"/>
  <c r="X192" i="7" s="1"/>
  <c r="W191" i="7" l="1"/>
  <c r="X191" i="7" s="1"/>
  <c r="W188" i="7" l="1"/>
  <c r="X188" i="7" s="1"/>
  <c r="W186" i="7" l="1"/>
  <c r="X186" i="7" s="1"/>
  <c r="W184" i="7" l="1"/>
  <c r="X184" i="7" s="1"/>
  <c r="W183" i="7"/>
  <c r="X183" i="7" s="1"/>
  <c r="W182" i="7"/>
  <c r="X182" i="7" s="1"/>
  <c r="W181" i="7"/>
  <c r="X181" i="7" s="1"/>
  <c r="W180" i="7"/>
  <c r="X180" i="7" s="1"/>
  <c r="W179" i="7"/>
  <c r="X179" i="7" s="1"/>
  <c r="W178" i="7"/>
  <c r="X178" i="7" s="1"/>
  <c r="W177" i="7"/>
  <c r="X177" i="7" s="1"/>
  <c r="W176" i="7"/>
  <c r="X176" i="7" s="1"/>
  <c r="W175" i="7"/>
  <c r="X175" i="7" s="1"/>
  <c r="W174" i="7"/>
  <c r="X174" i="7" s="1"/>
  <c r="W173" i="7"/>
  <c r="X173" i="7" s="1"/>
  <c r="W172" i="7"/>
  <c r="X172" i="7" s="1"/>
  <c r="W171" i="7"/>
  <c r="X171" i="7" s="1"/>
  <c r="W170" i="7"/>
  <c r="X170" i="7" s="1"/>
  <c r="W169" i="7"/>
  <c r="X169" i="7" s="1"/>
  <c r="W168" i="7"/>
  <c r="X168" i="7" s="1"/>
  <c r="W167" i="7"/>
  <c r="X167" i="7" s="1"/>
  <c r="W166" i="7"/>
  <c r="X166" i="7" s="1"/>
  <c r="W165" i="7"/>
  <c r="X165" i="7" s="1"/>
  <c r="W164" i="7"/>
  <c r="X164" i="7" s="1"/>
  <c r="W163" i="7"/>
  <c r="X163" i="7" s="1"/>
  <c r="W162" i="7"/>
  <c r="X162" i="7" s="1"/>
  <c r="W161" i="7"/>
  <c r="X161" i="7" s="1"/>
  <c r="W160" i="7"/>
  <c r="X160" i="7" s="1"/>
  <c r="W159" i="7"/>
  <c r="X159" i="7" s="1"/>
  <c r="W158" i="7"/>
  <c r="X158" i="7" s="1"/>
  <c r="W157" i="7"/>
  <c r="X157" i="7" s="1"/>
  <c r="W156" i="7"/>
  <c r="X156" i="7" s="1"/>
  <c r="W155" i="7"/>
  <c r="X155" i="7" s="1"/>
  <c r="W154" i="7"/>
  <c r="X154" i="7" s="1"/>
  <c r="W153" i="7"/>
  <c r="X153" i="7" s="1"/>
  <c r="W152" i="7"/>
  <c r="X152" i="7" s="1"/>
  <c r="W151" i="7"/>
  <c r="X151" i="7" s="1"/>
  <c r="W150" i="7"/>
  <c r="X150" i="7" s="1"/>
  <c r="W149" i="7"/>
  <c r="X149" i="7" s="1"/>
  <c r="W148" i="7"/>
  <c r="X148" i="7" s="1"/>
  <c r="W147" i="7"/>
  <c r="X147" i="7" s="1"/>
  <c r="W146" i="7"/>
  <c r="X146" i="7" s="1"/>
  <c r="W145" i="7"/>
  <c r="X145" i="7" s="1"/>
  <c r="W144" i="7"/>
  <c r="X144" i="7" s="1"/>
  <c r="W143" i="7"/>
  <c r="X143" i="7" s="1"/>
  <c r="W142" i="7"/>
  <c r="X142" i="7" s="1"/>
  <c r="W141" i="7"/>
  <c r="X141" i="7" s="1"/>
  <c r="W140" i="7"/>
  <c r="X140" i="7" s="1"/>
  <c r="W139" i="7"/>
  <c r="X139" i="7" s="1"/>
  <c r="W138" i="7"/>
  <c r="X138" i="7" s="1"/>
  <c r="W137" i="7"/>
  <c r="X137" i="7" s="1"/>
  <c r="W136" i="7"/>
  <c r="X136" i="7" s="1"/>
  <c r="W135" i="7"/>
  <c r="X135" i="7" s="1"/>
  <c r="W134" i="7"/>
  <c r="X134" i="7" s="1"/>
  <c r="W133" i="7"/>
  <c r="X133" i="7" s="1"/>
  <c r="W132" i="7"/>
  <c r="X132" i="7" s="1"/>
  <c r="W131" i="7"/>
  <c r="X131" i="7" s="1"/>
  <c r="W130" i="7"/>
  <c r="X130" i="7" s="1"/>
  <c r="W129" i="7"/>
  <c r="X129" i="7" s="1"/>
  <c r="W128" i="7"/>
  <c r="X128" i="7" s="1"/>
  <c r="W127" i="7"/>
  <c r="X127" i="7" s="1"/>
  <c r="W126" i="7"/>
  <c r="X126" i="7" s="1"/>
  <c r="W125" i="7"/>
  <c r="X125" i="7" s="1"/>
  <c r="W124" i="7"/>
  <c r="X124" i="7" s="1"/>
  <c r="W123" i="7"/>
  <c r="X123" i="7" s="1"/>
  <c r="W122" i="7"/>
  <c r="X122" i="7" s="1"/>
  <c r="W121" i="7"/>
  <c r="X121" i="7" s="1"/>
  <c r="W120" i="7"/>
  <c r="X120" i="7" s="1"/>
  <c r="W119" i="7"/>
  <c r="X119" i="7" s="1"/>
  <c r="W118" i="7"/>
  <c r="X118" i="7" s="1"/>
  <c r="W117" i="7"/>
  <c r="X117" i="7" s="1"/>
  <c r="W116" i="7"/>
  <c r="X116" i="7" s="1"/>
  <c r="W115" i="7"/>
  <c r="X115" i="7" s="1"/>
  <c r="W114" i="7"/>
  <c r="X114" i="7" s="1"/>
  <c r="W113" i="7"/>
  <c r="W193" i="7" l="1"/>
  <c r="X113" i="7"/>
  <c r="W185" i="7"/>
  <c r="X185" i="7" s="1"/>
  <c r="X193" i="7" l="1"/>
  <c r="X99" i="7"/>
  <c r="X98" i="7"/>
  <c r="X96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W100" i="7" l="1"/>
  <c r="X100" i="7"/>
</calcChain>
</file>

<file path=xl/sharedStrings.xml><?xml version="1.0" encoding="utf-8"?>
<sst xmlns="http://schemas.openxmlformats.org/spreadsheetml/2006/main" count="5139" uniqueCount="1050">
  <si>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</si>
  <si>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</si>
  <si>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</si>
  <si>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</si>
  <si>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</si>
  <si>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</si>
  <si>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</si>
  <si>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</si>
  <si>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</si>
  <si>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</si>
  <si>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</si>
  <si>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</si>
  <si>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</si>
  <si>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</si>
  <si>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</si>
  <si>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</si>
  <si>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</si>
  <si>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</si>
  <si>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</si>
  <si>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</si>
  <si>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</si>
  <si>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</si>
  <si>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</si>
  <si>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</si>
  <si>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</si>
  <si>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</si>
  <si>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</si>
  <si>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АО "Эмбамунайгаз"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</si>
  <si>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</si>
  <si>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</si>
  <si>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</si>
  <si>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ОИ</t>
  </si>
  <si>
    <t>ЭОТТ</t>
  </si>
  <si>
    <t>март-декабрь</t>
  </si>
  <si>
    <t>январь, февраль</t>
  </si>
  <si>
    <t>ноябрь-декабрь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</si>
  <si>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</si>
  <si>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ЦПЭ</t>
  </si>
  <si>
    <t>февраль-март</t>
  </si>
  <si>
    <t xml:space="preserve">апрель-декабрь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</si>
  <si>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</si>
  <si>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авансовый платеж "0%", оставшаяся часть в течение 30 р.д. с момента подписания акта приема-передачи</t>
  </si>
  <si>
    <t>Салық есептілігіне аудит жүргізу және салық салу саласында консультациялық сүйемелдеу бойынша қызметтер</t>
  </si>
  <si>
    <t>"Ембімұнайгаз" АҚ-нда 2015 жылға салық есебі бойынша аудит өткізу</t>
  </si>
  <si>
    <t>июль-декабрь</t>
  </si>
  <si>
    <t xml:space="preserve">Авансовый платеж-0%, промежуточные платежи в течении 30 рабочих дней с момента подписания акта выполненных работ </t>
  </si>
  <si>
    <t xml:space="preserve"> август, сентябрь </t>
  </si>
  <si>
    <t>январь,февраль, март</t>
  </si>
  <si>
    <t>02.40.10.335.002.00.0777.000000000000</t>
  </si>
  <si>
    <t>Орман шаруашылығы төңірегіндегі қызмет</t>
  </si>
  <si>
    <t>Услуги в области лесоводства по посадке, подсадке, пересадке саженцев</t>
  </si>
  <si>
    <t>Орман шаруашылығы төңірегіндегі, ағаштарды отырғызу, басқа жерге көшіру қызметі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</si>
  <si>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</si>
  <si>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</si>
  <si>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 xml:space="preserve">Услуги по организации спортивных мероприятий                </t>
  </si>
  <si>
    <t>Спорттық іс-шараларды ұйымдастыру қызметі</t>
  </si>
  <si>
    <t>51.10.12.000.000.00.0777.000000000000</t>
  </si>
  <si>
    <t>Услуги внутреннего воздушного транспорта по перевозкам пассажиров без расписания</t>
  </si>
  <si>
    <t>Изготовление кожаных изделий с нанесением логотипа АО "Эмбамунайгаз"</t>
  </si>
  <si>
    <t xml:space="preserve">"Ембімұнайгаз" АҚ-ның логотипі бейнеленген  былғары бұйымдар дайындату </t>
  </si>
  <si>
    <t xml:space="preserve">"Ембімұнайгаз" АҚ-ның логотипі бейнеленген  панно дайындату </t>
  </si>
  <si>
    <t>Изготовление подарочного набора с нанесением логотипа АО "Эмбамунайгаз"</t>
  </si>
  <si>
    <t xml:space="preserve">"Ембімұнайгаз" АҚ-ның логотипі бейнеленген  сыйлыққа берілетін жиынтықтар  дайындату </t>
  </si>
  <si>
    <t>Изготовление сувенирной продукции с логотипом АО "Эмбамунайгаз"</t>
  </si>
  <si>
    <t xml:space="preserve">"Ембімұнайгаз" АҚ-ның логотипі бейнеленген  ескерткішке берілетін өнімдер  дайындату </t>
  </si>
  <si>
    <t>ОПИ, внедрения установки дозирования реагента (УДР)</t>
  </si>
  <si>
    <t>Тәжірибелік-өнеркәсіптік сынақтар, реагентті дозалау қондырғысын енгізу</t>
  </si>
  <si>
    <t>май</t>
  </si>
  <si>
    <t xml:space="preserve">март-декабрь </t>
  </si>
  <si>
    <t xml:space="preserve">ОПИ, внедрения стеклопластиковых насосных штанг </t>
  </si>
  <si>
    <t xml:space="preserve">ТӨС, әнекпластикалық сорапты штангалар енгізу </t>
  </si>
  <si>
    <t>апрель</t>
  </si>
  <si>
    <t xml:space="preserve">ОПИ, газового компрессора, работающего от балансира станка-качалки </t>
  </si>
  <si>
    <t xml:space="preserve">ТӨС, станок-тербелгіш балансирі арқылы жұмыс жасайтын газ компрессоры </t>
  </si>
  <si>
    <t>ОПИ,  внедрение гидрожелонки ТОЗ-114 для очистки забоя скважин</t>
  </si>
  <si>
    <t xml:space="preserve">ТӨС, ұңғыма түбін тазалауға арналған ТОЗ-114 гидрожелон енгізу </t>
  </si>
  <si>
    <t>ОПИ,  установки предварительной подготовки дисперсионных систем</t>
  </si>
  <si>
    <t xml:space="preserve">ТӨС, дисперсиялық жүйелерді алдын ала дайындауға арналған  қондырғылар </t>
  </si>
  <si>
    <t>Итого по товарам</t>
  </si>
  <si>
    <t>май-июнь</t>
  </si>
  <si>
    <t>май-декабрь</t>
  </si>
  <si>
    <t>Авансовый платеж-0%, промежуточные платежи в течении 30 рабочих дней с момента подписания акта выполненных работ</t>
  </si>
  <si>
    <t>февраль, март</t>
  </si>
  <si>
    <t>январь-февраль</t>
  </si>
  <si>
    <t xml:space="preserve">
июль-декабрь</t>
  </si>
  <si>
    <t>ЭОТ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</si>
  <si>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</si>
  <si>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Работы  по ликвидации  скважин</t>
  </si>
  <si>
    <t>Ұңғыманы жою жұмыстары</t>
  </si>
  <si>
    <t xml:space="preserve">Кенорнындарын сақтау мақсатында техникалық ұйымдастыру шараларың жұмыстары;  тау жыныста- рының орнықтылығын қам-тамасыз ету және жасанды қирау,   опырлуына және жер үстінің шексіз деформацияны болдырмау;  </t>
  </si>
  <si>
    <t>Работы по  переликвидации скважин на месторождениях   НГДУ "Жылыоймунайгаз"</t>
  </si>
  <si>
    <t>"Жылыоймұнайгаз"МГӨБ  кен орындарындағы ұңғымаларды кайта жою жұмыстары</t>
  </si>
  <si>
    <t>Работы по  переликвидации скважин на месторождениях  НГДУ "Доссормунайгаз"</t>
  </si>
  <si>
    <t>"Доссормұнайгаз"МГӨБ  кен орындарындағы ұңғымаларды кайта жою жұмыстары</t>
  </si>
  <si>
    <t xml:space="preserve">Ұңғыма сағасын қайта жабдықтау бойынша жұмыстар </t>
  </si>
  <si>
    <t xml:space="preserve">Тізбек бастиегін орнату, сұйықтық шығару торабындағы барлық фланецаралық біріктірмелерді қайта қондыру, сондай-ақ бұранда арқылы кері клапанды біріктірмелерді орнату бойынша жұмыстар </t>
  </si>
  <si>
    <t>Работы по переоборудованию устья скважин на месторождениях НГДУ "Жайыкмунайгаз"</t>
  </si>
  <si>
    <t>"Жайықмұнайгаз"МГӨБ  бойынша  ұңғымалардың сағасын қайта жабдықтау жұмыстары</t>
  </si>
  <si>
    <t>апрель-декабрь</t>
  </si>
  <si>
    <t>Работы по переоборудованию устья скважин на месторождениях НГДУ "Жылыоймунайгаз"</t>
  </si>
  <si>
    <t>"Жылыоймұнайгаз"МГӨБ  бойынша  ұңғымалардың сағасын қайта жабдықтау жұмыстары</t>
  </si>
  <si>
    <t>Работы по переоборудованию устья скважин на месторождениях НГДУ "Доссормунайгаз"</t>
  </si>
  <si>
    <t>"Доссормұнайгаз"МГӨБ  бойынша  ұңғымалардың сағасын қайта жабдықтау жұмыстары</t>
  </si>
  <si>
    <t>Работы по переоборудованию устья скважин на месторождениях НГДУ "Кайнармунайгаз"</t>
  </si>
  <si>
    <t>"Қайнармұнайгаз"МГӨБ  бойынша  ұңғымалардың сағасын қайта жабдықтау жұмыстары</t>
  </si>
  <si>
    <t>Тайсойган блоғында 2D МОГТ далалық сейсмобарлау жұмыстары</t>
  </si>
  <si>
    <t>Полевые сейсморазведочные работы 2D МОГТ на блоке Тайсойган</t>
  </si>
  <si>
    <t>Сейсмиқалық барлау жұмыстарының кешені</t>
  </si>
  <si>
    <t>Сейсмиқалық барлау жұмыстарын</t>
  </si>
  <si>
    <t>Работы по сейсмической разведке</t>
  </si>
  <si>
    <t xml:space="preserve">май-декабрь </t>
  </si>
  <si>
    <t>120 Р</t>
  </si>
  <si>
    <t>121 Р</t>
  </si>
  <si>
    <t>123 Р</t>
  </si>
  <si>
    <t>Работы по гидравлическому разрыву пласта на скважинах месторождений нефти и газа</t>
  </si>
  <si>
    <t>Мұнай мен газ кен орындарының ұңғымаларында қабатты гидравликалық бұзу бойынша жұмыстар</t>
  </si>
  <si>
    <t>153 У</t>
  </si>
  <si>
    <t>160 У</t>
  </si>
  <si>
    <t>162 У</t>
  </si>
  <si>
    <t>163 У</t>
  </si>
  <si>
    <t>164 У</t>
  </si>
  <si>
    <t>165 У</t>
  </si>
  <si>
    <t>82.30.11.000.000.00.0777.000000000000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</si>
  <si>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</si>
  <si>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март-декабрь 2016 года</t>
  </si>
  <si>
    <t>Строительство автодороги м/р Карсак - Ботахан</t>
  </si>
  <si>
    <t>Қарсак - Ботакан кен орнына  дейінгі автомобиль жолының құрылысы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</si>
  <si>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</si>
  <si>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164 Р</t>
  </si>
  <si>
    <t>165 Р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</si>
  <si>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</si>
  <si>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1.</t>
  </si>
  <si>
    <t>Товары</t>
  </si>
  <si>
    <t>69.20.31.000.000.00.0777.000000000000</t>
  </si>
  <si>
    <t>42.11.20.335.000.00.0999.000000000000</t>
  </si>
  <si>
    <t>71.12.20.000.000.00.0777.000000000000</t>
  </si>
  <si>
    <t>Услуги по авторскому/техническому надзору/управлению проектами, работами</t>
  </si>
  <si>
    <t>74.90.20.000.024.00.0777.000000000000</t>
  </si>
  <si>
    <t xml:space="preserve">июнь-декабрь </t>
  </si>
  <si>
    <t>18.12.19.900.002.00.0777.000000000000</t>
  </si>
  <si>
    <t>18.20.10.700.000.00.0777.000000000000</t>
  </si>
  <si>
    <t>Дыбысжазбаларын жинақ дискке (CD) және басқа тасымалдаушыларға (магнитті таспалардан басқа) көшіру бойынша қызметтер</t>
  </si>
  <si>
    <t>Разработка и создание  видеороликов по теме ОТ и ПБ</t>
  </si>
  <si>
    <t xml:space="preserve">ЕҚ және ӨҚ жөнінде бинеролик дайындау және жасақтау </t>
  </si>
  <si>
    <t>апрель, май</t>
  </si>
  <si>
    <t>г. Атырау, ул. Валиханова, 1</t>
  </si>
  <si>
    <t>71.12.31.100.002.00.0999.000000000000</t>
  </si>
  <si>
    <t>09.10.12.900.019.00.0999.000000000000</t>
  </si>
  <si>
    <t>март-апрель</t>
  </si>
  <si>
    <t>Сарех</t>
  </si>
  <si>
    <t>Орех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</si>
  <si>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</si>
  <si>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Услуги по сертификации продукции/процессов/работы/услуги</t>
  </si>
  <si>
    <t>Өнімдерді/ процестерді/ жұмыстарды/ қызметтерді сертификаттау қызметтері</t>
  </si>
  <si>
    <t>Сертификации общежитий (НГДУ "Жайыкмунайгаз")</t>
  </si>
  <si>
    <t>Жатақханаларды сертификаттау ("Жайыкмұнайгаз" МГӨБ)</t>
  </si>
  <si>
    <t>Сертификации общежитий (НГДУ "Жылыоймунайгаз")</t>
  </si>
  <si>
    <t>Жатақханаларды сертификаттау  ("Жылыоймұнайгаз" МГӨБ)</t>
  </si>
  <si>
    <t>Сертификации общежитий (НГДУ "Доссормунайгаз")</t>
  </si>
  <si>
    <t>Жатақханаларды сертификаттау  ("Доссормұнайгаз" МГӨБ)</t>
  </si>
  <si>
    <t>Сертификации общежитий (НГДУ "Кайнармунайгаз")</t>
  </si>
  <si>
    <t>Жатақханаларды сертификаттау  ("Кайнармұнайгаз" МГӨБ)</t>
  </si>
  <si>
    <t>Сертификации общежитий  (упр. "Эмбамунайзнерго")</t>
  </si>
  <si>
    <t>Жатақханаларды сертификаттау  ("Ембімұнайэнерго" басқармасы)</t>
  </si>
  <si>
    <t>Озеленению прилегаемой территории Общества (НГДУ "Жайыкмунайгаз")</t>
  </si>
  <si>
    <t xml:space="preserve">Қоғам аумағын көгалдандыру ("Жайыкмұнайгаз" МГӨБ) </t>
  </si>
  <si>
    <t>Озеленению прилегаемой территории Общества (НГДУ "Жылыоймунайгаз")</t>
  </si>
  <si>
    <t xml:space="preserve">Қоғам аумағын көгалдандыру  ("Жылыоймұнайгаз" МГӨБ) </t>
  </si>
  <si>
    <t>Озеленению прилегаемой территории Общества (НГДУ "Доссормунайгаз")</t>
  </si>
  <si>
    <t>Қоғам аумағын көгалдандыру   ("Доссормұнайгаз" МГӨБ)</t>
  </si>
  <si>
    <t>Озеленению прилегаемой территории Общества (НГДУ "Кайнармунайгаз")</t>
  </si>
  <si>
    <t xml:space="preserve">Қоғам аумағын көгалдандыру  ("Кайнармұнайгаз" МГӨБ) </t>
  </si>
  <si>
    <t>Озеленению прилегаемой территории Общества (АУП)</t>
  </si>
  <si>
    <t>Қоғам аумағын көгалдандыру  (Басқару аппараты)</t>
  </si>
  <si>
    <t>Ағаштарды отырғызу ("Жайыкмұнайгаз" МГӨБ)</t>
  </si>
  <si>
    <t>Посадка саженцев (НГДУ "Жылыоймунайгаз")</t>
  </si>
  <si>
    <t>Ағаштарды отырғызу  ("Жылыоймұнайгаз" МГӨБ)</t>
  </si>
  <si>
    <t>Посадка саженцев (НГДУ "Доссормунайгаз")</t>
  </si>
  <si>
    <t>Ағаштарды отырғызу  ("Доссормұнайгаз" МГӨБ)</t>
  </si>
  <si>
    <t>Посадка саженцев (НГДУ "Кайнармунайгаз")</t>
  </si>
  <si>
    <t>Ағаштарды отырғызу  ("Кайнармұнайгаз" МГӨБ)</t>
  </si>
  <si>
    <t>Посадка саженцев (упр. "Эмбамунайзнерго")</t>
  </si>
  <si>
    <t>Ағаштарды отырғызу ("Ембімұнайэнерго" басқармасы)</t>
  </si>
  <si>
    <t>Посадка саженцев (НГДУ "Жайыкмунайгаз")</t>
  </si>
  <si>
    <t>Ауаны салқындатқыш (кондиционер)  жабдықтары мен жүйелеріне/ желдету жүйелері мен жабдықтарына  техникалық қызмет көрсету қызметтері</t>
  </si>
  <si>
    <t>Обслуживание кондиционеров, холодильников и технологического оборудования (НГДУ "Жайыкмунайгаз")</t>
  </si>
  <si>
    <t>Салқындатқыш, тоңазытқыш және технологиялық жабдықтарға қызмет көрсету ("Жайыкмұнайгаз" МГӨБ)</t>
  </si>
  <si>
    <t>Обслуживание кондиционеров, холодильников и технологического оборудования (НГДУ "Жылыоймунайгаз")</t>
  </si>
  <si>
    <t>Салқындатқыш, тоңазытқыш және технологиялық жабдықтарға қызмет көрсету  ("Жылыоймұнайгаз" МГӨБ)</t>
  </si>
  <si>
    <t>Обслуживание кондиционеров, холодильников и технологического оборудования (НГДУ "Доссормунайгаз")</t>
  </si>
  <si>
    <t>Салқындатқыш, тоңазытқыш және технологиялық жабдықтарға қызмет көрсету  ("Доссормұнайгаз" МГӨБ)</t>
  </si>
  <si>
    <t>Обслуживание кондиционеров, холодильников и технологического оборудования (НГДУ "Кайнармунайгаз")</t>
  </si>
  <si>
    <t>Салқындатқыш, тоңазытқыш және технологиялық жабдықтарға қызмет көрсету  ("Кайнармұнайгаз" МГӨБ)</t>
  </si>
  <si>
    <t>Салқындатқыш, тоңазытқыш және технологиялық жабдықтарға қызмет көрсету ("Ембімұнайэнерго" басқармасы)</t>
  </si>
  <si>
    <t>Обслуживание кондиционеров, холодильников и технологического оборудования (УПТиКО)</t>
  </si>
  <si>
    <t xml:space="preserve">Салқындатқыш, тоңазытқыш және технологиялық жабдықтарға қызмет көрсету (ӨТҚжЖК) </t>
  </si>
  <si>
    <t>Обслуживание кондиционеров, холодильников и технологического оборудования (АУП)</t>
  </si>
  <si>
    <t>Салқындатқыш, тоңазытқыш және технологиялық жабдықтарға қызмет көрсету  (Басқару аппараты)</t>
  </si>
  <si>
    <t>конференциялар/ семинарлар/ форумдар/ конкурстар/ корпоративтер/ спорттық/ мәдени/ мерекелік  және осыларға ұқсас шараларды ұйымдастыру қызыметті</t>
  </si>
  <si>
    <t>Мерекелік, мәдени-көпшілік іс-шараларды өткізу қызметі ("Ембімұнайэнерго" басқармасы)</t>
  </si>
  <si>
    <t xml:space="preserve">Мерекелік, мәдени-көпшілік іс-шараларды өткізу қызметі (ӨТҚжЖК) </t>
  </si>
  <si>
    <t xml:space="preserve">Услуги по проведению праздничных, культмассовых мероприятий (АУП)    </t>
  </si>
  <si>
    <t>Мерекелік, мәдени-көпшілік іс-шараларды өткізу қызметі  (Басқару аппараты)</t>
  </si>
  <si>
    <t>55.20.11.335.000.00.0777.000000000000</t>
  </si>
  <si>
    <t>Услуги домов/баз/лагерей для отдыха</t>
  </si>
  <si>
    <t>Демалуға арналған лагерлер/ үйлер/ базылар қызметі</t>
  </si>
  <si>
    <t>Услуги полиграфические по изготовлению/печатанию полиграфической продукции (кроме книг, фото, периодических изданий)</t>
  </si>
  <si>
    <t>Баспа өнімдерін басып шығару қызметтері ( Кітаптар, фотосуреттер , мерзімді басылымдардан басқа )</t>
  </si>
  <si>
    <t>09.10.12.900.007.00.0999.000000000000</t>
  </si>
  <si>
    <t>авансовый платеж - 0%, оплата при выполнении 100% течение 30 рабочих дней с момента подписания акта приема-передачи</t>
  </si>
  <si>
    <t>Сарех/Орех</t>
  </si>
  <si>
    <t>Фонд экологии</t>
  </si>
  <si>
    <t>*</t>
  </si>
  <si>
    <t>Изготовление панно с нанесением логотипа АО "Эмбамунайгаз"</t>
  </si>
  <si>
    <t>36 У</t>
  </si>
  <si>
    <t>г.Атырау, ул.Валиханова, 1</t>
  </si>
  <si>
    <t>г. Атырау ул. Валиханова, 1</t>
  </si>
  <si>
    <t xml:space="preserve">Атырауская область </t>
  </si>
  <si>
    <t xml:space="preserve">Услуги по проведению праздничных, культмассовых мероприятий (упр. "Эмбамунайзнерго")        </t>
  </si>
  <si>
    <t xml:space="preserve">Услуги по проведению праздничных, культмассовых мероприятий (УПТиКО)   </t>
  </si>
  <si>
    <t>июнь-декабрь</t>
  </si>
  <si>
    <t>42.22.21.335.000.00.0999.000000000000</t>
  </si>
  <si>
    <t>Работы по строительству и прокладке линий электропередач</t>
  </si>
  <si>
    <t>Электр желілерін салу және түрғызу  жұмыстары</t>
  </si>
  <si>
    <t>Комплекс работ по строительству и прокладке линий электропередач</t>
  </si>
  <si>
    <t>Электр тарату желілерінің кешенді салу және түрғызу жұмыстары</t>
  </si>
  <si>
    <t>Перезавод ВЛ 35 и 10 кВ</t>
  </si>
  <si>
    <t xml:space="preserve">ВЛ 35 және 10 кВ қайта іске қосу  </t>
  </si>
  <si>
    <t>30 дней с момента заключения договора</t>
  </si>
  <si>
    <t>ОПРУ</t>
  </si>
  <si>
    <t>Услуги консультационные по вопросам налогообложения и налогового учета</t>
  </si>
  <si>
    <t>Консультационные услуги по сложным вопросам налогообложения при сделках и минимизации дополнительных начислений со стороны налоговых органов</t>
  </si>
  <si>
    <t>42.11.20.335.019.00.0777.000000000000</t>
  </si>
  <si>
    <t>Услуги по содержанию зданий</t>
  </si>
  <si>
    <t>Ғимараты күтіп - ұстау бойынша қызметтер</t>
  </si>
  <si>
    <t>Услуги по обслуживанию социальных объектов АО "Эмбамунайгаз" (НГДУ "Жайыкмунайгаз")</t>
  </si>
  <si>
    <t>"Ембімұнайгаз" АҚ - ның әлеуметтік нысандарына  қызмет көрсету бойынша қызметтер ("Жайыкмұнайгаз" МГӨБ)</t>
  </si>
  <si>
    <t>Услуги по обслуживанию социальных объектов АО "Эмбамунайгаз" (НГДУ "Жылыоймунайгаз")</t>
  </si>
  <si>
    <t>""Ембімұнайгаз" АҚ - ның әлеуметтік нысандарына  қызмет көрсету бойынша қызметтер ("Жылыоймұнайгаз" МГӨБ)</t>
  </si>
  <si>
    <t>Услуги по обслуживанию социальных объектов АО "Эмбамунайгаз" (НГДУ "Доссормунайгаз")</t>
  </si>
  <si>
    <t>"Ембімұнайгаз" АҚ - ның әлеуметтік нысандарына  қызмет көрсету бойынша қызметтер ("Доссормұнайгаз" МГӨБ)</t>
  </si>
  <si>
    <t>Услуги по обслуживанию социальных объектов АО "Эмбамунайгаз" (НГДУ "Кайнармунайгаз")</t>
  </si>
  <si>
    <t>"Ембімұнайгаз" АҚ - ның әлеуметтік нысандарына  қызмет көрсету бойынша қызметтер ("Кайнармұнайгаз" МГӨБ)</t>
  </si>
  <si>
    <t>Услуги по обслуживанию социальных объектов АО "Эмбамунайгаз" (упр. "Эмбамунайзнерго")</t>
  </si>
  <si>
    <t>"Ембімұнайгаз" АҚ - ның әлеуметтік нысандарына  қызмет көрсету бойынша қызметтер ("Ембімұнайэнерго" басқармасы)</t>
  </si>
  <si>
    <t>Услуги по обслуживанию социальных объектов АО "Эмбамунайгаз" (УПТиКО)</t>
  </si>
  <si>
    <t xml:space="preserve">"Ембімұнайгаз" АҚ - ның әлеуметтік нысандарына  қызмет көрсету бойынша қызметтер  (ӨТҚжЖК) </t>
  </si>
  <si>
    <t>Услуги по обслуживанию социальных объектов АО "Эмбамунайгаз"  (АУП)</t>
  </si>
  <si>
    <t>"Ембімұнайгаз" АҚ - ның әлеуметтік нысандарына  қызмет көрсету бойынша қызметтер (Басқару аппараты)</t>
  </si>
  <si>
    <t>Обслуживание кондиционеров, холодильников и технологического оборудования (упр. "Эмбамунайэнерго")</t>
  </si>
  <si>
    <t>авансовый платеж 90%, оставшаяся часть в течение 30 р.д. с момента подписания акта приема-передачи</t>
  </si>
  <si>
    <t>09.10.12.900.022.00.0999.000000000000</t>
  </si>
  <si>
    <t>январь-март 2016 года</t>
  </si>
  <si>
    <t>Работы по сооружению автомобильной дороги</t>
  </si>
  <si>
    <t xml:space="preserve">Автокөлік жолдарын салу жұмыстары </t>
  </si>
  <si>
    <t xml:space="preserve">Атырауская область Жылыойский район </t>
  </si>
  <si>
    <t xml:space="preserve">Авторлық/техникалық бақылау/жобалар, жұмыстарды басқару бойынша қызметтер </t>
  </si>
  <si>
    <t>Услуги по техническому надзору  объекта "Автодорога Ю.З.Камышитовое - Ю.В.Новобогатинск"</t>
  </si>
  <si>
    <t xml:space="preserve">О.Б.Қамысты - О.Ш.Новобогат  автожолы    нысанына техникалық бақылау  қызметін көрсету </t>
  </si>
  <si>
    <t>февраль -декабрь</t>
  </si>
  <si>
    <t>г.Атырау, Атырауская область</t>
  </si>
  <si>
    <t>138 Р</t>
  </si>
  <si>
    <t>160 Р</t>
  </si>
  <si>
    <t>161 Р</t>
  </si>
  <si>
    <t>162 Р</t>
  </si>
  <si>
    <t>163 Р</t>
  </si>
  <si>
    <t>151 У</t>
  </si>
  <si>
    <t>152 У</t>
  </si>
  <si>
    <t>154 У</t>
  </si>
  <si>
    <t>155 У</t>
  </si>
  <si>
    <t>156 У</t>
  </si>
  <si>
    <t>157 У</t>
  </si>
  <si>
    <t>158 У</t>
  </si>
  <si>
    <t>159 У</t>
  </si>
  <si>
    <t>161 У</t>
  </si>
  <si>
    <t>266 У</t>
  </si>
  <si>
    <t>АО Эмбамунайгаз</t>
  </si>
  <si>
    <t>г.Атырау, ул.Валиханова,1</t>
  </si>
  <si>
    <t>Атырауская обл, г.Атырау, ст.Тендык, УПТОиКО</t>
  </si>
  <si>
    <t>DDP</t>
  </si>
  <si>
    <t>в течение 90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</si>
  <si>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</si>
  <si>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</si>
  <si>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авансовый платеж - 30%, оставшаяся часть в течение 30 рабочих дней с момента подписания акта приема-передачи</t>
  </si>
  <si>
    <t>ОТП</t>
  </si>
  <si>
    <t>согласно технической спецификации</t>
  </si>
  <si>
    <t>Перчатки</t>
  </si>
  <si>
    <t>пара</t>
  </si>
  <si>
    <t>комплект</t>
  </si>
  <si>
    <t>28.22.17.950.001.00.0796.000000000011</t>
  </si>
  <si>
    <t>Элеватор</t>
  </si>
  <si>
    <t>для захвата, удержания насосных штанг в процессе спуско-подъемных операций при ремонте скважин, штанговый</t>
  </si>
  <si>
    <t>Труба</t>
  </si>
  <si>
    <t>тонна (метрическая)</t>
  </si>
  <si>
    <t>килограмм</t>
  </si>
  <si>
    <t>Средство моющее</t>
  </si>
  <si>
    <t>20.59.59.300.001.00.0168.000000000000</t>
  </si>
  <si>
    <t>Деэмульгатор</t>
  </si>
  <si>
    <t>для отделения воды от нефти, в жидком виде</t>
  </si>
  <si>
    <t>006</t>
  </si>
  <si>
    <t>метр</t>
  </si>
  <si>
    <t>Трубка</t>
  </si>
  <si>
    <t>055</t>
  </si>
  <si>
    <t>метр квадратный</t>
  </si>
  <si>
    <t>в течение 60 календарных дней с даты заключения договора или получения уведомления от Заказчика</t>
  </si>
  <si>
    <t>Фильтр</t>
  </si>
  <si>
    <t>Шина</t>
  </si>
  <si>
    <t>автодөңгелек</t>
  </si>
  <si>
    <t>22.11.14.900.000.01.0796.000000000302</t>
  </si>
  <si>
    <t>на спецтехнику, размер 16,9-30, пневматическая, диагональная, ведущих колес, норма слойности 10, ГОСТ 25641-84</t>
  </si>
  <si>
    <t>26.51.70.990.024.00.0796.000000000000</t>
  </si>
  <si>
    <t>Анемометр</t>
  </si>
  <si>
    <t xml:space="preserve"> вращающийся</t>
  </si>
  <si>
    <t>"Анемометр необходим для постоянного отслеживания значения скорости ветра. Датчик ветра устанавливается в удобном месте на расстоянии  15м( до 150) от дисплея. Сенсор на конце кабеля  считывает информацию с чашечного датчика-вертушки  и передает прибору. 
   По  4м настраиваемым пороговым значениям  ( макс или  мин)  прибор проинформирует вас     звуковыми и видео  сигналами ,если   скорость ветра выйдет   за границы этих  значений. На экране  дисплея можно увидеть  текущее значение и  достигнутыеэкстремальные.  В комплектации добавлена алюминиевая скоба для различных вариантов крепления датчика ветра. Там, где важно  постоянно контролировать  предельные значения силы  ветра  - этот прибор незаменим!   Кабель  15 м ,   возможна комплектация кабелем до 200 метров. Единицы :  м/сек - км/час - узлы - мили/час
Разрешение :  0.1 единица
Цикл измерения:  каждую секунду- осреднение за 4 сек
Точность:  +/-3 % при горизонтальномположении    (windsens3D)
Диапазон измерений : 
 от 1.4 до 70 м.сек
Уровни срабатывания
 сигналов :  настраиваемые 4 Макс или  Мин
Питание:  2 батареи AA в комплекте или от  источника постоянного тока  6-30В( в комплектацию не входит)"</t>
  </si>
  <si>
    <t>26.51.12.530.000.01.0796.000000000000</t>
  </si>
  <si>
    <t>скважинный, для высокоточного контроля температуры в скважинах при геофизических исследованиях</t>
  </si>
  <si>
    <t>capex</t>
  </si>
  <si>
    <t>в течение  60 календарных дней с даты заключения договора или получения уведомления от Заказчика</t>
  </si>
  <si>
    <t>Комплект</t>
  </si>
  <si>
    <t>13.92.15.500.003.00.0055.000000000008</t>
  </si>
  <si>
    <t>Жалюзи</t>
  </si>
  <si>
    <t>из смешанной ткани, вертикальные</t>
  </si>
  <si>
    <t>ЖАЛЮЗИ ОК.ВЕРТ,ЗАМЕР И УСТ-КА</t>
  </si>
  <si>
    <t>Жалюзи терезеге, тік, өлшеу, қондыру</t>
  </si>
  <si>
    <t>май-август</t>
  </si>
  <si>
    <t>апрель-май</t>
  </si>
  <si>
    <t>Усилитель</t>
  </si>
  <si>
    <t>Термометр</t>
  </si>
  <si>
    <t>Работы по ликвидации скважин</t>
  </si>
  <si>
    <t>Работы по переобрудованию/переоснащению/дооснащению скважин</t>
  </si>
  <si>
    <t>Работы по переобрудованию скважин</t>
  </si>
  <si>
    <t>Услуги по копированию аудио/видеозаписей</t>
  </si>
  <si>
    <t>71.20.19.000.013.00.0999.000000000000</t>
  </si>
  <si>
    <t>Работы по проведению экспертиз/испытаний/тестирований</t>
  </si>
  <si>
    <t xml:space="preserve">Сараптама/сынақ жүргізу/тестілеу бойынша жұмыстар </t>
  </si>
  <si>
    <t>8,11,15,22</t>
  </si>
  <si>
    <t>Кондиционер</t>
  </si>
  <si>
    <t>х</t>
  </si>
  <si>
    <t>382 Т</t>
  </si>
  <si>
    <t>28.25.12.300.000.00.0796.000000000001</t>
  </si>
  <si>
    <t>Кондиционер (сплит-система)</t>
  </si>
  <si>
    <t>настенный</t>
  </si>
  <si>
    <t xml:space="preserve">қабырға </t>
  </si>
  <si>
    <t>СПЛИТ СИСТЕМА "САМСУНГ"АQ09АIQE</t>
  </si>
  <si>
    <t>Сплит система "Самсунг"АQ09АIQE</t>
  </si>
  <si>
    <t>Бумага</t>
  </si>
  <si>
    <t>Карандаш</t>
  </si>
  <si>
    <t>Штука</t>
  </si>
  <si>
    <t>Одна пачка</t>
  </si>
  <si>
    <t>11,14,20,21</t>
  </si>
  <si>
    <t>февраль</t>
  </si>
  <si>
    <t>Ғимараттар құрылысына қатысты жобаларға басшылық бойынша қызметтер.</t>
  </si>
  <si>
    <t>Услуги по экспертизе проектами, касающимися строительства зданий</t>
  </si>
  <si>
    <t xml:space="preserve">авансовый платеж - 100% - в течение 5 рабочих дней с момента предоставления оригинала счет-фактуры с учетом НДС </t>
  </si>
  <si>
    <t>март</t>
  </si>
  <si>
    <t>292-1 Т</t>
  </si>
  <si>
    <t>Атырауская обл, Жылыойский р/н, НГДУ "Жылыоймунайгаз", м/р Прорва, м/р Терен Узек, м/р Кисымбай</t>
  </si>
  <si>
    <t>в течение 180 календарных дней с даты заключения договора или получения уведомления от Заказчика</t>
  </si>
  <si>
    <t>резеңке</t>
  </si>
  <si>
    <t>6,11,14,20,21</t>
  </si>
  <si>
    <t>68-1 У</t>
  </si>
  <si>
    <t>69-1 У</t>
  </si>
  <si>
    <t>70-1 У</t>
  </si>
  <si>
    <t>114-1 У</t>
  </si>
  <si>
    <t>116-1 У</t>
  </si>
  <si>
    <t>117-1 У</t>
  </si>
  <si>
    <t>118-1 У</t>
  </si>
  <si>
    <t>171-1 У</t>
  </si>
  <si>
    <t>172-1 У</t>
  </si>
  <si>
    <t>173-1 У</t>
  </si>
  <si>
    <t>174-1 У</t>
  </si>
  <si>
    <t>175-1 У</t>
  </si>
  <si>
    <t>176-1 У</t>
  </si>
  <si>
    <t>177-1 У</t>
  </si>
  <si>
    <t>178-1 У</t>
  </si>
  <si>
    <t>179-1 У</t>
  </si>
  <si>
    <t>180-1 У</t>
  </si>
  <si>
    <t>181-1 У</t>
  </si>
  <si>
    <t>182-1 У</t>
  </si>
  <si>
    <t>183-1 У</t>
  </si>
  <si>
    <t>184-1 У</t>
  </si>
  <si>
    <t>194-1 У</t>
  </si>
  <si>
    <t>274-1 У</t>
  </si>
  <si>
    <t>122-1 Р</t>
  </si>
  <si>
    <t>124-1 Р</t>
  </si>
  <si>
    <t>242-2 У</t>
  </si>
  <si>
    <t>827 Т</t>
  </si>
  <si>
    <t>20.41.32.590.000.08.0796.000000000000</t>
  </si>
  <si>
    <t>Құбырларды тазалауға арналған құрал</t>
  </si>
  <si>
    <t>для чистки труб, жидкость, СТ РК ГОСТ Р 51696-2003</t>
  </si>
  <si>
    <t>құбырлардың кәріздік бітелуін тазартуға арналған зат</t>
  </si>
  <si>
    <t>БИОПРЕПЕРАТ ДЛЯ ОЧИСТКИ  КАНАЛИЗА 400ГР.</t>
  </si>
  <si>
    <t>канализацияны тазартуға арн. Сұйықтық 400 гр.</t>
  </si>
  <si>
    <t>832 Т</t>
  </si>
  <si>
    <t>20.41.41.000.002.00.0796.000000000000</t>
  </si>
  <si>
    <t>Освежитель воздуха</t>
  </si>
  <si>
    <t xml:space="preserve">Ауа сергектендіргіш </t>
  </si>
  <si>
    <t>аэрозоль</t>
  </si>
  <si>
    <t xml:space="preserve">Бөлмеге арналған иістендіретін және иіс жоятын зат (бөлме, ванна, дәретхана) </t>
  </si>
  <si>
    <t>ОСВЕЖИТЕЛЬ ВОЗДУХА</t>
  </si>
  <si>
    <t xml:space="preserve">ауа тазартқыш </t>
  </si>
  <si>
    <t>840 Т</t>
  </si>
  <si>
    <t>13.93.11.000.001.00.0006.000000000004</t>
  </si>
  <si>
    <t>Дорожка</t>
  </si>
  <si>
    <t>Алаша</t>
  </si>
  <si>
    <t>узелковая, безворсовая, из шерсти животного, с односторонним рисунком</t>
  </si>
  <si>
    <t>кілемді түкті</t>
  </si>
  <si>
    <t>ДОРОЖКА КОВРОВАЯ, ШИРИНА 1,0 МЕТР</t>
  </si>
  <si>
    <t>Төсеніш кілемше ені 1,0м</t>
  </si>
  <si>
    <t xml:space="preserve">метр </t>
  </si>
  <si>
    <t>841 Т</t>
  </si>
  <si>
    <t>Төсеніш</t>
  </si>
  <si>
    <t>Жүннен және малдың жұқа қылынан жасалған түкті түйінді төсеніштер</t>
  </si>
  <si>
    <t>ДОРОЖКА КОВРОВАЯ, ШИРИНА 2,0 МЕТР</t>
  </si>
  <si>
    <t>Төсеніш кілемше ені 2,0м</t>
  </si>
  <si>
    <t>842 Т</t>
  </si>
  <si>
    <t>13.93.12.000.002.00.0796.000000000022</t>
  </si>
  <si>
    <t>Ковер</t>
  </si>
  <si>
    <t>Тоқыма маталы кілем</t>
  </si>
  <si>
    <t>тканый, ворсовый, из химическо текстильного материала, размер 200*300 см, жаккардовый, машинного производства, ГОСТ 28415-89</t>
  </si>
  <si>
    <t>Машина өндірісінің химиялық тоқыма материалдардан жасалған маталы түкті кілемдер. Екі маталы жаккардты кілемдер. Түктің биіктігі- 8мм, тығыздылығы жоғары. Басқа көлемді.</t>
  </si>
  <si>
    <t>КОВЕР 3х4</t>
  </si>
  <si>
    <t>Кілем 3х4</t>
  </si>
  <si>
    <t>843 Т</t>
  </si>
  <si>
    <t>13.93.12.000.002.00.0796.000000000021</t>
  </si>
  <si>
    <t>тканый, ворсовый, из химическо текстильного материала, размер 150*230 см, жаккардовый, машинного производства, ГОСТ 28415-89</t>
  </si>
  <si>
    <t>КОВЕР 1,5Х2,3</t>
  </si>
  <si>
    <t>Кілем 1,5х2,3</t>
  </si>
  <si>
    <t>844 Т</t>
  </si>
  <si>
    <t>КОВРОВАЯ ДОРОЖКА ШИРИНА 1,5М</t>
  </si>
  <si>
    <t>Төсеніш кілемше ені 1,5м</t>
  </si>
  <si>
    <t>845 Т</t>
  </si>
  <si>
    <t>КОВРОВАЯ ДОРОЖКА, ШИРИНА 1,2М</t>
  </si>
  <si>
    <t>Төсеніш кілемше ені 1,2м</t>
  </si>
  <si>
    <t>853 Т</t>
  </si>
  <si>
    <t>22.23.11.900.004.00.0839.000000000000</t>
  </si>
  <si>
    <t>Искусственный газон</t>
  </si>
  <si>
    <t xml:space="preserve">Жасанды гүлзар </t>
  </si>
  <si>
    <t>для спортивных площадок, в комплекте искусственная трава, клей, резиновая крошка, соединительная лента</t>
  </si>
  <si>
    <t xml:space="preserve">спорт алаңдарына арналған </t>
  </si>
  <si>
    <t>ГАЗОНЫ ДЛЯ СПОРТИВНЫХ ПЛОЩАДОК</t>
  </si>
  <si>
    <t>спорттық алаңдарға арн. Газон</t>
  </si>
  <si>
    <t>854 Т</t>
  </si>
  <si>
    <t>32.20.12.500.000.00.0796.000000000000</t>
  </si>
  <si>
    <t>Гитара</t>
  </si>
  <si>
    <t>классическая</t>
  </si>
  <si>
    <t>Шекті-шертпелі аспаптар</t>
  </si>
  <si>
    <t>БАС ГИТАРА</t>
  </si>
  <si>
    <t>Бас гитара</t>
  </si>
  <si>
    <t>855 Т</t>
  </si>
  <si>
    <t>32.20.14.400.000.00.0796.000000000000</t>
  </si>
  <si>
    <t>Баян</t>
  </si>
  <si>
    <t>клавишный музыкальный инструмент</t>
  </si>
  <si>
    <t>БАЯН</t>
  </si>
  <si>
    <t>856 Т</t>
  </si>
  <si>
    <t>32.20.12.900.000.00.0796.000000000000</t>
  </si>
  <si>
    <t>Домбра</t>
  </si>
  <si>
    <t>Домбыра</t>
  </si>
  <si>
    <t>струнная, щипковая</t>
  </si>
  <si>
    <t>ДОМБРА</t>
  </si>
  <si>
    <t>857 Т</t>
  </si>
  <si>
    <t>32.20.14.300.000.00.0796.000000000000</t>
  </si>
  <si>
    <t>Синтезатор</t>
  </si>
  <si>
    <t>Электромузыкалық аспаптар</t>
  </si>
  <si>
    <t>инструмент, электромузыкальный</t>
  </si>
  <si>
    <t>Өзге де клавишті электромузыкалық аспаптар</t>
  </si>
  <si>
    <t>КЛАВИШНЫЕ ИНСТРУМЕНТЫ</t>
  </si>
  <si>
    <t>Клавишті аспаптар</t>
  </si>
  <si>
    <t>858 Т</t>
  </si>
  <si>
    <t>26.40.41.000.003.00.0796.000000000002</t>
  </si>
  <si>
    <t>Микрофон</t>
  </si>
  <si>
    <t>студийный, с полупроводниковыми предусилителями</t>
  </si>
  <si>
    <t>Студиялық. Жартылай өткізгішті күшейткіштері бар.</t>
  </si>
  <si>
    <t>МИКРОФОН</t>
  </si>
  <si>
    <t>микрофон</t>
  </si>
  <si>
    <t>859 Т</t>
  </si>
  <si>
    <t>26.40.41.000.002.00.0796.000000000002</t>
  </si>
  <si>
    <t>Подставка</t>
  </si>
  <si>
    <t>Микрофон тіреулері</t>
  </si>
  <si>
    <t>под микрофон, напольная, тип журавль</t>
  </si>
  <si>
    <t>Еденге қойылаты. Түрі – «тырна»</t>
  </si>
  <si>
    <t>МИКРОФОННАЯ СТОЙКА</t>
  </si>
  <si>
    <t xml:space="preserve">Микрофон бағаны </t>
  </si>
  <si>
    <t>860 Т</t>
  </si>
  <si>
    <t>РИТМ ГИТАРА</t>
  </si>
  <si>
    <t>Ритм гитара</t>
  </si>
  <si>
    <t>861 Т</t>
  </si>
  <si>
    <t>СОЛО ГИТАРА</t>
  </si>
  <si>
    <t>Соло гитара</t>
  </si>
  <si>
    <t>862 Т</t>
  </si>
  <si>
    <t>СТУДИЙНЫЙ МИКРОФОН</t>
  </si>
  <si>
    <t>Студиялық микрофон</t>
  </si>
  <si>
    <t>863 Т</t>
  </si>
  <si>
    <t>26.40.43.700.001.00.0839.000000000011</t>
  </si>
  <si>
    <t>Дыбыс зорайтқыш жүйе</t>
  </si>
  <si>
    <t>звуковой, для музыкального инструмента</t>
  </si>
  <si>
    <t>Дыбыс күшейткіш музыкалық</t>
  </si>
  <si>
    <t>УСИЛИТЕЛИ ЗВУКА ДЛЯ МУЗЫКАЛ-Х ИНСТРУМ-ОВ</t>
  </si>
  <si>
    <t>музыка аспаптарына арн. Дыбыс күшейткіш</t>
  </si>
  <si>
    <t>864 Т</t>
  </si>
  <si>
    <t>30.99.10.000.002.00.0796.000000000011</t>
  </si>
  <si>
    <t>Тележка</t>
  </si>
  <si>
    <t>Тележка уборочная</t>
  </si>
  <si>
    <t>бельевая, для мокрого и сухого белья, загрузочная масса сухого белья 40 кг, грузоподъемность 150 кг</t>
  </si>
  <si>
    <t>үй-жайларды жинауға арналған, доңғалақтарда</t>
  </si>
  <si>
    <t>ТЕЛЕЖКА  БЕЛЬЯ  "COTTO"</t>
  </si>
  <si>
    <t>Доңғалақты арба</t>
  </si>
  <si>
    <t>865 Т</t>
  </si>
  <si>
    <t>ТЕЛЕЖКА ДЛЯ МОКРОГО БЕЛЬЯ WFT520 "COTTO"</t>
  </si>
  <si>
    <t>866 Т</t>
  </si>
  <si>
    <t>30.99.10.000.002.00.0796.000000000006</t>
  </si>
  <si>
    <t>Жинайтын арба</t>
  </si>
  <si>
    <t>ручная, для уборки помещений, четырехколесная</t>
  </si>
  <si>
    <t>ТЕЛЕЖКА УБОРОЧНАЯ ХРОМ С МЕХАНИЧ.ОТЖИМОМ</t>
  </si>
  <si>
    <t>механикалық қалдық. Тасуға арн. Хром арба</t>
  </si>
  <si>
    <t>867 Т</t>
  </si>
  <si>
    <t>14.12.30.100.000.00.0715.000000000022</t>
  </si>
  <si>
    <t>Қолғаптар</t>
  </si>
  <si>
    <t>технические, нитриловые, химостойкие</t>
  </si>
  <si>
    <t>ПЕРЧАТКИ РЕЗИНОВЫЕ ДЛЯ УБОРЩИЦ</t>
  </si>
  <si>
    <t xml:space="preserve">тазалықшыларға резенке қолғап </t>
  </si>
  <si>
    <t>869 Т</t>
  </si>
  <si>
    <t>25.72.12.500.001.00.0796.000000000003</t>
  </si>
  <si>
    <t>Замок</t>
  </si>
  <si>
    <t>Құлып</t>
  </si>
  <si>
    <t>сувальдные, для дверей зданий</t>
  </si>
  <si>
    <t>ЗАМОК КОНТРОЛЬНЫЙ  ПР-ВО РОССИЯ</t>
  </si>
  <si>
    <t>тексеруші құлып Ресейде шығарылғ.</t>
  </si>
  <si>
    <t>870 Т</t>
  </si>
  <si>
    <t>25.72.11.300.000.00.0796.000000000000</t>
  </si>
  <si>
    <t>навесной</t>
  </si>
  <si>
    <t>ЗАМОК НАВЕСНОЙ</t>
  </si>
  <si>
    <t xml:space="preserve">аспа құлып </t>
  </si>
  <si>
    <t>871 Т</t>
  </si>
  <si>
    <t>23.12.13.900.000.01.0796.000000000000</t>
  </si>
  <si>
    <t>Зеркало</t>
  </si>
  <si>
    <t>Шыны</t>
  </si>
  <si>
    <t>бытовое, стеклянное, ГОСТ 17716-91</t>
  </si>
  <si>
    <t>ЗЕРКАЛО</t>
  </si>
  <si>
    <t>айна</t>
  </si>
  <si>
    <t>873 Т</t>
  </si>
  <si>
    <t>26.51.51.100.001.00.0796.000000000250</t>
  </si>
  <si>
    <t>ТМ-8, диапазон измерения температуры -30-50 °С, ГОСТ 112-78</t>
  </si>
  <si>
    <t>КОМНАТНЫЕ ТЕРМОМЕТРЫ</t>
  </si>
  <si>
    <t xml:space="preserve">бөлме термометрі </t>
  </si>
  <si>
    <t>874 Т</t>
  </si>
  <si>
    <t>25.99.29.530.001.00.0796.000000000000</t>
  </si>
  <si>
    <t>Лестница</t>
  </si>
  <si>
    <t>Саты</t>
  </si>
  <si>
    <t>техническая, из алюминиевого сплава</t>
  </si>
  <si>
    <t>ЛЕСТНИЦА УНИВ.АЛ.2Х8,H3,96М, 2,28М,150КГ</t>
  </si>
  <si>
    <t>әмбебап саты 2х8,h3,96м, 2,28м,150кг</t>
  </si>
  <si>
    <t>875 Т</t>
  </si>
  <si>
    <t>25.99.29.290.007.00.0796.000000000000</t>
  </si>
  <si>
    <t>Модуль-надставка</t>
  </si>
  <si>
    <t>Тақта төсем</t>
  </si>
  <si>
    <t>лестничная, ширина траверсы 1,5 м, максимальная нагрузка 150 кг, Ширина секции 54 см</t>
  </si>
  <si>
    <t>құбырлардан жасалған</t>
  </si>
  <si>
    <t>МОДУЛЬ НАДСТАВКА ELKOP MODULO 201А</t>
  </si>
  <si>
    <t>модуль тірек Elkop Modulo 201а</t>
  </si>
  <si>
    <t>876 Т</t>
  </si>
  <si>
    <t>22.29.23.700.011.00.0839.000000000000</t>
  </si>
  <si>
    <t>Комплект для мытья полов</t>
  </si>
  <si>
    <t>Пол жуу жабдықтары</t>
  </si>
  <si>
    <t>ведро и швабра в комплекте для мытья полов</t>
  </si>
  <si>
    <t>НАБОР ВЛАЖ.УБОРКИ(ВЕДРО, ШВАБРА, СОВОК)</t>
  </si>
  <si>
    <t>Дымқыл жуу құралдары</t>
  </si>
  <si>
    <t>877 Т</t>
  </si>
  <si>
    <t>26.60.13.000.007.00.0796.000000000000</t>
  </si>
  <si>
    <t>Устройство защиты от грызунов</t>
  </si>
  <si>
    <t>Кеміргіштерді қорғау құрылғысы</t>
  </si>
  <si>
    <t>ультразвуковое действие</t>
  </si>
  <si>
    <t>Ультрадыбыстық әсер ететін</t>
  </si>
  <si>
    <t>ОТПУГИВАТЕЛЬ ГРЫЗУНОВ ТОРНАДО-800М</t>
  </si>
  <si>
    <t>кеміргіштерді үркіткіш  Торнадо-800М</t>
  </si>
  <si>
    <t>879 Т</t>
  </si>
  <si>
    <t>22.29.23.700.013.00.0796.000000000000</t>
  </si>
  <si>
    <t>Таз</t>
  </si>
  <si>
    <t>шылапшын</t>
  </si>
  <si>
    <t>пластиковый, круглый, вместимость 12 л</t>
  </si>
  <si>
    <t xml:space="preserve"> пластикалық шара 12л дөңгелек</t>
  </si>
  <si>
    <t>ТАЗ ПЛАСТМАССОВЫЙ, КРУГЛЫЙ, ОБЪЕМ 12-15Л</t>
  </si>
  <si>
    <t>дөңгелек пластмасса табақ, көлемі 12-15л</t>
  </si>
  <si>
    <t>881 Т</t>
  </si>
  <si>
    <t>27.51.26.900.004.00.0796.000000000001</t>
  </si>
  <si>
    <t>Устройство защиты от насекомых</t>
  </si>
  <si>
    <t>электрическое</t>
  </si>
  <si>
    <t>УНИЧТОЖИТЕЛЬ КОМАР SITITEK MOSKITO MV-01</t>
  </si>
  <si>
    <t>маса жойғыш Sititek Moskito MV-01</t>
  </si>
  <si>
    <t>882 Т</t>
  </si>
  <si>
    <t>32.91.11.300.000.00.0796.000000000002</t>
  </si>
  <si>
    <t>Швабра</t>
  </si>
  <si>
    <t>для уборки</t>
  </si>
  <si>
    <t>үй-жайларды жинауға арналған</t>
  </si>
  <si>
    <t>ШВАБРА МЕТАЛЛИЧЕСКАЯ</t>
  </si>
  <si>
    <t xml:space="preserve">металл швабра </t>
  </si>
  <si>
    <t>883 Т</t>
  </si>
  <si>
    <t>22.19.30.500.002.13.0006.000000000000</t>
  </si>
  <si>
    <t>Шланг</t>
  </si>
  <si>
    <t>поливочный, резиновый, простой, диаметр 16 мм</t>
  </si>
  <si>
    <t>ШЛАНГ ПОЛИВОЧНЫЙ Ф16 ММ (1/2") ДЛИНА20М</t>
  </si>
  <si>
    <t>су құятын шлангі ф16 мм (1/2) ұзынд. 20м</t>
  </si>
  <si>
    <t>884 Т</t>
  </si>
  <si>
    <t>32.91.11.500.002.00.0796.000000000000</t>
  </si>
  <si>
    <t>Ерш</t>
  </si>
  <si>
    <t>Таутан</t>
  </si>
  <si>
    <t>унитазный</t>
  </si>
  <si>
    <t>унитаздық</t>
  </si>
  <si>
    <t>ЩЕТКА ДЛЯ УНИТАЗА</t>
  </si>
  <si>
    <t>Унтитаз шеткасы</t>
  </si>
  <si>
    <t>885 Т</t>
  </si>
  <si>
    <t>28.29.82.550.002.00.0796.000000000000</t>
  </si>
  <si>
    <t>Мембрана</t>
  </si>
  <si>
    <t>фильтра обратного осмоса</t>
  </si>
  <si>
    <t>ЭЛЕМЕНТ МЕМБРАННЫЙ ЕSPА1-8040 ХLЕ440I</t>
  </si>
  <si>
    <t>Элемент мембранды ЕSPА1-8040 ХLЕ440i</t>
  </si>
  <si>
    <t>886 Т</t>
  </si>
  <si>
    <t>ЭЛЕМЕНТ МЕМБРАННЫЙ ЕSPА2-8040 RО</t>
  </si>
  <si>
    <t>Элемент мембранды ЕSPА2-8040 RО</t>
  </si>
  <si>
    <t>887 Т</t>
  </si>
  <si>
    <t>28.14.11.900.009.00.0796.000000000000</t>
  </si>
  <si>
    <t>Золотник</t>
  </si>
  <si>
    <t>Реттығын</t>
  </si>
  <si>
    <t>для заправки холодильных систем</t>
  </si>
  <si>
    <t>ЗОЛОТНИК ДЛЯ ЗАПРАВКИ</t>
  </si>
  <si>
    <t xml:space="preserve">май құюға арн. Золотник </t>
  </si>
  <si>
    <t>888 Т</t>
  </si>
  <si>
    <t>28.25.13.400.000.00.0796.000000000000</t>
  </si>
  <si>
    <t>Камера</t>
  </si>
  <si>
    <t>тоңазытқыш камерасы</t>
  </si>
  <si>
    <t>холодильная, для столовой, стационарная</t>
  </si>
  <si>
    <t>асханаға арналған стационарлық тоңазытқыш камерасы</t>
  </si>
  <si>
    <t>КАМЕРА ХОЛОД НИЗКОТЕМПЕРАТУР С АГРЕГАТОМ</t>
  </si>
  <si>
    <t xml:space="preserve">төмен температуралы камера агрегатпен </t>
  </si>
  <si>
    <t>889 Т</t>
  </si>
  <si>
    <t>20.30.21.300.000.00.0796.000000000000</t>
  </si>
  <si>
    <t>Графит электродтарының қалыптасуына арналған машина</t>
  </si>
  <si>
    <t>ремонтный, для заделки царапин и трещин, термоплавкий</t>
  </si>
  <si>
    <t>Графит қарындаш оқтамалардың сығуына арналған экструдер</t>
  </si>
  <si>
    <t>КАРАНДАШ ЋЛА-КОЛ (ДЛЯ РЕМОНТА ИСПАРИТ.)</t>
  </si>
  <si>
    <t>Карандаш ЋЛа-коЛ (буландырғышты жөндеу үшін)</t>
  </si>
  <si>
    <t>890 Т</t>
  </si>
  <si>
    <t>28.13.23.900.000.00.0796.000000000028</t>
  </si>
  <si>
    <t>Компрессор</t>
  </si>
  <si>
    <t>сығымдағыш</t>
  </si>
  <si>
    <t>используемые в холодильном оборудовании, мощностью не более 0,4 кВт</t>
  </si>
  <si>
    <t>КОМПРЕССОР MODELC-SBN373H8D</t>
  </si>
  <si>
    <t>Компрессор MODELC-SBN373H8D</t>
  </si>
  <si>
    <t>891 Т</t>
  </si>
  <si>
    <t>КОМПРЕССОР С-КМ 120 М/К</t>
  </si>
  <si>
    <t>Компрессор С-КМ 120 м/к</t>
  </si>
  <si>
    <t>892 Т</t>
  </si>
  <si>
    <t>КОМПРЕССОР С-КМ 140 М/К</t>
  </si>
  <si>
    <t>Компрессор С-КМ 140 м/к</t>
  </si>
  <si>
    <t>893 Т</t>
  </si>
  <si>
    <t>КОМПРЕССОР С-КМ 160 М/К</t>
  </si>
  <si>
    <t>Компрессор С-КМ 160 м/к</t>
  </si>
  <si>
    <t>894 Т</t>
  </si>
  <si>
    <t>КОМПРЕССОР С-КМ 180 М/К</t>
  </si>
  <si>
    <t>Компрессор С-КМ 180 м/к</t>
  </si>
  <si>
    <t>895 Т</t>
  </si>
  <si>
    <t>КОМПРЕССОР С-КМ 200 М/К</t>
  </si>
  <si>
    <t>Компрессор С-КМ 200 м/к</t>
  </si>
  <si>
    <t>896 Т</t>
  </si>
  <si>
    <t>КОМПРЕССОР ХОЛОД.44 B 092R-22</t>
  </si>
  <si>
    <t>Компрессор салқын.44 B 092R-22</t>
  </si>
  <si>
    <t>897 Т</t>
  </si>
  <si>
    <t>КОМПРЕССОР ХОЛОД.44 D 124R-22</t>
  </si>
  <si>
    <t>Компрессор салқын 44 D 124R-22</t>
  </si>
  <si>
    <t>898 Т</t>
  </si>
  <si>
    <t>КОМПРЕССОР ХОЛОД.44A 070R-22</t>
  </si>
  <si>
    <t>Компрессор салқын .44A 070R-22</t>
  </si>
  <si>
    <t>899 Т</t>
  </si>
  <si>
    <t>КОМПРЕССОР ХОЛОД.48 B 180R-22</t>
  </si>
  <si>
    <t>Компрессор салқын 48 B 180R-22</t>
  </si>
  <si>
    <t>900 Т</t>
  </si>
  <si>
    <t>КОМПРЕССОРХОЛОД. 55A250R-22</t>
  </si>
  <si>
    <t>Компрессор салқын  55A250R-22</t>
  </si>
  <si>
    <t>901 Т</t>
  </si>
  <si>
    <t>27.90.52.300.001.00.0796.000000000000</t>
  </si>
  <si>
    <t>Конденсатор</t>
  </si>
  <si>
    <t>общего назначения, не электролитический</t>
  </si>
  <si>
    <t>КОНДЕНСАТОР 40MFD-3 ПОЛЮС</t>
  </si>
  <si>
    <t>Конденсатор 40MFD-3 полюс</t>
  </si>
  <si>
    <t>902 Т</t>
  </si>
  <si>
    <t>КОНДЕНСАТОР 55MFD-3 ПОЛЮС</t>
  </si>
  <si>
    <t>Конденсатор 55MFD-3 полюс</t>
  </si>
  <si>
    <t>903 Т</t>
  </si>
  <si>
    <t>24.41.10.500.000.00.0166.000000000000</t>
  </si>
  <si>
    <t>Серебро</t>
  </si>
  <si>
    <t>Дәнекер</t>
  </si>
  <si>
    <t>припой</t>
  </si>
  <si>
    <t>ПРИПОЙ СЕРЕБРЯНЫЙ ЋХАРИСЛ</t>
  </si>
  <si>
    <t xml:space="preserve">күміс припой Харис </t>
  </si>
  <si>
    <t>904 Т</t>
  </si>
  <si>
    <t>26.51.70.990.025.00.0796.000000000000</t>
  </si>
  <si>
    <t>Терморегулятор</t>
  </si>
  <si>
    <t>Термореттеуіш</t>
  </si>
  <si>
    <t>для измерения, регистрации температуры теплоносителей и различных сред</t>
  </si>
  <si>
    <t>ТЕРМОРЕГУЛЯ "ОРЕЛ" ТАМ-133 (2,5) ВПХВ</t>
  </si>
  <si>
    <t>Терморегуля "Орел" ТАМ-133 (2,5) ВПХВ</t>
  </si>
  <si>
    <t>905 Т</t>
  </si>
  <si>
    <t>ТЕРМОРЕГУЛЯ"ОРЕЛ" ТАМ -145 (2,5) ВПХВ</t>
  </si>
  <si>
    <t>Терморегуля"Орел" ТАМ -145 (2,5) ВПХВ</t>
  </si>
  <si>
    <t>906 Т</t>
  </si>
  <si>
    <t>ТЕРМОРЕГУЛЯТОР ЋОРЕЛЛ ТАМ-112 (0,8)</t>
  </si>
  <si>
    <t>Терморегулятор ЋОрелЛ ТАМ-112 (0,8)</t>
  </si>
  <si>
    <t>907 Т</t>
  </si>
  <si>
    <t>24.44.26.321.001.00.0006.000000000000</t>
  </si>
  <si>
    <t>Түтікше</t>
  </si>
  <si>
    <t>общего назначения, латунно-медная, диаметр 6 мм</t>
  </si>
  <si>
    <t>ТРУБКА  ЛАТУННО-МЕДНАЯ  6ММ</t>
  </si>
  <si>
    <t>жез-мыс құбыр 6мм</t>
  </si>
  <si>
    <t>908 Т</t>
  </si>
  <si>
    <t>24.44.26.321.001.00.0006.000000000001</t>
  </si>
  <si>
    <t>общего назначения, латунно-медная, диаметр 10 мм</t>
  </si>
  <si>
    <t>ТРУБКА ЛАТУННО- МЕДНАЯ  10 ММ</t>
  </si>
  <si>
    <t>жез-мыс құбыр 10мм</t>
  </si>
  <si>
    <t>909 Т</t>
  </si>
  <si>
    <t>24.44.26.321.001.00.0006.000000000002</t>
  </si>
  <si>
    <t>общего назначения, латунно-медная, диаметр 8 мм</t>
  </si>
  <si>
    <t>ТРУБКА ЛАТУННО-МЕДНАЯ 8ММ</t>
  </si>
  <si>
    <t>жез-мыс құбыр 8мм</t>
  </si>
  <si>
    <t>910 Т</t>
  </si>
  <si>
    <t>24.44.26.321.001.00.0006.000000000003</t>
  </si>
  <si>
    <t>общего назначения, латунно-медная, диаметр 12 мм</t>
  </si>
  <si>
    <t>ТРУБКА ЛАТУННО-МЕДНАЯ12ММ(СПЛИТ СИСТЕМА)</t>
  </si>
  <si>
    <t>жез-мыс құбыр 12мм (сплит жүйе)</t>
  </si>
  <si>
    <t>911 Т</t>
  </si>
  <si>
    <t>28.25.30.900.005.00.0796.000000000000</t>
  </si>
  <si>
    <t>сүзу үшін жабдықтар</t>
  </si>
  <si>
    <t>осушитель, для удаления влаги из хладагента, к холодильному оборудованию</t>
  </si>
  <si>
    <t>сұйықты дискті фильтр</t>
  </si>
  <si>
    <t>ФИЛЬТР ОСУШИТЕЛЬ   20 ГР</t>
  </si>
  <si>
    <t>кептіргіш фильтр 20гр</t>
  </si>
  <si>
    <t>912 Т</t>
  </si>
  <si>
    <t>ФИЛЬТР ОСУШИТЕЛЬ   40 ГР</t>
  </si>
  <si>
    <t>кептіргіш фильтр 40гр</t>
  </si>
  <si>
    <t>913 Т</t>
  </si>
  <si>
    <t>20.59.56.200.000.00.0166.000000000000</t>
  </si>
  <si>
    <t>Флюс</t>
  </si>
  <si>
    <t>паяльный, жидкий, ГОСТ 19250-73</t>
  </si>
  <si>
    <t>ФЛЮС ФК-235 1/250ГР</t>
  </si>
  <si>
    <t>Флюс ФК-235 1/250гр</t>
  </si>
  <si>
    <t>914 Т</t>
  </si>
  <si>
    <t>20.14.19.300.000.00.0166.000000000000</t>
  </si>
  <si>
    <t>Тетрафторэтан (Фреон R134A)</t>
  </si>
  <si>
    <t>газ</t>
  </si>
  <si>
    <t xml:space="preserve">Бір құрамды хлороформның әлсіз иісі бар түссіз газ. Қысымға байланысты қайнау температурасы +90-нан -70°С-ке дейін. Қалыпты атмосфералық қысымда (100-105кПа) -26,5°С температурада қайнайды </t>
  </si>
  <si>
    <t>ХЛОДОГЕНТЫ  R-134 А</t>
  </si>
  <si>
    <t>Хлодогенты  R-134 А</t>
  </si>
  <si>
    <t>915 Т</t>
  </si>
  <si>
    <t>20.59.43.900.005.00.0166.000000000004</t>
  </si>
  <si>
    <t>Хладагент</t>
  </si>
  <si>
    <t>Дихлорфторметан (Фреон R22)</t>
  </si>
  <si>
    <t>R-22 (Фреон R-22), газ</t>
  </si>
  <si>
    <t xml:space="preserve">Бір құрамды хлороформның әлсіз иісі бар түссіз газ. Қысымға байланысты қайнау температурасы +10-нан -70°С-ке дейін конденсация температурасы +50°С-тан артық емес. Қалыпты атмосфералық қысымда 30°С температурада қайнайды </t>
  </si>
  <si>
    <t>ХЛОДОГЕНТЫ  R-22</t>
  </si>
  <si>
    <t>Хлодогенты  R-22</t>
  </si>
  <si>
    <t>916 Т</t>
  </si>
  <si>
    <t>20.59.43.900.005.00.0166.000000000002</t>
  </si>
  <si>
    <t>Хладагент R-404А (Фреон R-404А)</t>
  </si>
  <si>
    <t>R-404А (Фреон R-404А), смесь</t>
  </si>
  <si>
    <t xml:space="preserve">Азеотропты қоспа шамалас R-125 (44%), R-143a (52%) және R-134a (4%).Атмосфералық қысым кезінде қайнау температурасы -46,7°С </t>
  </si>
  <si>
    <t>ХЛОДОГЕНТЫ  R-404 А БЫТОВ.</t>
  </si>
  <si>
    <t>Хлодогенты  R-404 А бытов.</t>
  </si>
  <si>
    <t>917 Т</t>
  </si>
  <si>
    <t>20.59.43.900.005.00.0166.000000000001</t>
  </si>
  <si>
    <t>Хладагент R-600А (Изобутан)</t>
  </si>
  <si>
    <t>R-600А (Изобутан), газ</t>
  </si>
  <si>
    <t>ХЛОДОГЕНТЫ  R-600</t>
  </si>
  <si>
    <t>Хлодогенты  R-600</t>
  </si>
  <si>
    <t>918 Т</t>
  </si>
  <si>
    <t>20.59.43.900.005.00.0166.000000000003</t>
  </si>
  <si>
    <t>Хладагент R-407С (Фреон R-407С)</t>
  </si>
  <si>
    <t>R-410А (Фреон R-410А), смесь</t>
  </si>
  <si>
    <t xml:space="preserve">Хладагенттердің зеотропты қоспасы R32 (23%), R125 (25%) және R134a (52%). Көп құрамды иіссіз газ. Қысымға байланысты қайнау температурасы +60-нан -60°С-ке дейін. Қалыпты атмосфералық қысымда (101 кПа) -43,8°С температурада қайнайды </t>
  </si>
  <si>
    <t>ХЛОДОГЕНТЫ R-410А КОНД.</t>
  </si>
  <si>
    <t>Хлодогенты R-410А конд.</t>
  </si>
  <si>
    <t>11, 14</t>
  </si>
  <si>
    <t>295 У</t>
  </si>
  <si>
    <t xml:space="preserve">Коференция/семинар/форум/конкурс/корпоративтік/спорттық/мәдени/мерекелік және сол секілді шаралар ұйымдастыру/өткізу бойынша қызметтер </t>
  </si>
  <si>
    <t>Услуги по организации и проведению конкурса профессионального мастерства  "Лучший по профессий"</t>
  </si>
  <si>
    <t>"Үздік маман" кәсіби шеберлік конкурсын  ұйымдастыру және өткізу  жөніндегі қызмет көрсету</t>
  </si>
  <si>
    <t>июнь-сентябрь</t>
  </si>
  <si>
    <t>167-1 Р</t>
  </si>
  <si>
    <t>278 Р</t>
  </si>
  <si>
    <t>Гидравлический разрыв пласта (ГРП) в трех разведочных скважинах</t>
  </si>
  <si>
    <t>Үш барлаушы ұңғымада жер қойнауын гидравликалық жару (ГРП)</t>
  </si>
  <si>
    <t>Авансовый платеж - 0% Платежи в размере 90%. Окончательный расчет - после 100% исполнения обязательств с момента предоставления акта сверки взаимных расчетов и  отчета по местному содержанию</t>
  </si>
  <si>
    <t>306 Р</t>
  </si>
  <si>
    <t>33.11.19.100.002.00.0999.000000000000</t>
  </si>
  <si>
    <t>Работы по установке (монтажу) котельного оборудования</t>
  </si>
  <si>
    <t>Жылыту қазандығы жабдықтарын қондыру (монтаждау) жұмыстары</t>
  </si>
  <si>
    <t>Жылыту жабдықтарын қондыру (монтаждау) жұмыстары</t>
  </si>
  <si>
    <t>Приобретение, монтаж и наладка блочное - модульной котельной 2х1300 кВт  м/р "С.Балгимбаев".</t>
  </si>
  <si>
    <t xml:space="preserve">С.Балғымбаев кен орнына 2х1300 кВт блокты-модульді жылыту қазандығын сатып алу, монтаждау және жөндеу </t>
  </si>
  <si>
    <t>304 У</t>
  </si>
  <si>
    <t>Авторлық/техникалық қадағалау/жобалау, жұмыстарды басқару қызметі</t>
  </si>
  <si>
    <t>Технический надзор за строительством противорадиационного укрытия УКПГ (установка комплексной подготовки газа)</t>
  </si>
  <si>
    <t>ГКДҚ (газды кешенді дайындау қондырғысында) радиацияға қарсы жасы-рын пана құрылыс жұмыстарының техникалық қадағалау</t>
  </si>
  <si>
    <t>май-декабрь 2015г.</t>
  </si>
  <si>
    <t>6,11,14</t>
  </si>
  <si>
    <t>11,18,19</t>
  </si>
  <si>
    <t>201-1 Т</t>
  </si>
  <si>
    <t>1072 Т</t>
  </si>
  <si>
    <t>24.20.12.200.000.02.0168.000000000120</t>
  </si>
  <si>
    <t>насосно-компрессорная, стальная, номинальный наружный диаметр 89,0 мм, номинальная толщина стенки до 8,0 мм, группа прочности Л</t>
  </si>
  <si>
    <t>1073 Т</t>
  </si>
  <si>
    <t>25.73.30.300.000.06.0796.000000000006</t>
  </si>
  <si>
    <t>Ключ</t>
  </si>
  <si>
    <t>трубный, одношарнирный, тип КОТ 48-89</t>
  </si>
  <si>
    <t>25.73.30.300.000.06.0796.000000000005</t>
  </si>
  <si>
    <t>трубный, одношарнирный, тип КОТ 89-132</t>
  </si>
  <si>
    <t>1155 Т</t>
  </si>
  <si>
    <t>24.20.13.900.000.00.0168.000000000021</t>
  </si>
  <si>
    <t>водогазопроводная, сварная, наружный диаметр 26,8 мм, толщина стенки 2,8 мм, обыкновенная, условный проход 20 мм, ГОСТ 3262-75</t>
  </si>
  <si>
    <t>1294 Т</t>
  </si>
  <si>
    <t xml:space="preserve">МАНОМ.ТЕРМОМЕТР ГЛУБИННЫЙ САМТ-02-40-D32 </t>
  </si>
  <si>
    <t>1407 Т</t>
  </si>
  <si>
    <t>15-3 Т</t>
  </si>
  <si>
    <t>16-3 Т</t>
  </si>
  <si>
    <t>17-3 Т</t>
  </si>
  <si>
    <t>18-3 Т</t>
  </si>
  <si>
    <t>19-3 Т</t>
  </si>
  <si>
    <t>20-3 Т</t>
  </si>
  <si>
    <t>21-3 Т</t>
  </si>
  <si>
    <t>22-3 Т</t>
  </si>
  <si>
    <t>24-3 Т</t>
  </si>
  <si>
    <t>25-3 Т</t>
  </si>
  <si>
    <t>190-2 Р</t>
  </si>
  <si>
    <t>533-1 Т</t>
  </si>
  <si>
    <t>Исключить</t>
  </si>
  <si>
    <t>Включить</t>
  </si>
  <si>
    <t>1294-1 Т</t>
  </si>
  <si>
    <t>СПЛИТ СИСТЕМА</t>
  </si>
  <si>
    <t>Сплит система</t>
  </si>
  <si>
    <t>7,8,14,15,22</t>
  </si>
  <si>
    <t>1441 Т</t>
  </si>
  <si>
    <t>28.92.12.300.008.00.0839.000000000000</t>
  </si>
  <si>
    <t>Комплекс герметизирующего оборудования</t>
  </si>
  <si>
    <t>для герметизации устья скважин</t>
  </si>
  <si>
    <t>Атырауская обл, Станция Кульсары 662500, грузополучатель АО «Эмбамунайгаз» Кульсаринский участок УПТОиКО Код 1795, ОКПО 51418669</t>
  </si>
  <si>
    <t>в течение 45 календарных дней с даты заключения договора или получения уведомления от Заказчика</t>
  </si>
  <si>
    <t xml:space="preserve">УСТЬЕВОЙ ГЕРМЕТИЗАТОР ГГУВ-1М </t>
  </si>
  <si>
    <t>1442 Т</t>
  </si>
  <si>
    <t>17.23.14.500.000.00.5111.000000000066</t>
  </si>
  <si>
    <t>для офисного оборудования, формат А4, плотность 80 г/м2, ГОСТ 6656-76</t>
  </si>
  <si>
    <t>кеңсе жабдықтары үшін, А4 форматы, тығыздығы 80 г/м2, ГОСТ 6656-76</t>
  </si>
  <si>
    <t>для офисного оборудования, формат А4, плотность 80 г/м2, ГОСТ 6656-76 (500 л)</t>
  </si>
  <si>
    <t>кеңсе жабдықтары үшін, А4 форматы, тығыздығы 80 г/м2, ГОСТ 6656-76 (500 л)</t>
  </si>
  <si>
    <t>9 изменения и дополнения в План закупок товаров, работ и услуг АО "Эмбамунайгаз" на 2016 год</t>
  </si>
  <si>
    <t>Приложение 1</t>
  </si>
  <si>
    <t>11,18</t>
  </si>
  <si>
    <t>15-4 Т</t>
  </si>
  <si>
    <t>16-4 Т</t>
  </si>
  <si>
    <t>17-4 Т</t>
  </si>
  <si>
    <t>18-4 Т</t>
  </si>
  <si>
    <t>19-4 Т</t>
  </si>
  <si>
    <t>20-4 Т</t>
  </si>
  <si>
    <t>21-4 Т</t>
  </si>
  <si>
    <t>22-4 Т</t>
  </si>
  <si>
    <t>24-4 Т</t>
  </si>
  <si>
    <t>25-4 Т</t>
  </si>
  <si>
    <t>201-2 Т</t>
  </si>
  <si>
    <t>292-2 Т</t>
  </si>
  <si>
    <t>382-1 Т</t>
  </si>
  <si>
    <t>827-1 Т</t>
  </si>
  <si>
    <t>832-1 Т</t>
  </si>
  <si>
    <t>840-1 Т</t>
  </si>
  <si>
    <t>841-1 Т</t>
  </si>
  <si>
    <t>842-1 Т</t>
  </si>
  <si>
    <t>843-1 Т</t>
  </si>
  <si>
    <t>844-1 Т</t>
  </si>
  <si>
    <t>845-1 Т</t>
  </si>
  <si>
    <t>853-1 Т</t>
  </si>
  <si>
    <t>854-1 Т</t>
  </si>
  <si>
    <t>855-1 Т</t>
  </si>
  <si>
    <t>856-1 Т</t>
  </si>
  <si>
    <t>857-1 Т</t>
  </si>
  <si>
    <t>858-1 Т</t>
  </si>
  <si>
    <t>859-1 Т</t>
  </si>
  <si>
    <t>860-1 Т</t>
  </si>
  <si>
    <t>861-1 Т</t>
  </si>
  <si>
    <t>862-1 Т</t>
  </si>
  <si>
    <t>863-1 Т</t>
  </si>
  <si>
    <t>864-1 Т</t>
  </si>
  <si>
    <t>865-1 Т</t>
  </si>
  <si>
    <t>866-1 Т</t>
  </si>
  <si>
    <t>867-1 Т</t>
  </si>
  <si>
    <t>869-1 Т</t>
  </si>
  <si>
    <t>870-1 Т</t>
  </si>
  <si>
    <t>871-1 Т</t>
  </si>
  <si>
    <t>873-1 Т</t>
  </si>
  <si>
    <t>874-1 Т</t>
  </si>
  <si>
    <t>875-1 Т</t>
  </si>
  <si>
    <t>876-1 Т</t>
  </si>
  <si>
    <t>877-1 Т</t>
  </si>
  <si>
    <t>879-1 Т</t>
  </si>
  <si>
    <t>881-1 Т</t>
  </si>
  <si>
    <t>882-1 Т</t>
  </si>
  <si>
    <t>883-1 Т</t>
  </si>
  <si>
    <t>884-1 Т</t>
  </si>
  <si>
    <t>885-1 Т</t>
  </si>
  <si>
    <t>886-1 Т</t>
  </si>
  <si>
    <t>887-1 Т</t>
  </si>
  <si>
    <t>888-1 Т</t>
  </si>
  <si>
    <t>889-1 Т</t>
  </si>
  <si>
    <t>890-1 Т</t>
  </si>
  <si>
    <t>891-1 Т</t>
  </si>
  <si>
    <t>892-1 Т</t>
  </si>
  <si>
    <t>893-1 Т</t>
  </si>
  <si>
    <t>894-1 Т</t>
  </si>
  <si>
    <t>895-1 Т</t>
  </si>
  <si>
    <t>896-1 Т</t>
  </si>
  <si>
    <t>897-1 Т</t>
  </si>
  <si>
    <t>898-1 Т</t>
  </si>
  <si>
    <t>899-1 Т</t>
  </si>
  <si>
    <t>900-1 Т</t>
  </si>
  <si>
    <t>901-1 Т</t>
  </si>
  <si>
    <t>902-1 Т</t>
  </si>
  <si>
    <t>903-1 Т</t>
  </si>
  <si>
    <t>904-1 Т</t>
  </si>
  <si>
    <t>905-1 Т</t>
  </si>
  <si>
    <t>906-1 Т</t>
  </si>
  <si>
    <t>907-1 Т</t>
  </si>
  <si>
    <t>908-1 Т</t>
  </si>
  <si>
    <t>909-1 Т</t>
  </si>
  <si>
    <t>910-1 Т</t>
  </si>
  <si>
    <t>911-1 Т</t>
  </si>
  <si>
    <t>912-1 Т</t>
  </si>
  <si>
    <t>913-1 Т</t>
  </si>
  <si>
    <t>914-1 Т</t>
  </si>
  <si>
    <t>915-1 Т</t>
  </si>
  <si>
    <t>916-1 Т</t>
  </si>
  <si>
    <t>917-1 Т</t>
  </si>
  <si>
    <t>918-1 Т</t>
  </si>
  <si>
    <t>533-2 Т</t>
  </si>
  <si>
    <t>1072-1 Т</t>
  </si>
  <si>
    <t>1073-1 Т</t>
  </si>
  <si>
    <t>1155-1 Т</t>
  </si>
  <si>
    <t>1407-1 Т</t>
  </si>
  <si>
    <t>2. Работы</t>
  </si>
  <si>
    <t>исключить</t>
  </si>
  <si>
    <t>6,14,20,21</t>
  </si>
  <si>
    <t>6,11,14,15,20,21</t>
  </si>
  <si>
    <t>190-3 Р</t>
  </si>
  <si>
    <t>162-1 Р</t>
  </si>
  <si>
    <t>163-1 Р</t>
  </si>
  <si>
    <t>164-1 Р</t>
  </si>
  <si>
    <t>165-1 Р</t>
  </si>
  <si>
    <t>278-1 Р</t>
  </si>
  <si>
    <t xml:space="preserve">июль-декабрь </t>
  </si>
  <si>
    <t>120-1 Р</t>
  </si>
  <si>
    <t>121-1 Р</t>
  </si>
  <si>
    <t>ОПИ, внедрения уровномера электронного переносного</t>
  </si>
  <si>
    <t>ТӨС, электронды жылжымалы деңгей өлшегіш енгізу</t>
  </si>
  <si>
    <t>122-2 Р</t>
  </si>
  <si>
    <t>ОПИ технология локального гидроразрыва пласта</t>
  </si>
  <si>
    <t xml:space="preserve">ТӨС, Жер қойнауын жергілікті гидрожару технологиясына </t>
  </si>
  <si>
    <t>123-1 Р</t>
  </si>
  <si>
    <t>Работы по проведению опытно-промышленных испытаний применения штанг насосных стеклопластиковых.</t>
  </si>
  <si>
    <t>ТӨС (тәжірибелік-өнеркәсіптік сынақ), сораптық әйнек пластикті штанга</t>
  </si>
  <si>
    <r>
      <t xml:space="preserve">Оплата производится в размере 70% от выполненного объема работ в течение 30 (тридцати) рабочих дней с момента предоставления Подрядчиком оригинала счета-фактуры, а 30% </t>
    </r>
    <r>
      <rPr>
        <sz val="10"/>
        <color rgb="FF1F497D"/>
        <rFont val="Times New Roman"/>
        <family val="1"/>
        <charset val="204"/>
      </rPr>
      <t>при достижении дополнительной</t>
    </r>
    <r>
      <rPr>
        <sz val="10"/>
        <color theme="1"/>
        <rFont val="Times New Roman"/>
        <family val="1"/>
        <charset val="204"/>
      </rPr>
      <t xml:space="preserve"> добычи нефти.</t>
    </r>
  </si>
  <si>
    <t>167-2 Р</t>
  </si>
  <si>
    <t>138-1 Р</t>
  </si>
  <si>
    <t>306-1 Р</t>
  </si>
  <si>
    <t>Проектирование и монтаж   блочно - модульной котельной 2х1300 кВт  м/р "С.Балгимбаев".</t>
  </si>
  <si>
    <t>Жобалау, монтаждау блокты - модульді қазандық 2х1300 кВт  "С. Балғымбаев" к/о.</t>
  </si>
  <si>
    <t>309 Р</t>
  </si>
  <si>
    <t>95.21.10.000.000.00.0999.000000000000</t>
  </si>
  <si>
    <t>Работы по ремонту бытовых электроприборов</t>
  </si>
  <si>
    <t>Тұрмыстық электр құралдарын жөндеу жұмыстары</t>
  </si>
  <si>
    <t xml:space="preserve">Работы по ремонту бытовой техники (кондиционеры, холодильники и 
другая бытовая техника в НГДУ "Жайыкмунайгаз")
</t>
  </si>
  <si>
    <t>Тұрмыстық техникаларды жөндеу жұмыстары ("Жайыкмұнайгаз" МГӨБ - дағы салқындатқыш, тоңазытқыш және басқада тұрмыстық техникалар)</t>
  </si>
  <si>
    <t>310 Р</t>
  </si>
  <si>
    <t xml:space="preserve">Работы по ремонту бытовой техники (кондиционеры, холодильники и 
другая бытовая техника в НГДУ "Жылыоймунайгаз")
</t>
  </si>
  <si>
    <t>Тұрмыстық техникаларды жөндеу жұмыстары ("Жылыоймұнайгаз" МГӨБ - дағы салқындатқыш, тоңазытқыш және басқада тұрмыстық техникалар)</t>
  </si>
  <si>
    <t>311 Р</t>
  </si>
  <si>
    <t xml:space="preserve">Работы по ремонту бытовой техники (кондиционеры, холодильники и 
другая бытовая техника в НГДУ "Доссормунайгаз")
</t>
  </si>
  <si>
    <t>Тұрмыстық техникаларды жөндеу жұмыстары ("Доссормұнайгаз" МГӨБ - дағы салқындатқыш, тоңазытқыш және басқада тұрмыстық техникалар)</t>
  </si>
  <si>
    <t>312 Р</t>
  </si>
  <si>
    <t xml:space="preserve">Работы по ремонту бытовой техники (кондиционеры, холодильники и 
другая бытовая техника в НГДУ "Кайнармунайгаз")
</t>
  </si>
  <si>
    <t>Тұрмыстық техникаларды жөндеу жұмыстары ("Қайнармұнайгаз" МГӨБ - дағы салқындатқыш, тоңазытқыш және басқада тұрмыстық техникалар)</t>
  </si>
  <si>
    <t>313 Р</t>
  </si>
  <si>
    <t xml:space="preserve">Работы по ремонту бытовой техники (кондиционеры, холодильники и 
другая бытовая техника в УПТиКО)
</t>
  </si>
  <si>
    <t>Тұрмыстық техникаларды жөндеу жұмыстары (ӨТҚжЖК - дағы салқындатқыш, тоңазытқыш және басқада тұрмыстық техникалар)</t>
  </si>
  <si>
    <t>314 Р</t>
  </si>
  <si>
    <t xml:space="preserve">Работы по ремонту бытовой техники (кондиционеры, холодильники и 
другая бытовая техника в АУП)
</t>
  </si>
  <si>
    <t>Тұрмыстық техникаларды жөндеу жұмыстары (Басқару аппаратындағы салқындатқыш, тоңазытқыш және басқада тұрмыстық техникалар)</t>
  </si>
  <si>
    <t>Итого включить по работам</t>
  </si>
  <si>
    <t>3. Услуги</t>
  </si>
  <si>
    <t>3,4,5,6,7,11,14</t>
  </si>
  <si>
    <t>242-3 У</t>
  </si>
  <si>
    <t>114-2 У</t>
  </si>
  <si>
    <t>116-2 У</t>
  </si>
  <si>
    <t>117-2 У</t>
  </si>
  <si>
    <t>118-2 У</t>
  </si>
  <si>
    <t>151-1 У</t>
  </si>
  <si>
    <t>152-1 У</t>
  </si>
  <si>
    <t>153-1 У</t>
  </si>
  <si>
    <t>154-1 У</t>
  </si>
  <si>
    <t>155-1 У</t>
  </si>
  <si>
    <t>171-2 У</t>
  </si>
  <si>
    <t>172-2 У</t>
  </si>
  <si>
    <t>173-2 У</t>
  </si>
  <si>
    <t>174-2 У</t>
  </si>
  <si>
    <t>176-2 У</t>
  </si>
  <si>
    <t>177-2 У</t>
  </si>
  <si>
    <t>266-1 У</t>
  </si>
  <si>
    <t>274-2 У</t>
  </si>
  <si>
    <t>36-1 У</t>
  </si>
  <si>
    <t>304-1 У</t>
  </si>
  <si>
    <t>160-1 У</t>
  </si>
  <si>
    <t>02.40.10.299.007.00.0777.000000000000</t>
  </si>
  <si>
    <t>Услуги по поливу зеленых насаждений</t>
  </si>
  <si>
    <t>жасыл көшеттерді суару қызметі</t>
  </si>
  <si>
    <t>Услуги по поливу зеленных насаждении прилегающей территории Общества (АУП)</t>
  </si>
  <si>
    <t>Қоғам аумағындағы жасыл көшеттерді суару қызметі (Басқару аппараты)</t>
  </si>
  <si>
    <t xml:space="preserve"> апрель</t>
  </si>
  <si>
    <t>161-1 У</t>
  </si>
  <si>
    <t>162-1 У</t>
  </si>
  <si>
    <t>163-1 У</t>
  </si>
  <si>
    <t>164-1 У</t>
  </si>
  <si>
    <t>165-1 У</t>
  </si>
  <si>
    <t>315 У</t>
  </si>
  <si>
    <t>Услуги по организации лагерей для отдыха</t>
  </si>
  <si>
    <t>Демалуға арналған лагерлерді ұйымдастыру қызметі</t>
  </si>
  <si>
    <t>316 У</t>
  </si>
  <si>
    <t>Жолаушыларды кестеге бағынышты емес ішкі әуе транспортымен тасмалдау қызметі</t>
  </si>
  <si>
    <t>Услуги по организации внутреннего воздушного транспорта для перевозке детеи</t>
  </si>
  <si>
    <t>Балаларды тасмалдау үшін ішкі әуе транспорттын ұйымдастыру қызметі</t>
  </si>
  <si>
    <t>Итого включить по услугам</t>
  </si>
  <si>
    <t>к приказу  АО "Эмбамунайгаз" №251   от "31" марта 2016г.</t>
  </si>
  <si>
    <t>104-1 У</t>
  </si>
  <si>
    <t xml:space="preserve">АО "Эмбамунайгаз" </t>
  </si>
  <si>
    <t>82.19.13.000.001.00.0777.000000000000</t>
  </si>
  <si>
    <t>Услуги по оформлению</t>
  </si>
  <si>
    <t>Ресімдеу бойынша қызметтер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</si>
  <si>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</si>
  <si>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Техникалық/құқық белгілеу/рұқсат беру және өзге де құжаттарды ресімдеу/алу бойынша қызметтер (тиісті органдарда/реестрлерде және сол секілді орындарда ресімдеу/қайта ресімдеу/дайындау/тіркеу/қайта тіркеу) </t>
  </si>
  <si>
    <t xml:space="preserve">Услуги по проведению государственного технического обследования недвижимого имущества и изготовление технических паспортов </t>
  </si>
  <si>
    <t>Жылжымайтын мүлікке мемлекеттік техникалық зерттеу жүргізу және техникалық төлқұжаттарды дайындау бойынша қызметтер</t>
  </si>
  <si>
    <t xml:space="preserve">г. Атырау, ул. Валиханова, 1 </t>
  </si>
  <si>
    <t>с момента заключения договора до 31 декабря</t>
  </si>
  <si>
    <t>авансовый платеж "0%", оплата осуществляется по факту исполнения в течение 30 раб.дней с момента подписания акта приема-передачи и предоставления Исполнителем оригинала счета-фактуры</t>
  </si>
  <si>
    <t>105-1 У</t>
  </si>
  <si>
    <t>Мангистауская область</t>
  </si>
  <si>
    <t>104-2 У</t>
  </si>
  <si>
    <t>105-2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</si>
</sst>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0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&quot;€&quot;#,##0;[Red]\-&quot;€&quot;#,##0"/>
    <numFmt numFmtId="173" formatCode="_-* #,##0.00[$€]_-;\-* #,##0.00[$€]_-;_-* &quot;-&quot;??[$€]_-;_-@_-"/>
    <numFmt numFmtId="174" formatCode="_-* #,##0.00000[$€]_-;\-* #,##0.00000[$€]_-;_-* &quot;-&quot;??[$€]_-;_-@_-"/>
    <numFmt numFmtId="175" formatCode="_(* #,##0.0_);_(* \(#,##0.00\);_(* &quot;-&quot;??_);_(@_)"/>
    <numFmt numFmtId="176" formatCode="General_)"/>
    <numFmt numFmtId="177" formatCode="0.000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* \(#,##0\);* #,##0_);&quot;-&quot;??_);@"/>
    <numFmt numFmtId="183" formatCode="&quot;$&quot;#,##0_);[Red]\(&quot;$&quot;#,##0\)"/>
    <numFmt numFmtId="184" formatCode="[$-409]d\-mmm\-yy;@"/>
    <numFmt numFmtId="185" formatCode="[$-409]d\-mmm;@"/>
    <numFmt numFmtId="186" formatCode="* #,##0_);* \(#,##0\);&quot;-&quot;??_);@"/>
    <numFmt numFmtId="187" formatCode="_(#,##0;\(#,##0\);\-;&quot;  &quot;@"/>
    <numFmt numFmtId="188" formatCode="&quot;р.&quot;#,##0\ ;\-&quot;р.&quot;#,##0"/>
    <numFmt numFmtId="189" formatCode="&quot;р.&quot;#,##0.00\ ;\(&quot;р.&quot;#,##0.00\)"/>
    <numFmt numFmtId="190" formatCode="0.00_)"/>
    <numFmt numFmtId="191" formatCode="_(* #,##0,_);_(* \(#,##0,\);_(* &quot;-&quot;_);_(@_)"/>
    <numFmt numFmtId="192" formatCode="_-* #,##0\ _đ_._-;\-* #,##0\ _đ_._-;_-* &quot;-&quot;\ _đ_._-;_-@_-"/>
    <numFmt numFmtId="193" formatCode="\60\4\7\:"/>
    <numFmt numFmtId="194" formatCode="\+0.0;\-0.0"/>
    <numFmt numFmtId="195" formatCode="\+0.0%;\-0.0%"/>
    <numFmt numFmtId="196" formatCode="&quot;$&quot;#,##0"/>
    <numFmt numFmtId="197" formatCode="&quot;$&quot;#,\);\(&quot;$&quot;#,\)"/>
    <numFmt numFmtId="198" formatCode="&quot;р.&quot;#,\);\(&quot;р.&quot;#,\)"/>
    <numFmt numFmtId="199" formatCode="&quot;$&quot;#,;\(&quot;$&quot;#,\)"/>
    <numFmt numFmtId="200" formatCode="&quot;р.&quot;#,;\(&quot;р.&quot;#,\)"/>
    <numFmt numFmtId="201" formatCode="##\ &quot;h&quot;"/>
    <numFmt numFmtId="202" formatCode="_(&quot;$&quot;* #,##0_);_(&quot;$&quot;* \(#,##0\);_(&quot;$&quot;* &quot;-&quot;_);_(@_)"/>
    <numFmt numFmtId="203" formatCode="_-* #,##0.00\ _€_-;\-* #,##0.00\ _€_-;_-* &quot;-&quot;??\ _€_-;_-@_-"/>
    <numFmt numFmtId="204" formatCode="0.0"/>
    <numFmt numFmtId="205" formatCode="000000"/>
    <numFmt numFmtId="206" formatCode="_([$€-2]* #,##0.00_);_([$€-2]* \(#,##0.00\);_([$€-2]* &quot;-&quot;??_)"/>
    <numFmt numFmtId="207" formatCode="[$-419]d\ mmm\ yy;@"/>
    <numFmt numFmtId="208" formatCode="d\.mmm"/>
    <numFmt numFmtId="209" formatCode="d\.m\.yy"/>
    <numFmt numFmtId="210" formatCode="d\.mmm\.yy"/>
    <numFmt numFmtId="211" formatCode="_-* #,##0\ _?_._-;\-* #,##0\ _?_._-;_-* &quot;-&quot;\ _?_._-;_-@_-"/>
    <numFmt numFmtId="212" formatCode="#"/>
    <numFmt numFmtId="213" formatCode="_-* #,##0.00\ _?_._-;\-* #,##0.00\ _?_._-;_-* &quot;-&quot;??\ _?_._-;_-@_-"/>
    <numFmt numFmtId="214" formatCode="#,##0;\(#,##0\)"/>
    <numFmt numFmtId="215" formatCode="_-&quot;$&quot;\ * #,##0.00_-;_-&quot;$&quot;\ * #,##0.00\-;_-&quot;$&quot;\ * &quot;-&quot;??_-;_-@_-"/>
    <numFmt numFmtId="216" formatCode="_-&quot;$&quot;\ * #,##0_-;_-&quot;$&quot;\ * #,##0\-;_-&quot;$&quot;\ * &quot;-&quot;_-;_-@_-"/>
    <numFmt numFmtId="217" formatCode="_-* #,##0&quot;тг.&quot;_-;\-* #,##0&quot;тг.&quot;_-;_-* &quot;-&quot;&quot;тг.&quot;_-;_-@_-"/>
    <numFmt numFmtId="218" formatCode="_(&quot;$&quot;* #,##0.00_);_(&quot;$&quot;* \(#,##0.00\);_(&quot;$&quot;* &quot;-&quot;??_);_(@_)"/>
    <numFmt numFmtId="219" formatCode="0.00;0;"/>
    <numFmt numFmtId="220" formatCode="0\ &quot;cu.m&quot;"/>
    <numFmt numFmtId="221" formatCode="_(* #,##0.0_);_(* \(#,##0.0\);_(* &quot;-&quot;??_);_(@_)"/>
    <numFmt numFmtId="222" formatCode="000"/>
    <numFmt numFmtId="223" formatCode="0.000%"/>
    <numFmt numFmtId="224" formatCode="_-* ###0_-;\(###0\);_-* &quot;–&quot;_-;_-@_-"/>
    <numFmt numFmtId="225" formatCode="_-* #,##0_-;\(#,##0\);_-* &quot;–&quot;_-;_-@_-"/>
    <numFmt numFmtId="226" formatCode="_-* #,###_-;\(#,###\);_-* &quot;–&quot;_-;_-@_-"/>
    <numFmt numFmtId="227" formatCode="_-\ #,##0.000_-;\(#,##0.000\);_-* &quot;–&quot;_-;_-@_-"/>
    <numFmt numFmtId="228" formatCode="_-#,###_-;\(#,###\);_-\ &quot;–&quot;_-;_-@_-"/>
    <numFmt numFmtId="229" formatCode="&quot;$&quot;#,##0.0_);[Red]\(&quot;$&quot;#,##0.0\)"/>
    <numFmt numFmtId="230" formatCode="_-&quot;$&quot;* #,##0.00_-;\-&quot;$&quot;* #,##0.00_-;_-&quot;$&quot;* &quot;-&quot;??_-;_-@_-"/>
    <numFmt numFmtId="231" formatCode="_(* #,##0_);_(* \(#,##0\);_(* &quot;-&quot;_);_(@_)"/>
    <numFmt numFmtId="232" formatCode="0000"/>
    <numFmt numFmtId="233" formatCode="0.0E+00"/>
    <numFmt numFmtId="234" formatCode="#,##0.0_);[Red]\(#,##0.0\)"/>
    <numFmt numFmtId="235" formatCode="_ * #,##0_)&quot;£&quot;_ ;_ * \(#,##0\)&quot;£&quot;_ ;_ * &quot;-&quot;_)&quot;£&quot;_ ;_ @_ "/>
    <numFmt numFmtId="236" formatCode="#,##0.00&quot;£&quot;_);[Red]\(#,##0.00&quot;£&quot;\)"/>
    <numFmt numFmtId="237" formatCode="_-* #,##0_$_-;\-* #,##0_$_-;_-* &quot;-&quot;_$_-;_-@_-"/>
    <numFmt numFmtId="238" formatCode="&quot;$&quot;#,##0.00_);[Red]\(&quot;$&quot;#,##0.00\)"/>
    <numFmt numFmtId="239" formatCode="#,##0.000\);[Red]\(#,##0.000\)"/>
    <numFmt numFmtId="240" formatCode="&quot;RM&quot;#,##0.00_);[Red]\(&quot;RM&quot;#,##0.00\)"/>
    <numFmt numFmtId="241" formatCode="_ * #,##0.00_)&quot;£&quot;_ ;_ * \(#,##0.00\)&quot;£&quot;_ ;_ * &quot;-&quot;??_)&quot;£&quot;_ ;_ @_ "/>
    <numFmt numFmtId="242" formatCode="_ * #,##0_)_£_ ;_ * \(#,##0\)_£_ ;_ * &quot;-&quot;_)_£_ ;_ @_ "/>
    <numFmt numFmtId="243" formatCode="0.0&quot;  &quot;"/>
    <numFmt numFmtId="244" formatCode="_-* #,##0.00&quot;$&quot;_-;\-* #,##0.00&quot;$&quot;_-;_-* &quot;-&quot;??&quot;$&quot;_-;_-@_-"/>
    <numFmt numFmtId="245" formatCode="&quot;$&quot;#,##0_);\(&quot;$&quot;#,##0\)"/>
    <numFmt numFmtId="246" formatCode="d\-mmm\-yy\ h:mm"/>
    <numFmt numFmtId="247" formatCode="#,##0.00&quot; $&quot;;[Red]\-#,##0.00&quot; $&quot;"/>
    <numFmt numFmtId="248" formatCode="mmmm\ d\,\ yyyy"/>
    <numFmt numFmtId="249" formatCode="d\/mm\/yyyy"/>
    <numFmt numFmtId="250" formatCode="dd\.mm\.yyyy&quot;г.&quot;"/>
    <numFmt numFmtId="251" formatCode="&quot;P&quot;#,##0.00;[Red]\-&quot;P&quot;#,##0.00"/>
    <numFmt numFmtId="252" formatCode="_-&quot;P&quot;* #,##0.00_-;\-&quot;P&quot;* #,##0.00_-;_-&quot;P&quot;* &quot;-&quot;??_-;_-@_-"/>
    <numFmt numFmtId="253" formatCode="[Magenta]&quot;Err&quot;;[Magenta]&quot;Err&quot;;[Blue]&quot;OK&quot;"/>
    <numFmt numFmtId="254" formatCode="[Blue]&quot;P&quot;;;[Red]&quot;O&quot;"/>
    <numFmt numFmtId="255" formatCode="#,##0_);[Red]\(#,##0\);\-_)"/>
    <numFmt numFmtId="256" formatCode="0.0_)%;[Red]\(0.0%\);0.0_)%"/>
    <numFmt numFmtId="257" formatCode="0.0_)%;[Red]\(0.0%\);&quot;-&quot;"/>
    <numFmt numFmtId="258" formatCode="[Red][&gt;1]&quot;&gt;100 %&quot;;[Red]\(0.0%\);0.0_)%"/>
    <numFmt numFmtId="259" formatCode="&quot;$&quot;#,##0\ ;\-&quot;$&quot;#,##0"/>
    <numFmt numFmtId="260" formatCode="&quot;$&quot;#,##0.00\ ;\(&quot;$&quot;#,##0.00\)"/>
    <numFmt numFmtId="261" formatCode="_-* #,##0.00_-;\-* #,##0.00_-;_-* &quot;-&quot;??_-;_-@_-"/>
    <numFmt numFmtId="262" formatCode="0.00000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#,##0.00&quot; F&quot;_);\(#,##0.00&quot; F&quot;\)"/>
    <numFmt numFmtId="266" formatCode="#,##0&quot; F&quot;_);[Red]\(#,##0&quot; F&quot;\)"/>
    <numFmt numFmtId="267" formatCode="#,##0.00&quot; F&quot;_);[Red]\(#,##0.00&quot; F&quot;\)"/>
    <numFmt numFmtId="268" formatCode="#,##0&quot; $&quot;;[Red]\-#,##0&quot; $&quot;"/>
    <numFmt numFmtId="269" formatCode="#,##0.00&quot; $&quot;;\-#,##0.00&quot; $&quot;"/>
    <numFmt numFmtId="270" formatCode="#,##0&quot; $&quot;;\-#,##0&quot; $&quot;"/>
    <numFmt numFmtId="271" formatCode="_-* #,##0\ &quot;Pts&quot;_-;\-* #,##0\ &quot;Pts&quot;_-;_-* &quot;-&quot;\ &quot;Pts&quot;_-;_-@_-"/>
    <numFmt numFmtId="272" formatCode="_-* #,##0.00\ &quot;Pts&quot;_-;\-* #,##0.00\ &quot;Pts&quot;_-;_-* &quot;-&quot;??\ &quot;Pts&quot;_-;_-@_-"/>
    <numFmt numFmtId="273" formatCode="0.0&quot; N&quot;"/>
    <numFmt numFmtId="274" formatCode="_-* #,##0\ _d_._-;\-* #,##0\ _d_._-;_-* &quot;-&quot;\ _d_._-;_-@_-"/>
    <numFmt numFmtId="275" formatCode="_-* #,##0.00\ _d_._-;\-* #,##0.00\ _d_._-;_-* &quot;-&quot;??\ _d_._-;_-@_-"/>
    <numFmt numFmtId="276" formatCode="_-* #,##0.00\ _đ_._-;\-* #,##0.00\ _đ_._-;_-* &quot;-&quot;??\ _đ_._-;_-@_-"/>
    <numFmt numFmtId="277" formatCode="_-* #,##0_d_._-;\-* #,##0_d_._-;_-* &quot;-&quot;_d_._-;_-@_-"/>
    <numFmt numFmtId="278" formatCode="_-* #,##0.00_d_._-;\-* #,##0.00_d_._-;_-* &quot;-&quot;??_d_._-;_-@_-"/>
    <numFmt numFmtId="279" formatCode="_-* #,##0_-;\-* #,##0_-;_-* &quot;-&quot;_-;_-@_-"/>
    <numFmt numFmtId="280" formatCode="_-* #,##0.0000\ &quot;р.&quot;_-;\-* #,##0.0000\ &quot;р.&quot;_-;_-* &quot;-&quot;??\ &quot;р.&quot;_-;_-@_-"/>
    <numFmt numFmtId="281" formatCode="_-* #,##0.00000\ &quot;р.&quot;_-;\-* #,##0.00000\ &quot;р.&quot;_-;_-* &quot;-&quot;??\ &quot;р.&quot;_-;_-@_-"/>
    <numFmt numFmtId="282" formatCode="0.000000000"/>
    <numFmt numFmtId="283" formatCode="0%_);\(0%\)"/>
    <numFmt numFmtId="284" formatCode="#,##0\ &quot;F&quot;;[Red]\-#,##0\ &quot;F&quot;"/>
    <numFmt numFmtId="285" formatCode="_-* #,##0\ _$_-;\-* #,##0\ _$_-;_-* &quot;-&quot;\ _$_-;_-@_-"/>
    <numFmt numFmtId="286" formatCode="0.0%"/>
    <numFmt numFmtId="287" formatCode="#,##0______;;&quot;------------      &quot;"/>
    <numFmt numFmtId="288" formatCode="#,##0_р_.;\(#,##0\)_р_."/>
    <numFmt numFmtId="289" formatCode="#,##0.00;[Red]#,##0.00"/>
    <numFmt numFmtId="290" formatCode="#,##0.0"/>
    <numFmt numFmtId="291" formatCode="#,##0.0000"/>
    <numFmt numFmtId="292" formatCode="0;[Red]0"/>
  </numFmts>
  <fonts count="2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1F497D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123">
    <xf numFmtId="0" fontId="0" fillId="0" borderId="0"/>
    <xf numFmtId="0" fontId="8" fillId="0" borderId="0"/>
    <xf numFmtId="0" fontId="12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0" borderId="0"/>
    <xf numFmtId="0" fontId="10" fillId="0" borderId="0"/>
    <xf numFmtId="171" fontId="10" fillId="0" borderId="0" applyFont="0" applyFill="0" applyBorder="0" applyAlignment="0" applyProtection="0"/>
    <xf numFmtId="40" fontId="10" fillId="2" borderId="1"/>
    <xf numFmtId="0" fontId="8" fillId="0" borderId="0"/>
    <xf numFmtId="171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0" fontId="10" fillId="2" borderId="1"/>
    <xf numFmtId="49" fontId="16" fillId="3" borderId="2">
      <alignment vertical="center"/>
    </xf>
    <xf numFmtId="49" fontId="17" fillId="3" borderId="2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10" fillId="0" borderId="0"/>
    <xf numFmtId="0" fontId="14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4" borderId="142" applyNumberFormat="0" applyFont="0" applyAlignment="0" applyProtection="0"/>
    <xf numFmtId="0" fontId="5" fillId="0" borderId="0"/>
    <xf numFmtId="49" fontId="17" fillId="3" borderId="144">
      <alignment vertical="center"/>
    </xf>
    <xf numFmtId="0" fontId="10" fillId="0" borderId="73">
      <alignment horizontal="right"/>
    </xf>
    <xf numFmtId="0" fontId="8" fillId="0" borderId="0"/>
    <xf numFmtId="0" fontId="10" fillId="0" borderId="73">
      <alignment horizontal="right"/>
    </xf>
    <xf numFmtId="0" fontId="10" fillId="34" borderId="124" applyNumberFormat="0" applyFont="0" applyAlignment="0" applyProtection="0"/>
    <xf numFmtId="0" fontId="10" fillId="0" borderId="0"/>
    <xf numFmtId="173" fontId="10" fillId="0" borderId="0"/>
    <xf numFmtId="174" fontId="10" fillId="0" borderId="0"/>
    <xf numFmtId="174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173" fontId="21" fillId="0" borderId="0"/>
    <xf numFmtId="0" fontId="10" fillId="0" borderId="0"/>
    <xf numFmtId="0" fontId="8" fillId="0" borderId="0"/>
    <xf numFmtId="0" fontId="22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2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3" fillId="0" borderId="0"/>
    <xf numFmtId="0" fontId="29" fillId="0" borderId="5">
      <protection locked="0"/>
    </xf>
    <xf numFmtId="0" fontId="30" fillId="0" borderId="5">
      <protection locked="0"/>
    </xf>
    <xf numFmtId="0" fontId="34" fillId="0" borderId="0"/>
    <xf numFmtId="0" fontId="35" fillId="6" borderId="0" applyNumberFormat="0" applyBorder="0" applyAlignment="0" applyProtection="0"/>
    <xf numFmtId="0" fontId="18" fillId="6" borderId="0" applyNumberFormat="0" applyBorder="0" applyAlignment="0" applyProtection="0"/>
    <xf numFmtId="0" fontId="35" fillId="7" borderId="0" applyNumberFormat="0" applyBorder="0" applyAlignment="0" applyProtection="0"/>
    <xf numFmtId="0" fontId="18" fillId="7" borderId="0" applyNumberFormat="0" applyBorder="0" applyAlignment="0" applyProtection="0"/>
    <xf numFmtId="0" fontId="35" fillId="4" borderId="0" applyNumberFormat="0" applyBorder="0" applyAlignment="0" applyProtection="0"/>
    <xf numFmtId="0" fontId="18" fillId="4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3" borderId="0" applyNumberFormat="0" applyBorder="0" applyAlignment="0" applyProtection="0"/>
    <xf numFmtId="0" fontId="18" fillId="13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2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7" borderId="0" applyNumberFormat="0" applyBorder="0" applyAlignment="0" applyProtection="0"/>
    <xf numFmtId="0" fontId="40" fillId="7" borderId="0" applyNumberFormat="0" applyBorder="0" applyAlignment="0" applyProtection="0"/>
    <xf numFmtId="165" fontId="41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7" fontId="43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46" fillId="0" borderId="0" applyNumberFormat="0" applyBorder="0" applyAlignment="0"/>
    <xf numFmtId="0" fontId="47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3" fontId="49" fillId="24" borderId="8">
      <alignment horizontal="left" vertical="center"/>
    </xf>
    <xf numFmtId="0" fontId="50" fillId="0" borderId="0">
      <alignment horizontal="left" vertical="top"/>
    </xf>
    <xf numFmtId="0" fontId="51" fillId="25" borderId="9" applyNumberFormat="0" applyAlignment="0" applyProtection="0"/>
    <xf numFmtId="0" fontId="52" fillId="25" borderId="9" applyNumberFormat="0" applyAlignment="0" applyProtection="0"/>
    <xf numFmtId="0" fontId="53" fillId="0" borderId="10">
      <alignment horizontal="center"/>
    </xf>
    <xf numFmtId="175" fontId="4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2" fontId="54" fillId="0" borderId="0" applyFill="0" applyBorder="0" applyProtection="0"/>
    <xf numFmtId="183" fontId="55" fillId="0" borderId="0" applyFont="0" applyFill="0" applyBorder="0" applyAlignment="0" applyProtection="0"/>
    <xf numFmtId="18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6" fontId="43" fillId="0" borderId="0" applyFont="0" applyFill="0" applyBorder="0" applyAlignment="0" applyProtection="0"/>
    <xf numFmtId="184" fontId="21" fillId="5" borderId="0" applyFont="0" applyFill="0" applyBorder="0" applyAlignment="0" applyProtection="0"/>
    <xf numFmtId="14" fontId="57" fillId="0" borderId="0" applyFill="0" applyBorder="0" applyAlignment="0"/>
    <xf numFmtId="185" fontId="21" fillId="5" borderId="0" applyFont="0" applyFill="0" applyBorder="0" applyAlignment="0" applyProtection="0"/>
    <xf numFmtId="186" fontId="54" fillId="0" borderId="0" applyFill="0" applyBorder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5" applyFill="0" applyProtection="0"/>
    <xf numFmtId="38" fontId="55" fillId="0" borderId="11">
      <alignment vertical="center"/>
    </xf>
    <xf numFmtId="38" fontId="56" fillId="0" borderId="11">
      <alignment vertical="center"/>
    </xf>
    <xf numFmtId="3" fontId="58" fillId="0" borderId="12" applyNumberFormat="0" applyFont="0" applyFill="0" applyBorder="0" applyAlignment="0">
      <alignment horizontal="left" vertical="center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173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0" fontId="10" fillId="27" borderId="0" applyNumberFormat="0" applyFont="0" applyBorder="0">
      <alignment horizontal="left" vertical="center"/>
    </xf>
    <xf numFmtId="0" fontId="10" fillId="27" borderId="0" applyNumberFormat="0" applyFont="0" applyBorder="0">
      <alignment horizontal="left" vertical="center"/>
    </xf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24" borderId="11">
      <alignment horizontal="left" vertical="center" wrapText="1"/>
    </xf>
    <xf numFmtId="0" fontId="67" fillId="24" borderId="11">
      <alignment horizontal="left" vertical="center" wrapText="1"/>
    </xf>
    <xf numFmtId="38" fontId="68" fillId="28" borderId="0" applyNumberFormat="0" applyBorder="0" applyAlignment="0" applyProtection="0"/>
    <xf numFmtId="0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70" fillId="0" borderId="0" applyNumberFormat="0" applyFill="0" applyBorder="0" applyAlignment="0" applyProtection="0">
      <alignment horizontal="left" vertical="top"/>
    </xf>
    <xf numFmtId="0" fontId="20" fillId="0" borderId="0">
      <alignment horizontal="left" vertical="top"/>
    </xf>
    <xf numFmtId="0" fontId="71" fillId="0" borderId="0">
      <alignment horizontal="left"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/>
    <xf numFmtId="0" fontId="75" fillId="29" borderId="14">
      <alignment horizontal="right"/>
    </xf>
    <xf numFmtId="3" fontId="75" fillId="30" borderId="15" applyBorder="0">
      <alignment horizontal="right" vertical="center"/>
      <protection locked="0"/>
    </xf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40" fontId="77" fillId="0" borderId="0">
      <protection locked="0"/>
    </xf>
    <xf numFmtId="1" fontId="78" fillId="0" borderId="0">
      <alignment horizontal="center"/>
      <protection locked="0"/>
    </xf>
    <xf numFmtId="188" fontId="25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14">
      <alignment horizontal="left"/>
    </xf>
    <xf numFmtId="3" fontId="81" fillId="32" borderId="8">
      <alignment vertical="center"/>
    </xf>
    <xf numFmtId="38" fontId="82" fillId="0" borderId="0"/>
    <xf numFmtId="38" fontId="83" fillId="0" borderId="0"/>
    <xf numFmtId="38" fontId="84" fillId="0" borderId="0"/>
    <xf numFmtId="38" fontId="85" fillId="0" borderId="0"/>
    <xf numFmtId="0" fontId="86" fillId="0" borderId="0"/>
    <xf numFmtId="0" fontId="86" fillId="0" borderId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87" fillId="0" borderId="16" applyNumberFormat="0" applyFill="0" applyAlignment="0" applyProtection="0"/>
    <xf numFmtId="0" fontId="88" fillId="0" borderId="16" applyNumberFormat="0" applyFill="0" applyAlignment="0" applyProtection="0"/>
    <xf numFmtId="0" fontId="89" fillId="0" borderId="0">
      <protection locked="0"/>
    </xf>
    <xf numFmtId="0" fontId="90" fillId="33" borderId="0" applyNumberFormat="0" applyBorder="0" applyAlignment="0" applyProtection="0"/>
    <xf numFmtId="0" fontId="91" fillId="33" borderId="0" applyNumberFormat="0" applyBorder="0" applyAlignment="0" applyProtection="0"/>
    <xf numFmtId="3" fontId="92" fillId="0" borderId="17" applyNumberFormat="0" applyFont="0" applyAlignment="0">
      <alignment vertical="center"/>
    </xf>
    <xf numFmtId="3" fontId="93" fillId="0" borderId="17" applyNumberFormat="0" applyFont="0" applyAlignment="0">
      <alignment vertical="center"/>
    </xf>
    <xf numFmtId="190" fontId="94" fillId="0" borderId="0"/>
    <xf numFmtId="190" fontId="95" fillId="0" borderId="0"/>
    <xf numFmtId="0" fontId="96" fillId="0" borderId="0">
      <alignment horizontal="left" vertical="top"/>
    </xf>
    <xf numFmtId="0" fontId="97" fillId="0" borderId="0">
      <alignment horizontal="left" vertical="top"/>
    </xf>
    <xf numFmtId="0" fontId="10" fillId="0" borderId="0"/>
    <xf numFmtId="10" fontId="63" fillId="26" borderId="83" applyNumberFormat="0" applyFill="0" applyBorder="0" applyAlignment="0" applyProtection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0" fontId="10" fillId="0" borderId="0"/>
    <xf numFmtId="0" fontId="10" fillId="0" borderId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56" fillId="0" borderId="0"/>
    <xf numFmtId="0" fontId="98" fillId="0" borderId="0"/>
    <xf numFmtId="0" fontId="10" fillId="0" borderId="0"/>
    <xf numFmtId="0" fontId="99" fillId="0" borderId="0"/>
    <xf numFmtId="0" fontId="100" fillId="0" borderId="0"/>
    <xf numFmtId="0" fontId="12" fillId="0" borderId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191" fontId="21" fillId="5" borderId="0"/>
    <xf numFmtId="192" fontId="8" fillId="0" borderId="0" applyFont="0" applyFill="0" applyBorder="0" applyAlignment="0" applyProtection="0"/>
    <xf numFmtId="0" fontId="101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3" fillId="5" borderId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94" fontId="12" fillId="0" borderId="0"/>
    <xf numFmtId="194" fontId="24" fillId="0" borderId="0"/>
    <xf numFmtId="195" fontId="12" fillId="0" borderId="0"/>
    <xf numFmtId="195" fontId="24" fillId="0" borderId="0"/>
    <xf numFmtId="0" fontId="28" fillId="0" borderId="0">
      <alignment vertical="top"/>
    </xf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4" fontId="104" fillId="0" borderId="0" applyFont="0" applyFill="0" applyBorder="0" applyProtection="0">
      <alignment horizontal="right" vertical="top" wrapText="1"/>
    </xf>
    <xf numFmtId="4" fontId="105" fillId="0" borderId="0" applyFont="0" applyFill="0" applyBorder="0" applyProtection="0">
      <alignment horizontal="right" vertical="top" wrapText="1"/>
    </xf>
    <xf numFmtId="1" fontId="106" fillId="0" borderId="0">
      <alignment horizontal="center" vertical="top" wrapText="1"/>
    </xf>
    <xf numFmtId="1" fontId="106" fillId="0" borderId="0">
      <alignment horizontal="center" vertical="top" wrapText="1"/>
    </xf>
    <xf numFmtId="3" fontId="22" fillId="0" borderId="0" applyFont="0" applyFill="0" applyBorder="0" applyAlignment="0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0" fontId="107" fillId="35" borderId="0" applyNumberFormat="0" applyFill="0" applyBorder="0" applyAlignment="0"/>
    <xf numFmtId="196" fontId="108" fillId="0" borderId="3">
      <alignment horizontal="left" vertical="center"/>
      <protection locked="0"/>
    </xf>
    <xf numFmtId="187" fontId="21" fillId="31" borderId="83" applyNumberFormat="0" applyFont="0" applyAlignment="0">
      <protection locked="0"/>
    </xf>
    <xf numFmtId="0" fontId="24" fillId="0" borderId="0"/>
    <xf numFmtId="0" fontId="26" fillId="0" borderId="0"/>
    <xf numFmtId="0" fontId="27" fillId="0" borderId="0"/>
    <xf numFmtId="0" fontId="55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10" fillId="0" borderId="13">
      <alignment vertical="center" wrapText="1"/>
    </xf>
    <xf numFmtId="0" fontId="10" fillId="0" borderId="17"/>
    <xf numFmtId="0" fontId="10" fillId="0" borderId="17"/>
    <xf numFmtId="49" fontId="57" fillId="0" borderId="0" applyFill="0" applyBorder="0" applyAlignment="0"/>
    <xf numFmtId="197" fontId="44" fillId="0" borderId="0" applyFill="0" applyBorder="0" applyAlignment="0"/>
    <xf numFmtId="197" fontId="45" fillId="0" borderId="0" applyFill="0" applyBorder="0" applyAlignment="0"/>
    <xf numFmtId="198" fontId="44" fillId="0" borderId="0" applyFill="0" applyBorder="0" applyAlignment="0"/>
    <xf numFmtId="199" fontId="44" fillId="0" borderId="0" applyFill="0" applyBorder="0" applyAlignment="0"/>
    <xf numFmtId="199" fontId="45" fillId="0" borderId="0" applyFill="0" applyBorder="0" applyAlignment="0"/>
    <xf numFmtId="200" fontId="44" fillId="0" borderId="0" applyFill="0" applyBorder="0" applyAlignment="0"/>
    <xf numFmtId="0" fontId="111" fillId="0" borderId="0">
      <alignment horizontal="center" vertical="top"/>
    </xf>
    <xf numFmtId="0" fontId="112" fillId="36" borderId="11" applyNumberFormat="0" applyProtection="0">
      <alignment horizontal="left" vertical="center" wrapText="1"/>
    </xf>
    <xf numFmtId="0" fontId="113" fillId="36" borderId="11" applyNumberFormat="0" applyProtection="0">
      <alignment horizontal="left" vertical="center" wrapText="1"/>
    </xf>
    <xf numFmtId="4" fontId="114" fillId="24" borderId="13">
      <alignment vertical="top" wrapText="1"/>
    </xf>
    <xf numFmtId="201" fontId="21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3" fontId="117" fillId="0" borderId="17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176" fontId="22" fillId="0" borderId="21">
      <protection locked="0"/>
    </xf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8" fillId="23" borderId="135" applyNumberFormat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28" borderId="22"/>
    <xf numFmtId="14" fontId="22" fillId="0" borderId="0">
      <alignment horizontal="right"/>
    </xf>
    <xf numFmtId="169" fontId="8" fillId="0" borderId="0" applyFon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176" fontId="128" fillId="37" borderId="21"/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25" borderId="9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33" borderId="0" applyNumberFormat="0" applyBorder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8" fillId="0" borderId="0"/>
    <xf numFmtId="0" fontId="118" fillId="23" borderId="117" applyNumberFormat="0" applyAlignment="0" applyProtection="0"/>
    <xf numFmtId="0" fontId="5" fillId="0" borderId="0"/>
    <xf numFmtId="49" fontId="17" fillId="3" borderId="118">
      <alignment vertical="center"/>
    </xf>
    <xf numFmtId="49" fontId="17" fillId="3" borderId="118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76" fillId="10" borderId="133" applyNumberFormat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9" fillId="0" borderId="0"/>
    <xf numFmtId="0" fontId="5" fillId="0" borderId="0"/>
    <xf numFmtId="0" fontId="5" fillId="0" borderId="0"/>
    <xf numFmtId="173" fontId="10" fillId="0" borderId="0"/>
    <xf numFmtId="0" fontId="8" fillId="0" borderId="0"/>
    <xf numFmtId="40" fontId="10" fillId="2" borderId="83"/>
    <xf numFmtId="40" fontId="10" fillId="2" borderId="83"/>
    <xf numFmtId="0" fontId="8" fillId="0" borderId="0"/>
    <xf numFmtId="0" fontId="8" fillId="0" borderId="0"/>
    <xf numFmtId="0" fontId="22" fillId="0" borderId="0"/>
    <xf numFmtId="0" fontId="98" fillId="0" borderId="0"/>
    <xf numFmtId="40" fontId="10" fillId="2" borderId="83"/>
    <xf numFmtId="0" fontId="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10" fillId="0" borderId="0"/>
    <xf numFmtId="0" fontId="5" fillId="0" borderId="0"/>
    <xf numFmtId="0" fontId="9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6" fontId="10" fillId="64" borderId="97" applyNumberFormat="0" applyProtection="0">
      <alignment horizontal="left" vertical="center" indent="1"/>
    </xf>
    <xf numFmtId="0" fontId="10" fillId="0" borderId="0"/>
    <xf numFmtId="0" fontId="15" fillId="0" borderId="0"/>
    <xf numFmtId="0" fontId="8" fillId="0" borderId="0"/>
    <xf numFmtId="0" fontId="5" fillId="0" borderId="0"/>
    <xf numFmtId="0" fontId="9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98" fillId="0" borderId="0"/>
    <xf numFmtId="0" fontId="8" fillId="0" borderId="0"/>
    <xf numFmtId="0" fontId="7" fillId="0" borderId="0"/>
    <xf numFmtId="0" fontId="55" fillId="0" borderId="0"/>
    <xf numFmtId="0" fontId="5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5" fillId="0" borderId="0"/>
    <xf numFmtId="0" fontId="8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22" fillId="0" borderId="0"/>
    <xf numFmtId="0" fontId="15" fillId="34" borderId="86" applyNumberFormat="0" applyFont="0" applyAlignment="0" applyProtection="0"/>
    <xf numFmtId="0" fontId="10" fillId="0" borderId="0"/>
    <xf numFmtId="0" fontId="8" fillId="0" borderId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8" fillId="0" borderId="0"/>
    <xf numFmtId="0" fontId="8" fillId="0" borderId="0"/>
    <xf numFmtId="0" fontId="10" fillId="0" borderId="73">
      <alignment horizontal="right"/>
    </xf>
    <xf numFmtId="0" fontId="10" fillId="0" borderId="73">
      <alignment horizontal="right"/>
    </xf>
    <xf numFmtId="0" fontId="5" fillId="0" borderId="0"/>
    <xf numFmtId="0" fontId="5" fillId="0" borderId="0"/>
    <xf numFmtId="0" fontId="10" fillId="0" borderId="73">
      <alignment horizontal="right"/>
    </xf>
    <xf numFmtId="0" fontId="10" fillId="0" borderId="73">
      <alignment horizontal="right"/>
    </xf>
    <xf numFmtId="0" fontId="8" fillId="0" borderId="0"/>
    <xf numFmtId="0" fontId="8" fillId="0" borderId="0"/>
    <xf numFmtId="0" fontId="135" fillId="7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0" borderId="73">
      <alignment horizontal="righ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7" fillId="0" borderId="16" applyNumberFormat="0" applyFill="0" applyAlignment="0" applyProtection="0"/>
    <xf numFmtId="0" fontId="10" fillId="0" borderId="73">
      <alignment horizontal="right"/>
    </xf>
    <xf numFmtId="0" fontId="10" fillId="0" borderId="0"/>
    <xf numFmtId="0" fontId="12" fillId="0" borderId="0"/>
    <xf numFmtId="0" fontId="10" fillId="0" borderId="0"/>
    <xf numFmtId="0" fontId="24" fillId="0" borderId="0"/>
    <xf numFmtId="0" fontId="8" fillId="0" borderId="0">
      <alignment vertical="justify"/>
    </xf>
    <xf numFmtId="0" fontId="13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4" fontId="10" fillId="0" borderId="83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29" fillId="0" borderId="68" applyNumberFormat="0" applyFill="0" applyAlignment="0" applyProtection="0"/>
    <xf numFmtId="0" fontId="10" fillId="0" borderId="0" applyFont="0" applyFill="0" applyBorder="0" applyAlignment="0" applyProtection="0"/>
    <xf numFmtId="0" fontId="15" fillId="34" borderId="134" applyNumberFormat="0" applyFont="0" applyAlignment="0" applyProtection="0"/>
    <xf numFmtId="0" fontId="118" fillId="23" borderId="66" applyNumberFormat="0" applyAlignment="0" applyProtection="0"/>
    <xf numFmtId="186" fontId="54" fillId="0" borderId="104" applyFill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5" fillId="0" borderId="0"/>
    <xf numFmtId="171" fontId="10" fillId="0" borderId="0" applyFont="0" applyFill="0" applyBorder="0" applyAlignment="0" applyProtection="0"/>
    <xf numFmtId="0" fontId="15" fillId="34" borderId="65" applyNumberFormat="0" applyFon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169" fontId="29" fillId="0" borderId="0">
      <protection locked="0"/>
    </xf>
    <xf numFmtId="169" fontId="30" fillId="0" borderId="0">
      <protection locked="0"/>
    </xf>
    <xf numFmtId="0" fontId="19" fillId="4" borderId="0" applyNumberFormat="0" applyBorder="0" applyAlignment="0" applyProtection="0"/>
    <xf numFmtId="0" fontId="135" fillId="7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132" fillId="0" borderId="0" applyNumberForma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130" fillId="25" borderId="9" applyNumberFormat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33" fillId="33" borderId="0" applyNumberFormat="0" applyBorder="0" applyAlignment="0" applyProtection="0"/>
    <xf numFmtId="0" fontId="137" fillId="0" borderId="16" applyNumberFormat="0" applyFill="0" applyAlignment="0" applyProtection="0"/>
    <xf numFmtId="0" fontId="7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14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145" fillId="0" borderId="22"/>
    <xf numFmtId="206" fontId="12" fillId="0" borderId="0"/>
    <xf numFmtId="0" fontId="12" fillId="0" borderId="0"/>
    <xf numFmtId="206" fontId="12" fillId="0" borderId="0"/>
    <xf numFmtId="184" fontId="12" fillId="0" borderId="0"/>
    <xf numFmtId="184" fontId="12" fillId="0" borderId="0"/>
    <xf numFmtId="206" fontId="145" fillId="0" borderId="22"/>
    <xf numFmtId="206" fontId="145" fillId="0" borderId="22"/>
    <xf numFmtId="206" fontId="145" fillId="0" borderId="22"/>
    <xf numFmtId="0" fontId="21" fillId="0" borderId="0"/>
    <xf numFmtId="207" fontId="10" fillId="0" borderId="0"/>
    <xf numFmtId="207" fontId="10" fillId="0" borderId="0"/>
    <xf numFmtId="184" fontId="10" fillId="0" borderId="0"/>
    <xf numFmtId="206" fontId="10" fillId="0" borderId="0"/>
    <xf numFmtId="184" fontId="10" fillId="0" borderId="0"/>
    <xf numFmtId="0" fontId="10" fillId="0" borderId="0"/>
    <xf numFmtId="0" fontId="10" fillId="0" borderId="0"/>
    <xf numFmtId="0" fontId="143" fillId="0" borderId="0"/>
    <xf numFmtId="0" fontId="10" fillId="0" borderId="0"/>
    <xf numFmtId="184" fontId="143" fillId="0" borderId="0"/>
    <xf numFmtId="0" fontId="10" fillId="0" borderId="0"/>
    <xf numFmtId="184" fontId="143" fillId="0" borderId="0"/>
    <xf numFmtId="184" fontId="143" fillId="0" borderId="0"/>
    <xf numFmtId="0" fontId="10" fillId="0" borderId="0"/>
    <xf numFmtId="0" fontId="143" fillId="0" borderId="0"/>
    <xf numFmtId="0" fontId="10" fillId="0" borderId="0"/>
    <xf numFmtId="206" fontId="143" fillId="0" borderId="0"/>
    <xf numFmtId="0" fontId="143" fillId="0" borderId="0"/>
    <xf numFmtId="206" fontId="143" fillId="0" borderId="0"/>
    <xf numFmtId="0" fontId="10" fillId="0" borderId="0"/>
    <xf numFmtId="0" fontId="143" fillId="0" borderId="0"/>
    <xf numFmtId="0" fontId="10" fillId="0" borderId="0"/>
    <xf numFmtId="0" fontId="143" fillId="0" borderId="0"/>
    <xf numFmtId="184" fontId="143" fillId="0" borderId="0"/>
    <xf numFmtId="18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84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46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8" fillId="0" borderId="0"/>
    <xf numFmtId="213" fontId="8" fillId="0" borderId="0" applyFont="0" applyFill="0" applyBorder="0" applyAlignment="0" applyProtection="0"/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184" fontId="22" fillId="0" borderId="0"/>
    <xf numFmtId="0" fontId="2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206" fontId="23" fillId="0" borderId="0"/>
    <xf numFmtId="184" fontId="22" fillId="0" borderId="0"/>
    <xf numFmtId="184" fontId="22" fillId="0" borderId="0"/>
    <xf numFmtId="184" fontId="22" fillId="0" borderId="0"/>
    <xf numFmtId="4" fontId="149" fillId="0" borderId="0">
      <alignment vertical="center"/>
    </xf>
    <xf numFmtId="0" fontId="2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184" fontId="23" fillId="0" borderId="0"/>
    <xf numFmtId="184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22" fillId="0" borderId="0"/>
    <xf numFmtId="0" fontId="18" fillId="0" borderId="0"/>
    <xf numFmtId="0" fontId="12" fillId="0" borderId="0"/>
    <xf numFmtId="0" fontId="1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5" fillId="0" borderId="0">
      <alignment vertical="top"/>
    </xf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184" fontId="23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6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8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2" fillId="0" borderId="0"/>
    <xf numFmtId="0" fontId="22" fillId="0" borderId="0"/>
    <xf numFmtId="0" fontId="18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0" fontId="23" fillId="0" borderId="0"/>
    <xf numFmtId="0" fontId="12" fillId="0" borderId="0"/>
    <xf numFmtId="206" fontId="22" fillId="0" borderId="0"/>
    <xf numFmtId="0" fontId="22" fillId="0" borderId="0"/>
    <xf numFmtId="206" fontId="22" fillId="0" borderId="0"/>
    <xf numFmtId="184" fontId="22" fillId="0" borderId="0"/>
    <xf numFmtId="184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3" fillId="0" borderId="0"/>
    <xf numFmtId="0" fontId="23" fillId="0" borderId="0"/>
    <xf numFmtId="0" fontId="12" fillId="0" borderId="0"/>
    <xf numFmtId="184" fontId="12" fillId="0" borderId="0"/>
    <xf numFmtId="184" fontId="12" fillId="0" borderId="0"/>
    <xf numFmtId="0" fontId="22" fillId="0" borderId="0"/>
    <xf numFmtId="184" fontId="23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5" fillId="0" borderId="0">
      <alignment vertical="top"/>
    </xf>
    <xf numFmtId="184" fontId="25" fillId="0" borderId="0">
      <alignment vertical="top"/>
    </xf>
    <xf numFmtId="0" fontId="12" fillId="0" borderId="0"/>
    <xf numFmtId="184" fontId="12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0" fontId="2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0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8" fillId="0" borderId="0"/>
    <xf numFmtId="206" fontId="8" fillId="0" borderId="0"/>
    <xf numFmtId="184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8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2" fillId="0" borderId="0"/>
    <xf numFmtId="0" fontId="12" fillId="0" borderId="0"/>
    <xf numFmtId="0" fontId="12" fillId="0" borderId="0"/>
    <xf numFmtId="184" fontId="23" fillId="0" borderId="0"/>
    <xf numFmtId="0" fontId="12" fillId="0" borderId="0"/>
    <xf numFmtId="184" fontId="2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184" fontId="12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23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184" fontId="12" fillId="0" borderId="0"/>
    <xf numFmtId="0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206" fontId="12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0" fontId="12" fillId="0" borderId="0"/>
    <xf numFmtId="0" fontId="22" fillId="0" borderId="0"/>
    <xf numFmtId="0" fontId="12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0" fontId="12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206" fontId="23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23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0" fontId="22" fillId="0" borderId="0"/>
    <xf numFmtId="184" fontId="23" fillId="0" borderId="0"/>
    <xf numFmtId="184" fontId="143" fillId="0" borderId="0"/>
    <xf numFmtId="184" fontId="143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206" fontId="12" fillId="0" borderId="0"/>
    <xf numFmtId="0" fontId="12" fillId="0" borderId="0"/>
    <xf numFmtId="206" fontId="1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22" fillId="0" borderId="0"/>
    <xf numFmtId="184" fontId="23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184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206" fontId="23" fillId="0" borderId="0"/>
    <xf numFmtId="184" fontId="12" fillId="0" borderId="0"/>
    <xf numFmtId="184" fontId="22" fillId="0" borderId="0"/>
    <xf numFmtId="0" fontId="22" fillId="0" borderId="0"/>
    <xf numFmtId="0" fontId="12" fillId="0" borderId="0"/>
    <xf numFmtId="184" fontId="22" fillId="0" borderId="0"/>
    <xf numFmtId="184" fontId="22" fillId="0" borderId="0"/>
    <xf numFmtId="184" fontId="12" fillId="0" borderId="0"/>
    <xf numFmtId="215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0" fontId="29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184" fontId="30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219" fontId="139" fillId="0" borderId="0">
      <alignment horizontal="center"/>
    </xf>
    <xf numFmtId="204" fontId="151" fillId="0" borderId="31" applyFont="0" applyFill="0" applyBorder="0" applyAlignment="0" applyProtection="0">
      <alignment horizontal="right"/>
    </xf>
    <xf numFmtId="220" fontId="10" fillId="0" borderId="27">
      <alignment horizontal="center"/>
      <protection locked="0"/>
    </xf>
    <xf numFmtId="204" fontId="55" fillId="0" borderId="17" applyFont="0" applyFill="0" applyBorder="0" applyAlignment="0" applyProtection="0">
      <alignment horizontal="center"/>
    </xf>
    <xf numFmtId="206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206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206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206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221" fontId="10" fillId="0" borderId="0" applyProtection="0">
      <protection locked="0"/>
    </xf>
    <xf numFmtId="2" fontId="55" fillId="0" borderId="0" applyFont="0" applyFill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206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206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206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206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206" fontId="37" fillId="15" borderId="0" applyNumberFormat="0" applyBorder="0" applyAlignment="0" applyProtection="0"/>
    <xf numFmtId="0" fontId="38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0" fontId="38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0" fontId="38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206" fontId="37" fillId="18" borderId="0" applyNumberFormat="0" applyBorder="0" applyAlignment="0" applyProtection="0"/>
    <xf numFmtId="0" fontId="38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5" fontId="152" fillId="0" borderId="0" applyFont="0" applyFill="0" applyBorder="0">
      <alignment horizontal="center"/>
    </xf>
    <xf numFmtId="184" fontId="99" fillId="0" borderId="0">
      <alignment horizontal="right"/>
    </xf>
    <xf numFmtId="206" fontId="99" fillId="0" borderId="0">
      <alignment horizontal="right"/>
    </xf>
    <xf numFmtId="222" fontId="153" fillId="0" borderId="0" applyFont="0" applyFill="0" applyBorder="0" applyAlignment="0" applyProtection="0"/>
    <xf numFmtId="223" fontId="153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06" fontId="37" fillId="19" borderId="0" applyNumberFormat="0" applyBorder="0" applyAlignment="0" applyProtection="0"/>
    <xf numFmtId="184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206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206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22" borderId="0" applyNumberFormat="0" applyBorder="0" applyAlignment="0" applyProtection="0"/>
    <xf numFmtId="184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184" fontId="121" fillId="0" borderId="0" applyNumberFormat="0" applyFill="0" applyBorder="0" applyAlignment="0" applyProtection="0">
      <alignment vertical="top"/>
      <protection locked="0"/>
    </xf>
    <xf numFmtId="184" fontId="154" fillId="0" borderId="0" applyNumberFormat="0" applyFill="0" applyBorder="0" applyAlignment="0" applyProtection="0">
      <alignment vertical="top"/>
      <protection locked="0"/>
    </xf>
    <xf numFmtId="184" fontId="9" fillId="0" borderId="0"/>
    <xf numFmtId="184" fontId="155" fillId="0" borderId="0"/>
    <xf numFmtId="206" fontId="40" fillId="7" borderId="0" applyNumberFormat="0" applyBorder="0" applyAlignment="0" applyProtection="0"/>
    <xf numFmtId="184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184" fontId="45" fillId="39" borderId="0"/>
    <xf numFmtId="184" fontId="44" fillId="39" borderId="0"/>
    <xf numFmtId="184" fontId="58" fillId="39" borderId="0"/>
    <xf numFmtId="40" fontId="20" fillId="40" borderId="3"/>
    <xf numFmtId="184" fontId="156" fillId="0" borderId="0"/>
    <xf numFmtId="224" fontId="157" fillId="0" borderId="0">
      <alignment horizontal="right"/>
    </xf>
    <xf numFmtId="225" fontId="157" fillId="0" borderId="0">
      <alignment horizontal="right" vertical="center"/>
    </xf>
    <xf numFmtId="224" fontId="157" fillId="0" borderId="0">
      <alignment horizontal="right" vertical="center"/>
    </xf>
    <xf numFmtId="184" fontId="68" fillId="0" borderId="0">
      <alignment vertical="center"/>
    </xf>
    <xf numFmtId="184" fontId="158" fillId="0" borderId="0">
      <alignment horizontal="left"/>
    </xf>
    <xf numFmtId="226" fontId="159" fillId="30" borderId="0">
      <alignment horizontal="right" vertical="center"/>
    </xf>
    <xf numFmtId="227" fontId="159" fillId="30" borderId="0">
      <alignment horizontal="right"/>
    </xf>
    <xf numFmtId="228" fontId="159" fillId="0" borderId="0">
      <alignment horizontal="right" vertical="center"/>
    </xf>
    <xf numFmtId="184" fontId="57" fillId="0" borderId="0" applyFill="0" applyBorder="0" applyAlignment="0"/>
    <xf numFmtId="175" fontId="43" fillId="0" borderId="0" applyFill="0" applyBorder="0" applyAlignment="0"/>
    <xf numFmtId="206" fontId="57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229" fontId="10" fillId="0" borderId="0" applyFill="0" applyBorder="0" applyAlignment="0"/>
    <xf numFmtId="178" fontId="45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119" fillId="23" borderId="7" applyNumberFormat="0" applyAlignment="0" applyProtection="0"/>
    <xf numFmtId="0" fontId="119" fillId="23" borderId="7" applyNumberFormat="0" applyAlignment="0" applyProtection="0"/>
    <xf numFmtId="231" fontId="22" fillId="41" borderId="22">
      <alignment vertical="center"/>
    </xf>
    <xf numFmtId="168" fontId="22" fillId="41" borderId="22">
      <alignment vertical="center"/>
    </xf>
    <xf numFmtId="206" fontId="52" fillId="25" borderId="9" applyNumberFormat="0" applyAlignment="0" applyProtection="0"/>
    <xf numFmtId="184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168" fontId="22" fillId="41" borderId="22">
      <alignment vertical="center"/>
    </xf>
    <xf numFmtId="232" fontId="10" fillId="0" borderId="32" applyFont="0" applyFill="0" applyBorder="0" applyProtection="0">
      <alignment horizontal="center"/>
      <protection locked="0"/>
    </xf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4" fontId="161" fillId="0" borderId="0" applyFont="0" applyFill="0" applyBorder="0" applyAlignment="0" applyProtection="0"/>
    <xf numFmtId="40" fontId="161" fillId="0" borderId="0" applyFont="0" applyFill="0" applyBorder="0" applyAlignment="0" applyProtection="0"/>
    <xf numFmtId="235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237" fontId="10" fillId="0" borderId="0" applyFont="0" applyFill="0" applyBorder="0" applyAlignment="0" applyProtection="0"/>
    <xf numFmtId="230" fontId="12" fillId="0" borderId="0" applyFont="0" applyFill="0" applyBorder="0" applyAlignment="0" applyProtection="0"/>
    <xf numFmtId="175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5" fontId="43" fillId="0" borderId="0" applyFont="0" applyFill="0" applyBorder="0" applyAlignment="0" applyProtection="0"/>
    <xf numFmtId="239" fontId="162" fillId="0" borderId="0" applyFont="0" applyFill="0" applyBorder="0" applyAlignment="0" applyProtection="0">
      <alignment horizontal="center"/>
    </xf>
    <xf numFmtId="17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3" fontId="10" fillId="0" borderId="0" applyFill="0" applyBorder="0" applyAlignment="0" applyProtection="0"/>
    <xf numFmtId="229" fontId="161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216" fontId="163" fillId="0" borderId="33" applyBorder="0"/>
    <xf numFmtId="178" fontId="12" fillId="0" borderId="0" applyFont="0" applyFill="0" applyBorder="0" applyAlignment="0" applyProtection="0"/>
    <xf numFmtId="176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6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37" fontId="57" fillId="0" borderId="34" applyFont="0" applyFill="0" applyBorder="0"/>
    <xf numFmtId="37" fontId="164" fillId="0" borderId="34" applyFont="0" applyFill="0" applyBorder="0">
      <protection locked="0"/>
    </xf>
    <xf numFmtId="37" fontId="106" fillId="28" borderId="3" applyFill="0" applyBorder="0" applyProtection="0"/>
    <xf numFmtId="243" fontId="160" fillId="0" borderId="0">
      <protection locked="0"/>
    </xf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38" fontId="10" fillId="0" borderId="0"/>
    <xf numFmtId="38" fontId="10" fillId="0" borderId="0"/>
    <xf numFmtId="38" fontId="10" fillId="0" borderId="0"/>
    <xf numFmtId="184" fontId="45" fillId="42" borderId="0"/>
    <xf numFmtId="184" fontId="44" fillId="42" borderId="0"/>
    <xf numFmtId="184" fontId="58" fillId="43" borderId="0"/>
    <xf numFmtId="15" fontId="161" fillId="0" borderId="0" applyFont="0" applyFill="0" applyBorder="0" applyAlignment="0" applyProtection="0"/>
    <xf numFmtId="14" fontId="161" fillId="0" borderId="0" applyFont="0" applyFill="0" applyBorder="0" applyAlignment="0" applyProtection="0"/>
    <xf numFmtId="17" fontId="161" fillId="0" borderId="0" applyFont="0" applyFill="0" applyBorder="0" applyAlignment="0" applyProtection="0"/>
    <xf numFmtId="15" fontId="165" fillId="0" borderId="0" applyFont="0" applyFill="0" applyBorder="0" applyAlignment="0" applyProtection="0"/>
    <xf numFmtId="14" fontId="1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17" fontId="165" fillId="0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9" fontId="166" fillId="0" borderId="28" applyFill="0">
      <alignment horizontal="centerContinuous"/>
    </xf>
    <xf numFmtId="250" fontId="124" fillId="0" borderId="28" applyFill="0" applyBorder="0" applyAlignment="0">
      <alignment horizontal="centerContinuous"/>
    </xf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2" fontId="161" fillId="0" borderId="0" applyFont="0" applyFill="0" applyBorder="0" applyAlignment="0" applyProtection="0"/>
    <xf numFmtId="184" fontId="167" fillId="0" borderId="35" applyNumberFormat="0" applyFill="0" applyAlignment="0" applyProtection="0"/>
    <xf numFmtId="238" fontId="168" fillId="0" borderId="0" applyFont="0" applyFill="0" applyBorder="0" applyAlignment="0" applyProtection="0"/>
    <xf numFmtId="202" fontId="168" fillId="0" borderId="0" applyFont="0" applyFill="0" applyBorder="0" applyAlignment="0" applyProtection="0"/>
    <xf numFmtId="186" fontId="9" fillId="0" borderId="0" applyFill="0" applyBorder="0" applyProtection="0"/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251" fontId="169" fillId="0" borderId="0" applyFont="0" applyFill="0" applyBorder="0" applyAlignment="0" applyProtection="0"/>
    <xf numFmtId="252" fontId="16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206" fontId="59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49" fontId="170" fillId="44" borderId="20">
      <alignment horizontal="center"/>
    </xf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14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1" fillId="25" borderId="0" applyNumberFormat="0" applyFont="0" applyBorder="0" applyAlignment="0" applyProtection="0"/>
    <xf numFmtId="0" fontId="141" fillId="25" borderId="0" applyNumberFormat="0" applyFont="0" applyBorder="0" applyAlignment="0" applyProtection="0"/>
    <xf numFmtId="184" fontId="141" fillId="25" borderId="0" applyNumberFormat="0" applyFont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84" fontId="171" fillId="0" borderId="0" applyNumberFormat="0" applyFill="0" applyBorder="0" applyAlignment="0" applyProtection="0"/>
    <xf numFmtId="253" fontId="172" fillId="0" borderId="0" applyFill="0" applyBorder="0"/>
    <xf numFmtId="0" fontId="173" fillId="0" borderId="0">
      <alignment horizontal="center" wrapText="1"/>
    </xf>
    <xf numFmtId="15" fontId="57" fillId="0" borderId="0" applyFill="0" applyBorder="0" applyProtection="0">
      <alignment horizontal="center"/>
    </xf>
    <xf numFmtId="0" fontId="141" fillId="7" borderId="0" applyNumberFormat="0" applyFont="0" applyBorder="0" applyAlignment="0" applyProtection="0"/>
    <xf numFmtId="0" fontId="141" fillId="7" borderId="0" applyNumberFormat="0" applyFont="0" applyBorder="0" applyAlignment="0" applyProtection="0"/>
    <xf numFmtId="184" fontId="141" fillId="7" borderId="0" applyNumberFormat="0" applyFont="0" applyBorder="0" applyAlignment="0" applyProtection="0"/>
    <xf numFmtId="254" fontId="174" fillId="0" borderId="0" applyFill="0" applyBorder="0" applyProtection="0"/>
    <xf numFmtId="0" fontId="175" fillId="28" borderId="4" applyAlignment="0" applyProtection="0"/>
    <xf numFmtId="0" fontId="175" fillId="28" borderId="4" applyAlignment="0" applyProtection="0"/>
    <xf numFmtId="184" fontId="175" fillId="28" borderId="4" applyAlignment="0" applyProtection="0"/>
    <xf numFmtId="255" fontId="176" fillId="0" borderId="0" applyNumberFormat="0" applyFill="0" applyBorder="0" applyAlignment="0" applyProtection="0"/>
    <xf numFmtId="255" fontId="177" fillId="0" borderId="0" applyNumberFormat="0" applyFill="0" applyBorder="0" applyAlignment="0" applyProtection="0"/>
    <xf numFmtId="15" fontId="75" fillId="33" borderId="36">
      <alignment horizontal="center"/>
      <protection locked="0"/>
    </xf>
    <xf numFmtId="15" fontId="75" fillId="33" borderId="36">
      <alignment horizontal="center"/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57" fillId="0" borderId="0" applyFill="0" applyBorder="0" applyAlignment="0" applyProtection="0"/>
    <xf numFmtId="257" fontId="57" fillId="0" borderId="0" applyFill="0" applyBorder="0" applyAlignment="0" applyProtection="0"/>
    <xf numFmtId="258" fontId="57" fillId="0" borderId="0" applyFill="0" applyBorder="0" applyAlignment="0" applyProtection="0"/>
    <xf numFmtId="0" fontId="141" fillId="0" borderId="37" applyNumberFormat="0" applyFont="0" applyAlignment="0" applyProtection="0"/>
    <xf numFmtId="0" fontId="141" fillId="0" borderId="37" applyNumberFormat="0" applyFont="0" applyAlignment="0" applyProtection="0"/>
    <xf numFmtId="184" fontId="141" fillId="0" borderId="37" applyNumberFormat="0" applyFont="0" applyAlignment="0" applyProtection="0"/>
    <xf numFmtId="0" fontId="43" fillId="0" borderId="0" applyFill="0" applyBorder="0">
      <alignment horizontal="left" vertical="top"/>
    </xf>
    <xf numFmtId="0" fontId="141" fillId="0" borderId="38" applyNumberFormat="0" applyFont="0" applyAlignment="0" applyProtection="0"/>
    <xf numFmtId="184" fontId="8" fillId="0" borderId="5" applyNumberFormat="0" applyFont="0" applyAlignment="0" applyProtection="0"/>
    <xf numFmtId="0" fontId="141" fillId="0" borderId="38" applyNumberFormat="0" applyFont="0" applyAlignment="0" applyProtection="0"/>
    <xf numFmtId="184" fontId="141" fillId="0" borderId="38" applyNumberFormat="0" applyFont="0" applyAlignment="0" applyProtection="0"/>
    <xf numFmtId="0" fontId="141" fillId="13" borderId="0" applyNumberFormat="0" applyFont="0" applyBorder="0" applyAlignment="0" applyProtection="0"/>
    <xf numFmtId="0" fontId="141" fillId="13" borderId="0" applyNumberFormat="0" applyFont="0" applyBorder="0" applyAlignment="0" applyProtection="0"/>
    <xf numFmtId="184" fontId="141" fillId="13" borderId="0" applyNumberFormat="0" applyFont="0" applyBorder="0" applyAlignment="0" applyProtection="0"/>
    <xf numFmtId="170" fontId="8" fillId="0" borderId="0" applyFont="0" applyFill="0" applyBorder="0" applyAlignment="0" applyProtection="0"/>
    <xf numFmtId="2" fontId="10" fillId="0" borderId="0" applyFill="0" applyBorder="0" applyAlignment="0" applyProtection="0"/>
    <xf numFmtId="0" fontId="18" fillId="0" borderId="0"/>
    <xf numFmtId="184" fontId="178" fillId="0" borderId="0">
      <alignment vertical="center"/>
    </xf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5" fillId="4" borderId="0" applyNumberFormat="0" applyBorder="0" applyAlignment="0" applyProtection="0"/>
    <xf numFmtId="184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179" fillId="28" borderId="13" applyAlignment="0">
      <alignment vertical="center"/>
    </xf>
    <xf numFmtId="0" fontId="179" fillId="28" borderId="13" applyAlignment="0">
      <alignment vertical="center"/>
    </xf>
    <xf numFmtId="184" fontId="179" fillId="28" borderId="13" applyAlignment="0">
      <alignment vertical="center"/>
    </xf>
    <xf numFmtId="206" fontId="69" fillId="0" borderId="13" applyNumberFormat="0" applyAlignment="0" applyProtection="0">
      <alignment horizontal="left" vertical="center"/>
    </xf>
    <xf numFmtId="0" fontId="69" fillId="0" borderId="13" applyNumberFormat="0" applyAlignment="0" applyProtection="0">
      <alignment horizontal="left" vertical="center"/>
    </xf>
    <xf numFmtId="206" fontId="69" fillId="0" borderId="13" applyNumberFormat="0" applyAlignment="0" applyProtection="0">
      <alignment horizontal="left" vertical="center"/>
    </xf>
    <xf numFmtId="184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14" fontId="180" fillId="37" borderId="29">
      <alignment horizontal="center" vertical="center" wrapText="1"/>
    </xf>
    <xf numFmtId="184" fontId="181" fillId="0" borderId="23" applyNumberFormat="0" applyFill="0" applyAlignment="0" applyProtection="0"/>
    <xf numFmtId="206" fontId="181" fillId="0" borderId="23" applyNumberFormat="0" applyFill="0" applyAlignment="0" applyProtection="0"/>
    <xf numFmtId="184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184" fontId="183" fillId="0" borderId="24" applyNumberFormat="0" applyFill="0" applyAlignment="0" applyProtection="0"/>
    <xf numFmtId="206" fontId="183" fillId="0" borderId="24" applyNumberFormat="0" applyFill="0" applyAlignment="0" applyProtection="0"/>
    <xf numFmtId="184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184" fontId="73" fillId="0" borderId="25" applyNumberFormat="0" applyFill="0" applyAlignment="0" applyProtection="0"/>
    <xf numFmtId="206" fontId="73" fillId="0" borderId="25" applyNumberFormat="0" applyFill="0" applyAlignment="0" applyProtection="0"/>
    <xf numFmtId="184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206" fontId="73" fillId="0" borderId="0" applyNumberFormat="0" applyFill="0" applyBorder="0" applyAlignment="0" applyProtection="0"/>
    <xf numFmtId="184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4" fontId="180" fillId="37" borderId="29">
      <alignment horizontal="center" vertical="center" wrapText="1"/>
    </xf>
    <xf numFmtId="0" fontId="175" fillId="0" borderId="4"/>
    <xf numFmtId="0" fontId="175" fillId="0" borderId="4"/>
    <xf numFmtId="184" fontId="175" fillId="0" borderId="4"/>
    <xf numFmtId="255" fontId="176" fillId="0" borderId="0">
      <alignment horizontal="left" vertical="top"/>
    </xf>
    <xf numFmtId="255" fontId="177" fillId="0" borderId="0" applyAlignment="0"/>
    <xf numFmtId="231" fontId="168" fillId="0" borderId="0" applyFont="0" applyFill="0" applyBorder="0" applyAlignment="0" applyProtection="0"/>
    <xf numFmtId="218" fontId="168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8" fillId="0" borderId="0"/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0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0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0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55" fillId="0" borderId="0"/>
    <xf numFmtId="212" fontId="146" fillId="0" borderId="0">
      <protection locked="0"/>
    </xf>
    <xf numFmtId="184" fontId="8" fillId="0" borderId="0"/>
    <xf numFmtId="49" fontId="10" fillId="45" borderId="41">
      <alignment horizontal="left" vertical="center"/>
    </xf>
    <xf numFmtId="212" fontId="147" fillId="0" borderId="0"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255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259" fontId="25" fillId="0" borderId="0" applyFont="0" applyFill="0" applyBorder="0" applyAlignment="0" applyProtection="0"/>
    <xf numFmtId="259" fontId="188" fillId="0" borderId="0" applyFont="0" applyFill="0" applyBorder="0" applyAlignment="0" applyProtection="0"/>
    <xf numFmtId="259" fontId="188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189" fillId="0" borderId="0" applyFont="0" applyFill="0" applyBorder="0" applyAlignment="0" applyProtection="0"/>
    <xf numFmtId="260" fontId="189" fillId="0" borderId="0" applyFont="0" applyFill="0" applyBorder="0" applyAlignment="0" applyProtection="0"/>
    <xf numFmtId="184" fontId="190" fillId="0" borderId="0" applyNumberFormat="0" applyFill="0" applyBorder="0" applyAlignment="0" applyProtection="0">
      <alignment vertical="top"/>
      <protection locked="0"/>
    </xf>
    <xf numFmtId="184" fontId="191" fillId="0" borderId="0">
      <alignment vertical="center"/>
    </xf>
    <xf numFmtId="261" fontId="153" fillId="0" borderId="0" applyFont="0" applyFill="0" applyBorder="0" applyAlignment="0" applyProtection="0"/>
    <xf numFmtId="262" fontId="153" fillId="0" borderId="0" applyFont="0" applyFill="0" applyBorder="0" applyAlignment="0" applyProtection="0"/>
    <xf numFmtId="184" fontId="192" fillId="0" borderId="0" applyProtection="0">
      <alignment vertical="center"/>
      <protection locked="0"/>
    </xf>
    <xf numFmtId="184" fontId="192" fillId="0" borderId="0" applyNumberFormat="0" applyProtection="0">
      <alignment vertical="top"/>
      <protection locked="0"/>
    </xf>
    <xf numFmtId="184" fontId="193" fillId="0" borderId="42" applyAlignment="0"/>
    <xf numFmtId="184" fontId="193" fillId="0" borderId="42" applyAlignment="0"/>
    <xf numFmtId="184" fontId="193" fillId="0" borderId="42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88" fillId="0" borderId="16" applyNumberFormat="0" applyFill="0" applyAlignment="0" applyProtection="0"/>
    <xf numFmtId="184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0" fontId="18" fillId="0" borderId="0"/>
    <xf numFmtId="0" fontId="18" fillId="0" borderId="0"/>
    <xf numFmtId="265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0" fontId="18" fillId="0" borderId="0"/>
    <xf numFmtId="0" fontId="18" fillId="0" borderId="0"/>
    <xf numFmtId="202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73" fontId="194" fillId="0" borderId="0" applyFill="0" applyBorder="0" applyAlignment="0"/>
    <xf numFmtId="0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71" fontId="168" fillId="0" borderId="0" applyFont="0" applyFill="0" applyBorder="0" applyAlignment="0" applyProtection="0"/>
    <xf numFmtId="206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184" fontId="139" fillId="0" borderId="0"/>
    <xf numFmtId="0" fontId="10" fillId="0" borderId="0"/>
    <xf numFmtId="247" fontId="10" fillId="0" borderId="0"/>
    <xf numFmtId="0" fontId="10" fillId="0" borderId="0"/>
    <xf numFmtId="247" fontId="10" fillId="0" borderId="0"/>
    <xf numFmtId="247" fontId="10" fillId="0" borderId="0"/>
    <xf numFmtId="247" fontId="10" fillId="0" borderId="0"/>
    <xf numFmtId="247" fontId="10" fillId="0" borderId="0"/>
    <xf numFmtId="206" fontId="139" fillId="0" borderId="0"/>
    <xf numFmtId="190" fontId="94" fillId="0" borderId="0"/>
    <xf numFmtId="206" fontId="139" fillId="0" borderId="0"/>
    <xf numFmtId="190" fontId="94" fillId="0" borderId="0"/>
    <xf numFmtId="206" fontId="139" fillId="0" borderId="0"/>
    <xf numFmtId="206" fontId="139" fillId="0" borderId="0"/>
    <xf numFmtId="206" fontId="139" fillId="0" borderId="0"/>
    <xf numFmtId="190" fontId="94" fillId="0" borderId="0"/>
    <xf numFmtId="247" fontId="10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206" fontId="8" fillId="0" borderId="0"/>
    <xf numFmtId="206" fontId="10" fillId="0" borderId="0"/>
    <xf numFmtId="184" fontId="10" fillId="0" borderId="0"/>
    <xf numFmtId="206" fontId="141" fillId="0" borderId="0"/>
    <xf numFmtId="206" fontId="8" fillId="0" borderId="0"/>
    <xf numFmtId="0" fontId="8" fillId="0" borderId="0"/>
    <xf numFmtId="184" fontId="8" fillId="0" borderId="0"/>
    <xf numFmtId="184" fontId="8" fillId="0" borderId="0"/>
    <xf numFmtId="184" fontId="8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0" fillId="0" borderId="0"/>
    <xf numFmtId="184" fontId="10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25" fillId="0" borderId="0"/>
    <xf numFmtId="206" fontId="2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0" fontId="10" fillId="0" borderId="0"/>
    <xf numFmtId="0" fontId="22" fillId="0" borderId="0"/>
    <xf numFmtId="0" fontId="99" fillId="0" borderId="0"/>
    <xf numFmtId="206" fontId="99" fillId="0" borderId="0"/>
    <xf numFmtId="184" fontId="99" fillId="0" borderId="0"/>
    <xf numFmtId="16" fontId="195" fillId="0" borderId="43" applyNumberFormat="0" applyBorder="0" applyAlignment="0">
      <alignment horizontal="center"/>
    </xf>
    <xf numFmtId="184" fontId="196" fillId="0" borderId="44" applyBorder="0">
      <alignment horizontal="center"/>
    </xf>
    <xf numFmtId="184" fontId="18" fillId="34" borderId="18" applyNumberFormat="0" applyFont="0" applyAlignment="0" applyProtection="0"/>
    <xf numFmtId="184" fontId="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0" fontId="1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191" fontId="10" fillId="5" borderId="0"/>
    <xf numFmtId="191" fontId="10" fillId="5" borderId="0"/>
    <xf numFmtId="191" fontId="10" fillId="5" borderId="0"/>
    <xf numFmtId="274" fontId="8" fillId="0" borderId="0" applyFont="0" applyFill="0" applyBorder="0" applyAlignment="0" applyProtection="0"/>
    <xf numFmtId="275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276" fontId="8" fillId="0" borderId="0" applyFont="0" applyFill="0" applyBorder="0" applyAlignment="0" applyProtection="0"/>
    <xf numFmtId="277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61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184" fontId="21" fillId="0" borderId="0"/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184" fontId="197" fillId="46" borderId="0" applyFill="0" applyBorder="0" applyProtection="0">
      <alignment horizontal="center"/>
    </xf>
    <xf numFmtId="184" fontId="198" fillId="0" borderId="0"/>
    <xf numFmtId="282" fontId="160" fillId="47" borderId="22"/>
    <xf numFmtId="206" fontId="103" fillId="5" borderId="0"/>
    <xf numFmtId="0" fontId="103" fillId="5" borderId="0"/>
    <xf numFmtId="206" fontId="103" fillId="5" borderId="0"/>
    <xf numFmtId="184" fontId="103" fillId="5" borderId="0"/>
    <xf numFmtId="9" fontId="161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285" fontId="199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62" fillId="0" borderId="0" applyFont="0" applyFill="0" applyBorder="0" applyAlignment="0" applyProtection="0">
      <alignment horizontal="center"/>
    </xf>
    <xf numFmtId="10" fontId="1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37" fontId="200" fillId="31" borderId="46"/>
    <xf numFmtId="37" fontId="200" fillId="31" borderId="46"/>
    <xf numFmtId="184" fontId="10" fillId="0" borderId="0" applyNumberFormat="0" applyFill="0" applyBorder="0" applyAlignment="0" applyProtection="0"/>
    <xf numFmtId="286" fontId="10" fillId="0" borderId="0" applyFont="0" applyFill="0" applyBorder="0" applyAlignment="0" applyProtection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201" fillId="0" borderId="0" applyNumberFormat="0">
      <alignment horizontal="left"/>
    </xf>
    <xf numFmtId="287" fontId="202" fillId="0" borderId="47" applyBorder="0">
      <alignment horizontal="right"/>
      <protection locked="0"/>
    </xf>
    <xf numFmtId="184" fontId="55" fillId="0" borderId="0" applyNumberFormat="0" applyFont="0" applyFill="0" applyBorder="0" applyAlignment="0" applyProtection="0">
      <alignment horizontal="left"/>
    </xf>
    <xf numFmtId="184" fontId="41" fillId="0" borderId="29">
      <alignment horizontal="center"/>
    </xf>
    <xf numFmtId="184" fontId="198" fillId="0" borderId="0"/>
    <xf numFmtId="184" fontId="203" fillId="0" borderId="0" applyProtection="0"/>
    <xf numFmtId="0" fontId="204" fillId="0" borderId="48" applyFont="0" applyBorder="0">
      <alignment horizontal="center"/>
    </xf>
    <xf numFmtId="4" fontId="57" fillId="31" borderId="19" applyNumberFormat="0" applyProtection="0">
      <alignment vertical="center"/>
    </xf>
    <xf numFmtId="4" fontId="205" fillId="31" borderId="19" applyNumberFormat="0" applyProtection="0">
      <alignment vertical="center"/>
    </xf>
    <xf numFmtId="4" fontId="57" fillId="31" borderId="19" applyNumberFormat="0" applyProtection="0">
      <alignment horizontal="left" vertical="center" indent="1"/>
    </xf>
    <xf numFmtId="4" fontId="57" fillId="31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57" fillId="49" borderId="19" applyNumberFormat="0" applyProtection="0">
      <alignment horizontal="right" vertical="center"/>
    </xf>
    <xf numFmtId="4" fontId="57" fillId="50" borderId="19" applyNumberFormat="0" applyProtection="0">
      <alignment horizontal="right" vertical="center"/>
    </xf>
    <xf numFmtId="4" fontId="57" fillId="51" borderId="19" applyNumberFormat="0" applyProtection="0">
      <alignment horizontal="right" vertical="center"/>
    </xf>
    <xf numFmtId="4" fontId="57" fillId="52" borderId="19" applyNumberFormat="0" applyProtection="0">
      <alignment horizontal="right" vertical="center"/>
    </xf>
    <xf numFmtId="4" fontId="57" fillId="53" borderId="19" applyNumberFormat="0" applyProtection="0">
      <alignment horizontal="right" vertical="center"/>
    </xf>
    <xf numFmtId="4" fontId="57" fillId="54" borderId="19" applyNumberFormat="0" applyProtection="0">
      <alignment horizontal="right" vertical="center"/>
    </xf>
    <xf numFmtId="4" fontId="57" fillId="55" borderId="19" applyNumberFormat="0" applyProtection="0">
      <alignment horizontal="right" vertical="center"/>
    </xf>
    <xf numFmtId="4" fontId="57" fillId="56" borderId="19" applyNumberFormat="0" applyProtection="0">
      <alignment horizontal="right" vertical="center"/>
    </xf>
    <xf numFmtId="4" fontId="57" fillId="57" borderId="19" applyNumberFormat="0" applyProtection="0">
      <alignment horizontal="right" vertical="center"/>
    </xf>
    <xf numFmtId="4" fontId="58" fillId="58" borderId="19" applyNumberFormat="0" applyProtection="0">
      <alignment horizontal="left" vertical="center" indent="1"/>
    </xf>
    <xf numFmtId="4" fontId="57" fillId="59" borderId="5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57" fillId="29" borderId="19" applyNumberFormat="0" applyProtection="0">
      <alignment vertical="center"/>
    </xf>
    <xf numFmtId="4" fontId="205" fillId="29" borderId="19" applyNumberFormat="0" applyProtection="0">
      <alignment vertical="center"/>
    </xf>
    <xf numFmtId="4" fontId="57" fillId="29" borderId="19" applyNumberFormat="0" applyProtection="0">
      <alignment horizontal="left" vertical="center" indent="1"/>
    </xf>
    <xf numFmtId="4" fontId="57" fillId="29" borderId="19" applyNumberFormat="0" applyProtection="0">
      <alignment horizontal="left" vertical="center" indent="1"/>
    </xf>
    <xf numFmtId="4" fontId="57" fillId="59" borderId="19" applyNumberFormat="0" applyProtection="0">
      <alignment horizontal="right" vertical="center"/>
    </xf>
    <xf numFmtId="4" fontId="68" fillId="0" borderId="4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208" fillId="0" borderId="0"/>
    <xf numFmtId="184" fontId="208" fillId="0" borderId="0"/>
    <xf numFmtId="0" fontId="208" fillId="0" borderId="0"/>
    <xf numFmtId="184" fontId="208" fillId="0" borderId="0"/>
    <xf numFmtId="4" fontId="209" fillId="59" borderId="19" applyNumberFormat="0" applyProtection="0">
      <alignment horizontal="right" vertical="center"/>
    </xf>
    <xf numFmtId="184" fontId="10" fillId="23" borderId="0" applyNumberFormat="0" applyFont="0" applyBorder="0" applyAlignment="0" applyProtection="0"/>
    <xf numFmtId="206" fontId="10" fillId="23" borderId="0" applyNumberFormat="0" applyFont="0" applyBorder="0" applyAlignment="0" applyProtection="0"/>
    <xf numFmtId="184" fontId="10" fillId="0" borderId="0" applyNumberFormat="0" applyFont="0" applyBorder="0" applyAlignment="0" applyProtection="0"/>
    <xf numFmtId="206" fontId="10" fillId="0" borderId="0" applyNumberFormat="0" applyFont="0" applyBorder="0" applyAlignment="0" applyProtection="0"/>
    <xf numFmtId="40" fontId="10" fillId="40" borderId="3"/>
    <xf numFmtId="40" fontId="10" fillId="67" borderId="3"/>
    <xf numFmtId="40" fontId="10" fillId="40" borderId="3"/>
    <xf numFmtId="40" fontId="10" fillId="40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4" borderId="3"/>
    <xf numFmtId="40" fontId="10" fillId="2" borderId="3"/>
    <xf numFmtId="40" fontId="10" fillId="44" borderId="3"/>
    <xf numFmtId="40" fontId="10" fillId="44" borderId="3"/>
    <xf numFmtId="40" fontId="10" fillId="2" borderId="3"/>
    <xf numFmtId="40" fontId="10" fillId="2" borderId="3"/>
    <xf numFmtId="40" fontId="10" fillId="44" borderId="3"/>
    <xf numFmtId="40" fontId="10" fillId="44" borderId="3"/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10" fillId="45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6" fillId="0" borderId="0"/>
    <xf numFmtId="49" fontId="16" fillId="0" borderId="0"/>
    <xf numFmtId="49" fontId="16" fillId="0" borderId="0"/>
    <xf numFmtId="0" fontId="10" fillId="68" borderId="3"/>
    <xf numFmtId="0" fontId="10" fillId="69" borderId="3"/>
    <xf numFmtId="0" fontId="10" fillId="70" borderId="3"/>
    <xf numFmtId="0" fontId="10" fillId="68" borderId="3"/>
    <xf numFmtId="0" fontId="10" fillId="68" borderId="3"/>
    <xf numFmtId="0" fontId="10" fillId="68" borderId="3"/>
    <xf numFmtId="0" fontId="10" fillId="40" borderId="3"/>
    <xf numFmtId="0" fontId="10" fillId="40" borderId="3"/>
    <xf numFmtId="0" fontId="10" fillId="40" borderId="3"/>
    <xf numFmtId="0" fontId="10" fillId="40" borderId="3"/>
    <xf numFmtId="40" fontId="10" fillId="71" borderId="3"/>
    <xf numFmtId="40" fontId="10" fillId="71" borderId="3"/>
    <xf numFmtId="40" fontId="10" fillId="71" borderId="3"/>
    <xf numFmtId="40" fontId="10" fillId="71" borderId="3"/>
    <xf numFmtId="40" fontId="10" fillId="40" borderId="3"/>
    <xf numFmtId="40" fontId="10" fillId="67" borderId="3"/>
    <xf numFmtId="40" fontId="10" fillId="72" borderId="3"/>
    <xf numFmtId="40" fontId="10" fillId="72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0" borderId="3"/>
    <xf numFmtId="0" fontId="10" fillId="0" borderId="0" applyNumberFormat="0" applyFont="0" applyFill="0" applyBorder="0" applyAlignment="0" applyProtection="0"/>
    <xf numFmtId="288" fontId="10" fillId="2" borderId="3"/>
    <xf numFmtId="49" fontId="210" fillId="45" borderId="20">
      <alignment vertical="center"/>
    </xf>
    <xf numFmtId="49" fontId="210" fillId="45" borderId="20">
      <alignment vertical="center"/>
    </xf>
    <xf numFmtId="49" fontId="200" fillId="3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00" fillId="3" borderId="20">
      <alignment vertical="center"/>
    </xf>
    <xf numFmtId="49" fontId="210" fillId="3" borderId="20">
      <alignment vertical="center"/>
    </xf>
    <xf numFmtId="49" fontId="210" fillId="45" borderId="20">
      <alignment vertical="center"/>
    </xf>
    <xf numFmtId="0" fontId="10" fillId="0" borderId="0" applyNumberFormat="0" applyFont="0" applyFill="0" applyBorder="0" applyAlignment="0" applyProtection="0"/>
    <xf numFmtId="49" fontId="210" fillId="45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16" fillId="3" borderId="20">
      <alignment vertical="center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3">
      <alignment horizontal="right"/>
    </xf>
    <xf numFmtId="49" fontId="10" fillId="0" borderId="0">
      <alignment horizontal="right"/>
    </xf>
    <xf numFmtId="49" fontId="20" fillId="0" borderId="3">
      <alignment horizontal="right"/>
    </xf>
    <xf numFmtId="40" fontId="10" fillId="73" borderId="3"/>
    <xf numFmtId="40" fontId="10" fillId="73" borderId="3"/>
    <xf numFmtId="40" fontId="10" fillId="73" borderId="3"/>
    <xf numFmtId="40" fontId="10" fillId="73" borderId="3"/>
    <xf numFmtId="40" fontId="10" fillId="74" borderId="3"/>
    <xf numFmtId="40" fontId="10" fillId="75" borderId="3"/>
    <xf numFmtId="40" fontId="10" fillId="74" borderId="3"/>
    <xf numFmtId="40" fontId="10" fillId="74" borderId="3"/>
    <xf numFmtId="40" fontId="10" fillId="75" borderId="3"/>
    <xf numFmtId="0" fontId="10" fillId="0" borderId="0" applyNumberFormat="0" applyFont="0" applyFill="0" applyBorder="0" applyAlignment="0" applyProtection="0"/>
    <xf numFmtId="40" fontId="10" fillId="74" borderId="3"/>
    <xf numFmtId="40" fontId="10" fillId="74" borderId="3"/>
    <xf numFmtId="0" fontId="179" fillId="0" borderId="0"/>
    <xf numFmtId="0" fontId="179" fillId="0" borderId="0"/>
    <xf numFmtId="184" fontId="179" fillId="0" borderId="0"/>
    <xf numFmtId="0" fontId="10" fillId="0" borderId="0" applyNumberFormat="0" applyFont="0" applyFill="0" applyBorder="0" applyAlignment="0" applyProtection="0"/>
    <xf numFmtId="184" fontId="99" fillId="0" borderId="0" applyNumberFormat="0" applyFill="0" applyBorder="0" applyAlignment="0" applyProtection="0">
      <alignment horizontal="center"/>
    </xf>
    <xf numFmtId="206" fontId="99" fillId="0" borderId="0" applyNumberFormat="0" applyFill="0" applyBorder="0" applyAlignment="0" applyProtection="0">
      <alignment horizontal="center"/>
    </xf>
    <xf numFmtId="0" fontId="10" fillId="0" borderId="0" applyNumberFormat="0" applyFont="0" applyFill="0" applyBorder="0" applyAlignment="0" applyProtection="0"/>
    <xf numFmtId="184" fontId="165" fillId="0" borderId="0" applyFont="0" applyFill="0" applyBorder="0" applyAlignment="0" applyProtection="0"/>
    <xf numFmtId="184" fontId="211" fillId="0" borderId="0" applyProtection="0">
      <alignment vertical="center"/>
    </xf>
    <xf numFmtId="184" fontId="212" fillId="0" borderId="0" applyProtection="0">
      <alignment vertical="center"/>
    </xf>
    <xf numFmtId="184" fontId="213" fillId="0" borderId="0"/>
    <xf numFmtId="184" fontId="10" fillId="0" borderId="0"/>
    <xf numFmtId="184" fontId="214" fillId="0" borderId="0"/>
    <xf numFmtId="0" fontId="12" fillId="0" borderId="0"/>
    <xf numFmtId="0" fontId="22" fillId="0" borderId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184" fontId="23" fillId="0" borderId="0"/>
    <xf numFmtId="0" fontId="10" fillId="0" borderId="0" applyNumberFormat="0" applyFont="0" applyFill="0" applyBorder="0" applyAlignment="0" applyProtection="0"/>
    <xf numFmtId="206" fontId="215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206" fontId="215" fillId="0" borderId="0"/>
    <xf numFmtId="184" fontId="215" fillId="0" borderId="0"/>
    <xf numFmtId="0" fontId="26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184" fontId="26" fillId="0" borderId="0"/>
    <xf numFmtId="0" fontId="10" fillId="0" borderId="0" applyNumberFormat="0" applyFont="0" applyFill="0" applyBorder="0" applyAlignment="0" applyProtection="0"/>
    <xf numFmtId="184" fontId="26" fillId="0" borderId="0"/>
    <xf numFmtId="184" fontId="26" fillId="0" borderId="0"/>
    <xf numFmtId="38" fontId="216" fillId="0" borderId="31" applyBorder="0">
      <alignment horizontal="right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8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55" fontId="21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73">
      <alignment horizontal="right"/>
    </xf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0" borderId="73">
      <alignment horizontal="right"/>
    </xf>
    <xf numFmtId="49" fontId="200" fillId="3" borderId="67">
      <alignment vertical="center"/>
    </xf>
    <xf numFmtId="40" fontId="10" fillId="40" borderId="61"/>
    <xf numFmtId="4" fontId="10" fillId="0" borderId="73"/>
    <xf numFmtId="40" fontId="10" fillId="2" borderId="61"/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205" fillId="59" borderId="66" applyNumberFormat="0" applyProtection="0">
      <alignment horizontal="right" vertical="center"/>
    </xf>
    <xf numFmtId="4" fontId="205" fillId="59" borderId="66" applyNumberFormat="0" applyProtection="0">
      <alignment horizontal="right" vertical="center"/>
    </xf>
    <xf numFmtId="4" fontId="207" fillId="5" borderId="71" applyNumberFormat="0" applyProtection="0">
      <alignment horizontal="right" vertical="center"/>
    </xf>
    <xf numFmtId="4" fontId="68" fillId="0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206" fontId="10" fillId="66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48" fillId="23" borderId="95" applyNumberFormat="0" applyAlignment="0" applyProtection="0"/>
    <xf numFmtId="40" fontId="10" fillId="2" borderId="1"/>
    <xf numFmtId="0" fontId="15" fillId="34" borderId="124" applyNumberFormat="0" applyFont="0" applyAlignment="0" applyProtection="0"/>
    <xf numFmtId="49" fontId="210" fillId="3" borderId="98">
      <alignment vertical="center"/>
    </xf>
    <xf numFmtId="49" fontId="200" fillId="3" borderId="98">
      <alignment vertical="center"/>
    </xf>
    <xf numFmtId="49" fontId="210" fillId="45" borderId="98">
      <alignment vertical="center"/>
    </xf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67" borderId="1"/>
    <xf numFmtId="40" fontId="10" fillId="72" borderId="1"/>
    <xf numFmtId="40" fontId="10" fillId="67" borderId="1"/>
    <xf numFmtId="40" fontId="10" fillId="40" borderId="1"/>
    <xf numFmtId="40" fontId="10" fillId="71" borderId="1"/>
    <xf numFmtId="40" fontId="10" fillId="71" borderId="1"/>
    <xf numFmtId="40" fontId="10" fillId="71" borderId="1"/>
    <xf numFmtId="255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76" fillId="10" borderId="64" applyNumberFormat="0" applyAlignment="0" applyProtection="0"/>
    <xf numFmtId="255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10" fillId="68" borderId="1"/>
    <xf numFmtId="49" fontId="10" fillId="45" borderId="98">
      <alignment horizontal="center"/>
    </xf>
    <xf numFmtId="49" fontId="10" fillId="45" borderId="98">
      <alignment horizontal="center"/>
    </xf>
    <xf numFmtId="0" fontId="129" fillId="0" borderId="145" applyNumberFormat="0" applyFill="0" applyAlignment="0" applyProtection="0"/>
    <xf numFmtId="40" fontId="10" fillId="74" borderId="83"/>
    <xf numFmtId="0" fontId="175" fillId="28" borderId="62" applyAlignment="0" applyProtection="0"/>
    <xf numFmtId="0" fontId="175" fillId="28" borderId="62" applyAlignment="0" applyProtection="0"/>
    <xf numFmtId="49" fontId="210" fillId="45" borderId="67">
      <alignment vertical="center"/>
    </xf>
    <xf numFmtId="49" fontId="210" fillId="45" borderId="67">
      <alignment vertical="center"/>
    </xf>
    <xf numFmtId="40" fontId="10" fillId="40" borderId="83"/>
    <xf numFmtId="40" fontId="10" fillId="72" borderId="83"/>
    <xf numFmtId="40" fontId="10" fillId="72" borderId="83"/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2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66" borderId="135" applyNumberFormat="0" applyProtection="0">
      <alignment horizontal="left" vertical="center" indent="1"/>
    </xf>
    <xf numFmtId="49" fontId="200" fillId="3" borderId="136">
      <alignment vertical="center"/>
    </xf>
    <xf numFmtId="49" fontId="210" fillId="3" borderId="13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8" fillId="34" borderId="124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7" fillId="23" borderId="151" applyNumberFormat="0" applyAlignment="0" applyProtection="0"/>
    <xf numFmtId="0" fontId="10" fillId="34" borderId="152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" fontId="57" fillId="50" borderId="117" applyNumberFormat="0" applyProtection="0">
      <alignment horizontal="right" vertical="center"/>
    </xf>
    <xf numFmtId="4" fontId="57" fillId="51" borderId="117" applyNumberFormat="0" applyProtection="0">
      <alignment horizontal="right" vertical="center"/>
    </xf>
    <xf numFmtId="4" fontId="57" fillId="52" borderId="117" applyNumberFormat="0" applyProtection="0">
      <alignment horizontal="right" vertical="center"/>
    </xf>
    <xf numFmtId="4" fontId="57" fillId="59" borderId="123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4" fontId="57" fillId="29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18">
      <alignment horizontal="center"/>
    </xf>
    <xf numFmtId="49" fontId="2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184" fontId="141" fillId="0" borderId="90" applyNumberFormat="0" applyFont="0" applyAlignment="0" applyProtection="0"/>
    <xf numFmtId="0" fontId="118" fillId="23" borderId="125" applyNumberFormat="0" applyAlignment="0" applyProtection="0"/>
    <xf numFmtId="0" fontId="141" fillId="0" borderId="91" applyNumberFormat="0" applyFont="0" applyAlignment="0" applyProtection="0"/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7" fillId="23" borderId="133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29" fillId="0" borderId="99" applyNumberFormat="0" applyFill="0" applyAlignment="0" applyProtection="0"/>
    <xf numFmtId="0" fontId="129" fillId="0" borderId="145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34" borderId="116" applyNumberFormat="0" applyFont="0" applyAlignment="0" applyProtection="0"/>
    <xf numFmtId="49" fontId="210" fillId="45" borderId="10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65" fontId="41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2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4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47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0" fontId="10" fillId="40" borderId="61"/>
    <xf numFmtId="49" fontId="210" fillId="3" borderId="88">
      <alignment vertical="center"/>
    </xf>
    <xf numFmtId="0" fontId="15" fillId="34" borderId="124" applyNumberFormat="0" applyFont="0" applyAlignment="0" applyProtection="0"/>
    <xf numFmtId="49" fontId="210" fillId="45" borderId="88">
      <alignment vertical="center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29" fillId="0" borderId="99" applyNumberFormat="0" applyFill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49" fontId="210" fillId="3" borderId="136">
      <alignment horizontal="center"/>
    </xf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49" fontId="210" fillId="45" borderId="11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9" fontId="210" fillId="45" borderId="126">
      <alignment vertical="center"/>
    </xf>
    <xf numFmtId="49" fontId="16" fillId="3" borderId="126">
      <alignment vertical="center"/>
    </xf>
    <xf numFmtId="0" fontId="5" fillId="0" borderId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0" fontId="68" fillId="29" borderId="1" applyNumberFormat="0" applyBorder="0" applyAlignment="0" applyProtection="0"/>
    <xf numFmtId="4" fontId="109" fillId="24" borderId="149">
      <alignment horizontal="left" vertical="center" wrapText="1"/>
    </xf>
    <xf numFmtId="0" fontId="76" fillId="10" borderId="151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10" fontId="63" fillId="26" borderId="1" applyNumberFormat="0" applyFill="0" applyBorder="0" applyAlignment="0" applyProtection="0">
      <protection locked="0"/>
    </xf>
    <xf numFmtId="0" fontId="118" fillId="23" borderId="125" applyNumberForma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118" fillId="23" borderId="125" applyNumberFormat="0" applyAlignment="0" applyProtection="0"/>
    <xf numFmtId="0" fontId="10" fillId="34" borderId="116" applyNumberFormat="0" applyFont="0" applyAlignment="0" applyProtection="0"/>
    <xf numFmtId="0" fontId="76" fillId="10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5" borderId="77" applyNumberFormat="0" applyProtection="0">
      <alignment horizontal="right" vertical="center"/>
    </xf>
    <xf numFmtId="0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184" fontId="10" fillId="66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1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4" fontId="57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09" fillId="59" borderId="77" applyNumberFormat="0" applyProtection="0">
      <alignment horizontal="right" vertical="center"/>
    </xf>
    <xf numFmtId="40" fontId="10" fillId="44" borderId="73"/>
    <xf numFmtId="40" fontId="10" fillId="2" borderId="73"/>
    <xf numFmtId="40" fontId="10" fillId="44" borderId="73"/>
    <xf numFmtId="40" fontId="10" fillId="44" borderId="73"/>
    <xf numFmtId="49" fontId="10" fillId="45" borderId="78">
      <alignment horizontal="center"/>
    </xf>
    <xf numFmtId="0" fontId="10" fillId="40" borderId="73"/>
    <xf numFmtId="0" fontId="10" fillId="40" borderId="73"/>
    <xf numFmtId="40" fontId="10" fillId="71" borderId="73"/>
    <xf numFmtId="40" fontId="10" fillId="72" borderId="73"/>
    <xf numFmtId="40" fontId="10" fillId="72" borderId="73"/>
    <xf numFmtId="49" fontId="210" fillId="45" borderId="78">
      <alignment vertical="center"/>
    </xf>
    <xf numFmtId="184" fontId="10" fillId="63" borderId="135" applyNumberFormat="0" applyProtection="0">
      <alignment horizontal="left" vertical="center" indent="1"/>
    </xf>
    <xf numFmtId="0" fontId="118" fillId="23" borderId="87" applyNumberFormat="0" applyAlignment="0" applyProtection="0"/>
    <xf numFmtId="0" fontId="15" fillId="34" borderId="96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49" fontId="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184" fontId="10" fillId="48" borderId="135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0" fontId="5" fillId="0" borderId="0"/>
    <xf numFmtId="0" fontId="47" fillId="23" borderId="95" applyNumberFormat="0" applyAlignment="0" applyProtection="0"/>
    <xf numFmtId="10" fontId="68" fillId="29" borderId="1" applyNumberFormat="0" applyBorder="0" applyAlignment="0" applyProtection="0"/>
    <xf numFmtId="0" fontId="15" fillId="34" borderId="142" applyNumberFormat="0" applyFont="0" applyAlignment="0" applyProtection="0"/>
    <xf numFmtId="0" fontId="15" fillId="34" borderId="152" applyNumberFormat="0" applyFont="0" applyAlignment="0" applyProtection="0"/>
    <xf numFmtId="206" fontId="10" fillId="64" borderId="143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206" fontId="10" fillId="66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40" fontId="10" fillId="2" borderId="73"/>
    <xf numFmtId="0" fontId="10" fillId="63" borderId="87" applyNumberFormat="0" applyProtection="0">
      <alignment horizontal="left" vertical="center" indent="1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0" fontId="15" fillId="34" borderId="152" applyNumberFormat="0" applyFont="0" applyAlignment="0" applyProtection="0"/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49" fontId="17" fillId="3" borderId="136">
      <alignment vertical="center"/>
    </xf>
    <xf numFmtId="0" fontId="118" fillId="23" borderId="77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186" fontId="54" fillId="0" borderId="75" applyFill="0" applyProtection="0"/>
    <xf numFmtId="49" fontId="17" fillId="3" borderId="78">
      <alignment vertical="center"/>
    </xf>
    <xf numFmtId="4" fontId="68" fillId="17" borderId="158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19" fillId="23" borderId="115" applyNumberFormat="0" applyAlignment="0" applyProtection="0"/>
    <xf numFmtId="40" fontId="10" fillId="2" borderId="73"/>
    <xf numFmtId="40" fontId="10" fillId="2" borderId="73"/>
    <xf numFmtId="0" fontId="5" fillId="0" borderId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5" fillId="0" borderId="0"/>
    <xf numFmtId="184" fontId="10" fillId="48" borderId="97" applyNumberFormat="0" applyProtection="0">
      <alignment horizontal="left" vertical="center" indent="1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" fontId="57" fillId="31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0" fontId="119" fillId="23" borderId="76" applyNumberFormat="0" applyAlignment="0" applyProtection="0"/>
    <xf numFmtId="0" fontId="101" fillId="23" borderId="66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206" fontId="10" fillId="66" borderId="97" applyNumberFormat="0" applyProtection="0">
      <alignment horizontal="left" vertical="center" indent="1"/>
    </xf>
    <xf numFmtId="0" fontId="69" fillId="0" borderId="62">
      <alignment horizontal="left" vertical="center"/>
    </xf>
    <xf numFmtId="186" fontId="54" fillId="0" borderId="63" applyFill="0" applyProtection="0"/>
    <xf numFmtId="186" fontId="54" fillId="0" borderId="63" applyFill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165" fontId="41" fillId="0" borderId="63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184" fontId="10" fillId="63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184" fontId="10" fillId="66" borderId="107" applyNumberFormat="0" applyProtection="0">
      <alignment horizontal="left" vertical="center" indent="1"/>
    </xf>
    <xf numFmtId="4" fontId="57" fillId="50" borderId="107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8" fillId="34" borderId="152" applyNumberFormat="0" applyFont="0" applyAlignment="0" applyProtection="0"/>
    <xf numFmtId="186" fontId="54" fillId="0" borderId="150" applyFill="0" applyProtection="0"/>
    <xf numFmtId="0" fontId="15" fillId="34" borderId="124" applyNumberFormat="0" applyFont="0" applyAlignment="0" applyProtection="0"/>
    <xf numFmtId="49" fontId="17" fillId="3" borderId="144">
      <alignment vertical="center"/>
    </xf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9" fontId="200" fillId="3" borderId="136">
      <alignment vertical="center"/>
    </xf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170" fontId="8" fillId="0" borderId="0" applyFont="0" applyFill="0" applyBorder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5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4" fontId="57" fillId="59" borderId="87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0" fontId="10" fillId="48" borderId="87" applyNumberFormat="0" applyProtection="0">
      <alignment horizontal="left" vertical="center" indent="1"/>
    </xf>
    <xf numFmtId="37" fontId="106" fillId="28" borderId="73" applyFill="0" applyBorder="0" applyProtection="0"/>
    <xf numFmtId="49" fontId="16" fillId="3" borderId="108">
      <alignment vertical="center"/>
    </xf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9" fillId="23" borderId="95" applyNumberFormat="0" applyAlignment="0" applyProtection="0"/>
    <xf numFmtId="0" fontId="76" fillId="10" borderId="95" applyNumberFormat="0" applyAlignment="0" applyProtection="0"/>
    <xf numFmtId="49" fontId="16" fillId="3" borderId="98">
      <alignment vertical="center"/>
    </xf>
    <xf numFmtId="49" fontId="16" fillId="3" borderId="98">
      <alignment vertical="center"/>
    </xf>
    <xf numFmtId="0" fontId="76" fillId="10" borderId="10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206" fontId="10" fillId="65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6" fontId="54" fillId="0" borderId="94" applyFill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0" fillId="48" borderId="77" applyNumberFormat="0" applyProtection="0">
      <alignment horizontal="left" vertical="center" indent="1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40" fontId="10" fillId="40" borderId="73"/>
    <xf numFmtId="49" fontId="210" fillId="3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0" fontId="10" fillId="68" borderId="73"/>
    <xf numFmtId="0" fontId="10" fillId="69" borderId="73"/>
    <xf numFmtId="0" fontId="10" fillId="70" borderId="73"/>
    <xf numFmtId="0" fontId="10" fillId="68" borderId="73"/>
    <xf numFmtId="0" fontId="10" fillId="68" borderId="73"/>
    <xf numFmtId="40" fontId="10" fillId="71" borderId="73"/>
    <xf numFmtId="184" fontId="10" fillId="63" borderId="135" applyNumberFormat="0" applyProtection="0">
      <alignment horizontal="left" vertical="center" indent="1"/>
    </xf>
    <xf numFmtId="49" fontId="210" fillId="45" borderId="78">
      <alignment vertical="center"/>
    </xf>
    <xf numFmtId="49" fontId="210" fillId="3" borderId="78">
      <alignment vertical="center"/>
    </xf>
    <xf numFmtId="4" fontId="57" fillId="31" borderId="117" applyNumberFormat="0" applyProtection="0">
      <alignment horizontal="left" vertical="center" indent="1"/>
    </xf>
    <xf numFmtId="40" fontId="10" fillId="74" borderId="1"/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0" fontId="10" fillId="0" borderId="73">
      <alignment horizontal="right"/>
    </xf>
    <xf numFmtId="0" fontId="15" fillId="34" borderId="134" applyNumberFormat="0" applyFont="0" applyAlignment="0" applyProtection="0"/>
    <xf numFmtId="49" fontId="17" fillId="3" borderId="78">
      <alignment vertical="center"/>
    </xf>
    <xf numFmtId="0" fontId="5" fillId="0" borderId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40" fontId="10" fillId="2" borderId="61"/>
    <xf numFmtId="40" fontId="10" fillId="2" borderId="61"/>
    <xf numFmtId="0" fontId="15" fillId="34" borderId="96" applyNumberFormat="0" applyFont="0" applyAlignment="0" applyProtection="0"/>
    <xf numFmtId="0" fontId="119" fillId="23" borderId="64" applyNumberFormat="0" applyAlignment="0" applyProtection="0"/>
    <xf numFmtId="0" fontId="15" fillId="34" borderId="65" applyNumberFormat="0" applyFont="0" applyAlignment="0" applyProtection="0"/>
    <xf numFmtId="4" fontId="109" fillId="24" borderId="93">
      <alignment horizontal="left" vertical="center" wrapText="1"/>
    </xf>
    <xf numFmtId="0" fontId="10" fillId="48" borderId="87" applyNumberFormat="0" applyProtection="0">
      <alignment horizontal="left" vertical="center" indent="1"/>
    </xf>
    <xf numFmtId="0" fontId="76" fillId="10" borderId="64" applyNumberFormat="0" applyAlignment="0" applyProtection="0"/>
    <xf numFmtId="40" fontId="10" fillId="2" borderId="61"/>
    <xf numFmtId="0" fontId="69" fillId="0" borderId="62">
      <alignment horizontal="left" vertical="center"/>
    </xf>
    <xf numFmtId="0" fontId="129" fillId="0" borderId="68" applyNumberFormat="0" applyFill="0" applyAlignment="0" applyProtection="0"/>
    <xf numFmtId="0" fontId="10" fillId="0" borderId="61">
      <alignment horizontal="right"/>
    </xf>
    <xf numFmtId="0" fontId="119" fillId="23" borderId="115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142" applyNumberFormat="0" applyFont="0" applyAlignment="0" applyProtection="0"/>
    <xf numFmtId="40" fontId="10" fillId="2" borderId="61"/>
    <xf numFmtId="4" fontId="10" fillId="0" borderId="83"/>
    <xf numFmtId="4" fontId="10" fillId="0" borderId="83"/>
    <xf numFmtId="4" fontId="10" fillId="0" borderId="83"/>
    <xf numFmtId="0" fontId="119" fillId="23" borderId="133" applyNumberFormat="0" applyAlignment="0" applyProtection="0"/>
    <xf numFmtId="49" fontId="17" fillId="3" borderId="126">
      <alignment vertical="center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10" fillId="45" borderId="108">
      <alignment vertical="center"/>
    </xf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40" fontId="10" fillId="2" borderId="1"/>
    <xf numFmtId="40" fontId="10" fillId="2" borderId="1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08">
      <alignment horizontal="center"/>
    </xf>
    <xf numFmtId="184" fontId="175" fillId="28" borderId="131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15" fillId="34" borderId="124" applyNumberFormat="0" applyFont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141" fillId="0" borderId="101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75" fillId="28" borderId="93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18" fillId="23" borderId="125" applyNumberFormat="0" applyAlignment="0" applyProtection="0"/>
    <xf numFmtId="0" fontId="15" fillId="34" borderId="152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4" fontId="10" fillId="66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54">
      <alignment horizontal="center"/>
    </xf>
    <xf numFmtId="49" fontId="10" fillId="45" borderId="154">
      <alignment horizontal="center"/>
    </xf>
    <xf numFmtId="49" fontId="17" fillId="3" borderId="15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49" fontId="10" fillId="45" borderId="108">
      <alignment horizont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205" fillId="59" borderId="107" applyNumberFormat="0" applyProtection="0">
      <alignment horizontal="right" vertical="center"/>
    </xf>
    <xf numFmtId="206" fontId="10" fillId="66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184" fontId="10" fillId="63" borderId="107" applyNumberFormat="0" applyProtection="0">
      <alignment horizontal="left" vertical="center" indent="1"/>
    </xf>
    <xf numFmtId="184" fontId="10" fillId="64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0" fontId="15" fillId="34" borderId="134" applyNumberFormat="0" applyFont="0" applyAlignment="0" applyProtection="0"/>
    <xf numFmtId="184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49" fontId="17" fillId="3" borderId="144">
      <alignment vertical="center"/>
    </xf>
    <xf numFmtId="49" fontId="210" fillId="3" borderId="126">
      <alignment vertical="center"/>
    </xf>
    <xf numFmtId="49" fontId="200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0" fillId="45" borderId="126">
      <alignment horizontal="center"/>
    </xf>
    <xf numFmtId="49" fontId="10" fillId="3" borderId="126">
      <alignment horizontal="center"/>
    </xf>
    <xf numFmtId="49" fontId="10" fillId="45" borderId="126">
      <alignment horizontal="center"/>
    </xf>
    <xf numFmtId="49" fontId="10" fillId="45" borderId="126">
      <alignment horizontal="center"/>
    </xf>
    <xf numFmtId="49" fontId="210" fillId="45" borderId="126">
      <alignment horizontal="center"/>
    </xf>
    <xf numFmtId="49" fontId="210" fillId="3" borderId="126">
      <alignment horizontal="center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2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57" fillId="31" borderId="125" applyNumberFormat="0" applyProtection="0">
      <alignment horizontal="left" vertical="center" indent="1"/>
    </xf>
    <xf numFmtId="4" fontId="205" fillId="31" borderId="125" applyNumberFormat="0" applyProtection="0">
      <alignment vertical="center"/>
    </xf>
    <xf numFmtId="4" fontId="57" fillId="31" borderId="125" applyNumberFormat="0" applyProtection="0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4" fontId="57" fillId="49" borderId="87" applyNumberFormat="0" applyProtection="0">
      <alignment horizontal="right" vertical="center"/>
    </xf>
    <xf numFmtId="4" fontId="57" fillId="50" borderId="87" applyNumberFormat="0" applyProtection="0">
      <alignment horizontal="right" vertical="center"/>
    </xf>
    <xf numFmtId="4" fontId="57" fillId="51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68" fillId="17" borderId="92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9" fillId="23" borderId="105" applyNumberFormat="0" applyAlignment="0" applyProtection="0"/>
    <xf numFmtId="49" fontId="16" fillId="3" borderId="108">
      <alignment vertical="center"/>
    </xf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8" fillId="23" borderId="97" applyNumberFormat="0" applyAlignment="0" applyProtection="0"/>
    <xf numFmtId="40" fontId="10" fillId="2" borderId="1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1" fillId="0" borderId="94" applyAlignment="0" applyProtection="0"/>
    <xf numFmtId="49" fontId="17" fillId="3" borderId="126">
      <alignment vertical="center"/>
    </xf>
    <xf numFmtId="49" fontId="17" fillId="3" borderId="126">
      <alignment vertical="center"/>
    </xf>
    <xf numFmtId="40" fontId="10" fillId="74" borderId="61"/>
    <xf numFmtId="40" fontId="10" fillId="75" borderId="61"/>
    <xf numFmtId="40" fontId="10" fillId="74" borderId="61"/>
    <xf numFmtId="40" fontId="10" fillId="74" borderId="61"/>
    <xf numFmtId="40" fontId="10" fillId="75" borderId="61"/>
    <xf numFmtId="40" fontId="10" fillId="74" borderId="61"/>
    <xf numFmtId="40" fontId="10" fillId="73" borderId="61"/>
    <xf numFmtId="40" fontId="10" fillId="73" borderId="61"/>
    <xf numFmtId="40" fontId="10" fillId="73" borderId="61"/>
    <xf numFmtId="49" fontId="20" fillId="0" borderId="61">
      <alignment horizontal="right"/>
    </xf>
    <xf numFmtId="4" fontId="10" fillId="0" borderId="73"/>
    <xf numFmtId="4" fontId="10" fillId="0" borderId="73"/>
    <xf numFmtId="49" fontId="210" fillId="45" borderId="67">
      <alignment vertical="center"/>
    </xf>
    <xf numFmtId="4" fontId="10" fillId="0" borderId="73"/>
    <xf numFmtId="49" fontId="210" fillId="45" borderId="67">
      <alignment vertical="center"/>
    </xf>
    <xf numFmtId="49" fontId="210" fillId="3" borderId="67">
      <alignment vertical="center"/>
    </xf>
    <xf numFmtId="49" fontId="200" fillId="3" borderId="67">
      <alignment vertical="center"/>
    </xf>
    <xf numFmtId="4" fontId="10" fillId="0" borderId="73"/>
    <xf numFmtId="49" fontId="210" fillId="3" borderId="67">
      <alignment vertical="center"/>
    </xf>
    <xf numFmtId="4" fontId="10" fillId="0" borderId="73"/>
    <xf numFmtId="49" fontId="210" fillId="3" borderId="67">
      <alignment vertical="center"/>
    </xf>
    <xf numFmtId="49" fontId="210" fillId="45" borderId="67">
      <alignment vertical="center"/>
    </xf>
    <xf numFmtId="49" fontId="210" fillId="45" borderId="67">
      <alignment vertical="center"/>
    </xf>
    <xf numFmtId="4" fontId="10" fillId="0" borderId="73"/>
    <xf numFmtId="40" fontId="10" fillId="40" borderId="61"/>
    <xf numFmtId="40" fontId="10" fillId="67" borderId="61"/>
    <xf numFmtId="40" fontId="10" fillId="72" borderId="61"/>
    <xf numFmtId="40" fontId="10" fillId="72" borderId="61"/>
    <xf numFmtId="40" fontId="10" fillId="67" borderId="61"/>
    <xf numFmtId="40" fontId="10" fillId="40" borderId="61"/>
    <xf numFmtId="40" fontId="10" fillId="71" borderId="61"/>
    <xf numFmtId="40" fontId="10" fillId="71" borderId="61"/>
    <xf numFmtId="40" fontId="10" fillId="71" borderId="61"/>
    <xf numFmtId="0" fontId="10" fillId="40" borderId="61"/>
    <xf numFmtId="0" fontId="10" fillId="40" borderId="61"/>
    <xf numFmtId="0" fontId="10" fillId="40" borderId="61"/>
    <xf numFmtId="0" fontId="10" fillId="68" borderId="61"/>
    <xf numFmtId="0" fontId="10" fillId="68" borderId="61"/>
    <xf numFmtId="0" fontId="10" fillId="70" borderId="61"/>
    <xf numFmtId="0" fontId="10" fillId="69" borderId="61"/>
    <xf numFmtId="0" fontId="10" fillId="68" borderId="61"/>
    <xf numFmtId="4" fontId="10" fillId="0" borderId="73"/>
    <xf numFmtId="4" fontId="10" fillId="0" borderId="73"/>
    <xf numFmtId="49" fontId="10" fillId="45" borderId="67">
      <alignment horizontal="center"/>
    </xf>
    <xf numFmtId="49" fontId="10" fillId="45" borderId="67">
      <alignment horizontal="center"/>
    </xf>
    <xf numFmtId="49" fontId="10" fillId="3" borderId="67">
      <alignment horizontal="center"/>
    </xf>
    <xf numFmtId="49" fontId="10" fillId="45" borderId="67">
      <alignment horizontal="center"/>
    </xf>
    <xf numFmtId="49" fontId="10" fillId="45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9" fontId="210" fillId="3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0" fontId="10" fillId="44" borderId="61"/>
    <xf numFmtId="40" fontId="10" fillId="44" borderId="61"/>
    <xf numFmtId="40" fontId="10" fillId="44" borderId="61"/>
    <xf numFmtId="40" fontId="10" fillId="2" borderId="61"/>
    <xf numFmtId="40" fontId="10" fillId="44" borderId="61"/>
    <xf numFmtId="40" fontId="10" fillId="40" borderId="61"/>
    <xf numFmtId="40" fontId="10" fillId="67" borderId="61"/>
    <xf numFmtId="40" fontId="10" fillId="40" borderId="61"/>
    <xf numFmtId="40" fontId="10" fillId="40" borderId="61"/>
    <xf numFmtId="40" fontId="10" fillId="67" borderId="61"/>
    <xf numFmtId="40" fontId="10" fillId="40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209" fillId="59" borderId="66" applyNumberFormat="0" applyProtection="0">
      <alignment horizontal="right"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4" fontId="207" fillId="5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29" borderId="66" applyNumberFormat="0" applyProtection="0">
      <alignment horizontal="left" vertical="center" indent="1"/>
    </xf>
    <xf numFmtId="4" fontId="57" fillId="29" borderId="66" applyNumberFormat="0" applyProtection="0">
      <alignment horizontal="left" vertical="center" indent="1"/>
    </xf>
    <xf numFmtId="4" fontId="205" fillId="29" borderId="66" applyNumberFormat="0" applyProtection="0">
      <alignment vertical="center"/>
    </xf>
    <xf numFmtId="4" fontId="57" fillId="29" borderId="66" applyNumberFormat="0" applyProtection="0">
      <alignment vertical="center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66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65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10" fillId="0" borderId="73"/>
    <xf numFmtId="4" fontId="10" fillId="0" borderId="73"/>
    <xf numFmtId="4" fontId="10" fillId="0" borderId="73"/>
    <xf numFmtId="4" fontId="57" fillId="59" borderId="72" applyNumberFormat="0" applyProtection="0">
      <alignment horizontal="left" vertical="center" indent="1"/>
    </xf>
    <xf numFmtId="4" fontId="58" fillId="58" borderId="66" applyNumberFormat="0" applyProtection="0">
      <alignment horizontal="left" vertical="center" indent="1"/>
    </xf>
    <xf numFmtId="4" fontId="57" fillId="57" borderId="66" applyNumberFormat="0" applyProtection="0">
      <alignment horizontal="right" vertical="center"/>
    </xf>
    <xf numFmtId="4" fontId="57" fillId="56" borderId="66" applyNumberFormat="0" applyProtection="0">
      <alignment horizontal="right" vertical="center"/>
    </xf>
    <xf numFmtId="4" fontId="57" fillId="55" borderId="66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4" fontId="57" fillId="51" borderId="66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4" fontId="57" fillId="49" borderId="66" applyNumberFormat="0" applyProtection="0">
      <alignment horizontal="right" vertical="center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205" fillId="31" borderId="66" applyNumberFormat="0" applyProtection="0">
      <alignment vertical="center"/>
    </xf>
    <xf numFmtId="4" fontId="57" fillId="31" borderId="66" applyNumberFormat="0" applyProtection="0">
      <alignment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5" fillId="0" borderId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8" fillId="34" borderId="65" applyNumberFormat="0" applyFont="0" applyAlignment="0" applyProtection="0"/>
    <xf numFmtId="184" fontId="8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206" fontId="10" fillId="62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4" fontId="57" fillId="31" borderId="97" applyNumberFormat="0" applyProtection="0">
      <alignment horizontal="left" vertical="center" indent="1"/>
    </xf>
    <xf numFmtId="0" fontId="102" fillId="23" borderId="97" applyNumberFormat="0" applyAlignment="0" applyProtection="0"/>
    <xf numFmtId="49" fontId="17" fillId="3" borderId="118">
      <alignment vertical="center"/>
    </xf>
    <xf numFmtId="49" fontId="17" fillId="3" borderId="88">
      <alignment vertical="center"/>
    </xf>
    <xf numFmtId="40" fontId="10" fillId="2" borderId="83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206" fontId="10" fillId="64" borderId="107" applyNumberFormat="0" applyProtection="0">
      <alignment horizontal="left" vertical="center" indent="1"/>
    </xf>
    <xf numFmtId="49" fontId="17" fillId="3" borderId="144">
      <alignment vertical="center"/>
    </xf>
    <xf numFmtId="4" fontId="109" fillId="24" borderId="84">
      <alignment horizontal="left" vertical="center" wrapText="1"/>
    </xf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49" fontId="16" fillId="3" borderId="108">
      <alignment vertical="center"/>
    </xf>
    <xf numFmtId="0" fontId="5" fillId="0" borderId="0"/>
    <xf numFmtId="0" fontId="10" fillId="34" borderId="134" applyNumberFormat="0" applyFont="0" applyAlignment="0" applyProtection="0"/>
    <xf numFmtId="170" fontId="5" fillId="0" borderId="0" applyFont="0" applyFill="0" applyBorder="0" applyAlignment="0" applyProtection="0"/>
    <xf numFmtId="0" fontId="47" fillId="23" borderId="115" applyNumberFormat="0" applyAlignment="0" applyProtection="0"/>
    <xf numFmtId="0" fontId="10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87" fontId="10" fillId="31" borderId="61" applyNumberFormat="0" applyFont="0" applyAlignment="0">
      <protection locked="0"/>
    </xf>
    <xf numFmtId="0" fontId="10" fillId="68" borderId="1"/>
    <xf numFmtId="0" fontId="10" fillId="70" borderId="1"/>
    <xf numFmtId="0" fontId="10" fillId="68" borderId="1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0" fillId="45" borderId="98">
      <alignment horizontal="center"/>
    </xf>
    <xf numFmtId="49" fontId="10" fillId="3" borderId="98">
      <alignment horizontal="center"/>
    </xf>
    <xf numFmtId="49" fontId="10" fillId="45" borderId="98">
      <alignment horizontal="center"/>
    </xf>
    <xf numFmtId="49" fontId="210" fillId="45" borderId="98">
      <alignment horizontal="center"/>
    </xf>
    <xf numFmtId="49" fontId="210" fillId="45" borderId="98">
      <alignment horizontal="center"/>
    </xf>
    <xf numFmtId="49" fontId="210" fillId="3" borderId="98">
      <alignment horizontal="center"/>
    </xf>
    <xf numFmtId="49" fontId="210" fillId="45" borderId="98">
      <alignment horizontal="center"/>
    </xf>
    <xf numFmtId="40" fontId="10" fillId="2" borderId="1"/>
    <xf numFmtId="40" fontId="10" fillId="44" borderId="1"/>
    <xf numFmtId="40" fontId="10" fillId="44" borderId="1"/>
    <xf numFmtId="40" fontId="10" fillId="2" borderId="1"/>
    <xf numFmtId="40" fontId="10" fillId="44" borderId="1"/>
    <xf numFmtId="40" fontId="10" fillId="40" borderId="1"/>
    <xf numFmtId="40" fontId="10" fillId="67" borderId="1"/>
    <xf numFmtId="40" fontId="10" fillId="40" borderId="1"/>
    <xf numFmtId="184" fontId="175" fillId="0" borderId="62"/>
    <xf numFmtId="0" fontId="175" fillId="0" borderId="62"/>
    <xf numFmtId="0" fontId="175" fillId="0" borderId="62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4" fontId="209" fillId="59" borderId="97" applyNumberFormat="0" applyProtection="0">
      <alignment horizontal="right" vertical="center"/>
    </xf>
    <xf numFmtId="0" fontId="10" fillId="34" borderId="134" applyNumberFormat="0" applyFon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205" fillId="59" borderId="97" applyNumberFormat="0" applyProtection="0">
      <alignment horizontal="right" vertical="center"/>
    </xf>
    <xf numFmtId="4" fontId="205" fillId="59" borderId="97" applyNumberFormat="0" applyProtection="0">
      <alignment horizontal="right" vertical="center"/>
    </xf>
    <xf numFmtId="4" fontId="207" fillId="5" borderId="102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68" fillId="0" borderId="102" applyNumberFormat="0" applyProtection="0">
      <alignment horizontal="right" vertical="center"/>
    </xf>
    <xf numFmtId="4" fontId="57" fillId="29" borderId="97" applyNumberFormat="0" applyProtection="0">
      <alignment horizontal="left" vertical="center" indent="1"/>
    </xf>
    <xf numFmtId="4" fontId="57" fillId="29" borderId="97" applyNumberFormat="0" applyProtection="0">
      <alignment horizontal="left" vertical="center" indent="1"/>
    </xf>
    <xf numFmtId="4" fontId="205" fillId="29" borderId="97" applyNumberFormat="0" applyProtection="0">
      <alignment vertical="center"/>
    </xf>
    <xf numFmtId="4" fontId="57" fillId="29" borderId="97" applyNumberFormat="0" applyProtection="0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69" fillId="0" borderId="62">
      <alignment horizontal="left" vertical="center"/>
    </xf>
    <xf numFmtId="0" fontId="10" fillId="28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59" borderId="103" applyNumberFormat="0" applyProtection="0">
      <alignment horizontal="left" vertical="center" indent="1"/>
    </xf>
    <xf numFmtId="4" fontId="58" fillId="58" borderId="97" applyNumberFormat="0" applyProtection="0">
      <alignment horizontal="left" vertical="center" indent="1"/>
    </xf>
    <xf numFmtId="4" fontId="57" fillId="57" borderId="97" applyNumberFormat="0" applyProtection="0">
      <alignment horizontal="right" vertical="center"/>
    </xf>
    <xf numFmtId="4" fontId="57" fillId="56" borderId="97" applyNumberFormat="0" applyProtection="0">
      <alignment horizontal="right" vertical="center"/>
    </xf>
    <xf numFmtId="4" fontId="57" fillId="55" borderId="97" applyNumberFormat="0" applyProtection="0">
      <alignment horizontal="right" vertical="center"/>
    </xf>
    <xf numFmtId="184" fontId="141" fillId="0" borderId="70" applyNumberFormat="0" applyFont="0" applyAlignment="0" applyProtection="0"/>
    <xf numFmtId="0" fontId="141" fillId="0" borderId="70" applyNumberFormat="0" applyFont="0" applyAlignment="0" applyProtection="0"/>
    <xf numFmtId="4" fontId="57" fillId="54" borderId="97" applyNumberFormat="0" applyProtection="0">
      <alignment horizontal="right" vertical="center"/>
    </xf>
    <xf numFmtId="0" fontId="141" fillId="0" borderId="70" applyNumberFormat="0" applyFont="0" applyAlignment="0" applyProtection="0"/>
    <xf numFmtId="4" fontId="57" fillId="51" borderId="97" applyNumberFormat="0" applyProtection="0">
      <alignment horizontal="right" vertical="center"/>
    </xf>
    <xf numFmtId="184" fontId="141" fillId="0" borderId="69" applyNumberFormat="0" applyFont="0" applyAlignment="0" applyProtection="0"/>
    <xf numFmtId="0" fontId="141" fillId="0" borderId="69" applyNumberFormat="0" applyFont="0" applyAlignment="0" applyProtection="0"/>
    <xf numFmtId="0" fontId="141" fillId="0" borderId="69" applyNumberFormat="0" applyFont="0" applyAlignment="0" applyProtection="0"/>
    <xf numFmtId="4" fontId="57" fillId="50" borderId="97" applyNumberFormat="0" applyProtection="0">
      <alignment horizontal="right" vertical="center"/>
    </xf>
    <xf numFmtId="0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" fontId="57" fillId="31" borderId="97" applyNumberFormat="0" applyProtection="0">
      <alignment horizontal="left" vertical="center" indent="1"/>
    </xf>
    <xf numFmtId="4" fontId="205" fillId="31" borderId="97" applyNumberFormat="0" applyProtection="0">
      <alignment vertical="center"/>
    </xf>
    <xf numFmtId="4" fontId="57" fillId="31" borderId="97" applyNumberFormat="0" applyProtection="0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0" fontId="10" fillId="75" borderId="83"/>
    <xf numFmtId="40" fontId="10" fillId="74" borderId="83"/>
    <xf numFmtId="40" fontId="10" fillId="74" borderId="83"/>
    <xf numFmtId="40" fontId="10" fillId="75" borderId="83"/>
    <xf numFmtId="40" fontId="10" fillId="74" borderId="83"/>
    <xf numFmtId="184" fontId="175" fillId="28" borderId="62" applyAlignment="0" applyProtection="0"/>
    <xf numFmtId="40" fontId="10" fillId="73" borderId="83"/>
    <xf numFmtId="40" fontId="10" fillId="73" borderId="83"/>
    <xf numFmtId="40" fontId="10" fillId="73" borderId="83"/>
    <xf numFmtId="49" fontId="20" fillId="0" borderId="83">
      <alignment horizontal="right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40" borderId="83"/>
    <xf numFmtId="40" fontId="10" fillId="71" borderId="83"/>
    <xf numFmtId="40" fontId="10" fillId="71" borderId="83"/>
    <xf numFmtId="40" fontId="10" fillId="71" borderId="83"/>
    <xf numFmtId="0" fontId="10" fillId="40" borderId="83"/>
    <xf numFmtId="0" fontId="10" fillId="40" borderId="83"/>
    <xf numFmtId="0" fontId="10" fillId="40" borderId="83"/>
    <xf numFmtId="0" fontId="10" fillId="68" borderId="83"/>
    <xf numFmtId="0" fontId="10" fillId="68" borderId="83"/>
    <xf numFmtId="0" fontId="10" fillId="70" borderId="83"/>
    <xf numFmtId="49" fontId="170" fillId="44" borderId="67">
      <alignment horizontal="center"/>
    </xf>
    <xf numFmtId="0" fontId="10" fillId="68" borderId="83"/>
    <xf numFmtId="49" fontId="170" fillId="44" borderId="136">
      <alignment horizontal="center"/>
    </xf>
    <xf numFmtId="0" fontId="10" fillId="48" borderId="153" applyNumberFormat="0" applyProtection="0">
      <alignment horizontal="left" vertical="center" indent="1"/>
    </xf>
    <xf numFmtId="40" fontId="10" fillId="2" borderId="83"/>
    <xf numFmtId="40" fontId="10" fillId="44" borderId="83"/>
    <xf numFmtId="40" fontId="10" fillId="2" borderId="83"/>
    <xf numFmtId="40" fontId="10" fillId="44" borderId="83"/>
    <xf numFmtId="40" fontId="10" fillId="40" borderId="83"/>
    <xf numFmtId="40" fontId="10" fillId="67" borderId="83"/>
    <xf numFmtId="40" fontId="10" fillId="40" borderId="83"/>
    <xf numFmtId="40" fontId="10" fillId="40" borderId="83"/>
    <xf numFmtId="0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0" fillId="28" borderId="153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37" fontId="106" fillId="28" borderId="61" applyFill="0" applyBorder="0" applyProtection="0"/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0" fontId="69" fillId="0" borderId="113">
      <alignment horizontal="left" vertical="center"/>
    </xf>
    <xf numFmtId="0" fontId="118" fillId="23" borderId="143" applyNumberFormat="0" applyAlignment="0" applyProtection="0"/>
    <xf numFmtId="0" fontId="10" fillId="48" borderId="66" applyNumberFormat="0" applyProtection="0">
      <alignment horizontal="left" vertical="center" indent="1"/>
    </xf>
    <xf numFmtId="49" fontId="210" fillId="3" borderId="136">
      <alignment vertical="center"/>
    </xf>
    <xf numFmtId="4" fontId="57" fillId="59" borderId="85" applyNumberFormat="0" applyProtection="0">
      <alignment horizontal="left" vertical="center" indent="1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48" borderId="66" applyNumberFormat="0" applyProtection="0">
      <alignment horizontal="left" vertical="center" indent="1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0" fontId="175" fillId="0" borderId="93"/>
    <xf numFmtId="0" fontId="175" fillId="0" borderId="93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69" fillId="0" borderId="93">
      <alignment horizontal="left" vertical="center"/>
    </xf>
    <xf numFmtId="0" fontId="76" fillId="10" borderId="151" applyNumberFormat="0" applyAlignment="0" applyProtection="0"/>
    <xf numFmtId="40" fontId="20" fillId="40" borderId="61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47" fillId="23" borderId="133" applyNumberFormat="0" applyAlignment="0" applyProtection="0"/>
    <xf numFmtId="184" fontId="175" fillId="28" borderId="93" applyAlignment="0" applyProtection="0"/>
    <xf numFmtId="0" fontId="175" fillId="28" borderId="93" applyAlignment="0" applyProtection="0"/>
    <xf numFmtId="0" fontId="15" fillId="34" borderId="13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210" fillId="3" borderId="154">
      <alignment vertical="center"/>
    </xf>
    <xf numFmtId="0" fontId="5" fillId="0" borderId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" fontId="109" fillId="24" borderId="113">
      <alignment horizontal="left" vertical="center" wrapText="1"/>
    </xf>
    <xf numFmtId="4" fontId="109" fillId="24" borderId="113">
      <alignment horizontal="left" vertical="center" wrapText="1"/>
    </xf>
    <xf numFmtId="37" fontId="106" fillId="28" borderId="1" applyFill="0" applyBorder="0" applyProtection="0"/>
    <xf numFmtId="184" fontId="10" fillId="64" borderId="143" applyNumberFormat="0" applyProtection="0">
      <alignment horizontal="left" vertical="center" indent="1"/>
    </xf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0" fontId="20" fillId="40" borderId="1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4" fontId="57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76" fillId="10" borderId="151" applyNumberFormat="0" applyAlignment="0" applyProtection="0"/>
    <xf numFmtId="0" fontId="118" fillId="23" borderId="153" applyNumberFormat="0" applyAlignment="0" applyProtection="0"/>
    <xf numFmtId="0" fontId="15" fillId="34" borderId="142" applyNumberFormat="0" applyFont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83" applyNumberFormat="0" applyFont="0" applyAlignment="0">
      <protection locked="0"/>
    </xf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0" fontId="10" fillId="34" borderId="134" applyNumberFormat="0" applyFont="0" applyAlignment="0" applyProtection="0"/>
    <xf numFmtId="0" fontId="175" fillId="0" borderId="84"/>
    <xf numFmtId="49" fontId="10" fillId="45" borderId="108">
      <alignment horizontal="center"/>
    </xf>
    <xf numFmtId="49" fontId="10" fillId="3" borderId="108">
      <alignment horizontal="center"/>
    </xf>
    <xf numFmtId="0" fontId="15" fillId="34" borderId="134" applyNumberFormat="0" applyFont="0" applyAlignment="0" applyProtection="0"/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6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206" fontId="10" fillId="65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184" fontId="10" fillId="65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" fontId="57" fillId="57" borderId="107" applyNumberFormat="0" applyProtection="0">
      <alignment horizontal="right" vertical="center"/>
    </xf>
    <xf numFmtId="4" fontId="57" fillId="56" borderId="107" applyNumberFormat="0" applyProtection="0">
      <alignment horizontal="right" vertical="center"/>
    </xf>
    <xf numFmtId="4" fontId="57" fillId="55" borderId="107" applyNumberFormat="0" applyProtection="0">
      <alignment horizontal="right" vertical="center"/>
    </xf>
    <xf numFmtId="4" fontId="57" fillId="54" borderId="107" applyNumberFormat="0" applyProtection="0">
      <alignment horizontal="right" vertical="center"/>
    </xf>
    <xf numFmtId="4" fontId="57" fillId="4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8" fillId="34" borderId="106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66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40" fontId="20" fillId="40" borderId="83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111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8" fillId="23" borderId="153" applyNumberFormat="0" applyAlignment="0" applyProtection="0"/>
    <xf numFmtId="49" fontId="170" fillId="44" borderId="108">
      <alignment horizontal="center"/>
    </xf>
    <xf numFmtId="49" fontId="210" fillId="3" borderId="144">
      <alignment vertical="center"/>
    </xf>
    <xf numFmtId="49" fontId="210" fillId="45" borderId="144">
      <alignment horizontal="center"/>
    </xf>
    <xf numFmtId="4" fontId="209" fillId="59" borderId="143" applyNumberFormat="0" applyProtection="0">
      <alignment horizontal="right" vertic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8" fillId="34" borderId="142" applyNumberFormat="0" applyFont="0" applyAlignment="0" applyProtection="0"/>
    <xf numFmtId="184" fontId="8" fillId="34" borderId="142" applyNumberFormat="0" applyFont="0" applyAlignment="0" applyProtection="0"/>
    <xf numFmtId="4" fontId="58" fillId="58" borderId="153" applyNumberFormat="0" applyProtection="0">
      <alignment horizontal="left" vertical="center" indent="1"/>
    </xf>
    <xf numFmtId="4" fontId="57" fillId="59" borderId="159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0" fontId="175" fillId="28" borderId="131" applyAlignment="0" applyProtection="0"/>
    <xf numFmtId="0" fontId="141" fillId="0" borderId="138" applyNumberFormat="0" applyFont="0" applyAlignment="0" applyProtection="0"/>
    <xf numFmtId="0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41" fillId="0" borderId="139" applyNumberFormat="0" applyFont="0" applyAlignment="0" applyProtection="0"/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29" borderId="153" applyNumberFormat="0" applyProtection="0">
      <alignment vertical="center"/>
    </xf>
    <xf numFmtId="4" fontId="205" fillId="29" borderId="153" applyNumberFormat="0" applyProtection="0">
      <alignment vertical="center"/>
    </xf>
    <xf numFmtId="4" fontId="57" fillId="29" borderId="153" applyNumberFormat="0" applyProtection="0">
      <alignment horizontal="left" vertical="center" indent="1"/>
    </xf>
    <xf numFmtId="4" fontId="57" fillId="29" borderId="153" applyNumberFormat="0" applyProtection="0">
      <alignment horizontal="left" vertical="center" indent="1"/>
    </xf>
    <xf numFmtId="4" fontId="68" fillId="0" borderId="158" applyNumberFormat="0" applyProtection="0">
      <alignment horizontal="right" vertical="center"/>
    </xf>
    <xf numFmtId="4" fontId="207" fillId="5" borderId="158" applyNumberFormat="0" applyProtection="0">
      <alignment horizontal="right" vertical="center"/>
    </xf>
    <xf numFmtId="4" fontId="68" fillId="17" borderId="158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75" fillId="0" borderId="131"/>
    <xf numFmtId="49" fontId="210" fillId="45" borderId="154">
      <alignment horizontal="center"/>
    </xf>
    <xf numFmtId="49" fontId="10" fillId="3" borderId="154">
      <alignment horizontal="center"/>
    </xf>
    <xf numFmtId="49" fontId="10" fillId="45" borderId="154">
      <alignment horizontal="center"/>
    </xf>
    <xf numFmtId="49" fontId="210" fillId="45" borderId="154">
      <alignment vertical="center"/>
    </xf>
    <xf numFmtId="0" fontId="76" fillId="10" borderId="105" applyNumberFormat="0" applyAlignment="0" applyProtection="0"/>
    <xf numFmtId="0" fontId="141" fillId="0" borderId="121" applyNumberFormat="0" applyFont="0" applyAlignment="0" applyProtection="0"/>
    <xf numFmtId="0" fontId="141" fillId="0" borderId="121" applyNumberFormat="0" applyFont="0" applyAlignment="0" applyProtection="0"/>
    <xf numFmtId="184" fontId="10" fillId="65" borderId="135" applyNumberFormat="0" applyProtection="0">
      <alignment horizontal="left" vertical="center" indent="1"/>
    </xf>
    <xf numFmtId="206" fontId="10" fillId="65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07" fillId="5" borderId="140" applyNumberFormat="0" applyProtection="0">
      <alignment horizontal="right" vertical="center"/>
    </xf>
    <xf numFmtId="4" fontId="207" fillId="5" borderId="140" applyNumberFormat="0" applyProtection="0">
      <alignment horizontal="right" vertical="center"/>
    </xf>
    <xf numFmtId="4" fontId="205" fillId="59" borderId="135" applyNumberFormat="0" applyProtection="0">
      <alignment horizontal="right" vertical="center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75" fillId="0" borderId="113"/>
    <xf numFmtId="0" fontId="175" fillId="0" borderId="113"/>
    <xf numFmtId="184" fontId="175" fillId="0" borderId="113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" fontId="109" fillId="24" borderId="149">
      <alignment horizontal="left" vertical="center" wrapText="1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57" fillId="53" borderId="117" applyNumberFormat="0" applyProtection="0">
      <alignment horizontal="right" vertical="center"/>
    </xf>
    <xf numFmtId="4" fontId="57" fillId="54" borderId="117" applyNumberFormat="0" applyProtection="0">
      <alignment horizontal="right" vertical="center"/>
    </xf>
    <xf numFmtId="4" fontId="57" fillId="55" borderId="117" applyNumberFormat="0" applyProtection="0">
      <alignment horizontal="right" vertical="center"/>
    </xf>
    <xf numFmtId="4" fontId="57" fillId="56" borderId="117" applyNumberFormat="0" applyProtection="0">
      <alignment horizontal="right" vertical="center"/>
    </xf>
    <xf numFmtId="4" fontId="57" fillId="57" borderId="117" applyNumberFormat="0" applyProtection="0">
      <alignment horizontal="right" vertical="center"/>
    </xf>
    <xf numFmtId="4" fontId="58" fillId="5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2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9" fontId="170" fillId="44" borderId="88">
      <alignment horizontal="center"/>
    </xf>
    <xf numFmtId="0" fontId="10" fillId="48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09" fillId="59" borderId="117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9" fontId="210" fillId="45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49" fontId="10" fillId="3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0" fontId="141" fillId="0" borderId="91" applyNumberFormat="0" applyFont="0" applyAlignment="0" applyProtection="0"/>
    <xf numFmtId="184" fontId="141" fillId="0" borderId="91" applyNumberFormat="0" applyFont="0" applyAlignment="0" applyProtection="0"/>
    <xf numFmtId="49" fontId="210" fillId="45" borderId="118">
      <alignment vertical="center"/>
    </xf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54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5" fillId="34" borderId="106" applyNumberFormat="0" applyFont="0" applyAlignment="0" applyProtection="0"/>
    <xf numFmtId="0" fontId="69" fillId="0" borderId="113">
      <alignment horizontal="left" vertical="center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48" borderId="135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54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68" fillId="17" borderId="92" applyNumberFormat="0" applyProtection="0">
      <alignment horizontal="left" vertical="center" indent="1"/>
    </xf>
    <xf numFmtId="4" fontId="57" fillId="52" borderId="87" applyNumberFormat="0" applyProtection="0">
      <alignment horizontal="right" vertical="center"/>
    </xf>
    <xf numFmtId="4" fontId="57" fillId="53" borderId="87" applyNumberFormat="0" applyProtection="0">
      <alignment horizontal="right" vertical="center"/>
    </xf>
    <xf numFmtId="4" fontId="57" fillId="54" borderId="87" applyNumberFormat="0" applyProtection="0">
      <alignment horizontal="right" vertical="center"/>
    </xf>
    <xf numFmtId="4" fontId="57" fillId="55" borderId="87" applyNumberFormat="0" applyProtection="0">
      <alignment horizontal="right" vertical="center"/>
    </xf>
    <xf numFmtId="4" fontId="57" fillId="56" borderId="87" applyNumberFormat="0" applyProtection="0">
      <alignment horizontal="right" vertical="center"/>
    </xf>
    <xf numFmtId="4" fontId="57" fillId="57" borderId="87" applyNumberFormat="0" applyProtection="0">
      <alignment horizontal="right" vertical="center"/>
    </xf>
    <xf numFmtId="4" fontId="58" fillId="5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40" fontId="20" fillId="40" borderId="73"/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9" fontId="210" fillId="3" borderId="88">
      <alignment horizontal="center"/>
    </xf>
    <xf numFmtId="49" fontId="210" fillId="45" borderId="88">
      <alignment horizontal="center"/>
    </xf>
    <xf numFmtId="49" fontId="10" fillId="45" borderId="88">
      <alignment horizontal="center"/>
    </xf>
    <xf numFmtId="49" fontId="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124" applyNumberFormat="0" applyFont="0" applyAlignment="0" applyProtection="0"/>
    <xf numFmtId="49" fontId="210" fillId="45" borderId="88">
      <alignment vertical="center"/>
    </xf>
    <xf numFmtId="49" fontId="210" fillId="45" borderId="88">
      <alignment vertical="center"/>
    </xf>
    <xf numFmtId="49" fontId="200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00" fillId="3" borderId="88">
      <alignment vertical="center"/>
    </xf>
    <xf numFmtId="49" fontId="210" fillId="45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" fontId="109" fillId="24" borderId="131">
      <alignment horizontal="left" vertical="center" wrapText="1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76" fillId="10" borderId="105" applyNumberForma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0" fillId="34" borderId="134" applyNumberFormat="0" applyFon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57" fillId="54" borderId="125" applyNumberFormat="0" applyProtection="0">
      <alignment horizontal="right" vertical="center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9" fontId="170" fillId="44" borderId="78">
      <alignment horizontal="center"/>
    </xf>
    <xf numFmtId="4" fontId="109" fillId="24" borderId="93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0" fillId="44" borderId="55">
      <alignment horizont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75" fillId="28" borderId="74" applyAlignment="0" applyProtection="0"/>
    <xf numFmtId="0" fontId="175" fillId="28" borderId="74" applyAlignment="0" applyProtection="0"/>
    <xf numFmtId="184" fontId="175" fillId="28" borderId="74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80" applyNumberFormat="0" applyFont="0" applyAlignment="0" applyProtection="0"/>
    <xf numFmtId="0" fontId="141" fillId="0" borderId="80" applyNumberFormat="0" applyFont="0" applyAlignment="0" applyProtection="0"/>
    <xf numFmtId="184" fontId="141" fillId="0" borderId="80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184" fontId="141" fillId="0" borderId="81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57" applyNumberFormat="0" applyFont="0" applyAlignment="0" applyProtection="0"/>
    <xf numFmtId="0" fontId="141" fillId="0" borderId="57" applyNumberFormat="0" applyFont="0" applyAlignment="0" applyProtection="0"/>
    <xf numFmtId="184" fontId="141" fillId="0" borderId="57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184" fontId="141" fillId="0" borderId="58" applyNumberFormat="0" applyFont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75" fillId="0" borderId="74"/>
    <xf numFmtId="0" fontId="175" fillId="0" borderId="74"/>
    <xf numFmtId="184" fontId="175" fillId="0" borderId="74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255" fontId="10" fillId="31" borderId="73" applyNumberFormat="0" applyFont="0" applyAlignment="0">
      <protection locked="0"/>
    </xf>
    <xf numFmtId="0" fontId="76" fillId="10" borderId="76" applyNumberFormat="0" applyAlignment="0" applyProtection="0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5" fillId="34" borderId="124" applyNumberFormat="0" applyFon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1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0" fontId="76" fillId="10" borderId="52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75" fillId="0" borderId="131"/>
    <xf numFmtId="49" fontId="210" fillId="45" borderId="154">
      <alignment horizontal="center"/>
    </xf>
    <xf numFmtId="184" fontId="10" fillId="48" borderId="135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210" fillId="45" borderId="108">
      <alignment vertical="center"/>
    </xf>
    <xf numFmtId="49" fontId="210" fillId="3" borderId="108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" fontId="209" fillId="59" borderId="107" applyNumberFormat="0" applyProtection="0">
      <alignment horizontal="right" vertical="center"/>
    </xf>
    <xf numFmtId="4" fontId="68" fillId="0" borderId="112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4" fontId="57" fillId="31" borderId="77" applyNumberFormat="0" applyProtection="0">
      <alignment vertical="center"/>
    </xf>
    <xf numFmtId="4" fontId="205" fillId="31" borderId="77" applyNumberFormat="0" applyProtection="0">
      <alignment vertical="center"/>
    </xf>
    <xf numFmtId="4" fontId="57" fillId="31" borderId="77" applyNumberFormat="0" applyProtection="0">
      <alignment horizontal="left" vertical="center" indent="1"/>
    </xf>
    <xf numFmtId="4" fontId="57" fillId="31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49" borderId="77" applyNumberFormat="0" applyProtection="0">
      <alignment horizontal="right" vertical="center"/>
    </xf>
    <xf numFmtId="4" fontId="57" fillId="50" borderId="77" applyNumberFormat="0" applyProtection="0">
      <alignment horizontal="right" vertical="center"/>
    </xf>
    <xf numFmtId="4" fontId="57" fillId="51" borderId="77" applyNumberFormat="0" applyProtection="0">
      <alignment horizontal="right" vertical="center"/>
    </xf>
    <xf numFmtId="4" fontId="57" fillId="52" borderId="77" applyNumberFormat="0" applyProtection="0">
      <alignment horizontal="right" vertical="center"/>
    </xf>
    <xf numFmtId="4" fontId="57" fillId="53" borderId="77" applyNumberFormat="0" applyProtection="0">
      <alignment horizontal="right" vertical="center"/>
    </xf>
    <xf numFmtId="4" fontId="57" fillId="54" borderId="77" applyNumberFormat="0" applyProtection="0">
      <alignment horizontal="right" vertical="center"/>
    </xf>
    <xf numFmtId="4" fontId="57" fillId="56" borderId="77" applyNumberFormat="0" applyProtection="0">
      <alignment horizontal="right" vertical="center"/>
    </xf>
    <xf numFmtId="4" fontId="57" fillId="57" borderId="77" applyNumberFormat="0" applyProtection="0">
      <alignment horizontal="right" vertical="center"/>
    </xf>
    <xf numFmtId="4" fontId="58" fillId="5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8" fillId="34" borderId="53" applyNumberFormat="0" applyFont="0" applyAlignment="0" applyProtection="0"/>
    <xf numFmtId="0" fontId="18" fillId="34" borderId="53" applyNumberFormat="0" applyFont="0" applyAlignment="0" applyProtection="0"/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29" borderId="77" applyNumberFormat="0" applyProtection="0">
      <alignment vertical="center"/>
    </xf>
    <xf numFmtId="4" fontId="205" fillId="29" borderId="77" applyNumberFormat="0" applyProtection="0">
      <alignment vertical="center"/>
    </xf>
    <xf numFmtId="4" fontId="57" fillId="29" borderId="77" applyNumberFormat="0" applyProtection="0">
      <alignment horizontal="left" vertical="center" indent="1"/>
    </xf>
    <xf numFmtId="4" fontId="57" fillId="29" borderId="77" applyNumberFormat="0" applyProtection="0">
      <alignment horizontal="left" vertical="center" indent="1"/>
    </xf>
    <xf numFmtId="4" fontId="57" fillId="59" borderId="77" applyNumberFormat="0" applyProtection="0">
      <alignment horizontal="right" vertical="center"/>
    </xf>
    <xf numFmtId="4" fontId="68" fillId="0" borderId="82" applyNumberFormat="0" applyProtection="0">
      <alignment horizontal="right" vertical="center"/>
    </xf>
    <xf numFmtId="4" fontId="57" fillId="59" borderId="77" applyNumberFormat="0" applyProtection="0">
      <alignment horizontal="right" vertical="center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75" fillId="28" borderId="131" applyAlignment="0" applyProtection="0"/>
    <xf numFmtId="40" fontId="10" fillId="40" borderId="73"/>
    <xf numFmtId="40" fontId="10" fillId="67" borderId="73"/>
    <xf numFmtId="40" fontId="10" fillId="40" borderId="73"/>
    <xf numFmtId="40" fontId="10" fillId="40" borderId="73"/>
    <xf numFmtId="40" fontId="10" fillId="67" borderId="73"/>
    <xf numFmtId="40" fontId="10" fillId="44" borderId="73"/>
    <xf numFmtId="40" fontId="10" fillId="2" borderId="73"/>
    <xf numFmtId="49" fontId="210" fillId="45" borderId="78">
      <alignment horizontal="center"/>
    </xf>
    <xf numFmtId="49" fontId="210" fillId="45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49" fontId="10" fillId="45" borderId="78">
      <alignment horizontal="center"/>
    </xf>
    <xf numFmtId="49" fontId="10" fillId="3" borderId="78">
      <alignment horizontal="center"/>
    </xf>
    <xf numFmtId="206" fontId="10" fillId="64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0" fontId="10" fillId="40" borderId="73"/>
    <xf numFmtId="40" fontId="10" fillId="40" borderId="73"/>
    <xf numFmtId="40" fontId="10" fillId="67" borderId="73"/>
    <xf numFmtId="40" fontId="10" fillId="67" borderId="73"/>
    <xf numFmtId="40" fontId="10" fillId="40" borderId="73"/>
    <xf numFmtId="40" fontId="10" fillId="40" borderId="73"/>
    <xf numFmtId="49" fontId="200" fillId="3" borderId="78">
      <alignment vertical="center"/>
    </xf>
    <xf numFmtId="49" fontId="210" fillId="3" borderId="78">
      <alignment vertical="center"/>
    </xf>
    <xf numFmtId="4" fontId="57" fillId="31" borderId="54" applyNumberFormat="0" applyProtection="0">
      <alignment vertical="center"/>
    </xf>
    <xf numFmtId="4" fontId="205" fillId="31" borderId="54" applyNumberFormat="0" applyProtection="0">
      <alignment vertical="center"/>
    </xf>
    <xf numFmtId="4" fontId="57" fillId="31" borderId="54" applyNumberFormat="0" applyProtection="0">
      <alignment horizontal="left" vertical="center" indent="1"/>
    </xf>
    <xf numFmtId="4" fontId="57" fillId="31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49" borderId="54" applyNumberFormat="0" applyProtection="0">
      <alignment horizontal="right" vertical="center"/>
    </xf>
    <xf numFmtId="4" fontId="57" fillId="50" borderId="54" applyNumberFormat="0" applyProtection="0">
      <alignment horizontal="right" vertical="center"/>
    </xf>
    <xf numFmtId="4" fontId="57" fillId="51" borderId="54" applyNumberFormat="0" applyProtection="0">
      <alignment horizontal="right" vertical="center"/>
    </xf>
    <xf numFmtId="4" fontId="57" fillId="52" borderId="54" applyNumberFormat="0" applyProtection="0">
      <alignment horizontal="right" vertical="center"/>
    </xf>
    <xf numFmtId="4" fontId="57" fillId="53" borderId="54" applyNumberFormat="0" applyProtection="0">
      <alignment horizontal="right" vertical="center"/>
    </xf>
    <xf numFmtId="4" fontId="57" fillId="54" borderId="54" applyNumberFormat="0" applyProtection="0">
      <alignment horizontal="right" vertical="center"/>
    </xf>
    <xf numFmtId="4" fontId="57" fillId="55" borderId="54" applyNumberFormat="0" applyProtection="0">
      <alignment horizontal="right" vertical="center"/>
    </xf>
    <xf numFmtId="4" fontId="57" fillId="56" borderId="54" applyNumberFormat="0" applyProtection="0">
      <alignment horizontal="right" vertical="center"/>
    </xf>
    <xf numFmtId="4" fontId="57" fillId="57" borderId="54" applyNumberFormat="0" applyProtection="0">
      <alignment horizontal="right" vertical="center"/>
    </xf>
    <xf numFmtId="4" fontId="58" fillId="58" borderId="54" applyNumberFormat="0" applyProtection="0">
      <alignment horizontal="left" vertical="center" indent="1"/>
    </xf>
    <xf numFmtId="4" fontId="57" fillId="59" borderId="60" applyNumberFormat="0" applyProtection="0">
      <alignment horizontal="left" vertical="center" indent="1"/>
    </xf>
    <xf numFmtId="49" fontId="200" fillId="3" borderId="78">
      <alignment vertical="center"/>
    </xf>
    <xf numFmtId="49" fontId="210" fillId="3" borderId="78">
      <alignment vertical="center"/>
    </xf>
    <xf numFmtId="49" fontId="210" fillId="45" borderId="78">
      <alignment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29" borderId="54" applyNumberFormat="0" applyProtection="0">
      <alignment vertical="center"/>
    </xf>
    <xf numFmtId="4" fontId="205" fillId="29" borderId="54" applyNumberFormat="0" applyProtection="0">
      <alignment vertical="center"/>
    </xf>
    <xf numFmtId="4" fontId="57" fillId="29" borderId="54" applyNumberFormat="0" applyProtection="0">
      <alignment horizontal="left" vertical="center" indent="1"/>
    </xf>
    <xf numFmtId="4" fontId="57" fillId="29" borderId="54" applyNumberFormat="0" applyProtection="0">
      <alignment horizontal="left" vertical="center" indent="1"/>
    </xf>
    <xf numFmtId="4" fontId="57" fillId="59" borderId="54" applyNumberFormat="0" applyProtection="0">
      <alignment horizontal="right" vertical="center"/>
    </xf>
    <xf numFmtId="4" fontId="68" fillId="0" borderId="59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9" fontId="210" fillId="45" borderId="136">
      <alignment horizontal="center"/>
    </xf>
    <xf numFmtId="49" fontId="210" fillId="45" borderId="78">
      <alignment vertical="center"/>
    </xf>
    <xf numFmtId="4" fontId="209" fillId="59" borderId="54" applyNumberFormat="0" applyProtection="0">
      <alignment horizontal="right" vertical="center"/>
    </xf>
    <xf numFmtId="49" fontId="20" fillId="0" borderId="73">
      <alignment horizontal="right"/>
    </xf>
    <xf numFmtId="40" fontId="10" fillId="73" borderId="73"/>
    <xf numFmtId="40" fontId="10" fillId="73" borderId="73"/>
    <xf numFmtId="40" fontId="10" fillId="73" borderId="73"/>
    <xf numFmtId="40" fontId="10" fillId="74" borderId="73"/>
    <xf numFmtId="40" fontId="10" fillId="75" borderId="73"/>
    <xf numFmtId="40" fontId="10" fillId="74" borderId="73"/>
    <xf numFmtId="40" fontId="10" fillId="74" borderId="73"/>
    <xf numFmtId="40" fontId="10" fillId="75" borderId="73"/>
    <xf numFmtId="49" fontId="210" fillId="45" borderId="136">
      <alignment vertical="center"/>
    </xf>
    <xf numFmtId="40" fontId="10" fillId="74" borderId="73"/>
    <xf numFmtId="49" fontId="210" fillId="45" borderId="136">
      <alignment vertical="center"/>
    </xf>
    <xf numFmtId="49" fontId="210" fillId="45" borderId="55">
      <alignment horizontal="center"/>
    </xf>
    <xf numFmtId="49" fontId="210" fillId="45" borderId="55">
      <alignment horizontal="center"/>
    </xf>
    <xf numFmtId="49" fontId="210" fillId="3" borderId="55">
      <alignment horizontal="center"/>
    </xf>
    <xf numFmtId="49" fontId="210" fillId="45" borderId="55">
      <alignment horizontal="center"/>
    </xf>
    <xf numFmtId="49" fontId="210" fillId="45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49" fontId="10" fillId="3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0" fontId="119" fillId="23" borderId="151" applyNumberFormat="0" applyAlignment="0" applyProtection="0"/>
    <xf numFmtId="4" fontId="57" fillId="31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9" fontId="200" fillId="3" borderId="118">
      <alignment vertical="center"/>
    </xf>
    <xf numFmtId="49" fontId="210" fillId="3" borderId="118">
      <alignment vertical="center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0" fontId="118" fillId="23" borderId="66" applyNumberFormat="0" applyAlignment="0" applyProtection="0"/>
    <xf numFmtId="0" fontId="119" fillId="23" borderId="64" applyNumberFormat="0" applyAlignment="0" applyProtection="0"/>
    <xf numFmtId="49" fontId="210" fillId="45" borderId="55">
      <alignment vertical="center"/>
    </xf>
    <xf numFmtId="49" fontId="210" fillId="45" borderId="55">
      <alignment vertical="center"/>
    </xf>
    <xf numFmtId="49" fontId="200" fillId="3" borderId="55">
      <alignment vertical="center"/>
    </xf>
    <xf numFmtId="49" fontId="210" fillId="3" borderId="55">
      <alignment vertical="center"/>
    </xf>
    <xf numFmtId="0" fontId="119" fillId="23" borderId="64" applyNumberFormat="0" applyAlignment="0" applyProtection="0"/>
    <xf numFmtId="49" fontId="210" fillId="3" borderId="55">
      <alignment vertical="center"/>
    </xf>
    <xf numFmtId="0" fontId="119" fillId="23" borderId="64" applyNumberFormat="0" applyAlignment="0" applyProtection="0"/>
    <xf numFmtId="49" fontId="200" fillId="3" borderId="55">
      <alignment vertical="center"/>
    </xf>
    <xf numFmtId="49" fontId="210" fillId="3" borderId="55">
      <alignment vertical="center"/>
    </xf>
    <xf numFmtId="49" fontId="210" fillId="45" borderId="55">
      <alignment vertical="center"/>
    </xf>
    <xf numFmtId="0" fontId="119" fillId="23" borderId="64" applyNumberFormat="0" applyAlignment="0" applyProtection="0"/>
    <xf numFmtId="49" fontId="210" fillId="45" borderId="55">
      <alignment vertical="center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49" fontId="17" fillId="3" borderId="98">
      <alignment vertical="center"/>
    </xf>
    <xf numFmtId="0" fontId="15" fillId="34" borderId="96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96" applyNumberFormat="0" applyFont="0" applyAlignment="0" applyProtection="0"/>
    <xf numFmtId="49" fontId="17" fillId="3" borderId="154">
      <alignment vertical="center"/>
    </xf>
    <xf numFmtId="187" fontId="21" fillId="31" borderId="1" applyNumberFormat="0" applyFont="0" applyAlignment="0">
      <protection locked="0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170" fontId="5" fillId="0" borderId="0" applyFont="0" applyFill="0" applyBorder="0" applyAlignment="0" applyProtection="0"/>
    <xf numFmtId="49" fontId="210" fillId="3" borderId="98">
      <alignment vertical="center"/>
    </xf>
    <xf numFmtId="184" fontId="10" fillId="65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170" fontId="8" fillId="0" borderId="0" applyFont="0" applyFill="0" applyBorder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0" borderId="84"/>
    <xf numFmtId="0" fontId="175" fillId="0" borderId="84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5" fillId="34" borderId="152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206" fontId="10" fillId="64" borderId="135" applyNumberFormat="0" applyProtection="0">
      <alignment horizontal="left" vertical="center" indent="1"/>
    </xf>
    <xf numFmtId="4" fontId="10" fillId="0" borderId="1"/>
    <xf numFmtId="4" fontId="57" fillId="57" borderId="135" applyNumberFormat="0" applyProtection="0">
      <alignment horizontal="right" vertical="center"/>
    </xf>
    <xf numFmtId="206" fontId="10" fillId="65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4" fontId="57" fillId="31" borderId="87" applyNumberFormat="0" applyProtection="0">
      <alignment vertical="center"/>
    </xf>
    <xf numFmtId="184" fontId="10" fillId="4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0" fontId="48" fillId="23" borderId="76" applyNumberFormat="0" applyAlignment="0" applyProtection="0"/>
    <xf numFmtId="0" fontId="48" fillId="23" borderId="76" applyNumberFormat="0" applyAlignment="0" applyProtection="0"/>
    <xf numFmtId="186" fontId="54" fillId="0" borderId="75" applyFill="0" applyProtection="0"/>
    <xf numFmtId="0" fontId="118" fillId="23" borderId="97" applyNumberFormat="0" applyAlignment="0" applyProtection="0"/>
    <xf numFmtId="184" fontId="141" fillId="0" borderId="129" applyNumberFormat="0" applyFont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4" fontId="175" fillId="0" borderId="149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210" fillId="45" borderId="118">
      <alignment horizontal="center"/>
    </xf>
    <xf numFmtId="49" fontId="200" fillId="3" borderId="118">
      <alignment vertical="center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0" fontId="118" fillId="23" borderId="125" applyNumberForma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210" fillId="3" borderId="118">
      <alignment vertical="center"/>
    </xf>
    <xf numFmtId="0" fontId="15" fillId="34" borderId="152" applyNumberFormat="0" applyFont="0" applyAlignment="0" applyProtection="0"/>
    <xf numFmtId="40" fontId="10" fillId="75" borderId="1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76" fillId="10" borderId="105" applyNumberFormat="0" applyAlignment="0" applyProtection="0"/>
    <xf numFmtId="40" fontId="10" fillId="2" borderId="83"/>
    <xf numFmtId="49" fontId="170" fillId="44" borderId="98">
      <alignment horizont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69" fillId="0" borderId="84">
      <alignment horizontal="left" vertical="center"/>
    </xf>
    <xf numFmtId="0" fontId="15" fillId="34" borderId="134" applyNumberFormat="0" applyFon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0" fillId="45" borderId="126">
      <alignment horizontal="center"/>
    </xf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0" fillId="28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8" fillId="23" borderId="97" applyNumberFormat="0" applyAlignment="0" applyProtection="0"/>
    <xf numFmtId="40" fontId="10" fillId="2" borderId="1"/>
    <xf numFmtId="0" fontId="102" fillId="23" borderId="97" applyNumberFormat="0" applyAlignment="0" applyProtection="0"/>
    <xf numFmtId="0" fontId="102" fillId="23" borderId="97" applyNumberFormat="0" applyAlignment="0" applyProtection="0"/>
    <xf numFmtId="165" fontId="42" fillId="0" borderId="94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184" fontId="141" fillId="0" borderId="157" applyNumberFormat="0" applyFont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1" fillId="23" borderId="6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5" fillId="0" borderId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40" fontId="10" fillId="74" borderId="1"/>
    <xf numFmtId="40" fontId="10" fillId="75" borderId="1"/>
    <xf numFmtId="40" fontId="10" fillId="74" borderId="1"/>
    <xf numFmtId="49" fontId="210" fillId="3" borderId="98">
      <alignment vertical="center"/>
    </xf>
    <xf numFmtId="49" fontId="200" fillId="3" borderId="98">
      <alignment vertical="center"/>
    </xf>
    <xf numFmtId="40" fontId="10" fillId="40" borderId="1"/>
    <xf numFmtId="40" fontId="10" fillId="40" borderId="1"/>
    <xf numFmtId="0" fontId="10" fillId="40" borderId="1"/>
    <xf numFmtId="0" fontId="10" fillId="40" borderId="1"/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40" fontId="10" fillId="40" borderId="1"/>
    <xf numFmtId="0" fontId="15" fillId="34" borderId="124" applyNumberFormat="0" applyFont="0" applyAlignment="0" applyProtection="0"/>
    <xf numFmtId="0" fontId="10" fillId="48" borderId="97" applyNumberFormat="0" applyProtection="0">
      <alignment horizontal="left" vertical="center" indent="1"/>
    </xf>
    <xf numFmtId="4" fontId="207" fillId="5" borderId="102" applyNumberFormat="0" applyProtection="0">
      <alignment horizontal="righ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184" fontId="10" fillId="2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40" fontId="10" fillId="67" borderId="83"/>
    <xf numFmtId="40" fontId="10" fillId="67" borderId="83"/>
    <xf numFmtId="40" fontId="10" fillId="40" borderId="83"/>
    <xf numFmtId="0" fontId="10" fillId="69" borderId="83"/>
    <xf numFmtId="4" fontId="57" fillId="49" borderId="153" applyNumberFormat="0" applyProtection="0">
      <alignment horizontal="right" vertical="center"/>
    </xf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40" fontId="10" fillId="44" borderId="83"/>
    <xf numFmtId="40" fontId="10" fillId="67" borderId="83"/>
    <xf numFmtId="40" fontId="10" fillId="40" borderId="83"/>
    <xf numFmtId="165" fontId="42" fillId="0" borderId="114" applyAlignment="0" applyProtection="0"/>
    <xf numFmtId="0" fontId="47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3" borderId="135" applyNumberFormat="0" applyProtection="0">
      <alignment horizontal="right" vertical="center"/>
    </xf>
    <xf numFmtId="0" fontId="10" fillId="2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7" fillId="23" borderId="64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1" fillId="0" borderId="63" applyAlignment="0" applyProtection="0"/>
    <xf numFmtId="49" fontId="17" fillId="3" borderId="136">
      <alignment vertical="center"/>
    </xf>
    <xf numFmtId="0" fontId="129" fillId="0" borderId="145" applyNumberFormat="0" applyFill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109" fillId="24" borderId="113">
      <alignment horizontal="left" vertical="center" wrapText="1"/>
    </xf>
    <xf numFmtId="0" fontId="118" fillId="23" borderId="117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64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4" fontId="205" fillId="59" borderId="107" applyNumberFormat="0" applyProtection="0">
      <alignment horizontal="right" vertical="center"/>
    </xf>
    <xf numFmtId="4" fontId="207" fillId="5" borderId="112" applyNumberFormat="0" applyProtection="0">
      <alignment horizontal="right" vertical="center"/>
    </xf>
    <xf numFmtId="184" fontId="10" fillId="48" borderId="107" applyNumberFormat="0" applyProtection="0">
      <alignment horizontal="left" vertical="center" indent="1"/>
    </xf>
    <xf numFmtId="0" fontId="69" fillId="0" borderId="84">
      <alignment horizontal="left" vertical="center"/>
    </xf>
    <xf numFmtId="206" fontId="10" fillId="65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4" fontId="57" fillId="53" borderId="107" applyNumberFormat="0" applyProtection="0">
      <alignment horizontal="right" vertical="center"/>
    </xf>
    <xf numFmtId="4" fontId="57" fillId="52" borderId="107" applyNumberFormat="0" applyProtection="0">
      <alignment horizontal="right" vertical="center"/>
    </xf>
    <xf numFmtId="4" fontId="57" fillId="51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37" fontId="106" fillId="28" borderId="83" applyFill="0" applyBorder="0" applyProtection="0"/>
    <xf numFmtId="0" fontId="76" fillId="10" borderId="151" applyNumberFormat="0" applyAlignment="0" applyProtection="0"/>
    <xf numFmtId="4" fontId="57" fillId="56" borderId="153" applyNumberFormat="0" applyProtection="0">
      <alignment horizontal="right"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49" fontId="17" fillId="3" borderId="126">
      <alignment vertical="center"/>
    </xf>
    <xf numFmtId="49" fontId="16" fillId="3" borderId="126">
      <alignment vertical="center"/>
    </xf>
    <xf numFmtId="0" fontId="129" fillId="0" borderId="127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0" fontId="118" fillId="23" borderId="97" applyNumberFormat="0" applyAlignment="0" applyProtection="0"/>
    <xf numFmtId="4" fontId="10" fillId="0" borderId="1"/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1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57" fillId="29" borderId="87" applyNumberFormat="0" applyProtection="0">
      <alignment vertical="center"/>
    </xf>
    <xf numFmtId="4" fontId="205" fillId="29" borderId="87" applyNumberFormat="0" applyProtection="0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184" fontId="10" fillId="28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" fontId="25" fillId="61" borderId="143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18" fillId="23" borderId="125" applyNumberFormat="0" applyAlignment="0" applyProtection="0"/>
    <xf numFmtId="49" fontId="17" fillId="3" borderId="118">
      <alignment vertical="center"/>
    </xf>
    <xf numFmtId="186" fontId="54" fillId="0" borderId="94" applyFill="0" applyProtection="0"/>
    <xf numFmtId="49" fontId="16" fillId="3" borderId="118">
      <alignment vertical="center"/>
    </xf>
    <xf numFmtId="0" fontId="15" fillId="34" borderId="124" applyNumberFormat="0" applyFont="0" applyAlignment="0" applyProtection="0"/>
    <xf numFmtId="165" fontId="41" fillId="0" borderId="94" applyAlignment="0" applyProtection="0"/>
    <xf numFmtId="184" fontId="10" fillId="48" borderId="77" applyNumberFormat="0" applyProtection="0">
      <alignment horizontal="left" vertical="center" indent="1"/>
    </xf>
    <xf numFmtId="40" fontId="10" fillId="71" borderId="73"/>
    <xf numFmtId="49" fontId="210" fillId="45" borderId="136">
      <alignment horizontal="center"/>
    </xf>
    <xf numFmtId="49" fontId="10" fillId="45" borderId="136">
      <alignment horizontal="center"/>
    </xf>
    <xf numFmtId="49" fontId="16" fillId="3" borderId="154">
      <alignment vertical="center"/>
    </xf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0" fontId="10" fillId="74" borderId="1"/>
    <xf numFmtId="0" fontId="119" fillId="23" borderId="151" applyNumberFormat="0" applyAlignment="0" applyProtection="0"/>
    <xf numFmtId="0" fontId="101" fillId="23" borderId="117" applyNumberFormat="0" applyAlignment="0" applyProtection="0"/>
    <xf numFmtId="49" fontId="17" fillId="3" borderId="67">
      <alignment vertical="center"/>
    </xf>
    <xf numFmtId="0" fontId="102" fillId="23" borderId="117" applyNumberFormat="0" applyAlignment="0" applyProtection="0"/>
    <xf numFmtId="0" fontId="18" fillId="34" borderId="106" applyNumberFormat="0" applyFont="0" applyAlignment="0" applyProtection="0"/>
    <xf numFmtId="49" fontId="210" fillId="3" borderId="154">
      <alignment vertical="center"/>
    </xf>
    <xf numFmtId="0" fontId="102" fillId="23" borderId="117" applyNumberForma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57" fillId="52" borderId="97" applyNumberFormat="0" applyProtection="0">
      <alignment horizontal="right" vertical="center"/>
    </xf>
    <xf numFmtId="4" fontId="57" fillId="53" borderId="97" applyNumberFormat="0" applyProtection="0">
      <alignment horizontal="right" vertical="center"/>
    </xf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206" fontId="10" fillId="64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5" fillId="34" borderId="124" applyNumberFormat="0" applyFont="0" applyAlignment="0" applyProtection="0"/>
    <xf numFmtId="49" fontId="210" fillId="3" borderId="11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1" fillId="23" borderId="77" applyNumberFormat="0" applyAlignment="0" applyProtection="0"/>
    <xf numFmtId="0" fontId="15" fillId="34" borderId="116" applyNumberFormat="0" applyFont="0" applyAlignment="0" applyProtection="0"/>
    <xf numFmtId="10" fontId="68" fillId="29" borderId="1" applyNumberFormat="0" applyBorder="0" applyAlignment="0" applyProtection="0"/>
    <xf numFmtId="10" fontId="68" fillId="29" borderId="1" applyNumberFormat="0" applyBorder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19" fillId="23" borderId="105" applyNumberFormat="0" applyAlignment="0" applyProtection="0"/>
    <xf numFmtId="0" fontId="129" fillId="0" borderId="137" applyNumberFormat="0" applyFill="0" applyAlignment="0" applyProtection="0"/>
    <xf numFmtId="0" fontId="10" fillId="34" borderId="142" applyNumberFormat="0" applyFont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4" fontId="109" fillId="24" borderId="93">
      <alignment horizontal="left" vertical="center" wrapText="1"/>
    </xf>
    <xf numFmtId="4" fontId="109" fillId="24" borderId="93">
      <alignment horizontal="left" vertical="center" wrapText="1"/>
    </xf>
    <xf numFmtId="184" fontId="10" fillId="48" borderId="135" applyNumberFormat="0" applyProtection="0">
      <alignment horizontal="left" vertical="center" indent="1"/>
    </xf>
    <xf numFmtId="49" fontId="10" fillId="45" borderId="144">
      <alignment horizontal="center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0" borderId="1">
      <alignment horizontal="right"/>
    </xf>
    <xf numFmtId="0" fontId="15" fillId="34" borderId="134" applyNumberFormat="0" applyFon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49" fontId="210" fillId="3" borderId="88">
      <alignment vertical="center"/>
    </xf>
    <xf numFmtId="49" fontId="210" fillId="3" borderId="88">
      <alignment vertical="center"/>
    </xf>
    <xf numFmtId="0" fontId="15" fillId="34" borderId="124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45" borderId="88">
      <alignment horizontal="center"/>
    </xf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7" fillId="23" borderId="76" applyNumberFormat="0" applyAlignment="0" applyProtection="0"/>
    <xf numFmtId="49" fontId="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5" fillId="59" borderId="87" applyNumberFormat="0" applyProtection="0">
      <alignment horizontal="right" vertical="center"/>
    </xf>
    <xf numFmtId="4" fontId="205" fillId="59" borderId="87" applyNumberFormat="0" applyProtection="0">
      <alignment horizontal="right" vertical="center"/>
    </xf>
    <xf numFmtId="4" fontId="68" fillId="0" borderId="92" applyNumberFormat="0" applyProtection="0">
      <alignment horizontal="right" vertical="center"/>
    </xf>
    <xf numFmtId="184" fontId="10" fillId="66" borderId="87" applyNumberFormat="0" applyProtection="0">
      <alignment horizontal="left" vertical="center" indent="1"/>
    </xf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1" fillId="0" borderId="75" applyAlignment="0" applyProtection="0"/>
    <xf numFmtId="184" fontId="10" fillId="63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05" fillId="31" borderId="87" applyNumberFormat="0" applyProtection="0">
      <alignment vertical="center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4" fontId="205" fillId="59" borderId="143" applyNumberFormat="0" applyProtection="0">
      <alignment horizontal="right" vertical="center"/>
    </xf>
    <xf numFmtId="49" fontId="17" fillId="3" borderId="118">
      <alignment vertical="center"/>
    </xf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" fontId="57" fillId="31" borderId="135" applyNumberFormat="0" applyProtection="0">
      <alignment horizontal="left" vertical="center" indent="1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5" fillId="0" borderId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49" fontId="17" fillId="3" borderId="136">
      <alignment vertical="center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5" fillId="0" borderId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9" fontId="210" fillId="3" borderId="108">
      <alignment vertical="center"/>
    </xf>
    <xf numFmtId="49" fontId="210" fillId="45" borderId="108">
      <alignment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87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61" borderId="66" applyNumberFormat="0" applyProtection="0">
      <alignment horizontal="left" vertical="center" indent="1"/>
    </xf>
    <xf numFmtId="0" fontId="69" fillId="0" borderId="113">
      <alignment horizontal="left" vertical="center"/>
    </xf>
    <xf numFmtId="0" fontId="48" fillId="23" borderId="115" applyNumberFormat="0" applyAlignment="0" applyProtection="0"/>
    <xf numFmtId="0" fontId="47" fillId="23" borderId="115" applyNumberFormat="0" applyAlignment="0" applyProtection="0"/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0" fontId="10" fillId="48" borderId="66" applyNumberFormat="0" applyProtection="0">
      <alignment horizontal="left" vertical="center" indent="1"/>
    </xf>
    <xf numFmtId="40" fontId="10" fillId="44" borderId="83"/>
    <xf numFmtId="0" fontId="10" fillId="48" borderId="153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0" fontId="129" fillId="0" borderId="89" applyNumberFormat="0" applyFill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9" fontId="17" fillId="3" borderId="78">
      <alignment vertical="center"/>
    </xf>
    <xf numFmtId="206" fontId="10" fillId="62" borderId="87" applyNumberFormat="0" applyProtection="0">
      <alignment horizontal="left" vertical="center" indent="1"/>
    </xf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0" fillId="61" borderId="8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206" fontId="10" fillId="64" borderId="97" applyNumberFormat="0" applyProtection="0">
      <alignment horizontal="left" vertical="center" indent="1"/>
    </xf>
    <xf numFmtId="184" fontId="10" fillId="64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0" fontId="48" fillId="23" borderId="115" applyNumberFormat="0" applyAlignment="0" applyProtection="0"/>
    <xf numFmtId="186" fontId="54" fillId="0" borderId="114" applyFill="0" applyProtection="0"/>
    <xf numFmtId="0" fontId="101" fillId="23" borderId="117" applyNumberFormat="0" applyAlignment="0" applyProtection="0"/>
    <xf numFmtId="0" fontId="101" fillId="23" borderId="153" applyNumberFormat="0" applyAlignment="0" applyProtection="0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34" borderId="134" applyNumberFormat="0" applyFon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00" fillId="3" borderId="108">
      <alignment vertical="center"/>
    </xf>
    <xf numFmtId="49" fontId="200" fillId="3" borderId="108">
      <alignment vertical="center"/>
    </xf>
    <xf numFmtId="49" fontId="210" fillId="45" borderId="108">
      <alignment vertical="center"/>
    </xf>
    <xf numFmtId="0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49" fontId="200" fillId="3" borderId="144">
      <alignment vertical="center"/>
    </xf>
    <xf numFmtId="49" fontId="210" fillId="3" borderId="144">
      <alignment vertical="center"/>
    </xf>
    <xf numFmtId="49" fontId="210" fillId="3" borderId="144">
      <alignment horizontal="center"/>
    </xf>
    <xf numFmtId="0" fontId="10" fillId="48" borderId="143" applyNumberFormat="0" applyProtection="0">
      <alignment horizontal="left" vertical="center" indent="1"/>
    </xf>
    <xf numFmtId="4" fontId="68" fillId="17" borderId="148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184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49" fontId="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4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66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205" fillId="29" borderId="117" applyNumberFormat="0" applyProtection="0">
      <alignment vertical="center"/>
    </xf>
    <xf numFmtId="4" fontId="68" fillId="0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5" fillId="5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8" fillId="23" borderId="133" applyNumberFormat="0" applyAlignment="0" applyProtection="0"/>
    <xf numFmtId="186" fontId="54" fillId="0" borderId="132" applyFill="0" applyProtection="0"/>
    <xf numFmtId="184" fontId="10" fillId="28" borderId="153" applyNumberFormat="0" applyProtection="0">
      <alignment horizontal="left" vertical="center" indent="1"/>
    </xf>
    <xf numFmtId="49" fontId="17" fillId="3" borderId="136">
      <alignment vertical="center"/>
    </xf>
    <xf numFmtId="49" fontId="17" fillId="3" borderId="136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210" fillId="3" borderId="144">
      <alignment vertical="center"/>
    </xf>
    <xf numFmtId="0" fontId="10" fillId="34" borderId="106" applyNumberFormat="0" applyFont="0" applyAlignment="0" applyProtection="0"/>
    <xf numFmtId="0" fontId="15" fillId="34" borderId="124" applyNumberFormat="0" applyFont="0" applyAlignment="0" applyProtection="0"/>
    <xf numFmtId="0" fontId="47" fillId="23" borderId="151" applyNumberFormat="0" applyAlignment="0" applyProtection="0"/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49" fontId="16" fillId="3" borderId="118">
      <alignment vertical="center"/>
    </xf>
    <xf numFmtId="0" fontId="119" fillId="23" borderId="105" applyNumberFormat="0" applyAlignment="0" applyProtection="0"/>
    <xf numFmtId="0" fontId="119" fillId="23" borderId="133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10" fontId="68" fillId="29" borderId="1" applyNumberFormat="0" applyBorder="0" applyAlignment="0" applyProtection="0"/>
    <xf numFmtId="10" fontId="63" fillId="26" borderId="1" applyNumberFormat="0" applyFill="0" applyBorder="0" applyAlignment="0" applyProtection="0">
      <protection locked="0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9" fontId="17" fillId="3" borderId="144">
      <alignment vertical="center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41" fillId="0" borderId="138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19" fillId="23" borderId="133" applyNumberFormat="0" applyAlignment="0" applyProtection="0"/>
    <xf numFmtId="0" fontId="118" fillId="23" borderId="87" applyNumberFormat="0" applyAlignment="0" applyProtection="0"/>
    <xf numFmtId="170" fontId="5" fillId="0" borderId="0" applyFont="0" applyFill="0" applyBorder="0" applyAlignment="0" applyProtection="0"/>
    <xf numFmtId="0" fontId="5" fillId="0" borderId="0"/>
    <xf numFmtId="165" fontId="41" fillId="0" borderId="94" applyAlignment="0" applyProtection="0"/>
    <xf numFmtId="0" fontId="48" fillId="23" borderId="95" applyNumberFormat="0" applyAlignment="0" applyProtection="0"/>
    <xf numFmtId="10" fontId="68" fillId="29" borderId="1" applyNumberFormat="0" applyBorder="0" applyAlignment="0" applyProtection="0"/>
    <xf numFmtId="0" fontId="10" fillId="34" borderId="142" applyNumberFormat="0" applyFon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73" borderId="1"/>
    <xf numFmtId="40" fontId="10" fillId="73" borderId="1"/>
    <xf numFmtId="40" fontId="10" fillId="73" borderId="1"/>
    <xf numFmtId="49" fontId="20" fillId="0" borderId="1">
      <alignment horizontal="right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72" borderId="1"/>
    <xf numFmtId="0" fontId="10" fillId="40" borderId="1"/>
    <xf numFmtId="0" fontId="10" fillId="69" borderId="1"/>
    <xf numFmtId="49" fontId="210" fillId="45" borderId="98">
      <alignment horizontal="center"/>
    </xf>
    <xf numFmtId="40" fontId="10" fillId="44" borderId="1"/>
    <xf numFmtId="40" fontId="10" fillId="40" borderId="1"/>
    <xf numFmtId="40" fontId="10" fillId="67" borderId="1"/>
    <xf numFmtId="0" fontId="15" fillId="34" borderId="124" applyNumberFormat="0" applyFont="0" applyAlignment="0" applyProtection="0"/>
    <xf numFmtId="4" fontId="57" fillId="59" borderId="97" applyNumberFormat="0" applyProtection="0">
      <alignment horizontal="right" vertical="center"/>
    </xf>
    <xf numFmtId="206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184" fontId="10" fillId="62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49" borderId="97" applyNumberFormat="0" applyProtection="0">
      <alignment horizontal="right"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8" fillId="34" borderId="96" applyNumberFormat="0" applyFont="0" applyAlignment="0" applyProtection="0"/>
    <xf numFmtId="184" fontId="8" fillId="34" borderId="96" applyNumberFormat="0" applyFont="0" applyAlignment="0" applyProtection="0"/>
    <xf numFmtId="0" fontId="5" fillId="0" borderId="0"/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29" fillId="0" borderId="119" applyNumberFormat="0" applyFill="0" applyAlignment="0" applyProtection="0"/>
    <xf numFmtId="4" fontId="207" fillId="5" borderId="148" applyNumberFormat="0" applyProtection="0">
      <alignment horizontal="right" vertical="center"/>
    </xf>
    <xf numFmtId="0" fontId="5" fillId="0" borderId="0"/>
    <xf numFmtId="0" fontId="76" fillId="10" borderId="151" applyNumberFormat="0" applyAlignment="0" applyProtection="0"/>
    <xf numFmtId="0" fontId="15" fillId="34" borderId="106" applyNumberFormat="0" applyFont="0" applyAlignment="0" applyProtection="0"/>
    <xf numFmtId="0" fontId="118" fillId="23" borderId="107" applyNumberFormat="0" applyAlignment="0" applyProtection="0"/>
    <xf numFmtId="49" fontId="210" fillId="45" borderId="118">
      <alignment horizontal="center"/>
    </xf>
    <xf numFmtId="49" fontId="17" fillId="3" borderId="144">
      <alignment vertical="center"/>
    </xf>
    <xf numFmtId="165" fontId="42" fillId="0" borderId="114" applyAlignment="0" applyProtection="0"/>
    <xf numFmtId="49" fontId="17" fillId="3" borderId="108">
      <alignment vertical="center"/>
    </xf>
    <xf numFmtId="49" fontId="17" fillId="3" borderId="144">
      <alignment vertical="center"/>
    </xf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109" fillId="24" borderId="113">
      <alignment horizontal="left" vertical="center" wrapText="1"/>
    </xf>
    <xf numFmtId="0" fontId="76" fillId="10" borderId="115" applyNumberFormat="0" applyAlignment="0" applyProtection="0"/>
    <xf numFmtId="0" fontId="118" fillId="23" borderId="107" applyNumberFormat="0" applyAlignment="0" applyProtection="0"/>
    <xf numFmtId="0" fontId="15" fillId="34" borderId="134" applyNumberFormat="0" applyFont="0" applyAlignment="0" applyProtection="0"/>
    <xf numFmtId="0" fontId="129" fillId="0" borderId="155" applyNumberFormat="0" applyFill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76" fillId="10" borderId="95" applyNumberFormat="0" applyAlignment="0" applyProtection="0"/>
    <xf numFmtId="187" fontId="10" fillId="31" borderId="1" applyNumberFormat="0" applyFont="0" applyAlignment="0">
      <protection locked="0"/>
    </xf>
    <xf numFmtId="187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184" fontId="175" fillId="0" borderId="93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184" fontId="141" fillId="0" borderId="100" applyNumberFormat="0" applyFont="0" applyAlignment="0" applyProtection="0"/>
    <xf numFmtId="0" fontId="141" fillId="0" borderId="100" applyNumberFormat="0" applyFont="0" applyAlignment="0" applyProtection="0"/>
    <xf numFmtId="0" fontId="141" fillId="0" borderId="100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206" fontId="10" fillId="64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0" fontId="141" fillId="0" borderId="111" applyNumberFormat="0" applyFont="0" applyAlignment="0" applyProtection="0"/>
    <xf numFmtId="40" fontId="10" fillId="2" borderId="16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0" fontId="141" fillId="0" borderId="147" applyNumberFormat="0" applyFont="0" applyAlignment="0" applyProtection="0"/>
    <xf numFmtId="4" fontId="25" fillId="59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8" fillId="34" borderId="134" applyNumberFormat="0" applyFont="0" applyAlignment="0" applyProtection="0"/>
    <xf numFmtId="4" fontId="57" fillId="31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184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75" fillId="28" borderId="113" applyAlignment="0" applyProtection="0"/>
    <xf numFmtId="184" fontId="175" fillId="28" borderId="113" applyAlignment="0" applyProtection="0"/>
    <xf numFmtId="184" fontId="10" fillId="61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8" fillId="23" borderId="151" applyNumberFormat="0" applyAlignment="0" applyProtection="0"/>
    <xf numFmtId="0" fontId="10" fillId="34" borderId="152" applyNumberFormat="0" applyFont="0" applyAlignment="0" applyProtection="0"/>
    <xf numFmtId="0" fontId="101" fillId="23" borderId="153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5" fillId="34" borderId="142" applyNumberFormat="0" applyFont="0" applyAlignment="0" applyProtection="0"/>
    <xf numFmtId="49" fontId="210" fillId="45" borderId="108">
      <alignment horizontal="center"/>
    </xf>
    <xf numFmtId="206" fontId="10" fillId="65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0" fontId="141" fillId="0" borderId="147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9" fillId="59" borderId="87" applyNumberFormat="0" applyProtection="0">
      <alignment horizontal="right"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3" borderId="88">
      <alignment horizontal="center"/>
    </xf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19" fillId="23" borderId="133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9" fillId="23" borderId="105" applyNumberFormat="0" applyAlignment="0" applyProtection="0"/>
    <xf numFmtId="0" fontId="10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40" fontId="10" fillId="2" borderId="1"/>
    <xf numFmtId="40" fontId="10" fillId="2" borderId="1"/>
    <xf numFmtId="40" fontId="10" fillId="2" borderId="1"/>
    <xf numFmtId="0" fontId="10" fillId="34" borderId="124" applyNumberFormat="0" applyFont="0" applyAlignment="0" applyProtection="0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48" fillId="23" borderId="115" applyNumberFormat="0" applyAlignment="0" applyProtection="0"/>
    <xf numFmtId="0" fontId="69" fillId="0" borderId="113">
      <alignment horizontal="left" vertical="center"/>
    </xf>
    <xf numFmtId="165" fontId="42" fillId="0" borderId="94" applyAlignment="0" applyProtection="0"/>
    <xf numFmtId="49" fontId="17" fillId="3" borderId="126">
      <alignment vertical="center"/>
    </xf>
    <xf numFmtId="0" fontId="175" fillId="28" borderId="149" applyAlignment="0" applyProtection="0"/>
    <xf numFmtId="0" fontId="141" fillId="0" borderId="120" applyNumberFormat="0" applyFont="0" applyAlignment="0" applyProtection="0"/>
    <xf numFmtId="184" fontId="10" fillId="28" borderId="135" applyNumberFormat="0" applyProtection="0">
      <alignment horizontal="left" vertical="center" indent="1"/>
    </xf>
    <xf numFmtId="49" fontId="10" fillId="45" borderId="136">
      <alignment horizontal="center"/>
    </xf>
    <xf numFmtId="0" fontId="141" fillId="0" borderId="101" applyNumberFormat="0" applyFont="0" applyAlignment="0" applyProtection="0"/>
    <xf numFmtId="49" fontId="16" fillId="3" borderId="144">
      <alignment vertical="center"/>
    </xf>
    <xf numFmtId="184" fontId="141" fillId="0" borderId="101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49" fontId="16" fillId="3" borderId="144">
      <alignment vertical="center"/>
    </xf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75" fillId="0" borderId="149"/>
    <xf numFmtId="206" fontId="10" fillId="66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3" borderId="108">
      <alignment vertical="center"/>
    </xf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49" fontId="210" fillId="3" borderId="136">
      <alignment vertical="center"/>
    </xf>
    <xf numFmtId="49" fontId="210" fillId="45" borderId="13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165" fontId="42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0" fontId="118" fillId="23" borderId="12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29" fillId="0" borderId="127" applyNumberFormat="0" applyFill="0" applyAlignment="0" applyProtection="0"/>
    <xf numFmtId="49" fontId="17" fillId="3" borderId="118">
      <alignment vertical="center"/>
    </xf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8" fillId="29" borderId="1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5" fillId="34" borderId="142" applyNumberFormat="0" applyFont="0" applyAlignment="0" applyProtection="0"/>
    <xf numFmtId="4" fontId="109" fillId="24" borderId="93">
      <alignment horizontal="left" vertical="center" wrapText="1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9" fontId="210" fillId="45" borderId="126">
      <alignment vertical="center"/>
    </xf>
    <xf numFmtId="49" fontId="200" fillId="3" borderId="126">
      <alignment vertical="center"/>
    </xf>
    <xf numFmtId="0" fontId="15" fillId="34" borderId="134" applyNumberFormat="0" applyFon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8" fillId="23" borderId="135" applyNumberFormat="0" applyAlignment="0" applyProtection="0"/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65" fontId="42" fillId="0" borderId="132" applyAlignment="0" applyProtection="0"/>
    <xf numFmtId="165" fontId="42" fillId="0" borderId="132" applyAlignment="0" applyProtection="0"/>
    <xf numFmtId="0" fontId="69" fillId="0" borderId="149">
      <alignment horizontal="left" vertical="center"/>
    </xf>
    <xf numFmtId="4" fontId="57" fillId="53" borderId="143" applyNumberFormat="0" applyProtection="0">
      <alignment horizontal="right" vertical="center"/>
    </xf>
    <xf numFmtId="184" fontId="10" fillId="28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4" fontId="109" fillId="24" borderId="149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61" borderId="135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6" fontId="54" fillId="0" borderId="104" applyFill="0" applyProtection="0"/>
    <xf numFmtId="186" fontId="54" fillId="0" borderId="104" applyFill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19" fillId="23" borderId="95" applyNumberFormat="0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76" fillId="10" borderId="115" applyNumberFormat="0" applyAlignment="0" applyProtection="0"/>
    <xf numFmtId="49" fontId="10" fillId="3" borderId="136">
      <alignment horizontal="center"/>
    </xf>
    <xf numFmtId="49" fontId="10" fillId="45" borderId="136">
      <alignment horizontal="center"/>
    </xf>
    <xf numFmtId="4" fontId="209" fillId="59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184" fontId="10" fillId="64" borderId="135" applyNumberFormat="0" applyProtection="0">
      <alignment horizontal="left" vertical="center" indent="1"/>
    </xf>
    <xf numFmtId="0" fontId="175" fillId="28" borderId="113" applyAlignment="0" applyProtection="0"/>
    <xf numFmtId="0" fontId="10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57" fillId="31" borderId="135" applyNumberFormat="0" applyProtection="0">
      <alignment horizontal="left" vertical="center" indent="1"/>
    </xf>
    <xf numFmtId="4" fontId="205" fillId="31" borderId="135" applyNumberFormat="0" applyProtection="0">
      <alignment vertical="center"/>
    </xf>
    <xf numFmtId="0" fontId="76" fillId="10" borderId="133" applyNumberFormat="0" applyAlignment="0" applyProtection="0"/>
    <xf numFmtId="49" fontId="210" fillId="3" borderId="154">
      <alignment horizontal="center"/>
    </xf>
    <xf numFmtId="49" fontId="210" fillId="45" borderId="154">
      <alignment horizontal="center"/>
    </xf>
    <xf numFmtId="49" fontId="210" fillId="45" borderId="154">
      <alignment horizontal="center"/>
    </xf>
    <xf numFmtId="4" fontId="209" fillId="59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184" fontId="10" fillId="65" borderId="153" applyNumberFormat="0" applyProtection="0">
      <alignment horizontal="left" vertical="center" indent="1"/>
    </xf>
    <xf numFmtId="0" fontId="10" fillId="61" borderId="153" applyNumberFormat="0" applyProtection="0">
      <alignment horizontal="left" vertical="center" indent="1"/>
    </xf>
    <xf numFmtId="4" fontId="25" fillId="59" borderId="153" applyNumberFormat="0" applyProtection="0">
      <alignment horizontal="left" vertical="center" indent="1"/>
    </xf>
    <xf numFmtId="4" fontId="57" fillId="55" borderId="153" applyNumberFormat="0" applyProtection="0">
      <alignment horizontal="right" vertical="center"/>
    </xf>
    <xf numFmtId="4" fontId="57" fillId="31" borderId="153" applyNumberFormat="0" applyProtection="0">
      <alignment horizontal="left" vertical="center" indent="1"/>
    </xf>
    <xf numFmtId="4" fontId="25" fillId="59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200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31" borderId="107" applyNumberFormat="0" applyProtection="0">
      <alignment vertical="center"/>
    </xf>
    <xf numFmtId="4" fontId="205" fillId="31" borderId="107" applyNumberFormat="0" applyProtection="0">
      <alignment vertical="center"/>
    </xf>
    <xf numFmtId="4" fontId="57" fillId="31" borderId="107" applyNumberFormat="0" applyProtection="0">
      <alignment horizontal="left" vertical="center" indent="1"/>
    </xf>
    <xf numFmtId="4" fontId="57" fillId="31" borderId="107" applyNumberFormat="0" applyProtection="0">
      <alignment horizontal="left" vertical="center" indent="1"/>
    </xf>
    <xf numFmtId="4" fontId="58" fillId="5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4" fontId="57" fillId="29" borderId="107" applyNumberFormat="0" applyProtection="0">
      <alignment vertical="center"/>
    </xf>
    <xf numFmtId="4" fontId="205" fillId="29" borderId="107" applyNumberFormat="0" applyProtection="0">
      <alignment vertical="center"/>
    </xf>
    <xf numFmtId="4" fontId="207" fillId="5" borderId="112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53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96" applyNumberFormat="0" applyFont="0" applyAlignment="0" applyProtection="0"/>
    <xf numFmtId="49" fontId="210" fillId="3" borderId="108">
      <alignment horizontal="center"/>
    </xf>
    <xf numFmtId="0" fontId="10" fillId="34" borderId="134" applyNumberFormat="0" applyFont="0" applyAlignment="0" applyProtection="0"/>
    <xf numFmtId="49" fontId="16" fillId="3" borderId="126">
      <alignment vertical="center"/>
    </xf>
    <xf numFmtId="0" fontId="119" fillId="23" borderId="133" applyNumberFormat="0" applyAlignment="0" applyProtection="0"/>
    <xf numFmtId="0" fontId="5" fillId="0" borderId="0"/>
    <xf numFmtId="0" fontId="119" fillId="23" borderId="133" applyNumberFormat="0" applyAlignment="0" applyProtection="0"/>
    <xf numFmtId="0" fontId="118" fillId="23" borderId="153" applyNumberFormat="0" applyAlignment="0" applyProtection="0"/>
    <xf numFmtId="170" fontId="5" fillId="0" borderId="0" applyFont="0" applyFill="0" applyBorder="0" applyAlignment="0" applyProtection="0"/>
    <xf numFmtId="0" fontId="119" fillId="23" borderId="133" applyNumberForma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15" fillId="34" borderId="116" applyNumberFormat="0" applyFont="0" applyAlignment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9" fontId="210" fillId="45" borderId="136">
      <alignment horizontal="center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205" fillId="29" borderId="135" applyNumberFormat="0" applyProtection="0">
      <alignment vertical="center"/>
    </xf>
    <xf numFmtId="4" fontId="57" fillId="29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49" fontId="170" fillId="44" borderId="118">
      <alignment horizontal="center"/>
    </xf>
    <xf numFmtId="0" fontId="141" fillId="0" borderId="128" applyNumberFormat="0" applyFont="0" applyAlignment="0" applyProtection="0"/>
    <xf numFmtId="0" fontId="141" fillId="0" borderId="128" applyNumberFormat="0" applyFont="0" applyAlignment="0" applyProtection="0"/>
    <xf numFmtId="184" fontId="141" fillId="0" borderId="128" applyNumberFormat="0" applyFont="0" applyAlignment="0" applyProtection="0"/>
    <xf numFmtId="0" fontId="141" fillId="0" borderId="129" applyNumberFormat="0" applyFont="0" applyAlignment="0" applyProtection="0"/>
    <xf numFmtId="0" fontId="141" fillId="0" borderId="129" applyNumberFormat="0" applyFont="0" applyAlignment="0" applyProtection="0"/>
    <xf numFmtId="4" fontId="25" fillId="59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184" fontId="10" fillId="65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10" fillId="45" borderId="144">
      <alignment horizontal="center"/>
    </xf>
    <xf numFmtId="49" fontId="10" fillId="3" borderId="144">
      <alignment horizontal="center"/>
    </xf>
    <xf numFmtId="49" fontId="10" fillId="45" borderId="144">
      <alignment horizontal="center"/>
    </xf>
    <xf numFmtId="49" fontId="210" fillId="45" borderId="144">
      <alignment vertical="center"/>
    </xf>
    <xf numFmtId="49" fontId="210" fillId="45" borderId="14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5" fillId="0" borderId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57" fillId="49" borderId="125" applyNumberFormat="0" applyProtection="0">
      <alignment horizontal="right" vertical="center"/>
    </xf>
    <xf numFmtId="4" fontId="57" fillId="50" borderId="125" applyNumberFormat="0" applyProtection="0">
      <alignment horizontal="right" vertical="center"/>
    </xf>
    <xf numFmtId="4" fontId="57" fillId="51" borderId="125" applyNumberFormat="0" applyProtection="0">
      <alignment horizontal="right" vertical="center"/>
    </xf>
    <xf numFmtId="4" fontId="57" fillId="55" borderId="125" applyNumberFormat="0" applyProtection="0">
      <alignment horizontal="right" vertical="center"/>
    </xf>
    <xf numFmtId="4" fontId="57" fillId="56" borderId="125" applyNumberFormat="0" applyProtection="0">
      <alignment horizontal="right" vertical="center"/>
    </xf>
    <xf numFmtId="4" fontId="57" fillId="57" borderId="125" applyNumberFormat="0" applyProtection="0">
      <alignment horizontal="right" vertical="center"/>
    </xf>
    <xf numFmtId="4" fontId="58" fillId="5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65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209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26">
      <alignment vertical="center"/>
    </xf>
    <xf numFmtId="49" fontId="210" fillId="3" borderId="126">
      <alignment vertical="center"/>
    </xf>
    <xf numFmtId="49" fontId="210" fillId="45" borderId="126">
      <alignment vertical="center"/>
    </xf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1" fillId="23" borderId="10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0" fontId="15" fillId="34" borderId="152" applyNumberFormat="0" applyFont="0" applyAlignment="0" applyProtection="0"/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9" fillId="23" borderId="115" applyNumberForma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165" fontId="42" fillId="0" borderId="132" applyAlignment="0" applyProtection="0"/>
    <xf numFmtId="4" fontId="207" fillId="5" borderId="148" applyNumberFormat="0" applyProtection="0">
      <alignment horizontal="right" vertical="center"/>
    </xf>
    <xf numFmtId="0" fontId="15" fillId="34" borderId="152" applyNumberFormat="0" applyFont="0" applyAlignment="0" applyProtection="0"/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0" fillId="34" borderId="116" applyNumberFormat="0" applyFont="0" applyAlignment="0" applyProtection="0"/>
    <xf numFmtId="0" fontId="129" fillId="0" borderId="145" applyNumberFormat="0" applyFill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84" fontId="10" fillId="28" borderId="125" applyNumberFormat="0" applyProtection="0">
      <alignment horizontal="left" vertical="center" indent="1"/>
    </xf>
    <xf numFmtId="4" fontId="57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57" fillId="59" borderId="125" applyNumberFormat="0" applyProtection="0">
      <alignment horizontal="right" vertical="center"/>
    </xf>
    <xf numFmtId="4" fontId="68" fillId="0" borderId="130" applyNumberFormat="0" applyProtection="0">
      <alignment horizontal="right" vertical="center"/>
    </xf>
    <xf numFmtId="4" fontId="57" fillId="59" borderId="125" applyNumberFormat="0" applyProtection="0">
      <alignment horizontal="right" vertical="center"/>
    </xf>
    <xf numFmtId="4" fontId="207" fillId="5" borderId="130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0" fillId="34" borderId="10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49" fontId="17" fillId="3" borderId="144">
      <alignment vertical="center"/>
    </xf>
    <xf numFmtId="49" fontId="16" fillId="3" borderId="144">
      <alignment vertical="center"/>
    </xf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4" fontId="109" fillId="24" borderId="113">
      <alignment horizontal="left" vertical="center" wrapText="1"/>
    </xf>
    <xf numFmtId="184" fontId="10" fillId="28" borderId="135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16" fillId="3" borderId="118">
      <alignment vertical="center"/>
    </xf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0" fontId="10" fillId="34" borderId="134" applyNumberFormat="0" applyFont="0" applyAlignment="0" applyProtection="0"/>
    <xf numFmtId="0" fontId="15" fillId="34" borderId="142" applyNumberFormat="0" applyFon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" fontId="57" fillId="52" borderId="143" applyNumberFormat="0" applyProtection="0">
      <alignment horizontal="right" vertical="center"/>
    </xf>
    <xf numFmtId="0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29" borderId="143" applyNumberFormat="0" applyProtection="0">
      <alignment vertical="center"/>
    </xf>
    <xf numFmtId="4" fontId="205" fillId="29" borderId="143" applyNumberFormat="0" applyProtection="0">
      <alignment vertical="center"/>
    </xf>
    <xf numFmtId="4" fontId="57" fillId="59" borderId="143" applyNumberFormat="0" applyProtection="0">
      <alignment horizontal="right" vertical="center"/>
    </xf>
    <xf numFmtId="4" fontId="57" fillId="59" borderId="143" applyNumberFormat="0" applyProtection="0">
      <alignment horizontal="right" vertical="center"/>
    </xf>
    <xf numFmtId="49" fontId="210" fillId="45" borderId="144">
      <alignment horizontal="center"/>
    </xf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31" borderId="117" applyNumberFormat="0" applyProtection="0">
      <alignment horizontal="left" vertical="center" indent="1"/>
    </xf>
    <xf numFmtId="4" fontId="205" fillId="31" borderId="117" applyNumberFormat="0" applyProtection="0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48" borderId="135" applyNumberFormat="0" applyProtection="0">
      <alignment horizontal="left" vertical="center" indent="1"/>
    </xf>
    <xf numFmtId="4" fontId="205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68" fillId="0" borderId="140" applyNumberFormat="0" applyProtection="0">
      <alignment horizontal="right" vertical="center"/>
    </xf>
    <xf numFmtId="4" fontId="57" fillId="29" borderId="135" applyNumberFormat="0" applyProtection="0">
      <alignment horizontal="left" vertical="center" indent="1"/>
    </xf>
    <xf numFmtId="4" fontId="57" fillId="29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184" fontId="141" fillId="0" borderId="121" applyNumberFormat="0" applyFont="0" applyAlignment="0" applyProtection="0"/>
    <xf numFmtId="206" fontId="10" fillId="64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41" fillId="0" borderId="138" applyNumberFormat="0" applyFont="0" applyAlignment="0" applyProtection="0"/>
    <xf numFmtId="184" fontId="10" fillId="63" borderId="153" applyNumberFormat="0" applyProtection="0">
      <alignment horizontal="left" vertical="center" indent="1"/>
    </xf>
    <xf numFmtId="0" fontId="10" fillId="63" borderId="153" applyNumberFormat="0" applyProtection="0">
      <alignment horizontal="left" vertical="center" indent="1"/>
    </xf>
    <xf numFmtId="184" fontId="10" fillId="62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1" borderId="153" applyNumberFormat="0" applyProtection="0">
      <alignment horizontal="right" vertical="center"/>
    </xf>
    <xf numFmtId="4" fontId="57" fillId="50" borderId="153" applyNumberFormat="0" applyProtection="0">
      <alignment horizontal="right" vertical="center"/>
    </xf>
    <xf numFmtId="4" fontId="205" fillId="31" borderId="153" applyNumberFormat="0" applyProtection="0">
      <alignment vertical="center"/>
    </xf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4" fontId="57" fillId="31" borderId="153" applyNumberFormat="0" applyProtection="0">
      <alignment vertical="center"/>
    </xf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7" fillId="23" borderId="105" applyNumberFormat="0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1" fillId="0" borderId="104" applyAlignment="0" applyProtection="0"/>
    <xf numFmtId="4" fontId="25" fillId="61" borderId="143" applyNumberFormat="0" applyProtection="0">
      <alignment horizontal="left" vertical="center" indent="1"/>
    </xf>
    <xf numFmtId="184" fontId="10" fillId="62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184" fontId="141" fillId="0" borderId="110" applyNumberFormat="0" applyFont="0" applyAlignment="0" applyProtection="0"/>
    <xf numFmtId="184" fontId="141" fillId="0" borderId="111" applyNumberFormat="0" applyFont="0" applyAlignment="0" applyProtection="0"/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206" fontId="10" fillId="64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59" borderId="107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49" fontId="210" fillId="45" borderId="108">
      <alignment horizontal="center"/>
    </xf>
    <xf numFmtId="0" fontId="129" fillId="0" borderId="119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4" fontId="57" fillId="29" borderId="143" applyNumberFormat="0" applyProtection="0">
      <alignment horizontal="left" vertical="center" indent="1"/>
    </xf>
    <xf numFmtId="4" fontId="57" fillId="59" borderId="143" applyNumberFormat="0" applyProtection="0">
      <alignment horizontal="right" vertical="center"/>
    </xf>
    <xf numFmtId="4" fontId="68" fillId="0" borderId="148" applyNumberFormat="0" applyProtection="0">
      <alignment horizontal="right"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0" fillId="34" borderId="152" applyNumberFormat="0" applyFont="0" applyAlignment="0" applyProtection="0"/>
    <xf numFmtId="165" fontId="42" fillId="0" borderId="150" applyAlignment="0" applyProtection="0"/>
    <xf numFmtId="49" fontId="210" fillId="45" borderId="136">
      <alignment vertical="center"/>
    </xf>
    <xf numFmtId="4" fontId="57" fillId="54" borderId="135" applyNumberFormat="0" applyProtection="0">
      <alignment horizontal="right" vertical="center"/>
    </xf>
    <xf numFmtId="186" fontId="54" fillId="0" borderId="114" applyFill="0" applyProtection="0"/>
    <xf numFmtId="186" fontId="54" fillId="0" borderId="114" applyFill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49" fontId="16" fillId="3" borderId="126">
      <alignment vertical="center"/>
    </xf>
    <xf numFmtId="0" fontId="118" fillId="23" borderId="153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5" fillId="34" borderId="124" applyNumberFormat="0" applyFont="0" applyAlignment="0" applyProtection="0"/>
    <xf numFmtId="0" fontId="10" fillId="63" borderId="125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0" fillId="0" borderId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9" borderId="125" applyNumberFormat="0" applyProtection="0">
      <alignment horizontal="right" vertical="center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64" borderId="125" applyNumberFormat="0" applyProtection="0">
      <alignment horizontal="left" vertical="center" indent="1"/>
    </xf>
    <xf numFmtId="4" fontId="57" fillId="52" borderId="125" applyNumberFormat="0" applyProtection="0">
      <alignment horizontal="right" vertical="center"/>
    </xf>
    <xf numFmtId="0" fontId="76" fillId="10" borderId="151" applyNumberFormat="0" applyAlignment="0" applyProtection="0"/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9" fontId="170" fillId="44" borderId="126">
      <alignment horizont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" fontId="25" fillId="61" borderId="153" applyNumberFormat="0" applyProtection="0">
      <alignment horizontal="left" vertical="center" indent="1"/>
    </xf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65" fontId="41" fillId="0" borderId="114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4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4" fontId="57" fillId="59" borderId="135" applyNumberFormat="0" applyProtection="0">
      <alignment horizontal="right" vertical="center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205" fillId="59" borderId="143" applyNumberFormat="0" applyProtection="0">
      <alignment horizontal="right"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4" fontId="207" fillId="5" borderId="158" applyNumberFormat="0" applyProtection="0">
      <alignment horizontal="right" vertical="center"/>
    </xf>
    <xf numFmtId="0" fontId="15" fillId="34" borderId="142" applyNumberFormat="0" applyFont="0" applyAlignment="0" applyProtection="0"/>
    <xf numFmtId="49" fontId="17" fillId="3" borderId="15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5" fillId="0" borderId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24" applyNumberFormat="0" applyFont="0" applyAlignment="0" applyProtection="0"/>
    <xf numFmtId="0" fontId="129" fillId="0" borderId="137" applyNumberFormat="0" applyFill="0" applyAlignment="0" applyProtection="0"/>
    <xf numFmtId="0" fontId="10" fillId="34" borderId="152" applyNumberFormat="0" applyFont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8" fillId="34" borderId="124" applyNumberFormat="0" applyFont="0" applyAlignment="0" applyProtection="0"/>
    <xf numFmtId="0" fontId="141" fillId="0" borderId="146" applyNumberFormat="0" applyFont="0" applyAlignment="0" applyProtection="0"/>
    <xf numFmtId="0" fontId="141" fillId="0" borderId="146" applyNumberFormat="0" applyFont="0" applyAlignment="0" applyProtection="0"/>
    <xf numFmtId="0" fontId="175" fillId="28" borderId="149" applyAlignment="0" applyProtection="0"/>
    <xf numFmtId="184" fontId="175" fillId="28" borderId="149" applyAlignment="0" applyProtection="0"/>
    <xf numFmtId="0" fontId="141" fillId="0" borderId="156" applyNumberFormat="0" applyFont="0" applyAlignment="0" applyProtection="0"/>
    <xf numFmtId="0" fontId="141" fillId="0" borderId="156" applyNumberFormat="0" applyFont="0" applyAlignment="0" applyProtection="0"/>
    <xf numFmtId="184" fontId="141" fillId="0" borderId="156" applyNumberFormat="0" applyFont="0" applyAlignment="0" applyProtection="0"/>
    <xf numFmtId="0" fontId="141" fillId="0" borderId="157" applyNumberFormat="0" applyFont="0" applyAlignment="0" applyProtection="0"/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57" fillId="49" borderId="135" applyNumberFormat="0" applyProtection="0">
      <alignment horizontal="right" vertical="center"/>
    </xf>
    <xf numFmtId="4" fontId="57" fillId="50" borderId="135" applyNumberFormat="0" applyProtection="0">
      <alignment horizontal="right" vertical="center"/>
    </xf>
    <xf numFmtId="4" fontId="57" fillId="51" borderId="135" applyNumberFormat="0" applyProtection="0">
      <alignment horizontal="right" vertical="center"/>
    </xf>
    <xf numFmtId="4" fontId="57" fillId="55" borderId="135" applyNumberFormat="0" applyProtection="0">
      <alignment horizontal="right" vertical="center"/>
    </xf>
    <xf numFmtId="4" fontId="57" fillId="56" borderId="135" applyNumberFormat="0" applyProtection="0">
      <alignment horizontal="right" vertical="center"/>
    </xf>
    <xf numFmtId="4" fontId="58" fillId="58" borderId="135" applyNumberFormat="0" applyProtection="0">
      <alignment horizontal="left" vertical="center" indent="1"/>
    </xf>
    <xf numFmtId="4" fontId="57" fillId="59" borderId="141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41" fillId="0" borderId="120" applyNumberFormat="0" applyFont="0" applyAlignment="0" applyProtection="0"/>
    <xf numFmtId="184" fontId="141" fillId="0" borderId="120" applyNumberFormat="0" applyFont="0" applyAlignment="0" applyProtection="0"/>
    <xf numFmtId="184" fontId="10" fillId="48" borderId="135" applyNumberFormat="0" applyProtection="0">
      <alignment horizontal="left" vertical="center" indent="1"/>
    </xf>
    <xf numFmtId="49" fontId="2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" fontId="205" fillId="59" borderId="117" applyNumberFormat="0" applyProtection="0">
      <alignment horizontal="right" vertical="center"/>
    </xf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6" fillId="3" borderId="136">
      <alignment vertical="center"/>
    </xf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6" fillId="3" borderId="118">
      <alignment vertical="center"/>
    </xf>
    <xf numFmtId="0" fontId="15" fillId="34" borderId="134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34" applyNumberFormat="0" applyFont="0" applyAlignment="0" applyProtection="0"/>
    <xf numFmtId="184" fontId="141" fillId="0" borderId="147" applyNumberFormat="0" applyFont="0" applyAlignment="0" applyProtection="0"/>
    <xf numFmtId="4" fontId="57" fillId="31" borderId="143" applyNumberFormat="0" applyProtection="0">
      <alignment vertical="center"/>
    </xf>
    <xf numFmtId="4" fontId="205" fillId="31" borderId="143" applyNumberFormat="0" applyProtection="0">
      <alignment vertical="center"/>
    </xf>
    <xf numFmtId="4" fontId="57" fillId="31" borderId="143" applyNumberFormat="0" applyProtection="0">
      <alignment horizontal="left" vertical="center" indent="1"/>
    </xf>
    <xf numFmtId="4" fontId="57" fillId="31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49" borderId="143" applyNumberFormat="0" applyProtection="0">
      <alignment horizontal="right" vertical="center"/>
    </xf>
    <xf numFmtId="4" fontId="57" fillId="50" borderId="143" applyNumberFormat="0" applyProtection="0">
      <alignment horizontal="right" vertical="center"/>
    </xf>
    <xf numFmtId="4" fontId="57" fillId="55" borderId="143" applyNumberFormat="0" applyProtection="0">
      <alignment horizontal="right" vertical="center"/>
    </xf>
    <xf numFmtId="4" fontId="57" fillId="56" borderId="143" applyNumberFormat="0" applyProtection="0">
      <alignment horizontal="right" vertical="center"/>
    </xf>
    <xf numFmtId="4" fontId="57" fillId="57" borderId="143" applyNumberFormat="0" applyProtection="0">
      <alignment horizontal="right" vertical="center"/>
    </xf>
    <xf numFmtId="4" fontId="58" fillId="58" borderId="143" applyNumberFormat="0" applyProtection="0">
      <alignment horizontal="left" vertical="center" indent="1"/>
    </xf>
    <xf numFmtId="49" fontId="210" fillId="45" borderId="144">
      <alignment horizontal="center"/>
    </xf>
    <xf numFmtId="49" fontId="10" fillId="45" borderId="144">
      <alignment horizontal="center"/>
    </xf>
    <xf numFmtId="0" fontId="76" fillId="10" borderId="151" applyNumberFormat="0" applyAlignment="0" applyProtection="0"/>
    <xf numFmtId="4" fontId="57" fillId="53" borderId="125" applyNumberFormat="0" applyProtection="0">
      <alignment horizontal="right" vertical="center"/>
    </xf>
    <xf numFmtId="0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05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207" fillId="5" borderId="130" applyNumberFormat="0" applyProtection="0">
      <alignment horizontal="right" vertical="center"/>
    </xf>
    <xf numFmtId="0" fontId="10" fillId="34" borderId="152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49" fontId="17" fillId="3" borderId="118">
      <alignment vertical="center"/>
    </xf>
    <xf numFmtId="165" fontId="41" fillId="0" borderId="114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1" fillId="23" borderId="125" applyNumberForma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49" fontId="210" fillId="45" borderId="144">
      <alignment horizont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54" borderId="143" applyNumberFormat="0" applyProtection="0">
      <alignment horizontal="right" vertical="center"/>
    </xf>
    <xf numFmtId="4" fontId="57" fillId="51" borderId="143" applyNumberFormat="0" applyProtection="0">
      <alignment horizontal="right" vertical="center"/>
    </xf>
    <xf numFmtId="4" fontId="68" fillId="17" borderId="148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41" fillId="0" borderId="146" applyNumberFormat="0" applyFont="0" applyAlignment="0" applyProtection="0"/>
    <xf numFmtId="4" fontId="25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206" fontId="10" fillId="64" borderId="153" applyNumberFormat="0" applyProtection="0">
      <alignment horizontal="left" vertical="center" indent="1"/>
    </xf>
    <xf numFmtId="0" fontId="175" fillId="0" borderId="131"/>
    <xf numFmtId="49" fontId="10" fillId="45" borderId="154">
      <alignment horizontal="center"/>
    </xf>
    <xf numFmtId="184" fontId="8" fillId="34" borderId="134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76" fillId="10" borderId="151" applyNumberForma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" fontId="109" fillId="24" borderId="131">
      <alignment horizontal="left" vertical="center" wrapText="1"/>
    </xf>
    <xf numFmtId="0" fontId="129" fillId="0" borderId="145" applyNumberFormat="0" applyFill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5" fillId="0" borderId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52" applyNumberFormat="0" applyFon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1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9" fontId="200" fillId="3" borderId="154">
      <alignment vertical="center"/>
    </xf>
    <xf numFmtId="49" fontId="210" fillId="3" borderId="154">
      <alignment vertical="center"/>
    </xf>
    <xf numFmtId="49" fontId="200" fillId="3" borderId="154">
      <alignment vertical="center"/>
    </xf>
    <xf numFmtId="49" fontId="210" fillId="45" borderId="154">
      <alignment vertical="center"/>
    </xf>
    <xf numFmtId="0" fontId="10" fillId="4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6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7" borderId="153" applyNumberFormat="0" applyProtection="0">
      <alignment horizontal="right" vertical="center"/>
    </xf>
    <xf numFmtId="4" fontId="57" fillId="54" borderId="153" applyNumberFormat="0" applyProtection="0">
      <alignment horizontal="right" vertical="center"/>
    </xf>
    <xf numFmtId="4" fontId="57" fillId="53" borderId="153" applyNumberFormat="0" applyProtection="0">
      <alignment horizontal="right" vertical="center"/>
    </xf>
    <xf numFmtId="4" fontId="57" fillId="52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57" fillId="31" borderId="153" applyNumberFormat="0" applyProtection="0">
      <alignment horizontal="left" vertical="center" indent="1"/>
    </xf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7" fillId="23" borderId="133" applyNumberFormat="0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1" fillId="0" borderId="132" applyAlignment="0" applyProtection="0"/>
    <xf numFmtId="0" fontId="141" fillId="0" borderId="157" applyNumberFormat="0" applyFont="0" applyAlignment="0" applyProtection="0"/>
    <xf numFmtId="49" fontId="170" fillId="44" borderId="154">
      <alignment horizontal="center"/>
    </xf>
    <xf numFmtId="49" fontId="170" fillId="44" borderId="144">
      <alignment horizontal="center"/>
    </xf>
    <xf numFmtId="4" fontId="57" fillId="29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4" fontId="109" fillId="24" borderId="131">
      <alignment horizontal="left" vertical="center" wrapText="1"/>
    </xf>
    <xf numFmtId="0" fontId="47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47" fillId="23" borderId="13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1" fillId="23" borderId="143" applyNumberForma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75" fillId="0" borderId="149"/>
    <xf numFmtId="184" fontId="8" fillId="34" borderId="152" applyNumberFormat="0" applyFon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4" fontId="109" fillId="24" borderId="149">
      <alignment horizontal="left" vertical="center" wrapText="1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1" fillId="23" borderId="153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7" fillId="23" borderId="151" applyNumberFormat="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1" fillId="0" borderId="15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4" fontId="109" fillId="24" borderId="149">
      <alignment horizontal="left" vertical="center" wrapText="1"/>
    </xf>
    <xf numFmtId="0" fontId="47" fillId="23" borderId="151" applyNumberFormat="0" applyAlignment="0" applyProtection="0"/>
    <xf numFmtId="0" fontId="47" fillId="23" borderId="151" applyNumberFormat="0" applyAlignment="0" applyProtection="0"/>
    <xf numFmtId="0" fontId="5" fillId="0" borderId="0"/>
    <xf numFmtId="40" fontId="10" fillId="2" borderId="16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2" fillId="0" borderId="0"/>
    <xf numFmtId="0" fontId="8" fillId="0" borderId="0"/>
    <xf numFmtId="0" fontId="7" fillId="0" borderId="0"/>
    <xf numFmtId="0" fontId="7" fillId="0" borderId="0"/>
    <xf numFmtId="0" fontId="25" fillId="0" borderId="0"/>
    <xf numFmtId="0" fontId="10" fillId="5" borderId="0"/>
    <xf numFmtId="0" fontId="8" fillId="0" borderId="0"/>
    <xf numFmtId="0" fontId="12" fillId="0" borderId="0"/>
    <xf numFmtId="0" fontId="25" fillId="0" borderId="0"/>
    <xf numFmtId="164" fontId="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20" fillId="0" borderId="0"/>
    <xf numFmtId="0" fontId="220" fillId="0" borderId="0"/>
    <xf numFmtId="0" fontId="220" fillId="0" borderId="0"/>
    <xf numFmtId="0" fontId="2" fillId="0" borderId="0"/>
    <xf numFmtId="0" fontId="1" fillId="0" borderId="0"/>
    <xf numFmtId="0" fontId="8" fillId="0" borderId="0"/>
    <xf numFmtId="0" fontId="8" fillId="0" borderId="0"/>
  </cellStyleXfs>
  <cellXfs count="191">
    <xf numFmtId="0" fontId="0" fillId="0" borderId="0" xfId="0"/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" fontId="9" fillId="0" borderId="0" xfId="3" applyNumberFormat="1" applyFont="1" applyFill="1" applyAlignment="1">
      <alignment vertical="center"/>
    </xf>
    <xf numFmtId="0" fontId="11" fillId="0" borderId="160" xfId="18" applyNumberFormat="1" applyFont="1" applyFill="1" applyBorder="1" applyAlignment="1">
      <alignment vertical="center"/>
    </xf>
    <xf numFmtId="4" fontId="11" fillId="0" borderId="160" xfId="18" applyNumberFormat="1" applyFont="1" applyFill="1" applyBorder="1" applyAlignment="1">
      <alignment vertical="center"/>
    </xf>
    <xf numFmtId="0" fontId="9" fillId="0" borderId="0" xfId="18" applyFont="1" applyFill="1" applyAlignment="1">
      <alignment vertical="center"/>
    </xf>
    <xf numFmtId="0" fontId="9" fillId="0" borderId="0" xfId="18" applyNumberFormat="1" applyFont="1" applyFill="1" applyBorder="1" applyAlignment="1">
      <alignment vertical="center"/>
    </xf>
    <xf numFmtId="4" fontId="9" fillId="0" borderId="0" xfId="18" applyNumberFormat="1" applyFont="1" applyFill="1" applyBorder="1" applyAlignment="1">
      <alignment vertical="center"/>
    </xf>
    <xf numFmtId="0" fontId="11" fillId="0" borderId="160" xfId="18" applyNumberFormat="1" applyFont="1" applyFill="1" applyBorder="1" applyAlignment="1">
      <alignment horizontal="center" vertical="center"/>
    </xf>
    <xf numFmtId="0" fontId="9" fillId="0" borderId="0" xfId="18" applyFont="1" applyFill="1" applyAlignment="1">
      <alignment horizontal="center" vertical="center"/>
    </xf>
    <xf numFmtId="0" fontId="9" fillId="0" borderId="160" xfId="0" applyFont="1" applyFill="1" applyBorder="1" applyAlignment="1">
      <alignment vertical="center"/>
    </xf>
    <xf numFmtId="0" fontId="9" fillId="0" borderId="83" xfId="18" applyFont="1" applyFill="1" applyBorder="1" applyAlignment="1">
      <alignment horizontal="center" vertical="center"/>
    </xf>
    <xf numFmtId="0" fontId="9" fillId="0" borderId="83" xfId="18" applyFont="1" applyFill="1" applyBorder="1" applyAlignment="1">
      <alignment vertical="center"/>
    </xf>
    <xf numFmtId="0" fontId="11" fillId="0" borderId="160" xfId="1" applyFont="1" applyFill="1" applyBorder="1" applyAlignment="1">
      <alignment vertical="center"/>
    </xf>
    <xf numFmtId="0" fontId="9" fillId="0" borderId="160" xfId="1" applyFont="1" applyFill="1" applyBorder="1" applyAlignment="1">
      <alignment vertical="center"/>
    </xf>
    <xf numFmtId="0" fontId="9" fillId="0" borderId="160" xfId="1" applyNumberFormat="1" applyFont="1" applyFill="1" applyBorder="1" applyAlignment="1">
      <alignment vertical="center"/>
    </xf>
    <xf numFmtId="0" fontId="9" fillId="0" borderId="160" xfId="18" applyFont="1" applyFill="1" applyBorder="1" applyAlignment="1">
      <alignment vertical="center"/>
    </xf>
    <xf numFmtId="0" fontId="9" fillId="0" borderId="160" xfId="2" applyNumberFormat="1" applyFont="1" applyFill="1" applyBorder="1" applyAlignment="1">
      <alignment vertical="center"/>
    </xf>
    <xf numFmtId="0" fontId="9" fillId="0" borderId="160" xfId="16108" applyFont="1" applyFill="1" applyBorder="1" applyAlignment="1">
      <alignment vertical="center"/>
    </xf>
    <xf numFmtId="0" fontId="9" fillId="0" borderId="160" xfId="2" applyFont="1" applyFill="1" applyBorder="1" applyAlignment="1">
      <alignment vertical="center"/>
    </xf>
    <xf numFmtId="0" fontId="9" fillId="0" borderId="160" xfId="4" applyFont="1" applyFill="1" applyBorder="1" applyAlignment="1">
      <alignment vertical="center"/>
    </xf>
    <xf numFmtId="1" fontId="9" fillId="0" borderId="160" xfId="2" applyNumberFormat="1" applyFont="1" applyFill="1" applyBorder="1" applyAlignment="1">
      <alignment vertical="center"/>
    </xf>
    <xf numFmtId="0" fontId="9" fillId="0" borderId="160" xfId="3" applyFont="1" applyFill="1" applyBorder="1" applyAlignment="1">
      <alignment vertical="center"/>
    </xf>
    <xf numFmtId="49" fontId="9" fillId="0" borderId="160" xfId="2" applyNumberFormat="1" applyFont="1" applyFill="1" applyBorder="1" applyAlignment="1">
      <alignment vertical="center"/>
    </xf>
    <xf numFmtId="0" fontId="9" fillId="0" borderId="161" xfId="1" applyFont="1" applyFill="1" applyBorder="1" applyAlignment="1">
      <alignment vertical="center"/>
    </xf>
    <xf numFmtId="291" fontId="9" fillId="0" borderId="160" xfId="1" applyNumberFormat="1" applyFont="1" applyFill="1" applyBorder="1" applyAlignment="1">
      <alignment horizontal="center" vertical="center"/>
    </xf>
    <xf numFmtId="0" fontId="9" fillId="0" borderId="160" xfId="18" applyNumberFormat="1" applyFont="1" applyFill="1" applyBorder="1" applyAlignment="1">
      <alignment vertical="center"/>
    </xf>
    <xf numFmtId="0" fontId="11" fillId="0" borderId="0" xfId="18" applyFont="1" applyFill="1" applyAlignment="1">
      <alignment vertical="center"/>
    </xf>
    <xf numFmtId="4" fontId="9" fillId="0" borderId="160" xfId="1" applyNumberFormat="1" applyFont="1" applyFill="1" applyBorder="1" applyAlignment="1">
      <alignment vertical="center"/>
    </xf>
    <xf numFmtId="2" fontId="9" fillId="0" borderId="160" xfId="1" applyNumberFormat="1" applyFont="1" applyFill="1" applyBorder="1" applyAlignment="1">
      <alignment horizontal="center" vertical="center"/>
    </xf>
    <xf numFmtId="0" fontId="9" fillId="0" borderId="160" xfId="2" applyNumberFormat="1" applyFont="1" applyFill="1" applyBorder="1" applyAlignment="1" applyProtection="1">
      <alignment vertical="center"/>
      <protection hidden="1"/>
    </xf>
    <xf numFmtId="0" fontId="9" fillId="0" borderId="160" xfId="8" applyNumberFormat="1" applyFont="1" applyFill="1" applyBorder="1" applyAlignment="1" applyProtection="1">
      <alignment vertical="center"/>
      <protection hidden="1"/>
    </xf>
    <xf numFmtId="4" fontId="9" fillId="0" borderId="160" xfId="2" applyNumberFormat="1" applyFont="1" applyFill="1" applyBorder="1" applyAlignment="1">
      <alignment vertical="center"/>
    </xf>
    <xf numFmtId="0" fontId="9" fillId="0" borderId="160" xfId="0" applyNumberFormat="1" applyFont="1" applyFill="1" applyBorder="1" applyAlignment="1">
      <alignment vertical="center"/>
    </xf>
    <xf numFmtId="0" fontId="9" fillId="0" borderId="160" xfId="10" applyNumberFormat="1" applyFont="1" applyFill="1" applyBorder="1" applyAlignment="1">
      <alignment vertical="center"/>
    </xf>
    <xf numFmtId="0" fontId="11" fillId="0" borderId="160" xfId="0" applyNumberFormat="1" applyFont="1" applyFill="1" applyBorder="1" applyAlignment="1">
      <alignment vertical="center"/>
    </xf>
    <xf numFmtId="289" fontId="9" fillId="0" borderId="160" xfId="0" applyNumberFormat="1" applyFont="1" applyFill="1" applyBorder="1" applyAlignment="1">
      <alignment vertical="center"/>
    </xf>
    <xf numFmtId="2" fontId="9" fillId="0" borderId="160" xfId="0" applyNumberFormat="1" applyFont="1" applyFill="1" applyBorder="1" applyAlignment="1">
      <alignment horizontal="center" vertical="center"/>
    </xf>
    <xf numFmtId="0" fontId="9" fillId="0" borderId="160" xfId="7" applyFont="1" applyFill="1" applyBorder="1" applyAlignment="1">
      <alignment vertical="center"/>
    </xf>
    <xf numFmtId="0" fontId="9" fillId="0" borderId="160" xfId="16104" applyNumberFormat="1" applyFont="1" applyFill="1" applyBorder="1" applyAlignment="1">
      <alignment vertical="center"/>
    </xf>
    <xf numFmtId="3" fontId="9" fillId="0" borderId="160" xfId="0" applyNumberFormat="1" applyFont="1" applyFill="1" applyBorder="1" applyAlignment="1">
      <alignment vertical="center"/>
    </xf>
    <xf numFmtId="0" fontId="9" fillId="0" borderId="160" xfId="1" applyFont="1" applyFill="1" applyBorder="1" applyAlignment="1">
      <alignment horizontal="center" vertical="center"/>
    </xf>
    <xf numFmtId="0" fontId="9" fillId="0" borderId="160" xfId="0" applyNumberFormat="1" applyFont="1" applyFill="1" applyBorder="1" applyAlignment="1">
      <alignment horizontal="center" vertical="center"/>
    </xf>
    <xf numFmtId="0" fontId="9" fillId="0" borderId="160" xfId="16109" applyFont="1" applyFill="1" applyBorder="1" applyAlignment="1">
      <alignment vertical="center"/>
    </xf>
    <xf numFmtId="0" fontId="9" fillId="0" borderId="160" xfId="16110" applyFont="1" applyFill="1" applyBorder="1" applyAlignment="1">
      <alignment vertical="center"/>
    </xf>
    <xf numFmtId="0" fontId="9" fillId="0" borderId="160" xfId="16111" applyFont="1" applyFill="1" applyBorder="1" applyAlignment="1">
      <alignment vertical="center"/>
    </xf>
    <xf numFmtId="0" fontId="9" fillId="0" borderId="160" xfId="8" applyFont="1" applyFill="1" applyBorder="1" applyAlignment="1">
      <alignment vertical="center"/>
    </xf>
    <xf numFmtId="0" fontId="9" fillId="0" borderId="160" xfId="21" applyFont="1" applyFill="1" applyBorder="1" applyAlignment="1">
      <alignment vertical="center"/>
    </xf>
    <xf numFmtId="0" fontId="9" fillId="0" borderId="160" xfId="16" applyFont="1" applyFill="1" applyBorder="1" applyAlignment="1">
      <alignment vertical="center"/>
    </xf>
    <xf numFmtId="4" fontId="9" fillId="0" borderId="160" xfId="8" applyNumberFormat="1" applyFont="1" applyFill="1" applyBorder="1" applyAlignment="1" applyProtection="1">
      <alignment vertical="center"/>
      <protection hidden="1"/>
    </xf>
    <xf numFmtId="2" fontId="9" fillId="0" borderId="160" xfId="18" applyNumberFormat="1" applyFont="1" applyFill="1" applyBorder="1" applyAlignment="1">
      <alignment horizontal="center" vertical="center"/>
    </xf>
    <xf numFmtId="3" fontId="9" fillId="0" borderId="160" xfId="16104" applyNumberFormat="1" applyFont="1" applyFill="1" applyBorder="1" applyAlignment="1">
      <alignment vertical="center"/>
    </xf>
    <xf numFmtId="171" fontId="9" fillId="0" borderId="160" xfId="62" applyFont="1" applyFill="1" applyBorder="1" applyAlignment="1">
      <alignment vertical="center"/>
    </xf>
    <xf numFmtId="4" fontId="9" fillId="0" borderId="160" xfId="10" applyNumberFormat="1" applyFont="1" applyFill="1" applyBorder="1" applyAlignment="1">
      <alignment vertical="center"/>
    </xf>
    <xf numFmtId="0" fontId="9" fillId="0" borderId="160" xfId="16103" applyFont="1" applyFill="1" applyBorder="1" applyAlignment="1">
      <alignment vertical="center"/>
    </xf>
    <xf numFmtId="2" fontId="9" fillId="0" borderId="160" xfId="43" applyNumberFormat="1" applyFont="1" applyFill="1" applyBorder="1" applyAlignment="1">
      <alignment horizontal="center" vertical="center"/>
    </xf>
    <xf numFmtId="4" fontId="9" fillId="0" borderId="160" xfId="18" applyNumberFormat="1" applyFont="1" applyFill="1" applyBorder="1" applyAlignment="1">
      <alignment vertical="center"/>
    </xf>
    <xf numFmtId="0" fontId="9" fillId="0" borderId="160" xfId="20" applyFont="1" applyFill="1" applyBorder="1" applyAlignment="1">
      <alignment vertical="center"/>
    </xf>
    <xf numFmtId="3" fontId="9" fillId="0" borderId="160" xfId="7" applyNumberFormat="1" applyFont="1" applyFill="1" applyBorder="1" applyAlignment="1">
      <alignment vertical="center"/>
    </xf>
    <xf numFmtId="49" fontId="9" fillId="0" borderId="160" xfId="16107" applyNumberFormat="1" applyFont="1" applyFill="1" applyBorder="1" applyAlignment="1">
      <alignment vertical="center"/>
    </xf>
    <xf numFmtId="1" fontId="9" fillId="0" borderId="160" xfId="1" applyNumberFormat="1" applyFont="1" applyFill="1" applyBorder="1" applyAlignment="1">
      <alignment horizontal="center" vertical="center"/>
    </xf>
    <xf numFmtId="1" fontId="9" fillId="0" borderId="160" xfId="18" applyNumberFormat="1" applyFont="1" applyFill="1" applyBorder="1" applyAlignment="1">
      <alignment horizontal="center" vertical="center"/>
    </xf>
    <xf numFmtId="1" fontId="9" fillId="0" borderId="160" xfId="8" applyNumberFormat="1" applyFont="1" applyFill="1" applyBorder="1" applyAlignment="1" applyProtection="1">
      <alignment horizontal="center" vertical="center"/>
      <protection hidden="1"/>
    </xf>
    <xf numFmtId="0" fontId="9" fillId="0" borderId="160" xfId="0" applyFont="1" applyFill="1" applyBorder="1" applyAlignment="1">
      <alignment horizontal="center" vertical="center"/>
    </xf>
    <xf numFmtId="3" fontId="9" fillId="0" borderId="160" xfId="1" applyNumberFormat="1" applyFont="1" applyFill="1" applyBorder="1" applyAlignment="1">
      <alignment horizontal="center" vertical="center"/>
    </xf>
    <xf numFmtId="0" fontId="9" fillId="0" borderId="160" xfId="3" applyFont="1" applyFill="1" applyBorder="1" applyAlignment="1">
      <alignment horizontal="center" vertical="center"/>
    </xf>
    <xf numFmtId="0" fontId="11" fillId="0" borderId="160" xfId="1" applyFont="1" applyFill="1" applyBorder="1" applyAlignment="1">
      <alignment horizontal="left" vertical="center"/>
    </xf>
    <xf numFmtId="0" fontId="9" fillId="0" borderId="160" xfId="2" applyFont="1" applyFill="1" applyBorder="1" applyAlignment="1">
      <alignment horizontal="left" vertical="center"/>
    </xf>
    <xf numFmtId="0" fontId="9" fillId="0" borderId="160" xfId="2" applyFont="1" applyFill="1" applyBorder="1" applyAlignment="1">
      <alignment horizontal="center" vertical="center"/>
    </xf>
    <xf numFmtId="0" fontId="11" fillId="0" borderId="160" xfId="1" applyFont="1" applyFill="1" applyBorder="1" applyAlignment="1">
      <alignment horizontal="center" vertical="center"/>
    </xf>
    <xf numFmtId="0" fontId="9" fillId="0" borderId="160" xfId="4" applyFont="1" applyFill="1" applyBorder="1" applyAlignment="1">
      <alignment horizontal="center" vertical="center"/>
    </xf>
    <xf numFmtId="0" fontId="9" fillId="0" borderId="160" xfId="3" applyFont="1" applyFill="1" applyBorder="1" applyAlignment="1">
      <alignment horizontal="left" vertical="center"/>
    </xf>
    <xf numFmtId="49" fontId="9" fillId="0" borderId="160" xfId="2" applyNumberFormat="1" applyFont="1" applyFill="1" applyBorder="1" applyAlignment="1">
      <alignment horizontal="left" vertical="center"/>
    </xf>
    <xf numFmtId="0" fontId="9" fillId="0" borderId="160" xfId="1" applyFont="1" applyFill="1" applyBorder="1" applyAlignment="1">
      <alignment horizontal="left" vertical="center"/>
    </xf>
    <xf numFmtId="0" fontId="9" fillId="0" borderId="160" xfId="18" applyFont="1" applyFill="1" applyBorder="1" applyAlignment="1">
      <alignment horizontal="left" vertical="center"/>
    </xf>
    <xf numFmtId="0" fontId="9" fillId="0" borderId="160" xfId="67" applyNumberFormat="1" applyFont="1" applyFill="1" applyBorder="1" applyAlignment="1" applyProtection="1">
      <alignment horizontal="left" vertical="center"/>
      <protection hidden="1"/>
    </xf>
    <xf numFmtId="0" fontId="9" fillId="0" borderId="160" xfId="67" applyNumberFormat="1" applyFont="1" applyFill="1" applyBorder="1" applyAlignment="1" applyProtection="1">
      <alignment horizontal="center" vertical="center"/>
      <protection hidden="1"/>
    </xf>
    <xf numFmtId="0" fontId="9" fillId="0" borderId="160" xfId="0" applyFont="1" applyFill="1" applyBorder="1" applyAlignment="1">
      <alignment horizontal="left" vertical="center"/>
    </xf>
    <xf numFmtId="4" fontId="9" fillId="0" borderId="160" xfId="1" applyNumberFormat="1" applyFont="1" applyFill="1" applyBorder="1" applyAlignment="1">
      <alignment horizontal="left" vertical="center"/>
    </xf>
    <xf numFmtId="0" fontId="9" fillId="0" borderId="160" xfId="1" applyFont="1" applyFill="1" applyBorder="1" applyAlignment="1">
      <alignment horizontal="right" vertical="center"/>
    </xf>
    <xf numFmtId="0" fontId="9" fillId="0" borderId="160" xfId="0" applyNumberFormat="1" applyFont="1" applyFill="1" applyBorder="1" applyAlignment="1">
      <alignment horizontal="left" vertical="center"/>
    </xf>
    <xf numFmtId="0" fontId="9" fillId="0" borderId="160" xfId="0" applyFont="1" applyFill="1" applyBorder="1" applyAlignment="1">
      <alignment horizontal="center" vertical="center" wrapText="1"/>
    </xf>
    <xf numFmtId="0" fontId="9" fillId="0" borderId="161" xfId="10" applyNumberFormat="1" applyFont="1" applyFill="1" applyBorder="1" applyAlignment="1">
      <alignment vertical="center"/>
    </xf>
    <xf numFmtId="0" fontId="9" fillId="0" borderId="162" xfId="10" applyNumberFormat="1" applyFont="1" applyFill="1" applyBorder="1" applyAlignment="1">
      <alignment vertical="center"/>
    </xf>
    <xf numFmtId="0" fontId="11" fillId="0" borderId="162" xfId="0" applyNumberFormat="1" applyFont="1" applyFill="1" applyBorder="1" applyAlignment="1">
      <alignment vertical="center"/>
    </xf>
    <xf numFmtId="0" fontId="9" fillId="0" borderId="160" xfId="1273" applyFont="1" applyFill="1" applyBorder="1" applyAlignment="1">
      <alignment vertical="center"/>
    </xf>
    <xf numFmtId="289" fontId="11" fillId="0" borderId="0" xfId="18" applyNumberFormat="1" applyFont="1" applyFill="1" applyAlignment="1">
      <alignment vertical="center"/>
    </xf>
    <xf numFmtId="0" fontId="9" fillId="0" borderId="160" xfId="2" applyNumberFormat="1" applyFont="1" applyFill="1" applyBorder="1" applyAlignment="1" applyProtection="1">
      <alignment horizontal="center" vertical="center"/>
      <protection hidden="1"/>
    </xf>
    <xf numFmtId="4" fontId="9" fillId="0" borderId="160" xfId="3" applyNumberFormat="1" applyFont="1" applyFill="1" applyBorder="1" applyAlignment="1">
      <alignment vertical="center"/>
    </xf>
    <xf numFmtId="0" fontId="9" fillId="0" borderId="160" xfId="2" applyNumberFormat="1" applyFont="1" applyFill="1" applyBorder="1" applyAlignment="1" applyProtection="1">
      <alignment horizontal="left" vertical="center"/>
      <protection hidden="1"/>
    </xf>
    <xf numFmtId="0" fontId="9" fillId="0" borderId="160" xfId="0" applyNumberFormat="1" applyFont="1" applyFill="1" applyBorder="1" applyAlignment="1">
      <alignment horizontal="right" vertical="center"/>
    </xf>
    <xf numFmtId="0" fontId="9" fillId="0" borderId="160" xfId="8" applyNumberFormat="1" applyFont="1" applyFill="1" applyBorder="1" applyAlignment="1" applyProtection="1">
      <alignment horizontal="center" vertical="center"/>
      <protection hidden="1"/>
    </xf>
    <xf numFmtId="0" fontId="217" fillId="0" borderId="160" xfId="0" applyNumberFormat="1" applyFont="1" applyFill="1" applyBorder="1" applyAlignment="1">
      <alignment vertical="center"/>
    </xf>
    <xf numFmtId="1" fontId="9" fillId="0" borderId="160" xfId="1" applyNumberFormat="1" applyFont="1" applyFill="1" applyBorder="1" applyAlignment="1">
      <alignment horizontal="right" vertical="center"/>
    </xf>
    <xf numFmtId="0" fontId="9" fillId="0" borderId="160" xfId="4" applyFont="1" applyFill="1" applyBorder="1" applyAlignment="1" applyProtection="1">
      <alignment horizontal="center" vertical="center"/>
      <protection hidden="1"/>
    </xf>
    <xf numFmtId="3" fontId="9" fillId="0" borderId="160" xfId="0" applyNumberFormat="1" applyFont="1" applyFill="1" applyBorder="1" applyAlignment="1">
      <alignment horizontal="center" vertical="center"/>
    </xf>
    <xf numFmtId="0" fontId="9" fillId="0" borderId="160" xfId="16" applyFont="1" applyFill="1" applyBorder="1" applyAlignment="1">
      <alignment horizontal="left" vertical="center"/>
    </xf>
    <xf numFmtId="0" fontId="9" fillId="0" borderId="160" xfId="16104" applyNumberFormat="1" applyFont="1" applyFill="1" applyBorder="1" applyAlignment="1">
      <alignment horizontal="center" vertical="center"/>
    </xf>
    <xf numFmtId="0" fontId="221" fillId="0" borderId="160" xfId="0" applyFont="1" applyFill="1" applyBorder="1" applyAlignment="1">
      <alignment horizontal="left" vertical="center"/>
    </xf>
    <xf numFmtId="49" fontId="9" fillId="0" borderId="160" xfId="16107" applyNumberFormat="1" applyFont="1" applyFill="1" applyBorder="1" applyAlignment="1">
      <alignment horizontal="left" vertical="center"/>
    </xf>
    <xf numFmtId="0" fontId="9" fillId="0" borderId="160" xfId="16" applyFont="1" applyFill="1" applyBorder="1" applyAlignment="1">
      <alignment horizontal="center" vertical="center"/>
    </xf>
    <xf numFmtId="0" fontId="9" fillId="0" borderId="0" xfId="18" applyNumberFormat="1" applyFont="1" applyFill="1" applyBorder="1" applyAlignment="1">
      <alignment horizontal="left" vertical="center"/>
    </xf>
    <xf numFmtId="0" fontId="9" fillId="0" borderId="160" xfId="18" applyNumberFormat="1" applyFont="1" applyFill="1" applyBorder="1" applyAlignment="1">
      <alignment horizontal="center" vertical="center"/>
    </xf>
    <xf numFmtId="0" fontId="9" fillId="0" borderId="160" xfId="0" applyNumberFormat="1" applyFont="1" applyFill="1" applyBorder="1" applyAlignment="1">
      <alignment horizontal="center"/>
    </xf>
    <xf numFmtId="4" fontId="9" fillId="0" borderId="160" xfId="0" applyNumberFormat="1" applyFont="1" applyFill="1" applyBorder="1" applyAlignment="1">
      <alignment horizontal="center" vertical="center"/>
    </xf>
    <xf numFmtId="0" fontId="9" fillId="0" borderId="160" xfId="1273" applyFont="1" applyFill="1" applyBorder="1" applyAlignment="1">
      <alignment horizontal="center" vertical="center"/>
    </xf>
    <xf numFmtId="0" fontId="9" fillId="0" borderId="160" xfId="3" applyNumberFormat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160" xfId="18" applyNumberFormat="1" applyFont="1" applyFill="1" applyBorder="1" applyAlignment="1">
      <alignment horizontal="left" vertical="center"/>
    </xf>
    <xf numFmtId="0" fontId="11" fillId="0" borderId="160" xfId="18" applyFont="1" applyFill="1" applyBorder="1" applyAlignment="1">
      <alignment horizontal="left" vertical="center"/>
    </xf>
    <xf numFmtId="0" fontId="9" fillId="0" borderId="160" xfId="67" applyFont="1" applyFill="1" applyBorder="1" applyAlignment="1">
      <alignment horizontal="left" vertical="center"/>
    </xf>
    <xf numFmtId="0" fontId="218" fillId="0" borderId="160" xfId="1273" applyFont="1" applyFill="1" applyBorder="1" applyAlignment="1">
      <alignment horizontal="left" vertical="center"/>
    </xf>
    <xf numFmtId="289" fontId="11" fillId="0" borderId="0" xfId="18" applyNumberFormat="1" applyFont="1" applyFill="1" applyBorder="1" applyAlignment="1">
      <alignment vertical="center"/>
    </xf>
    <xf numFmtId="2" fontId="9" fillId="0" borderId="0" xfId="18" applyNumberFormat="1" applyFont="1" applyFill="1" applyBorder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" fontId="11" fillId="0" borderId="0" xfId="1" applyNumberFormat="1" applyFont="1" applyFill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11" fillId="0" borderId="160" xfId="18" applyNumberFormat="1" applyFont="1" applyFill="1" applyBorder="1" applyAlignment="1">
      <alignment horizontal="center" vertical="center"/>
    </xf>
    <xf numFmtId="2" fontId="9" fillId="0" borderId="160" xfId="10" applyNumberFormat="1" applyFont="1" applyFill="1" applyBorder="1" applyAlignment="1">
      <alignment horizontal="center" vertical="center"/>
    </xf>
    <xf numFmtId="2" fontId="11" fillId="0" borderId="160" xfId="0" applyNumberFormat="1" applyFont="1" applyFill="1" applyBorder="1" applyAlignment="1">
      <alignment horizontal="center" vertical="center"/>
    </xf>
    <xf numFmtId="0" fontId="218" fillId="0" borderId="160" xfId="0" applyFont="1" applyFill="1" applyBorder="1"/>
    <xf numFmtId="0" fontId="9" fillId="0" borderId="160" xfId="1842" applyFont="1" applyFill="1" applyBorder="1" applyAlignment="1">
      <alignment horizontal="center" vertical="center"/>
    </xf>
    <xf numFmtId="1" fontId="9" fillId="0" borderId="160" xfId="3" applyNumberFormat="1" applyFont="1" applyFill="1" applyBorder="1" applyAlignment="1">
      <alignment horizontal="center" vertical="center"/>
    </xf>
    <xf numFmtId="0" fontId="218" fillId="0" borderId="160" xfId="0" applyFont="1" applyFill="1" applyBorder="1" applyAlignment="1">
      <alignment horizontal="center"/>
    </xf>
    <xf numFmtId="0" fontId="9" fillId="0" borderId="0" xfId="18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4" fontId="11" fillId="0" borderId="160" xfId="1" applyNumberFormat="1" applyFont="1" applyFill="1" applyBorder="1" applyAlignment="1">
      <alignment vertical="center"/>
    </xf>
    <xf numFmtId="4" fontId="9" fillId="0" borderId="160" xfId="16112" applyNumberFormat="1" applyFont="1" applyFill="1" applyBorder="1" applyAlignment="1">
      <alignment vertical="center"/>
    </xf>
    <xf numFmtId="4" fontId="218" fillId="0" borderId="160" xfId="0" applyNumberFormat="1" applyFont="1" applyFill="1" applyBorder="1" applyAlignment="1">
      <alignment vertical="center"/>
    </xf>
    <xf numFmtId="4" fontId="9" fillId="0" borderId="160" xfId="0" applyNumberFormat="1" applyFont="1" applyFill="1" applyBorder="1" applyAlignment="1">
      <alignment vertical="center"/>
    </xf>
    <xf numFmtId="4" fontId="9" fillId="0" borderId="160" xfId="16104" applyNumberFormat="1" applyFont="1" applyFill="1" applyBorder="1" applyAlignment="1">
      <alignment vertical="center"/>
    </xf>
    <xf numFmtId="4" fontId="11" fillId="0" borderId="160" xfId="0" applyNumberFormat="1" applyFont="1" applyFill="1" applyBorder="1" applyAlignment="1">
      <alignment vertical="center"/>
    </xf>
    <xf numFmtId="4" fontId="9" fillId="0" borderId="160" xfId="16109" applyNumberFormat="1" applyFont="1" applyFill="1" applyBorder="1" applyAlignment="1">
      <alignment vertical="center"/>
    </xf>
    <xf numFmtId="4" fontId="9" fillId="0" borderId="161" xfId="10" applyNumberFormat="1" applyFont="1" applyFill="1" applyBorder="1" applyAlignment="1">
      <alignment vertical="center"/>
    </xf>
    <xf numFmtId="4" fontId="9" fillId="0" borderId="161" xfId="0" applyNumberFormat="1" applyFont="1" applyFill="1" applyBorder="1" applyAlignment="1">
      <alignment vertical="center"/>
    </xf>
    <xf numFmtId="4" fontId="9" fillId="0" borderId="160" xfId="1842" applyNumberFormat="1" applyFont="1" applyFill="1" applyBorder="1" applyAlignment="1">
      <alignment vertical="center"/>
    </xf>
    <xf numFmtId="4" fontId="217" fillId="0" borderId="160" xfId="0" applyNumberFormat="1" applyFont="1" applyFill="1" applyBorder="1" applyAlignment="1">
      <alignment vertical="center"/>
    </xf>
    <xf numFmtId="4" fontId="217" fillId="0" borderId="160" xfId="2" applyNumberFormat="1" applyFont="1" applyFill="1" applyBorder="1" applyAlignment="1">
      <alignment vertical="center"/>
    </xf>
    <xf numFmtId="292" fontId="9" fillId="0" borderId="160" xfId="6954" applyNumberFormat="1" applyFont="1" applyFill="1" applyBorder="1" applyAlignment="1">
      <alignment horizontal="center" vertical="center"/>
    </xf>
    <xf numFmtId="290" fontId="9" fillId="0" borderId="160" xfId="18" applyNumberFormat="1" applyFont="1" applyFill="1" applyBorder="1" applyAlignment="1">
      <alignment vertical="center"/>
    </xf>
    <xf numFmtId="49" fontId="9" fillId="0" borderId="160" xfId="18" applyNumberFormat="1" applyFont="1" applyFill="1" applyBorder="1" applyAlignment="1">
      <alignment horizontal="center" vertical="center"/>
    </xf>
    <xf numFmtId="164" fontId="9" fillId="0" borderId="0" xfId="18" applyNumberFormat="1" applyFont="1" applyFill="1" applyAlignment="1">
      <alignment vertical="center"/>
    </xf>
    <xf numFmtId="0" fontId="9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Border="1" applyAlignment="1">
      <alignment horizontal="left" vertical="center"/>
    </xf>
    <xf numFmtId="0" fontId="9" fillId="0" borderId="160" xfId="2" applyFont="1" applyFill="1" applyBorder="1" applyAlignment="1" applyProtection="1">
      <alignment horizontal="left" vertical="center"/>
      <protection hidden="1"/>
    </xf>
    <xf numFmtId="292" fontId="9" fillId="0" borderId="160" xfId="6954" applyNumberFormat="1" applyFont="1" applyFill="1" applyBorder="1" applyAlignment="1">
      <alignment horizontal="left" vertical="center"/>
    </xf>
    <xf numFmtId="0" fontId="9" fillId="0" borderId="160" xfId="16111" applyFont="1" applyFill="1" applyBorder="1" applyAlignment="1">
      <alignment horizontal="left" vertical="center"/>
    </xf>
    <xf numFmtId="0" fontId="11" fillId="0" borderId="161" xfId="1" applyFont="1" applyFill="1" applyBorder="1" applyAlignment="1">
      <alignment vertical="center"/>
    </xf>
    <xf numFmtId="289" fontId="11" fillId="0" borderId="0" xfId="3" applyNumberFormat="1" applyFont="1" applyFill="1" applyAlignment="1">
      <alignment horizontal="left" vertical="center"/>
    </xf>
    <xf numFmtId="0" fontId="11" fillId="0" borderId="160" xfId="1273" applyFont="1" applyFill="1" applyBorder="1" applyAlignment="1">
      <alignment vertical="center"/>
    </xf>
    <xf numFmtId="0" fontId="11" fillId="0" borderId="160" xfId="18" applyNumberFormat="1" applyFont="1" applyFill="1" applyBorder="1" applyAlignment="1">
      <alignment horizontal="right" vertical="center"/>
    </xf>
    <xf numFmtId="0" fontId="9" fillId="0" borderId="160" xfId="0" applyFont="1" applyFill="1" applyBorder="1" applyAlignment="1">
      <alignment horizontal="right" vertical="center"/>
    </xf>
    <xf numFmtId="0" fontId="9" fillId="0" borderId="160" xfId="2" applyNumberFormat="1" applyFont="1" applyFill="1" applyBorder="1" applyAlignment="1" applyProtection="1">
      <alignment horizontal="right" vertical="center"/>
      <protection hidden="1"/>
    </xf>
    <xf numFmtId="0" fontId="9" fillId="0" borderId="160" xfId="1842" applyFont="1" applyFill="1" applyBorder="1" applyAlignment="1">
      <alignment horizontal="right" vertical="center"/>
    </xf>
    <xf numFmtId="0" fontId="223" fillId="0" borderId="160" xfId="1842" applyFont="1" applyFill="1" applyBorder="1" applyAlignment="1">
      <alignment horizontal="center" vertical="center" wrapText="1"/>
    </xf>
    <xf numFmtId="1" fontId="9" fillId="0" borderId="160" xfId="0" applyNumberFormat="1" applyFont="1" applyFill="1" applyBorder="1" applyAlignment="1">
      <alignment horizontal="right" vertical="center"/>
    </xf>
    <xf numFmtId="0" fontId="224" fillId="0" borderId="160" xfId="0" applyFont="1" applyFill="1" applyBorder="1" applyAlignment="1">
      <alignment horizontal="center" vertical="center"/>
    </xf>
    <xf numFmtId="0" fontId="9" fillId="0" borderId="160" xfId="16109" applyFont="1" applyFill="1" applyBorder="1" applyAlignment="1">
      <alignment horizontal="left" vertical="center"/>
    </xf>
    <xf numFmtId="4" fontId="9" fillId="0" borderId="160" xfId="16109" applyNumberFormat="1" applyFont="1" applyFill="1" applyBorder="1" applyAlignment="1">
      <alignment horizontal="center" vertical="center"/>
    </xf>
    <xf numFmtId="289" fontId="9" fillId="0" borderId="160" xfId="8" applyNumberFormat="1" applyFont="1" applyFill="1" applyBorder="1" applyAlignment="1" applyProtection="1">
      <alignment vertical="center"/>
      <protection hidden="1"/>
    </xf>
    <xf numFmtId="0" fontId="0" fillId="0" borderId="160" xfId="0" applyFill="1" applyBorder="1"/>
    <xf numFmtId="0" fontId="0" fillId="0" borderId="160" xfId="0" applyFill="1" applyBorder="1" applyAlignment="1">
      <alignment horizontal="center"/>
    </xf>
    <xf numFmtId="0" fontId="0" fillId="0" borderId="160" xfId="0" applyFill="1" applyBorder="1" applyAlignment="1">
      <alignment horizontal="left"/>
    </xf>
    <xf numFmtId="4" fontId="222" fillId="0" borderId="160" xfId="0" applyNumberFormat="1" applyFont="1" applyFill="1" applyBorder="1"/>
    <xf numFmtId="0" fontId="9" fillId="0" borderId="160" xfId="16104" applyNumberFormat="1" applyFont="1" applyFill="1" applyBorder="1" applyAlignment="1">
      <alignment horizontal="right" vertical="center"/>
    </xf>
    <xf numFmtId="0" fontId="0" fillId="0" borderId="160" xfId="0" applyFill="1" applyBorder="1" applyAlignment="1">
      <alignment horizontal="right"/>
    </xf>
    <xf numFmtId="0" fontId="9" fillId="0" borderId="160" xfId="4" applyFont="1" applyFill="1" applyBorder="1" applyAlignment="1" applyProtection="1">
      <alignment horizontal="center" vertical="center" wrapText="1"/>
      <protection hidden="1"/>
    </xf>
    <xf numFmtId="3" fontId="224" fillId="0" borderId="160" xfId="0" applyNumberFormat="1" applyFont="1" applyFill="1" applyBorder="1" applyAlignment="1">
      <alignment horizontal="center" vertical="center"/>
    </xf>
    <xf numFmtId="0" fontId="54" fillId="0" borderId="160" xfId="1" applyFont="1" applyFill="1" applyBorder="1" applyAlignment="1">
      <alignment horizontal="center" vertical="center"/>
    </xf>
    <xf numFmtId="0" fontId="9" fillId="0" borderId="160" xfId="2" applyFont="1" applyFill="1" applyBorder="1" applyAlignment="1" applyProtection="1">
      <alignment vertical="center"/>
      <protection hidden="1"/>
    </xf>
    <xf numFmtId="0" fontId="219" fillId="0" borderId="160" xfId="1" applyFont="1" applyFill="1" applyBorder="1" applyAlignment="1">
      <alignment horizontal="center" vertical="center"/>
    </xf>
    <xf numFmtId="0" fontId="9" fillId="0" borderId="160" xfId="16104" applyFont="1" applyFill="1" applyBorder="1" applyAlignment="1">
      <alignment vertical="center"/>
    </xf>
    <xf numFmtId="0" fontId="9" fillId="0" borderId="160" xfId="7" applyFont="1" applyFill="1" applyBorder="1" applyAlignment="1">
      <alignment horizontal="center" vertical="center"/>
    </xf>
    <xf numFmtId="4" fontId="9" fillId="0" borderId="160" xfId="7" applyNumberFormat="1" applyFont="1" applyFill="1" applyBorder="1" applyAlignment="1">
      <alignment vertical="center"/>
    </xf>
    <xf numFmtId="2" fontId="9" fillId="0" borderId="160" xfId="16104" applyNumberFormat="1" applyFont="1" applyFill="1" applyBorder="1" applyAlignment="1">
      <alignment horizontal="center" vertical="center"/>
    </xf>
  </cellXfs>
  <cellStyles count="16123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0 2" xfId="16119"/>
    <cellStyle name="Обычный 141" xfId="13930"/>
    <cellStyle name="Обычный 142" xfId="16113"/>
    <cellStyle name="Обычный 143" xfId="16114"/>
    <cellStyle name="Обычный 144" xfId="16115"/>
    <cellStyle name="Обычный 145" xfId="16094"/>
    <cellStyle name="Обычный 146" xfId="16121"/>
    <cellStyle name="Обычный 147" xfId="16116"/>
    <cellStyle name="Обычный 148" xfId="16117"/>
    <cellStyle name="Обычный 149" xfId="16118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0" xfId="16122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43" xfId="16099"/>
    <cellStyle name="Обычный 2 44" xfId="16101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66" xfId="16120"/>
    <cellStyle name="Обычный 2 7" xfId="1285"/>
    <cellStyle name="Обычный 2 8" xfId="1286"/>
    <cellStyle name="Обычный 2 9" xfId="1287"/>
    <cellStyle name="Обычный 2_2014 мес." xfId="6304"/>
    <cellStyle name="Обычный 2_План ГЗ на 2011г  первочередные " xfId="16104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71" xfId="16105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27" xfId="16106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2.13.1.Расходы на экологию" xfId="16110"/>
    <cellStyle name="Обычный_Лист1" xfId="16103"/>
    <cellStyle name="Обычный_Лист1 2" xfId="16107"/>
    <cellStyle name="Обычный_Лист1 3" xfId="16108"/>
    <cellStyle name="Обычный_Лист3" xfId="16111"/>
    <cellStyle name="Обычный_ПП-2008-ЭМГ-23.06.07 обнов" xfId="16109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12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 5" xfId="1610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1"/>
  <sheetViews>
    <sheetView tabSelected="1" zoomScale="85" zoomScaleNormal="85" zoomScaleSheetLayoutView="100" workbookViewId="0">
      <pane ySplit="7" topLeftCell="A8" activePane="bottomLeft" state="frozen"/>
      <selection pane="bottomLeft" activeCell="J88" sqref="J88"/>
    </sheetView>
  </sheetViews>
  <sheetFormatPr defaultColWidth="9.140625" defaultRowHeight="12.75" outlineLevelRow="1" outlineLevelCol="1"/>
  <cols>
    <col min="1" max="1" width="9" style="112" customWidth="1"/>
    <col min="2" max="2" width="12.5703125" style="17" customWidth="1"/>
    <col min="3" max="3" width="10.85546875" style="112" customWidth="1"/>
    <col min="4" max="4" width="15.28515625" style="17" customWidth="1"/>
    <col min="5" max="5" width="6.7109375" style="17" customWidth="1" outlineLevel="1"/>
    <col min="6" max="6" width="15.28515625" style="17" customWidth="1"/>
    <col min="7" max="7" width="8.140625" style="17" customWidth="1" outlineLevel="1"/>
    <col min="8" max="8" width="36.140625" style="17" customWidth="1"/>
    <col min="9" max="9" width="7" style="17" customWidth="1" outlineLevel="1"/>
    <col min="10" max="10" width="6.140625" style="138" customWidth="1"/>
    <col min="11" max="11" width="4.42578125" style="17" customWidth="1"/>
    <col min="12" max="12" width="10" style="17" customWidth="1"/>
    <col min="13" max="13" width="11.5703125" style="17" customWidth="1"/>
    <col min="14" max="14" width="10.5703125" style="17" customWidth="1"/>
    <col min="15" max="15" width="9.28515625" style="112" customWidth="1"/>
    <col min="16" max="16" width="6.28515625" style="17" customWidth="1"/>
    <col min="17" max="17" width="15" style="17" customWidth="1"/>
    <col min="18" max="18" width="8.42578125" style="17" customWidth="1"/>
    <col min="19" max="19" width="5.140625" style="17" customWidth="1"/>
    <col min="20" max="20" width="9.28515625" style="17" customWidth="1"/>
    <col min="21" max="21" width="11" style="18" customWidth="1"/>
    <col min="22" max="22" width="13.28515625" style="18" customWidth="1"/>
    <col min="23" max="23" width="16.42578125" style="18" customWidth="1"/>
    <col min="24" max="24" width="19.140625" style="18" customWidth="1"/>
    <col min="25" max="25" width="6.140625" style="17" customWidth="1"/>
    <col min="26" max="26" width="5.7109375" style="17" customWidth="1"/>
    <col min="27" max="27" width="14.7109375" style="126" customWidth="1"/>
    <col min="28" max="28" width="12.28515625" style="16" customWidth="1" outlineLevel="1"/>
    <col min="29" max="29" width="25.42578125" style="16" customWidth="1"/>
    <col min="30" max="30" width="23.7109375" style="16" customWidth="1"/>
    <col min="31" max="16384" width="9.140625" style="16"/>
  </cols>
  <sheetData>
    <row r="1" spans="1:28" s="1" customFormat="1">
      <c r="A1" s="118"/>
      <c r="C1" s="159"/>
      <c r="D1" s="2"/>
      <c r="E1" s="2"/>
      <c r="F1" s="2"/>
      <c r="G1" s="2"/>
      <c r="H1" s="2"/>
      <c r="I1" s="2"/>
      <c r="J1" s="139"/>
      <c r="K1" s="2"/>
      <c r="L1" s="2"/>
      <c r="M1" s="2"/>
      <c r="N1" s="2"/>
      <c r="O1" s="159"/>
      <c r="P1" s="2"/>
      <c r="Q1" s="2"/>
      <c r="R1" s="2"/>
      <c r="S1" s="3"/>
      <c r="T1" s="2"/>
      <c r="U1" s="141"/>
      <c r="V1" s="141"/>
      <c r="W1" s="164" t="s">
        <v>852</v>
      </c>
      <c r="X1" s="141"/>
      <c r="Y1" s="2"/>
      <c r="Z1" s="4"/>
      <c r="AA1" s="127"/>
    </row>
    <row r="2" spans="1:28" s="1" customFormat="1">
      <c r="A2" s="118"/>
      <c r="C2" s="159"/>
      <c r="D2" s="2"/>
      <c r="E2" s="2"/>
      <c r="F2" s="2"/>
      <c r="G2" s="2"/>
      <c r="H2" s="2"/>
      <c r="I2" s="2"/>
      <c r="J2" s="139"/>
      <c r="K2" s="2"/>
      <c r="L2" s="2"/>
      <c r="M2" s="2"/>
      <c r="N2" s="2"/>
      <c r="O2" s="159"/>
      <c r="P2" s="2"/>
      <c r="Q2" s="2"/>
      <c r="R2" s="2"/>
      <c r="S2" s="3"/>
      <c r="T2" s="2"/>
      <c r="U2" s="141"/>
      <c r="V2" s="141"/>
      <c r="W2" s="164" t="s">
        <v>1033</v>
      </c>
      <c r="X2" s="141"/>
      <c r="Y2" s="2"/>
      <c r="Z2" s="4"/>
      <c r="AA2" s="127"/>
    </row>
    <row r="3" spans="1:28" s="5" customFormat="1">
      <c r="A3" s="119"/>
      <c r="C3" s="120"/>
      <c r="D3" s="120" t="s">
        <v>851</v>
      </c>
      <c r="E3" s="6"/>
      <c r="F3" s="6"/>
      <c r="G3" s="6"/>
      <c r="H3" s="6"/>
      <c r="I3" s="6"/>
      <c r="J3" s="140"/>
      <c r="K3" s="6"/>
      <c r="L3" s="6"/>
      <c r="M3" s="6"/>
      <c r="N3" s="6"/>
      <c r="O3" s="120"/>
      <c r="P3" s="6"/>
      <c r="Q3" s="6"/>
      <c r="R3" s="2"/>
      <c r="S3" s="7"/>
      <c r="T3" s="6"/>
      <c r="U3" s="8"/>
      <c r="V3" s="141"/>
      <c r="W3" s="8"/>
      <c r="X3" s="8"/>
      <c r="Y3" s="6"/>
      <c r="Z3" s="9"/>
      <c r="AA3" s="128"/>
    </row>
    <row r="4" spans="1:28" s="1" customFormat="1">
      <c r="A4" s="120"/>
      <c r="B4" s="6"/>
      <c r="C4" s="120"/>
      <c r="D4" s="6"/>
      <c r="E4" s="6"/>
      <c r="F4" s="6"/>
      <c r="G4" s="6"/>
      <c r="H4" s="6"/>
      <c r="I4" s="6"/>
      <c r="J4" s="140"/>
      <c r="K4" s="6"/>
      <c r="L4" s="6"/>
      <c r="M4" s="6"/>
      <c r="N4" s="6"/>
      <c r="O4" s="120"/>
      <c r="P4" s="6"/>
      <c r="Q4" s="6"/>
      <c r="R4" s="2"/>
      <c r="S4" s="6"/>
      <c r="T4" s="6"/>
      <c r="U4" s="8"/>
      <c r="V4" s="141"/>
      <c r="W4" s="8"/>
      <c r="X4" s="8"/>
      <c r="Y4" s="6"/>
      <c r="Z4" s="9"/>
      <c r="AA4" s="129"/>
    </row>
    <row r="5" spans="1:28" s="1" customFormat="1">
      <c r="A5" s="120"/>
      <c r="B5" s="12"/>
      <c r="C5" s="120"/>
      <c r="D5" s="6"/>
      <c r="E5" s="6"/>
      <c r="F5" s="6"/>
      <c r="G5" s="6"/>
      <c r="H5" s="6"/>
      <c r="I5" s="6"/>
      <c r="J5" s="140"/>
      <c r="K5" s="6"/>
      <c r="L5" s="6"/>
      <c r="M5" s="6"/>
      <c r="N5" s="6"/>
      <c r="O5" s="120"/>
      <c r="P5" s="6"/>
      <c r="Q5" s="6"/>
      <c r="R5" s="2"/>
      <c r="S5" s="6"/>
      <c r="T5" s="6"/>
      <c r="U5" s="8"/>
      <c r="V5" s="8"/>
      <c r="W5" s="8"/>
      <c r="X5" s="10"/>
      <c r="Y5" s="13"/>
      <c r="Z5" s="11"/>
      <c r="AA5" s="130"/>
    </row>
    <row r="6" spans="1:28">
      <c r="A6" s="121" t="s">
        <v>18</v>
      </c>
      <c r="B6" s="14" t="s">
        <v>0</v>
      </c>
      <c r="C6" s="121" t="s">
        <v>1</v>
      </c>
      <c r="D6" s="14" t="s">
        <v>19</v>
      </c>
      <c r="E6" s="14" t="s">
        <v>24</v>
      </c>
      <c r="F6" s="14" t="s">
        <v>20</v>
      </c>
      <c r="G6" s="14" t="s">
        <v>25</v>
      </c>
      <c r="H6" s="14" t="s">
        <v>21</v>
      </c>
      <c r="I6" s="14" t="s">
        <v>26</v>
      </c>
      <c r="J6" s="19" t="s">
        <v>2</v>
      </c>
      <c r="K6" s="14" t="s">
        <v>22</v>
      </c>
      <c r="L6" s="14" t="s">
        <v>3</v>
      </c>
      <c r="M6" s="14" t="s">
        <v>23</v>
      </c>
      <c r="N6" s="14" t="s">
        <v>4</v>
      </c>
      <c r="O6" s="121" t="s">
        <v>5</v>
      </c>
      <c r="P6" s="14" t="s">
        <v>6</v>
      </c>
      <c r="Q6" s="14" t="s">
        <v>7</v>
      </c>
      <c r="R6" s="14" t="s">
        <v>8</v>
      </c>
      <c r="S6" s="14" t="s">
        <v>9</v>
      </c>
      <c r="T6" s="14" t="s">
        <v>10</v>
      </c>
      <c r="U6" s="15" t="s">
        <v>11</v>
      </c>
      <c r="V6" s="15" t="s">
        <v>12</v>
      </c>
      <c r="W6" s="15" t="s">
        <v>13</v>
      </c>
      <c r="X6" s="15" t="s">
        <v>14</v>
      </c>
      <c r="Y6" s="14" t="s">
        <v>15</v>
      </c>
      <c r="Z6" s="14" t="s">
        <v>16</v>
      </c>
      <c r="AA6" s="131" t="s">
        <v>17</v>
      </c>
      <c r="AB6" s="14" t="s">
        <v>210</v>
      </c>
    </row>
    <row r="7" spans="1:28" s="20" customFormat="1">
      <c r="A7" s="19">
        <v>1</v>
      </c>
      <c r="B7" s="19">
        <v>2</v>
      </c>
      <c r="C7" s="121">
        <v>3</v>
      </c>
      <c r="D7" s="19">
        <v>4</v>
      </c>
      <c r="E7" s="19"/>
      <c r="F7" s="19">
        <v>5</v>
      </c>
      <c r="G7" s="19"/>
      <c r="H7" s="19">
        <v>6</v>
      </c>
      <c r="I7" s="19"/>
      <c r="J7" s="19">
        <v>7</v>
      </c>
      <c r="K7" s="19">
        <v>8</v>
      </c>
      <c r="L7" s="19">
        <v>9</v>
      </c>
      <c r="M7" s="19">
        <v>10</v>
      </c>
      <c r="N7" s="19">
        <v>11</v>
      </c>
      <c r="O7" s="121">
        <v>12</v>
      </c>
      <c r="P7" s="19">
        <v>13</v>
      </c>
      <c r="Q7" s="19">
        <v>14</v>
      </c>
      <c r="R7" s="19">
        <v>15</v>
      </c>
      <c r="S7" s="19">
        <v>16</v>
      </c>
      <c r="T7" s="19">
        <v>17</v>
      </c>
      <c r="U7" s="19">
        <v>18</v>
      </c>
      <c r="V7" s="19">
        <v>19</v>
      </c>
      <c r="W7" s="19">
        <v>20</v>
      </c>
      <c r="X7" s="19">
        <v>21</v>
      </c>
      <c r="Y7" s="19">
        <v>22</v>
      </c>
      <c r="Z7" s="19">
        <v>23</v>
      </c>
      <c r="AA7" s="19">
        <v>24</v>
      </c>
      <c r="AB7" s="22"/>
    </row>
    <row r="8" spans="1:28">
      <c r="A8" s="122" t="s">
        <v>131</v>
      </c>
      <c r="B8" s="14"/>
      <c r="C8" s="121"/>
      <c r="D8" s="14"/>
      <c r="E8" s="14"/>
      <c r="F8" s="14"/>
      <c r="G8" s="14"/>
      <c r="H8" s="14"/>
      <c r="I8" s="14"/>
      <c r="J8" s="19"/>
      <c r="K8" s="14"/>
      <c r="L8" s="14"/>
      <c r="M8" s="14"/>
      <c r="N8" s="14"/>
      <c r="O8" s="121"/>
      <c r="P8" s="14"/>
      <c r="Q8" s="14"/>
      <c r="R8" s="14"/>
      <c r="S8" s="14"/>
      <c r="T8" s="14"/>
      <c r="U8" s="15"/>
      <c r="V8" s="15"/>
      <c r="W8" s="15"/>
      <c r="X8" s="15"/>
      <c r="Y8" s="14"/>
      <c r="Z8" s="14"/>
      <c r="AA8" s="131"/>
      <c r="AB8" s="23"/>
    </row>
    <row r="9" spans="1:28">
      <c r="A9" s="77" t="s">
        <v>132</v>
      </c>
      <c r="B9" s="24"/>
      <c r="C9" s="77"/>
      <c r="D9" s="24"/>
      <c r="E9" s="24"/>
      <c r="F9" s="24"/>
      <c r="G9" s="24"/>
      <c r="H9" s="24"/>
      <c r="I9" s="24"/>
      <c r="J9" s="80"/>
      <c r="K9" s="24"/>
      <c r="L9" s="24"/>
      <c r="M9" s="24"/>
      <c r="N9" s="24"/>
      <c r="O9" s="77"/>
      <c r="P9" s="24"/>
      <c r="Q9" s="24"/>
      <c r="R9" s="25"/>
      <c r="S9" s="24"/>
      <c r="T9" s="24"/>
      <c r="U9" s="142"/>
      <c r="V9" s="142"/>
      <c r="W9" s="142"/>
      <c r="X9" s="142"/>
      <c r="Y9" s="24"/>
      <c r="Z9" s="26"/>
      <c r="AA9" s="40"/>
      <c r="AB9" s="25"/>
    </row>
    <row r="10" spans="1:28">
      <c r="A10" s="77" t="s">
        <v>832</v>
      </c>
      <c r="B10" s="24"/>
      <c r="C10" s="77"/>
      <c r="D10" s="24"/>
      <c r="E10" s="24"/>
      <c r="F10" s="24"/>
      <c r="G10" s="24"/>
      <c r="H10" s="24"/>
      <c r="I10" s="24"/>
      <c r="J10" s="80"/>
      <c r="K10" s="24"/>
      <c r="L10" s="24"/>
      <c r="M10" s="24"/>
      <c r="N10" s="24"/>
      <c r="O10" s="77"/>
      <c r="P10" s="24"/>
      <c r="Q10" s="24"/>
      <c r="R10" s="25"/>
      <c r="S10" s="24"/>
      <c r="T10" s="24"/>
      <c r="U10" s="142"/>
      <c r="V10" s="142"/>
      <c r="W10" s="142"/>
      <c r="X10" s="142"/>
      <c r="Y10" s="163"/>
      <c r="Z10" s="26"/>
      <c r="AA10" s="40"/>
      <c r="AB10" s="25"/>
    </row>
    <row r="11" spans="1:28" outlineLevel="1">
      <c r="A11" s="84" t="s">
        <v>820</v>
      </c>
      <c r="B11" s="28" t="s">
        <v>276</v>
      </c>
      <c r="C11" s="70" t="s">
        <v>289</v>
      </c>
      <c r="D11" s="29" t="s">
        <v>290</v>
      </c>
      <c r="E11" s="29" t="s">
        <v>212</v>
      </c>
      <c r="F11" s="29" t="s">
        <v>291</v>
      </c>
      <c r="G11" s="29" t="s">
        <v>212</v>
      </c>
      <c r="H11" s="30" t="s">
        <v>285</v>
      </c>
      <c r="I11" s="30" t="s">
        <v>212</v>
      </c>
      <c r="J11" s="79" t="s">
        <v>32</v>
      </c>
      <c r="K11" s="31">
        <v>0</v>
      </c>
      <c r="L11" s="32">
        <v>230000000</v>
      </c>
      <c r="M11" s="25" t="s">
        <v>277</v>
      </c>
      <c r="N11" s="33" t="s">
        <v>148</v>
      </c>
      <c r="O11" s="78" t="s">
        <v>278</v>
      </c>
      <c r="P11" s="25" t="s">
        <v>279</v>
      </c>
      <c r="Q11" s="31" t="s">
        <v>280</v>
      </c>
      <c r="R11" s="34" t="s">
        <v>281</v>
      </c>
      <c r="S11" s="25">
        <v>796</v>
      </c>
      <c r="T11" s="25" t="s">
        <v>282</v>
      </c>
      <c r="U11" s="39">
        <v>32</v>
      </c>
      <c r="V11" s="39">
        <v>54027.999999999993</v>
      </c>
      <c r="W11" s="43">
        <v>0</v>
      </c>
      <c r="X11" s="43">
        <v>0</v>
      </c>
      <c r="Y11" s="35"/>
      <c r="Z11" s="25">
        <v>2016</v>
      </c>
      <c r="AA11" s="71" t="s">
        <v>335</v>
      </c>
      <c r="AB11" s="25"/>
    </row>
    <row r="12" spans="1:28" outlineLevel="1">
      <c r="A12" s="84" t="s">
        <v>821</v>
      </c>
      <c r="B12" s="28" t="s">
        <v>276</v>
      </c>
      <c r="C12" s="70" t="s">
        <v>289</v>
      </c>
      <c r="D12" s="29" t="s">
        <v>290</v>
      </c>
      <c r="E12" s="29" t="s">
        <v>212</v>
      </c>
      <c r="F12" s="29" t="s">
        <v>291</v>
      </c>
      <c r="G12" s="29" t="s">
        <v>212</v>
      </c>
      <c r="H12" s="30" t="s">
        <v>285</v>
      </c>
      <c r="I12" s="30" t="s">
        <v>212</v>
      </c>
      <c r="J12" s="79" t="s">
        <v>32</v>
      </c>
      <c r="K12" s="31">
        <v>0</v>
      </c>
      <c r="L12" s="32">
        <v>230000000</v>
      </c>
      <c r="M12" s="25" t="s">
        <v>277</v>
      </c>
      <c r="N12" s="33" t="s">
        <v>148</v>
      </c>
      <c r="O12" s="78" t="s">
        <v>278</v>
      </c>
      <c r="P12" s="25" t="s">
        <v>279</v>
      </c>
      <c r="Q12" s="31" t="s">
        <v>280</v>
      </c>
      <c r="R12" s="34" t="s">
        <v>281</v>
      </c>
      <c r="S12" s="25">
        <v>796</v>
      </c>
      <c r="T12" s="25" t="s">
        <v>282</v>
      </c>
      <c r="U12" s="39">
        <v>20</v>
      </c>
      <c r="V12" s="39">
        <v>54027.999999999993</v>
      </c>
      <c r="W12" s="43">
        <v>0</v>
      </c>
      <c r="X12" s="43">
        <v>0</v>
      </c>
      <c r="Y12" s="35"/>
      <c r="Z12" s="25">
        <v>2016</v>
      </c>
      <c r="AA12" s="71" t="s">
        <v>335</v>
      </c>
      <c r="AB12" s="25"/>
    </row>
    <row r="13" spans="1:28" outlineLevel="1">
      <c r="A13" s="84" t="s">
        <v>822</v>
      </c>
      <c r="B13" s="28" t="s">
        <v>276</v>
      </c>
      <c r="C13" s="70" t="s">
        <v>289</v>
      </c>
      <c r="D13" s="29" t="s">
        <v>290</v>
      </c>
      <c r="E13" s="29" t="s">
        <v>212</v>
      </c>
      <c r="F13" s="29" t="s">
        <v>291</v>
      </c>
      <c r="G13" s="29" t="s">
        <v>212</v>
      </c>
      <c r="H13" s="30" t="s">
        <v>285</v>
      </c>
      <c r="I13" s="30" t="s">
        <v>212</v>
      </c>
      <c r="J13" s="79" t="s">
        <v>32</v>
      </c>
      <c r="K13" s="31">
        <v>0</v>
      </c>
      <c r="L13" s="32">
        <v>230000000</v>
      </c>
      <c r="M13" s="25" t="s">
        <v>277</v>
      </c>
      <c r="N13" s="33" t="s">
        <v>148</v>
      </c>
      <c r="O13" s="78" t="s">
        <v>278</v>
      </c>
      <c r="P13" s="25" t="s">
        <v>279</v>
      </c>
      <c r="Q13" s="31" t="s">
        <v>280</v>
      </c>
      <c r="R13" s="34" t="s">
        <v>281</v>
      </c>
      <c r="S13" s="25">
        <v>796</v>
      </c>
      <c r="T13" s="25" t="s">
        <v>282</v>
      </c>
      <c r="U13" s="39">
        <v>6</v>
      </c>
      <c r="V13" s="39">
        <v>249359</v>
      </c>
      <c r="W13" s="43">
        <v>0</v>
      </c>
      <c r="X13" s="43">
        <v>0</v>
      </c>
      <c r="Y13" s="35"/>
      <c r="Z13" s="25">
        <v>2016</v>
      </c>
      <c r="AA13" s="71" t="s">
        <v>335</v>
      </c>
      <c r="AB13" s="25"/>
    </row>
    <row r="14" spans="1:28" outlineLevel="1">
      <c r="A14" s="84" t="s">
        <v>823</v>
      </c>
      <c r="B14" s="28" t="s">
        <v>276</v>
      </c>
      <c r="C14" s="70" t="s">
        <v>289</v>
      </c>
      <c r="D14" s="29" t="s">
        <v>290</v>
      </c>
      <c r="E14" s="29" t="s">
        <v>212</v>
      </c>
      <c r="F14" s="29" t="s">
        <v>291</v>
      </c>
      <c r="G14" s="29" t="s">
        <v>212</v>
      </c>
      <c r="H14" s="30" t="s">
        <v>285</v>
      </c>
      <c r="I14" s="30" t="s">
        <v>212</v>
      </c>
      <c r="J14" s="79" t="s">
        <v>32</v>
      </c>
      <c r="K14" s="31">
        <v>0</v>
      </c>
      <c r="L14" s="32">
        <v>230000000</v>
      </c>
      <c r="M14" s="25" t="s">
        <v>277</v>
      </c>
      <c r="N14" s="33" t="s">
        <v>148</v>
      </c>
      <c r="O14" s="78" t="s">
        <v>278</v>
      </c>
      <c r="P14" s="25" t="s">
        <v>279</v>
      </c>
      <c r="Q14" s="31" t="s">
        <v>280</v>
      </c>
      <c r="R14" s="34" t="s">
        <v>281</v>
      </c>
      <c r="S14" s="25">
        <v>796</v>
      </c>
      <c r="T14" s="25" t="s">
        <v>282</v>
      </c>
      <c r="U14" s="39">
        <v>2</v>
      </c>
      <c r="V14" s="39">
        <v>29479.999999999996</v>
      </c>
      <c r="W14" s="43">
        <v>0</v>
      </c>
      <c r="X14" s="43">
        <v>0</v>
      </c>
      <c r="Y14" s="35"/>
      <c r="Z14" s="25">
        <v>2016</v>
      </c>
      <c r="AA14" s="71" t="s">
        <v>335</v>
      </c>
      <c r="AB14" s="25"/>
    </row>
    <row r="15" spans="1:28" outlineLevel="1">
      <c r="A15" s="84" t="s">
        <v>824</v>
      </c>
      <c r="B15" s="28" t="s">
        <v>276</v>
      </c>
      <c r="C15" s="70" t="s">
        <v>289</v>
      </c>
      <c r="D15" s="29" t="s">
        <v>290</v>
      </c>
      <c r="E15" s="29" t="s">
        <v>212</v>
      </c>
      <c r="F15" s="29" t="s">
        <v>291</v>
      </c>
      <c r="G15" s="29" t="s">
        <v>212</v>
      </c>
      <c r="H15" s="30" t="s">
        <v>285</v>
      </c>
      <c r="I15" s="30" t="s">
        <v>212</v>
      </c>
      <c r="J15" s="79" t="s">
        <v>32</v>
      </c>
      <c r="K15" s="31">
        <v>0</v>
      </c>
      <c r="L15" s="32">
        <v>230000000</v>
      </c>
      <c r="M15" s="25" t="s">
        <v>277</v>
      </c>
      <c r="N15" s="33" t="s">
        <v>148</v>
      </c>
      <c r="O15" s="78" t="s">
        <v>278</v>
      </c>
      <c r="P15" s="25" t="s">
        <v>279</v>
      </c>
      <c r="Q15" s="31" t="s">
        <v>280</v>
      </c>
      <c r="R15" s="34" t="s">
        <v>281</v>
      </c>
      <c r="S15" s="25">
        <v>796</v>
      </c>
      <c r="T15" s="25" t="s">
        <v>282</v>
      </c>
      <c r="U15" s="39">
        <v>18</v>
      </c>
      <c r="V15" s="39">
        <v>75969.999999999985</v>
      </c>
      <c r="W15" s="43">
        <v>0</v>
      </c>
      <c r="X15" s="43">
        <v>0</v>
      </c>
      <c r="Y15" s="35"/>
      <c r="Z15" s="25">
        <v>2016</v>
      </c>
      <c r="AA15" s="71" t="s">
        <v>335</v>
      </c>
      <c r="AB15" s="25"/>
    </row>
    <row r="16" spans="1:28" outlineLevel="1">
      <c r="A16" s="84" t="s">
        <v>825</v>
      </c>
      <c r="B16" s="28" t="s">
        <v>276</v>
      </c>
      <c r="C16" s="70" t="s">
        <v>289</v>
      </c>
      <c r="D16" s="29" t="s">
        <v>290</v>
      </c>
      <c r="E16" s="29" t="s">
        <v>212</v>
      </c>
      <c r="F16" s="29" t="s">
        <v>291</v>
      </c>
      <c r="G16" s="29" t="s">
        <v>212</v>
      </c>
      <c r="H16" s="30" t="s">
        <v>285</v>
      </c>
      <c r="I16" s="30" t="s">
        <v>212</v>
      </c>
      <c r="J16" s="79" t="s">
        <v>32</v>
      </c>
      <c r="K16" s="31">
        <v>0</v>
      </c>
      <c r="L16" s="32">
        <v>230000000</v>
      </c>
      <c r="M16" s="25" t="s">
        <v>277</v>
      </c>
      <c r="N16" s="33" t="s">
        <v>148</v>
      </c>
      <c r="O16" s="78" t="s">
        <v>278</v>
      </c>
      <c r="P16" s="25" t="s">
        <v>279</v>
      </c>
      <c r="Q16" s="31" t="s">
        <v>280</v>
      </c>
      <c r="R16" s="34" t="s">
        <v>281</v>
      </c>
      <c r="S16" s="25">
        <v>796</v>
      </c>
      <c r="T16" s="25" t="s">
        <v>282</v>
      </c>
      <c r="U16" s="39">
        <v>10</v>
      </c>
      <c r="V16" s="39">
        <v>92894.999999999985</v>
      </c>
      <c r="W16" s="43">
        <v>0</v>
      </c>
      <c r="X16" s="43">
        <v>0</v>
      </c>
      <c r="Y16" s="35"/>
      <c r="Z16" s="25">
        <v>2016</v>
      </c>
      <c r="AA16" s="71" t="s">
        <v>335</v>
      </c>
      <c r="AB16" s="25"/>
    </row>
    <row r="17" spans="1:28" outlineLevel="1">
      <c r="A17" s="84" t="s">
        <v>826</v>
      </c>
      <c r="B17" s="28" t="s">
        <v>276</v>
      </c>
      <c r="C17" s="70" t="s">
        <v>289</v>
      </c>
      <c r="D17" s="29" t="s">
        <v>290</v>
      </c>
      <c r="E17" s="29" t="s">
        <v>212</v>
      </c>
      <c r="F17" s="29" t="s">
        <v>291</v>
      </c>
      <c r="G17" s="29" t="s">
        <v>212</v>
      </c>
      <c r="H17" s="30" t="s">
        <v>285</v>
      </c>
      <c r="I17" s="30" t="s">
        <v>212</v>
      </c>
      <c r="J17" s="79" t="s">
        <v>32</v>
      </c>
      <c r="K17" s="31">
        <v>0</v>
      </c>
      <c r="L17" s="32">
        <v>230000000</v>
      </c>
      <c r="M17" s="25" t="s">
        <v>277</v>
      </c>
      <c r="N17" s="33" t="s">
        <v>148</v>
      </c>
      <c r="O17" s="78" t="s">
        <v>278</v>
      </c>
      <c r="P17" s="25" t="s">
        <v>279</v>
      </c>
      <c r="Q17" s="31" t="s">
        <v>280</v>
      </c>
      <c r="R17" s="34" t="s">
        <v>281</v>
      </c>
      <c r="S17" s="25">
        <v>796</v>
      </c>
      <c r="T17" s="25" t="s">
        <v>282</v>
      </c>
      <c r="U17" s="39">
        <v>6</v>
      </c>
      <c r="V17" s="39">
        <v>138810</v>
      </c>
      <c r="W17" s="43">
        <v>0</v>
      </c>
      <c r="X17" s="43">
        <v>0</v>
      </c>
      <c r="Y17" s="35"/>
      <c r="Z17" s="25">
        <v>2016</v>
      </c>
      <c r="AA17" s="71" t="s">
        <v>335</v>
      </c>
      <c r="AB17" s="25"/>
    </row>
    <row r="18" spans="1:28" outlineLevel="1">
      <c r="A18" s="84" t="s">
        <v>827</v>
      </c>
      <c r="B18" s="28" t="s">
        <v>276</v>
      </c>
      <c r="C18" s="70" t="s">
        <v>289</v>
      </c>
      <c r="D18" s="29" t="s">
        <v>290</v>
      </c>
      <c r="E18" s="29" t="s">
        <v>212</v>
      </c>
      <c r="F18" s="29" t="s">
        <v>291</v>
      </c>
      <c r="G18" s="29" t="s">
        <v>212</v>
      </c>
      <c r="H18" s="30" t="s">
        <v>285</v>
      </c>
      <c r="I18" s="30" t="s">
        <v>212</v>
      </c>
      <c r="J18" s="79" t="s">
        <v>32</v>
      </c>
      <c r="K18" s="31">
        <v>0</v>
      </c>
      <c r="L18" s="32">
        <v>230000000</v>
      </c>
      <c r="M18" s="25" t="s">
        <v>277</v>
      </c>
      <c r="N18" s="33" t="s">
        <v>148</v>
      </c>
      <c r="O18" s="78" t="s">
        <v>278</v>
      </c>
      <c r="P18" s="25" t="s">
        <v>279</v>
      </c>
      <c r="Q18" s="31" t="s">
        <v>280</v>
      </c>
      <c r="R18" s="34" t="s">
        <v>281</v>
      </c>
      <c r="S18" s="25">
        <v>796</v>
      </c>
      <c r="T18" s="25" t="s">
        <v>282</v>
      </c>
      <c r="U18" s="39">
        <v>80</v>
      </c>
      <c r="V18" s="39">
        <v>76469.999999999985</v>
      </c>
      <c r="W18" s="43">
        <v>0</v>
      </c>
      <c r="X18" s="43">
        <v>0</v>
      </c>
      <c r="Y18" s="35"/>
      <c r="Z18" s="25">
        <v>2016</v>
      </c>
      <c r="AA18" s="71" t="s">
        <v>335</v>
      </c>
      <c r="AB18" s="25"/>
    </row>
    <row r="19" spans="1:28" outlineLevel="1">
      <c r="A19" s="84" t="s">
        <v>828</v>
      </c>
      <c r="B19" s="28" t="s">
        <v>276</v>
      </c>
      <c r="C19" s="70" t="s">
        <v>289</v>
      </c>
      <c r="D19" s="29" t="s">
        <v>290</v>
      </c>
      <c r="E19" s="29" t="s">
        <v>212</v>
      </c>
      <c r="F19" s="29" t="s">
        <v>291</v>
      </c>
      <c r="G19" s="29" t="s">
        <v>212</v>
      </c>
      <c r="H19" s="30" t="s">
        <v>285</v>
      </c>
      <c r="I19" s="30" t="s">
        <v>212</v>
      </c>
      <c r="J19" s="79" t="s">
        <v>32</v>
      </c>
      <c r="K19" s="31">
        <v>0</v>
      </c>
      <c r="L19" s="32">
        <v>230000000</v>
      </c>
      <c r="M19" s="25" t="s">
        <v>277</v>
      </c>
      <c r="N19" s="33" t="s">
        <v>148</v>
      </c>
      <c r="O19" s="78" t="s">
        <v>278</v>
      </c>
      <c r="P19" s="25" t="s">
        <v>279</v>
      </c>
      <c r="Q19" s="31" t="s">
        <v>280</v>
      </c>
      <c r="R19" s="34" t="s">
        <v>281</v>
      </c>
      <c r="S19" s="25">
        <v>796</v>
      </c>
      <c r="T19" s="25" t="s">
        <v>282</v>
      </c>
      <c r="U19" s="39">
        <v>10</v>
      </c>
      <c r="V19" s="39">
        <v>36079.999999999993</v>
      </c>
      <c r="W19" s="43">
        <v>0</v>
      </c>
      <c r="X19" s="43">
        <v>0</v>
      </c>
      <c r="Y19" s="35"/>
      <c r="Z19" s="25">
        <v>2016</v>
      </c>
      <c r="AA19" s="71" t="s">
        <v>335</v>
      </c>
      <c r="AB19" s="25"/>
    </row>
    <row r="20" spans="1:28" outlineLevel="1">
      <c r="A20" s="84" t="s">
        <v>829</v>
      </c>
      <c r="B20" s="28" t="s">
        <v>276</v>
      </c>
      <c r="C20" s="70" t="s">
        <v>289</v>
      </c>
      <c r="D20" s="29" t="s">
        <v>290</v>
      </c>
      <c r="E20" s="29" t="s">
        <v>212</v>
      </c>
      <c r="F20" s="29" t="s">
        <v>291</v>
      </c>
      <c r="G20" s="29" t="s">
        <v>212</v>
      </c>
      <c r="H20" s="30" t="s">
        <v>285</v>
      </c>
      <c r="I20" s="30" t="s">
        <v>212</v>
      </c>
      <c r="J20" s="79" t="s">
        <v>32</v>
      </c>
      <c r="K20" s="31">
        <v>0</v>
      </c>
      <c r="L20" s="32">
        <v>230000000</v>
      </c>
      <c r="M20" s="25" t="s">
        <v>277</v>
      </c>
      <c r="N20" s="33" t="s">
        <v>148</v>
      </c>
      <c r="O20" s="78" t="s">
        <v>278</v>
      </c>
      <c r="P20" s="25" t="s">
        <v>279</v>
      </c>
      <c r="Q20" s="31" t="s">
        <v>280</v>
      </c>
      <c r="R20" s="34" t="s">
        <v>281</v>
      </c>
      <c r="S20" s="25">
        <v>796</v>
      </c>
      <c r="T20" s="25" t="s">
        <v>282</v>
      </c>
      <c r="U20" s="39">
        <v>2</v>
      </c>
      <c r="V20" s="39">
        <v>151112</v>
      </c>
      <c r="W20" s="43">
        <v>0</v>
      </c>
      <c r="X20" s="43">
        <v>0</v>
      </c>
      <c r="Y20" s="35"/>
      <c r="Z20" s="25">
        <v>2016</v>
      </c>
      <c r="AA20" s="71" t="s">
        <v>335</v>
      </c>
      <c r="AB20" s="25"/>
    </row>
    <row r="21" spans="1:28" outlineLevel="1">
      <c r="A21" s="84" t="s">
        <v>804</v>
      </c>
      <c r="B21" s="28" t="s">
        <v>276</v>
      </c>
      <c r="C21" s="110" t="s">
        <v>310</v>
      </c>
      <c r="D21" s="29" t="s">
        <v>311</v>
      </c>
      <c r="E21" s="29" t="s">
        <v>212</v>
      </c>
      <c r="F21" s="29" t="s">
        <v>312</v>
      </c>
      <c r="G21" s="29" t="s">
        <v>212</v>
      </c>
      <c r="H21" s="30" t="s">
        <v>313</v>
      </c>
      <c r="I21" s="30" t="s">
        <v>212</v>
      </c>
      <c r="J21" s="79" t="s">
        <v>37</v>
      </c>
      <c r="K21" s="31">
        <v>0</v>
      </c>
      <c r="L21" s="32">
        <v>230000000</v>
      </c>
      <c r="M21" s="25" t="s">
        <v>277</v>
      </c>
      <c r="N21" s="33" t="s">
        <v>148</v>
      </c>
      <c r="O21" s="78" t="s">
        <v>278</v>
      </c>
      <c r="P21" s="25" t="s">
        <v>279</v>
      </c>
      <c r="Q21" s="31" t="s">
        <v>280</v>
      </c>
      <c r="R21" s="34" t="s">
        <v>281</v>
      </c>
      <c r="S21" s="25">
        <v>796</v>
      </c>
      <c r="T21" s="25" t="s">
        <v>282</v>
      </c>
      <c r="U21" s="39">
        <v>42</v>
      </c>
      <c r="V21" s="39">
        <v>84821.43</v>
      </c>
      <c r="W21" s="43">
        <v>0</v>
      </c>
      <c r="X21" s="43">
        <f t="shared" ref="X21" si="0">W21*1.12</f>
        <v>0</v>
      </c>
      <c r="Y21" s="35"/>
      <c r="Z21" s="25">
        <v>2016</v>
      </c>
      <c r="AA21" s="36" t="s">
        <v>803</v>
      </c>
      <c r="AB21" s="25" t="s">
        <v>149</v>
      </c>
    </row>
    <row r="22" spans="1:28" outlineLevel="1">
      <c r="A22" s="84" t="s">
        <v>355</v>
      </c>
      <c r="B22" s="28" t="s">
        <v>27</v>
      </c>
      <c r="C22" s="110" t="s">
        <v>319</v>
      </c>
      <c r="D22" s="29" t="s">
        <v>320</v>
      </c>
      <c r="E22" s="29" t="s">
        <v>212</v>
      </c>
      <c r="F22" s="29" t="s">
        <v>321</v>
      </c>
      <c r="G22" s="29" t="s">
        <v>212</v>
      </c>
      <c r="H22" s="30" t="s">
        <v>322</v>
      </c>
      <c r="I22" s="30" t="s">
        <v>323</v>
      </c>
      <c r="J22" s="79" t="s">
        <v>37</v>
      </c>
      <c r="K22" s="31">
        <v>40</v>
      </c>
      <c r="L22" s="32">
        <v>230000000</v>
      </c>
      <c r="M22" s="25" t="s">
        <v>215</v>
      </c>
      <c r="N22" s="33" t="s">
        <v>34</v>
      </c>
      <c r="O22" s="78" t="s">
        <v>356</v>
      </c>
      <c r="P22" s="25" t="s">
        <v>279</v>
      </c>
      <c r="Q22" s="31" t="s">
        <v>280</v>
      </c>
      <c r="R22" s="34" t="s">
        <v>283</v>
      </c>
      <c r="S22" s="25" t="s">
        <v>302</v>
      </c>
      <c r="T22" s="25" t="s">
        <v>303</v>
      </c>
      <c r="U22" s="39">
        <v>3308</v>
      </c>
      <c r="V22" s="39">
        <v>1357.14</v>
      </c>
      <c r="W22" s="39">
        <v>0</v>
      </c>
      <c r="X22" s="43">
        <f t="shared" ref="X22" si="1">W22*1.12</f>
        <v>0</v>
      </c>
      <c r="Y22" s="35" t="s">
        <v>284</v>
      </c>
      <c r="Z22" s="25">
        <v>2016</v>
      </c>
      <c r="AA22" s="36" t="s">
        <v>335</v>
      </c>
      <c r="AB22" s="25" t="s">
        <v>316</v>
      </c>
    </row>
    <row r="23" spans="1:28" outlineLevel="1">
      <c r="A23" s="84" t="s">
        <v>338</v>
      </c>
      <c r="B23" s="28" t="s">
        <v>27</v>
      </c>
      <c r="C23" s="110" t="s">
        <v>339</v>
      </c>
      <c r="D23" s="29" t="s">
        <v>340</v>
      </c>
      <c r="E23" s="29" t="s">
        <v>336</v>
      </c>
      <c r="F23" s="29" t="s">
        <v>341</v>
      </c>
      <c r="G23" s="29" t="s">
        <v>342</v>
      </c>
      <c r="H23" s="30" t="s">
        <v>343</v>
      </c>
      <c r="I23" s="30" t="s">
        <v>344</v>
      </c>
      <c r="J23" s="79" t="s">
        <v>37</v>
      </c>
      <c r="K23" s="31">
        <v>0</v>
      </c>
      <c r="L23" s="32">
        <v>230000000</v>
      </c>
      <c r="M23" s="25" t="s">
        <v>215</v>
      </c>
      <c r="N23" s="33" t="s">
        <v>34</v>
      </c>
      <c r="O23" s="78" t="s">
        <v>278</v>
      </c>
      <c r="P23" s="25" t="s">
        <v>279</v>
      </c>
      <c r="Q23" s="31" t="s">
        <v>317</v>
      </c>
      <c r="R23" s="34" t="s">
        <v>281</v>
      </c>
      <c r="S23" s="25">
        <v>796</v>
      </c>
      <c r="T23" s="25" t="s">
        <v>282</v>
      </c>
      <c r="U23" s="39">
        <v>50</v>
      </c>
      <c r="V23" s="39">
        <v>51999.999999999993</v>
      </c>
      <c r="W23" s="43">
        <v>0</v>
      </c>
      <c r="X23" s="43">
        <f t="shared" ref="X23" si="2">W23*1.12</f>
        <v>0</v>
      </c>
      <c r="Y23" s="35"/>
      <c r="Z23" s="25">
        <v>2016</v>
      </c>
      <c r="AA23" s="40">
        <v>6.11</v>
      </c>
      <c r="AB23" s="25" t="s">
        <v>316</v>
      </c>
    </row>
    <row r="24" spans="1:28" outlineLevel="1">
      <c r="A24" s="84" t="s">
        <v>831</v>
      </c>
      <c r="B24" s="28" t="s">
        <v>276</v>
      </c>
      <c r="C24" s="110" t="s">
        <v>308</v>
      </c>
      <c r="D24" s="29" t="s">
        <v>306</v>
      </c>
      <c r="E24" s="29" t="s">
        <v>307</v>
      </c>
      <c r="F24" s="29" t="s">
        <v>309</v>
      </c>
      <c r="G24" s="29" t="s">
        <v>212</v>
      </c>
      <c r="H24" s="30" t="s">
        <v>285</v>
      </c>
      <c r="I24" s="30" t="s">
        <v>212</v>
      </c>
      <c r="J24" s="79" t="s">
        <v>32</v>
      </c>
      <c r="K24" s="31">
        <v>0</v>
      </c>
      <c r="L24" s="32">
        <v>230000000</v>
      </c>
      <c r="M24" s="25" t="s">
        <v>277</v>
      </c>
      <c r="N24" s="33" t="s">
        <v>148</v>
      </c>
      <c r="O24" s="78" t="s">
        <v>278</v>
      </c>
      <c r="P24" s="25" t="s">
        <v>279</v>
      </c>
      <c r="Q24" s="31" t="s">
        <v>280</v>
      </c>
      <c r="R24" s="34" t="s">
        <v>281</v>
      </c>
      <c r="S24" s="25">
        <v>796</v>
      </c>
      <c r="T24" s="25" t="s">
        <v>282</v>
      </c>
      <c r="U24" s="39">
        <v>2</v>
      </c>
      <c r="V24" s="39">
        <v>172249.99999999997</v>
      </c>
      <c r="W24" s="43">
        <v>0</v>
      </c>
      <c r="X24" s="43">
        <f t="shared" ref="X24" si="3">W24*1.12</f>
        <v>0</v>
      </c>
      <c r="Y24" s="35"/>
      <c r="Z24" s="25">
        <v>2016</v>
      </c>
      <c r="AA24" s="75">
        <v>11</v>
      </c>
      <c r="AB24" s="25" t="s">
        <v>150</v>
      </c>
    </row>
    <row r="25" spans="1:28" outlineLevel="1">
      <c r="A25" s="84" t="s">
        <v>386</v>
      </c>
      <c r="B25" s="28" t="s">
        <v>27</v>
      </c>
      <c r="C25" s="110" t="s">
        <v>387</v>
      </c>
      <c r="D25" s="29" t="s">
        <v>295</v>
      </c>
      <c r="E25" s="29" t="s">
        <v>388</v>
      </c>
      <c r="F25" s="29" t="s">
        <v>389</v>
      </c>
      <c r="G25" s="29" t="s">
        <v>390</v>
      </c>
      <c r="H25" s="30" t="s">
        <v>391</v>
      </c>
      <c r="I25" s="30" t="s">
        <v>392</v>
      </c>
      <c r="J25" s="79" t="s">
        <v>37</v>
      </c>
      <c r="K25" s="31">
        <v>0</v>
      </c>
      <c r="L25" s="32">
        <v>230000000</v>
      </c>
      <c r="M25" s="25" t="s">
        <v>215</v>
      </c>
      <c r="N25" s="33" t="s">
        <v>82</v>
      </c>
      <c r="O25" s="78" t="s">
        <v>278</v>
      </c>
      <c r="P25" s="25" t="s">
        <v>279</v>
      </c>
      <c r="Q25" s="31" t="s">
        <v>317</v>
      </c>
      <c r="R25" s="34" t="s">
        <v>281</v>
      </c>
      <c r="S25" s="25">
        <v>796</v>
      </c>
      <c r="T25" s="25" t="s">
        <v>347</v>
      </c>
      <c r="U25" s="39">
        <v>215</v>
      </c>
      <c r="V25" s="39">
        <v>8312</v>
      </c>
      <c r="W25" s="43">
        <v>0</v>
      </c>
      <c r="X25" s="43">
        <f t="shared" ref="X25:X46" si="4">W25*1.12</f>
        <v>0</v>
      </c>
      <c r="Y25" s="35"/>
      <c r="Z25" s="25">
        <v>2016</v>
      </c>
      <c r="AA25" s="36" t="s">
        <v>335</v>
      </c>
      <c r="AB25" s="25"/>
    </row>
    <row r="26" spans="1:28" outlineLevel="1">
      <c r="A26" s="84" t="s">
        <v>393</v>
      </c>
      <c r="B26" s="28" t="s">
        <v>27</v>
      </c>
      <c r="C26" s="110" t="s">
        <v>394</v>
      </c>
      <c r="D26" s="29" t="s">
        <v>395</v>
      </c>
      <c r="E26" s="29" t="s">
        <v>396</v>
      </c>
      <c r="F26" s="29" t="s">
        <v>397</v>
      </c>
      <c r="G26" s="29" t="s">
        <v>398</v>
      </c>
      <c r="H26" s="30" t="s">
        <v>399</v>
      </c>
      <c r="I26" s="30" t="s">
        <v>400</v>
      </c>
      <c r="J26" s="79" t="s">
        <v>37</v>
      </c>
      <c r="K26" s="31">
        <v>0</v>
      </c>
      <c r="L26" s="32">
        <v>230000000</v>
      </c>
      <c r="M26" s="25" t="s">
        <v>215</v>
      </c>
      <c r="N26" s="33" t="s">
        <v>82</v>
      </c>
      <c r="O26" s="78" t="s">
        <v>278</v>
      </c>
      <c r="P26" s="25" t="s">
        <v>279</v>
      </c>
      <c r="Q26" s="31" t="s">
        <v>317</v>
      </c>
      <c r="R26" s="34" t="s">
        <v>281</v>
      </c>
      <c r="S26" s="25">
        <v>796</v>
      </c>
      <c r="T26" s="25" t="s">
        <v>347</v>
      </c>
      <c r="U26" s="39">
        <v>7670</v>
      </c>
      <c r="V26" s="39">
        <v>106.99999999999999</v>
      </c>
      <c r="W26" s="43">
        <v>0</v>
      </c>
      <c r="X26" s="43">
        <f t="shared" si="4"/>
        <v>0</v>
      </c>
      <c r="Y26" s="35"/>
      <c r="Z26" s="25">
        <v>2016</v>
      </c>
      <c r="AA26" s="36" t="s">
        <v>335</v>
      </c>
      <c r="AB26" s="25"/>
    </row>
    <row r="27" spans="1:28" outlineLevel="1">
      <c r="A27" s="84" t="s">
        <v>401</v>
      </c>
      <c r="B27" s="28" t="s">
        <v>27</v>
      </c>
      <c r="C27" s="110" t="s">
        <v>402</v>
      </c>
      <c r="D27" s="29" t="s">
        <v>403</v>
      </c>
      <c r="E27" s="29" t="s">
        <v>404</v>
      </c>
      <c r="F27" s="29" t="s">
        <v>405</v>
      </c>
      <c r="G27" s="29" t="s">
        <v>406</v>
      </c>
      <c r="H27" s="30" t="s">
        <v>407</v>
      </c>
      <c r="I27" s="30" t="s">
        <v>408</v>
      </c>
      <c r="J27" s="79" t="s">
        <v>37</v>
      </c>
      <c r="K27" s="31">
        <v>0</v>
      </c>
      <c r="L27" s="32">
        <v>230000000</v>
      </c>
      <c r="M27" s="25" t="s">
        <v>215</v>
      </c>
      <c r="N27" s="33" t="s">
        <v>82</v>
      </c>
      <c r="O27" s="78" t="s">
        <v>278</v>
      </c>
      <c r="P27" s="25" t="s">
        <v>279</v>
      </c>
      <c r="Q27" s="31" t="s">
        <v>317</v>
      </c>
      <c r="R27" s="34" t="s">
        <v>281</v>
      </c>
      <c r="S27" s="25" t="s">
        <v>299</v>
      </c>
      <c r="T27" s="25" t="s">
        <v>409</v>
      </c>
      <c r="U27" s="39">
        <v>200</v>
      </c>
      <c r="V27" s="39">
        <v>2232.14</v>
      </c>
      <c r="W27" s="43">
        <v>0</v>
      </c>
      <c r="X27" s="43">
        <f t="shared" si="4"/>
        <v>0</v>
      </c>
      <c r="Y27" s="35"/>
      <c r="Z27" s="25">
        <v>2016</v>
      </c>
      <c r="AA27" s="36" t="s">
        <v>335</v>
      </c>
      <c r="AB27" s="25"/>
    </row>
    <row r="28" spans="1:28" outlineLevel="1">
      <c r="A28" s="84" t="s">
        <v>410</v>
      </c>
      <c r="B28" s="28" t="s">
        <v>27</v>
      </c>
      <c r="C28" s="110" t="s">
        <v>402</v>
      </c>
      <c r="D28" s="29" t="s">
        <v>403</v>
      </c>
      <c r="E28" s="29" t="s">
        <v>411</v>
      </c>
      <c r="F28" s="29" t="s">
        <v>405</v>
      </c>
      <c r="G28" s="29" t="s">
        <v>412</v>
      </c>
      <c r="H28" s="30" t="s">
        <v>413</v>
      </c>
      <c r="I28" s="30" t="s">
        <v>414</v>
      </c>
      <c r="J28" s="79" t="s">
        <v>37</v>
      </c>
      <c r="K28" s="31">
        <v>0</v>
      </c>
      <c r="L28" s="32">
        <v>230000000</v>
      </c>
      <c r="M28" s="25" t="s">
        <v>215</v>
      </c>
      <c r="N28" s="33" t="s">
        <v>82</v>
      </c>
      <c r="O28" s="78" t="s">
        <v>278</v>
      </c>
      <c r="P28" s="25" t="s">
        <v>279</v>
      </c>
      <c r="Q28" s="31" t="s">
        <v>317</v>
      </c>
      <c r="R28" s="34" t="s">
        <v>281</v>
      </c>
      <c r="S28" s="25" t="s">
        <v>299</v>
      </c>
      <c r="T28" s="25" t="s">
        <v>409</v>
      </c>
      <c r="U28" s="39">
        <v>400</v>
      </c>
      <c r="V28" s="39">
        <v>2232.14</v>
      </c>
      <c r="W28" s="43">
        <v>0</v>
      </c>
      <c r="X28" s="43">
        <f t="shared" si="4"/>
        <v>0</v>
      </c>
      <c r="Y28" s="35"/>
      <c r="Z28" s="25">
        <v>2016</v>
      </c>
      <c r="AA28" s="36" t="s">
        <v>335</v>
      </c>
      <c r="AB28" s="25"/>
    </row>
    <row r="29" spans="1:28" outlineLevel="1">
      <c r="A29" s="84" t="s">
        <v>415</v>
      </c>
      <c r="B29" s="28" t="s">
        <v>27</v>
      </c>
      <c r="C29" s="110" t="s">
        <v>416</v>
      </c>
      <c r="D29" s="29" t="s">
        <v>417</v>
      </c>
      <c r="E29" s="29" t="s">
        <v>418</v>
      </c>
      <c r="F29" s="29" t="s">
        <v>419</v>
      </c>
      <c r="G29" s="29" t="s">
        <v>420</v>
      </c>
      <c r="H29" s="30" t="s">
        <v>421</v>
      </c>
      <c r="I29" s="30" t="s">
        <v>422</v>
      </c>
      <c r="J29" s="79" t="s">
        <v>37</v>
      </c>
      <c r="K29" s="31">
        <v>0</v>
      </c>
      <c r="L29" s="32">
        <v>230000000</v>
      </c>
      <c r="M29" s="25" t="s">
        <v>215</v>
      </c>
      <c r="N29" s="33" t="s">
        <v>82</v>
      </c>
      <c r="O29" s="78" t="s">
        <v>278</v>
      </c>
      <c r="P29" s="25" t="s">
        <v>279</v>
      </c>
      <c r="Q29" s="31" t="s">
        <v>317</v>
      </c>
      <c r="R29" s="34" t="s">
        <v>281</v>
      </c>
      <c r="S29" s="25">
        <v>796</v>
      </c>
      <c r="T29" s="25" t="s">
        <v>347</v>
      </c>
      <c r="U29" s="39">
        <v>20</v>
      </c>
      <c r="V29" s="39">
        <v>35714.29</v>
      </c>
      <c r="W29" s="43">
        <v>0</v>
      </c>
      <c r="X29" s="43">
        <f t="shared" si="4"/>
        <v>0</v>
      </c>
      <c r="Y29" s="35"/>
      <c r="Z29" s="25">
        <v>2016</v>
      </c>
      <c r="AA29" s="36" t="s">
        <v>335</v>
      </c>
      <c r="AB29" s="25"/>
    </row>
    <row r="30" spans="1:28" outlineLevel="1">
      <c r="A30" s="84" t="s">
        <v>423</v>
      </c>
      <c r="B30" s="28" t="s">
        <v>27</v>
      </c>
      <c r="C30" s="110" t="s">
        <v>424</v>
      </c>
      <c r="D30" s="29" t="s">
        <v>417</v>
      </c>
      <c r="E30" s="29" t="s">
        <v>418</v>
      </c>
      <c r="F30" s="29" t="s">
        <v>425</v>
      </c>
      <c r="G30" s="29" t="s">
        <v>420</v>
      </c>
      <c r="H30" s="30" t="s">
        <v>426</v>
      </c>
      <c r="I30" s="30" t="s">
        <v>427</v>
      </c>
      <c r="J30" s="79" t="s">
        <v>37</v>
      </c>
      <c r="K30" s="31">
        <v>0</v>
      </c>
      <c r="L30" s="32">
        <v>230000000</v>
      </c>
      <c r="M30" s="25" t="s">
        <v>215</v>
      </c>
      <c r="N30" s="33" t="s">
        <v>82</v>
      </c>
      <c r="O30" s="78" t="s">
        <v>278</v>
      </c>
      <c r="P30" s="25" t="s">
        <v>279</v>
      </c>
      <c r="Q30" s="31" t="s">
        <v>317</v>
      </c>
      <c r="R30" s="34" t="s">
        <v>281</v>
      </c>
      <c r="S30" s="25">
        <v>796</v>
      </c>
      <c r="T30" s="25" t="s">
        <v>347</v>
      </c>
      <c r="U30" s="39">
        <v>200</v>
      </c>
      <c r="V30" s="39">
        <v>17857.14</v>
      </c>
      <c r="W30" s="43">
        <v>0</v>
      </c>
      <c r="X30" s="43">
        <f t="shared" si="4"/>
        <v>0</v>
      </c>
      <c r="Y30" s="35"/>
      <c r="Z30" s="25">
        <v>2016</v>
      </c>
      <c r="AA30" s="36" t="s">
        <v>335</v>
      </c>
      <c r="AB30" s="25"/>
    </row>
    <row r="31" spans="1:28" outlineLevel="1">
      <c r="A31" s="84" t="s">
        <v>428</v>
      </c>
      <c r="B31" s="28" t="s">
        <v>27</v>
      </c>
      <c r="C31" s="110" t="s">
        <v>402</v>
      </c>
      <c r="D31" s="29" t="s">
        <v>403</v>
      </c>
      <c r="E31" s="29" t="s">
        <v>404</v>
      </c>
      <c r="F31" s="29" t="s">
        <v>405</v>
      </c>
      <c r="G31" s="29" t="s">
        <v>412</v>
      </c>
      <c r="H31" s="30" t="s">
        <v>429</v>
      </c>
      <c r="I31" s="30" t="s">
        <v>430</v>
      </c>
      <c r="J31" s="79" t="s">
        <v>37</v>
      </c>
      <c r="K31" s="31">
        <v>0</v>
      </c>
      <c r="L31" s="32">
        <v>230000000</v>
      </c>
      <c r="M31" s="25" t="s">
        <v>215</v>
      </c>
      <c r="N31" s="33" t="s">
        <v>82</v>
      </c>
      <c r="O31" s="78" t="s">
        <v>278</v>
      </c>
      <c r="P31" s="25" t="s">
        <v>279</v>
      </c>
      <c r="Q31" s="31" t="s">
        <v>317</v>
      </c>
      <c r="R31" s="34" t="s">
        <v>281</v>
      </c>
      <c r="S31" s="25" t="s">
        <v>299</v>
      </c>
      <c r="T31" s="25" t="s">
        <v>409</v>
      </c>
      <c r="U31" s="39">
        <v>160</v>
      </c>
      <c r="V31" s="39">
        <v>26785.71</v>
      </c>
      <c r="W31" s="43">
        <v>0</v>
      </c>
      <c r="X31" s="43">
        <f t="shared" si="4"/>
        <v>0</v>
      </c>
      <c r="Y31" s="35"/>
      <c r="Z31" s="25">
        <v>2016</v>
      </c>
      <c r="AA31" s="36" t="s">
        <v>335</v>
      </c>
      <c r="AB31" s="25"/>
    </row>
    <row r="32" spans="1:28" outlineLevel="1">
      <c r="A32" s="84" t="s">
        <v>431</v>
      </c>
      <c r="B32" s="28" t="s">
        <v>27</v>
      </c>
      <c r="C32" s="110" t="s">
        <v>402</v>
      </c>
      <c r="D32" s="29" t="s">
        <v>403</v>
      </c>
      <c r="E32" s="29" t="s">
        <v>404</v>
      </c>
      <c r="F32" s="29" t="s">
        <v>405</v>
      </c>
      <c r="G32" s="29" t="s">
        <v>412</v>
      </c>
      <c r="H32" s="30" t="s">
        <v>432</v>
      </c>
      <c r="I32" s="30" t="s">
        <v>433</v>
      </c>
      <c r="J32" s="79" t="s">
        <v>37</v>
      </c>
      <c r="K32" s="31">
        <v>0</v>
      </c>
      <c r="L32" s="32">
        <v>230000000</v>
      </c>
      <c r="M32" s="25" t="s">
        <v>215</v>
      </c>
      <c r="N32" s="33" t="s">
        <v>82</v>
      </c>
      <c r="O32" s="78" t="s">
        <v>278</v>
      </c>
      <c r="P32" s="25" t="s">
        <v>279</v>
      </c>
      <c r="Q32" s="31" t="s">
        <v>317</v>
      </c>
      <c r="R32" s="34" t="s">
        <v>281</v>
      </c>
      <c r="S32" s="25" t="s">
        <v>299</v>
      </c>
      <c r="T32" s="25" t="s">
        <v>409</v>
      </c>
      <c r="U32" s="39">
        <v>500</v>
      </c>
      <c r="V32" s="39">
        <v>2410.71</v>
      </c>
      <c r="W32" s="43">
        <v>0</v>
      </c>
      <c r="X32" s="43">
        <f t="shared" si="4"/>
        <v>0</v>
      </c>
      <c r="Y32" s="35"/>
      <c r="Z32" s="25">
        <v>2016</v>
      </c>
      <c r="AA32" s="36" t="s">
        <v>335</v>
      </c>
      <c r="AB32" s="25"/>
    </row>
    <row r="33" spans="1:28" outlineLevel="1">
      <c r="A33" s="84" t="s">
        <v>434</v>
      </c>
      <c r="B33" s="28" t="s">
        <v>27</v>
      </c>
      <c r="C33" s="110" t="s">
        <v>435</v>
      </c>
      <c r="D33" s="29" t="s">
        <v>436</v>
      </c>
      <c r="E33" s="29" t="s">
        <v>437</v>
      </c>
      <c r="F33" s="29" t="s">
        <v>438</v>
      </c>
      <c r="G33" s="29" t="s">
        <v>439</v>
      </c>
      <c r="H33" s="30" t="s">
        <v>440</v>
      </c>
      <c r="I33" s="30" t="s">
        <v>441</v>
      </c>
      <c r="J33" s="79" t="s">
        <v>37</v>
      </c>
      <c r="K33" s="31">
        <v>0</v>
      </c>
      <c r="L33" s="32">
        <v>230000000</v>
      </c>
      <c r="M33" s="25" t="s">
        <v>215</v>
      </c>
      <c r="N33" s="33" t="s">
        <v>82</v>
      </c>
      <c r="O33" s="78" t="s">
        <v>278</v>
      </c>
      <c r="P33" s="25" t="s">
        <v>279</v>
      </c>
      <c r="Q33" s="31" t="s">
        <v>317</v>
      </c>
      <c r="R33" s="34" t="s">
        <v>281</v>
      </c>
      <c r="S33" s="25">
        <v>839</v>
      </c>
      <c r="T33" s="25" t="s">
        <v>318</v>
      </c>
      <c r="U33" s="39">
        <v>4</v>
      </c>
      <c r="V33" s="39">
        <v>1339285.71</v>
      </c>
      <c r="W33" s="43">
        <v>0</v>
      </c>
      <c r="X33" s="43">
        <f t="shared" si="4"/>
        <v>0</v>
      </c>
      <c r="Y33" s="35"/>
      <c r="Z33" s="25">
        <v>2016</v>
      </c>
      <c r="AA33" s="36" t="s">
        <v>335</v>
      </c>
      <c r="AB33" s="25"/>
    </row>
    <row r="34" spans="1:28" outlineLevel="1">
      <c r="A34" s="84" t="s">
        <v>442</v>
      </c>
      <c r="B34" s="28" t="s">
        <v>27</v>
      </c>
      <c r="C34" s="110" t="s">
        <v>443</v>
      </c>
      <c r="D34" s="29" t="s">
        <v>444</v>
      </c>
      <c r="E34" s="29" t="s">
        <v>444</v>
      </c>
      <c r="F34" s="29" t="s">
        <v>445</v>
      </c>
      <c r="G34" s="29" t="s">
        <v>446</v>
      </c>
      <c r="H34" s="30" t="s">
        <v>447</v>
      </c>
      <c r="I34" s="30" t="s">
        <v>448</v>
      </c>
      <c r="J34" s="79" t="s">
        <v>37</v>
      </c>
      <c r="K34" s="31">
        <v>0</v>
      </c>
      <c r="L34" s="32">
        <v>230000000</v>
      </c>
      <c r="M34" s="25" t="s">
        <v>215</v>
      </c>
      <c r="N34" s="33" t="s">
        <v>82</v>
      </c>
      <c r="O34" s="78" t="s">
        <v>278</v>
      </c>
      <c r="P34" s="25" t="s">
        <v>279</v>
      </c>
      <c r="Q34" s="31" t="s">
        <v>317</v>
      </c>
      <c r="R34" s="34" t="s">
        <v>281</v>
      </c>
      <c r="S34" s="25">
        <v>796</v>
      </c>
      <c r="T34" s="25" t="s">
        <v>347</v>
      </c>
      <c r="U34" s="39">
        <v>2</v>
      </c>
      <c r="V34" s="39">
        <v>89285.71</v>
      </c>
      <c r="W34" s="43">
        <v>0</v>
      </c>
      <c r="X34" s="43">
        <f t="shared" si="4"/>
        <v>0</v>
      </c>
      <c r="Y34" s="35"/>
      <c r="Z34" s="25">
        <v>2016</v>
      </c>
      <c r="AA34" s="75">
        <v>11</v>
      </c>
      <c r="AB34" s="25"/>
    </row>
    <row r="35" spans="1:28" outlineLevel="1">
      <c r="A35" s="84" t="s">
        <v>449</v>
      </c>
      <c r="B35" s="28" t="s">
        <v>27</v>
      </c>
      <c r="C35" s="110" t="s">
        <v>450</v>
      </c>
      <c r="D35" s="29" t="s">
        <v>451</v>
      </c>
      <c r="E35" s="29" t="s">
        <v>451</v>
      </c>
      <c r="F35" s="29" t="s">
        <v>452</v>
      </c>
      <c r="G35" s="29" t="s">
        <v>337</v>
      </c>
      <c r="H35" s="30" t="s">
        <v>453</v>
      </c>
      <c r="I35" s="30" t="s">
        <v>451</v>
      </c>
      <c r="J35" s="79" t="s">
        <v>37</v>
      </c>
      <c r="K35" s="31">
        <v>0</v>
      </c>
      <c r="L35" s="32">
        <v>230000000</v>
      </c>
      <c r="M35" s="25" t="s">
        <v>215</v>
      </c>
      <c r="N35" s="33" t="s">
        <v>82</v>
      </c>
      <c r="O35" s="78" t="s">
        <v>278</v>
      </c>
      <c r="P35" s="25" t="s">
        <v>279</v>
      </c>
      <c r="Q35" s="31" t="s">
        <v>317</v>
      </c>
      <c r="R35" s="34" t="s">
        <v>281</v>
      </c>
      <c r="S35" s="25">
        <v>796</v>
      </c>
      <c r="T35" s="25" t="s">
        <v>347</v>
      </c>
      <c r="U35" s="39">
        <v>8</v>
      </c>
      <c r="V35" s="39">
        <v>187499.99999999997</v>
      </c>
      <c r="W35" s="43">
        <v>0</v>
      </c>
      <c r="X35" s="43">
        <f t="shared" si="4"/>
        <v>0</v>
      </c>
      <c r="Y35" s="35"/>
      <c r="Z35" s="25">
        <v>2016</v>
      </c>
      <c r="AA35" s="75">
        <v>11</v>
      </c>
      <c r="AB35" s="25"/>
    </row>
    <row r="36" spans="1:28" outlineLevel="1">
      <c r="A36" s="84" t="s">
        <v>454</v>
      </c>
      <c r="B36" s="28" t="s">
        <v>27</v>
      </c>
      <c r="C36" s="110" t="s">
        <v>455</v>
      </c>
      <c r="D36" s="29" t="s">
        <v>456</v>
      </c>
      <c r="E36" s="29" t="s">
        <v>457</v>
      </c>
      <c r="F36" s="29" t="s">
        <v>458</v>
      </c>
      <c r="G36" s="29" t="s">
        <v>337</v>
      </c>
      <c r="H36" s="30" t="s">
        <v>459</v>
      </c>
      <c r="I36" s="30" t="s">
        <v>456</v>
      </c>
      <c r="J36" s="79" t="s">
        <v>37</v>
      </c>
      <c r="K36" s="31">
        <v>0</v>
      </c>
      <c r="L36" s="32">
        <v>230000000</v>
      </c>
      <c r="M36" s="25" t="s">
        <v>215</v>
      </c>
      <c r="N36" s="33" t="s">
        <v>82</v>
      </c>
      <c r="O36" s="78" t="s">
        <v>278</v>
      </c>
      <c r="P36" s="25" t="s">
        <v>279</v>
      </c>
      <c r="Q36" s="31" t="s">
        <v>317</v>
      </c>
      <c r="R36" s="34" t="s">
        <v>281</v>
      </c>
      <c r="S36" s="25">
        <v>796</v>
      </c>
      <c r="T36" s="25" t="s">
        <v>347</v>
      </c>
      <c r="U36" s="39">
        <v>22</v>
      </c>
      <c r="V36" s="39">
        <v>25892.86</v>
      </c>
      <c r="W36" s="43">
        <v>0</v>
      </c>
      <c r="X36" s="43">
        <f t="shared" si="4"/>
        <v>0</v>
      </c>
      <c r="Y36" s="35"/>
      <c r="Z36" s="25">
        <v>2016</v>
      </c>
      <c r="AA36" s="36" t="s">
        <v>335</v>
      </c>
      <c r="AB36" s="25"/>
    </row>
    <row r="37" spans="1:28" outlineLevel="1">
      <c r="A37" s="84" t="s">
        <v>460</v>
      </c>
      <c r="B37" s="28" t="s">
        <v>27</v>
      </c>
      <c r="C37" s="110" t="s">
        <v>461</v>
      </c>
      <c r="D37" s="29" t="s">
        <v>462</v>
      </c>
      <c r="E37" s="29" t="s">
        <v>463</v>
      </c>
      <c r="F37" s="29" t="s">
        <v>464</v>
      </c>
      <c r="G37" s="29" t="s">
        <v>465</v>
      </c>
      <c r="H37" s="30" t="s">
        <v>466</v>
      </c>
      <c r="I37" s="30" t="s">
        <v>467</v>
      </c>
      <c r="J37" s="79" t="s">
        <v>37</v>
      </c>
      <c r="K37" s="31">
        <v>0</v>
      </c>
      <c r="L37" s="32">
        <v>230000000</v>
      </c>
      <c r="M37" s="25" t="s">
        <v>215</v>
      </c>
      <c r="N37" s="33" t="s">
        <v>82</v>
      </c>
      <c r="O37" s="78" t="s">
        <v>278</v>
      </c>
      <c r="P37" s="25" t="s">
        <v>279</v>
      </c>
      <c r="Q37" s="31" t="s">
        <v>317</v>
      </c>
      <c r="R37" s="34" t="s">
        <v>281</v>
      </c>
      <c r="S37" s="25">
        <v>796</v>
      </c>
      <c r="T37" s="25" t="s">
        <v>347</v>
      </c>
      <c r="U37" s="39">
        <v>3</v>
      </c>
      <c r="V37" s="39">
        <v>160714.29</v>
      </c>
      <c r="W37" s="43">
        <v>0</v>
      </c>
      <c r="X37" s="43">
        <f t="shared" si="4"/>
        <v>0</v>
      </c>
      <c r="Y37" s="35"/>
      <c r="Z37" s="25">
        <v>2016</v>
      </c>
      <c r="AA37" s="75">
        <v>11</v>
      </c>
      <c r="AB37" s="25"/>
    </row>
    <row r="38" spans="1:28" outlineLevel="1">
      <c r="A38" s="84" t="s">
        <v>468</v>
      </c>
      <c r="B38" s="28" t="s">
        <v>27</v>
      </c>
      <c r="C38" s="110" t="s">
        <v>469</v>
      </c>
      <c r="D38" s="29" t="s">
        <v>470</v>
      </c>
      <c r="E38" s="29" t="s">
        <v>470</v>
      </c>
      <c r="F38" s="29" t="s">
        <v>471</v>
      </c>
      <c r="G38" s="29" t="s">
        <v>472</v>
      </c>
      <c r="H38" s="30" t="s">
        <v>473</v>
      </c>
      <c r="I38" s="30" t="s">
        <v>474</v>
      </c>
      <c r="J38" s="79" t="s">
        <v>37</v>
      </c>
      <c r="K38" s="31">
        <v>0</v>
      </c>
      <c r="L38" s="32">
        <v>230000000</v>
      </c>
      <c r="M38" s="25" t="s">
        <v>215</v>
      </c>
      <c r="N38" s="33" t="s">
        <v>82</v>
      </c>
      <c r="O38" s="78" t="s">
        <v>278</v>
      </c>
      <c r="P38" s="25" t="s">
        <v>279</v>
      </c>
      <c r="Q38" s="31" t="s">
        <v>317</v>
      </c>
      <c r="R38" s="34" t="s">
        <v>281</v>
      </c>
      <c r="S38" s="25">
        <v>796</v>
      </c>
      <c r="T38" s="25" t="s">
        <v>347</v>
      </c>
      <c r="U38" s="39">
        <v>6</v>
      </c>
      <c r="V38" s="39">
        <v>8750</v>
      </c>
      <c r="W38" s="43">
        <v>0</v>
      </c>
      <c r="X38" s="43">
        <f t="shared" si="4"/>
        <v>0</v>
      </c>
      <c r="Y38" s="35"/>
      <c r="Z38" s="25">
        <v>2016</v>
      </c>
      <c r="AA38" s="75">
        <v>11</v>
      </c>
      <c r="AB38" s="25"/>
    </row>
    <row r="39" spans="1:28" outlineLevel="1">
      <c r="A39" s="84" t="s">
        <v>475</v>
      </c>
      <c r="B39" s="28" t="s">
        <v>27</v>
      </c>
      <c r="C39" s="110" t="s">
        <v>476</v>
      </c>
      <c r="D39" s="29" t="s">
        <v>477</v>
      </c>
      <c r="E39" s="29" t="s">
        <v>478</v>
      </c>
      <c r="F39" s="29" t="s">
        <v>479</v>
      </c>
      <c r="G39" s="29" t="s">
        <v>480</v>
      </c>
      <c r="H39" s="30" t="s">
        <v>481</v>
      </c>
      <c r="I39" s="30" t="s">
        <v>482</v>
      </c>
      <c r="J39" s="79" t="s">
        <v>37</v>
      </c>
      <c r="K39" s="31">
        <v>0</v>
      </c>
      <c r="L39" s="32">
        <v>230000000</v>
      </c>
      <c r="M39" s="25" t="s">
        <v>215</v>
      </c>
      <c r="N39" s="33" t="s">
        <v>82</v>
      </c>
      <c r="O39" s="78" t="s">
        <v>278</v>
      </c>
      <c r="P39" s="25" t="s">
        <v>279</v>
      </c>
      <c r="Q39" s="31" t="s">
        <v>317</v>
      </c>
      <c r="R39" s="34" t="s">
        <v>281</v>
      </c>
      <c r="S39" s="25">
        <v>796</v>
      </c>
      <c r="T39" s="25" t="s">
        <v>347</v>
      </c>
      <c r="U39" s="39">
        <v>6</v>
      </c>
      <c r="V39" s="39">
        <v>9732.14</v>
      </c>
      <c r="W39" s="43">
        <v>0</v>
      </c>
      <c r="X39" s="43">
        <f t="shared" si="4"/>
        <v>0</v>
      </c>
      <c r="Y39" s="35"/>
      <c r="Z39" s="25">
        <v>2016</v>
      </c>
      <c r="AA39" s="75">
        <v>11</v>
      </c>
      <c r="AB39" s="25"/>
    </row>
    <row r="40" spans="1:28" outlineLevel="1">
      <c r="A40" s="84" t="s">
        <v>483</v>
      </c>
      <c r="B40" s="28" t="s">
        <v>27</v>
      </c>
      <c r="C40" s="110" t="s">
        <v>443</v>
      </c>
      <c r="D40" s="29" t="s">
        <v>444</v>
      </c>
      <c r="E40" s="29" t="s">
        <v>444</v>
      </c>
      <c r="F40" s="29" t="s">
        <v>445</v>
      </c>
      <c r="G40" s="29" t="s">
        <v>446</v>
      </c>
      <c r="H40" s="30" t="s">
        <v>484</v>
      </c>
      <c r="I40" s="30" t="s">
        <v>485</v>
      </c>
      <c r="J40" s="79" t="s">
        <v>37</v>
      </c>
      <c r="K40" s="31">
        <v>0</v>
      </c>
      <c r="L40" s="32">
        <v>230000000</v>
      </c>
      <c r="M40" s="25" t="s">
        <v>215</v>
      </c>
      <c r="N40" s="33" t="s">
        <v>82</v>
      </c>
      <c r="O40" s="78" t="s">
        <v>278</v>
      </c>
      <c r="P40" s="25" t="s">
        <v>279</v>
      </c>
      <c r="Q40" s="31" t="s">
        <v>317</v>
      </c>
      <c r="R40" s="34" t="s">
        <v>281</v>
      </c>
      <c r="S40" s="25">
        <v>796</v>
      </c>
      <c r="T40" s="25" t="s">
        <v>347</v>
      </c>
      <c r="U40" s="39">
        <v>2</v>
      </c>
      <c r="V40" s="39">
        <v>99107.14</v>
      </c>
      <c r="W40" s="43">
        <v>0</v>
      </c>
      <c r="X40" s="43">
        <f t="shared" si="4"/>
        <v>0</v>
      </c>
      <c r="Y40" s="35"/>
      <c r="Z40" s="25">
        <v>2016</v>
      </c>
      <c r="AA40" s="75">
        <v>11</v>
      </c>
      <c r="AB40" s="25"/>
    </row>
    <row r="41" spans="1:28" outlineLevel="1">
      <c r="A41" s="84" t="s">
        <v>486</v>
      </c>
      <c r="B41" s="28" t="s">
        <v>27</v>
      </c>
      <c r="C41" s="110" t="s">
        <v>443</v>
      </c>
      <c r="D41" s="29" t="s">
        <v>444</v>
      </c>
      <c r="E41" s="29" t="s">
        <v>444</v>
      </c>
      <c r="F41" s="29" t="s">
        <v>445</v>
      </c>
      <c r="G41" s="29" t="s">
        <v>446</v>
      </c>
      <c r="H41" s="30" t="s">
        <v>487</v>
      </c>
      <c r="I41" s="30" t="s">
        <v>488</v>
      </c>
      <c r="J41" s="79" t="s">
        <v>37</v>
      </c>
      <c r="K41" s="31">
        <v>0</v>
      </c>
      <c r="L41" s="32">
        <v>230000000</v>
      </c>
      <c r="M41" s="25" t="s">
        <v>215</v>
      </c>
      <c r="N41" s="33" t="s">
        <v>82</v>
      </c>
      <c r="O41" s="78" t="s">
        <v>278</v>
      </c>
      <c r="P41" s="25" t="s">
        <v>279</v>
      </c>
      <c r="Q41" s="31" t="s">
        <v>317</v>
      </c>
      <c r="R41" s="34" t="s">
        <v>281</v>
      </c>
      <c r="S41" s="25">
        <v>796</v>
      </c>
      <c r="T41" s="25" t="s">
        <v>347</v>
      </c>
      <c r="U41" s="39">
        <v>2</v>
      </c>
      <c r="V41" s="39">
        <v>124999.99999999999</v>
      </c>
      <c r="W41" s="43">
        <v>0</v>
      </c>
      <c r="X41" s="43">
        <f t="shared" si="4"/>
        <v>0</v>
      </c>
      <c r="Y41" s="35"/>
      <c r="Z41" s="25">
        <v>2016</v>
      </c>
      <c r="AA41" s="75">
        <v>11</v>
      </c>
      <c r="AB41" s="25"/>
    </row>
    <row r="42" spans="1:28" outlineLevel="1">
      <c r="A42" s="84" t="s">
        <v>489</v>
      </c>
      <c r="B42" s="28" t="s">
        <v>27</v>
      </c>
      <c r="C42" s="110" t="s">
        <v>469</v>
      </c>
      <c r="D42" s="29" t="s">
        <v>470</v>
      </c>
      <c r="E42" s="29" t="s">
        <v>470</v>
      </c>
      <c r="F42" s="29" t="s">
        <v>471</v>
      </c>
      <c r="G42" s="29" t="s">
        <v>470</v>
      </c>
      <c r="H42" s="30" t="s">
        <v>490</v>
      </c>
      <c r="I42" s="30" t="s">
        <v>491</v>
      </c>
      <c r="J42" s="79" t="s">
        <v>37</v>
      </c>
      <c r="K42" s="31">
        <v>0</v>
      </c>
      <c r="L42" s="32">
        <v>230000000</v>
      </c>
      <c r="M42" s="25" t="s">
        <v>215</v>
      </c>
      <c r="N42" s="33" t="s">
        <v>82</v>
      </c>
      <c r="O42" s="78" t="s">
        <v>278</v>
      </c>
      <c r="P42" s="25" t="s">
        <v>279</v>
      </c>
      <c r="Q42" s="31" t="s">
        <v>317</v>
      </c>
      <c r="R42" s="34" t="s">
        <v>281</v>
      </c>
      <c r="S42" s="25">
        <v>796</v>
      </c>
      <c r="T42" s="25" t="s">
        <v>347</v>
      </c>
      <c r="U42" s="39">
        <v>3</v>
      </c>
      <c r="V42" s="39">
        <v>32724.11</v>
      </c>
      <c r="W42" s="43">
        <v>0</v>
      </c>
      <c r="X42" s="43">
        <f t="shared" si="4"/>
        <v>0</v>
      </c>
      <c r="Y42" s="35"/>
      <c r="Z42" s="25">
        <v>2016</v>
      </c>
      <c r="AA42" s="75">
        <v>11</v>
      </c>
      <c r="AB42" s="25"/>
    </row>
    <row r="43" spans="1:28" outlineLevel="1">
      <c r="A43" s="84" t="s">
        <v>492</v>
      </c>
      <c r="B43" s="28" t="s">
        <v>27</v>
      </c>
      <c r="C43" s="110" t="s">
        <v>493</v>
      </c>
      <c r="D43" s="29" t="s">
        <v>326</v>
      </c>
      <c r="E43" s="29" t="s">
        <v>494</v>
      </c>
      <c r="F43" s="29" t="s">
        <v>495</v>
      </c>
      <c r="G43" s="29" t="s">
        <v>496</v>
      </c>
      <c r="H43" s="30" t="s">
        <v>497</v>
      </c>
      <c r="I43" s="30" t="s">
        <v>498</v>
      </c>
      <c r="J43" s="79" t="s">
        <v>37</v>
      </c>
      <c r="K43" s="31">
        <v>0</v>
      </c>
      <c r="L43" s="32">
        <v>230000000</v>
      </c>
      <c r="M43" s="25" t="s">
        <v>215</v>
      </c>
      <c r="N43" s="33" t="s">
        <v>82</v>
      </c>
      <c r="O43" s="78" t="s">
        <v>278</v>
      </c>
      <c r="P43" s="25" t="s">
        <v>279</v>
      </c>
      <c r="Q43" s="31" t="s">
        <v>317</v>
      </c>
      <c r="R43" s="34" t="s">
        <v>281</v>
      </c>
      <c r="S43" s="25">
        <v>839</v>
      </c>
      <c r="T43" s="25" t="s">
        <v>318</v>
      </c>
      <c r="U43" s="39">
        <v>3</v>
      </c>
      <c r="V43" s="39">
        <v>166964.29</v>
      </c>
      <c r="W43" s="43">
        <v>0</v>
      </c>
      <c r="X43" s="43">
        <f t="shared" si="4"/>
        <v>0</v>
      </c>
      <c r="Y43" s="35"/>
      <c r="Z43" s="25">
        <v>2016</v>
      </c>
      <c r="AA43" s="75">
        <v>11</v>
      </c>
      <c r="AB43" s="25"/>
    </row>
    <row r="44" spans="1:28" outlineLevel="1">
      <c r="A44" s="84" t="s">
        <v>499</v>
      </c>
      <c r="B44" s="28" t="s">
        <v>27</v>
      </c>
      <c r="C44" s="110" t="s">
        <v>500</v>
      </c>
      <c r="D44" s="29" t="s">
        <v>501</v>
      </c>
      <c r="E44" s="29" t="s">
        <v>502</v>
      </c>
      <c r="F44" s="29" t="s">
        <v>503</v>
      </c>
      <c r="G44" s="29" t="s">
        <v>504</v>
      </c>
      <c r="H44" s="30" t="s">
        <v>505</v>
      </c>
      <c r="I44" s="30" t="s">
        <v>506</v>
      </c>
      <c r="J44" s="79" t="s">
        <v>37</v>
      </c>
      <c r="K44" s="31">
        <v>0</v>
      </c>
      <c r="L44" s="32">
        <v>230000000</v>
      </c>
      <c r="M44" s="25" t="s">
        <v>215</v>
      </c>
      <c r="N44" s="33" t="s">
        <v>82</v>
      </c>
      <c r="O44" s="78" t="s">
        <v>278</v>
      </c>
      <c r="P44" s="25" t="s">
        <v>279</v>
      </c>
      <c r="Q44" s="31" t="s">
        <v>317</v>
      </c>
      <c r="R44" s="34" t="s">
        <v>281</v>
      </c>
      <c r="S44" s="25">
        <v>796</v>
      </c>
      <c r="T44" s="25" t="s">
        <v>347</v>
      </c>
      <c r="U44" s="39">
        <v>10</v>
      </c>
      <c r="V44" s="39">
        <v>36607.14</v>
      </c>
      <c r="W44" s="43">
        <v>0</v>
      </c>
      <c r="X44" s="43">
        <f t="shared" si="4"/>
        <v>0</v>
      </c>
      <c r="Y44" s="35"/>
      <c r="Z44" s="25">
        <v>2016</v>
      </c>
      <c r="AA44" s="75">
        <v>11</v>
      </c>
      <c r="AB44" s="25"/>
    </row>
    <row r="45" spans="1:28" outlineLevel="1">
      <c r="A45" s="84" t="s">
        <v>507</v>
      </c>
      <c r="B45" s="28" t="s">
        <v>27</v>
      </c>
      <c r="C45" s="110" t="s">
        <v>500</v>
      </c>
      <c r="D45" s="29" t="s">
        <v>501</v>
      </c>
      <c r="E45" s="29" t="s">
        <v>502</v>
      </c>
      <c r="F45" s="29" t="s">
        <v>503</v>
      </c>
      <c r="G45" s="29" t="s">
        <v>504</v>
      </c>
      <c r="H45" s="30" t="s">
        <v>508</v>
      </c>
      <c r="I45" s="30" t="s">
        <v>506</v>
      </c>
      <c r="J45" s="79" t="s">
        <v>37</v>
      </c>
      <c r="K45" s="31">
        <v>0</v>
      </c>
      <c r="L45" s="32">
        <v>230000000</v>
      </c>
      <c r="M45" s="25" t="s">
        <v>215</v>
      </c>
      <c r="N45" s="33" t="s">
        <v>82</v>
      </c>
      <c r="O45" s="78" t="s">
        <v>278</v>
      </c>
      <c r="P45" s="25" t="s">
        <v>279</v>
      </c>
      <c r="Q45" s="31" t="s">
        <v>317</v>
      </c>
      <c r="R45" s="34" t="s">
        <v>281</v>
      </c>
      <c r="S45" s="25">
        <v>796</v>
      </c>
      <c r="T45" s="25" t="s">
        <v>347</v>
      </c>
      <c r="U45" s="39">
        <v>1</v>
      </c>
      <c r="V45" s="39">
        <v>71428.570000000007</v>
      </c>
      <c r="W45" s="43">
        <v>0</v>
      </c>
      <c r="X45" s="43">
        <f t="shared" si="4"/>
        <v>0</v>
      </c>
      <c r="Y45" s="35"/>
      <c r="Z45" s="25">
        <v>2016</v>
      </c>
      <c r="AA45" s="75">
        <v>11</v>
      </c>
      <c r="AB45" s="25"/>
    </row>
    <row r="46" spans="1:28" outlineLevel="1">
      <c r="A46" s="84" t="s">
        <v>509</v>
      </c>
      <c r="B46" s="28" t="s">
        <v>27</v>
      </c>
      <c r="C46" s="110" t="s">
        <v>510</v>
      </c>
      <c r="D46" s="29" t="s">
        <v>501</v>
      </c>
      <c r="E46" s="29" t="s">
        <v>511</v>
      </c>
      <c r="F46" s="29" t="s">
        <v>512</v>
      </c>
      <c r="G46" s="29" t="s">
        <v>504</v>
      </c>
      <c r="H46" s="30" t="s">
        <v>513</v>
      </c>
      <c r="I46" s="30" t="s">
        <v>514</v>
      </c>
      <c r="J46" s="79" t="s">
        <v>37</v>
      </c>
      <c r="K46" s="31">
        <v>0</v>
      </c>
      <c r="L46" s="32">
        <v>230000000</v>
      </c>
      <c r="M46" s="25" t="s">
        <v>215</v>
      </c>
      <c r="N46" s="33" t="s">
        <v>82</v>
      </c>
      <c r="O46" s="78" t="s">
        <v>278</v>
      </c>
      <c r="P46" s="25" t="s">
        <v>279</v>
      </c>
      <c r="Q46" s="31" t="s">
        <v>317</v>
      </c>
      <c r="R46" s="34" t="s">
        <v>281</v>
      </c>
      <c r="S46" s="25">
        <v>796</v>
      </c>
      <c r="T46" s="25" t="s">
        <v>347</v>
      </c>
      <c r="U46" s="39">
        <v>13</v>
      </c>
      <c r="V46" s="39">
        <v>29633.93</v>
      </c>
      <c r="W46" s="43">
        <v>0</v>
      </c>
      <c r="X46" s="43">
        <f t="shared" si="4"/>
        <v>0</v>
      </c>
      <c r="Y46" s="35"/>
      <c r="Z46" s="25">
        <v>2016</v>
      </c>
      <c r="AA46" s="75">
        <v>11</v>
      </c>
      <c r="AB46" s="25"/>
    </row>
    <row r="47" spans="1:28" outlineLevel="1">
      <c r="A47" s="84" t="s">
        <v>515</v>
      </c>
      <c r="B47" s="28" t="s">
        <v>27</v>
      </c>
      <c r="C47" s="110" t="s">
        <v>516</v>
      </c>
      <c r="D47" s="29" t="s">
        <v>286</v>
      </c>
      <c r="E47" s="29" t="s">
        <v>517</v>
      </c>
      <c r="F47" s="29" t="s">
        <v>518</v>
      </c>
      <c r="G47" s="29" t="s">
        <v>358</v>
      </c>
      <c r="H47" s="30" t="s">
        <v>519</v>
      </c>
      <c r="I47" s="30" t="s">
        <v>520</v>
      </c>
      <c r="J47" s="79" t="s">
        <v>37</v>
      </c>
      <c r="K47" s="31">
        <v>0</v>
      </c>
      <c r="L47" s="32">
        <v>230000000</v>
      </c>
      <c r="M47" s="25" t="s">
        <v>215</v>
      </c>
      <c r="N47" s="33" t="s">
        <v>82</v>
      </c>
      <c r="O47" s="78" t="s">
        <v>278</v>
      </c>
      <c r="P47" s="25" t="s">
        <v>279</v>
      </c>
      <c r="Q47" s="31" t="s">
        <v>317</v>
      </c>
      <c r="R47" s="34" t="s">
        <v>281</v>
      </c>
      <c r="S47" s="25">
        <v>715</v>
      </c>
      <c r="T47" s="25" t="s">
        <v>287</v>
      </c>
      <c r="U47" s="39">
        <v>2200</v>
      </c>
      <c r="V47" s="39">
        <v>295.99999999999994</v>
      </c>
      <c r="W47" s="43">
        <v>0</v>
      </c>
      <c r="X47" s="43">
        <f t="shared" ref="X47:X94" si="5">W47*1.12</f>
        <v>0</v>
      </c>
      <c r="Y47" s="35"/>
      <c r="Z47" s="25">
        <v>2016</v>
      </c>
      <c r="AA47" s="75">
        <v>11</v>
      </c>
      <c r="AB47" s="25"/>
    </row>
    <row r="48" spans="1:28" outlineLevel="1">
      <c r="A48" s="84" t="s">
        <v>521</v>
      </c>
      <c r="B48" s="28" t="s">
        <v>27</v>
      </c>
      <c r="C48" s="110" t="s">
        <v>522</v>
      </c>
      <c r="D48" s="29" t="s">
        <v>523</v>
      </c>
      <c r="E48" s="29" t="s">
        <v>524</v>
      </c>
      <c r="F48" s="29" t="s">
        <v>525</v>
      </c>
      <c r="G48" s="29" t="s">
        <v>337</v>
      </c>
      <c r="H48" s="30" t="s">
        <v>526</v>
      </c>
      <c r="I48" s="30" t="s">
        <v>527</v>
      </c>
      <c r="J48" s="79" t="s">
        <v>37</v>
      </c>
      <c r="K48" s="31">
        <v>0</v>
      </c>
      <c r="L48" s="32">
        <v>230000000</v>
      </c>
      <c r="M48" s="25" t="s">
        <v>215</v>
      </c>
      <c r="N48" s="33" t="s">
        <v>82</v>
      </c>
      <c r="O48" s="78" t="s">
        <v>278</v>
      </c>
      <c r="P48" s="25" t="s">
        <v>279</v>
      </c>
      <c r="Q48" s="31" t="s">
        <v>317</v>
      </c>
      <c r="R48" s="34" t="s">
        <v>281</v>
      </c>
      <c r="S48" s="25">
        <v>796</v>
      </c>
      <c r="T48" s="25" t="s">
        <v>347</v>
      </c>
      <c r="U48" s="39">
        <v>15</v>
      </c>
      <c r="V48" s="39">
        <v>7999.9999999999991</v>
      </c>
      <c r="W48" s="43">
        <v>0</v>
      </c>
      <c r="X48" s="43">
        <f t="shared" si="5"/>
        <v>0</v>
      </c>
      <c r="Y48" s="35"/>
      <c r="Z48" s="25">
        <v>2016</v>
      </c>
      <c r="AA48" s="75">
        <v>11</v>
      </c>
      <c r="AB48" s="25"/>
    </row>
    <row r="49" spans="1:28" outlineLevel="1">
      <c r="A49" s="84" t="s">
        <v>528</v>
      </c>
      <c r="B49" s="28" t="s">
        <v>27</v>
      </c>
      <c r="C49" s="110" t="s">
        <v>529</v>
      </c>
      <c r="D49" s="29" t="s">
        <v>523</v>
      </c>
      <c r="E49" s="29" t="s">
        <v>524</v>
      </c>
      <c r="F49" s="29" t="s">
        <v>530</v>
      </c>
      <c r="G49" s="29">
        <v>0</v>
      </c>
      <c r="H49" s="30" t="s">
        <v>531</v>
      </c>
      <c r="I49" s="30" t="s">
        <v>532</v>
      </c>
      <c r="J49" s="79" t="s">
        <v>37</v>
      </c>
      <c r="K49" s="31">
        <v>0</v>
      </c>
      <c r="L49" s="32">
        <v>230000000</v>
      </c>
      <c r="M49" s="25" t="s">
        <v>215</v>
      </c>
      <c r="N49" s="33" t="s">
        <v>82</v>
      </c>
      <c r="O49" s="78" t="s">
        <v>278</v>
      </c>
      <c r="P49" s="25" t="s">
        <v>279</v>
      </c>
      <c r="Q49" s="31" t="s">
        <v>317</v>
      </c>
      <c r="R49" s="34" t="s">
        <v>281</v>
      </c>
      <c r="S49" s="25">
        <v>796</v>
      </c>
      <c r="T49" s="25" t="s">
        <v>347</v>
      </c>
      <c r="U49" s="39">
        <v>95</v>
      </c>
      <c r="V49" s="39">
        <v>10999.999999999998</v>
      </c>
      <c r="W49" s="43">
        <v>0</v>
      </c>
      <c r="X49" s="43">
        <f t="shared" si="5"/>
        <v>0</v>
      </c>
      <c r="Y49" s="35"/>
      <c r="Z49" s="25">
        <v>2016</v>
      </c>
      <c r="AA49" s="75">
        <v>11</v>
      </c>
      <c r="AB49" s="25"/>
    </row>
    <row r="50" spans="1:28" outlineLevel="1">
      <c r="A50" s="84" t="s">
        <v>533</v>
      </c>
      <c r="B50" s="28" t="s">
        <v>27</v>
      </c>
      <c r="C50" s="110" t="s">
        <v>534</v>
      </c>
      <c r="D50" s="29" t="s">
        <v>535</v>
      </c>
      <c r="E50" s="29" t="s">
        <v>536</v>
      </c>
      <c r="F50" s="29" t="s">
        <v>537</v>
      </c>
      <c r="G50" s="29" t="s">
        <v>337</v>
      </c>
      <c r="H50" s="30" t="s">
        <v>538</v>
      </c>
      <c r="I50" s="30" t="s">
        <v>539</v>
      </c>
      <c r="J50" s="79" t="s">
        <v>37</v>
      </c>
      <c r="K50" s="31">
        <v>0</v>
      </c>
      <c r="L50" s="32">
        <v>230000000</v>
      </c>
      <c r="M50" s="25" t="s">
        <v>215</v>
      </c>
      <c r="N50" s="33" t="s">
        <v>82</v>
      </c>
      <c r="O50" s="78" t="s">
        <v>278</v>
      </c>
      <c r="P50" s="25" t="s">
        <v>279</v>
      </c>
      <c r="Q50" s="31" t="s">
        <v>317</v>
      </c>
      <c r="R50" s="34" t="s">
        <v>281</v>
      </c>
      <c r="S50" s="25">
        <v>796</v>
      </c>
      <c r="T50" s="25" t="s">
        <v>347</v>
      </c>
      <c r="U50" s="39">
        <v>90</v>
      </c>
      <c r="V50" s="39">
        <v>4017.86</v>
      </c>
      <c r="W50" s="43">
        <v>0</v>
      </c>
      <c r="X50" s="43">
        <f t="shared" si="5"/>
        <v>0</v>
      </c>
      <c r="Y50" s="35"/>
      <c r="Z50" s="25">
        <v>2016</v>
      </c>
      <c r="AA50" s="75">
        <v>11</v>
      </c>
      <c r="AB50" s="25"/>
    </row>
    <row r="51" spans="1:28" outlineLevel="1">
      <c r="A51" s="84" t="s">
        <v>540</v>
      </c>
      <c r="B51" s="28" t="s">
        <v>27</v>
      </c>
      <c r="C51" s="110" t="s">
        <v>541</v>
      </c>
      <c r="D51" s="29" t="s">
        <v>327</v>
      </c>
      <c r="E51" s="29" t="s">
        <v>327</v>
      </c>
      <c r="F51" s="29" t="s">
        <v>542</v>
      </c>
      <c r="G51" s="29" t="s">
        <v>337</v>
      </c>
      <c r="H51" s="30" t="s">
        <v>543</v>
      </c>
      <c r="I51" s="30" t="s">
        <v>544</v>
      </c>
      <c r="J51" s="79" t="s">
        <v>37</v>
      </c>
      <c r="K51" s="31">
        <v>0</v>
      </c>
      <c r="L51" s="32">
        <v>230000000</v>
      </c>
      <c r="M51" s="25" t="s">
        <v>215</v>
      </c>
      <c r="N51" s="33" t="s">
        <v>82</v>
      </c>
      <c r="O51" s="78" t="s">
        <v>278</v>
      </c>
      <c r="P51" s="25" t="s">
        <v>279</v>
      </c>
      <c r="Q51" s="31" t="s">
        <v>317</v>
      </c>
      <c r="R51" s="34" t="s">
        <v>281</v>
      </c>
      <c r="S51" s="25">
        <v>796</v>
      </c>
      <c r="T51" s="25" t="s">
        <v>347</v>
      </c>
      <c r="U51" s="39">
        <v>46</v>
      </c>
      <c r="V51" s="39">
        <v>499.99999999999994</v>
      </c>
      <c r="W51" s="43">
        <v>0</v>
      </c>
      <c r="X51" s="43">
        <f t="shared" si="5"/>
        <v>0</v>
      </c>
      <c r="Y51" s="35"/>
      <c r="Z51" s="25">
        <v>2016</v>
      </c>
      <c r="AA51" s="75">
        <v>11</v>
      </c>
      <c r="AB51" s="25"/>
    </row>
    <row r="52" spans="1:28" outlineLevel="1">
      <c r="A52" s="84" t="s">
        <v>545</v>
      </c>
      <c r="B52" s="28" t="s">
        <v>27</v>
      </c>
      <c r="C52" s="110" t="s">
        <v>546</v>
      </c>
      <c r="D52" s="29" t="s">
        <v>547</v>
      </c>
      <c r="E52" s="29" t="s">
        <v>548</v>
      </c>
      <c r="F52" s="29" t="s">
        <v>549</v>
      </c>
      <c r="G52" s="29" t="s">
        <v>337</v>
      </c>
      <c r="H52" s="30" t="s">
        <v>550</v>
      </c>
      <c r="I52" s="30" t="s">
        <v>551</v>
      </c>
      <c r="J52" s="79" t="s">
        <v>37</v>
      </c>
      <c r="K52" s="31">
        <v>0</v>
      </c>
      <c r="L52" s="32">
        <v>230000000</v>
      </c>
      <c r="M52" s="25" t="s">
        <v>215</v>
      </c>
      <c r="N52" s="33" t="s">
        <v>82</v>
      </c>
      <c r="O52" s="78" t="s">
        <v>278</v>
      </c>
      <c r="P52" s="25" t="s">
        <v>279</v>
      </c>
      <c r="Q52" s="31" t="s">
        <v>317</v>
      </c>
      <c r="R52" s="34" t="s">
        <v>281</v>
      </c>
      <c r="S52" s="25">
        <v>796</v>
      </c>
      <c r="T52" s="25" t="s">
        <v>347</v>
      </c>
      <c r="U52" s="39">
        <v>15</v>
      </c>
      <c r="V52" s="39">
        <v>13392.86</v>
      </c>
      <c r="W52" s="43">
        <v>0</v>
      </c>
      <c r="X52" s="43">
        <f t="shared" si="5"/>
        <v>0</v>
      </c>
      <c r="Y52" s="35"/>
      <c r="Z52" s="25">
        <v>2016</v>
      </c>
      <c r="AA52" s="75">
        <v>11</v>
      </c>
      <c r="AB52" s="25"/>
    </row>
    <row r="53" spans="1:28" outlineLevel="1">
      <c r="A53" s="84" t="s">
        <v>552</v>
      </c>
      <c r="B53" s="28" t="s">
        <v>27</v>
      </c>
      <c r="C53" s="110" t="s">
        <v>553</v>
      </c>
      <c r="D53" s="29" t="s">
        <v>554</v>
      </c>
      <c r="E53" s="29" t="s">
        <v>555</v>
      </c>
      <c r="F53" s="29" t="s">
        <v>556</v>
      </c>
      <c r="G53" s="29" t="s">
        <v>557</v>
      </c>
      <c r="H53" s="30" t="s">
        <v>558</v>
      </c>
      <c r="I53" s="30" t="s">
        <v>559</v>
      </c>
      <c r="J53" s="79" t="s">
        <v>37</v>
      </c>
      <c r="K53" s="31">
        <v>0</v>
      </c>
      <c r="L53" s="32">
        <v>230000000</v>
      </c>
      <c r="M53" s="25" t="s">
        <v>215</v>
      </c>
      <c r="N53" s="33" t="s">
        <v>82</v>
      </c>
      <c r="O53" s="78" t="s">
        <v>278</v>
      </c>
      <c r="P53" s="25" t="s">
        <v>279</v>
      </c>
      <c r="Q53" s="31" t="s">
        <v>317</v>
      </c>
      <c r="R53" s="34" t="s">
        <v>281</v>
      </c>
      <c r="S53" s="25">
        <v>796</v>
      </c>
      <c r="T53" s="25" t="s">
        <v>347</v>
      </c>
      <c r="U53" s="39">
        <v>8</v>
      </c>
      <c r="V53" s="39">
        <v>22906.249999999996</v>
      </c>
      <c r="W53" s="43">
        <v>0</v>
      </c>
      <c r="X53" s="43">
        <f t="shared" si="5"/>
        <v>0</v>
      </c>
      <c r="Y53" s="35"/>
      <c r="Z53" s="25">
        <v>2016</v>
      </c>
      <c r="AA53" s="75">
        <v>11</v>
      </c>
      <c r="AB53" s="25"/>
    </row>
    <row r="54" spans="1:28" outlineLevel="1">
      <c r="A54" s="84" t="s">
        <v>560</v>
      </c>
      <c r="B54" s="28" t="s">
        <v>27</v>
      </c>
      <c r="C54" s="110" t="s">
        <v>561</v>
      </c>
      <c r="D54" s="29" t="s">
        <v>562</v>
      </c>
      <c r="E54" s="29" t="s">
        <v>563</v>
      </c>
      <c r="F54" s="29" t="s">
        <v>564</v>
      </c>
      <c r="G54" s="29" t="s">
        <v>563</v>
      </c>
      <c r="H54" s="30" t="s">
        <v>565</v>
      </c>
      <c r="I54" s="30" t="s">
        <v>566</v>
      </c>
      <c r="J54" s="79" t="s">
        <v>37</v>
      </c>
      <c r="K54" s="31">
        <v>0</v>
      </c>
      <c r="L54" s="32">
        <v>230000000</v>
      </c>
      <c r="M54" s="25" t="s">
        <v>215</v>
      </c>
      <c r="N54" s="33" t="s">
        <v>82</v>
      </c>
      <c r="O54" s="78" t="s">
        <v>278</v>
      </c>
      <c r="P54" s="25" t="s">
        <v>279</v>
      </c>
      <c r="Q54" s="31" t="s">
        <v>317</v>
      </c>
      <c r="R54" s="34" t="s">
        <v>281</v>
      </c>
      <c r="S54" s="25">
        <v>839</v>
      </c>
      <c r="T54" s="25" t="s">
        <v>318</v>
      </c>
      <c r="U54" s="39">
        <v>145</v>
      </c>
      <c r="V54" s="39">
        <v>7142.86</v>
      </c>
      <c r="W54" s="43">
        <v>0</v>
      </c>
      <c r="X54" s="43">
        <f t="shared" si="5"/>
        <v>0</v>
      </c>
      <c r="Y54" s="35"/>
      <c r="Z54" s="25">
        <v>2016</v>
      </c>
      <c r="AA54" s="75">
        <v>11</v>
      </c>
      <c r="AB54" s="25"/>
    </row>
    <row r="55" spans="1:28" outlineLevel="1">
      <c r="A55" s="84" t="s">
        <v>567</v>
      </c>
      <c r="B55" s="28" t="s">
        <v>27</v>
      </c>
      <c r="C55" s="110" t="s">
        <v>568</v>
      </c>
      <c r="D55" s="29" t="s">
        <v>569</v>
      </c>
      <c r="E55" s="29" t="s">
        <v>570</v>
      </c>
      <c r="F55" s="29" t="s">
        <v>571</v>
      </c>
      <c r="G55" s="29" t="s">
        <v>572</v>
      </c>
      <c r="H55" s="30" t="s">
        <v>573</v>
      </c>
      <c r="I55" s="30" t="s">
        <v>574</v>
      </c>
      <c r="J55" s="79" t="s">
        <v>37</v>
      </c>
      <c r="K55" s="31">
        <v>0</v>
      </c>
      <c r="L55" s="32">
        <v>230000000</v>
      </c>
      <c r="M55" s="25" t="s">
        <v>215</v>
      </c>
      <c r="N55" s="33" t="s">
        <v>82</v>
      </c>
      <c r="O55" s="78" t="s">
        <v>278</v>
      </c>
      <c r="P55" s="25" t="s">
        <v>279</v>
      </c>
      <c r="Q55" s="31" t="s">
        <v>317</v>
      </c>
      <c r="R55" s="34" t="s">
        <v>281</v>
      </c>
      <c r="S55" s="25">
        <v>796</v>
      </c>
      <c r="T55" s="25" t="s">
        <v>347</v>
      </c>
      <c r="U55" s="39">
        <v>10</v>
      </c>
      <c r="V55" s="39">
        <v>13392.86</v>
      </c>
      <c r="W55" s="43">
        <v>0</v>
      </c>
      <c r="X55" s="43">
        <f t="shared" si="5"/>
        <v>0</v>
      </c>
      <c r="Y55" s="35"/>
      <c r="Z55" s="25">
        <v>2016</v>
      </c>
      <c r="AA55" s="75">
        <v>11</v>
      </c>
      <c r="AB55" s="25"/>
    </row>
    <row r="56" spans="1:28" outlineLevel="1">
      <c r="A56" s="84" t="s">
        <v>575</v>
      </c>
      <c r="B56" s="28" t="s">
        <v>27</v>
      </c>
      <c r="C56" s="110" t="s">
        <v>576</v>
      </c>
      <c r="D56" s="29" t="s">
        <v>577</v>
      </c>
      <c r="E56" s="29" t="s">
        <v>578</v>
      </c>
      <c r="F56" s="29" t="s">
        <v>579</v>
      </c>
      <c r="G56" s="29" t="s">
        <v>580</v>
      </c>
      <c r="H56" s="30" t="s">
        <v>581</v>
      </c>
      <c r="I56" s="30" t="s">
        <v>582</v>
      </c>
      <c r="J56" s="79" t="s">
        <v>37</v>
      </c>
      <c r="K56" s="31">
        <v>0</v>
      </c>
      <c r="L56" s="32">
        <v>230000000</v>
      </c>
      <c r="M56" s="25" t="s">
        <v>215</v>
      </c>
      <c r="N56" s="33" t="s">
        <v>82</v>
      </c>
      <c r="O56" s="78" t="s">
        <v>278</v>
      </c>
      <c r="P56" s="25" t="s">
        <v>279</v>
      </c>
      <c r="Q56" s="31" t="s">
        <v>317</v>
      </c>
      <c r="R56" s="34" t="s">
        <v>281</v>
      </c>
      <c r="S56" s="25">
        <v>796</v>
      </c>
      <c r="T56" s="25" t="s">
        <v>347</v>
      </c>
      <c r="U56" s="39">
        <v>316</v>
      </c>
      <c r="V56" s="39">
        <v>446.43</v>
      </c>
      <c r="W56" s="43">
        <v>0</v>
      </c>
      <c r="X56" s="43">
        <f t="shared" si="5"/>
        <v>0</v>
      </c>
      <c r="Y56" s="35"/>
      <c r="Z56" s="25">
        <v>2016</v>
      </c>
      <c r="AA56" s="75">
        <v>11</v>
      </c>
      <c r="AB56" s="25"/>
    </row>
    <row r="57" spans="1:28" outlineLevel="1">
      <c r="A57" s="84" t="s">
        <v>583</v>
      </c>
      <c r="B57" s="28" t="s">
        <v>27</v>
      </c>
      <c r="C57" s="110" t="s">
        <v>584</v>
      </c>
      <c r="D57" s="29" t="s">
        <v>585</v>
      </c>
      <c r="E57" s="29" t="s">
        <v>337</v>
      </c>
      <c r="F57" s="29" t="s">
        <v>586</v>
      </c>
      <c r="G57" s="29" t="s">
        <v>337</v>
      </c>
      <c r="H57" s="30" t="s">
        <v>587</v>
      </c>
      <c r="I57" s="30" t="s">
        <v>588</v>
      </c>
      <c r="J57" s="79" t="s">
        <v>37</v>
      </c>
      <c r="K57" s="31">
        <v>0</v>
      </c>
      <c r="L57" s="32">
        <v>230000000</v>
      </c>
      <c r="M57" s="25" t="s">
        <v>215</v>
      </c>
      <c r="N57" s="33" t="s">
        <v>82</v>
      </c>
      <c r="O57" s="78" t="s">
        <v>278</v>
      </c>
      <c r="P57" s="25" t="s">
        <v>279</v>
      </c>
      <c r="Q57" s="31" t="s">
        <v>317</v>
      </c>
      <c r="R57" s="34" t="s">
        <v>281</v>
      </c>
      <c r="S57" s="25">
        <v>796</v>
      </c>
      <c r="T57" s="25" t="s">
        <v>347</v>
      </c>
      <c r="U57" s="39">
        <v>55</v>
      </c>
      <c r="V57" s="39">
        <v>15120</v>
      </c>
      <c r="W57" s="43">
        <v>0</v>
      </c>
      <c r="X57" s="43">
        <f t="shared" si="5"/>
        <v>0</v>
      </c>
      <c r="Y57" s="35"/>
      <c r="Z57" s="25">
        <v>2016</v>
      </c>
      <c r="AA57" s="75">
        <v>11</v>
      </c>
      <c r="AB57" s="25"/>
    </row>
    <row r="58" spans="1:28" outlineLevel="1">
      <c r="A58" s="84" t="s">
        <v>589</v>
      </c>
      <c r="B58" s="28" t="s">
        <v>27</v>
      </c>
      <c r="C58" s="110" t="s">
        <v>590</v>
      </c>
      <c r="D58" s="29" t="s">
        <v>591</v>
      </c>
      <c r="E58" s="29" t="s">
        <v>591</v>
      </c>
      <c r="F58" s="29" t="s">
        <v>592</v>
      </c>
      <c r="G58" s="29" t="s">
        <v>593</v>
      </c>
      <c r="H58" s="30" t="s">
        <v>594</v>
      </c>
      <c r="I58" s="30" t="s">
        <v>595</v>
      </c>
      <c r="J58" s="79" t="s">
        <v>37</v>
      </c>
      <c r="K58" s="31">
        <v>0</v>
      </c>
      <c r="L58" s="32">
        <v>230000000</v>
      </c>
      <c r="M58" s="25" t="s">
        <v>215</v>
      </c>
      <c r="N58" s="33" t="s">
        <v>82</v>
      </c>
      <c r="O58" s="78" t="s">
        <v>278</v>
      </c>
      <c r="P58" s="25" t="s">
        <v>279</v>
      </c>
      <c r="Q58" s="31" t="s">
        <v>317</v>
      </c>
      <c r="R58" s="34" t="s">
        <v>281</v>
      </c>
      <c r="S58" s="25">
        <v>796</v>
      </c>
      <c r="T58" s="25" t="s">
        <v>347</v>
      </c>
      <c r="U58" s="39">
        <v>30</v>
      </c>
      <c r="V58" s="39">
        <v>3392.86</v>
      </c>
      <c r="W58" s="43">
        <v>0</v>
      </c>
      <c r="X58" s="43">
        <f t="shared" si="5"/>
        <v>0</v>
      </c>
      <c r="Y58" s="35"/>
      <c r="Z58" s="25">
        <v>2016</v>
      </c>
      <c r="AA58" s="75">
        <v>11</v>
      </c>
      <c r="AB58" s="25"/>
    </row>
    <row r="59" spans="1:28" outlineLevel="1">
      <c r="A59" s="84" t="s">
        <v>596</v>
      </c>
      <c r="B59" s="28" t="s">
        <v>27</v>
      </c>
      <c r="C59" s="110" t="s">
        <v>597</v>
      </c>
      <c r="D59" s="29" t="s">
        <v>598</v>
      </c>
      <c r="E59" s="29" t="s">
        <v>337</v>
      </c>
      <c r="F59" s="29" t="s">
        <v>599</v>
      </c>
      <c r="G59" s="29" t="s">
        <v>337</v>
      </c>
      <c r="H59" s="30" t="s">
        <v>600</v>
      </c>
      <c r="I59" s="30" t="s">
        <v>601</v>
      </c>
      <c r="J59" s="79" t="s">
        <v>37</v>
      </c>
      <c r="K59" s="31">
        <v>0</v>
      </c>
      <c r="L59" s="32">
        <v>230000000</v>
      </c>
      <c r="M59" s="25" t="s">
        <v>215</v>
      </c>
      <c r="N59" s="33" t="s">
        <v>82</v>
      </c>
      <c r="O59" s="78" t="s">
        <v>278</v>
      </c>
      <c r="P59" s="25" t="s">
        <v>279</v>
      </c>
      <c r="Q59" s="31" t="s">
        <v>317</v>
      </c>
      <c r="R59" s="34" t="s">
        <v>281</v>
      </c>
      <c r="S59" s="25" t="s">
        <v>299</v>
      </c>
      <c r="T59" s="25" t="s">
        <v>300</v>
      </c>
      <c r="U59" s="39">
        <v>28</v>
      </c>
      <c r="V59" s="39">
        <v>4017.86</v>
      </c>
      <c r="W59" s="43">
        <v>0</v>
      </c>
      <c r="X59" s="43">
        <f t="shared" si="5"/>
        <v>0</v>
      </c>
      <c r="Y59" s="35"/>
      <c r="Z59" s="25">
        <v>2016</v>
      </c>
      <c r="AA59" s="36" t="s">
        <v>335</v>
      </c>
      <c r="AB59" s="25"/>
    </row>
    <row r="60" spans="1:28" outlineLevel="1">
      <c r="A60" s="84" t="s">
        <v>602</v>
      </c>
      <c r="B60" s="28" t="s">
        <v>27</v>
      </c>
      <c r="C60" s="110" t="s">
        <v>603</v>
      </c>
      <c r="D60" s="29" t="s">
        <v>604</v>
      </c>
      <c r="E60" s="29" t="s">
        <v>605</v>
      </c>
      <c r="F60" s="29" t="s">
        <v>606</v>
      </c>
      <c r="G60" s="29" t="s">
        <v>607</v>
      </c>
      <c r="H60" s="30" t="s">
        <v>608</v>
      </c>
      <c r="I60" s="30" t="s">
        <v>609</v>
      </c>
      <c r="J60" s="79" t="s">
        <v>37</v>
      </c>
      <c r="K60" s="31">
        <v>0</v>
      </c>
      <c r="L60" s="32">
        <v>230000000</v>
      </c>
      <c r="M60" s="25" t="s">
        <v>215</v>
      </c>
      <c r="N60" s="33" t="s">
        <v>82</v>
      </c>
      <c r="O60" s="78" t="s">
        <v>278</v>
      </c>
      <c r="P60" s="25" t="s">
        <v>279</v>
      </c>
      <c r="Q60" s="31" t="s">
        <v>317</v>
      </c>
      <c r="R60" s="34" t="s">
        <v>281</v>
      </c>
      <c r="S60" s="25">
        <v>796</v>
      </c>
      <c r="T60" s="25" t="s">
        <v>347</v>
      </c>
      <c r="U60" s="39">
        <v>6</v>
      </c>
      <c r="V60" s="39">
        <v>267.86</v>
      </c>
      <c r="W60" s="43">
        <v>0</v>
      </c>
      <c r="X60" s="43">
        <f t="shared" si="5"/>
        <v>0</v>
      </c>
      <c r="Y60" s="35"/>
      <c r="Z60" s="25">
        <v>2016</v>
      </c>
      <c r="AA60" s="75">
        <v>11</v>
      </c>
      <c r="AB60" s="25"/>
    </row>
    <row r="61" spans="1:28" outlineLevel="1">
      <c r="A61" s="84" t="s">
        <v>610</v>
      </c>
      <c r="B61" s="28" t="s">
        <v>27</v>
      </c>
      <c r="C61" s="110" t="s">
        <v>611</v>
      </c>
      <c r="D61" s="29" t="s">
        <v>612</v>
      </c>
      <c r="E61" s="29" t="s">
        <v>612</v>
      </c>
      <c r="F61" s="29" t="s">
        <v>613</v>
      </c>
      <c r="G61" s="29" t="s">
        <v>337</v>
      </c>
      <c r="H61" s="30" t="s">
        <v>614</v>
      </c>
      <c r="I61" s="30" t="s">
        <v>615</v>
      </c>
      <c r="J61" s="79" t="s">
        <v>37</v>
      </c>
      <c r="K61" s="31">
        <v>0</v>
      </c>
      <c r="L61" s="32">
        <v>230000000</v>
      </c>
      <c r="M61" s="25" t="s">
        <v>215</v>
      </c>
      <c r="N61" s="33" t="s">
        <v>82</v>
      </c>
      <c r="O61" s="78" t="s">
        <v>278</v>
      </c>
      <c r="P61" s="25" t="s">
        <v>279</v>
      </c>
      <c r="Q61" s="31" t="s">
        <v>317</v>
      </c>
      <c r="R61" s="34" t="s">
        <v>281</v>
      </c>
      <c r="S61" s="25">
        <v>796</v>
      </c>
      <c r="T61" s="25" t="s">
        <v>347</v>
      </c>
      <c r="U61" s="39">
        <v>2</v>
      </c>
      <c r="V61" s="39">
        <v>160999.99999999997</v>
      </c>
      <c r="W61" s="43">
        <v>0</v>
      </c>
      <c r="X61" s="43">
        <f t="shared" si="5"/>
        <v>0</v>
      </c>
      <c r="Y61" s="35"/>
      <c r="Z61" s="25">
        <v>2016</v>
      </c>
      <c r="AA61" s="75">
        <v>11</v>
      </c>
      <c r="AB61" s="25"/>
    </row>
    <row r="62" spans="1:28" outlineLevel="1">
      <c r="A62" s="84" t="s">
        <v>616</v>
      </c>
      <c r="B62" s="28" t="s">
        <v>27</v>
      </c>
      <c r="C62" s="110" t="s">
        <v>611</v>
      </c>
      <c r="D62" s="29" t="s">
        <v>612</v>
      </c>
      <c r="E62" s="29" t="s">
        <v>613</v>
      </c>
      <c r="F62" s="29" t="s">
        <v>613</v>
      </c>
      <c r="G62" s="29" t="s">
        <v>337</v>
      </c>
      <c r="H62" s="30" t="s">
        <v>617</v>
      </c>
      <c r="I62" s="30" t="s">
        <v>618</v>
      </c>
      <c r="J62" s="79" t="s">
        <v>37</v>
      </c>
      <c r="K62" s="31">
        <v>0</v>
      </c>
      <c r="L62" s="32">
        <v>230000000</v>
      </c>
      <c r="M62" s="25" t="s">
        <v>215</v>
      </c>
      <c r="N62" s="33" t="s">
        <v>82</v>
      </c>
      <c r="O62" s="78" t="s">
        <v>278</v>
      </c>
      <c r="P62" s="25" t="s">
        <v>279</v>
      </c>
      <c r="Q62" s="31" t="s">
        <v>317</v>
      </c>
      <c r="R62" s="34" t="s">
        <v>281</v>
      </c>
      <c r="S62" s="25">
        <v>796</v>
      </c>
      <c r="T62" s="25" t="s">
        <v>347</v>
      </c>
      <c r="U62" s="39">
        <v>5</v>
      </c>
      <c r="V62" s="39">
        <v>160999.99999999997</v>
      </c>
      <c r="W62" s="43">
        <v>0</v>
      </c>
      <c r="X62" s="43">
        <f t="shared" si="5"/>
        <v>0</v>
      </c>
      <c r="Y62" s="35"/>
      <c r="Z62" s="25">
        <v>2016</v>
      </c>
      <c r="AA62" s="75">
        <v>11</v>
      </c>
      <c r="AB62" s="25"/>
    </row>
    <row r="63" spans="1:28" outlineLevel="1">
      <c r="A63" s="84" t="s">
        <v>619</v>
      </c>
      <c r="B63" s="28" t="s">
        <v>27</v>
      </c>
      <c r="C63" s="110" t="s">
        <v>620</v>
      </c>
      <c r="D63" s="29" t="s">
        <v>621</v>
      </c>
      <c r="E63" s="29" t="s">
        <v>622</v>
      </c>
      <c r="F63" s="29" t="s">
        <v>623</v>
      </c>
      <c r="G63" s="29">
        <v>0</v>
      </c>
      <c r="H63" s="30" t="s">
        <v>624</v>
      </c>
      <c r="I63" s="30" t="s">
        <v>625</v>
      </c>
      <c r="J63" s="79" t="s">
        <v>37</v>
      </c>
      <c r="K63" s="31">
        <v>0</v>
      </c>
      <c r="L63" s="32">
        <v>230000000</v>
      </c>
      <c r="M63" s="25" t="s">
        <v>215</v>
      </c>
      <c r="N63" s="33" t="s">
        <v>82</v>
      </c>
      <c r="O63" s="78" t="s">
        <v>278</v>
      </c>
      <c r="P63" s="25" t="s">
        <v>279</v>
      </c>
      <c r="Q63" s="31" t="s">
        <v>317</v>
      </c>
      <c r="R63" s="34" t="s">
        <v>281</v>
      </c>
      <c r="S63" s="25">
        <v>796</v>
      </c>
      <c r="T63" s="25" t="s">
        <v>347</v>
      </c>
      <c r="U63" s="39">
        <v>47</v>
      </c>
      <c r="V63" s="39">
        <v>499.99999999999994</v>
      </c>
      <c r="W63" s="43">
        <v>0</v>
      </c>
      <c r="X63" s="43">
        <f t="shared" si="5"/>
        <v>0</v>
      </c>
      <c r="Y63" s="35"/>
      <c r="Z63" s="25">
        <v>2016</v>
      </c>
      <c r="AA63" s="75">
        <v>11</v>
      </c>
      <c r="AB63" s="25"/>
    </row>
    <row r="64" spans="1:28" outlineLevel="1">
      <c r="A64" s="84" t="s">
        <v>626</v>
      </c>
      <c r="B64" s="28" t="s">
        <v>27</v>
      </c>
      <c r="C64" s="110" t="s">
        <v>627</v>
      </c>
      <c r="D64" s="29" t="s">
        <v>628</v>
      </c>
      <c r="E64" s="29" t="s">
        <v>629</v>
      </c>
      <c r="F64" s="29" t="s">
        <v>630</v>
      </c>
      <c r="G64" s="29" t="s">
        <v>631</v>
      </c>
      <c r="H64" s="30" t="s">
        <v>632</v>
      </c>
      <c r="I64" s="30" t="s">
        <v>633</v>
      </c>
      <c r="J64" s="79" t="s">
        <v>37</v>
      </c>
      <c r="K64" s="31">
        <v>0</v>
      </c>
      <c r="L64" s="32">
        <v>230000000</v>
      </c>
      <c r="M64" s="25" t="s">
        <v>215</v>
      </c>
      <c r="N64" s="33" t="s">
        <v>82</v>
      </c>
      <c r="O64" s="78" t="s">
        <v>278</v>
      </c>
      <c r="P64" s="25" t="s">
        <v>279</v>
      </c>
      <c r="Q64" s="31" t="s">
        <v>317</v>
      </c>
      <c r="R64" s="34" t="s">
        <v>281</v>
      </c>
      <c r="S64" s="25">
        <v>796</v>
      </c>
      <c r="T64" s="25" t="s">
        <v>347</v>
      </c>
      <c r="U64" s="39">
        <v>2</v>
      </c>
      <c r="V64" s="39">
        <v>446428.57</v>
      </c>
      <c r="W64" s="43">
        <v>0</v>
      </c>
      <c r="X64" s="43">
        <f t="shared" si="5"/>
        <v>0</v>
      </c>
      <c r="Y64" s="35"/>
      <c r="Z64" s="25">
        <v>2016</v>
      </c>
      <c r="AA64" s="75">
        <v>11</v>
      </c>
      <c r="AB64" s="25"/>
    </row>
    <row r="65" spans="1:28" outlineLevel="1">
      <c r="A65" s="84" t="s">
        <v>634</v>
      </c>
      <c r="B65" s="28" t="s">
        <v>27</v>
      </c>
      <c r="C65" s="110" t="s">
        <v>635</v>
      </c>
      <c r="D65" s="29" t="s">
        <v>346</v>
      </c>
      <c r="E65" s="29" t="s">
        <v>636</v>
      </c>
      <c r="F65" s="29" t="s">
        <v>637</v>
      </c>
      <c r="G65" s="29" t="s">
        <v>638</v>
      </c>
      <c r="H65" s="30" t="s">
        <v>639</v>
      </c>
      <c r="I65" s="30" t="s">
        <v>640</v>
      </c>
      <c r="J65" s="79" t="s">
        <v>37</v>
      </c>
      <c r="K65" s="31">
        <v>0</v>
      </c>
      <c r="L65" s="32">
        <v>230000000</v>
      </c>
      <c r="M65" s="25" t="s">
        <v>215</v>
      </c>
      <c r="N65" s="33" t="s">
        <v>82</v>
      </c>
      <c r="O65" s="78" t="s">
        <v>278</v>
      </c>
      <c r="P65" s="25" t="s">
        <v>279</v>
      </c>
      <c r="Q65" s="31" t="s">
        <v>317</v>
      </c>
      <c r="R65" s="34" t="s">
        <v>281</v>
      </c>
      <c r="S65" s="25">
        <v>796</v>
      </c>
      <c r="T65" s="25" t="s">
        <v>347</v>
      </c>
      <c r="U65" s="39">
        <v>62</v>
      </c>
      <c r="V65" s="39">
        <v>6696.43</v>
      </c>
      <c r="W65" s="43">
        <v>0</v>
      </c>
      <c r="X65" s="43">
        <f t="shared" si="5"/>
        <v>0</v>
      </c>
      <c r="Y65" s="35"/>
      <c r="Z65" s="25">
        <v>2016</v>
      </c>
      <c r="AA65" s="75">
        <v>11</v>
      </c>
      <c r="AB65" s="25"/>
    </row>
    <row r="66" spans="1:28" outlineLevel="1">
      <c r="A66" s="84" t="s">
        <v>641</v>
      </c>
      <c r="B66" s="28" t="s">
        <v>27</v>
      </c>
      <c r="C66" s="110" t="s">
        <v>642</v>
      </c>
      <c r="D66" s="29" t="s">
        <v>643</v>
      </c>
      <c r="E66" s="29" t="s">
        <v>644</v>
      </c>
      <c r="F66" s="29" t="s">
        <v>645</v>
      </c>
      <c r="G66" s="29" t="s">
        <v>337</v>
      </c>
      <c r="H66" s="30" t="s">
        <v>646</v>
      </c>
      <c r="I66" s="30" t="s">
        <v>647</v>
      </c>
      <c r="J66" s="79" t="s">
        <v>37</v>
      </c>
      <c r="K66" s="31">
        <v>0</v>
      </c>
      <c r="L66" s="32">
        <v>230000000</v>
      </c>
      <c r="M66" s="25" t="s">
        <v>215</v>
      </c>
      <c r="N66" s="33" t="s">
        <v>82</v>
      </c>
      <c r="O66" s="78" t="s">
        <v>278</v>
      </c>
      <c r="P66" s="25" t="s">
        <v>279</v>
      </c>
      <c r="Q66" s="31" t="s">
        <v>317</v>
      </c>
      <c r="R66" s="34" t="s">
        <v>281</v>
      </c>
      <c r="S66" s="25">
        <v>796</v>
      </c>
      <c r="T66" s="25" t="s">
        <v>347</v>
      </c>
      <c r="U66" s="39">
        <v>4</v>
      </c>
      <c r="V66" s="39">
        <v>96566.999999999985</v>
      </c>
      <c r="W66" s="43">
        <v>0</v>
      </c>
      <c r="X66" s="43">
        <f t="shared" si="5"/>
        <v>0</v>
      </c>
      <c r="Y66" s="35"/>
      <c r="Z66" s="25">
        <v>2016</v>
      </c>
      <c r="AA66" s="75">
        <v>11</v>
      </c>
      <c r="AB66" s="25"/>
    </row>
    <row r="67" spans="1:28" outlineLevel="1">
      <c r="A67" s="84" t="s">
        <v>648</v>
      </c>
      <c r="B67" s="28" t="s">
        <v>27</v>
      </c>
      <c r="C67" s="110" t="s">
        <v>642</v>
      </c>
      <c r="D67" s="29" t="s">
        <v>643</v>
      </c>
      <c r="E67" s="29" t="s">
        <v>645</v>
      </c>
      <c r="F67" s="29" t="s">
        <v>645</v>
      </c>
      <c r="G67" s="29" t="s">
        <v>337</v>
      </c>
      <c r="H67" s="30" t="s">
        <v>649</v>
      </c>
      <c r="I67" s="30" t="s">
        <v>650</v>
      </c>
      <c r="J67" s="79" t="s">
        <v>37</v>
      </c>
      <c r="K67" s="31">
        <v>0</v>
      </c>
      <c r="L67" s="32">
        <v>230000000</v>
      </c>
      <c r="M67" s="25" t="s">
        <v>215</v>
      </c>
      <c r="N67" s="33" t="s">
        <v>82</v>
      </c>
      <c r="O67" s="78" t="s">
        <v>278</v>
      </c>
      <c r="P67" s="25" t="s">
        <v>279</v>
      </c>
      <c r="Q67" s="31" t="s">
        <v>317</v>
      </c>
      <c r="R67" s="34" t="s">
        <v>281</v>
      </c>
      <c r="S67" s="25">
        <v>796</v>
      </c>
      <c r="T67" s="25" t="s">
        <v>347</v>
      </c>
      <c r="U67" s="39">
        <v>24</v>
      </c>
      <c r="V67" s="39">
        <v>12499.999999999998</v>
      </c>
      <c r="W67" s="43">
        <v>0</v>
      </c>
      <c r="X67" s="43">
        <f t="shared" si="5"/>
        <v>0</v>
      </c>
      <c r="Y67" s="35"/>
      <c r="Z67" s="25">
        <v>2016</v>
      </c>
      <c r="AA67" s="75">
        <v>11</v>
      </c>
      <c r="AB67" s="25"/>
    </row>
    <row r="68" spans="1:28" outlineLevel="1">
      <c r="A68" s="84" t="s">
        <v>651</v>
      </c>
      <c r="B68" s="28" t="s">
        <v>27</v>
      </c>
      <c r="C68" s="110" t="s">
        <v>642</v>
      </c>
      <c r="D68" s="29" t="s">
        <v>643</v>
      </c>
      <c r="E68" s="29" t="s">
        <v>645</v>
      </c>
      <c r="F68" s="29" t="s">
        <v>645</v>
      </c>
      <c r="G68" s="29" t="s">
        <v>337</v>
      </c>
      <c r="H68" s="30" t="s">
        <v>652</v>
      </c>
      <c r="I68" s="30" t="s">
        <v>653</v>
      </c>
      <c r="J68" s="79" t="s">
        <v>37</v>
      </c>
      <c r="K68" s="31">
        <v>0</v>
      </c>
      <c r="L68" s="32">
        <v>230000000</v>
      </c>
      <c r="M68" s="25" t="s">
        <v>215</v>
      </c>
      <c r="N68" s="33" t="s">
        <v>82</v>
      </c>
      <c r="O68" s="78" t="s">
        <v>278</v>
      </c>
      <c r="P68" s="25" t="s">
        <v>279</v>
      </c>
      <c r="Q68" s="31" t="s">
        <v>317</v>
      </c>
      <c r="R68" s="34" t="s">
        <v>281</v>
      </c>
      <c r="S68" s="25">
        <v>796</v>
      </c>
      <c r="T68" s="25" t="s">
        <v>347</v>
      </c>
      <c r="U68" s="39">
        <v>24</v>
      </c>
      <c r="V68" s="39">
        <v>13392.86</v>
      </c>
      <c r="W68" s="43">
        <v>0</v>
      </c>
      <c r="X68" s="43">
        <f t="shared" si="5"/>
        <v>0</v>
      </c>
      <c r="Y68" s="35"/>
      <c r="Z68" s="25">
        <v>2016</v>
      </c>
      <c r="AA68" s="75">
        <v>11</v>
      </c>
      <c r="AB68" s="25"/>
    </row>
    <row r="69" spans="1:28" outlineLevel="1">
      <c r="A69" s="84" t="s">
        <v>654</v>
      </c>
      <c r="B69" s="28" t="s">
        <v>27</v>
      </c>
      <c r="C69" s="110" t="s">
        <v>642</v>
      </c>
      <c r="D69" s="29" t="s">
        <v>643</v>
      </c>
      <c r="E69" s="29" t="s">
        <v>645</v>
      </c>
      <c r="F69" s="29" t="s">
        <v>645</v>
      </c>
      <c r="G69" s="29" t="s">
        <v>337</v>
      </c>
      <c r="H69" s="30" t="s">
        <v>655</v>
      </c>
      <c r="I69" s="30" t="s">
        <v>656</v>
      </c>
      <c r="J69" s="79" t="s">
        <v>37</v>
      </c>
      <c r="K69" s="31">
        <v>0</v>
      </c>
      <c r="L69" s="32">
        <v>230000000</v>
      </c>
      <c r="M69" s="25" t="s">
        <v>215</v>
      </c>
      <c r="N69" s="33" t="s">
        <v>82</v>
      </c>
      <c r="O69" s="78" t="s">
        <v>278</v>
      </c>
      <c r="P69" s="25" t="s">
        <v>279</v>
      </c>
      <c r="Q69" s="31" t="s">
        <v>317</v>
      </c>
      <c r="R69" s="34" t="s">
        <v>281</v>
      </c>
      <c r="S69" s="25">
        <v>796</v>
      </c>
      <c r="T69" s="25" t="s">
        <v>347</v>
      </c>
      <c r="U69" s="39">
        <v>14</v>
      </c>
      <c r="V69" s="39">
        <v>14285.71</v>
      </c>
      <c r="W69" s="43">
        <v>0</v>
      </c>
      <c r="X69" s="43">
        <f t="shared" si="5"/>
        <v>0</v>
      </c>
      <c r="Y69" s="35"/>
      <c r="Z69" s="25">
        <v>2016</v>
      </c>
      <c r="AA69" s="75">
        <v>11</v>
      </c>
      <c r="AB69" s="25"/>
    </row>
    <row r="70" spans="1:28" outlineLevel="1">
      <c r="A70" s="84" t="s">
        <v>657</v>
      </c>
      <c r="B70" s="28" t="s">
        <v>27</v>
      </c>
      <c r="C70" s="110" t="s">
        <v>642</v>
      </c>
      <c r="D70" s="29" t="s">
        <v>643</v>
      </c>
      <c r="E70" s="29" t="s">
        <v>645</v>
      </c>
      <c r="F70" s="29" t="s">
        <v>645</v>
      </c>
      <c r="G70" s="29" t="s">
        <v>337</v>
      </c>
      <c r="H70" s="30" t="s">
        <v>658</v>
      </c>
      <c r="I70" s="30" t="s">
        <v>659</v>
      </c>
      <c r="J70" s="79" t="s">
        <v>37</v>
      </c>
      <c r="K70" s="31">
        <v>0</v>
      </c>
      <c r="L70" s="32">
        <v>230000000</v>
      </c>
      <c r="M70" s="25" t="s">
        <v>215</v>
      </c>
      <c r="N70" s="33" t="s">
        <v>82</v>
      </c>
      <c r="O70" s="78" t="s">
        <v>278</v>
      </c>
      <c r="P70" s="25" t="s">
        <v>279</v>
      </c>
      <c r="Q70" s="31" t="s">
        <v>317</v>
      </c>
      <c r="R70" s="34" t="s">
        <v>281</v>
      </c>
      <c r="S70" s="25">
        <v>796</v>
      </c>
      <c r="T70" s="25" t="s">
        <v>347</v>
      </c>
      <c r="U70" s="39">
        <v>18</v>
      </c>
      <c r="V70" s="39">
        <v>16071.43</v>
      </c>
      <c r="W70" s="43">
        <v>0</v>
      </c>
      <c r="X70" s="43">
        <f t="shared" si="5"/>
        <v>0</v>
      </c>
      <c r="Y70" s="35"/>
      <c r="Z70" s="25">
        <v>2016</v>
      </c>
      <c r="AA70" s="75">
        <v>11</v>
      </c>
      <c r="AB70" s="25"/>
    </row>
    <row r="71" spans="1:28" outlineLevel="1">
      <c r="A71" s="84" t="s">
        <v>660</v>
      </c>
      <c r="B71" s="28" t="s">
        <v>27</v>
      </c>
      <c r="C71" s="110" t="s">
        <v>642</v>
      </c>
      <c r="D71" s="29" t="s">
        <v>643</v>
      </c>
      <c r="E71" s="29" t="s">
        <v>645</v>
      </c>
      <c r="F71" s="29" t="s">
        <v>645</v>
      </c>
      <c r="G71" s="29" t="s">
        <v>337</v>
      </c>
      <c r="H71" s="30" t="s">
        <v>661</v>
      </c>
      <c r="I71" s="30" t="s">
        <v>662</v>
      </c>
      <c r="J71" s="79" t="s">
        <v>37</v>
      </c>
      <c r="K71" s="31">
        <v>0</v>
      </c>
      <c r="L71" s="32">
        <v>230000000</v>
      </c>
      <c r="M71" s="25" t="s">
        <v>215</v>
      </c>
      <c r="N71" s="33" t="s">
        <v>82</v>
      </c>
      <c r="O71" s="78" t="s">
        <v>278</v>
      </c>
      <c r="P71" s="25" t="s">
        <v>279</v>
      </c>
      <c r="Q71" s="31" t="s">
        <v>317</v>
      </c>
      <c r="R71" s="34" t="s">
        <v>281</v>
      </c>
      <c r="S71" s="25">
        <v>796</v>
      </c>
      <c r="T71" s="25" t="s">
        <v>347</v>
      </c>
      <c r="U71" s="39">
        <v>14</v>
      </c>
      <c r="V71" s="39">
        <v>17857.14</v>
      </c>
      <c r="W71" s="43">
        <v>0</v>
      </c>
      <c r="X71" s="43">
        <f t="shared" si="5"/>
        <v>0</v>
      </c>
      <c r="Y71" s="35"/>
      <c r="Z71" s="25">
        <v>2016</v>
      </c>
      <c r="AA71" s="75">
        <v>11</v>
      </c>
      <c r="AB71" s="25"/>
    </row>
    <row r="72" spans="1:28" outlineLevel="1">
      <c r="A72" s="84" t="s">
        <v>663</v>
      </c>
      <c r="B72" s="28" t="s">
        <v>27</v>
      </c>
      <c r="C72" s="110" t="s">
        <v>642</v>
      </c>
      <c r="D72" s="29" t="s">
        <v>643</v>
      </c>
      <c r="E72" s="29" t="s">
        <v>645</v>
      </c>
      <c r="F72" s="29" t="s">
        <v>645</v>
      </c>
      <c r="G72" s="29" t="s">
        <v>337</v>
      </c>
      <c r="H72" s="30" t="s">
        <v>664</v>
      </c>
      <c r="I72" s="30" t="s">
        <v>665</v>
      </c>
      <c r="J72" s="79" t="s">
        <v>37</v>
      </c>
      <c r="K72" s="31">
        <v>0</v>
      </c>
      <c r="L72" s="32">
        <v>230000000</v>
      </c>
      <c r="M72" s="25" t="s">
        <v>215</v>
      </c>
      <c r="N72" s="33" t="s">
        <v>82</v>
      </c>
      <c r="O72" s="78" t="s">
        <v>278</v>
      </c>
      <c r="P72" s="25" t="s">
        <v>279</v>
      </c>
      <c r="Q72" s="31" t="s">
        <v>317</v>
      </c>
      <c r="R72" s="34" t="s">
        <v>281</v>
      </c>
      <c r="S72" s="25">
        <v>796</v>
      </c>
      <c r="T72" s="25" t="s">
        <v>347</v>
      </c>
      <c r="U72" s="39">
        <v>6</v>
      </c>
      <c r="V72" s="39">
        <v>22499.999999999996</v>
      </c>
      <c r="W72" s="43">
        <v>0</v>
      </c>
      <c r="X72" s="43">
        <f t="shared" si="5"/>
        <v>0</v>
      </c>
      <c r="Y72" s="35"/>
      <c r="Z72" s="25">
        <v>2016</v>
      </c>
      <c r="AA72" s="75">
        <v>11</v>
      </c>
      <c r="AB72" s="25"/>
    </row>
    <row r="73" spans="1:28" outlineLevel="1">
      <c r="A73" s="84" t="s">
        <v>666</v>
      </c>
      <c r="B73" s="28" t="s">
        <v>27</v>
      </c>
      <c r="C73" s="110" t="s">
        <v>642</v>
      </c>
      <c r="D73" s="29" t="s">
        <v>643</v>
      </c>
      <c r="E73" s="29" t="s">
        <v>645</v>
      </c>
      <c r="F73" s="29" t="s">
        <v>645</v>
      </c>
      <c r="G73" s="29" t="s">
        <v>337</v>
      </c>
      <c r="H73" s="30" t="s">
        <v>667</v>
      </c>
      <c r="I73" s="30" t="s">
        <v>668</v>
      </c>
      <c r="J73" s="79" t="s">
        <v>37</v>
      </c>
      <c r="K73" s="31">
        <v>0</v>
      </c>
      <c r="L73" s="32">
        <v>230000000</v>
      </c>
      <c r="M73" s="25" t="s">
        <v>215</v>
      </c>
      <c r="N73" s="33" t="s">
        <v>82</v>
      </c>
      <c r="O73" s="78" t="s">
        <v>278</v>
      </c>
      <c r="P73" s="25" t="s">
        <v>279</v>
      </c>
      <c r="Q73" s="31" t="s">
        <v>317</v>
      </c>
      <c r="R73" s="34" t="s">
        <v>281</v>
      </c>
      <c r="S73" s="25">
        <v>796</v>
      </c>
      <c r="T73" s="25" t="s">
        <v>347</v>
      </c>
      <c r="U73" s="39">
        <v>6</v>
      </c>
      <c r="V73" s="39">
        <v>22347.8</v>
      </c>
      <c r="W73" s="43">
        <v>0</v>
      </c>
      <c r="X73" s="43">
        <f t="shared" si="5"/>
        <v>0</v>
      </c>
      <c r="Y73" s="35"/>
      <c r="Z73" s="25">
        <v>2016</v>
      </c>
      <c r="AA73" s="75">
        <v>11</v>
      </c>
      <c r="AB73" s="25"/>
    </row>
    <row r="74" spans="1:28" outlineLevel="1">
      <c r="A74" s="84" t="s">
        <v>669</v>
      </c>
      <c r="B74" s="28" t="s">
        <v>27</v>
      </c>
      <c r="C74" s="110" t="s">
        <v>642</v>
      </c>
      <c r="D74" s="29" t="s">
        <v>643</v>
      </c>
      <c r="E74" s="29" t="s">
        <v>645</v>
      </c>
      <c r="F74" s="29" t="s">
        <v>645</v>
      </c>
      <c r="G74" s="29" t="s">
        <v>337</v>
      </c>
      <c r="H74" s="30" t="s">
        <v>670</v>
      </c>
      <c r="I74" s="30" t="s">
        <v>671</v>
      </c>
      <c r="J74" s="79" t="s">
        <v>37</v>
      </c>
      <c r="K74" s="31">
        <v>0</v>
      </c>
      <c r="L74" s="32">
        <v>230000000</v>
      </c>
      <c r="M74" s="25" t="s">
        <v>215</v>
      </c>
      <c r="N74" s="33" t="s">
        <v>82</v>
      </c>
      <c r="O74" s="78" t="s">
        <v>278</v>
      </c>
      <c r="P74" s="25" t="s">
        <v>279</v>
      </c>
      <c r="Q74" s="31" t="s">
        <v>317</v>
      </c>
      <c r="R74" s="34" t="s">
        <v>281</v>
      </c>
      <c r="S74" s="25">
        <v>796</v>
      </c>
      <c r="T74" s="25" t="s">
        <v>347</v>
      </c>
      <c r="U74" s="39">
        <v>5</v>
      </c>
      <c r="V74" s="39">
        <v>20535.71</v>
      </c>
      <c r="W74" s="43">
        <v>0</v>
      </c>
      <c r="X74" s="43">
        <f t="shared" si="5"/>
        <v>0</v>
      </c>
      <c r="Y74" s="35"/>
      <c r="Z74" s="25">
        <v>2016</v>
      </c>
      <c r="AA74" s="75">
        <v>11</v>
      </c>
      <c r="AB74" s="25"/>
    </row>
    <row r="75" spans="1:28" outlineLevel="1">
      <c r="A75" s="84" t="s">
        <v>672</v>
      </c>
      <c r="B75" s="28" t="s">
        <v>27</v>
      </c>
      <c r="C75" s="110" t="s">
        <v>642</v>
      </c>
      <c r="D75" s="29" t="s">
        <v>643</v>
      </c>
      <c r="E75" s="29" t="s">
        <v>645</v>
      </c>
      <c r="F75" s="29" t="s">
        <v>645</v>
      </c>
      <c r="G75" s="29" t="s">
        <v>337</v>
      </c>
      <c r="H75" s="30" t="s">
        <v>673</v>
      </c>
      <c r="I75" s="30" t="s">
        <v>674</v>
      </c>
      <c r="J75" s="79" t="s">
        <v>37</v>
      </c>
      <c r="K75" s="31">
        <v>0</v>
      </c>
      <c r="L75" s="32">
        <v>230000000</v>
      </c>
      <c r="M75" s="25" t="s">
        <v>215</v>
      </c>
      <c r="N75" s="33" t="s">
        <v>82</v>
      </c>
      <c r="O75" s="78" t="s">
        <v>278</v>
      </c>
      <c r="P75" s="25" t="s">
        <v>279</v>
      </c>
      <c r="Q75" s="31" t="s">
        <v>317</v>
      </c>
      <c r="R75" s="34" t="s">
        <v>281</v>
      </c>
      <c r="S75" s="25">
        <v>796</v>
      </c>
      <c r="T75" s="25" t="s">
        <v>347</v>
      </c>
      <c r="U75" s="39">
        <v>6</v>
      </c>
      <c r="V75" s="39">
        <v>30999.999999999996</v>
      </c>
      <c r="W75" s="43">
        <v>0</v>
      </c>
      <c r="X75" s="43">
        <f t="shared" si="5"/>
        <v>0</v>
      </c>
      <c r="Y75" s="35"/>
      <c r="Z75" s="25">
        <v>2016</v>
      </c>
      <c r="AA75" s="75">
        <v>11</v>
      </c>
      <c r="AB75" s="25"/>
    </row>
    <row r="76" spans="1:28" outlineLevel="1">
      <c r="A76" s="84" t="s">
        <v>675</v>
      </c>
      <c r="B76" s="28" t="s">
        <v>27</v>
      </c>
      <c r="C76" s="110" t="s">
        <v>642</v>
      </c>
      <c r="D76" s="29" t="s">
        <v>643</v>
      </c>
      <c r="E76" s="29" t="s">
        <v>645</v>
      </c>
      <c r="F76" s="29" t="s">
        <v>645</v>
      </c>
      <c r="G76" s="29" t="s">
        <v>337</v>
      </c>
      <c r="H76" s="30" t="s">
        <v>676</v>
      </c>
      <c r="I76" s="30" t="s">
        <v>677</v>
      </c>
      <c r="J76" s="79" t="s">
        <v>37</v>
      </c>
      <c r="K76" s="31">
        <v>0</v>
      </c>
      <c r="L76" s="32">
        <v>230000000</v>
      </c>
      <c r="M76" s="25" t="s">
        <v>215</v>
      </c>
      <c r="N76" s="33" t="s">
        <v>82</v>
      </c>
      <c r="O76" s="78" t="s">
        <v>278</v>
      </c>
      <c r="P76" s="25" t="s">
        <v>279</v>
      </c>
      <c r="Q76" s="31" t="s">
        <v>317</v>
      </c>
      <c r="R76" s="34" t="s">
        <v>281</v>
      </c>
      <c r="S76" s="25">
        <v>796</v>
      </c>
      <c r="T76" s="25" t="s">
        <v>347</v>
      </c>
      <c r="U76" s="39">
        <v>5</v>
      </c>
      <c r="V76" s="39">
        <v>39999.999999999993</v>
      </c>
      <c r="W76" s="43">
        <v>0</v>
      </c>
      <c r="X76" s="43">
        <f t="shared" si="5"/>
        <v>0</v>
      </c>
      <c r="Y76" s="35"/>
      <c r="Z76" s="25">
        <v>2016</v>
      </c>
      <c r="AA76" s="75">
        <v>11</v>
      </c>
      <c r="AB76" s="25"/>
    </row>
    <row r="77" spans="1:28" outlineLevel="1">
      <c r="A77" s="84" t="s">
        <v>678</v>
      </c>
      <c r="B77" s="28" t="s">
        <v>27</v>
      </c>
      <c r="C77" s="110" t="s">
        <v>679</v>
      </c>
      <c r="D77" s="29" t="s">
        <v>680</v>
      </c>
      <c r="E77" s="29" t="s">
        <v>680</v>
      </c>
      <c r="F77" s="29" t="s">
        <v>681</v>
      </c>
      <c r="G77" s="29" t="s">
        <v>337</v>
      </c>
      <c r="H77" s="30" t="s">
        <v>682</v>
      </c>
      <c r="I77" s="30" t="s">
        <v>683</v>
      </c>
      <c r="J77" s="79" t="s">
        <v>37</v>
      </c>
      <c r="K77" s="31">
        <v>0</v>
      </c>
      <c r="L77" s="32">
        <v>230000000</v>
      </c>
      <c r="M77" s="25" t="s">
        <v>215</v>
      </c>
      <c r="N77" s="33" t="s">
        <v>82</v>
      </c>
      <c r="O77" s="78" t="s">
        <v>278</v>
      </c>
      <c r="P77" s="25" t="s">
        <v>279</v>
      </c>
      <c r="Q77" s="31" t="s">
        <v>317</v>
      </c>
      <c r="R77" s="34" t="s">
        <v>281</v>
      </c>
      <c r="S77" s="25">
        <v>796</v>
      </c>
      <c r="T77" s="25" t="s">
        <v>347</v>
      </c>
      <c r="U77" s="39">
        <v>4</v>
      </c>
      <c r="V77" s="39">
        <v>3712.4999999999995</v>
      </c>
      <c r="W77" s="43">
        <v>0</v>
      </c>
      <c r="X77" s="43">
        <f t="shared" si="5"/>
        <v>0</v>
      </c>
      <c r="Y77" s="35"/>
      <c r="Z77" s="25">
        <v>2016</v>
      </c>
      <c r="AA77" s="75">
        <v>11</v>
      </c>
      <c r="AB77" s="25"/>
    </row>
    <row r="78" spans="1:28" outlineLevel="1">
      <c r="A78" s="84" t="s">
        <v>684</v>
      </c>
      <c r="B78" s="28" t="s">
        <v>27</v>
      </c>
      <c r="C78" s="110" t="s">
        <v>679</v>
      </c>
      <c r="D78" s="29" t="s">
        <v>680</v>
      </c>
      <c r="E78" s="29" t="s">
        <v>681</v>
      </c>
      <c r="F78" s="29" t="s">
        <v>681</v>
      </c>
      <c r="G78" s="29" t="s">
        <v>337</v>
      </c>
      <c r="H78" s="30" t="s">
        <v>685</v>
      </c>
      <c r="I78" s="30" t="s">
        <v>686</v>
      </c>
      <c r="J78" s="79" t="s">
        <v>37</v>
      </c>
      <c r="K78" s="31">
        <v>0</v>
      </c>
      <c r="L78" s="32">
        <v>230000000</v>
      </c>
      <c r="M78" s="25" t="s">
        <v>215</v>
      </c>
      <c r="N78" s="33" t="s">
        <v>82</v>
      </c>
      <c r="O78" s="78" t="s">
        <v>278</v>
      </c>
      <c r="P78" s="25" t="s">
        <v>279</v>
      </c>
      <c r="Q78" s="31" t="s">
        <v>317</v>
      </c>
      <c r="R78" s="34" t="s">
        <v>281</v>
      </c>
      <c r="S78" s="25">
        <v>796</v>
      </c>
      <c r="T78" s="25" t="s">
        <v>347</v>
      </c>
      <c r="U78" s="39">
        <v>6</v>
      </c>
      <c r="V78" s="39">
        <v>16071.43</v>
      </c>
      <c r="W78" s="43">
        <v>0</v>
      </c>
      <c r="X78" s="43">
        <f t="shared" si="5"/>
        <v>0</v>
      </c>
      <c r="Y78" s="35"/>
      <c r="Z78" s="25">
        <v>2016</v>
      </c>
      <c r="AA78" s="75">
        <v>11</v>
      </c>
      <c r="AB78" s="25"/>
    </row>
    <row r="79" spans="1:28" outlineLevel="1">
      <c r="A79" s="84" t="s">
        <v>687</v>
      </c>
      <c r="B79" s="28" t="s">
        <v>27</v>
      </c>
      <c r="C79" s="110" t="s">
        <v>688</v>
      </c>
      <c r="D79" s="29" t="s">
        <v>689</v>
      </c>
      <c r="E79" s="29" t="s">
        <v>690</v>
      </c>
      <c r="F79" s="29" t="s">
        <v>691</v>
      </c>
      <c r="G79" s="29" t="s">
        <v>337</v>
      </c>
      <c r="H79" s="30" t="s">
        <v>692</v>
      </c>
      <c r="I79" s="30" t="s">
        <v>693</v>
      </c>
      <c r="J79" s="79" t="s">
        <v>37</v>
      </c>
      <c r="K79" s="31">
        <v>0</v>
      </c>
      <c r="L79" s="32">
        <v>230000000</v>
      </c>
      <c r="M79" s="25" t="s">
        <v>215</v>
      </c>
      <c r="N79" s="33" t="s">
        <v>82</v>
      </c>
      <c r="O79" s="78" t="s">
        <v>278</v>
      </c>
      <c r="P79" s="25" t="s">
        <v>279</v>
      </c>
      <c r="Q79" s="31" t="s">
        <v>317</v>
      </c>
      <c r="R79" s="34" t="s">
        <v>281</v>
      </c>
      <c r="S79" s="25">
        <v>166</v>
      </c>
      <c r="T79" s="25" t="s">
        <v>294</v>
      </c>
      <c r="U79" s="39">
        <v>26</v>
      </c>
      <c r="V79" s="39">
        <v>2499.9999999999995</v>
      </c>
      <c r="W79" s="43">
        <v>0</v>
      </c>
      <c r="X79" s="43">
        <f t="shared" si="5"/>
        <v>0</v>
      </c>
      <c r="Y79" s="35"/>
      <c r="Z79" s="25">
        <v>2016</v>
      </c>
      <c r="AA79" s="75">
        <v>11</v>
      </c>
      <c r="AB79" s="25"/>
    </row>
    <row r="80" spans="1:28" outlineLevel="1">
      <c r="A80" s="84" t="s">
        <v>694</v>
      </c>
      <c r="B80" s="28" t="s">
        <v>27</v>
      </c>
      <c r="C80" s="110" t="s">
        <v>695</v>
      </c>
      <c r="D80" s="29" t="s">
        <v>696</v>
      </c>
      <c r="E80" s="29" t="s">
        <v>697</v>
      </c>
      <c r="F80" s="29" t="s">
        <v>698</v>
      </c>
      <c r="G80" s="29" t="s">
        <v>337</v>
      </c>
      <c r="H80" s="30" t="s">
        <v>699</v>
      </c>
      <c r="I80" s="30" t="s">
        <v>700</v>
      </c>
      <c r="J80" s="79" t="s">
        <v>37</v>
      </c>
      <c r="K80" s="31">
        <v>0</v>
      </c>
      <c r="L80" s="32">
        <v>230000000</v>
      </c>
      <c r="M80" s="25" t="s">
        <v>215</v>
      </c>
      <c r="N80" s="33" t="s">
        <v>82</v>
      </c>
      <c r="O80" s="78" t="s">
        <v>278</v>
      </c>
      <c r="P80" s="25" t="s">
        <v>279</v>
      </c>
      <c r="Q80" s="31" t="s">
        <v>317</v>
      </c>
      <c r="R80" s="34" t="s">
        <v>281</v>
      </c>
      <c r="S80" s="25">
        <v>796</v>
      </c>
      <c r="T80" s="25" t="s">
        <v>347</v>
      </c>
      <c r="U80" s="39">
        <v>9</v>
      </c>
      <c r="V80" s="39">
        <v>1349.9999999999998</v>
      </c>
      <c r="W80" s="43">
        <v>0</v>
      </c>
      <c r="X80" s="43">
        <f t="shared" si="5"/>
        <v>0</v>
      </c>
      <c r="Y80" s="35"/>
      <c r="Z80" s="25">
        <v>2016</v>
      </c>
      <c r="AA80" s="75">
        <v>11</v>
      </c>
      <c r="AB80" s="25"/>
    </row>
    <row r="81" spans="1:29" outlineLevel="1">
      <c r="A81" s="84" t="s">
        <v>701</v>
      </c>
      <c r="B81" s="28" t="s">
        <v>27</v>
      </c>
      <c r="C81" s="110" t="s">
        <v>695</v>
      </c>
      <c r="D81" s="29" t="s">
        <v>696</v>
      </c>
      <c r="E81" s="29" t="s">
        <v>697</v>
      </c>
      <c r="F81" s="29" t="s">
        <v>698</v>
      </c>
      <c r="G81" s="29" t="s">
        <v>337</v>
      </c>
      <c r="H81" s="30" t="s">
        <v>702</v>
      </c>
      <c r="I81" s="30" t="s">
        <v>703</v>
      </c>
      <c r="J81" s="79" t="s">
        <v>37</v>
      </c>
      <c r="K81" s="31">
        <v>0</v>
      </c>
      <c r="L81" s="32">
        <v>230000000</v>
      </c>
      <c r="M81" s="25" t="s">
        <v>215</v>
      </c>
      <c r="N81" s="33" t="s">
        <v>82</v>
      </c>
      <c r="O81" s="78" t="s">
        <v>278</v>
      </c>
      <c r="P81" s="25" t="s">
        <v>279</v>
      </c>
      <c r="Q81" s="31" t="s">
        <v>317</v>
      </c>
      <c r="R81" s="34" t="s">
        <v>281</v>
      </c>
      <c r="S81" s="25">
        <v>796</v>
      </c>
      <c r="T81" s="25" t="s">
        <v>347</v>
      </c>
      <c r="U81" s="39">
        <v>6</v>
      </c>
      <c r="V81" s="39">
        <v>1349.9999999999998</v>
      </c>
      <c r="W81" s="43">
        <v>0</v>
      </c>
      <c r="X81" s="43">
        <f t="shared" si="5"/>
        <v>0</v>
      </c>
      <c r="Y81" s="35"/>
      <c r="Z81" s="25">
        <v>2016</v>
      </c>
      <c r="AA81" s="75">
        <v>11</v>
      </c>
      <c r="AB81" s="25"/>
    </row>
    <row r="82" spans="1:29" outlineLevel="1">
      <c r="A82" s="84" t="s">
        <v>704</v>
      </c>
      <c r="B82" s="28" t="s">
        <v>27</v>
      </c>
      <c r="C82" s="110" t="s">
        <v>695</v>
      </c>
      <c r="D82" s="29" t="s">
        <v>696</v>
      </c>
      <c r="E82" s="29" t="s">
        <v>697</v>
      </c>
      <c r="F82" s="29" t="s">
        <v>698</v>
      </c>
      <c r="G82" s="29" t="s">
        <v>337</v>
      </c>
      <c r="H82" s="30" t="s">
        <v>705</v>
      </c>
      <c r="I82" s="30" t="s">
        <v>706</v>
      </c>
      <c r="J82" s="79" t="s">
        <v>37</v>
      </c>
      <c r="K82" s="31">
        <v>0</v>
      </c>
      <c r="L82" s="32">
        <v>230000000</v>
      </c>
      <c r="M82" s="25" t="s">
        <v>215</v>
      </c>
      <c r="N82" s="33" t="s">
        <v>82</v>
      </c>
      <c r="O82" s="78" t="s">
        <v>278</v>
      </c>
      <c r="P82" s="25" t="s">
        <v>279</v>
      </c>
      <c r="Q82" s="31" t="s">
        <v>317</v>
      </c>
      <c r="R82" s="34" t="s">
        <v>281</v>
      </c>
      <c r="S82" s="25">
        <v>796</v>
      </c>
      <c r="T82" s="25" t="s">
        <v>347</v>
      </c>
      <c r="U82" s="39">
        <v>4</v>
      </c>
      <c r="V82" s="39">
        <v>1349.9999999999998</v>
      </c>
      <c r="W82" s="43">
        <v>0</v>
      </c>
      <c r="X82" s="43">
        <f t="shared" si="5"/>
        <v>0</v>
      </c>
      <c r="Y82" s="35"/>
      <c r="Z82" s="25">
        <v>2016</v>
      </c>
      <c r="AA82" s="75">
        <v>11</v>
      </c>
      <c r="AB82" s="25"/>
    </row>
    <row r="83" spans="1:29" outlineLevel="1">
      <c r="A83" s="84" t="s">
        <v>707</v>
      </c>
      <c r="B83" s="28" t="s">
        <v>27</v>
      </c>
      <c r="C83" s="110" t="s">
        <v>708</v>
      </c>
      <c r="D83" s="29" t="s">
        <v>301</v>
      </c>
      <c r="E83" s="29" t="s">
        <v>709</v>
      </c>
      <c r="F83" s="29" t="s">
        <v>710</v>
      </c>
      <c r="G83" s="29" t="s">
        <v>337</v>
      </c>
      <c r="H83" s="30" t="s">
        <v>711</v>
      </c>
      <c r="I83" s="30" t="s">
        <v>712</v>
      </c>
      <c r="J83" s="79" t="s">
        <v>37</v>
      </c>
      <c r="K83" s="31">
        <v>0</v>
      </c>
      <c r="L83" s="32">
        <v>230000000</v>
      </c>
      <c r="M83" s="25" t="s">
        <v>215</v>
      </c>
      <c r="N83" s="33" t="s">
        <v>82</v>
      </c>
      <c r="O83" s="78" t="s">
        <v>278</v>
      </c>
      <c r="P83" s="25" t="s">
        <v>279</v>
      </c>
      <c r="Q83" s="31" t="s">
        <v>317</v>
      </c>
      <c r="R83" s="34" t="s">
        <v>281</v>
      </c>
      <c r="S83" s="25" t="s">
        <v>299</v>
      </c>
      <c r="T83" s="25" t="s">
        <v>300</v>
      </c>
      <c r="U83" s="39">
        <v>40</v>
      </c>
      <c r="V83" s="39">
        <v>359.99999999999994</v>
      </c>
      <c r="W83" s="43">
        <v>0</v>
      </c>
      <c r="X83" s="43">
        <f t="shared" si="5"/>
        <v>0</v>
      </c>
      <c r="Y83" s="35"/>
      <c r="Z83" s="25">
        <v>2016</v>
      </c>
      <c r="AA83" s="75">
        <v>11</v>
      </c>
      <c r="AB83" s="25"/>
    </row>
    <row r="84" spans="1:29" outlineLevel="1">
      <c r="A84" s="84" t="s">
        <v>713</v>
      </c>
      <c r="B84" s="28" t="s">
        <v>27</v>
      </c>
      <c r="C84" s="110" t="s">
        <v>714</v>
      </c>
      <c r="D84" s="29" t="s">
        <v>301</v>
      </c>
      <c r="E84" s="29" t="s">
        <v>709</v>
      </c>
      <c r="F84" s="29" t="s">
        <v>715</v>
      </c>
      <c r="G84" s="29" t="s">
        <v>337</v>
      </c>
      <c r="H84" s="30" t="s">
        <v>716</v>
      </c>
      <c r="I84" s="30" t="s">
        <v>717</v>
      </c>
      <c r="J84" s="79" t="s">
        <v>37</v>
      </c>
      <c r="K84" s="31">
        <v>0</v>
      </c>
      <c r="L84" s="32">
        <v>230000000</v>
      </c>
      <c r="M84" s="25" t="s">
        <v>215</v>
      </c>
      <c r="N84" s="33" t="s">
        <v>82</v>
      </c>
      <c r="O84" s="78" t="s">
        <v>278</v>
      </c>
      <c r="P84" s="25" t="s">
        <v>279</v>
      </c>
      <c r="Q84" s="31" t="s">
        <v>317</v>
      </c>
      <c r="R84" s="34" t="s">
        <v>281</v>
      </c>
      <c r="S84" s="25" t="s">
        <v>299</v>
      </c>
      <c r="T84" s="25" t="s">
        <v>300</v>
      </c>
      <c r="U84" s="39">
        <v>15</v>
      </c>
      <c r="V84" s="39">
        <v>649.99999999999989</v>
      </c>
      <c r="W84" s="43">
        <v>0</v>
      </c>
      <c r="X84" s="43">
        <f t="shared" si="5"/>
        <v>0</v>
      </c>
      <c r="Y84" s="35"/>
      <c r="Z84" s="25">
        <v>2016</v>
      </c>
      <c r="AA84" s="75">
        <v>11</v>
      </c>
      <c r="AB84" s="25"/>
    </row>
    <row r="85" spans="1:29" outlineLevel="1">
      <c r="A85" s="84" t="s">
        <v>718</v>
      </c>
      <c r="B85" s="28" t="s">
        <v>27</v>
      </c>
      <c r="C85" s="110" t="s">
        <v>719</v>
      </c>
      <c r="D85" s="29" t="s">
        <v>301</v>
      </c>
      <c r="E85" s="29" t="s">
        <v>709</v>
      </c>
      <c r="F85" s="29" t="s">
        <v>720</v>
      </c>
      <c r="G85" s="29" t="s">
        <v>337</v>
      </c>
      <c r="H85" s="30" t="s">
        <v>721</v>
      </c>
      <c r="I85" s="30" t="s">
        <v>722</v>
      </c>
      <c r="J85" s="79" t="s">
        <v>37</v>
      </c>
      <c r="K85" s="31">
        <v>0</v>
      </c>
      <c r="L85" s="32">
        <v>230000000</v>
      </c>
      <c r="M85" s="25" t="s">
        <v>215</v>
      </c>
      <c r="N85" s="33" t="s">
        <v>82</v>
      </c>
      <c r="O85" s="78" t="s">
        <v>278</v>
      </c>
      <c r="P85" s="25" t="s">
        <v>279</v>
      </c>
      <c r="Q85" s="31" t="s">
        <v>317</v>
      </c>
      <c r="R85" s="34" t="s">
        <v>281</v>
      </c>
      <c r="S85" s="25" t="s">
        <v>299</v>
      </c>
      <c r="T85" s="25" t="s">
        <v>300</v>
      </c>
      <c r="U85" s="39">
        <v>120</v>
      </c>
      <c r="V85" s="39">
        <v>446.43</v>
      </c>
      <c r="W85" s="43">
        <v>0</v>
      </c>
      <c r="X85" s="43">
        <f t="shared" si="5"/>
        <v>0</v>
      </c>
      <c r="Y85" s="35"/>
      <c r="Z85" s="25">
        <v>2016</v>
      </c>
      <c r="AA85" s="75">
        <v>11</v>
      </c>
      <c r="AB85" s="25"/>
    </row>
    <row r="86" spans="1:29" outlineLevel="1">
      <c r="A86" s="84" t="s">
        <v>723</v>
      </c>
      <c r="B86" s="28" t="s">
        <v>27</v>
      </c>
      <c r="C86" s="110" t="s">
        <v>724</v>
      </c>
      <c r="D86" s="29" t="s">
        <v>301</v>
      </c>
      <c r="E86" s="29" t="s">
        <v>709</v>
      </c>
      <c r="F86" s="29" t="s">
        <v>725</v>
      </c>
      <c r="G86" s="29" t="s">
        <v>337</v>
      </c>
      <c r="H86" s="30" t="s">
        <v>726</v>
      </c>
      <c r="I86" s="30" t="s">
        <v>727</v>
      </c>
      <c r="J86" s="79" t="s">
        <v>37</v>
      </c>
      <c r="K86" s="31">
        <v>0</v>
      </c>
      <c r="L86" s="32">
        <v>230000000</v>
      </c>
      <c r="M86" s="25" t="s">
        <v>215</v>
      </c>
      <c r="N86" s="33" t="s">
        <v>82</v>
      </c>
      <c r="O86" s="78" t="s">
        <v>278</v>
      </c>
      <c r="P86" s="25" t="s">
        <v>279</v>
      </c>
      <c r="Q86" s="31" t="s">
        <v>317</v>
      </c>
      <c r="R86" s="34" t="s">
        <v>281</v>
      </c>
      <c r="S86" s="25" t="s">
        <v>299</v>
      </c>
      <c r="T86" s="25" t="s">
        <v>300</v>
      </c>
      <c r="U86" s="39">
        <v>40</v>
      </c>
      <c r="V86" s="39">
        <v>699.99999999999989</v>
      </c>
      <c r="W86" s="43">
        <v>0</v>
      </c>
      <c r="X86" s="43">
        <f t="shared" si="5"/>
        <v>0</v>
      </c>
      <c r="Y86" s="35"/>
      <c r="Z86" s="25">
        <v>2016</v>
      </c>
      <c r="AA86" s="75">
        <v>11</v>
      </c>
      <c r="AB86" s="25"/>
    </row>
    <row r="87" spans="1:29" outlineLevel="1">
      <c r="A87" s="84" t="s">
        <v>728</v>
      </c>
      <c r="B87" s="28" t="s">
        <v>27</v>
      </c>
      <c r="C87" s="110" t="s">
        <v>729</v>
      </c>
      <c r="D87" s="29" t="s">
        <v>305</v>
      </c>
      <c r="E87" s="29" t="s">
        <v>730</v>
      </c>
      <c r="F87" s="29" t="s">
        <v>731</v>
      </c>
      <c r="G87" s="29" t="s">
        <v>732</v>
      </c>
      <c r="H87" s="30" t="s">
        <v>733</v>
      </c>
      <c r="I87" s="30" t="s">
        <v>734</v>
      </c>
      <c r="J87" s="79" t="s">
        <v>37</v>
      </c>
      <c r="K87" s="31">
        <v>0</v>
      </c>
      <c r="L87" s="32">
        <v>230000000</v>
      </c>
      <c r="M87" s="25" t="s">
        <v>215</v>
      </c>
      <c r="N87" s="33" t="s">
        <v>82</v>
      </c>
      <c r="O87" s="78" t="s">
        <v>278</v>
      </c>
      <c r="P87" s="25" t="s">
        <v>279</v>
      </c>
      <c r="Q87" s="31" t="s">
        <v>317</v>
      </c>
      <c r="R87" s="34" t="s">
        <v>281</v>
      </c>
      <c r="S87" s="25">
        <v>796</v>
      </c>
      <c r="T87" s="25" t="s">
        <v>347</v>
      </c>
      <c r="U87" s="39">
        <v>20</v>
      </c>
      <c r="V87" s="39">
        <v>249.99999999999997</v>
      </c>
      <c r="W87" s="43">
        <v>0</v>
      </c>
      <c r="X87" s="43">
        <f t="shared" si="5"/>
        <v>0</v>
      </c>
      <c r="Y87" s="35"/>
      <c r="Z87" s="25">
        <v>2016</v>
      </c>
      <c r="AA87" s="75">
        <v>11</v>
      </c>
      <c r="AB87" s="25"/>
    </row>
    <row r="88" spans="1:29" outlineLevel="1">
      <c r="A88" s="84" t="s">
        <v>735</v>
      </c>
      <c r="B88" s="28" t="s">
        <v>27</v>
      </c>
      <c r="C88" s="110" t="s">
        <v>729</v>
      </c>
      <c r="D88" s="29" t="s">
        <v>305</v>
      </c>
      <c r="E88" s="29" t="s">
        <v>730</v>
      </c>
      <c r="F88" s="29" t="s">
        <v>731</v>
      </c>
      <c r="G88" s="29" t="s">
        <v>732</v>
      </c>
      <c r="H88" s="30" t="s">
        <v>736</v>
      </c>
      <c r="I88" s="30" t="s">
        <v>737</v>
      </c>
      <c r="J88" s="79" t="s">
        <v>37</v>
      </c>
      <c r="K88" s="31">
        <v>0</v>
      </c>
      <c r="L88" s="32">
        <v>230000000</v>
      </c>
      <c r="M88" s="25" t="s">
        <v>215</v>
      </c>
      <c r="N88" s="33" t="s">
        <v>82</v>
      </c>
      <c r="O88" s="78" t="s">
        <v>278</v>
      </c>
      <c r="P88" s="25" t="s">
        <v>279</v>
      </c>
      <c r="Q88" s="31" t="s">
        <v>317</v>
      </c>
      <c r="R88" s="34" t="s">
        <v>281</v>
      </c>
      <c r="S88" s="25">
        <v>796</v>
      </c>
      <c r="T88" s="25" t="s">
        <v>347</v>
      </c>
      <c r="U88" s="39">
        <v>20</v>
      </c>
      <c r="V88" s="39">
        <v>349.99999999999994</v>
      </c>
      <c r="W88" s="43">
        <v>0</v>
      </c>
      <c r="X88" s="43">
        <f t="shared" si="5"/>
        <v>0</v>
      </c>
      <c r="Y88" s="35"/>
      <c r="Z88" s="25">
        <v>2016</v>
      </c>
      <c r="AA88" s="75">
        <v>11</v>
      </c>
      <c r="AB88" s="25"/>
    </row>
    <row r="89" spans="1:29" outlineLevel="1">
      <c r="A89" s="84" t="s">
        <v>738</v>
      </c>
      <c r="B89" s="28" t="s">
        <v>27</v>
      </c>
      <c r="C89" s="110" t="s">
        <v>739</v>
      </c>
      <c r="D89" s="29" t="s">
        <v>740</v>
      </c>
      <c r="E89" s="29" t="s">
        <v>740</v>
      </c>
      <c r="F89" s="29" t="s">
        <v>741</v>
      </c>
      <c r="G89" s="29">
        <v>0</v>
      </c>
      <c r="H89" s="30" t="s">
        <v>742</v>
      </c>
      <c r="I89" s="30" t="s">
        <v>743</v>
      </c>
      <c r="J89" s="79" t="s">
        <v>37</v>
      </c>
      <c r="K89" s="31">
        <v>0</v>
      </c>
      <c r="L89" s="32">
        <v>230000000</v>
      </c>
      <c r="M89" s="25" t="s">
        <v>215</v>
      </c>
      <c r="N89" s="33" t="s">
        <v>82</v>
      </c>
      <c r="O89" s="78" t="s">
        <v>278</v>
      </c>
      <c r="P89" s="25" t="s">
        <v>279</v>
      </c>
      <c r="Q89" s="31" t="s">
        <v>317</v>
      </c>
      <c r="R89" s="34" t="s">
        <v>281</v>
      </c>
      <c r="S89" s="25">
        <v>166</v>
      </c>
      <c r="T89" s="25" t="s">
        <v>294</v>
      </c>
      <c r="U89" s="39">
        <v>1</v>
      </c>
      <c r="V89" s="39">
        <v>12499.999999999998</v>
      </c>
      <c r="W89" s="43">
        <v>0</v>
      </c>
      <c r="X89" s="43">
        <f t="shared" si="5"/>
        <v>0</v>
      </c>
      <c r="Y89" s="35"/>
      <c r="Z89" s="25">
        <v>2016</v>
      </c>
      <c r="AA89" s="75">
        <v>11</v>
      </c>
      <c r="AB89" s="25"/>
    </row>
    <row r="90" spans="1:29" outlineLevel="1">
      <c r="A90" s="84" t="s">
        <v>744</v>
      </c>
      <c r="B90" s="28" t="s">
        <v>27</v>
      </c>
      <c r="C90" s="110" t="s">
        <v>745</v>
      </c>
      <c r="D90" s="29" t="s">
        <v>746</v>
      </c>
      <c r="E90" s="29" t="s">
        <v>746</v>
      </c>
      <c r="F90" s="29" t="s">
        <v>747</v>
      </c>
      <c r="G90" s="29" t="s">
        <v>748</v>
      </c>
      <c r="H90" s="30" t="s">
        <v>749</v>
      </c>
      <c r="I90" s="30" t="s">
        <v>750</v>
      </c>
      <c r="J90" s="79" t="s">
        <v>37</v>
      </c>
      <c r="K90" s="31">
        <v>0</v>
      </c>
      <c r="L90" s="32">
        <v>230000000</v>
      </c>
      <c r="M90" s="25" t="s">
        <v>215</v>
      </c>
      <c r="N90" s="33" t="s">
        <v>82</v>
      </c>
      <c r="O90" s="78" t="s">
        <v>278</v>
      </c>
      <c r="P90" s="25" t="s">
        <v>279</v>
      </c>
      <c r="Q90" s="31" t="s">
        <v>317</v>
      </c>
      <c r="R90" s="34" t="s">
        <v>281</v>
      </c>
      <c r="S90" s="25">
        <v>166</v>
      </c>
      <c r="T90" s="25" t="s">
        <v>294</v>
      </c>
      <c r="U90" s="39">
        <v>147</v>
      </c>
      <c r="V90" s="39">
        <v>3699.9999999999995</v>
      </c>
      <c r="W90" s="43">
        <v>0</v>
      </c>
      <c r="X90" s="43">
        <f t="shared" si="5"/>
        <v>0</v>
      </c>
      <c r="Y90" s="35"/>
      <c r="Z90" s="25">
        <v>2016</v>
      </c>
      <c r="AA90" s="75">
        <v>11</v>
      </c>
      <c r="AB90" s="25"/>
    </row>
    <row r="91" spans="1:29" outlineLevel="1">
      <c r="A91" s="84" t="s">
        <v>751</v>
      </c>
      <c r="B91" s="28" t="s">
        <v>27</v>
      </c>
      <c r="C91" s="110" t="s">
        <v>752</v>
      </c>
      <c r="D91" s="29" t="s">
        <v>753</v>
      </c>
      <c r="E91" s="29" t="s">
        <v>754</v>
      </c>
      <c r="F91" s="29" t="s">
        <v>755</v>
      </c>
      <c r="G91" s="29" t="s">
        <v>756</v>
      </c>
      <c r="H91" s="30" t="s">
        <v>757</v>
      </c>
      <c r="I91" s="30" t="s">
        <v>758</v>
      </c>
      <c r="J91" s="79" t="s">
        <v>37</v>
      </c>
      <c r="K91" s="31">
        <v>0</v>
      </c>
      <c r="L91" s="32">
        <v>230000000</v>
      </c>
      <c r="M91" s="25" t="s">
        <v>215</v>
      </c>
      <c r="N91" s="33" t="s">
        <v>82</v>
      </c>
      <c r="O91" s="78" t="s">
        <v>278</v>
      </c>
      <c r="P91" s="25" t="s">
        <v>279</v>
      </c>
      <c r="Q91" s="31" t="s">
        <v>317</v>
      </c>
      <c r="R91" s="34" t="s">
        <v>281</v>
      </c>
      <c r="S91" s="25">
        <v>166</v>
      </c>
      <c r="T91" s="25" t="s">
        <v>294</v>
      </c>
      <c r="U91" s="39">
        <v>160</v>
      </c>
      <c r="V91" s="39">
        <v>1499.9999999999998</v>
      </c>
      <c r="W91" s="43">
        <v>0</v>
      </c>
      <c r="X91" s="43">
        <f t="shared" si="5"/>
        <v>0</v>
      </c>
      <c r="Y91" s="35"/>
      <c r="Z91" s="25">
        <v>2016</v>
      </c>
      <c r="AA91" s="75">
        <v>11</v>
      </c>
      <c r="AB91" s="25"/>
    </row>
    <row r="92" spans="1:29" outlineLevel="1">
      <c r="A92" s="84" t="s">
        <v>759</v>
      </c>
      <c r="B92" s="28" t="s">
        <v>27</v>
      </c>
      <c r="C92" s="110" t="s">
        <v>760</v>
      </c>
      <c r="D92" s="29" t="s">
        <v>753</v>
      </c>
      <c r="E92" s="29" t="s">
        <v>761</v>
      </c>
      <c r="F92" s="29" t="s">
        <v>762</v>
      </c>
      <c r="G92" s="29" t="s">
        <v>763</v>
      </c>
      <c r="H92" s="30" t="s">
        <v>764</v>
      </c>
      <c r="I92" s="30" t="s">
        <v>765</v>
      </c>
      <c r="J92" s="79" t="s">
        <v>37</v>
      </c>
      <c r="K92" s="31">
        <v>0</v>
      </c>
      <c r="L92" s="32">
        <v>230000000</v>
      </c>
      <c r="M92" s="25" t="s">
        <v>215</v>
      </c>
      <c r="N92" s="33" t="s">
        <v>82</v>
      </c>
      <c r="O92" s="78" t="s">
        <v>278</v>
      </c>
      <c r="P92" s="25" t="s">
        <v>279</v>
      </c>
      <c r="Q92" s="31" t="s">
        <v>317</v>
      </c>
      <c r="R92" s="34" t="s">
        <v>281</v>
      </c>
      <c r="S92" s="25">
        <v>166</v>
      </c>
      <c r="T92" s="25" t="s">
        <v>294</v>
      </c>
      <c r="U92" s="39">
        <v>100</v>
      </c>
      <c r="V92" s="39">
        <v>3799.9999999999995</v>
      </c>
      <c r="W92" s="43">
        <v>0</v>
      </c>
      <c r="X92" s="43">
        <f t="shared" si="5"/>
        <v>0</v>
      </c>
      <c r="Y92" s="35"/>
      <c r="Z92" s="25">
        <v>2016</v>
      </c>
      <c r="AA92" s="75">
        <v>11</v>
      </c>
      <c r="AB92" s="25"/>
    </row>
    <row r="93" spans="1:29" outlineLevel="1">
      <c r="A93" s="84" t="s">
        <v>766</v>
      </c>
      <c r="B93" s="28" t="s">
        <v>27</v>
      </c>
      <c r="C93" s="110" t="s">
        <v>767</v>
      </c>
      <c r="D93" s="29" t="s">
        <v>753</v>
      </c>
      <c r="E93" s="29" t="s">
        <v>768</v>
      </c>
      <c r="F93" s="29" t="s">
        <v>769</v>
      </c>
      <c r="G93" s="29" t="s">
        <v>337</v>
      </c>
      <c r="H93" s="30" t="s">
        <v>770</v>
      </c>
      <c r="I93" s="30" t="s">
        <v>771</v>
      </c>
      <c r="J93" s="79" t="s">
        <v>37</v>
      </c>
      <c r="K93" s="31">
        <v>0</v>
      </c>
      <c r="L93" s="32">
        <v>230000000</v>
      </c>
      <c r="M93" s="25" t="s">
        <v>215</v>
      </c>
      <c r="N93" s="33" t="s">
        <v>82</v>
      </c>
      <c r="O93" s="78" t="s">
        <v>278</v>
      </c>
      <c r="P93" s="25" t="s">
        <v>279</v>
      </c>
      <c r="Q93" s="31" t="s">
        <v>317</v>
      </c>
      <c r="R93" s="34" t="s">
        <v>281</v>
      </c>
      <c r="S93" s="25">
        <v>166</v>
      </c>
      <c r="T93" s="25" t="s">
        <v>294</v>
      </c>
      <c r="U93" s="39">
        <v>75</v>
      </c>
      <c r="V93" s="39">
        <v>3249.9999999999995</v>
      </c>
      <c r="W93" s="43">
        <v>0</v>
      </c>
      <c r="X93" s="43">
        <f t="shared" si="5"/>
        <v>0</v>
      </c>
      <c r="Y93" s="35"/>
      <c r="Z93" s="25">
        <v>2016</v>
      </c>
      <c r="AA93" s="75">
        <v>11</v>
      </c>
      <c r="AB93" s="25"/>
    </row>
    <row r="94" spans="1:29" outlineLevel="1">
      <c r="A94" s="84" t="s">
        <v>772</v>
      </c>
      <c r="B94" s="28" t="s">
        <v>27</v>
      </c>
      <c r="C94" s="110" t="s">
        <v>773</v>
      </c>
      <c r="D94" s="29" t="s">
        <v>753</v>
      </c>
      <c r="E94" s="29" t="s">
        <v>774</v>
      </c>
      <c r="F94" s="29" t="s">
        <v>775</v>
      </c>
      <c r="G94" s="29" t="s">
        <v>776</v>
      </c>
      <c r="H94" s="30" t="s">
        <v>777</v>
      </c>
      <c r="I94" s="30" t="s">
        <v>778</v>
      </c>
      <c r="J94" s="79" t="s">
        <v>37</v>
      </c>
      <c r="K94" s="31">
        <v>0</v>
      </c>
      <c r="L94" s="32">
        <v>230000000</v>
      </c>
      <c r="M94" s="25" t="s">
        <v>215</v>
      </c>
      <c r="N94" s="33" t="s">
        <v>82</v>
      </c>
      <c r="O94" s="78" t="s">
        <v>278</v>
      </c>
      <c r="P94" s="25" t="s">
        <v>279</v>
      </c>
      <c r="Q94" s="31" t="s">
        <v>317</v>
      </c>
      <c r="R94" s="34" t="s">
        <v>281</v>
      </c>
      <c r="S94" s="25">
        <v>166</v>
      </c>
      <c r="T94" s="25" t="s">
        <v>294</v>
      </c>
      <c r="U94" s="39">
        <v>30</v>
      </c>
      <c r="V94" s="39">
        <v>1785.71</v>
      </c>
      <c r="W94" s="43">
        <v>0</v>
      </c>
      <c r="X94" s="43">
        <f t="shared" si="5"/>
        <v>0</v>
      </c>
      <c r="Y94" s="35"/>
      <c r="Z94" s="25">
        <v>2016</v>
      </c>
      <c r="AA94" s="75">
        <v>11</v>
      </c>
      <c r="AB94" s="25"/>
    </row>
    <row r="95" spans="1:29" outlineLevel="1">
      <c r="A95" s="37" t="s">
        <v>805</v>
      </c>
      <c r="B95" s="28" t="s">
        <v>276</v>
      </c>
      <c r="C95" s="154" t="s">
        <v>806</v>
      </c>
      <c r="D95" s="37" t="s">
        <v>292</v>
      </c>
      <c r="E95" s="37"/>
      <c r="F95" s="37" t="s">
        <v>807</v>
      </c>
      <c r="G95" s="37"/>
      <c r="H95" s="30" t="s">
        <v>285</v>
      </c>
      <c r="I95" s="37"/>
      <c r="J95" s="37" t="s">
        <v>32</v>
      </c>
      <c r="K95" s="113">
        <v>45</v>
      </c>
      <c r="L95" s="32">
        <v>230000000</v>
      </c>
      <c r="M95" s="25" t="s">
        <v>215</v>
      </c>
      <c r="N95" s="33" t="s">
        <v>148</v>
      </c>
      <c r="O95" s="78" t="s">
        <v>278</v>
      </c>
      <c r="P95" s="25" t="s">
        <v>279</v>
      </c>
      <c r="Q95" s="37" t="s">
        <v>304</v>
      </c>
      <c r="R95" s="34" t="s">
        <v>283</v>
      </c>
      <c r="S95" s="25">
        <v>168</v>
      </c>
      <c r="T95" s="25" t="s">
        <v>293</v>
      </c>
      <c r="U95" s="143">
        <v>457.44200000000001</v>
      </c>
      <c r="V95" s="143">
        <v>330861.61</v>
      </c>
      <c r="W95" s="155">
        <v>0</v>
      </c>
      <c r="X95" s="67">
        <f>W95*1.12</f>
        <v>0</v>
      </c>
      <c r="Y95" s="35" t="s">
        <v>284</v>
      </c>
      <c r="Z95" s="37">
        <v>2016</v>
      </c>
      <c r="AA95" s="156" t="s">
        <v>853</v>
      </c>
      <c r="AB95" s="27"/>
    </row>
    <row r="96" spans="1:29" outlineLevel="1">
      <c r="A96" s="37" t="s">
        <v>808</v>
      </c>
      <c r="B96" s="28" t="s">
        <v>276</v>
      </c>
      <c r="C96" s="161" t="s">
        <v>296</v>
      </c>
      <c r="D96" s="37" t="s">
        <v>297</v>
      </c>
      <c r="E96" s="37"/>
      <c r="F96" s="37" t="s">
        <v>298</v>
      </c>
      <c r="G96" s="37"/>
      <c r="H96" s="30" t="s">
        <v>285</v>
      </c>
      <c r="I96" s="37"/>
      <c r="J96" s="37" t="s">
        <v>32</v>
      </c>
      <c r="K96" s="113">
        <v>0</v>
      </c>
      <c r="L96" s="32">
        <v>230000000</v>
      </c>
      <c r="M96" s="25" t="s">
        <v>215</v>
      </c>
      <c r="N96" s="33" t="s">
        <v>148</v>
      </c>
      <c r="O96" s="78" t="s">
        <v>278</v>
      </c>
      <c r="P96" s="25" t="s">
        <v>279</v>
      </c>
      <c r="Q96" s="37" t="s">
        <v>280</v>
      </c>
      <c r="R96" s="34" t="s">
        <v>281</v>
      </c>
      <c r="S96" s="25">
        <v>168</v>
      </c>
      <c r="T96" s="25" t="s">
        <v>293</v>
      </c>
      <c r="U96" s="143">
        <v>12.5</v>
      </c>
      <c r="V96" s="143">
        <v>4322128.57</v>
      </c>
      <c r="W96" s="155">
        <v>0</v>
      </c>
      <c r="X96" s="67">
        <f t="shared" ref="X96:X97" si="6">W96*1.12</f>
        <v>0</v>
      </c>
      <c r="Y96" s="37"/>
      <c r="Z96" s="37">
        <v>2016</v>
      </c>
      <c r="AA96" s="156" t="s">
        <v>837</v>
      </c>
      <c r="AB96" s="25" t="s">
        <v>150</v>
      </c>
      <c r="AC96" s="157"/>
    </row>
    <row r="97" spans="1:30" outlineLevel="1">
      <c r="A97" s="37" t="s">
        <v>814</v>
      </c>
      <c r="B97" s="28" t="s">
        <v>276</v>
      </c>
      <c r="C97" s="154" t="s">
        <v>815</v>
      </c>
      <c r="D97" s="37" t="s">
        <v>292</v>
      </c>
      <c r="E97" s="37"/>
      <c r="F97" s="37" t="s">
        <v>816</v>
      </c>
      <c r="G97" s="37"/>
      <c r="H97" s="30" t="s">
        <v>285</v>
      </c>
      <c r="I97" s="37"/>
      <c r="J97" s="37" t="s">
        <v>32</v>
      </c>
      <c r="K97" s="113">
        <v>40</v>
      </c>
      <c r="L97" s="32">
        <v>230000000</v>
      </c>
      <c r="M97" s="25" t="s">
        <v>215</v>
      </c>
      <c r="N97" s="37" t="s">
        <v>148</v>
      </c>
      <c r="O97" s="78" t="s">
        <v>278</v>
      </c>
      <c r="P97" s="25" t="s">
        <v>279</v>
      </c>
      <c r="Q97" s="31" t="s">
        <v>280</v>
      </c>
      <c r="R97" s="34" t="s">
        <v>283</v>
      </c>
      <c r="S97" s="25">
        <v>168</v>
      </c>
      <c r="T97" s="25" t="s">
        <v>293</v>
      </c>
      <c r="U97" s="39">
        <v>3.9840000000000004</v>
      </c>
      <c r="V97" s="143">
        <v>160714.29</v>
      </c>
      <c r="W97" s="155">
        <v>0</v>
      </c>
      <c r="X97" s="67">
        <f t="shared" si="6"/>
        <v>0</v>
      </c>
      <c r="Y97" s="35" t="s">
        <v>284</v>
      </c>
      <c r="Z97" s="37">
        <v>2016</v>
      </c>
      <c r="AA97" s="156" t="s">
        <v>853</v>
      </c>
      <c r="AB97" s="25" t="s">
        <v>150</v>
      </c>
      <c r="AC97" s="157"/>
    </row>
    <row r="98" spans="1:30" outlineLevel="1">
      <c r="A98" s="37" t="s">
        <v>817</v>
      </c>
      <c r="B98" s="28" t="s">
        <v>276</v>
      </c>
      <c r="C98" s="161" t="s">
        <v>314</v>
      </c>
      <c r="D98" s="37" t="s">
        <v>327</v>
      </c>
      <c r="E98" s="37"/>
      <c r="F98" s="37" t="s">
        <v>315</v>
      </c>
      <c r="G98" s="37"/>
      <c r="H98" s="21" t="s">
        <v>818</v>
      </c>
      <c r="I98" s="37"/>
      <c r="J98" s="37" t="s">
        <v>37</v>
      </c>
      <c r="K98" s="113">
        <v>45</v>
      </c>
      <c r="L98" s="32">
        <v>230000000</v>
      </c>
      <c r="M98" s="25" t="s">
        <v>215</v>
      </c>
      <c r="N98" s="37" t="s">
        <v>148</v>
      </c>
      <c r="O98" s="78" t="s">
        <v>278</v>
      </c>
      <c r="P98" s="25" t="s">
        <v>279</v>
      </c>
      <c r="Q98" s="37" t="s">
        <v>304</v>
      </c>
      <c r="R98" s="34" t="s">
        <v>283</v>
      </c>
      <c r="S98" s="25">
        <v>796</v>
      </c>
      <c r="T98" s="25" t="s">
        <v>282</v>
      </c>
      <c r="U98" s="143">
        <v>6</v>
      </c>
      <c r="V98" s="39">
        <v>920000</v>
      </c>
      <c r="W98" s="43">
        <v>0</v>
      </c>
      <c r="X98" s="155">
        <f t="shared" ref="X98" si="7">W98*1.12</f>
        <v>0</v>
      </c>
      <c r="Y98" s="35" t="s">
        <v>284</v>
      </c>
      <c r="Z98" s="37">
        <v>2016</v>
      </c>
      <c r="AA98" s="156" t="s">
        <v>335</v>
      </c>
      <c r="AB98" s="27"/>
    </row>
    <row r="99" spans="1:30" outlineLevel="1">
      <c r="A99" s="37" t="s">
        <v>819</v>
      </c>
      <c r="B99" s="28" t="s">
        <v>276</v>
      </c>
      <c r="C99" s="161" t="s">
        <v>809</v>
      </c>
      <c r="D99" s="37" t="s">
        <v>810</v>
      </c>
      <c r="E99" s="37"/>
      <c r="F99" s="37" t="s">
        <v>811</v>
      </c>
      <c r="G99" s="37"/>
      <c r="H99" s="30" t="s">
        <v>285</v>
      </c>
      <c r="I99" s="37"/>
      <c r="J99" s="158" t="s">
        <v>32</v>
      </c>
      <c r="K99" s="158">
        <v>40</v>
      </c>
      <c r="L99" s="32">
        <v>230000000</v>
      </c>
      <c r="M99" s="25" t="s">
        <v>215</v>
      </c>
      <c r="N99" s="37" t="s">
        <v>148</v>
      </c>
      <c r="O99" s="78" t="s">
        <v>278</v>
      </c>
      <c r="P99" s="25" t="s">
        <v>279</v>
      </c>
      <c r="Q99" s="37" t="s">
        <v>280</v>
      </c>
      <c r="R99" s="34" t="s">
        <v>283</v>
      </c>
      <c r="S99" s="25">
        <v>796</v>
      </c>
      <c r="T99" s="25" t="s">
        <v>282</v>
      </c>
      <c r="U99" s="143">
        <v>26</v>
      </c>
      <c r="V99" s="143">
        <v>56000</v>
      </c>
      <c r="W99" s="43">
        <v>0</v>
      </c>
      <c r="X99" s="67">
        <f t="shared" ref="X99" si="8">W99*1.12</f>
        <v>0</v>
      </c>
      <c r="Y99" s="35" t="s">
        <v>284</v>
      </c>
      <c r="Z99" s="37">
        <v>2016</v>
      </c>
      <c r="AA99" s="156" t="s">
        <v>803</v>
      </c>
      <c r="AB99" s="27"/>
    </row>
    <row r="100" spans="1:30" s="38" customFormat="1">
      <c r="A100" s="121" t="s">
        <v>78</v>
      </c>
      <c r="B100" s="14"/>
      <c r="C100" s="121"/>
      <c r="D100" s="14"/>
      <c r="E100" s="14"/>
      <c r="F100" s="14"/>
      <c r="G100" s="14"/>
      <c r="H100" s="14"/>
      <c r="I100" s="14"/>
      <c r="J100" s="19"/>
      <c r="K100" s="14"/>
      <c r="L100" s="14"/>
      <c r="M100" s="14"/>
      <c r="N100" s="14"/>
      <c r="O100" s="121"/>
      <c r="P100" s="14"/>
      <c r="Q100" s="14"/>
      <c r="R100" s="37"/>
      <c r="S100" s="14"/>
      <c r="T100" s="14"/>
      <c r="U100" s="15"/>
      <c r="V100" s="15"/>
      <c r="W100" s="15">
        <f>SUM(W21:W99)</f>
        <v>0</v>
      </c>
      <c r="X100" s="15">
        <f>SUM(X21:X99)</f>
        <v>0</v>
      </c>
      <c r="Y100" s="14"/>
      <c r="Z100" s="14"/>
      <c r="AA100" s="131"/>
      <c r="AB100" s="14"/>
      <c r="AC100" s="125"/>
      <c r="AD100" s="97"/>
    </row>
    <row r="101" spans="1:30" s="38" customFormat="1" collapsed="1">
      <c r="A101" s="121" t="s">
        <v>833</v>
      </c>
      <c r="B101" s="14"/>
      <c r="C101" s="121"/>
      <c r="D101" s="14"/>
      <c r="E101" s="14"/>
      <c r="F101" s="14"/>
      <c r="G101" s="14"/>
      <c r="H101" s="14"/>
      <c r="I101" s="14"/>
      <c r="J101" s="19"/>
      <c r="K101" s="14"/>
      <c r="L101" s="14"/>
      <c r="M101" s="14"/>
      <c r="N101" s="14"/>
      <c r="O101" s="121"/>
      <c r="P101" s="14"/>
      <c r="Q101" s="14"/>
      <c r="R101" s="37"/>
      <c r="S101" s="14"/>
      <c r="T101" s="14"/>
      <c r="U101" s="15"/>
      <c r="V101" s="15"/>
      <c r="W101" s="15"/>
      <c r="X101" s="15"/>
      <c r="Y101" s="14"/>
      <c r="Z101" s="14"/>
      <c r="AA101" s="131"/>
      <c r="AB101" s="14"/>
      <c r="AC101" s="125"/>
      <c r="AD101" s="97"/>
    </row>
    <row r="102" spans="1:30" outlineLevel="1">
      <c r="A102" s="84" t="s">
        <v>854</v>
      </c>
      <c r="B102" s="28" t="s">
        <v>276</v>
      </c>
      <c r="C102" s="70" t="s">
        <v>289</v>
      </c>
      <c r="D102" s="29" t="s">
        <v>290</v>
      </c>
      <c r="E102" s="29" t="s">
        <v>212</v>
      </c>
      <c r="F102" s="29" t="s">
        <v>291</v>
      </c>
      <c r="G102" s="29" t="s">
        <v>212</v>
      </c>
      <c r="H102" s="30" t="s">
        <v>285</v>
      </c>
      <c r="I102" s="30" t="s">
        <v>212</v>
      </c>
      <c r="J102" s="79" t="s">
        <v>32</v>
      </c>
      <c r="K102" s="31">
        <v>40</v>
      </c>
      <c r="L102" s="32">
        <v>230000000</v>
      </c>
      <c r="M102" s="25" t="s">
        <v>277</v>
      </c>
      <c r="N102" s="33" t="s">
        <v>71</v>
      </c>
      <c r="O102" s="78" t="s">
        <v>278</v>
      </c>
      <c r="P102" s="25" t="s">
        <v>279</v>
      </c>
      <c r="Q102" s="31" t="s">
        <v>280</v>
      </c>
      <c r="R102" s="34" t="s">
        <v>283</v>
      </c>
      <c r="S102" s="25">
        <v>796</v>
      </c>
      <c r="T102" s="25" t="s">
        <v>282</v>
      </c>
      <c r="U102" s="39">
        <v>32</v>
      </c>
      <c r="V102" s="39">
        <v>54027.999999999993</v>
      </c>
      <c r="W102" s="43">
        <v>1728895.9999999998</v>
      </c>
      <c r="X102" s="43">
        <v>1936363.52</v>
      </c>
      <c r="Y102" s="35" t="s">
        <v>284</v>
      </c>
      <c r="Z102" s="25">
        <v>2016</v>
      </c>
      <c r="AA102" s="71"/>
      <c r="AB102" s="25"/>
    </row>
    <row r="103" spans="1:30" outlineLevel="1">
      <c r="A103" s="84" t="s">
        <v>855</v>
      </c>
      <c r="B103" s="28" t="s">
        <v>276</v>
      </c>
      <c r="C103" s="70" t="s">
        <v>289</v>
      </c>
      <c r="D103" s="29" t="s">
        <v>290</v>
      </c>
      <c r="E103" s="29" t="s">
        <v>212</v>
      </c>
      <c r="F103" s="29" t="s">
        <v>291</v>
      </c>
      <c r="G103" s="29" t="s">
        <v>212</v>
      </c>
      <c r="H103" s="30" t="s">
        <v>285</v>
      </c>
      <c r="I103" s="30" t="s">
        <v>212</v>
      </c>
      <c r="J103" s="79" t="s">
        <v>32</v>
      </c>
      <c r="K103" s="31">
        <v>40</v>
      </c>
      <c r="L103" s="32">
        <v>230000000</v>
      </c>
      <c r="M103" s="25" t="s">
        <v>277</v>
      </c>
      <c r="N103" s="33" t="s">
        <v>71</v>
      </c>
      <c r="O103" s="78" t="s">
        <v>278</v>
      </c>
      <c r="P103" s="25" t="s">
        <v>279</v>
      </c>
      <c r="Q103" s="31" t="s">
        <v>280</v>
      </c>
      <c r="R103" s="34" t="s">
        <v>283</v>
      </c>
      <c r="S103" s="25">
        <v>796</v>
      </c>
      <c r="T103" s="25" t="s">
        <v>282</v>
      </c>
      <c r="U103" s="39">
        <v>20</v>
      </c>
      <c r="V103" s="39">
        <v>54027.999999999993</v>
      </c>
      <c r="W103" s="43">
        <v>1080559.9999999998</v>
      </c>
      <c r="X103" s="43">
        <v>1210227.2</v>
      </c>
      <c r="Y103" s="35" t="s">
        <v>284</v>
      </c>
      <c r="Z103" s="25">
        <v>2016</v>
      </c>
      <c r="AA103" s="71"/>
      <c r="AB103" s="25"/>
    </row>
    <row r="104" spans="1:30" outlineLevel="1">
      <c r="A104" s="84" t="s">
        <v>856</v>
      </c>
      <c r="B104" s="28" t="s">
        <v>276</v>
      </c>
      <c r="C104" s="70" t="s">
        <v>289</v>
      </c>
      <c r="D104" s="29" t="s">
        <v>290</v>
      </c>
      <c r="E104" s="29" t="s">
        <v>212</v>
      </c>
      <c r="F104" s="29" t="s">
        <v>291</v>
      </c>
      <c r="G104" s="29" t="s">
        <v>212</v>
      </c>
      <c r="H104" s="30" t="s">
        <v>285</v>
      </c>
      <c r="I104" s="30" t="s">
        <v>212</v>
      </c>
      <c r="J104" s="79" t="s">
        <v>32</v>
      </c>
      <c r="K104" s="31">
        <v>40</v>
      </c>
      <c r="L104" s="32">
        <v>230000000</v>
      </c>
      <c r="M104" s="25" t="s">
        <v>277</v>
      </c>
      <c r="N104" s="33" t="s">
        <v>71</v>
      </c>
      <c r="O104" s="78" t="s">
        <v>278</v>
      </c>
      <c r="P104" s="25" t="s">
        <v>279</v>
      </c>
      <c r="Q104" s="31" t="s">
        <v>280</v>
      </c>
      <c r="R104" s="34" t="s">
        <v>283</v>
      </c>
      <c r="S104" s="25">
        <v>796</v>
      </c>
      <c r="T104" s="25" t="s">
        <v>282</v>
      </c>
      <c r="U104" s="39">
        <v>6</v>
      </c>
      <c r="V104" s="39">
        <v>249359</v>
      </c>
      <c r="W104" s="43">
        <v>1496154</v>
      </c>
      <c r="X104" s="43">
        <v>1675692.4800000002</v>
      </c>
      <c r="Y104" s="35" t="s">
        <v>284</v>
      </c>
      <c r="Z104" s="25">
        <v>2016</v>
      </c>
      <c r="AA104" s="71"/>
      <c r="AB104" s="25"/>
    </row>
    <row r="105" spans="1:30" outlineLevel="1">
      <c r="A105" s="84" t="s">
        <v>857</v>
      </c>
      <c r="B105" s="28" t="s">
        <v>276</v>
      </c>
      <c r="C105" s="70" t="s">
        <v>289</v>
      </c>
      <c r="D105" s="29" t="s">
        <v>290</v>
      </c>
      <c r="E105" s="29" t="s">
        <v>212</v>
      </c>
      <c r="F105" s="29" t="s">
        <v>291</v>
      </c>
      <c r="G105" s="29" t="s">
        <v>212</v>
      </c>
      <c r="H105" s="30" t="s">
        <v>285</v>
      </c>
      <c r="I105" s="30" t="s">
        <v>212</v>
      </c>
      <c r="J105" s="79" t="s">
        <v>32</v>
      </c>
      <c r="K105" s="31">
        <v>40</v>
      </c>
      <c r="L105" s="32">
        <v>230000000</v>
      </c>
      <c r="M105" s="25" t="s">
        <v>277</v>
      </c>
      <c r="N105" s="33" t="s">
        <v>71</v>
      </c>
      <c r="O105" s="78" t="s">
        <v>278</v>
      </c>
      <c r="P105" s="25" t="s">
        <v>279</v>
      </c>
      <c r="Q105" s="31" t="s">
        <v>280</v>
      </c>
      <c r="R105" s="34" t="s">
        <v>283</v>
      </c>
      <c r="S105" s="25">
        <v>796</v>
      </c>
      <c r="T105" s="25" t="s">
        <v>282</v>
      </c>
      <c r="U105" s="39">
        <v>2</v>
      </c>
      <c r="V105" s="39">
        <v>29479.999999999996</v>
      </c>
      <c r="W105" s="43">
        <v>58959.999999999993</v>
      </c>
      <c r="X105" s="43">
        <v>66035.199999999997</v>
      </c>
      <c r="Y105" s="35" t="s">
        <v>284</v>
      </c>
      <c r="Z105" s="25">
        <v>2016</v>
      </c>
      <c r="AA105" s="71"/>
      <c r="AB105" s="25"/>
    </row>
    <row r="106" spans="1:30" outlineLevel="1">
      <c r="A106" s="84" t="s">
        <v>858</v>
      </c>
      <c r="B106" s="28" t="s">
        <v>276</v>
      </c>
      <c r="C106" s="70" t="s">
        <v>289</v>
      </c>
      <c r="D106" s="29" t="s">
        <v>290</v>
      </c>
      <c r="E106" s="29" t="s">
        <v>212</v>
      </c>
      <c r="F106" s="29" t="s">
        <v>291</v>
      </c>
      <c r="G106" s="29" t="s">
        <v>212</v>
      </c>
      <c r="H106" s="30" t="s">
        <v>285</v>
      </c>
      <c r="I106" s="30" t="s">
        <v>212</v>
      </c>
      <c r="J106" s="79" t="s">
        <v>32</v>
      </c>
      <c r="K106" s="31">
        <v>40</v>
      </c>
      <c r="L106" s="32">
        <v>230000000</v>
      </c>
      <c r="M106" s="25" t="s">
        <v>277</v>
      </c>
      <c r="N106" s="33" t="s">
        <v>71</v>
      </c>
      <c r="O106" s="78" t="s">
        <v>278</v>
      </c>
      <c r="P106" s="25" t="s">
        <v>279</v>
      </c>
      <c r="Q106" s="31" t="s">
        <v>280</v>
      </c>
      <c r="R106" s="34" t="s">
        <v>283</v>
      </c>
      <c r="S106" s="25">
        <v>796</v>
      </c>
      <c r="T106" s="25" t="s">
        <v>282</v>
      </c>
      <c r="U106" s="39">
        <v>18</v>
      </c>
      <c r="V106" s="39">
        <v>75969.999999999985</v>
      </c>
      <c r="W106" s="43">
        <v>1367459.9999999998</v>
      </c>
      <c r="X106" s="43">
        <v>1531555.2</v>
      </c>
      <c r="Y106" s="35" t="s">
        <v>284</v>
      </c>
      <c r="Z106" s="25">
        <v>2016</v>
      </c>
      <c r="AA106" s="71"/>
      <c r="AB106" s="25"/>
    </row>
    <row r="107" spans="1:30" outlineLevel="1">
      <c r="A107" s="84" t="s">
        <v>859</v>
      </c>
      <c r="B107" s="28" t="s">
        <v>276</v>
      </c>
      <c r="C107" s="70" t="s">
        <v>289</v>
      </c>
      <c r="D107" s="29" t="s">
        <v>290</v>
      </c>
      <c r="E107" s="29" t="s">
        <v>212</v>
      </c>
      <c r="F107" s="29" t="s">
        <v>291</v>
      </c>
      <c r="G107" s="29" t="s">
        <v>212</v>
      </c>
      <c r="H107" s="30" t="s">
        <v>285</v>
      </c>
      <c r="I107" s="30" t="s">
        <v>212</v>
      </c>
      <c r="J107" s="79" t="s">
        <v>32</v>
      </c>
      <c r="K107" s="31">
        <v>40</v>
      </c>
      <c r="L107" s="32">
        <v>230000000</v>
      </c>
      <c r="M107" s="25" t="s">
        <v>277</v>
      </c>
      <c r="N107" s="33" t="s">
        <v>71</v>
      </c>
      <c r="O107" s="78" t="s">
        <v>278</v>
      </c>
      <c r="P107" s="25" t="s">
        <v>279</v>
      </c>
      <c r="Q107" s="31" t="s">
        <v>280</v>
      </c>
      <c r="R107" s="34" t="s">
        <v>283</v>
      </c>
      <c r="S107" s="25">
        <v>796</v>
      </c>
      <c r="T107" s="25" t="s">
        <v>282</v>
      </c>
      <c r="U107" s="39">
        <v>10</v>
      </c>
      <c r="V107" s="39">
        <v>92894.999999999985</v>
      </c>
      <c r="W107" s="43">
        <v>928949.99999999988</v>
      </c>
      <c r="X107" s="43">
        <v>1040424</v>
      </c>
      <c r="Y107" s="35" t="s">
        <v>284</v>
      </c>
      <c r="Z107" s="25">
        <v>2016</v>
      </c>
      <c r="AA107" s="71"/>
      <c r="AB107" s="25"/>
    </row>
    <row r="108" spans="1:30" outlineLevel="1">
      <c r="A108" s="84" t="s">
        <v>860</v>
      </c>
      <c r="B108" s="28" t="s">
        <v>276</v>
      </c>
      <c r="C108" s="70" t="s">
        <v>289</v>
      </c>
      <c r="D108" s="29" t="s">
        <v>290</v>
      </c>
      <c r="E108" s="29" t="s">
        <v>212</v>
      </c>
      <c r="F108" s="29" t="s">
        <v>291</v>
      </c>
      <c r="G108" s="29" t="s">
        <v>212</v>
      </c>
      <c r="H108" s="30" t="s">
        <v>285</v>
      </c>
      <c r="I108" s="30" t="s">
        <v>212</v>
      </c>
      <c r="J108" s="79" t="s">
        <v>32</v>
      </c>
      <c r="K108" s="31">
        <v>40</v>
      </c>
      <c r="L108" s="32">
        <v>230000000</v>
      </c>
      <c r="M108" s="25" t="s">
        <v>277</v>
      </c>
      <c r="N108" s="33" t="s">
        <v>71</v>
      </c>
      <c r="O108" s="78" t="s">
        <v>278</v>
      </c>
      <c r="P108" s="25" t="s">
        <v>279</v>
      </c>
      <c r="Q108" s="31" t="s">
        <v>280</v>
      </c>
      <c r="R108" s="34" t="s">
        <v>283</v>
      </c>
      <c r="S108" s="25">
        <v>796</v>
      </c>
      <c r="T108" s="25" t="s">
        <v>282</v>
      </c>
      <c r="U108" s="39">
        <v>6</v>
      </c>
      <c r="V108" s="39">
        <v>138810</v>
      </c>
      <c r="W108" s="43">
        <v>832860</v>
      </c>
      <c r="X108" s="43">
        <v>932803.20000000007</v>
      </c>
      <c r="Y108" s="35" t="s">
        <v>284</v>
      </c>
      <c r="Z108" s="25">
        <v>2016</v>
      </c>
      <c r="AA108" s="71"/>
      <c r="AB108" s="25"/>
    </row>
    <row r="109" spans="1:30" outlineLevel="1">
      <c r="A109" s="84" t="s">
        <v>861</v>
      </c>
      <c r="B109" s="28" t="s">
        <v>276</v>
      </c>
      <c r="C109" s="70" t="s">
        <v>289</v>
      </c>
      <c r="D109" s="29" t="s">
        <v>290</v>
      </c>
      <c r="E109" s="29" t="s">
        <v>212</v>
      </c>
      <c r="F109" s="29" t="s">
        <v>291</v>
      </c>
      <c r="G109" s="29" t="s">
        <v>212</v>
      </c>
      <c r="H109" s="30" t="s">
        <v>285</v>
      </c>
      <c r="I109" s="30" t="s">
        <v>212</v>
      </c>
      <c r="J109" s="79" t="s">
        <v>32</v>
      </c>
      <c r="K109" s="31">
        <v>40</v>
      </c>
      <c r="L109" s="32">
        <v>230000000</v>
      </c>
      <c r="M109" s="25" t="s">
        <v>277</v>
      </c>
      <c r="N109" s="33" t="s">
        <v>71</v>
      </c>
      <c r="O109" s="78" t="s">
        <v>278</v>
      </c>
      <c r="P109" s="25" t="s">
        <v>279</v>
      </c>
      <c r="Q109" s="31" t="s">
        <v>280</v>
      </c>
      <c r="R109" s="34" t="s">
        <v>283</v>
      </c>
      <c r="S109" s="25">
        <v>796</v>
      </c>
      <c r="T109" s="25" t="s">
        <v>282</v>
      </c>
      <c r="U109" s="39">
        <v>80</v>
      </c>
      <c r="V109" s="39">
        <v>76469.999999999985</v>
      </c>
      <c r="W109" s="43">
        <v>6117599.9999999991</v>
      </c>
      <c r="X109" s="43">
        <v>6851712</v>
      </c>
      <c r="Y109" s="35" t="s">
        <v>284</v>
      </c>
      <c r="Z109" s="25">
        <v>2016</v>
      </c>
      <c r="AA109" s="71"/>
      <c r="AB109" s="25"/>
    </row>
    <row r="110" spans="1:30" outlineLevel="1">
      <c r="A110" s="84" t="s">
        <v>862</v>
      </c>
      <c r="B110" s="28" t="s">
        <v>276</v>
      </c>
      <c r="C110" s="70" t="s">
        <v>289</v>
      </c>
      <c r="D110" s="29" t="s">
        <v>290</v>
      </c>
      <c r="E110" s="29" t="s">
        <v>212</v>
      </c>
      <c r="F110" s="29" t="s">
        <v>291</v>
      </c>
      <c r="G110" s="29" t="s">
        <v>212</v>
      </c>
      <c r="H110" s="30" t="s">
        <v>285</v>
      </c>
      <c r="I110" s="30" t="s">
        <v>212</v>
      </c>
      <c r="J110" s="79" t="s">
        <v>32</v>
      </c>
      <c r="K110" s="31">
        <v>40</v>
      </c>
      <c r="L110" s="32">
        <v>230000000</v>
      </c>
      <c r="M110" s="25" t="s">
        <v>277</v>
      </c>
      <c r="N110" s="33" t="s">
        <v>71</v>
      </c>
      <c r="O110" s="78" t="s">
        <v>278</v>
      </c>
      <c r="P110" s="25" t="s">
        <v>279</v>
      </c>
      <c r="Q110" s="31" t="s">
        <v>280</v>
      </c>
      <c r="R110" s="34" t="s">
        <v>283</v>
      </c>
      <c r="S110" s="25">
        <v>796</v>
      </c>
      <c r="T110" s="25" t="s">
        <v>282</v>
      </c>
      <c r="U110" s="39">
        <v>10</v>
      </c>
      <c r="V110" s="39">
        <v>36079.999999999993</v>
      </c>
      <c r="W110" s="43">
        <v>360799.99999999994</v>
      </c>
      <c r="X110" s="43">
        <v>404096</v>
      </c>
      <c r="Y110" s="35" t="s">
        <v>284</v>
      </c>
      <c r="Z110" s="25">
        <v>2016</v>
      </c>
      <c r="AA110" s="71"/>
      <c r="AB110" s="25"/>
    </row>
    <row r="111" spans="1:30" outlineLevel="1">
      <c r="A111" s="84" t="s">
        <v>863</v>
      </c>
      <c r="B111" s="28" t="s">
        <v>276</v>
      </c>
      <c r="C111" s="70" t="s">
        <v>289</v>
      </c>
      <c r="D111" s="29" t="s">
        <v>290</v>
      </c>
      <c r="E111" s="29" t="s">
        <v>212</v>
      </c>
      <c r="F111" s="29" t="s">
        <v>291</v>
      </c>
      <c r="G111" s="29" t="s">
        <v>212</v>
      </c>
      <c r="H111" s="30" t="s">
        <v>285</v>
      </c>
      <c r="I111" s="30" t="s">
        <v>212</v>
      </c>
      <c r="J111" s="79" t="s">
        <v>32</v>
      </c>
      <c r="K111" s="31">
        <v>40</v>
      </c>
      <c r="L111" s="32">
        <v>230000000</v>
      </c>
      <c r="M111" s="25" t="s">
        <v>277</v>
      </c>
      <c r="N111" s="33" t="s">
        <v>71</v>
      </c>
      <c r="O111" s="78" t="s">
        <v>278</v>
      </c>
      <c r="P111" s="25" t="s">
        <v>279</v>
      </c>
      <c r="Q111" s="31" t="s">
        <v>280</v>
      </c>
      <c r="R111" s="34" t="s">
        <v>283</v>
      </c>
      <c r="S111" s="25">
        <v>796</v>
      </c>
      <c r="T111" s="25" t="s">
        <v>282</v>
      </c>
      <c r="U111" s="39">
        <v>2</v>
      </c>
      <c r="V111" s="39">
        <v>151112</v>
      </c>
      <c r="W111" s="43">
        <v>302224</v>
      </c>
      <c r="X111" s="43">
        <v>338490.88</v>
      </c>
      <c r="Y111" s="35" t="s">
        <v>284</v>
      </c>
      <c r="Z111" s="25">
        <v>2016</v>
      </c>
      <c r="AA111" s="71"/>
      <c r="AB111" s="25"/>
    </row>
    <row r="112" spans="1:30" outlineLevel="1">
      <c r="A112" s="84" t="s">
        <v>864</v>
      </c>
      <c r="B112" s="28" t="s">
        <v>276</v>
      </c>
      <c r="C112" s="110" t="s">
        <v>310</v>
      </c>
      <c r="D112" s="29" t="s">
        <v>311</v>
      </c>
      <c r="E112" s="29" t="s">
        <v>212</v>
      </c>
      <c r="F112" s="29" t="s">
        <v>312</v>
      </c>
      <c r="G112" s="29" t="s">
        <v>212</v>
      </c>
      <c r="H112" s="30" t="s">
        <v>313</v>
      </c>
      <c r="I112" s="30" t="s">
        <v>212</v>
      </c>
      <c r="J112" s="79" t="s">
        <v>37</v>
      </c>
      <c r="K112" s="31">
        <v>0</v>
      </c>
      <c r="L112" s="32">
        <v>230000000</v>
      </c>
      <c r="M112" s="25" t="s">
        <v>277</v>
      </c>
      <c r="N112" s="33" t="s">
        <v>325</v>
      </c>
      <c r="O112" s="78" t="s">
        <v>278</v>
      </c>
      <c r="P112" s="25" t="s">
        <v>279</v>
      </c>
      <c r="Q112" s="31" t="s">
        <v>280</v>
      </c>
      <c r="R112" s="34" t="s">
        <v>281</v>
      </c>
      <c r="S112" s="25">
        <v>796</v>
      </c>
      <c r="T112" s="25" t="s">
        <v>282</v>
      </c>
      <c r="U112" s="39">
        <v>19</v>
      </c>
      <c r="V112" s="39">
        <v>48214.28571428571</v>
      </c>
      <c r="W112" s="43">
        <f t="shared" ref="W112" si="9">U112*V112</f>
        <v>916071.42857142852</v>
      </c>
      <c r="X112" s="43">
        <f t="shared" ref="X112" si="10">W112*1.12</f>
        <v>1026000</v>
      </c>
      <c r="Y112" s="35"/>
      <c r="Z112" s="25">
        <v>2016</v>
      </c>
      <c r="AA112" s="36"/>
      <c r="AB112" s="25" t="s">
        <v>149</v>
      </c>
    </row>
    <row r="113" spans="1:28" outlineLevel="1">
      <c r="A113" s="84" t="s">
        <v>865</v>
      </c>
      <c r="B113" s="28" t="s">
        <v>27</v>
      </c>
      <c r="C113" s="110" t="s">
        <v>319</v>
      </c>
      <c r="D113" s="29" t="s">
        <v>320</v>
      </c>
      <c r="E113" s="29" t="s">
        <v>212</v>
      </c>
      <c r="F113" s="29" t="s">
        <v>321</v>
      </c>
      <c r="G113" s="29" t="s">
        <v>212</v>
      </c>
      <c r="H113" s="30" t="s">
        <v>322</v>
      </c>
      <c r="I113" s="30" t="s">
        <v>323</v>
      </c>
      <c r="J113" s="79" t="s">
        <v>37</v>
      </c>
      <c r="K113" s="31">
        <v>0</v>
      </c>
      <c r="L113" s="32">
        <v>230000000</v>
      </c>
      <c r="M113" s="25" t="s">
        <v>215</v>
      </c>
      <c r="N113" s="33" t="s">
        <v>325</v>
      </c>
      <c r="O113" s="78" t="s">
        <v>356</v>
      </c>
      <c r="P113" s="25" t="s">
        <v>279</v>
      </c>
      <c r="Q113" s="31" t="s">
        <v>280</v>
      </c>
      <c r="R113" s="34" t="s">
        <v>281</v>
      </c>
      <c r="S113" s="25" t="s">
        <v>302</v>
      </c>
      <c r="T113" s="25" t="s">
        <v>303</v>
      </c>
      <c r="U113" s="39">
        <v>3308</v>
      </c>
      <c r="V113" s="39">
        <v>1357.14</v>
      </c>
      <c r="W113" s="39">
        <f t="shared" ref="W113:W171" si="11">U113*V113</f>
        <v>4489419.12</v>
      </c>
      <c r="X113" s="43">
        <f t="shared" ref="X113:X171" si="12">W113*1.12</f>
        <v>5028149.4144000011</v>
      </c>
      <c r="Y113" s="35"/>
      <c r="Z113" s="25">
        <v>2016</v>
      </c>
      <c r="AA113" s="36"/>
      <c r="AB113" s="25" t="s">
        <v>316</v>
      </c>
    </row>
    <row r="114" spans="1:28" outlineLevel="1">
      <c r="A114" s="84" t="s">
        <v>866</v>
      </c>
      <c r="B114" s="28" t="s">
        <v>27</v>
      </c>
      <c r="C114" s="110" t="s">
        <v>339</v>
      </c>
      <c r="D114" s="29" t="s">
        <v>340</v>
      </c>
      <c r="E114" s="29" t="s">
        <v>336</v>
      </c>
      <c r="F114" s="29" t="s">
        <v>341</v>
      </c>
      <c r="G114" s="29" t="s">
        <v>342</v>
      </c>
      <c r="H114" s="30" t="s">
        <v>835</v>
      </c>
      <c r="I114" s="30" t="s">
        <v>836</v>
      </c>
      <c r="J114" s="79" t="s">
        <v>37</v>
      </c>
      <c r="K114" s="31">
        <v>0</v>
      </c>
      <c r="L114" s="32">
        <v>230000000</v>
      </c>
      <c r="M114" s="25" t="s">
        <v>215</v>
      </c>
      <c r="N114" s="33" t="s">
        <v>325</v>
      </c>
      <c r="O114" s="78" t="s">
        <v>278</v>
      </c>
      <c r="P114" s="25" t="s">
        <v>279</v>
      </c>
      <c r="Q114" s="31" t="s">
        <v>317</v>
      </c>
      <c r="R114" s="34" t="s">
        <v>281</v>
      </c>
      <c r="S114" s="25">
        <v>796</v>
      </c>
      <c r="T114" s="25" t="s">
        <v>282</v>
      </c>
      <c r="U114" s="39">
        <v>50</v>
      </c>
      <c r="V114" s="39">
        <v>51999.999999999993</v>
      </c>
      <c r="W114" s="43">
        <f t="shared" si="11"/>
        <v>2599999.9999999995</v>
      </c>
      <c r="X114" s="43">
        <f t="shared" si="12"/>
        <v>2911999.9999999995</v>
      </c>
      <c r="Y114" s="35"/>
      <c r="Z114" s="25">
        <v>2016</v>
      </c>
      <c r="AA114" s="71"/>
      <c r="AB114" s="25" t="s">
        <v>316</v>
      </c>
    </row>
    <row r="115" spans="1:28" outlineLevel="1">
      <c r="A115" s="84" t="s">
        <v>867</v>
      </c>
      <c r="B115" s="28" t="s">
        <v>27</v>
      </c>
      <c r="C115" s="110" t="s">
        <v>387</v>
      </c>
      <c r="D115" s="29" t="s">
        <v>295</v>
      </c>
      <c r="E115" s="29" t="s">
        <v>388</v>
      </c>
      <c r="F115" s="29" t="s">
        <v>389</v>
      </c>
      <c r="G115" s="29" t="s">
        <v>390</v>
      </c>
      <c r="H115" s="30" t="s">
        <v>391</v>
      </c>
      <c r="I115" s="30" t="s">
        <v>392</v>
      </c>
      <c r="J115" s="79" t="s">
        <v>37</v>
      </c>
      <c r="K115" s="31">
        <v>45</v>
      </c>
      <c r="L115" s="32">
        <v>230000000</v>
      </c>
      <c r="M115" s="25" t="s">
        <v>215</v>
      </c>
      <c r="N115" s="33" t="s">
        <v>325</v>
      </c>
      <c r="O115" s="78" t="s">
        <v>278</v>
      </c>
      <c r="P115" s="25" t="s">
        <v>279</v>
      </c>
      <c r="Q115" s="31" t="s">
        <v>317</v>
      </c>
      <c r="R115" s="34" t="s">
        <v>283</v>
      </c>
      <c r="S115" s="25">
        <v>796</v>
      </c>
      <c r="T115" s="25" t="s">
        <v>347</v>
      </c>
      <c r="U115" s="39">
        <v>215</v>
      </c>
      <c r="V115" s="39">
        <v>8312</v>
      </c>
      <c r="W115" s="43">
        <f t="shared" si="11"/>
        <v>1787080</v>
      </c>
      <c r="X115" s="43">
        <f t="shared" si="12"/>
        <v>2001529.6</v>
      </c>
      <c r="Y115" s="35" t="s">
        <v>284</v>
      </c>
      <c r="Z115" s="25">
        <v>2016</v>
      </c>
      <c r="AA115" s="36"/>
      <c r="AB115" s="25"/>
    </row>
    <row r="116" spans="1:28" outlineLevel="1">
      <c r="A116" s="84" t="s">
        <v>868</v>
      </c>
      <c r="B116" s="28" t="s">
        <v>27</v>
      </c>
      <c r="C116" s="110" t="s">
        <v>394</v>
      </c>
      <c r="D116" s="29" t="s">
        <v>395</v>
      </c>
      <c r="E116" s="29" t="s">
        <v>396</v>
      </c>
      <c r="F116" s="29" t="s">
        <v>397</v>
      </c>
      <c r="G116" s="29" t="s">
        <v>398</v>
      </c>
      <c r="H116" s="30" t="s">
        <v>399</v>
      </c>
      <c r="I116" s="30" t="s">
        <v>400</v>
      </c>
      <c r="J116" s="79" t="s">
        <v>37</v>
      </c>
      <c r="K116" s="31">
        <v>45</v>
      </c>
      <c r="L116" s="32">
        <v>230000000</v>
      </c>
      <c r="M116" s="25" t="s">
        <v>215</v>
      </c>
      <c r="N116" s="33" t="s">
        <v>325</v>
      </c>
      <c r="O116" s="78" t="s">
        <v>278</v>
      </c>
      <c r="P116" s="25" t="s">
        <v>279</v>
      </c>
      <c r="Q116" s="31" t="s">
        <v>317</v>
      </c>
      <c r="R116" s="34" t="s">
        <v>283</v>
      </c>
      <c r="S116" s="25">
        <v>796</v>
      </c>
      <c r="T116" s="25" t="s">
        <v>347</v>
      </c>
      <c r="U116" s="39">
        <v>7670</v>
      </c>
      <c r="V116" s="39">
        <v>106.99999999999999</v>
      </c>
      <c r="W116" s="43">
        <f t="shared" si="11"/>
        <v>820689.99999999988</v>
      </c>
      <c r="X116" s="43">
        <f t="shared" si="12"/>
        <v>919172.79999999993</v>
      </c>
      <c r="Y116" s="35" t="s">
        <v>284</v>
      </c>
      <c r="Z116" s="25">
        <v>2016</v>
      </c>
      <c r="AA116" s="36"/>
      <c r="AB116" s="25"/>
    </row>
    <row r="117" spans="1:28" outlineLevel="1">
      <c r="A117" s="84" t="s">
        <v>869</v>
      </c>
      <c r="B117" s="28" t="s">
        <v>27</v>
      </c>
      <c r="C117" s="110" t="s">
        <v>402</v>
      </c>
      <c r="D117" s="29" t="s">
        <v>403</v>
      </c>
      <c r="E117" s="29" t="s">
        <v>404</v>
      </c>
      <c r="F117" s="29" t="s">
        <v>405</v>
      </c>
      <c r="G117" s="29" t="s">
        <v>406</v>
      </c>
      <c r="H117" s="30" t="s">
        <v>407</v>
      </c>
      <c r="I117" s="30" t="s">
        <v>408</v>
      </c>
      <c r="J117" s="79" t="s">
        <v>37</v>
      </c>
      <c r="K117" s="31">
        <v>45</v>
      </c>
      <c r="L117" s="32">
        <v>230000000</v>
      </c>
      <c r="M117" s="25" t="s">
        <v>215</v>
      </c>
      <c r="N117" s="33" t="s">
        <v>325</v>
      </c>
      <c r="O117" s="78" t="s">
        <v>278</v>
      </c>
      <c r="P117" s="25" t="s">
        <v>279</v>
      </c>
      <c r="Q117" s="31" t="s">
        <v>317</v>
      </c>
      <c r="R117" s="34" t="s">
        <v>283</v>
      </c>
      <c r="S117" s="25" t="s">
        <v>299</v>
      </c>
      <c r="T117" s="25" t="s">
        <v>409</v>
      </c>
      <c r="U117" s="39">
        <v>200</v>
      </c>
      <c r="V117" s="39">
        <v>2232.14</v>
      </c>
      <c r="W117" s="43">
        <f t="shared" si="11"/>
        <v>446428</v>
      </c>
      <c r="X117" s="43">
        <f t="shared" si="12"/>
        <v>499999.36000000004</v>
      </c>
      <c r="Y117" s="35" t="s">
        <v>284</v>
      </c>
      <c r="Z117" s="25">
        <v>2016</v>
      </c>
      <c r="AA117" s="36"/>
      <c r="AB117" s="25"/>
    </row>
    <row r="118" spans="1:28" outlineLevel="1">
      <c r="A118" s="84" t="s">
        <v>870</v>
      </c>
      <c r="B118" s="28" t="s">
        <v>27</v>
      </c>
      <c r="C118" s="110" t="s">
        <v>402</v>
      </c>
      <c r="D118" s="29" t="s">
        <v>403</v>
      </c>
      <c r="E118" s="29" t="s">
        <v>411</v>
      </c>
      <c r="F118" s="29" t="s">
        <v>405</v>
      </c>
      <c r="G118" s="29" t="s">
        <v>412</v>
      </c>
      <c r="H118" s="30" t="s">
        <v>413</v>
      </c>
      <c r="I118" s="30" t="s">
        <v>414</v>
      </c>
      <c r="J118" s="79" t="s">
        <v>37</v>
      </c>
      <c r="K118" s="31">
        <v>45</v>
      </c>
      <c r="L118" s="32">
        <v>230000000</v>
      </c>
      <c r="M118" s="25" t="s">
        <v>215</v>
      </c>
      <c r="N118" s="33" t="s">
        <v>325</v>
      </c>
      <c r="O118" s="78" t="s">
        <v>278</v>
      </c>
      <c r="P118" s="25" t="s">
        <v>279</v>
      </c>
      <c r="Q118" s="31" t="s">
        <v>317</v>
      </c>
      <c r="R118" s="34" t="s">
        <v>283</v>
      </c>
      <c r="S118" s="25" t="s">
        <v>299</v>
      </c>
      <c r="T118" s="25" t="s">
        <v>409</v>
      </c>
      <c r="U118" s="39">
        <v>400</v>
      </c>
      <c r="V118" s="39">
        <v>2232.14</v>
      </c>
      <c r="W118" s="43">
        <f t="shared" si="11"/>
        <v>892856</v>
      </c>
      <c r="X118" s="43">
        <f t="shared" si="12"/>
        <v>999998.72000000009</v>
      </c>
      <c r="Y118" s="35" t="s">
        <v>284</v>
      </c>
      <c r="Z118" s="25">
        <v>2016</v>
      </c>
      <c r="AA118" s="36"/>
      <c r="AB118" s="25"/>
    </row>
    <row r="119" spans="1:28" outlineLevel="1">
      <c r="A119" s="84" t="s">
        <v>871</v>
      </c>
      <c r="B119" s="28" t="s">
        <v>27</v>
      </c>
      <c r="C119" s="110" t="s">
        <v>416</v>
      </c>
      <c r="D119" s="29" t="s">
        <v>417</v>
      </c>
      <c r="E119" s="29" t="s">
        <v>418</v>
      </c>
      <c r="F119" s="29" t="s">
        <v>419</v>
      </c>
      <c r="G119" s="29" t="s">
        <v>420</v>
      </c>
      <c r="H119" s="30" t="s">
        <v>421</v>
      </c>
      <c r="I119" s="30" t="s">
        <v>422</v>
      </c>
      <c r="J119" s="79" t="s">
        <v>37</v>
      </c>
      <c r="K119" s="31">
        <v>45</v>
      </c>
      <c r="L119" s="32">
        <v>230000000</v>
      </c>
      <c r="M119" s="25" t="s">
        <v>215</v>
      </c>
      <c r="N119" s="33" t="s">
        <v>325</v>
      </c>
      <c r="O119" s="78" t="s">
        <v>278</v>
      </c>
      <c r="P119" s="25" t="s">
        <v>279</v>
      </c>
      <c r="Q119" s="31" t="s">
        <v>317</v>
      </c>
      <c r="R119" s="34" t="s">
        <v>283</v>
      </c>
      <c r="S119" s="25">
        <v>796</v>
      </c>
      <c r="T119" s="25" t="s">
        <v>347</v>
      </c>
      <c r="U119" s="39">
        <v>20</v>
      </c>
      <c r="V119" s="39">
        <v>35714.29</v>
      </c>
      <c r="W119" s="43">
        <f t="shared" si="11"/>
        <v>714285.8</v>
      </c>
      <c r="X119" s="43">
        <f t="shared" si="12"/>
        <v>800000.09600000014</v>
      </c>
      <c r="Y119" s="35" t="s">
        <v>284</v>
      </c>
      <c r="Z119" s="25">
        <v>2016</v>
      </c>
      <c r="AA119" s="36"/>
      <c r="AB119" s="25"/>
    </row>
    <row r="120" spans="1:28" outlineLevel="1">
      <c r="A120" s="84" t="s">
        <v>872</v>
      </c>
      <c r="B120" s="28" t="s">
        <v>27</v>
      </c>
      <c r="C120" s="110" t="s">
        <v>424</v>
      </c>
      <c r="D120" s="29" t="s">
        <v>417</v>
      </c>
      <c r="E120" s="29" t="s">
        <v>418</v>
      </c>
      <c r="F120" s="29" t="s">
        <v>425</v>
      </c>
      <c r="G120" s="29" t="s">
        <v>420</v>
      </c>
      <c r="H120" s="30" t="s">
        <v>426</v>
      </c>
      <c r="I120" s="30" t="s">
        <v>427</v>
      </c>
      <c r="J120" s="79" t="s">
        <v>37</v>
      </c>
      <c r="K120" s="31">
        <v>45</v>
      </c>
      <c r="L120" s="32">
        <v>230000000</v>
      </c>
      <c r="M120" s="25" t="s">
        <v>215</v>
      </c>
      <c r="N120" s="33" t="s">
        <v>325</v>
      </c>
      <c r="O120" s="78" t="s">
        <v>278</v>
      </c>
      <c r="P120" s="25" t="s">
        <v>279</v>
      </c>
      <c r="Q120" s="31" t="s">
        <v>317</v>
      </c>
      <c r="R120" s="34" t="s">
        <v>283</v>
      </c>
      <c r="S120" s="25">
        <v>796</v>
      </c>
      <c r="T120" s="25" t="s">
        <v>347</v>
      </c>
      <c r="U120" s="39">
        <v>200</v>
      </c>
      <c r="V120" s="39">
        <v>17857.14</v>
      </c>
      <c r="W120" s="43">
        <f t="shared" si="11"/>
        <v>3571428</v>
      </c>
      <c r="X120" s="43">
        <f t="shared" si="12"/>
        <v>3999999.3600000003</v>
      </c>
      <c r="Y120" s="35" t="s">
        <v>284</v>
      </c>
      <c r="Z120" s="25">
        <v>2016</v>
      </c>
      <c r="AA120" s="36"/>
      <c r="AB120" s="25"/>
    </row>
    <row r="121" spans="1:28" outlineLevel="1">
      <c r="A121" s="84" t="s">
        <v>873</v>
      </c>
      <c r="B121" s="28" t="s">
        <v>27</v>
      </c>
      <c r="C121" s="110" t="s">
        <v>402</v>
      </c>
      <c r="D121" s="29" t="s">
        <v>403</v>
      </c>
      <c r="E121" s="29" t="s">
        <v>404</v>
      </c>
      <c r="F121" s="29" t="s">
        <v>405</v>
      </c>
      <c r="G121" s="29" t="s">
        <v>412</v>
      </c>
      <c r="H121" s="30" t="s">
        <v>429</v>
      </c>
      <c r="I121" s="30" t="s">
        <v>430</v>
      </c>
      <c r="J121" s="79" t="s">
        <v>37</v>
      </c>
      <c r="K121" s="31">
        <v>45</v>
      </c>
      <c r="L121" s="32">
        <v>230000000</v>
      </c>
      <c r="M121" s="25" t="s">
        <v>215</v>
      </c>
      <c r="N121" s="33" t="s">
        <v>325</v>
      </c>
      <c r="O121" s="78" t="s">
        <v>278</v>
      </c>
      <c r="P121" s="25" t="s">
        <v>279</v>
      </c>
      <c r="Q121" s="31" t="s">
        <v>317</v>
      </c>
      <c r="R121" s="34" t="s">
        <v>283</v>
      </c>
      <c r="S121" s="25" t="s">
        <v>299</v>
      </c>
      <c r="T121" s="25" t="s">
        <v>409</v>
      </c>
      <c r="U121" s="39">
        <v>160</v>
      </c>
      <c r="V121" s="39">
        <v>26785.71</v>
      </c>
      <c r="W121" s="43">
        <f t="shared" si="11"/>
        <v>4285713.5999999996</v>
      </c>
      <c r="X121" s="43">
        <f t="shared" si="12"/>
        <v>4799999.2319999998</v>
      </c>
      <c r="Y121" s="35" t="s">
        <v>284</v>
      </c>
      <c r="Z121" s="25">
        <v>2016</v>
      </c>
      <c r="AA121" s="36"/>
      <c r="AB121" s="25"/>
    </row>
    <row r="122" spans="1:28" outlineLevel="1">
      <c r="A122" s="84" t="s">
        <v>874</v>
      </c>
      <c r="B122" s="28" t="s">
        <v>27</v>
      </c>
      <c r="C122" s="110" t="s">
        <v>402</v>
      </c>
      <c r="D122" s="29" t="s">
        <v>403</v>
      </c>
      <c r="E122" s="29" t="s">
        <v>404</v>
      </c>
      <c r="F122" s="29" t="s">
        <v>405</v>
      </c>
      <c r="G122" s="29" t="s">
        <v>412</v>
      </c>
      <c r="H122" s="30" t="s">
        <v>432</v>
      </c>
      <c r="I122" s="30" t="s">
        <v>433</v>
      </c>
      <c r="J122" s="79" t="s">
        <v>37</v>
      </c>
      <c r="K122" s="31">
        <v>45</v>
      </c>
      <c r="L122" s="32">
        <v>230000000</v>
      </c>
      <c r="M122" s="25" t="s">
        <v>215</v>
      </c>
      <c r="N122" s="33" t="s">
        <v>325</v>
      </c>
      <c r="O122" s="78" t="s">
        <v>278</v>
      </c>
      <c r="P122" s="25" t="s">
        <v>279</v>
      </c>
      <c r="Q122" s="31" t="s">
        <v>317</v>
      </c>
      <c r="R122" s="34" t="s">
        <v>283</v>
      </c>
      <c r="S122" s="25" t="s">
        <v>299</v>
      </c>
      <c r="T122" s="25" t="s">
        <v>409</v>
      </c>
      <c r="U122" s="39">
        <v>500</v>
      </c>
      <c r="V122" s="39">
        <v>2410.71</v>
      </c>
      <c r="W122" s="43">
        <f t="shared" si="11"/>
        <v>1205355</v>
      </c>
      <c r="X122" s="43">
        <f t="shared" si="12"/>
        <v>1349997.6</v>
      </c>
      <c r="Y122" s="35" t="s">
        <v>284</v>
      </c>
      <c r="Z122" s="25">
        <v>2016</v>
      </c>
      <c r="AA122" s="36"/>
      <c r="AB122" s="25"/>
    </row>
    <row r="123" spans="1:28" outlineLevel="1">
      <c r="A123" s="84" t="s">
        <v>875</v>
      </c>
      <c r="B123" s="28" t="s">
        <v>27</v>
      </c>
      <c r="C123" s="110" t="s">
        <v>435</v>
      </c>
      <c r="D123" s="29" t="s">
        <v>436</v>
      </c>
      <c r="E123" s="29" t="s">
        <v>437</v>
      </c>
      <c r="F123" s="29" t="s">
        <v>438</v>
      </c>
      <c r="G123" s="29" t="s">
        <v>439</v>
      </c>
      <c r="H123" s="30" t="s">
        <v>440</v>
      </c>
      <c r="I123" s="30" t="s">
        <v>441</v>
      </c>
      <c r="J123" s="79" t="s">
        <v>37</v>
      </c>
      <c r="K123" s="31">
        <v>45</v>
      </c>
      <c r="L123" s="32">
        <v>230000000</v>
      </c>
      <c r="M123" s="25" t="s">
        <v>215</v>
      </c>
      <c r="N123" s="33" t="s">
        <v>325</v>
      </c>
      <c r="O123" s="78" t="s">
        <v>278</v>
      </c>
      <c r="P123" s="25" t="s">
        <v>279</v>
      </c>
      <c r="Q123" s="31" t="s">
        <v>317</v>
      </c>
      <c r="R123" s="34" t="s">
        <v>283</v>
      </c>
      <c r="S123" s="25">
        <v>839</v>
      </c>
      <c r="T123" s="25" t="s">
        <v>318</v>
      </c>
      <c r="U123" s="39">
        <v>4</v>
      </c>
      <c r="V123" s="39">
        <v>1339285.71</v>
      </c>
      <c r="W123" s="43">
        <f t="shared" si="11"/>
        <v>5357142.84</v>
      </c>
      <c r="X123" s="43">
        <f t="shared" si="12"/>
        <v>5999999.9808</v>
      </c>
      <c r="Y123" s="35" t="s">
        <v>284</v>
      </c>
      <c r="Z123" s="25">
        <v>2016</v>
      </c>
      <c r="AA123" s="36"/>
      <c r="AB123" s="25"/>
    </row>
    <row r="124" spans="1:28" outlineLevel="1">
      <c r="A124" s="84" t="s">
        <v>876</v>
      </c>
      <c r="B124" s="28" t="s">
        <v>27</v>
      </c>
      <c r="C124" s="110" t="s">
        <v>443</v>
      </c>
      <c r="D124" s="29" t="s">
        <v>444</v>
      </c>
      <c r="E124" s="29" t="s">
        <v>444</v>
      </c>
      <c r="F124" s="29" t="s">
        <v>445</v>
      </c>
      <c r="G124" s="29" t="s">
        <v>446</v>
      </c>
      <c r="H124" s="30" t="s">
        <v>447</v>
      </c>
      <c r="I124" s="30" t="s">
        <v>448</v>
      </c>
      <c r="J124" s="79" t="s">
        <v>37</v>
      </c>
      <c r="K124" s="31">
        <v>0</v>
      </c>
      <c r="L124" s="32">
        <v>230000000</v>
      </c>
      <c r="M124" s="25" t="s">
        <v>215</v>
      </c>
      <c r="N124" s="33" t="s">
        <v>325</v>
      </c>
      <c r="O124" s="78" t="s">
        <v>278</v>
      </c>
      <c r="P124" s="25" t="s">
        <v>279</v>
      </c>
      <c r="Q124" s="31" t="s">
        <v>317</v>
      </c>
      <c r="R124" s="34" t="s">
        <v>281</v>
      </c>
      <c r="S124" s="25">
        <v>796</v>
      </c>
      <c r="T124" s="25" t="s">
        <v>347</v>
      </c>
      <c r="U124" s="39">
        <v>2</v>
      </c>
      <c r="V124" s="39">
        <v>89285.71</v>
      </c>
      <c r="W124" s="43">
        <f t="shared" si="11"/>
        <v>178571.42</v>
      </c>
      <c r="X124" s="43">
        <f t="shared" si="12"/>
        <v>199999.99040000004</v>
      </c>
      <c r="Y124" s="35"/>
      <c r="Z124" s="25">
        <v>2016</v>
      </c>
      <c r="AA124" s="36"/>
      <c r="AB124" s="25"/>
    </row>
    <row r="125" spans="1:28" outlineLevel="1">
      <c r="A125" s="84" t="s">
        <v>877</v>
      </c>
      <c r="B125" s="28" t="s">
        <v>27</v>
      </c>
      <c r="C125" s="110" t="s">
        <v>450</v>
      </c>
      <c r="D125" s="29" t="s">
        <v>451</v>
      </c>
      <c r="E125" s="29" t="s">
        <v>451</v>
      </c>
      <c r="F125" s="29" t="s">
        <v>452</v>
      </c>
      <c r="G125" s="29" t="s">
        <v>337</v>
      </c>
      <c r="H125" s="30" t="s">
        <v>453</v>
      </c>
      <c r="I125" s="30" t="s">
        <v>451</v>
      </c>
      <c r="J125" s="79" t="s">
        <v>37</v>
      </c>
      <c r="K125" s="31">
        <v>0</v>
      </c>
      <c r="L125" s="32">
        <v>230000000</v>
      </c>
      <c r="M125" s="25" t="s">
        <v>215</v>
      </c>
      <c r="N125" s="33" t="s">
        <v>325</v>
      </c>
      <c r="O125" s="78" t="s">
        <v>278</v>
      </c>
      <c r="P125" s="25" t="s">
        <v>279</v>
      </c>
      <c r="Q125" s="31" t="s">
        <v>317</v>
      </c>
      <c r="R125" s="34" t="s">
        <v>281</v>
      </c>
      <c r="S125" s="25">
        <v>796</v>
      </c>
      <c r="T125" s="25" t="s">
        <v>347</v>
      </c>
      <c r="U125" s="39">
        <v>8</v>
      </c>
      <c r="V125" s="39">
        <v>187499.99999999997</v>
      </c>
      <c r="W125" s="43">
        <f t="shared" si="11"/>
        <v>1499999.9999999998</v>
      </c>
      <c r="X125" s="43">
        <f t="shared" si="12"/>
        <v>1680000</v>
      </c>
      <c r="Y125" s="35"/>
      <c r="Z125" s="25">
        <v>2016</v>
      </c>
      <c r="AA125" s="36"/>
      <c r="AB125" s="25"/>
    </row>
    <row r="126" spans="1:28" outlineLevel="1">
      <c r="A126" s="84" t="s">
        <v>878</v>
      </c>
      <c r="B126" s="28" t="s">
        <v>27</v>
      </c>
      <c r="C126" s="110" t="s">
        <v>455</v>
      </c>
      <c r="D126" s="29" t="s">
        <v>456</v>
      </c>
      <c r="E126" s="29" t="s">
        <v>457</v>
      </c>
      <c r="F126" s="29" t="s">
        <v>458</v>
      </c>
      <c r="G126" s="29" t="s">
        <v>337</v>
      </c>
      <c r="H126" s="30" t="s">
        <v>459</v>
      </c>
      <c r="I126" s="30" t="s">
        <v>456</v>
      </c>
      <c r="J126" s="79" t="s">
        <v>37</v>
      </c>
      <c r="K126" s="31">
        <v>45</v>
      </c>
      <c r="L126" s="32">
        <v>230000000</v>
      </c>
      <c r="M126" s="25" t="s">
        <v>215</v>
      </c>
      <c r="N126" s="33" t="s">
        <v>325</v>
      </c>
      <c r="O126" s="78" t="s">
        <v>278</v>
      </c>
      <c r="P126" s="25" t="s">
        <v>279</v>
      </c>
      <c r="Q126" s="31" t="s">
        <v>317</v>
      </c>
      <c r="R126" s="34" t="s">
        <v>283</v>
      </c>
      <c r="S126" s="25">
        <v>796</v>
      </c>
      <c r="T126" s="25" t="s">
        <v>347</v>
      </c>
      <c r="U126" s="39">
        <v>22</v>
      </c>
      <c r="V126" s="39">
        <v>25892.86</v>
      </c>
      <c r="W126" s="43">
        <f t="shared" si="11"/>
        <v>569642.92000000004</v>
      </c>
      <c r="X126" s="43">
        <f t="shared" si="12"/>
        <v>638000.07040000008</v>
      </c>
      <c r="Y126" s="35" t="s">
        <v>284</v>
      </c>
      <c r="Z126" s="25">
        <v>2016</v>
      </c>
      <c r="AA126" s="36"/>
      <c r="AB126" s="25"/>
    </row>
    <row r="127" spans="1:28" outlineLevel="1">
      <c r="A127" s="84" t="s">
        <v>879</v>
      </c>
      <c r="B127" s="28" t="s">
        <v>27</v>
      </c>
      <c r="C127" s="110" t="s">
        <v>461</v>
      </c>
      <c r="D127" s="29" t="s">
        <v>462</v>
      </c>
      <c r="E127" s="29" t="s">
        <v>463</v>
      </c>
      <c r="F127" s="29" t="s">
        <v>464</v>
      </c>
      <c r="G127" s="29" t="s">
        <v>465</v>
      </c>
      <c r="H127" s="30" t="s">
        <v>466</v>
      </c>
      <c r="I127" s="30" t="s">
        <v>467</v>
      </c>
      <c r="J127" s="79" t="s">
        <v>37</v>
      </c>
      <c r="K127" s="31">
        <v>0</v>
      </c>
      <c r="L127" s="32">
        <v>230000000</v>
      </c>
      <c r="M127" s="25" t="s">
        <v>215</v>
      </c>
      <c r="N127" s="33" t="s">
        <v>325</v>
      </c>
      <c r="O127" s="78" t="s">
        <v>278</v>
      </c>
      <c r="P127" s="25" t="s">
        <v>279</v>
      </c>
      <c r="Q127" s="31" t="s">
        <v>317</v>
      </c>
      <c r="R127" s="34" t="s">
        <v>281</v>
      </c>
      <c r="S127" s="25">
        <v>796</v>
      </c>
      <c r="T127" s="25" t="s">
        <v>347</v>
      </c>
      <c r="U127" s="39">
        <v>3</v>
      </c>
      <c r="V127" s="39">
        <v>160714.29</v>
      </c>
      <c r="W127" s="43">
        <f t="shared" si="11"/>
        <v>482142.87</v>
      </c>
      <c r="X127" s="43">
        <f t="shared" si="12"/>
        <v>540000.0144000001</v>
      </c>
      <c r="Y127" s="35"/>
      <c r="Z127" s="25">
        <v>2016</v>
      </c>
      <c r="AA127" s="36"/>
      <c r="AB127" s="25"/>
    </row>
    <row r="128" spans="1:28" outlineLevel="1">
      <c r="A128" s="84" t="s">
        <v>880</v>
      </c>
      <c r="B128" s="28" t="s">
        <v>27</v>
      </c>
      <c r="C128" s="110" t="s">
        <v>469</v>
      </c>
      <c r="D128" s="29" t="s">
        <v>470</v>
      </c>
      <c r="E128" s="29" t="s">
        <v>470</v>
      </c>
      <c r="F128" s="29" t="s">
        <v>471</v>
      </c>
      <c r="G128" s="29" t="s">
        <v>472</v>
      </c>
      <c r="H128" s="30" t="s">
        <v>473</v>
      </c>
      <c r="I128" s="30" t="s">
        <v>474</v>
      </c>
      <c r="J128" s="79" t="s">
        <v>37</v>
      </c>
      <c r="K128" s="31">
        <v>0</v>
      </c>
      <c r="L128" s="32">
        <v>230000000</v>
      </c>
      <c r="M128" s="25" t="s">
        <v>215</v>
      </c>
      <c r="N128" s="33" t="s">
        <v>325</v>
      </c>
      <c r="O128" s="78" t="s">
        <v>278</v>
      </c>
      <c r="P128" s="25" t="s">
        <v>279</v>
      </c>
      <c r="Q128" s="31" t="s">
        <v>317</v>
      </c>
      <c r="R128" s="34" t="s">
        <v>281</v>
      </c>
      <c r="S128" s="25">
        <v>796</v>
      </c>
      <c r="T128" s="25" t="s">
        <v>347</v>
      </c>
      <c r="U128" s="39">
        <v>6</v>
      </c>
      <c r="V128" s="39">
        <v>8750</v>
      </c>
      <c r="W128" s="43">
        <f t="shared" si="11"/>
        <v>52500</v>
      </c>
      <c r="X128" s="43">
        <f t="shared" si="12"/>
        <v>58800.000000000007</v>
      </c>
      <c r="Y128" s="35"/>
      <c r="Z128" s="25">
        <v>2016</v>
      </c>
      <c r="AA128" s="36"/>
      <c r="AB128" s="25"/>
    </row>
    <row r="129" spans="1:28" outlineLevel="1">
      <c r="A129" s="84" t="s">
        <v>881</v>
      </c>
      <c r="B129" s="28" t="s">
        <v>27</v>
      </c>
      <c r="C129" s="110" t="s">
        <v>476</v>
      </c>
      <c r="D129" s="29" t="s">
        <v>477</v>
      </c>
      <c r="E129" s="29" t="s">
        <v>478</v>
      </c>
      <c r="F129" s="29" t="s">
        <v>479</v>
      </c>
      <c r="G129" s="29" t="s">
        <v>480</v>
      </c>
      <c r="H129" s="30" t="s">
        <v>481</v>
      </c>
      <c r="I129" s="30" t="s">
        <v>482</v>
      </c>
      <c r="J129" s="79" t="s">
        <v>37</v>
      </c>
      <c r="K129" s="31">
        <v>0</v>
      </c>
      <c r="L129" s="32">
        <v>230000000</v>
      </c>
      <c r="M129" s="25" t="s">
        <v>215</v>
      </c>
      <c r="N129" s="33" t="s">
        <v>325</v>
      </c>
      <c r="O129" s="78" t="s">
        <v>278</v>
      </c>
      <c r="P129" s="25" t="s">
        <v>279</v>
      </c>
      <c r="Q129" s="31" t="s">
        <v>317</v>
      </c>
      <c r="R129" s="34" t="s">
        <v>281</v>
      </c>
      <c r="S129" s="25">
        <v>796</v>
      </c>
      <c r="T129" s="25" t="s">
        <v>347</v>
      </c>
      <c r="U129" s="39">
        <v>6</v>
      </c>
      <c r="V129" s="39">
        <v>9732.14</v>
      </c>
      <c r="W129" s="43">
        <f t="shared" si="11"/>
        <v>58392.84</v>
      </c>
      <c r="X129" s="43">
        <f t="shared" si="12"/>
        <v>65399.980800000005</v>
      </c>
      <c r="Y129" s="35"/>
      <c r="Z129" s="25">
        <v>2016</v>
      </c>
      <c r="AA129" s="36"/>
      <c r="AB129" s="25"/>
    </row>
    <row r="130" spans="1:28" outlineLevel="1">
      <c r="A130" s="84" t="s">
        <v>882</v>
      </c>
      <c r="B130" s="28" t="s">
        <v>27</v>
      </c>
      <c r="C130" s="110" t="s">
        <v>443</v>
      </c>
      <c r="D130" s="29" t="s">
        <v>444</v>
      </c>
      <c r="E130" s="29" t="s">
        <v>444</v>
      </c>
      <c r="F130" s="29" t="s">
        <v>445</v>
      </c>
      <c r="G130" s="29" t="s">
        <v>446</v>
      </c>
      <c r="H130" s="30" t="s">
        <v>484</v>
      </c>
      <c r="I130" s="30" t="s">
        <v>485</v>
      </c>
      <c r="J130" s="79" t="s">
        <v>37</v>
      </c>
      <c r="K130" s="31">
        <v>0</v>
      </c>
      <c r="L130" s="32">
        <v>230000000</v>
      </c>
      <c r="M130" s="25" t="s">
        <v>215</v>
      </c>
      <c r="N130" s="33" t="s">
        <v>325</v>
      </c>
      <c r="O130" s="78" t="s">
        <v>278</v>
      </c>
      <c r="P130" s="25" t="s">
        <v>279</v>
      </c>
      <c r="Q130" s="31" t="s">
        <v>317</v>
      </c>
      <c r="R130" s="34" t="s">
        <v>281</v>
      </c>
      <c r="S130" s="25">
        <v>796</v>
      </c>
      <c r="T130" s="25" t="s">
        <v>347</v>
      </c>
      <c r="U130" s="39">
        <v>2</v>
      </c>
      <c r="V130" s="39">
        <v>99107.14</v>
      </c>
      <c r="W130" s="43">
        <f t="shared" si="11"/>
        <v>198214.28</v>
      </c>
      <c r="X130" s="43">
        <f t="shared" si="12"/>
        <v>221999.99360000002</v>
      </c>
      <c r="Y130" s="35"/>
      <c r="Z130" s="25">
        <v>2016</v>
      </c>
      <c r="AA130" s="36"/>
      <c r="AB130" s="25"/>
    </row>
    <row r="131" spans="1:28" outlineLevel="1">
      <c r="A131" s="84" t="s">
        <v>883</v>
      </c>
      <c r="B131" s="28" t="s">
        <v>27</v>
      </c>
      <c r="C131" s="110" t="s">
        <v>443</v>
      </c>
      <c r="D131" s="29" t="s">
        <v>444</v>
      </c>
      <c r="E131" s="29" t="s">
        <v>444</v>
      </c>
      <c r="F131" s="29" t="s">
        <v>445</v>
      </c>
      <c r="G131" s="29" t="s">
        <v>446</v>
      </c>
      <c r="H131" s="30" t="s">
        <v>487</v>
      </c>
      <c r="I131" s="30" t="s">
        <v>488</v>
      </c>
      <c r="J131" s="79" t="s">
        <v>37</v>
      </c>
      <c r="K131" s="31">
        <v>0</v>
      </c>
      <c r="L131" s="32">
        <v>230000000</v>
      </c>
      <c r="M131" s="25" t="s">
        <v>215</v>
      </c>
      <c r="N131" s="33" t="s">
        <v>325</v>
      </c>
      <c r="O131" s="78" t="s">
        <v>278</v>
      </c>
      <c r="P131" s="25" t="s">
        <v>279</v>
      </c>
      <c r="Q131" s="31" t="s">
        <v>317</v>
      </c>
      <c r="R131" s="34" t="s">
        <v>281</v>
      </c>
      <c r="S131" s="25">
        <v>796</v>
      </c>
      <c r="T131" s="25" t="s">
        <v>347</v>
      </c>
      <c r="U131" s="39">
        <v>2</v>
      </c>
      <c r="V131" s="39">
        <v>124999.99999999999</v>
      </c>
      <c r="W131" s="43">
        <f t="shared" si="11"/>
        <v>249999.99999999997</v>
      </c>
      <c r="X131" s="43">
        <f t="shared" si="12"/>
        <v>280000</v>
      </c>
      <c r="Y131" s="35"/>
      <c r="Z131" s="25">
        <v>2016</v>
      </c>
      <c r="AA131" s="36"/>
      <c r="AB131" s="25"/>
    </row>
    <row r="132" spans="1:28" outlineLevel="1">
      <c r="A132" s="84" t="s">
        <v>884</v>
      </c>
      <c r="B132" s="28" t="s">
        <v>27</v>
      </c>
      <c r="C132" s="110" t="s">
        <v>469</v>
      </c>
      <c r="D132" s="29" t="s">
        <v>470</v>
      </c>
      <c r="E132" s="29" t="s">
        <v>470</v>
      </c>
      <c r="F132" s="29" t="s">
        <v>471</v>
      </c>
      <c r="G132" s="29" t="s">
        <v>470</v>
      </c>
      <c r="H132" s="30" t="s">
        <v>490</v>
      </c>
      <c r="I132" s="30" t="s">
        <v>491</v>
      </c>
      <c r="J132" s="79" t="s">
        <v>37</v>
      </c>
      <c r="K132" s="31">
        <v>0</v>
      </c>
      <c r="L132" s="32">
        <v>230000000</v>
      </c>
      <c r="M132" s="25" t="s">
        <v>215</v>
      </c>
      <c r="N132" s="33" t="s">
        <v>325</v>
      </c>
      <c r="O132" s="78" t="s">
        <v>278</v>
      </c>
      <c r="P132" s="25" t="s">
        <v>279</v>
      </c>
      <c r="Q132" s="31" t="s">
        <v>317</v>
      </c>
      <c r="R132" s="34" t="s">
        <v>281</v>
      </c>
      <c r="S132" s="25">
        <v>796</v>
      </c>
      <c r="T132" s="25" t="s">
        <v>347</v>
      </c>
      <c r="U132" s="39">
        <v>3</v>
      </c>
      <c r="V132" s="39">
        <v>32724.11</v>
      </c>
      <c r="W132" s="43">
        <f t="shared" si="11"/>
        <v>98172.33</v>
      </c>
      <c r="X132" s="43">
        <f t="shared" si="12"/>
        <v>109953.00960000002</v>
      </c>
      <c r="Y132" s="35"/>
      <c r="Z132" s="25">
        <v>2016</v>
      </c>
      <c r="AA132" s="36"/>
      <c r="AB132" s="25"/>
    </row>
    <row r="133" spans="1:28" outlineLevel="1">
      <c r="A133" s="84" t="s">
        <v>885</v>
      </c>
      <c r="B133" s="28" t="s">
        <v>27</v>
      </c>
      <c r="C133" s="110" t="s">
        <v>493</v>
      </c>
      <c r="D133" s="29" t="s">
        <v>326</v>
      </c>
      <c r="E133" s="29" t="s">
        <v>494</v>
      </c>
      <c r="F133" s="29" t="s">
        <v>495</v>
      </c>
      <c r="G133" s="29" t="s">
        <v>496</v>
      </c>
      <c r="H133" s="30" t="s">
        <v>497</v>
      </c>
      <c r="I133" s="30" t="s">
        <v>498</v>
      </c>
      <c r="J133" s="79" t="s">
        <v>37</v>
      </c>
      <c r="K133" s="31">
        <v>0</v>
      </c>
      <c r="L133" s="32">
        <v>230000000</v>
      </c>
      <c r="M133" s="25" t="s">
        <v>215</v>
      </c>
      <c r="N133" s="33" t="s">
        <v>325</v>
      </c>
      <c r="O133" s="78" t="s">
        <v>278</v>
      </c>
      <c r="P133" s="25" t="s">
        <v>279</v>
      </c>
      <c r="Q133" s="31" t="s">
        <v>317</v>
      </c>
      <c r="R133" s="34" t="s">
        <v>281</v>
      </c>
      <c r="S133" s="25">
        <v>839</v>
      </c>
      <c r="T133" s="25" t="s">
        <v>318</v>
      </c>
      <c r="U133" s="39">
        <v>3</v>
      </c>
      <c r="V133" s="39">
        <v>166964.29</v>
      </c>
      <c r="W133" s="43">
        <f t="shared" si="11"/>
        <v>500892.87</v>
      </c>
      <c r="X133" s="43">
        <f t="shared" si="12"/>
        <v>561000.0144000001</v>
      </c>
      <c r="Y133" s="35"/>
      <c r="Z133" s="25">
        <v>2016</v>
      </c>
      <c r="AA133" s="36"/>
      <c r="AB133" s="25"/>
    </row>
    <row r="134" spans="1:28" outlineLevel="1">
      <c r="A134" s="84" t="s">
        <v>886</v>
      </c>
      <c r="B134" s="28" t="s">
        <v>27</v>
      </c>
      <c r="C134" s="110" t="s">
        <v>500</v>
      </c>
      <c r="D134" s="29" t="s">
        <v>501</v>
      </c>
      <c r="E134" s="29" t="s">
        <v>502</v>
      </c>
      <c r="F134" s="29" t="s">
        <v>503</v>
      </c>
      <c r="G134" s="29" t="s">
        <v>504</v>
      </c>
      <c r="H134" s="30" t="s">
        <v>505</v>
      </c>
      <c r="I134" s="30" t="s">
        <v>506</v>
      </c>
      <c r="J134" s="79" t="s">
        <v>37</v>
      </c>
      <c r="K134" s="31">
        <v>0</v>
      </c>
      <c r="L134" s="32">
        <v>230000000</v>
      </c>
      <c r="M134" s="25" t="s">
        <v>215</v>
      </c>
      <c r="N134" s="33" t="s">
        <v>325</v>
      </c>
      <c r="O134" s="78" t="s">
        <v>278</v>
      </c>
      <c r="P134" s="25" t="s">
        <v>279</v>
      </c>
      <c r="Q134" s="31" t="s">
        <v>317</v>
      </c>
      <c r="R134" s="34" t="s">
        <v>281</v>
      </c>
      <c r="S134" s="25">
        <v>796</v>
      </c>
      <c r="T134" s="25" t="s">
        <v>347</v>
      </c>
      <c r="U134" s="39">
        <v>10</v>
      </c>
      <c r="V134" s="39">
        <v>36607.14</v>
      </c>
      <c r="W134" s="43">
        <f t="shared" si="11"/>
        <v>366071.4</v>
      </c>
      <c r="X134" s="43">
        <f t="shared" si="12"/>
        <v>409999.96800000005</v>
      </c>
      <c r="Y134" s="35"/>
      <c r="Z134" s="25">
        <v>2016</v>
      </c>
      <c r="AA134" s="36"/>
      <c r="AB134" s="25"/>
    </row>
    <row r="135" spans="1:28" outlineLevel="1">
      <c r="A135" s="84" t="s">
        <v>887</v>
      </c>
      <c r="B135" s="28" t="s">
        <v>27</v>
      </c>
      <c r="C135" s="110" t="s">
        <v>500</v>
      </c>
      <c r="D135" s="29" t="s">
        <v>501</v>
      </c>
      <c r="E135" s="29" t="s">
        <v>502</v>
      </c>
      <c r="F135" s="29" t="s">
        <v>503</v>
      </c>
      <c r="G135" s="29" t="s">
        <v>504</v>
      </c>
      <c r="H135" s="30" t="s">
        <v>508</v>
      </c>
      <c r="I135" s="30" t="s">
        <v>506</v>
      </c>
      <c r="J135" s="79" t="s">
        <v>37</v>
      </c>
      <c r="K135" s="31">
        <v>0</v>
      </c>
      <c r="L135" s="32">
        <v>230000000</v>
      </c>
      <c r="M135" s="25" t="s">
        <v>215</v>
      </c>
      <c r="N135" s="33" t="s">
        <v>325</v>
      </c>
      <c r="O135" s="78" t="s">
        <v>278</v>
      </c>
      <c r="P135" s="25" t="s">
        <v>279</v>
      </c>
      <c r="Q135" s="31" t="s">
        <v>317</v>
      </c>
      <c r="R135" s="34" t="s">
        <v>281</v>
      </c>
      <c r="S135" s="25">
        <v>796</v>
      </c>
      <c r="T135" s="25" t="s">
        <v>347</v>
      </c>
      <c r="U135" s="39">
        <v>1</v>
      </c>
      <c r="V135" s="39">
        <v>71428.570000000007</v>
      </c>
      <c r="W135" s="43">
        <f t="shared" si="11"/>
        <v>71428.570000000007</v>
      </c>
      <c r="X135" s="43">
        <f t="shared" si="12"/>
        <v>79999.998400000011</v>
      </c>
      <c r="Y135" s="35"/>
      <c r="Z135" s="25">
        <v>2016</v>
      </c>
      <c r="AA135" s="36"/>
      <c r="AB135" s="25"/>
    </row>
    <row r="136" spans="1:28" outlineLevel="1">
      <c r="A136" s="84" t="s">
        <v>888</v>
      </c>
      <c r="B136" s="28" t="s">
        <v>27</v>
      </c>
      <c r="C136" s="110" t="s">
        <v>510</v>
      </c>
      <c r="D136" s="29" t="s">
        <v>501</v>
      </c>
      <c r="E136" s="29" t="s">
        <v>511</v>
      </c>
      <c r="F136" s="29" t="s">
        <v>512</v>
      </c>
      <c r="G136" s="29" t="s">
        <v>504</v>
      </c>
      <c r="H136" s="30" t="s">
        <v>513</v>
      </c>
      <c r="I136" s="30" t="s">
        <v>514</v>
      </c>
      <c r="J136" s="79" t="s">
        <v>37</v>
      </c>
      <c r="K136" s="31">
        <v>0</v>
      </c>
      <c r="L136" s="32">
        <v>230000000</v>
      </c>
      <c r="M136" s="25" t="s">
        <v>215</v>
      </c>
      <c r="N136" s="33" t="s">
        <v>325</v>
      </c>
      <c r="O136" s="78" t="s">
        <v>278</v>
      </c>
      <c r="P136" s="25" t="s">
        <v>279</v>
      </c>
      <c r="Q136" s="31" t="s">
        <v>317</v>
      </c>
      <c r="R136" s="34" t="s">
        <v>281</v>
      </c>
      <c r="S136" s="25">
        <v>796</v>
      </c>
      <c r="T136" s="25" t="s">
        <v>347</v>
      </c>
      <c r="U136" s="39">
        <v>13</v>
      </c>
      <c r="V136" s="39">
        <v>29633.93</v>
      </c>
      <c r="W136" s="43">
        <f t="shared" si="11"/>
        <v>385241.09</v>
      </c>
      <c r="X136" s="43">
        <f t="shared" si="12"/>
        <v>431470.02080000006</v>
      </c>
      <c r="Y136" s="35"/>
      <c r="Z136" s="25">
        <v>2016</v>
      </c>
      <c r="AA136" s="36"/>
      <c r="AB136" s="25"/>
    </row>
    <row r="137" spans="1:28" outlineLevel="1">
      <c r="A137" s="84" t="s">
        <v>889</v>
      </c>
      <c r="B137" s="28" t="s">
        <v>27</v>
      </c>
      <c r="C137" s="110" t="s">
        <v>516</v>
      </c>
      <c r="D137" s="29" t="s">
        <v>286</v>
      </c>
      <c r="E137" s="29" t="s">
        <v>517</v>
      </c>
      <c r="F137" s="29" t="s">
        <v>518</v>
      </c>
      <c r="G137" s="29" t="s">
        <v>358</v>
      </c>
      <c r="H137" s="30" t="s">
        <v>519</v>
      </c>
      <c r="I137" s="30" t="s">
        <v>520</v>
      </c>
      <c r="J137" s="79" t="s">
        <v>37</v>
      </c>
      <c r="K137" s="31">
        <v>0</v>
      </c>
      <c r="L137" s="32">
        <v>230000000</v>
      </c>
      <c r="M137" s="25" t="s">
        <v>215</v>
      </c>
      <c r="N137" s="33" t="s">
        <v>325</v>
      </c>
      <c r="O137" s="78" t="s">
        <v>278</v>
      </c>
      <c r="P137" s="25" t="s">
        <v>279</v>
      </c>
      <c r="Q137" s="31" t="s">
        <v>317</v>
      </c>
      <c r="R137" s="34" t="s">
        <v>281</v>
      </c>
      <c r="S137" s="25">
        <v>715</v>
      </c>
      <c r="T137" s="25" t="s">
        <v>287</v>
      </c>
      <c r="U137" s="39">
        <v>2200</v>
      </c>
      <c r="V137" s="39">
        <v>295.99999999999994</v>
      </c>
      <c r="W137" s="43">
        <f t="shared" si="11"/>
        <v>651199.99999999988</v>
      </c>
      <c r="X137" s="43">
        <f t="shared" si="12"/>
        <v>729343.99999999988</v>
      </c>
      <c r="Y137" s="35"/>
      <c r="Z137" s="25">
        <v>2016</v>
      </c>
      <c r="AA137" s="36"/>
      <c r="AB137" s="25"/>
    </row>
    <row r="138" spans="1:28" outlineLevel="1">
      <c r="A138" s="84" t="s">
        <v>890</v>
      </c>
      <c r="B138" s="28" t="s">
        <v>27</v>
      </c>
      <c r="C138" s="110" t="s">
        <v>522</v>
      </c>
      <c r="D138" s="29" t="s">
        <v>523</v>
      </c>
      <c r="E138" s="29" t="s">
        <v>524</v>
      </c>
      <c r="F138" s="29" t="s">
        <v>525</v>
      </c>
      <c r="G138" s="29" t="s">
        <v>337</v>
      </c>
      <c r="H138" s="30" t="s">
        <v>526</v>
      </c>
      <c r="I138" s="30" t="s">
        <v>527</v>
      </c>
      <c r="J138" s="79" t="s">
        <v>37</v>
      </c>
      <c r="K138" s="31">
        <v>0</v>
      </c>
      <c r="L138" s="32">
        <v>230000000</v>
      </c>
      <c r="M138" s="25" t="s">
        <v>215</v>
      </c>
      <c r="N138" s="33" t="s">
        <v>325</v>
      </c>
      <c r="O138" s="78" t="s">
        <v>278</v>
      </c>
      <c r="P138" s="25" t="s">
        <v>279</v>
      </c>
      <c r="Q138" s="31" t="s">
        <v>317</v>
      </c>
      <c r="R138" s="34" t="s">
        <v>281</v>
      </c>
      <c r="S138" s="25">
        <v>796</v>
      </c>
      <c r="T138" s="25" t="s">
        <v>347</v>
      </c>
      <c r="U138" s="39">
        <v>15</v>
      </c>
      <c r="V138" s="39">
        <v>7999.9999999999991</v>
      </c>
      <c r="W138" s="43">
        <f t="shared" si="11"/>
        <v>119999.99999999999</v>
      </c>
      <c r="X138" s="43">
        <f t="shared" si="12"/>
        <v>134400</v>
      </c>
      <c r="Y138" s="35"/>
      <c r="Z138" s="25">
        <v>2016</v>
      </c>
      <c r="AA138" s="36"/>
      <c r="AB138" s="25"/>
    </row>
    <row r="139" spans="1:28" outlineLevel="1">
      <c r="A139" s="84" t="s">
        <v>891</v>
      </c>
      <c r="B139" s="28" t="s">
        <v>27</v>
      </c>
      <c r="C139" s="110" t="s">
        <v>529</v>
      </c>
      <c r="D139" s="29" t="s">
        <v>523</v>
      </c>
      <c r="E139" s="29" t="s">
        <v>524</v>
      </c>
      <c r="F139" s="29" t="s">
        <v>530</v>
      </c>
      <c r="G139" s="29">
        <v>0</v>
      </c>
      <c r="H139" s="30" t="s">
        <v>531</v>
      </c>
      <c r="I139" s="30" t="s">
        <v>532</v>
      </c>
      <c r="J139" s="79" t="s">
        <v>37</v>
      </c>
      <c r="K139" s="31">
        <v>0</v>
      </c>
      <c r="L139" s="32">
        <v>230000000</v>
      </c>
      <c r="M139" s="25" t="s">
        <v>215</v>
      </c>
      <c r="N139" s="33" t="s">
        <v>325</v>
      </c>
      <c r="O139" s="78" t="s">
        <v>278</v>
      </c>
      <c r="P139" s="25" t="s">
        <v>279</v>
      </c>
      <c r="Q139" s="31" t="s">
        <v>317</v>
      </c>
      <c r="R139" s="34" t="s">
        <v>281</v>
      </c>
      <c r="S139" s="25">
        <v>796</v>
      </c>
      <c r="T139" s="25" t="s">
        <v>347</v>
      </c>
      <c r="U139" s="39">
        <v>95</v>
      </c>
      <c r="V139" s="39">
        <v>10999.999999999998</v>
      </c>
      <c r="W139" s="43">
        <f t="shared" si="11"/>
        <v>1044999.9999999999</v>
      </c>
      <c r="X139" s="43">
        <f t="shared" si="12"/>
        <v>1170400</v>
      </c>
      <c r="Y139" s="35"/>
      <c r="Z139" s="25">
        <v>2016</v>
      </c>
      <c r="AA139" s="36"/>
      <c r="AB139" s="25"/>
    </row>
    <row r="140" spans="1:28" outlineLevel="1">
      <c r="A140" s="84" t="s">
        <v>892</v>
      </c>
      <c r="B140" s="28" t="s">
        <v>27</v>
      </c>
      <c r="C140" s="110" t="s">
        <v>534</v>
      </c>
      <c r="D140" s="29" t="s">
        <v>535</v>
      </c>
      <c r="E140" s="29" t="s">
        <v>536</v>
      </c>
      <c r="F140" s="29" t="s">
        <v>537</v>
      </c>
      <c r="G140" s="29" t="s">
        <v>337</v>
      </c>
      <c r="H140" s="30" t="s">
        <v>538</v>
      </c>
      <c r="I140" s="30" t="s">
        <v>539</v>
      </c>
      <c r="J140" s="79" t="s">
        <v>37</v>
      </c>
      <c r="K140" s="31">
        <v>0</v>
      </c>
      <c r="L140" s="32">
        <v>230000000</v>
      </c>
      <c r="M140" s="25" t="s">
        <v>215</v>
      </c>
      <c r="N140" s="33" t="s">
        <v>325</v>
      </c>
      <c r="O140" s="78" t="s">
        <v>278</v>
      </c>
      <c r="P140" s="25" t="s">
        <v>279</v>
      </c>
      <c r="Q140" s="31" t="s">
        <v>317</v>
      </c>
      <c r="R140" s="34" t="s">
        <v>281</v>
      </c>
      <c r="S140" s="25">
        <v>796</v>
      </c>
      <c r="T140" s="25" t="s">
        <v>347</v>
      </c>
      <c r="U140" s="39">
        <v>90</v>
      </c>
      <c r="V140" s="39">
        <v>4017.86</v>
      </c>
      <c r="W140" s="43">
        <f t="shared" si="11"/>
        <v>361607.4</v>
      </c>
      <c r="X140" s="43">
        <f t="shared" si="12"/>
        <v>405000.28800000006</v>
      </c>
      <c r="Y140" s="35"/>
      <c r="Z140" s="25">
        <v>2016</v>
      </c>
      <c r="AA140" s="36"/>
      <c r="AB140" s="25"/>
    </row>
    <row r="141" spans="1:28" outlineLevel="1">
      <c r="A141" s="84" t="s">
        <v>893</v>
      </c>
      <c r="B141" s="28" t="s">
        <v>27</v>
      </c>
      <c r="C141" s="110" t="s">
        <v>541</v>
      </c>
      <c r="D141" s="29" t="s">
        <v>327</v>
      </c>
      <c r="E141" s="29" t="s">
        <v>327</v>
      </c>
      <c r="F141" s="29" t="s">
        <v>542</v>
      </c>
      <c r="G141" s="29" t="s">
        <v>337</v>
      </c>
      <c r="H141" s="30" t="s">
        <v>543</v>
      </c>
      <c r="I141" s="30" t="s">
        <v>544</v>
      </c>
      <c r="J141" s="79" t="s">
        <v>37</v>
      </c>
      <c r="K141" s="31">
        <v>0</v>
      </c>
      <c r="L141" s="32">
        <v>230000000</v>
      </c>
      <c r="M141" s="25" t="s">
        <v>215</v>
      </c>
      <c r="N141" s="33" t="s">
        <v>325</v>
      </c>
      <c r="O141" s="78" t="s">
        <v>278</v>
      </c>
      <c r="P141" s="25" t="s">
        <v>279</v>
      </c>
      <c r="Q141" s="31" t="s">
        <v>317</v>
      </c>
      <c r="R141" s="34" t="s">
        <v>281</v>
      </c>
      <c r="S141" s="25">
        <v>796</v>
      </c>
      <c r="T141" s="25" t="s">
        <v>347</v>
      </c>
      <c r="U141" s="39">
        <v>46</v>
      </c>
      <c r="V141" s="39">
        <v>499.99999999999994</v>
      </c>
      <c r="W141" s="43">
        <f t="shared" si="11"/>
        <v>22999.999999999996</v>
      </c>
      <c r="X141" s="43">
        <f t="shared" si="12"/>
        <v>25760</v>
      </c>
      <c r="Y141" s="35"/>
      <c r="Z141" s="25">
        <v>2016</v>
      </c>
      <c r="AA141" s="36"/>
      <c r="AB141" s="25"/>
    </row>
    <row r="142" spans="1:28" outlineLevel="1">
      <c r="A142" s="84" t="s">
        <v>894</v>
      </c>
      <c r="B142" s="28" t="s">
        <v>27</v>
      </c>
      <c r="C142" s="110" t="s">
        <v>546</v>
      </c>
      <c r="D142" s="29" t="s">
        <v>547</v>
      </c>
      <c r="E142" s="29" t="s">
        <v>548</v>
      </c>
      <c r="F142" s="29" t="s">
        <v>549</v>
      </c>
      <c r="G142" s="29" t="s">
        <v>337</v>
      </c>
      <c r="H142" s="30" t="s">
        <v>550</v>
      </c>
      <c r="I142" s="30" t="s">
        <v>551</v>
      </c>
      <c r="J142" s="79" t="s">
        <v>37</v>
      </c>
      <c r="K142" s="31">
        <v>0</v>
      </c>
      <c r="L142" s="32">
        <v>230000000</v>
      </c>
      <c r="M142" s="25" t="s">
        <v>215</v>
      </c>
      <c r="N142" s="33" t="s">
        <v>325</v>
      </c>
      <c r="O142" s="78" t="s">
        <v>278</v>
      </c>
      <c r="P142" s="25" t="s">
        <v>279</v>
      </c>
      <c r="Q142" s="31" t="s">
        <v>317</v>
      </c>
      <c r="R142" s="34" t="s">
        <v>281</v>
      </c>
      <c r="S142" s="25">
        <v>796</v>
      </c>
      <c r="T142" s="25" t="s">
        <v>347</v>
      </c>
      <c r="U142" s="39">
        <v>15</v>
      </c>
      <c r="V142" s="39">
        <v>13392.86</v>
      </c>
      <c r="W142" s="43">
        <f t="shared" si="11"/>
        <v>200892.90000000002</v>
      </c>
      <c r="X142" s="43">
        <f t="shared" si="12"/>
        <v>225000.04800000004</v>
      </c>
      <c r="Y142" s="35"/>
      <c r="Z142" s="25">
        <v>2016</v>
      </c>
      <c r="AA142" s="36"/>
      <c r="AB142" s="25"/>
    </row>
    <row r="143" spans="1:28" outlineLevel="1">
      <c r="A143" s="84" t="s">
        <v>895</v>
      </c>
      <c r="B143" s="28" t="s">
        <v>27</v>
      </c>
      <c r="C143" s="110" t="s">
        <v>553</v>
      </c>
      <c r="D143" s="29" t="s">
        <v>554</v>
      </c>
      <c r="E143" s="29" t="s">
        <v>555</v>
      </c>
      <c r="F143" s="29" t="s">
        <v>556</v>
      </c>
      <c r="G143" s="29" t="s">
        <v>557</v>
      </c>
      <c r="H143" s="30" t="s">
        <v>558</v>
      </c>
      <c r="I143" s="30" t="s">
        <v>559</v>
      </c>
      <c r="J143" s="79" t="s">
        <v>37</v>
      </c>
      <c r="K143" s="31">
        <v>0</v>
      </c>
      <c r="L143" s="32">
        <v>230000000</v>
      </c>
      <c r="M143" s="25" t="s">
        <v>215</v>
      </c>
      <c r="N143" s="33" t="s">
        <v>325</v>
      </c>
      <c r="O143" s="78" t="s">
        <v>278</v>
      </c>
      <c r="P143" s="25" t="s">
        <v>279</v>
      </c>
      <c r="Q143" s="31" t="s">
        <v>317</v>
      </c>
      <c r="R143" s="34" t="s">
        <v>281</v>
      </c>
      <c r="S143" s="25">
        <v>796</v>
      </c>
      <c r="T143" s="25" t="s">
        <v>347</v>
      </c>
      <c r="U143" s="39">
        <v>8</v>
      </c>
      <c r="V143" s="39">
        <v>22906.249999999996</v>
      </c>
      <c r="W143" s="43">
        <f t="shared" si="11"/>
        <v>183249.99999999997</v>
      </c>
      <c r="X143" s="43">
        <f t="shared" si="12"/>
        <v>205240</v>
      </c>
      <c r="Y143" s="35"/>
      <c r="Z143" s="25">
        <v>2016</v>
      </c>
      <c r="AA143" s="36"/>
      <c r="AB143" s="25"/>
    </row>
    <row r="144" spans="1:28" outlineLevel="1">
      <c r="A144" s="84" t="s">
        <v>896</v>
      </c>
      <c r="B144" s="28" t="s">
        <v>27</v>
      </c>
      <c r="C144" s="110" t="s">
        <v>561</v>
      </c>
      <c r="D144" s="29" t="s">
        <v>562</v>
      </c>
      <c r="E144" s="29" t="s">
        <v>563</v>
      </c>
      <c r="F144" s="29" t="s">
        <v>564</v>
      </c>
      <c r="G144" s="29" t="s">
        <v>563</v>
      </c>
      <c r="H144" s="30" t="s">
        <v>565</v>
      </c>
      <c r="I144" s="30" t="s">
        <v>566</v>
      </c>
      <c r="J144" s="79" t="s">
        <v>37</v>
      </c>
      <c r="K144" s="31">
        <v>0</v>
      </c>
      <c r="L144" s="32">
        <v>230000000</v>
      </c>
      <c r="M144" s="25" t="s">
        <v>215</v>
      </c>
      <c r="N144" s="33" t="s">
        <v>325</v>
      </c>
      <c r="O144" s="78" t="s">
        <v>278</v>
      </c>
      <c r="P144" s="25" t="s">
        <v>279</v>
      </c>
      <c r="Q144" s="31" t="s">
        <v>317</v>
      </c>
      <c r="R144" s="34" t="s">
        <v>281</v>
      </c>
      <c r="S144" s="25">
        <v>839</v>
      </c>
      <c r="T144" s="25" t="s">
        <v>318</v>
      </c>
      <c r="U144" s="39">
        <v>145</v>
      </c>
      <c r="V144" s="39">
        <v>7142.86</v>
      </c>
      <c r="W144" s="43">
        <f t="shared" si="11"/>
        <v>1035714.7</v>
      </c>
      <c r="X144" s="43">
        <f t="shared" si="12"/>
        <v>1160000.4640000002</v>
      </c>
      <c r="Y144" s="35"/>
      <c r="Z144" s="25">
        <v>2016</v>
      </c>
      <c r="AA144" s="36"/>
      <c r="AB144" s="25"/>
    </row>
    <row r="145" spans="1:28" outlineLevel="1">
      <c r="A145" s="84" t="s">
        <v>897</v>
      </c>
      <c r="B145" s="28" t="s">
        <v>27</v>
      </c>
      <c r="C145" s="110" t="s">
        <v>568</v>
      </c>
      <c r="D145" s="29" t="s">
        <v>569</v>
      </c>
      <c r="E145" s="29" t="s">
        <v>570</v>
      </c>
      <c r="F145" s="29" t="s">
        <v>571</v>
      </c>
      <c r="G145" s="29" t="s">
        <v>572</v>
      </c>
      <c r="H145" s="30" t="s">
        <v>573</v>
      </c>
      <c r="I145" s="30" t="s">
        <v>574</v>
      </c>
      <c r="J145" s="79" t="s">
        <v>37</v>
      </c>
      <c r="K145" s="31">
        <v>0</v>
      </c>
      <c r="L145" s="32">
        <v>230000000</v>
      </c>
      <c r="M145" s="25" t="s">
        <v>215</v>
      </c>
      <c r="N145" s="33" t="s">
        <v>325</v>
      </c>
      <c r="O145" s="78" t="s">
        <v>278</v>
      </c>
      <c r="P145" s="25" t="s">
        <v>279</v>
      </c>
      <c r="Q145" s="31" t="s">
        <v>317</v>
      </c>
      <c r="R145" s="34" t="s">
        <v>281</v>
      </c>
      <c r="S145" s="25">
        <v>796</v>
      </c>
      <c r="T145" s="25" t="s">
        <v>347</v>
      </c>
      <c r="U145" s="39">
        <v>10</v>
      </c>
      <c r="V145" s="39">
        <v>13392.86</v>
      </c>
      <c r="W145" s="43">
        <f t="shared" si="11"/>
        <v>133928.6</v>
      </c>
      <c r="X145" s="43">
        <f t="shared" si="12"/>
        <v>150000.03200000001</v>
      </c>
      <c r="Y145" s="35"/>
      <c r="Z145" s="25">
        <v>2016</v>
      </c>
      <c r="AA145" s="36"/>
      <c r="AB145" s="25"/>
    </row>
    <row r="146" spans="1:28" outlineLevel="1">
      <c r="A146" s="84" t="s">
        <v>898</v>
      </c>
      <c r="B146" s="28" t="s">
        <v>27</v>
      </c>
      <c r="C146" s="110" t="s">
        <v>576</v>
      </c>
      <c r="D146" s="29" t="s">
        <v>577</v>
      </c>
      <c r="E146" s="29" t="s">
        <v>578</v>
      </c>
      <c r="F146" s="29" t="s">
        <v>579</v>
      </c>
      <c r="G146" s="29" t="s">
        <v>580</v>
      </c>
      <c r="H146" s="30" t="s">
        <v>581</v>
      </c>
      <c r="I146" s="30" t="s">
        <v>582</v>
      </c>
      <c r="J146" s="79" t="s">
        <v>37</v>
      </c>
      <c r="K146" s="31">
        <v>0</v>
      </c>
      <c r="L146" s="32">
        <v>230000000</v>
      </c>
      <c r="M146" s="25" t="s">
        <v>215</v>
      </c>
      <c r="N146" s="33" t="s">
        <v>325</v>
      </c>
      <c r="O146" s="78" t="s">
        <v>278</v>
      </c>
      <c r="P146" s="25" t="s">
        <v>279</v>
      </c>
      <c r="Q146" s="31" t="s">
        <v>317</v>
      </c>
      <c r="R146" s="34" t="s">
        <v>281</v>
      </c>
      <c r="S146" s="25">
        <v>796</v>
      </c>
      <c r="T146" s="25" t="s">
        <v>347</v>
      </c>
      <c r="U146" s="39">
        <v>316</v>
      </c>
      <c r="V146" s="39">
        <v>446.43</v>
      </c>
      <c r="W146" s="43">
        <f t="shared" si="11"/>
        <v>141071.88</v>
      </c>
      <c r="X146" s="43">
        <f t="shared" si="12"/>
        <v>158000.50560000003</v>
      </c>
      <c r="Y146" s="35"/>
      <c r="Z146" s="25">
        <v>2016</v>
      </c>
      <c r="AA146" s="36"/>
      <c r="AB146" s="25"/>
    </row>
    <row r="147" spans="1:28" outlineLevel="1">
      <c r="A147" s="84" t="s">
        <v>899</v>
      </c>
      <c r="B147" s="28" t="s">
        <v>27</v>
      </c>
      <c r="C147" s="110" t="s">
        <v>584</v>
      </c>
      <c r="D147" s="29" t="s">
        <v>585</v>
      </c>
      <c r="E147" s="29" t="s">
        <v>337</v>
      </c>
      <c r="F147" s="29" t="s">
        <v>586</v>
      </c>
      <c r="G147" s="29" t="s">
        <v>337</v>
      </c>
      <c r="H147" s="30" t="s">
        <v>587</v>
      </c>
      <c r="I147" s="30" t="s">
        <v>588</v>
      </c>
      <c r="J147" s="79" t="s">
        <v>37</v>
      </c>
      <c r="K147" s="31">
        <v>0</v>
      </c>
      <c r="L147" s="32">
        <v>230000000</v>
      </c>
      <c r="M147" s="25" t="s">
        <v>215</v>
      </c>
      <c r="N147" s="33" t="s">
        <v>325</v>
      </c>
      <c r="O147" s="78" t="s">
        <v>278</v>
      </c>
      <c r="P147" s="25" t="s">
        <v>279</v>
      </c>
      <c r="Q147" s="31" t="s">
        <v>317</v>
      </c>
      <c r="R147" s="34" t="s">
        <v>281</v>
      </c>
      <c r="S147" s="25">
        <v>796</v>
      </c>
      <c r="T147" s="25" t="s">
        <v>347</v>
      </c>
      <c r="U147" s="39">
        <v>55</v>
      </c>
      <c r="V147" s="39">
        <v>15120</v>
      </c>
      <c r="W147" s="43">
        <f t="shared" si="11"/>
        <v>831600</v>
      </c>
      <c r="X147" s="43">
        <f t="shared" si="12"/>
        <v>931392.00000000012</v>
      </c>
      <c r="Y147" s="35"/>
      <c r="Z147" s="25">
        <v>2016</v>
      </c>
      <c r="AA147" s="36"/>
      <c r="AB147" s="25"/>
    </row>
    <row r="148" spans="1:28" outlineLevel="1">
      <c r="A148" s="84" t="s">
        <v>900</v>
      </c>
      <c r="B148" s="28" t="s">
        <v>27</v>
      </c>
      <c r="C148" s="110" t="s">
        <v>590</v>
      </c>
      <c r="D148" s="29" t="s">
        <v>591</v>
      </c>
      <c r="E148" s="29" t="s">
        <v>591</v>
      </c>
      <c r="F148" s="29" t="s">
        <v>592</v>
      </c>
      <c r="G148" s="29" t="s">
        <v>593</v>
      </c>
      <c r="H148" s="30" t="s">
        <v>594</v>
      </c>
      <c r="I148" s="30" t="s">
        <v>595</v>
      </c>
      <c r="J148" s="79" t="s">
        <v>37</v>
      </c>
      <c r="K148" s="31">
        <v>0</v>
      </c>
      <c r="L148" s="32">
        <v>230000000</v>
      </c>
      <c r="M148" s="25" t="s">
        <v>215</v>
      </c>
      <c r="N148" s="33" t="s">
        <v>325</v>
      </c>
      <c r="O148" s="78" t="s">
        <v>278</v>
      </c>
      <c r="P148" s="25" t="s">
        <v>279</v>
      </c>
      <c r="Q148" s="31" t="s">
        <v>317</v>
      </c>
      <c r="R148" s="34" t="s">
        <v>281</v>
      </c>
      <c r="S148" s="25">
        <v>796</v>
      </c>
      <c r="T148" s="25" t="s">
        <v>347</v>
      </c>
      <c r="U148" s="39">
        <v>30</v>
      </c>
      <c r="V148" s="39">
        <v>3392.86</v>
      </c>
      <c r="W148" s="43">
        <f t="shared" si="11"/>
        <v>101785.8</v>
      </c>
      <c r="X148" s="43">
        <f t="shared" si="12"/>
        <v>114000.09600000002</v>
      </c>
      <c r="Y148" s="35"/>
      <c r="Z148" s="25">
        <v>2016</v>
      </c>
      <c r="AA148" s="36"/>
      <c r="AB148" s="25"/>
    </row>
    <row r="149" spans="1:28" outlineLevel="1">
      <c r="A149" s="84" t="s">
        <v>901</v>
      </c>
      <c r="B149" s="28" t="s">
        <v>27</v>
      </c>
      <c r="C149" s="110" t="s">
        <v>597</v>
      </c>
      <c r="D149" s="29" t="s">
        <v>598</v>
      </c>
      <c r="E149" s="29" t="s">
        <v>337</v>
      </c>
      <c r="F149" s="29" t="s">
        <v>599</v>
      </c>
      <c r="G149" s="29" t="s">
        <v>337</v>
      </c>
      <c r="H149" s="30" t="s">
        <v>600</v>
      </c>
      <c r="I149" s="30" t="s">
        <v>601</v>
      </c>
      <c r="J149" s="79" t="s">
        <v>37</v>
      </c>
      <c r="K149" s="31">
        <v>45</v>
      </c>
      <c r="L149" s="32">
        <v>230000000</v>
      </c>
      <c r="M149" s="25" t="s">
        <v>215</v>
      </c>
      <c r="N149" s="33" t="s">
        <v>325</v>
      </c>
      <c r="O149" s="78" t="s">
        <v>278</v>
      </c>
      <c r="P149" s="25" t="s">
        <v>279</v>
      </c>
      <c r="Q149" s="31" t="s">
        <v>317</v>
      </c>
      <c r="R149" s="34" t="s">
        <v>283</v>
      </c>
      <c r="S149" s="25" t="s">
        <v>299</v>
      </c>
      <c r="T149" s="25" t="s">
        <v>300</v>
      </c>
      <c r="U149" s="39">
        <v>28</v>
      </c>
      <c r="V149" s="39">
        <v>4017.86</v>
      </c>
      <c r="W149" s="43">
        <f t="shared" si="11"/>
        <v>112500.08</v>
      </c>
      <c r="X149" s="43">
        <f t="shared" si="12"/>
        <v>126000.08960000002</v>
      </c>
      <c r="Y149" s="35" t="s">
        <v>284</v>
      </c>
      <c r="Z149" s="25">
        <v>2016</v>
      </c>
      <c r="AA149" s="36"/>
      <c r="AB149" s="25"/>
    </row>
    <row r="150" spans="1:28" outlineLevel="1">
      <c r="A150" s="84" t="s">
        <v>902</v>
      </c>
      <c r="B150" s="28" t="s">
        <v>27</v>
      </c>
      <c r="C150" s="110" t="s">
        <v>603</v>
      </c>
      <c r="D150" s="29" t="s">
        <v>604</v>
      </c>
      <c r="E150" s="29" t="s">
        <v>605</v>
      </c>
      <c r="F150" s="29" t="s">
        <v>606</v>
      </c>
      <c r="G150" s="29" t="s">
        <v>607</v>
      </c>
      <c r="H150" s="30" t="s">
        <v>608</v>
      </c>
      <c r="I150" s="30" t="s">
        <v>609</v>
      </c>
      <c r="J150" s="79" t="s">
        <v>37</v>
      </c>
      <c r="K150" s="31">
        <v>0</v>
      </c>
      <c r="L150" s="32">
        <v>230000000</v>
      </c>
      <c r="M150" s="25" t="s">
        <v>215</v>
      </c>
      <c r="N150" s="33" t="s">
        <v>325</v>
      </c>
      <c r="O150" s="78" t="s">
        <v>278</v>
      </c>
      <c r="P150" s="25" t="s">
        <v>279</v>
      </c>
      <c r="Q150" s="31" t="s">
        <v>317</v>
      </c>
      <c r="R150" s="34" t="s">
        <v>281</v>
      </c>
      <c r="S150" s="25">
        <v>796</v>
      </c>
      <c r="T150" s="25" t="s">
        <v>347</v>
      </c>
      <c r="U150" s="39">
        <v>6</v>
      </c>
      <c r="V150" s="39">
        <v>267.86</v>
      </c>
      <c r="W150" s="43">
        <f t="shared" si="11"/>
        <v>1607.16</v>
      </c>
      <c r="X150" s="43">
        <f t="shared" si="12"/>
        <v>1800.0192000000002</v>
      </c>
      <c r="Y150" s="35"/>
      <c r="Z150" s="25">
        <v>2016</v>
      </c>
      <c r="AA150" s="36"/>
      <c r="AB150" s="25"/>
    </row>
    <row r="151" spans="1:28" outlineLevel="1">
      <c r="A151" s="84" t="s">
        <v>903</v>
      </c>
      <c r="B151" s="28" t="s">
        <v>27</v>
      </c>
      <c r="C151" s="110" t="s">
        <v>611</v>
      </c>
      <c r="D151" s="29" t="s">
        <v>612</v>
      </c>
      <c r="E151" s="29" t="s">
        <v>612</v>
      </c>
      <c r="F151" s="29" t="s">
        <v>613</v>
      </c>
      <c r="G151" s="29" t="s">
        <v>337</v>
      </c>
      <c r="H151" s="30" t="s">
        <v>614</v>
      </c>
      <c r="I151" s="30" t="s">
        <v>615</v>
      </c>
      <c r="J151" s="79" t="s">
        <v>37</v>
      </c>
      <c r="K151" s="31">
        <v>0</v>
      </c>
      <c r="L151" s="32">
        <v>230000000</v>
      </c>
      <c r="M151" s="25" t="s">
        <v>215</v>
      </c>
      <c r="N151" s="33" t="s">
        <v>325</v>
      </c>
      <c r="O151" s="78" t="s">
        <v>278</v>
      </c>
      <c r="P151" s="25" t="s">
        <v>279</v>
      </c>
      <c r="Q151" s="31" t="s">
        <v>317</v>
      </c>
      <c r="R151" s="34" t="s">
        <v>281</v>
      </c>
      <c r="S151" s="25">
        <v>796</v>
      </c>
      <c r="T151" s="25" t="s">
        <v>347</v>
      </c>
      <c r="U151" s="39">
        <v>2</v>
      </c>
      <c r="V151" s="39">
        <v>160999.99999999997</v>
      </c>
      <c r="W151" s="43">
        <f t="shared" si="11"/>
        <v>321999.99999999994</v>
      </c>
      <c r="X151" s="43">
        <f t="shared" si="12"/>
        <v>360639.99999999994</v>
      </c>
      <c r="Y151" s="35"/>
      <c r="Z151" s="25">
        <v>2016</v>
      </c>
      <c r="AA151" s="36"/>
      <c r="AB151" s="25"/>
    </row>
    <row r="152" spans="1:28" outlineLevel="1">
      <c r="A152" s="84" t="s">
        <v>904</v>
      </c>
      <c r="B152" s="28" t="s">
        <v>27</v>
      </c>
      <c r="C152" s="110" t="s">
        <v>611</v>
      </c>
      <c r="D152" s="29" t="s">
        <v>612</v>
      </c>
      <c r="E152" s="29" t="s">
        <v>613</v>
      </c>
      <c r="F152" s="29" t="s">
        <v>613</v>
      </c>
      <c r="G152" s="29" t="s">
        <v>337</v>
      </c>
      <c r="H152" s="30" t="s">
        <v>617</v>
      </c>
      <c r="I152" s="30" t="s">
        <v>618</v>
      </c>
      <c r="J152" s="79" t="s">
        <v>37</v>
      </c>
      <c r="K152" s="31">
        <v>0</v>
      </c>
      <c r="L152" s="32">
        <v>230000000</v>
      </c>
      <c r="M152" s="25" t="s">
        <v>215</v>
      </c>
      <c r="N152" s="33" t="s">
        <v>325</v>
      </c>
      <c r="O152" s="78" t="s">
        <v>278</v>
      </c>
      <c r="P152" s="25" t="s">
        <v>279</v>
      </c>
      <c r="Q152" s="31" t="s">
        <v>317</v>
      </c>
      <c r="R152" s="34" t="s">
        <v>281</v>
      </c>
      <c r="S152" s="25">
        <v>796</v>
      </c>
      <c r="T152" s="25" t="s">
        <v>347</v>
      </c>
      <c r="U152" s="39">
        <v>5</v>
      </c>
      <c r="V152" s="39">
        <v>160999.99999999997</v>
      </c>
      <c r="W152" s="43">
        <f t="shared" si="11"/>
        <v>804999.99999999988</v>
      </c>
      <c r="X152" s="43">
        <f t="shared" si="12"/>
        <v>901600</v>
      </c>
      <c r="Y152" s="35"/>
      <c r="Z152" s="25">
        <v>2016</v>
      </c>
      <c r="AA152" s="36"/>
      <c r="AB152" s="25"/>
    </row>
    <row r="153" spans="1:28" outlineLevel="1">
      <c r="A153" s="84" t="s">
        <v>905</v>
      </c>
      <c r="B153" s="28" t="s">
        <v>27</v>
      </c>
      <c r="C153" s="110" t="s">
        <v>620</v>
      </c>
      <c r="D153" s="29" t="s">
        <v>621</v>
      </c>
      <c r="E153" s="29" t="s">
        <v>622</v>
      </c>
      <c r="F153" s="29" t="s">
        <v>623</v>
      </c>
      <c r="G153" s="29">
        <v>0</v>
      </c>
      <c r="H153" s="30" t="s">
        <v>624</v>
      </c>
      <c r="I153" s="30" t="s">
        <v>625</v>
      </c>
      <c r="J153" s="79" t="s">
        <v>37</v>
      </c>
      <c r="K153" s="31">
        <v>0</v>
      </c>
      <c r="L153" s="32">
        <v>230000000</v>
      </c>
      <c r="M153" s="25" t="s">
        <v>215</v>
      </c>
      <c r="N153" s="33" t="s">
        <v>325</v>
      </c>
      <c r="O153" s="78" t="s">
        <v>278</v>
      </c>
      <c r="P153" s="25" t="s">
        <v>279</v>
      </c>
      <c r="Q153" s="31" t="s">
        <v>317</v>
      </c>
      <c r="R153" s="34" t="s">
        <v>281</v>
      </c>
      <c r="S153" s="25">
        <v>796</v>
      </c>
      <c r="T153" s="25" t="s">
        <v>347</v>
      </c>
      <c r="U153" s="39">
        <v>47</v>
      </c>
      <c r="V153" s="39">
        <v>499.99999999999994</v>
      </c>
      <c r="W153" s="43">
        <f t="shared" si="11"/>
        <v>23499.999999999996</v>
      </c>
      <c r="X153" s="43">
        <f t="shared" si="12"/>
        <v>26320</v>
      </c>
      <c r="Y153" s="35"/>
      <c r="Z153" s="25">
        <v>2016</v>
      </c>
      <c r="AA153" s="36"/>
      <c r="AB153" s="25"/>
    </row>
    <row r="154" spans="1:28" outlineLevel="1">
      <c r="A154" s="84" t="s">
        <v>906</v>
      </c>
      <c r="B154" s="28" t="s">
        <v>27</v>
      </c>
      <c r="C154" s="110" t="s">
        <v>627</v>
      </c>
      <c r="D154" s="29" t="s">
        <v>628</v>
      </c>
      <c r="E154" s="29" t="s">
        <v>629</v>
      </c>
      <c r="F154" s="29" t="s">
        <v>630</v>
      </c>
      <c r="G154" s="29" t="s">
        <v>631</v>
      </c>
      <c r="H154" s="30" t="s">
        <v>632</v>
      </c>
      <c r="I154" s="30" t="s">
        <v>633</v>
      </c>
      <c r="J154" s="79" t="s">
        <v>37</v>
      </c>
      <c r="K154" s="31">
        <v>0</v>
      </c>
      <c r="L154" s="32">
        <v>230000000</v>
      </c>
      <c r="M154" s="25" t="s">
        <v>215</v>
      </c>
      <c r="N154" s="33" t="s">
        <v>325</v>
      </c>
      <c r="O154" s="78" t="s">
        <v>278</v>
      </c>
      <c r="P154" s="25" t="s">
        <v>279</v>
      </c>
      <c r="Q154" s="31" t="s">
        <v>317</v>
      </c>
      <c r="R154" s="34" t="s">
        <v>281</v>
      </c>
      <c r="S154" s="25">
        <v>796</v>
      </c>
      <c r="T154" s="25" t="s">
        <v>347</v>
      </c>
      <c r="U154" s="39">
        <v>2</v>
      </c>
      <c r="V154" s="39">
        <v>446428.57</v>
      </c>
      <c r="W154" s="43">
        <f t="shared" si="11"/>
        <v>892857.14</v>
      </c>
      <c r="X154" s="43">
        <f t="shared" si="12"/>
        <v>999999.99680000008</v>
      </c>
      <c r="Y154" s="35"/>
      <c r="Z154" s="25">
        <v>2016</v>
      </c>
      <c r="AA154" s="36"/>
      <c r="AB154" s="25"/>
    </row>
    <row r="155" spans="1:28" outlineLevel="1">
      <c r="A155" s="84" t="s">
        <v>907</v>
      </c>
      <c r="B155" s="28" t="s">
        <v>27</v>
      </c>
      <c r="C155" s="110" t="s">
        <v>635</v>
      </c>
      <c r="D155" s="29" t="s">
        <v>346</v>
      </c>
      <c r="E155" s="29" t="s">
        <v>636</v>
      </c>
      <c r="F155" s="29" t="s">
        <v>637</v>
      </c>
      <c r="G155" s="29" t="s">
        <v>638</v>
      </c>
      <c r="H155" s="30" t="s">
        <v>639</v>
      </c>
      <c r="I155" s="30" t="s">
        <v>640</v>
      </c>
      <c r="J155" s="79" t="s">
        <v>37</v>
      </c>
      <c r="K155" s="31">
        <v>0</v>
      </c>
      <c r="L155" s="32">
        <v>230000000</v>
      </c>
      <c r="M155" s="25" t="s">
        <v>215</v>
      </c>
      <c r="N155" s="33" t="s">
        <v>325</v>
      </c>
      <c r="O155" s="78" t="s">
        <v>278</v>
      </c>
      <c r="P155" s="25" t="s">
        <v>279</v>
      </c>
      <c r="Q155" s="31" t="s">
        <v>317</v>
      </c>
      <c r="R155" s="34" t="s">
        <v>281</v>
      </c>
      <c r="S155" s="25">
        <v>796</v>
      </c>
      <c r="T155" s="25" t="s">
        <v>347</v>
      </c>
      <c r="U155" s="39">
        <v>62</v>
      </c>
      <c r="V155" s="39">
        <v>6696.43</v>
      </c>
      <c r="W155" s="43">
        <f t="shared" si="11"/>
        <v>415178.66000000003</v>
      </c>
      <c r="X155" s="43">
        <f t="shared" si="12"/>
        <v>465000.09920000006</v>
      </c>
      <c r="Y155" s="35"/>
      <c r="Z155" s="25">
        <v>2016</v>
      </c>
      <c r="AA155" s="36"/>
      <c r="AB155" s="25"/>
    </row>
    <row r="156" spans="1:28" outlineLevel="1">
      <c r="A156" s="84" t="s">
        <v>908</v>
      </c>
      <c r="B156" s="28" t="s">
        <v>27</v>
      </c>
      <c r="C156" s="110" t="s">
        <v>642</v>
      </c>
      <c r="D156" s="29" t="s">
        <v>643</v>
      </c>
      <c r="E156" s="29" t="s">
        <v>644</v>
      </c>
      <c r="F156" s="29" t="s">
        <v>645</v>
      </c>
      <c r="G156" s="29" t="s">
        <v>337</v>
      </c>
      <c r="H156" s="30" t="s">
        <v>646</v>
      </c>
      <c r="I156" s="30" t="s">
        <v>647</v>
      </c>
      <c r="J156" s="79" t="s">
        <v>37</v>
      </c>
      <c r="K156" s="31">
        <v>0</v>
      </c>
      <c r="L156" s="32">
        <v>230000000</v>
      </c>
      <c r="M156" s="25" t="s">
        <v>215</v>
      </c>
      <c r="N156" s="33" t="s">
        <v>325</v>
      </c>
      <c r="O156" s="78" t="s">
        <v>278</v>
      </c>
      <c r="P156" s="25" t="s">
        <v>279</v>
      </c>
      <c r="Q156" s="31" t="s">
        <v>317</v>
      </c>
      <c r="R156" s="34" t="s">
        <v>281</v>
      </c>
      <c r="S156" s="25">
        <v>796</v>
      </c>
      <c r="T156" s="25" t="s">
        <v>347</v>
      </c>
      <c r="U156" s="39">
        <v>4</v>
      </c>
      <c r="V156" s="39">
        <v>96566.999999999985</v>
      </c>
      <c r="W156" s="43">
        <f t="shared" si="11"/>
        <v>386267.99999999994</v>
      </c>
      <c r="X156" s="43">
        <f t="shared" si="12"/>
        <v>432620.16</v>
      </c>
      <c r="Y156" s="35"/>
      <c r="Z156" s="25">
        <v>2016</v>
      </c>
      <c r="AA156" s="36"/>
      <c r="AB156" s="25"/>
    </row>
    <row r="157" spans="1:28" outlineLevel="1">
      <c r="A157" s="84" t="s">
        <v>909</v>
      </c>
      <c r="B157" s="28" t="s">
        <v>27</v>
      </c>
      <c r="C157" s="110" t="s">
        <v>642</v>
      </c>
      <c r="D157" s="29" t="s">
        <v>643</v>
      </c>
      <c r="E157" s="29" t="s">
        <v>645</v>
      </c>
      <c r="F157" s="29" t="s">
        <v>645</v>
      </c>
      <c r="G157" s="29" t="s">
        <v>337</v>
      </c>
      <c r="H157" s="30" t="s">
        <v>649</v>
      </c>
      <c r="I157" s="30" t="s">
        <v>650</v>
      </c>
      <c r="J157" s="79" t="s">
        <v>37</v>
      </c>
      <c r="K157" s="31">
        <v>0</v>
      </c>
      <c r="L157" s="32">
        <v>230000000</v>
      </c>
      <c r="M157" s="25" t="s">
        <v>215</v>
      </c>
      <c r="N157" s="33" t="s">
        <v>325</v>
      </c>
      <c r="O157" s="78" t="s">
        <v>278</v>
      </c>
      <c r="P157" s="25" t="s">
        <v>279</v>
      </c>
      <c r="Q157" s="31" t="s">
        <v>317</v>
      </c>
      <c r="R157" s="34" t="s">
        <v>281</v>
      </c>
      <c r="S157" s="25">
        <v>796</v>
      </c>
      <c r="T157" s="25" t="s">
        <v>347</v>
      </c>
      <c r="U157" s="39">
        <v>24</v>
      </c>
      <c r="V157" s="39">
        <v>12499.999999999998</v>
      </c>
      <c r="W157" s="43">
        <f t="shared" si="11"/>
        <v>299999.99999999994</v>
      </c>
      <c r="X157" s="43">
        <f t="shared" si="12"/>
        <v>335999.99999999994</v>
      </c>
      <c r="Y157" s="35"/>
      <c r="Z157" s="25">
        <v>2016</v>
      </c>
      <c r="AA157" s="36"/>
      <c r="AB157" s="25"/>
    </row>
    <row r="158" spans="1:28" outlineLevel="1">
      <c r="A158" s="84" t="s">
        <v>910</v>
      </c>
      <c r="B158" s="28" t="s">
        <v>27</v>
      </c>
      <c r="C158" s="110" t="s">
        <v>642</v>
      </c>
      <c r="D158" s="29" t="s">
        <v>643</v>
      </c>
      <c r="E158" s="29" t="s">
        <v>645</v>
      </c>
      <c r="F158" s="29" t="s">
        <v>645</v>
      </c>
      <c r="G158" s="29" t="s">
        <v>337</v>
      </c>
      <c r="H158" s="30" t="s">
        <v>652</v>
      </c>
      <c r="I158" s="30" t="s">
        <v>653</v>
      </c>
      <c r="J158" s="79" t="s">
        <v>37</v>
      </c>
      <c r="K158" s="31">
        <v>0</v>
      </c>
      <c r="L158" s="32">
        <v>230000000</v>
      </c>
      <c r="M158" s="25" t="s">
        <v>215</v>
      </c>
      <c r="N158" s="33" t="s">
        <v>325</v>
      </c>
      <c r="O158" s="78" t="s">
        <v>278</v>
      </c>
      <c r="P158" s="25" t="s">
        <v>279</v>
      </c>
      <c r="Q158" s="31" t="s">
        <v>317</v>
      </c>
      <c r="R158" s="34" t="s">
        <v>281</v>
      </c>
      <c r="S158" s="25">
        <v>796</v>
      </c>
      <c r="T158" s="25" t="s">
        <v>347</v>
      </c>
      <c r="U158" s="39">
        <v>24</v>
      </c>
      <c r="V158" s="39">
        <v>13392.86</v>
      </c>
      <c r="W158" s="43">
        <f t="shared" si="11"/>
        <v>321428.64</v>
      </c>
      <c r="X158" s="43">
        <f t="shared" si="12"/>
        <v>360000.07680000004</v>
      </c>
      <c r="Y158" s="35"/>
      <c r="Z158" s="25">
        <v>2016</v>
      </c>
      <c r="AA158" s="36"/>
      <c r="AB158" s="25"/>
    </row>
    <row r="159" spans="1:28" outlineLevel="1">
      <c r="A159" s="84" t="s">
        <v>911</v>
      </c>
      <c r="B159" s="28" t="s">
        <v>27</v>
      </c>
      <c r="C159" s="110" t="s">
        <v>642</v>
      </c>
      <c r="D159" s="29" t="s">
        <v>643</v>
      </c>
      <c r="E159" s="29" t="s">
        <v>645</v>
      </c>
      <c r="F159" s="29" t="s">
        <v>645</v>
      </c>
      <c r="G159" s="29" t="s">
        <v>337</v>
      </c>
      <c r="H159" s="30" t="s">
        <v>655</v>
      </c>
      <c r="I159" s="30" t="s">
        <v>656</v>
      </c>
      <c r="J159" s="79" t="s">
        <v>37</v>
      </c>
      <c r="K159" s="31">
        <v>0</v>
      </c>
      <c r="L159" s="32">
        <v>230000000</v>
      </c>
      <c r="M159" s="25" t="s">
        <v>215</v>
      </c>
      <c r="N159" s="33" t="s">
        <v>325</v>
      </c>
      <c r="O159" s="78" t="s">
        <v>278</v>
      </c>
      <c r="P159" s="25" t="s">
        <v>279</v>
      </c>
      <c r="Q159" s="31" t="s">
        <v>317</v>
      </c>
      <c r="R159" s="34" t="s">
        <v>281</v>
      </c>
      <c r="S159" s="25">
        <v>796</v>
      </c>
      <c r="T159" s="25" t="s">
        <v>347</v>
      </c>
      <c r="U159" s="39">
        <v>14</v>
      </c>
      <c r="V159" s="39">
        <v>14285.71</v>
      </c>
      <c r="W159" s="43">
        <f t="shared" si="11"/>
        <v>199999.94</v>
      </c>
      <c r="X159" s="43">
        <f t="shared" si="12"/>
        <v>223999.93280000001</v>
      </c>
      <c r="Y159" s="35"/>
      <c r="Z159" s="25">
        <v>2016</v>
      </c>
      <c r="AA159" s="36"/>
      <c r="AB159" s="25"/>
    </row>
    <row r="160" spans="1:28" outlineLevel="1">
      <c r="A160" s="84" t="s">
        <v>912</v>
      </c>
      <c r="B160" s="28" t="s">
        <v>27</v>
      </c>
      <c r="C160" s="110" t="s">
        <v>642</v>
      </c>
      <c r="D160" s="29" t="s">
        <v>643</v>
      </c>
      <c r="E160" s="29" t="s">
        <v>645</v>
      </c>
      <c r="F160" s="29" t="s">
        <v>645</v>
      </c>
      <c r="G160" s="29" t="s">
        <v>337</v>
      </c>
      <c r="H160" s="30" t="s">
        <v>658</v>
      </c>
      <c r="I160" s="30" t="s">
        <v>659</v>
      </c>
      <c r="J160" s="79" t="s">
        <v>37</v>
      </c>
      <c r="K160" s="31">
        <v>0</v>
      </c>
      <c r="L160" s="32">
        <v>230000000</v>
      </c>
      <c r="M160" s="25" t="s">
        <v>215</v>
      </c>
      <c r="N160" s="33" t="s">
        <v>325</v>
      </c>
      <c r="O160" s="78" t="s">
        <v>278</v>
      </c>
      <c r="P160" s="25" t="s">
        <v>279</v>
      </c>
      <c r="Q160" s="31" t="s">
        <v>317</v>
      </c>
      <c r="R160" s="34" t="s">
        <v>281</v>
      </c>
      <c r="S160" s="25">
        <v>796</v>
      </c>
      <c r="T160" s="25" t="s">
        <v>347</v>
      </c>
      <c r="U160" s="39">
        <v>18</v>
      </c>
      <c r="V160" s="39">
        <v>16071.43</v>
      </c>
      <c r="W160" s="43">
        <f t="shared" si="11"/>
        <v>289285.74</v>
      </c>
      <c r="X160" s="43">
        <f t="shared" si="12"/>
        <v>324000.02880000003</v>
      </c>
      <c r="Y160" s="35"/>
      <c r="Z160" s="25">
        <v>2016</v>
      </c>
      <c r="AA160" s="36"/>
      <c r="AB160" s="25"/>
    </row>
    <row r="161" spans="1:28" outlineLevel="1">
      <c r="A161" s="84" t="s">
        <v>913</v>
      </c>
      <c r="B161" s="28" t="s">
        <v>27</v>
      </c>
      <c r="C161" s="110" t="s">
        <v>642</v>
      </c>
      <c r="D161" s="29" t="s">
        <v>643</v>
      </c>
      <c r="E161" s="29" t="s">
        <v>645</v>
      </c>
      <c r="F161" s="29" t="s">
        <v>645</v>
      </c>
      <c r="G161" s="29" t="s">
        <v>337</v>
      </c>
      <c r="H161" s="30" t="s">
        <v>661</v>
      </c>
      <c r="I161" s="30" t="s">
        <v>662</v>
      </c>
      <c r="J161" s="79" t="s">
        <v>37</v>
      </c>
      <c r="K161" s="31">
        <v>0</v>
      </c>
      <c r="L161" s="32">
        <v>230000000</v>
      </c>
      <c r="M161" s="25" t="s">
        <v>215</v>
      </c>
      <c r="N161" s="33" t="s">
        <v>325</v>
      </c>
      <c r="O161" s="78" t="s">
        <v>278</v>
      </c>
      <c r="P161" s="25" t="s">
        <v>279</v>
      </c>
      <c r="Q161" s="31" t="s">
        <v>317</v>
      </c>
      <c r="R161" s="34" t="s">
        <v>281</v>
      </c>
      <c r="S161" s="25">
        <v>796</v>
      </c>
      <c r="T161" s="25" t="s">
        <v>347</v>
      </c>
      <c r="U161" s="39">
        <v>14</v>
      </c>
      <c r="V161" s="39">
        <v>17857.14</v>
      </c>
      <c r="W161" s="43">
        <f t="shared" si="11"/>
        <v>249999.96</v>
      </c>
      <c r="X161" s="43">
        <f t="shared" si="12"/>
        <v>279999.95520000003</v>
      </c>
      <c r="Y161" s="35"/>
      <c r="Z161" s="25">
        <v>2016</v>
      </c>
      <c r="AA161" s="36"/>
      <c r="AB161" s="25"/>
    </row>
    <row r="162" spans="1:28" outlineLevel="1">
      <c r="A162" s="84" t="s">
        <v>914</v>
      </c>
      <c r="B162" s="28" t="s">
        <v>27</v>
      </c>
      <c r="C162" s="110" t="s">
        <v>642</v>
      </c>
      <c r="D162" s="29" t="s">
        <v>643</v>
      </c>
      <c r="E162" s="29" t="s">
        <v>645</v>
      </c>
      <c r="F162" s="29" t="s">
        <v>645</v>
      </c>
      <c r="G162" s="29" t="s">
        <v>337</v>
      </c>
      <c r="H162" s="30" t="s">
        <v>664</v>
      </c>
      <c r="I162" s="30" t="s">
        <v>665</v>
      </c>
      <c r="J162" s="79" t="s">
        <v>37</v>
      </c>
      <c r="K162" s="31">
        <v>0</v>
      </c>
      <c r="L162" s="32">
        <v>230000000</v>
      </c>
      <c r="M162" s="25" t="s">
        <v>215</v>
      </c>
      <c r="N162" s="33" t="s">
        <v>325</v>
      </c>
      <c r="O162" s="78" t="s">
        <v>278</v>
      </c>
      <c r="P162" s="25" t="s">
        <v>279</v>
      </c>
      <c r="Q162" s="31" t="s">
        <v>317</v>
      </c>
      <c r="R162" s="34" t="s">
        <v>281</v>
      </c>
      <c r="S162" s="25">
        <v>796</v>
      </c>
      <c r="T162" s="25" t="s">
        <v>347</v>
      </c>
      <c r="U162" s="39">
        <v>6</v>
      </c>
      <c r="V162" s="39">
        <v>22499.999999999996</v>
      </c>
      <c r="W162" s="43">
        <f t="shared" si="11"/>
        <v>134999.99999999997</v>
      </c>
      <c r="X162" s="43">
        <f t="shared" si="12"/>
        <v>151199.99999999997</v>
      </c>
      <c r="Y162" s="35"/>
      <c r="Z162" s="25">
        <v>2016</v>
      </c>
      <c r="AA162" s="36"/>
      <c r="AB162" s="25"/>
    </row>
    <row r="163" spans="1:28" outlineLevel="1">
      <c r="A163" s="84" t="s">
        <v>915</v>
      </c>
      <c r="B163" s="28" t="s">
        <v>27</v>
      </c>
      <c r="C163" s="110" t="s">
        <v>642</v>
      </c>
      <c r="D163" s="29" t="s">
        <v>643</v>
      </c>
      <c r="E163" s="29" t="s">
        <v>645</v>
      </c>
      <c r="F163" s="29" t="s">
        <v>645</v>
      </c>
      <c r="G163" s="29" t="s">
        <v>337</v>
      </c>
      <c r="H163" s="30" t="s">
        <v>667</v>
      </c>
      <c r="I163" s="30" t="s">
        <v>668</v>
      </c>
      <c r="J163" s="79" t="s">
        <v>37</v>
      </c>
      <c r="K163" s="31">
        <v>0</v>
      </c>
      <c r="L163" s="32">
        <v>230000000</v>
      </c>
      <c r="M163" s="25" t="s">
        <v>215</v>
      </c>
      <c r="N163" s="33" t="s">
        <v>325</v>
      </c>
      <c r="O163" s="78" t="s">
        <v>278</v>
      </c>
      <c r="P163" s="25" t="s">
        <v>279</v>
      </c>
      <c r="Q163" s="31" t="s">
        <v>317</v>
      </c>
      <c r="R163" s="34" t="s">
        <v>281</v>
      </c>
      <c r="S163" s="25">
        <v>796</v>
      </c>
      <c r="T163" s="25" t="s">
        <v>347</v>
      </c>
      <c r="U163" s="39">
        <v>6</v>
      </c>
      <c r="V163" s="39">
        <v>22347.8</v>
      </c>
      <c r="W163" s="43">
        <f t="shared" si="11"/>
        <v>134086.79999999999</v>
      </c>
      <c r="X163" s="43">
        <f t="shared" si="12"/>
        <v>150177.21600000001</v>
      </c>
      <c r="Y163" s="35"/>
      <c r="Z163" s="25">
        <v>2016</v>
      </c>
      <c r="AA163" s="36"/>
      <c r="AB163" s="25"/>
    </row>
    <row r="164" spans="1:28" outlineLevel="1">
      <c r="A164" s="84" t="s">
        <v>916</v>
      </c>
      <c r="B164" s="28" t="s">
        <v>27</v>
      </c>
      <c r="C164" s="110" t="s">
        <v>642</v>
      </c>
      <c r="D164" s="29" t="s">
        <v>643</v>
      </c>
      <c r="E164" s="29" t="s">
        <v>645</v>
      </c>
      <c r="F164" s="29" t="s">
        <v>645</v>
      </c>
      <c r="G164" s="29" t="s">
        <v>337</v>
      </c>
      <c r="H164" s="30" t="s">
        <v>670</v>
      </c>
      <c r="I164" s="30" t="s">
        <v>671</v>
      </c>
      <c r="J164" s="79" t="s">
        <v>37</v>
      </c>
      <c r="K164" s="31">
        <v>0</v>
      </c>
      <c r="L164" s="32">
        <v>230000000</v>
      </c>
      <c r="M164" s="25" t="s">
        <v>215</v>
      </c>
      <c r="N164" s="33" t="s">
        <v>325</v>
      </c>
      <c r="O164" s="78" t="s">
        <v>278</v>
      </c>
      <c r="P164" s="25" t="s">
        <v>279</v>
      </c>
      <c r="Q164" s="31" t="s">
        <v>317</v>
      </c>
      <c r="R164" s="34" t="s">
        <v>281</v>
      </c>
      <c r="S164" s="25">
        <v>796</v>
      </c>
      <c r="T164" s="25" t="s">
        <v>347</v>
      </c>
      <c r="U164" s="39">
        <v>5</v>
      </c>
      <c r="V164" s="39">
        <v>20535.71</v>
      </c>
      <c r="W164" s="43">
        <f t="shared" si="11"/>
        <v>102678.54999999999</v>
      </c>
      <c r="X164" s="43">
        <f t="shared" si="12"/>
        <v>114999.976</v>
      </c>
      <c r="Y164" s="35"/>
      <c r="Z164" s="25">
        <v>2016</v>
      </c>
      <c r="AA164" s="36"/>
      <c r="AB164" s="25"/>
    </row>
    <row r="165" spans="1:28" outlineLevel="1">
      <c r="A165" s="84" t="s">
        <v>917</v>
      </c>
      <c r="B165" s="28" t="s">
        <v>27</v>
      </c>
      <c r="C165" s="110" t="s">
        <v>642</v>
      </c>
      <c r="D165" s="29" t="s">
        <v>643</v>
      </c>
      <c r="E165" s="29" t="s">
        <v>645</v>
      </c>
      <c r="F165" s="29" t="s">
        <v>645</v>
      </c>
      <c r="G165" s="29" t="s">
        <v>337</v>
      </c>
      <c r="H165" s="30" t="s">
        <v>673</v>
      </c>
      <c r="I165" s="30" t="s">
        <v>674</v>
      </c>
      <c r="J165" s="79" t="s">
        <v>37</v>
      </c>
      <c r="K165" s="31">
        <v>0</v>
      </c>
      <c r="L165" s="32">
        <v>230000000</v>
      </c>
      <c r="M165" s="25" t="s">
        <v>215</v>
      </c>
      <c r="N165" s="33" t="s">
        <v>325</v>
      </c>
      <c r="O165" s="78" t="s">
        <v>278</v>
      </c>
      <c r="P165" s="25" t="s">
        <v>279</v>
      </c>
      <c r="Q165" s="31" t="s">
        <v>317</v>
      </c>
      <c r="R165" s="34" t="s">
        <v>281</v>
      </c>
      <c r="S165" s="25">
        <v>796</v>
      </c>
      <c r="T165" s="25" t="s">
        <v>347</v>
      </c>
      <c r="U165" s="39">
        <v>6</v>
      </c>
      <c r="V165" s="39">
        <v>30999.999999999996</v>
      </c>
      <c r="W165" s="43">
        <f t="shared" si="11"/>
        <v>185999.99999999997</v>
      </c>
      <c r="X165" s="43">
        <f t="shared" si="12"/>
        <v>208320</v>
      </c>
      <c r="Y165" s="35"/>
      <c r="Z165" s="25">
        <v>2016</v>
      </c>
      <c r="AA165" s="36"/>
      <c r="AB165" s="25"/>
    </row>
    <row r="166" spans="1:28" outlineLevel="1">
      <c r="A166" s="84" t="s">
        <v>918</v>
      </c>
      <c r="B166" s="28" t="s">
        <v>27</v>
      </c>
      <c r="C166" s="110" t="s">
        <v>642</v>
      </c>
      <c r="D166" s="29" t="s">
        <v>643</v>
      </c>
      <c r="E166" s="29" t="s">
        <v>645</v>
      </c>
      <c r="F166" s="29" t="s">
        <v>645</v>
      </c>
      <c r="G166" s="29" t="s">
        <v>337</v>
      </c>
      <c r="H166" s="30" t="s">
        <v>676</v>
      </c>
      <c r="I166" s="30" t="s">
        <v>677</v>
      </c>
      <c r="J166" s="79" t="s">
        <v>37</v>
      </c>
      <c r="K166" s="31">
        <v>0</v>
      </c>
      <c r="L166" s="32">
        <v>230000000</v>
      </c>
      <c r="M166" s="25" t="s">
        <v>215</v>
      </c>
      <c r="N166" s="33" t="s">
        <v>325</v>
      </c>
      <c r="O166" s="78" t="s">
        <v>278</v>
      </c>
      <c r="P166" s="25" t="s">
        <v>279</v>
      </c>
      <c r="Q166" s="31" t="s">
        <v>317</v>
      </c>
      <c r="R166" s="34" t="s">
        <v>281</v>
      </c>
      <c r="S166" s="25">
        <v>796</v>
      </c>
      <c r="T166" s="25" t="s">
        <v>347</v>
      </c>
      <c r="U166" s="39">
        <v>5</v>
      </c>
      <c r="V166" s="39">
        <v>39999.999999999993</v>
      </c>
      <c r="W166" s="43">
        <f t="shared" si="11"/>
        <v>199999.99999999997</v>
      </c>
      <c r="X166" s="43">
        <f t="shared" si="12"/>
        <v>224000</v>
      </c>
      <c r="Y166" s="35"/>
      <c r="Z166" s="25">
        <v>2016</v>
      </c>
      <c r="AA166" s="36"/>
      <c r="AB166" s="25"/>
    </row>
    <row r="167" spans="1:28" outlineLevel="1">
      <c r="A167" s="84" t="s">
        <v>919</v>
      </c>
      <c r="B167" s="28" t="s">
        <v>27</v>
      </c>
      <c r="C167" s="110" t="s">
        <v>679</v>
      </c>
      <c r="D167" s="29" t="s">
        <v>680</v>
      </c>
      <c r="E167" s="29" t="s">
        <v>680</v>
      </c>
      <c r="F167" s="29" t="s">
        <v>681</v>
      </c>
      <c r="G167" s="29" t="s">
        <v>337</v>
      </c>
      <c r="H167" s="30" t="s">
        <v>682</v>
      </c>
      <c r="I167" s="30" t="s">
        <v>683</v>
      </c>
      <c r="J167" s="79" t="s">
        <v>37</v>
      </c>
      <c r="K167" s="31">
        <v>0</v>
      </c>
      <c r="L167" s="32">
        <v>230000000</v>
      </c>
      <c r="M167" s="25" t="s">
        <v>215</v>
      </c>
      <c r="N167" s="33" t="s">
        <v>325</v>
      </c>
      <c r="O167" s="78" t="s">
        <v>278</v>
      </c>
      <c r="P167" s="25" t="s">
        <v>279</v>
      </c>
      <c r="Q167" s="31" t="s">
        <v>317</v>
      </c>
      <c r="R167" s="34" t="s">
        <v>281</v>
      </c>
      <c r="S167" s="25">
        <v>796</v>
      </c>
      <c r="T167" s="25" t="s">
        <v>347</v>
      </c>
      <c r="U167" s="39">
        <v>4</v>
      </c>
      <c r="V167" s="39">
        <v>3712.4999999999995</v>
      </c>
      <c r="W167" s="43">
        <f t="shared" si="11"/>
        <v>14849.999999999998</v>
      </c>
      <c r="X167" s="43">
        <f t="shared" si="12"/>
        <v>16632</v>
      </c>
      <c r="Y167" s="35"/>
      <c r="Z167" s="25">
        <v>2016</v>
      </c>
      <c r="AA167" s="36"/>
      <c r="AB167" s="25"/>
    </row>
    <row r="168" spans="1:28" outlineLevel="1">
      <c r="A168" s="84" t="s">
        <v>920</v>
      </c>
      <c r="B168" s="28" t="s">
        <v>27</v>
      </c>
      <c r="C168" s="110" t="s">
        <v>679</v>
      </c>
      <c r="D168" s="29" t="s">
        <v>680</v>
      </c>
      <c r="E168" s="29" t="s">
        <v>681</v>
      </c>
      <c r="F168" s="29" t="s">
        <v>681</v>
      </c>
      <c r="G168" s="29" t="s">
        <v>337</v>
      </c>
      <c r="H168" s="30" t="s">
        <v>685</v>
      </c>
      <c r="I168" s="30" t="s">
        <v>686</v>
      </c>
      <c r="J168" s="79" t="s">
        <v>37</v>
      </c>
      <c r="K168" s="31">
        <v>0</v>
      </c>
      <c r="L168" s="32">
        <v>230000000</v>
      </c>
      <c r="M168" s="25" t="s">
        <v>215</v>
      </c>
      <c r="N168" s="33" t="s">
        <v>325</v>
      </c>
      <c r="O168" s="78" t="s">
        <v>278</v>
      </c>
      <c r="P168" s="25" t="s">
        <v>279</v>
      </c>
      <c r="Q168" s="31" t="s">
        <v>317</v>
      </c>
      <c r="R168" s="34" t="s">
        <v>281</v>
      </c>
      <c r="S168" s="25">
        <v>796</v>
      </c>
      <c r="T168" s="25" t="s">
        <v>347</v>
      </c>
      <c r="U168" s="39">
        <v>6</v>
      </c>
      <c r="V168" s="39">
        <v>16071.43</v>
      </c>
      <c r="W168" s="43">
        <f t="shared" si="11"/>
        <v>96428.58</v>
      </c>
      <c r="X168" s="43">
        <f t="shared" si="12"/>
        <v>108000.00960000002</v>
      </c>
      <c r="Y168" s="35"/>
      <c r="Z168" s="25">
        <v>2016</v>
      </c>
      <c r="AA168" s="36"/>
      <c r="AB168" s="25"/>
    </row>
    <row r="169" spans="1:28" outlineLevel="1">
      <c r="A169" s="84" t="s">
        <v>921</v>
      </c>
      <c r="B169" s="28" t="s">
        <v>27</v>
      </c>
      <c r="C169" s="110" t="s">
        <v>688</v>
      </c>
      <c r="D169" s="29" t="s">
        <v>689</v>
      </c>
      <c r="E169" s="29" t="s">
        <v>690</v>
      </c>
      <c r="F169" s="29" t="s">
        <v>691</v>
      </c>
      <c r="G169" s="29" t="s">
        <v>337</v>
      </c>
      <c r="H169" s="30" t="s">
        <v>692</v>
      </c>
      <c r="I169" s="30" t="s">
        <v>693</v>
      </c>
      <c r="J169" s="79" t="s">
        <v>37</v>
      </c>
      <c r="K169" s="31">
        <v>0</v>
      </c>
      <c r="L169" s="32">
        <v>230000000</v>
      </c>
      <c r="M169" s="25" t="s">
        <v>215</v>
      </c>
      <c r="N169" s="33" t="s">
        <v>325</v>
      </c>
      <c r="O169" s="78" t="s">
        <v>278</v>
      </c>
      <c r="P169" s="25" t="s">
        <v>279</v>
      </c>
      <c r="Q169" s="31" t="s">
        <v>317</v>
      </c>
      <c r="R169" s="34" t="s">
        <v>281</v>
      </c>
      <c r="S169" s="25">
        <v>166</v>
      </c>
      <c r="T169" s="25" t="s">
        <v>294</v>
      </c>
      <c r="U169" s="39">
        <v>26</v>
      </c>
      <c r="V169" s="39">
        <v>2499.9999999999995</v>
      </c>
      <c r="W169" s="43">
        <f t="shared" si="11"/>
        <v>64999.999999999985</v>
      </c>
      <c r="X169" s="43">
        <f t="shared" si="12"/>
        <v>72799.999999999985</v>
      </c>
      <c r="Y169" s="35"/>
      <c r="Z169" s="25">
        <v>2016</v>
      </c>
      <c r="AA169" s="36"/>
      <c r="AB169" s="25"/>
    </row>
    <row r="170" spans="1:28" outlineLevel="1">
      <c r="A170" s="84" t="s">
        <v>922</v>
      </c>
      <c r="B170" s="28" t="s">
        <v>27</v>
      </c>
      <c r="C170" s="110" t="s">
        <v>695</v>
      </c>
      <c r="D170" s="29" t="s">
        <v>696</v>
      </c>
      <c r="E170" s="29" t="s">
        <v>697</v>
      </c>
      <c r="F170" s="29" t="s">
        <v>698</v>
      </c>
      <c r="G170" s="29" t="s">
        <v>337</v>
      </c>
      <c r="H170" s="30" t="s">
        <v>699</v>
      </c>
      <c r="I170" s="30" t="s">
        <v>700</v>
      </c>
      <c r="J170" s="79" t="s">
        <v>37</v>
      </c>
      <c r="K170" s="31">
        <v>0</v>
      </c>
      <c r="L170" s="32">
        <v>230000000</v>
      </c>
      <c r="M170" s="25" t="s">
        <v>215</v>
      </c>
      <c r="N170" s="33" t="s">
        <v>325</v>
      </c>
      <c r="O170" s="78" t="s">
        <v>278</v>
      </c>
      <c r="P170" s="25" t="s">
        <v>279</v>
      </c>
      <c r="Q170" s="31" t="s">
        <v>317</v>
      </c>
      <c r="R170" s="34" t="s">
        <v>281</v>
      </c>
      <c r="S170" s="25">
        <v>796</v>
      </c>
      <c r="T170" s="25" t="s">
        <v>347</v>
      </c>
      <c r="U170" s="39">
        <v>9</v>
      </c>
      <c r="V170" s="39">
        <v>1349.9999999999998</v>
      </c>
      <c r="W170" s="43">
        <f t="shared" si="11"/>
        <v>12149.999999999998</v>
      </c>
      <c r="X170" s="43">
        <f t="shared" si="12"/>
        <v>13608</v>
      </c>
      <c r="Y170" s="35"/>
      <c r="Z170" s="25">
        <v>2016</v>
      </c>
      <c r="AA170" s="36"/>
      <c r="AB170" s="25"/>
    </row>
    <row r="171" spans="1:28" outlineLevel="1">
      <c r="A171" s="84" t="s">
        <v>923</v>
      </c>
      <c r="B171" s="28" t="s">
        <v>27</v>
      </c>
      <c r="C171" s="110" t="s">
        <v>695</v>
      </c>
      <c r="D171" s="29" t="s">
        <v>696</v>
      </c>
      <c r="E171" s="29" t="s">
        <v>697</v>
      </c>
      <c r="F171" s="29" t="s">
        <v>698</v>
      </c>
      <c r="G171" s="29" t="s">
        <v>337</v>
      </c>
      <c r="H171" s="30" t="s">
        <v>702</v>
      </c>
      <c r="I171" s="30" t="s">
        <v>703</v>
      </c>
      <c r="J171" s="79" t="s">
        <v>37</v>
      </c>
      <c r="K171" s="31">
        <v>0</v>
      </c>
      <c r="L171" s="32">
        <v>230000000</v>
      </c>
      <c r="M171" s="25" t="s">
        <v>215</v>
      </c>
      <c r="N171" s="33" t="s">
        <v>325</v>
      </c>
      <c r="O171" s="78" t="s">
        <v>278</v>
      </c>
      <c r="P171" s="25" t="s">
        <v>279</v>
      </c>
      <c r="Q171" s="31" t="s">
        <v>317</v>
      </c>
      <c r="R171" s="34" t="s">
        <v>281</v>
      </c>
      <c r="S171" s="25">
        <v>796</v>
      </c>
      <c r="T171" s="25" t="s">
        <v>347</v>
      </c>
      <c r="U171" s="39">
        <v>6</v>
      </c>
      <c r="V171" s="39">
        <v>1349.9999999999998</v>
      </c>
      <c r="W171" s="43">
        <f t="shared" si="11"/>
        <v>8099.9999999999982</v>
      </c>
      <c r="X171" s="43">
        <f t="shared" si="12"/>
        <v>9071.9999999999982</v>
      </c>
      <c r="Y171" s="35"/>
      <c r="Z171" s="25">
        <v>2016</v>
      </c>
      <c r="AA171" s="36"/>
      <c r="AB171" s="25"/>
    </row>
    <row r="172" spans="1:28" outlineLevel="1">
      <c r="A172" s="84" t="s">
        <v>924</v>
      </c>
      <c r="B172" s="28" t="s">
        <v>27</v>
      </c>
      <c r="C172" s="110" t="s">
        <v>695</v>
      </c>
      <c r="D172" s="29" t="s">
        <v>696</v>
      </c>
      <c r="E172" s="29" t="s">
        <v>697</v>
      </c>
      <c r="F172" s="29" t="s">
        <v>698</v>
      </c>
      <c r="G172" s="29" t="s">
        <v>337</v>
      </c>
      <c r="H172" s="30" t="s">
        <v>705</v>
      </c>
      <c r="I172" s="30" t="s">
        <v>706</v>
      </c>
      <c r="J172" s="79" t="s">
        <v>37</v>
      </c>
      <c r="K172" s="31">
        <v>0</v>
      </c>
      <c r="L172" s="32">
        <v>230000000</v>
      </c>
      <c r="M172" s="25" t="s">
        <v>215</v>
      </c>
      <c r="N172" s="33" t="s">
        <v>325</v>
      </c>
      <c r="O172" s="78" t="s">
        <v>278</v>
      </c>
      <c r="P172" s="25" t="s">
        <v>279</v>
      </c>
      <c r="Q172" s="31" t="s">
        <v>317</v>
      </c>
      <c r="R172" s="34" t="s">
        <v>281</v>
      </c>
      <c r="S172" s="25">
        <v>796</v>
      </c>
      <c r="T172" s="25" t="s">
        <v>347</v>
      </c>
      <c r="U172" s="39">
        <v>4</v>
      </c>
      <c r="V172" s="39">
        <v>1349.9999999999998</v>
      </c>
      <c r="W172" s="43">
        <f t="shared" ref="W172:W184" si="13">U172*V172</f>
        <v>5399.9999999999991</v>
      </c>
      <c r="X172" s="43">
        <f t="shared" ref="X172:X184" si="14">W172*1.12</f>
        <v>6048</v>
      </c>
      <c r="Y172" s="35"/>
      <c r="Z172" s="25">
        <v>2016</v>
      </c>
      <c r="AA172" s="36"/>
      <c r="AB172" s="25"/>
    </row>
    <row r="173" spans="1:28" outlineLevel="1">
      <c r="A173" s="84" t="s">
        <v>925</v>
      </c>
      <c r="B173" s="28" t="s">
        <v>27</v>
      </c>
      <c r="C173" s="110" t="s">
        <v>708</v>
      </c>
      <c r="D173" s="29" t="s">
        <v>301</v>
      </c>
      <c r="E173" s="29" t="s">
        <v>709</v>
      </c>
      <c r="F173" s="29" t="s">
        <v>710</v>
      </c>
      <c r="G173" s="29" t="s">
        <v>337</v>
      </c>
      <c r="H173" s="30" t="s">
        <v>711</v>
      </c>
      <c r="I173" s="30" t="s">
        <v>712</v>
      </c>
      <c r="J173" s="79" t="s">
        <v>37</v>
      </c>
      <c r="K173" s="31">
        <v>0</v>
      </c>
      <c r="L173" s="32">
        <v>230000000</v>
      </c>
      <c r="M173" s="25" t="s">
        <v>215</v>
      </c>
      <c r="N173" s="33" t="s">
        <v>325</v>
      </c>
      <c r="O173" s="78" t="s">
        <v>278</v>
      </c>
      <c r="P173" s="25" t="s">
        <v>279</v>
      </c>
      <c r="Q173" s="31" t="s">
        <v>317</v>
      </c>
      <c r="R173" s="34" t="s">
        <v>281</v>
      </c>
      <c r="S173" s="25" t="s">
        <v>299</v>
      </c>
      <c r="T173" s="25" t="s">
        <v>300</v>
      </c>
      <c r="U173" s="39">
        <v>40</v>
      </c>
      <c r="V173" s="39">
        <v>359.99999999999994</v>
      </c>
      <c r="W173" s="43">
        <f t="shared" si="13"/>
        <v>14399.999999999998</v>
      </c>
      <c r="X173" s="43">
        <f t="shared" si="14"/>
        <v>16128</v>
      </c>
      <c r="Y173" s="35"/>
      <c r="Z173" s="25">
        <v>2016</v>
      </c>
      <c r="AA173" s="36"/>
      <c r="AB173" s="25"/>
    </row>
    <row r="174" spans="1:28" outlineLevel="1">
      <c r="A174" s="84" t="s">
        <v>926</v>
      </c>
      <c r="B174" s="28" t="s">
        <v>27</v>
      </c>
      <c r="C174" s="110" t="s">
        <v>714</v>
      </c>
      <c r="D174" s="29" t="s">
        <v>301</v>
      </c>
      <c r="E174" s="29" t="s">
        <v>709</v>
      </c>
      <c r="F174" s="29" t="s">
        <v>715</v>
      </c>
      <c r="G174" s="29" t="s">
        <v>337</v>
      </c>
      <c r="H174" s="30" t="s">
        <v>716</v>
      </c>
      <c r="I174" s="30" t="s">
        <v>717</v>
      </c>
      <c r="J174" s="79" t="s">
        <v>37</v>
      </c>
      <c r="K174" s="31">
        <v>0</v>
      </c>
      <c r="L174" s="32">
        <v>230000000</v>
      </c>
      <c r="M174" s="25" t="s">
        <v>215</v>
      </c>
      <c r="N174" s="33" t="s">
        <v>325</v>
      </c>
      <c r="O174" s="78" t="s">
        <v>278</v>
      </c>
      <c r="P174" s="25" t="s">
        <v>279</v>
      </c>
      <c r="Q174" s="31" t="s">
        <v>317</v>
      </c>
      <c r="R174" s="34" t="s">
        <v>281</v>
      </c>
      <c r="S174" s="25" t="s">
        <v>299</v>
      </c>
      <c r="T174" s="25" t="s">
        <v>300</v>
      </c>
      <c r="U174" s="39">
        <v>15</v>
      </c>
      <c r="V174" s="39">
        <v>649.99999999999989</v>
      </c>
      <c r="W174" s="43">
        <f t="shared" si="13"/>
        <v>9749.9999999999982</v>
      </c>
      <c r="X174" s="43">
        <f t="shared" si="14"/>
        <v>10919.999999999998</v>
      </c>
      <c r="Y174" s="35"/>
      <c r="Z174" s="25">
        <v>2016</v>
      </c>
      <c r="AA174" s="36"/>
      <c r="AB174" s="25"/>
    </row>
    <row r="175" spans="1:28" outlineLevel="1">
      <c r="A175" s="84" t="s">
        <v>927</v>
      </c>
      <c r="B175" s="28" t="s">
        <v>27</v>
      </c>
      <c r="C175" s="110" t="s">
        <v>719</v>
      </c>
      <c r="D175" s="29" t="s">
        <v>301</v>
      </c>
      <c r="E175" s="29" t="s">
        <v>709</v>
      </c>
      <c r="F175" s="29" t="s">
        <v>720</v>
      </c>
      <c r="G175" s="29" t="s">
        <v>337</v>
      </c>
      <c r="H175" s="30" t="s">
        <v>721</v>
      </c>
      <c r="I175" s="30" t="s">
        <v>722</v>
      </c>
      <c r="J175" s="79" t="s">
        <v>37</v>
      </c>
      <c r="K175" s="31">
        <v>0</v>
      </c>
      <c r="L175" s="32">
        <v>230000000</v>
      </c>
      <c r="M175" s="25" t="s">
        <v>215</v>
      </c>
      <c r="N175" s="33" t="s">
        <v>325</v>
      </c>
      <c r="O175" s="78" t="s">
        <v>278</v>
      </c>
      <c r="P175" s="25" t="s">
        <v>279</v>
      </c>
      <c r="Q175" s="31" t="s">
        <v>317</v>
      </c>
      <c r="R175" s="34" t="s">
        <v>281</v>
      </c>
      <c r="S175" s="25" t="s">
        <v>299</v>
      </c>
      <c r="T175" s="25" t="s">
        <v>300</v>
      </c>
      <c r="U175" s="39">
        <v>120</v>
      </c>
      <c r="V175" s="39">
        <v>446.43</v>
      </c>
      <c r="W175" s="43">
        <f t="shared" si="13"/>
        <v>53571.6</v>
      </c>
      <c r="X175" s="43">
        <f t="shared" si="14"/>
        <v>60000.192000000003</v>
      </c>
      <c r="Y175" s="35"/>
      <c r="Z175" s="25">
        <v>2016</v>
      </c>
      <c r="AA175" s="36"/>
      <c r="AB175" s="25"/>
    </row>
    <row r="176" spans="1:28" outlineLevel="1">
      <c r="A176" s="84" t="s">
        <v>928</v>
      </c>
      <c r="B176" s="28" t="s">
        <v>27</v>
      </c>
      <c r="C176" s="110" t="s">
        <v>724</v>
      </c>
      <c r="D176" s="29" t="s">
        <v>301</v>
      </c>
      <c r="E176" s="29" t="s">
        <v>709</v>
      </c>
      <c r="F176" s="29" t="s">
        <v>725</v>
      </c>
      <c r="G176" s="29" t="s">
        <v>337</v>
      </c>
      <c r="H176" s="30" t="s">
        <v>726</v>
      </c>
      <c r="I176" s="30" t="s">
        <v>727</v>
      </c>
      <c r="J176" s="79" t="s">
        <v>37</v>
      </c>
      <c r="K176" s="31">
        <v>0</v>
      </c>
      <c r="L176" s="32">
        <v>230000000</v>
      </c>
      <c r="M176" s="25" t="s">
        <v>215</v>
      </c>
      <c r="N176" s="33" t="s">
        <v>325</v>
      </c>
      <c r="O176" s="78" t="s">
        <v>278</v>
      </c>
      <c r="P176" s="25" t="s">
        <v>279</v>
      </c>
      <c r="Q176" s="31" t="s">
        <v>317</v>
      </c>
      <c r="R176" s="34" t="s">
        <v>281</v>
      </c>
      <c r="S176" s="25" t="s">
        <v>299</v>
      </c>
      <c r="T176" s="25" t="s">
        <v>300</v>
      </c>
      <c r="U176" s="39">
        <v>40</v>
      </c>
      <c r="V176" s="39">
        <v>699.99999999999989</v>
      </c>
      <c r="W176" s="43">
        <f t="shared" si="13"/>
        <v>27999.999999999996</v>
      </c>
      <c r="X176" s="43">
        <f t="shared" si="14"/>
        <v>31360</v>
      </c>
      <c r="Y176" s="35"/>
      <c r="Z176" s="25">
        <v>2016</v>
      </c>
      <c r="AA176" s="36"/>
      <c r="AB176" s="25"/>
    </row>
    <row r="177" spans="1:29" outlineLevel="1">
      <c r="A177" s="84" t="s">
        <v>929</v>
      </c>
      <c r="B177" s="28" t="s">
        <v>27</v>
      </c>
      <c r="C177" s="110" t="s">
        <v>729</v>
      </c>
      <c r="D177" s="29" t="s">
        <v>305</v>
      </c>
      <c r="E177" s="29" t="s">
        <v>730</v>
      </c>
      <c r="F177" s="29" t="s">
        <v>731</v>
      </c>
      <c r="G177" s="29" t="s">
        <v>732</v>
      </c>
      <c r="H177" s="30" t="s">
        <v>733</v>
      </c>
      <c r="I177" s="30" t="s">
        <v>734</v>
      </c>
      <c r="J177" s="79" t="s">
        <v>37</v>
      </c>
      <c r="K177" s="31">
        <v>0</v>
      </c>
      <c r="L177" s="32">
        <v>230000000</v>
      </c>
      <c r="M177" s="25" t="s">
        <v>215</v>
      </c>
      <c r="N177" s="33" t="s">
        <v>325</v>
      </c>
      <c r="O177" s="78" t="s">
        <v>278</v>
      </c>
      <c r="P177" s="25" t="s">
        <v>279</v>
      </c>
      <c r="Q177" s="31" t="s">
        <v>317</v>
      </c>
      <c r="R177" s="34" t="s">
        <v>281</v>
      </c>
      <c r="S177" s="25">
        <v>796</v>
      </c>
      <c r="T177" s="25" t="s">
        <v>347</v>
      </c>
      <c r="U177" s="39">
        <v>20</v>
      </c>
      <c r="V177" s="39">
        <v>249.99999999999997</v>
      </c>
      <c r="W177" s="43">
        <f t="shared" si="13"/>
        <v>4999.9999999999991</v>
      </c>
      <c r="X177" s="43">
        <f t="shared" si="14"/>
        <v>5599.9999999999991</v>
      </c>
      <c r="Y177" s="35"/>
      <c r="Z177" s="25">
        <v>2016</v>
      </c>
      <c r="AA177" s="36"/>
      <c r="AB177" s="25"/>
    </row>
    <row r="178" spans="1:29" outlineLevel="1">
      <c r="A178" s="84" t="s">
        <v>930</v>
      </c>
      <c r="B178" s="28" t="s">
        <v>27</v>
      </c>
      <c r="C178" s="110" t="s">
        <v>729</v>
      </c>
      <c r="D178" s="29" t="s">
        <v>305</v>
      </c>
      <c r="E178" s="29" t="s">
        <v>730</v>
      </c>
      <c r="F178" s="29" t="s">
        <v>731</v>
      </c>
      <c r="G178" s="29" t="s">
        <v>732</v>
      </c>
      <c r="H178" s="30" t="s">
        <v>736</v>
      </c>
      <c r="I178" s="30" t="s">
        <v>737</v>
      </c>
      <c r="J178" s="79" t="s">
        <v>37</v>
      </c>
      <c r="K178" s="31">
        <v>0</v>
      </c>
      <c r="L178" s="32">
        <v>230000000</v>
      </c>
      <c r="M178" s="25" t="s">
        <v>215</v>
      </c>
      <c r="N178" s="33" t="s">
        <v>325</v>
      </c>
      <c r="O178" s="78" t="s">
        <v>278</v>
      </c>
      <c r="P178" s="25" t="s">
        <v>279</v>
      </c>
      <c r="Q178" s="31" t="s">
        <v>317</v>
      </c>
      <c r="R178" s="34" t="s">
        <v>281</v>
      </c>
      <c r="S178" s="25">
        <v>796</v>
      </c>
      <c r="T178" s="25" t="s">
        <v>347</v>
      </c>
      <c r="U178" s="39">
        <v>20</v>
      </c>
      <c r="V178" s="39">
        <v>349.99999999999994</v>
      </c>
      <c r="W178" s="43">
        <f t="shared" si="13"/>
        <v>6999.9999999999991</v>
      </c>
      <c r="X178" s="43">
        <f t="shared" si="14"/>
        <v>7840</v>
      </c>
      <c r="Y178" s="35"/>
      <c r="Z178" s="25">
        <v>2016</v>
      </c>
      <c r="AA178" s="36"/>
      <c r="AB178" s="25"/>
    </row>
    <row r="179" spans="1:29" outlineLevel="1">
      <c r="A179" s="84" t="s">
        <v>931</v>
      </c>
      <c r="B179" s="28" t="s">
        <v>27</v>
      </c>
      <c r="C179" s="110" t="s">
        <v>739</v>
      </c>
      <c r="D179" s="29" t="s">
        <v>740</v>
      </c>
      <c r="E179" s="29" t="s">
        <v>740</v>
      </c>
      <c r="F179" s="29" t="s">
        <v>741</v>
      </c>
      <c r="G179" s="29">
        <v>0</v>
      </c>
      <c r="H179" s="30" t="s">
        <v>742</v>
      </c>
      <c r="I179" s="30" t="s">
        <v>743</v>
      </c>
      <c r="J179" s="79" t="s">
        <v>37</v>
      </c>
      <c r="K179" s="31">
        <v>0</v>
      </c>
      <c r="L179" s="32">
        <v>230000000</v>
      </c>
      <c r="M179" s="25" t="s">
        <v>215</v>
      </c>
      <c r="N179" s="33" t="s">
        <v>325</v>
      </c>
      <c r="O179" s="78" t="s">
        <v>278</v>
      </c>
      <c r="P179" s="25" t="s">
        <v>279</v>
      </c>
      <c r="Q179" s="31" t="s">
        <v>317</v>
      </c>
      <c r="R179" s="34" t="s">
        <v>281</v>
      </c>
      <c r="S179" s="25">
        <v>166</v>
      </c>
      <c r="T179" s="25" t="s">
        <v>294</v>
      </c>
      <c r="U179" s="39">
        <v>1</v>
      </c>
      <c r="V179" s="39">
        <v>12499.999999999998</v>
      </c>
      <c r="W179" s="43">
        <f t="shared" si="13"/>
        <v>12499.999999999998</v>
      </c>
      <c r="X179" s="43">
        <f t="shared" si="14"/>
        <v>14000</v>
      </c>
      <c r="Y179" s="35"/>
      <c r="Z179" s="25">
        <v>2016</v>
      </c>
      <c r="AA179" s="36"/>
      <c r="AB179" s="25"/>
    </row>
    <row r="180" spans="1:29" outlineLevel="1">
      <c r="A180" s="84" t="s">
        <v>932</v>
      </c>
      <c r="B180" s="28" t="s">
        <v>27</v>
      </c>
      <c r="C180" s="110" t="s">
        <v>745</v>
      </c>
      <c r="D180" s="29" t="s">
        <v>746</v>
      </c>
      <c r="E180" s="29" t="s">
        <v>746</v>
      </c>
      <c r="F180" s="29" t="s">
        <v>747</v>
      </c>
      <c r="G180" s="29" t="s">
        <v>748</v>
      </c>
      <c r="H180" s="30" t="s">
        <v>749</v>
      </c>
      <c r="I180" s="30" t="s">
        <v>750</v>
      </c>
      <c r="J180" s="79" t="s">
        <v>37</v>
      </c>
      <c r="K180" s="31">
        <v>0</v>
      </c>
      <c r="L180" s="32">
        <v>230000000</v>
      </c>
      <c r="M180" s="25" t="s">
        <v>215</v>
      </c>
      <c r="N180" s="33" t="s">
        <v>325</v>
      </c>
      <c r="O180" s="78" t="s">
        <v>278</v>
      </c>
      <c r="P180" s="25" t="s">
        <v>279</v>
      </c>
      <c r="Q180" s="31" t="s">
        <v>317</v>
      </c>
      <c r="R180" s="34" t="s">
        <v>281</v>
      </c>
      <c r="S180" s="25">
        <v>166</v>
      </c>
      <c r="T180" s="25" t="s">
        <v>294</v>
      </c>
      <c r="U180" s="39">
        <v>147</v>
      </c>
      <c r="V180" s="39">
        <v>3699.9999999999995</v>
      </c>
      <c r="W180" s="43">
        <f t="shared" si="13"/>
        <v>543899.99999999988</v>
      </c>
      <c r="X180" s="43">
        <f t="shared" si="14"/>
        <v>609167.99999999988</v>
      </c>
      <c r="Y180" s="35"/>
      <c r="Z180" s="25">
        <v>2016</v>
      </c>
      <c r="AA180" s="36"/>
      <c r="AB180" s="25"/>
    </row>
    <row r="181" spans="1:29" outlineLevel="1">
      <c r="A181" s="84" t="s">
        <v>933</v>
      </c>
      <c r="B181" s="28" t="s">
        <v>27</v>
      </c>
      <c r="C181" s="110" t="s">
        <v>752</v>
      </c>
      <c r="D181" s="29" t="s">
        <v>753</v>
      </c>
      <c r="E181" s="29" t="s">
        <v>754</v>
      </c>
      <c r="F181" s="29" t="s">
        <v>755</v>
      </c>
      <c r="G181" s="29" t="s">
        <v>756</v>
      </c>
      <c r="H181" s="30" t="s">
        <v>757</v>
      </c>
      <c r="I181" s="30" t="s">
        <v>758</v>
      </c>
      <c r="J181" s="79" t="s">
        <v>37</v>
      </c>
      <c r="K181" s="31">
        <v>0</v>
      </c>
      <c r="L181" s="32">
        <v>230000000</v>
      </c>
      <c r="M181" s="25" t="s">
        <v>215</v>
      </c>
      <c r="N181" s="33" t="s">
        <v>325</v>
      </c>
      <c r="O181" s="78" t="s">
        <v>278</v>
      </c>
      <c r="P181" s="25" t="s">
        <v>279</v>
      </c>
      <c r="Q181" s="31" t="s">
        <v>317</v>
      </c>
      <c r="R181" s="34" t="s">
        <v>281</v>
      </c>
      <c r="S181" s="25">
        <v>166</v>
      </c>
      <c r="T181" s="25" t="s">
        <v>294</v>
      </c>
      <c r="U181" s="39">
        <v>160</v>
      </c>
      <c r="V181" s="39">
        <v>1499.9999999999998</v>
      </c>
      <c r="W181" s="43">
        <f t="shared" si="13"/>
        <v>239999.99999999997</v>
      </c>
      <c r="X181" s="43">
        <f t="shared" si="14"/>
        <v>268800</v>
      </c>
      <c r="Y181" s="35"/>
      <c r="Z181" s="25">
        <v>2016</v>
      </c>
      <c r="AA181" s="36"/>
      <c r="AB181" s="25"/>
    </row>
    <row r="182" spans="1:29" outlineLevel="1">
      <c r="A182" s="84" t="s">
        <v>934</v>
      </c>
      <c r="B182" s="28" t="s">
        <v>27</v>
      </c>
      <c r="C182" s="110" t="s">
        <v>760</v>
      </c>
      <c r="D182" s="29" t="s">
        <v>753</v>
      </c>
      <c r="E182" s="29" t="s">
        <v>761</v>
      </c>
      <c r="F182" s="29" t="s">
        <v>762</v>
      </c>
      <c r="G182" s="29" t="s">
        <v>763</v>
      </c>
      <c r="H182" s="30" t="s">
        <v>764</v>
      </c>
      <c r="I182" s="30" t="s">
        <v>765</v>
      </c>
      <c r="J182" s="79" t="s">
        <v>37</v>
      </c>
      <c r="K182" s="31">
        <v>0</v>
      </c>
      <c r="L182" s="32">
        <v>230000000</v>
      </c>
      <c r="M182" s="25" t="s">
        <v>215</v>
      </c>
      <c r="N182" s="33" t="s">
        <v>325</v>
      </c>
      <c r="O182" s="78" t="s">
        <v>278</v>
      </c>
      <c r="P182" s="25" t="s">
        <v>279</v>
      </c>
      <c r="Q182" s="31" t="s">
        <v>317</v>
      </c>
      <c r="R182" s="34" t="s">
        <v>281</v>
      </c>
      <c r="S182" s="25">
        <v>166</v>
      </c>
      <c r="T182" s="25" t="s">
        <v>294</v>
      </c>
      <c r="U182" s="39">
        <v>100</v>
      </c>
      <c r="V182" s="39">
        <v>3799.9999999999995</v>
      </c>
      <c r="W182" s="43">
        <f t="shared" si="13"/>
        <v>379999.99999999994</v>
      </c>
      <c r="X182" s="43">
        <f t="shared" si="14"/>
        <v>425600</v>
      </c>
      <c r="Y182" s="35"/>
      <c r="Z182" s="25">
        <v>2016</v>
      </c>
      <c r="AA182" s="36"/>
      <c r="AB182" s="25"/>
    </row>
    <row r="183" spans="1:29" outlineLevel="1">
      <c r="A183" s="84" t="s">
        <v>935</v>
      </c>
      <c r="B183" s="28" t="s">
        <v>27</v>
      </c>
      <c r="C183" s="110" t="s">
        <v>767</v>
      </c>
      <c r="D183" s="29" t="s">
        <v>753</v>
      </c>
      <c r="E183" s="29" t="s">
        <v>768</v>
      </c>
      <c r="F183" s="29" t="s">
        <v>769</v>
      </c>
      <c r="G183" s="29" t="s">
        <v>337</v>
      </c>
      <c r="H183" s="30" t="s">
        <v>770</v>
      </c>
      <c r="I183" s="30" t="s">
        <v>771</v>
      </c>
      <c r="J183" s="79" t="s">
        <v>37</v>
      </c>
      <c r="K183" s="31">
        <v>0</v>
      </c>
      <c r="L183" s="32">
        <v>230000000</v>
      </c>
      <c r="M183" s="25" t="s">
        <v>215</v>
      </c>
      <c r="N183" s="33" t="s">
        <v>325</v>
      </c>
      <c r="O183" s="78" t="s">
        <v>278</v>
      </c>
      <c r="P183" s="25" t="s">
        <v>279</v>
      </c>
      <c r="Q183" s="31" t="s">
        <v>317</v>
      </c>
      <c r="R183" s="34" t="s">
        <v>281</v>
      </c>
      <c r="S183" s="25">
        <v>166</v>
      </c>
      <c r="T183" s="25" t="s">
        <v>294</v>
      </c>
      <c r="U183" s="39">
        <v>75</v>
      </c>
      <c r="V183" s="39">
        <v>3249.9999999999995</v>
      </c>
      <c r="W183" s="43">
        <f t="shared" si="13"/>
        <v>243749.99999999997</v>
      </c>
      <c r="X183" s="43">
        <f t="shared" si="14"/>
        <v>273000</v>
      </c>
      <c r="Y183" s="35"/>
      <c r="Z183" s="25">
        <v>2016</v>
      </c>
      <c r="AA183" s="36"/>
      <c r="AB183" s="25"/>
    </row>
    <row r="184" spans="1:29" outlineLevel="1">
      <c r="A184" s="84" t="s">
        <v>936</v>
      </c>
      <c r="B184" s="28" t="s">
        <v>27</v>
      </c>
      <c r="C184" s="110" t="s">
        <v>773</v>
      </c>
      <c r="D184" s="29" t="s">
        <v>753</v>
      </c>
      <c r="E184" s="29" t="s">
        <v>774</v>
      </c>
      <c r="F184" s="29" t="s">
        <v>775</v>
      </c>
      <c r="G184" s="29" t="s">
        <v>776</v>
      </c>
      <c r="H184" s="30" t="s">
        <v>777</v>
      </c>
      <c r="I184" s="30" t="s">
        <v>778</v>
      </c>
      <c r="J184" s="79" t="s">
        <v>37</v>
      </c>
      <c r="K184" s="31">
        <v>0</v>
      </c>
      <c r="L184" s="32">
        <v>230000000</v>
      </c>
      <c r="M184" s="25" t="s">
        <v>215</v>
      </c>
      <c r="N184" s="33" t="s">
        <v>325</v>
      </c>
      <c r="O184" s="78" t="s">
        <v>278</v>
      </c>
      <c r="P184" s="25" t="s">
        <v>279</v>
      </c>
      <c r="Q184" s="31" t="s">
        <v>317</v>
      </c>
      <c r="R184" s="34" t="s">
        <v>281</v>
      </c>
      <c r="S184" s="25">
        <v>166</v>
      </c>
      <c r="T184" s="25" t="s">
        <v>294</v>
      </c>
      <c r="U184" s="39">
        <v>30</v>
      </c>
      <c r="V184" s="39">
        <v>1785.71</v>
      </c>
      <c r="W184" s="43">
        <f t="shared" si="13"/>
        <v>53571.3</v>
      </c>
      <c r="X184" s="43">
        <f t="shared" si="14"/>
        <v>59999.856000000007</v>
      </c>
      <c r="Y184" s="35"/>
      <c r="Z184" s="25">
        <v>2016</v>
      </c>
      <c r="AA184" s="36"/>
      <c r="AB184" s="25"/>
    </row>
    <row r="185" spans="1:29" outlineLevel="1">
      <c r="A185" s="37" t="s">
        <v>834</v>
      </c>
      <c r="B185" s="28" t="s">
        <v>276</v>
      </c>
      <c r="C185" s="161" t="s">
        <v>314</v>
      </c>
      <c r="D185" s="37" t="s">
        <v>327</v>
      </c>
      <c r="E185" s="37"/>
      <c r="F185" s="37" t="s">
        <v>315</v>
      </c>
      <c r="G185" s="37"/>
      <c r="H185" s="21" t="s">
        <v>818</v>
      </c>
      <c r="I185" s="37"/>
      <c r="J185" s="37" t="s">
        <v>37</v>
      </c>
      <c r="K185" s="113">
        <v>0</v>
      </c>
      <c r="L185" s="32">
        <v>230000000</v>
      </c>
      <c r="M185" s="25" t="s">
        <v>215</v>
      </c>
      <c r="N185" s="37" t="s">
        <v>325</v>
      </c>
      <c r="O185" s="78" t="s">
        <v>278</v>
      </c>
      <c r="P185" s="25" t="s">
        <v>279</v>
      </c>
      <c r="Q185" s="37" t="s">
        <v>304</v>
      </c>
      <c r="R185" s="34" t="s">
        <v>281</v>
      </c>
      <c r="S185" s="25">
        <v>796</v>
      </c>
      <c r="T185" s="25" t="s">
        <v>282</v>
      </c>
      <c r="U185" s="143">
        <v>6</v>
      </c>
      <c r="V185" s="39">
        <v>920000</v>
      </c>
      <c r="W185" s="43">
        <f>U185*V185</f>
        <v>5520000</v>
      </c>
      <c r="X185" s="155">
        <f>W185*1.12</f>
        <v>6182400.0000000009</v>
      </c>
      <c r="Y185" s="35"/>
      <c r="Z185" s="37">
        <v>2016</v>
      </c>
      <c r="AA185" s="156"/>
      <c r="AB185" s="27"/>
    </row>
    <row r="186" spans="1:29" outlineLevel="1">
      <c r="A186" s="84" t="s">
        <v>937</v>
      </c>
      <c r="B186" s="28" t="s">
        <v>276</v>
      </c>
      <c r="C186" s="110" t="s">
        <v>308</v>
      </c>
      <c r="D186" s="29" t="s">
        <v>306</v>
      </c>
      <c r="E186" s="29" t="s">
        <v>307</v>
      </c>
      <c r="F186" s="29" t="s">
        <v>309</v>
      </c>
      <c r="G186" s="29" t="s">
        <v>212</v>
      </c>
      <c r="H186" s="30" t="s">
        <v>285</v>
      </c>
      <c r="I186" s="30" t="s">
        <v>212</v>
      </c>
      <c r="J186" s="79" t="s">
        <v>32</v>
      </c>
      <c r="K186" s="31">
        <v>0</v>
      </c>
      <c r="L186" s="32">
        <v>230000000</v>
      </c>
      <c r="M186" s="25" t="s">
        <v>277</v>
      </c>
      <c r="N186" s="33" t="s">
        <v>325</v>
      </c>
      <c r="O186" s="78" t="s">
        <v>278</v>
      </c>
      <c r="P186" s="25" t="s">
        <v>279</v>
      </c>
      <c r="Q186" s="31" t="s">
        <v>280</v>
      </c>
      <c r="R186" s="34" t="s">
        <v>281</v>
      </c>
      <c r="S186" s="25">
        <v>796</v>
      </c>
      <c r="T186" s="25" t="s">
        <v>282</v>
      </c>
      <c r="U186" s="39">
        <v>2</v>
      </c>
      <c r="V186" s="39">
        <v>172249.99999999997</v>
      </c>
      <c r="W186" s="43">
        <f t="shared" ref="W186:W192" si="15">U186*V186</f>
        <v>344499.99999999994</v>
      </c>
      <c r="X186" s="43">
        <f t="shared" ref="X186:X192" si="16">W186*1.12</f>
        <v>385840</v>
      </c>
      <c r="Y186" s="35"/>
      <c r="Z186" s="25">
        <v>2016</v>
      </c>
      <c r="AA186" s="36"/>
      <c r="AB186" s="25" t="s">
        <v>150</v>
      </c>
    </row>
    <row r="187" spans="1:29" outlineLevel="1">
      <c r="A187" s="37" t="s">
        <v>938</v>
      </c>
      <c r="B187" s="28" t="s">
        <v>276</v>
      </c>
      <c r="C187" s="154" t="s">
        <v>806</v>
      </c>
      <c r="D187" s="37" t="s">
        <v>292</v>
      </c>
      <c r="E187" s="37"/>
      <c r="F187" s="37" t="s">
        <v>807</v>
      </c>
      <c r="G187" s="37"/>
      <c r="H187" s="30" t="s">
        <v>285</v>
      </c>
      <c r="I187" s="37"/>
      <c r="J187" s="37" t="s">
        <v>32</v>
      </c>
      <c r="K187" s="113">
        <v>45</v>
      </c>
      <c r="L187" s="32">
        <v>230000000</v>
      </c>
      <c r="M187" s="25" t="s">
        <v>215</v>
      </c>
      <c r="N187" s="33" t="s">
        <v>325</v>
      </c>
      <c r="O187" s="78" t="s">
        <v>278</v>
      </c>
      <c r="P187" s="25" t="s">
        <v>279</v>
      </c>
      <c r="Q187" s="37" t="s">
        <v>304</v>
      </c>
      <c r="R187" s="34" t="s">
        <v>283</v>
      </c>
      <c r="S187" s="25">
        <v>168</v>
      </c>
      <c r="T187" s="25" t="s">
        <v>293</v>
      </c>
      <c r="U187" s="143">
        <v>457.44</v>
      </c>
      <c r="V187" s="143">
        <v>330861.61</v>
      </c>
      <c r="W187" s="155">
        <f>U187*V187</f>
        <v>151349334.8784</v>
      </c>
      <c r="X187" s="67">
        <f>W187*1.12</f>
        <v>169511255.06380802</v>
      </c>
      <c r="Y187" s="35" t="s">
        <v>284</v>
      </c>
      <c r="Z187" s="37">
        <v>2016</v>
      </c>
      <c r="AA187" s="156"/>
      <c r="AB187" s="27"/>
    </row>
    <row r="188" spans="1:29" outlineLevel="1">
      <c r="A188" s="37" t="s">
        <v>939</v>
      </c>
      <c r="B188" s="28" t="s">
        <v>276</v>
      </c>
      <c r="C188" s="161" t="s">
        <v>296</v>
      </c>
      <c r="D188" s="37" t="s">
        <v>297</v>
      </c>
      <c r="E188" s="37"/>
      <c r="F188" s="37" t="s">
        <v>298</v>
      </c>
      <c r="G188" s="37"/>
      <c r="H188" s="30" t="s">
        <v>285</v>
      </c>
      <c r="I188" s="37"/>
      <c r="J188" s="37" t="s">
        <v>31</v>
      </c>
      <c r="K188" s="113">
        <v>40</v>
      </c>
      <c r="L188" s="32">
        <v>230000000</v>
      </c>
      <c r="M188" s="25" t="s">
        <v>215</v>
      </c>
      <c r="N188" s="33" t="s">
        <v>325</v>
      </c>
      <c r="O188" s="78" t="s">
        <v>278</v>
      </c>
      <c r="P188" s="25" t="s">
        <v>279</v>
      </c>
      <c r="Q188" s="37" t="s">
        <v>357</v>
      </c>
      <c r="R188" s="34" t="s">
        <v>283</v>
      </c>
      <c r="S188" s="25">
        <v>168</v>
      </c>
      <c r="T188" s="25" t="s">
        <v>293</v>
      </c>
      <c r="U188" s="143">
        <v>12.5</v>
      </c>
      <c r="V188" s="143">
        <v>4322128.57</v>
      </c>
      <c r="W188" s="155">
        <f t="shared" si="15"/>
        <v>54026607.125</v>
      </c>
      <c r="X188" s="67">
        <f t="shared" si="16"/>
        <v>60509799.980000004</v>
      </c>
      <c r="Y188" s="37" t="s">
        <v>284</v>
      </c>
      <c r="Z188" s="37">
        <v>2016</v>
      </c>
      <c r="AA188" s="156"/>
      <c r="AB188" s="25" t="s">
        <v>150</v>
      </c>
      <c r="AC188" s="157"/>
    </row>
    <row r="189" spans="1:29" outlineLevel="1">
      <c r="A189" s="37" t="s">
        <v>940</v>
      </c>
      <c r="B189" s="28" t="s">
        <v>276</v>
      </c>
      <c r="C189" s="154" t="s">
        <v>815</v>
      </c>
      <c r="D189" s="37" t="s">
        <v>292</v>
      </c>
      <c r="E189" s="37"/>
      <c r="F189" s="37" t="s">
        <v>816</v>
      </c>
      <c r="G189" s="37"/>
      <c r="H189" s="30" t="s">
        <v>285</v>
      </c>
      <c r="I189" s="37"/>
      <c r="J189" s="37" t="s">
        <v>32</v>
      </c>
      <c r="K189" s="113">
        <v>40</v>
      </c>
      <c r="L189" s="32">
        <v>230000000</v>
      </c>
      <c r="M189" s="25" t="s">
        <v>215</v>
      </c>
      <c r="N189" s="37" t="s">
        <v>325</v>
      </c>
      <c r="O189" s="78" t="s">
        <v>278</v>
      </c>
      <c r="P189" s="25" t="s">
        <v>279</v>
      </c>
      <c r="Q189" s="31" t="s">
        <v>280</v>
      </c>
      <c r="R189" s="34" t="s">
        <v>283</v>
      </c>
      <c r="S189" s="25">
        <v>168</v>
      </c>
      <c r="T189" s="25" t="s">
        <v>293</v>
      </c>
      <c r="U189" s="39">
        <v>3.98</v>
      </c>
      <c r="V189" s="143">
        <v>160714.29</v>
      </c>
      <c r="W189" s="155">
        <f t="shared" si="15"/>
        <v>639642.87420000008</v>
      </c>
      <c r="X189" s="67">
        <f t="shared" si="16"/>
        <v>716400.01910400018</v>
      </c>
      <c r="Y189" s="35" t="s">
        <v>284</v>
      </c>
      <c r="Z189" s="37">
        <v>2016</v>
      </c>
      <c r="AA189" s="156"/>
      <c r="AB189" s="25" t="s">
        <v>150</v>
      </c>
      <c r="AC189" s="157"/>
    </row>
    <row r="190" spans="1:29" outlineLevel="1">
      <c r="A190" s="37" t="s">
        <v>941</v>
      </c>
      <c r="B190" s="28" t="s">
        <v>276</v>
      </c>
      <c r="C190" s="161" t="s">
        <v>812</v>
      </c>
      <c r="D190" s="37" t="s">
        <v>810</v>
      </c>
      <c r="E190" s="37"/>
      <c r="F190" s="37" t="s">
        <v>813</v>
      </c>
      <c r="G190" s="37"/>
      <c r="H190" s="30" t="s">
        <v>285</v>
      </c>
      <c r="I190" s="37"/>
      <c r="J190" s="158" t="s">
        <v>32</v>
      </c>
      <c r="K190" s="158">
        <v>40</v>
      </c>
      <c r="L190" s="32">
        <v>230000000</v>
      </c>
      <c r="M190" s="25" t="s">
        <v>215</v>
      </c>
      <c r="N190" s="37" t="s">
        <v>325</v>
      </c>
      <c r="O190" s="78" t="s">
        <v>278</v>
      </c>
      <c r="P190" s="25" t="s">
        <v>279</v>
      </c>
      <c r="Q190" s="37" t="s">
        <v>280</v>
      </c>
      <c r="R190" s="34" t="s">
        <v>283</v>
      </c>
      <c r="S190" s="25">
        <v>796</v>
      </c>
      <c r="T190" s="25" t="s">
        <v>282</v>
      </c>
      <c r="U190" s="143">
        <v>21</v>
      </c>
      <c r="V190" s="143">
        <v>38482.999999999993</v>
      </c>
      <c r="W190" s="43">
        <f t="shared" si="15"/>
        <v>808142.99999999988</v>
      </c>
      <c r="X190" s="67">
        <f t="shared" si="16"/>
        <v>905120.15999999992</v>
      </c>
      <c r="Y190" s="35" t="s">
        <v>284</v>
      </c>
      <c r="Z190" s="37">
        <v>2016</v>
      </c>
      <c r="AA190" s="156"/>
      <c r="AB190" s="27"/>
    </row>
    <row r="191" spans="1:29" outlineLevel="1">
      <c r="A191" s="37" t="s">
        <v>838</v>
      </c>
      <c r="B191" s="28" t="s">
        <v>276</v>
      </c>
      <c r="C191" s="161" t="s">
        <v>839</v>
      </c>
      <c r="D191" s="37" t="s">
        <v>840</v>
      </c>
      <c r="E191" s="37"/>
      <c r="F191" s="30" t="s">
        <v>841</v>
      </c>
      <c r="G191" s="37"/>
      <c r="H191" s="30" t="s">
        <v>844</v>
      </c>
      <c r="I191" s="37"/>
      <c r="J191" s="37" t="s">
        <v>32</v>
      </c>
      <c r="K191" s="113">
        <v>0</v>
      </c>
      <c r="L191" s="32">
        <v>230000000</v>
      </c>
      <c r="M191" s="25" t="s">
        <v>215</v>
      </c>
      <c r="N191" s="33" t="s">
        <v>325</v>
      </c>
      <c r="O191" s="78" t="s">
        <v>842</v>
      </c>
      <c r="P191" s="25" t="s">
        <v>279</v>
      </c>
      <c r="Q191" s="37" t="s">
        <v>843</v>
      </c>
      <c r="R191" s="34" t="s">
        <v>281</v>
      </c>
      <c r="S191" s="25">
        <v>839</v>
      </c>
      <c r="T191" s="25" t="s">
        <v>288</v>
      </c>
      <c r="U191" s="143">
        <v>24</v>
      </c>
      <c r="V191" s="143">
        <v>848214.28571428568</v>
      </c>
      <c r="W191" s="155">
        <f t="shared" si="15"/>
        <v>20357142.857142858</v>
      </c>
      <c r="X191" s="67">
        <f t="shared" si="16"/>
        <v>22800000.000000004</v>
      </c>
      <c r="Y191" s="37"/>
      <c r="Z191" s="37">
        <v>2016</v>
      </c>
      <c r="AA191" s="156"/>
      <c r="AB191" s="25"/>
      <c r="AC191" s="157"/>
    </row>
    <row r="192" spans="1:29" outlineLevel="1">
      <c r="A192" s="37" t="s">
        <v>845</v>
      </c>
      <c r="B192" s="28" t="s">
        <v>276</v>
      </c>
      <c r="C192" s="161" t="s">
        <v>846</v>
      </c>
      <c r="D192" s="37" t="s">
        <v>345</v>
      </c>
      <c r="E192" s="37"/>
      <c r="F192" s="30" t="s">
        <v>847</v>
      </c>
      <c r="G192" s="37" t="s">
        <v>848</v>
      </c>
      <c r="H192" s="30" t="s">
        <v>849</v>
      </c>
      <c r="I192" s="37" t="s">
        <v>850</v>
      </c>
      <c r="J192" s="37" t="s">
        <v>32</v>
      </c>
      <c r="K192" s="113">
        <v>50</v>
      </c>
      <c r="L192" s="32">
        <v>230000000</v>
      </c>
      <c r="M192" s="25" t="s">
        <v>215</v>
      </c>
      <c r="N192" s="33" t="s">
        <v>325</v>
      </c>
      <c r="O192" s="78" t="s">
        <v>278</v>
      </c>
      <c r="P192" s="25" t="s">
        <v>279</v>
      </c>
      <c r="Q192" s="37" t="s">
        <v>304</v>
      </c>
      <c r="R192" s="34" t="s">
        <v>283</v>
      </c>
      <c r="S192" s="25">
        <v>5111</v>
      </c>
      <c r="T192" s="25" t="s">
        <v>348</v>
      </c>
      <c r="U192" s="143">
        <v>11200</v>
      </c>
      <c r="V192" s="143">
        <v>550</v>
      </c>
      <c r="W192" s="155">
        <f t="shared" si="15"/>
        <v>6160000</v>
      </c>
      <c r="X192" s="67">
        <f t="shared" si="16"/>
        <v>6899200.0000000009</v>
      </c>
      <c r="Y192" s="37" t="s">
        <v>284</v>
      </c>
      <c r="Z192" s="37">
        <v>2016</v>
      </c>
      <c r="AA192" s="156"/>
      <c r="AB192" s="25"/>
      <c r="AC192" s="157"/>
    </row>
    <row r="193" spans="1:30" s="38" customFormat="1">
      <c r="A193" s="121" t="s">
        <v>78</v>
      </c>
      <c r="B193" s="14"/>
      <c r="C193" s="121"/>
      <c r="D193" s="14"/>
      <c r="E193" s="14"/>
      <c r="F193" s="14"/>
      <c r="G193" s="14"/>
      <c r="H193" s="14"/>
      <c r="I193" s="14"/>
      <c r="J193" s="19"/>
      <c r="K193" s="14"/>
      <c r="L193" s="14"/>
      <c r="M193" s="14"/>
      <c r="N193" s="14"/>
      <c r="O193" s="121"/>
      <c r="P193" s="14"/>
      <c r="Q193" s="14"/>
      <c r="R193" s="37"/>
      <c r="S193" s="14"/>
      <c r="T193" s="14"/>
      <c r="U193" s="15"/>
      <c r="V193" s="15"/>
      <c r="W193" s="15">
        <f>SUM(W102:W192)</f>
        <v>296977388.54331428</v>
      </c>
      <c r="X193" s="15">
        <f>SUM(X102:X192)</f>
        <v>332614675.16851211</v>
      </c>
      <c r="Y193" s="14"/>
      <c r="Z193" s="14"/>
      <c r="AA193" s="131"/>
      <c r="AB193" s="14"/>
      <c r="AC193" s="125"/>
      <c r="AD193" s="97"/>
    </row>
    <row r="194" spans="1:30">
      <c r="A194" s="165" t="s">
        <v>942</v>
      </c>
      <c r="B194" s="14"/>
      <c r="C194" s="121"/>
      <c r="D194" s="14"/>
      <c r="E194" s="14"/>
      <c r="F194" s="14"/>
      <c r="G194" s="14"/>
      <c r="H194" s="14"/>
      <c r="I194" s="14"/>
      <c r="J194" s="19"/>
      <c r="K194" s="14"/>
      <c r="L194" s="14"/>
      <c r="M194" s="14"/>
      <c r="N194" s="19"/>
      <c r="O194" s="121"/>
      <c r="P194" s="14"/>
      <c r="Q194" s="19"/>
      <c r="R194" s="14"/>
      <c r="S194" s="14"/>
      <c r="T194" s="14"/>
      <c r="U194" s="15"/>
      <c r="V194" s="15"/>
      <c r="W194" s="15"/>
      <c r="X194" s="15"/>
      <c r="Y194" s="14"/>
      <c r="Z194" s="14"/>
      <c r="AA194" s="131"/>
      <c r="AB194" s="14"/>
    </row>
    <row r="195" spans="1:30">
      <c r="A195" s="165" t="s">
        <v>832</v>
      </c>
      <c r="B195" s="14"/>
      <c r="C195" s="121"/>
      <c r="D195" s="14"/>
      <c r="E195" s="14"/>
      <c r="F195" s="14"/>
      <c r="G195" s="14"/>
      <c r="H195" s="14"/>
      <c r="I195" s="14"/>
      <c r="J195" s="19"/>
      <c r="K195" s="14"/>
      <c r="L195" s="14"/>
      <c r="M195" s="14"/>
      <c r="N195" s="19"/>
      <c r="O195" s="121"/>
      <c r="P195" s="14"/>
      <c r="Q195" s="19"/>
      <c r="R195" s="14"/>
      <c r="S195" s="14"/>
      <c r="T195" s="14"/>
      <c r="U195" s="15"/>
      <c r="V195" s="15"/>
      <c r="W195" s="15"/>
      <c r="X195" s="15"/>
      <c r="Y195" s="14"/>
      <c r="Z195" s="14"/>
      <c r="AA195" s="131"/>
      <c r="AB195" s="14"/>
    </row>
    <row r="196" spans="1:30">
      <c r="A196" s="84" t="s">
        <v>830</v>
      </c>
      <c r="B196" s="21" t="s">
        <v>27</v>
      </c>
      <c r="C196" s="88" t="s">
        <v>134</v>
      </c>
      <c r="D196" s="21" t="s">
        <v>253</v>
      </c>
      <c r="E196" s="21" t="s">
        <v>254</v>
      </c>
      <c r="F196" s="21" t="s">
        <v>253</v>
      </c>
      <c r="G196" s="21" t="s">
        <v>254</v>
      </c>
      <c r="H196" s="21" t="s">
        <v>125</v>
      </c>
      <c r="I196" s="21" t="s">
        <v>126</v>
      </c>
      <c r="J196" s="92" t="s">
        <v>85</v>
      </c>
      <c r="K196" s="167">
        <v>40</v>
      </c>
      <c r="L196" s="32">
        <v>231010000</v>
      </c>
      <c r="M196" s="25" t="s">
        <v>216</v>
      </c>
      <c r="N196" s="76" t="s">
        <v>148</v>
      </c>
      <c r="O196" s="82" t="s">
        <v>255</v>
      </c>
      <c r="P196" s="82" t="s">
        <v>212</v>
      </c>
      <c r="Q196" s="76" t="s">
        <v>98</v>
      </c>
      <c r="R196" s="82" t="s">
        <v>151</v>
      </c>
      <c r="S196" s="25" t="s">
        <v>212</v>
      </c>
      <c r="T196" s="46"/>
      <c r="U196" s="147"/>
      <c r="V196" s="147"/>
      <c r="W196" s="145">
        <v>0</v>
      </c>
      <c r="X196" s="43">
        <v>0</v>
      </c>
      <c r="Y196" s="46"/>
      <c r="Z196" s="25">
        <v>2016</v>
      </c>
      <c r="AA196" s="116">
        <v>7</v>
      </c>
      <c r="AB196" s="44" t="s">
        <v>149</v>
      </c>
    </row>
    <row r="197" spans="1:30">
      <c r="A197" s="84" t="s">
        <v>264</v>
      </c>
      <c r="B197" s="57" t="s">
        <v>27</v>
      </c>
      <c r="C197" s="162" t="s">
        <v>251</v>
      </c>
      <c r="D197" s="29" t="s">
        <v>330</v>
      </c>
      <c r="E197" s="56" t="s">
        <v>94</v>
      </c>
      <c r="F197" s="29" t="s">
        <v>329</v>
      </c>
      <c r="G197" s="56" t="s">
        <v>95</v>
      </c>
      <c r="H197" s="30" t="s">
        <v>96</v>
      </c>
      <c r="I197" s="30" t="s">
        <v>97</v>
      </c>
      <c r="J197" s="98" t="s">
        <v>32</v>
      </c>
      <c r="K197" s="90">
        <v>80</v>
      </c>
      <c r="L197" s="32">
        <v>230000000</v>
      </c>
      <c r="M197" s="25" t="s">
        <v>145</v>
      </c>
      <c r="N197" s="52" t="s">
        <v>38</v>
      </c>
      <c r="O197" s="89" t="s">
        <v>28</v>
      </c>
      <c r="P197" s="25" t="s">
        <v>212</v>
      </c>
      <c r="Q197" s="52" t="s">
        <v>98</v>
      </c>
      <c r="R197" s="33" t="s">
        <v>86</v>
      </c>
      <c r="S197" s="25" t="s">
        <v>212</v>
      </c>
      <c r="T197" s="25"/>
      <c r="U197" s="39"/>
      <c r="V197" s="39"/>
      <c r="W197" s="145">
        <v>0</v>
      </c>
      <c r="X197" s="43">
        <f t="shared" ref="X197:X202" si="17">W197*1.12</f>
        <v>0</v>
      </c>
      <c r="Y197" s="25"/>
      <c r="Z197" s="25">
        <v>2016</v>
      </c>
      <c r="AA197" s="116">
        <v>11.14</v>
      </c>
      <c r="AB197" s="25" t="s">
        <v>149</v>
      </c>
    </row>
    <row r="198" spans="1:30">
      <c r="A198" s="84" t="s">
        <v>265</v>
      </c>
      <c r="B198" s="57" t="s">
        <v>27</v>
      </c>
      <c r="C198" s="162" t="s">
        <v>251</v>
      </c>
      <c r="D198" s="29" t="s">
        <v>330</v>
      </c>
      <c r="E198" s="56" t="s">
        <v>94</v>
      </c>
      <c r="F198" s="29" t="s">
        <v>329</v>
      </c>
      <c r="G198" s="56" t="s">
        <v>95</v>
      </c>
      <c r="H198" s="30" t="s">
        <v>99</v>
      </c>
      <c r="I198" s="30" t="s">
        <v>100</v>
      </c>
      <c r="J198" s="98" t="s">
        <v>32</v>
      </c>
      <c r="K198" s="90">
        <v>80</v>
      </c>
      <c r="L198" s="32">
        <v>230000000</v>
      </c>
      <c r="M198" s="25" t="s">
        <v>145</v>
      </c>
      <c r="N198" s="52" t="s">
        <v>38</v>
      </c>
      <c r="O198" s="89" t="s">
        <v>28</v>
      </c>
      <c r="P198" s="25" t="s">
        <v>212</v>
      </c>
      <c r="Q198" s="52" t="s">
        <v>98</v>
      </c>
      <c r="R198" s="33" t="s">
        <v>86</v>
      </c>
      <c r="S198" s="25" t="s">
        <v>212</v>
      </c>
      <c r="T198" s="25"/>
      <c r="U198" s="39"/>
      <c r="V198" s="39"/>
      <c r="W198" s="145">
        <v>0</v>
      </c>
      <c r="X198" s="43">
        <f t="shared" si="17"/>
        <v>0</v>
      </c>
      <c r="Y198" s="25"/>
      <c r="Z198" s="25">
        <v>2016</v>
      </c>
      <c r="AA198" s="116">
        <v>11.14</v>
      </c>
      <c r="AB198" s="25" t="s">
        <v>149</v>
      </c>
    </row>
    <row r="199" spans="1:30">
      <c r="A199" s="84" t="s">
        <v>128</v>
      </c>
      <c r="B199" s="57" t="s">
        <v>27</v>
      </c>
      <c r="C199" s="162" t="s">
        <v>251</v>
      </c>
      <c r="D199" s="29" t="s">
        <v>330</v>
      </c>
      <c r="E199" s="56" t="s">
        <v>94</v>
      </c>
      <c r="F199" s="29" t="s">
        <v>329</v>
      </c>
      <c r="G199" s="56" t="s">
        <v>95</v>
      </c>
      <c r="H199" s="30" t="s">
        <v>101</v>
      </c>
      <c r="I199" s="30" t="s">
        <v>102</v>
      </c>
      <c r="J199" s="98" t="s">
        <v>32</v>
      </c>
      <c r="K199" s="90">
        <v>80</v>
      </c>
      <c r="L199" s="32">
        <v>230000000</v>
      </c>
      <c r="M199" s="25" t="s">
        <v>145</v>
      </c>
      <c r="N199" s="52" t="s">
        <v>38</v>
      </c>
      <c r="O199" s="89" t="s">
        <v>28</v>
      </c>
      <c r="P199" s="25" t="s">
        <v>212</v>
      </c>
      <c r="Q199" s="52" t="s">
        <v>98</v>
      </c>
      <c r="R199" s="33" t="s">
        <v>86</v>
      </c>
      <c r="S199" s="25" t="s">
        <v>212</v>
      </c>
      <c r="T199" s="25"/>
      <c r="U199" s="39"/>
      <c r="V199" s="39"/>
      <c r="W199" s="145">
        <v>0</v>
      </c>
      <c r="X199" s="43">
        <f t="shared" si="17"/>
        <v>0</v>
      </c>
      <c r="Y199" s="25"/>
      <c r="Z199" s="25">
        <v>2016</v>
      </c>
      <c r="AA199" s="116">
        <v>11.14</v>
      </c>
      <c r="AB199" s="25" t="s">
        <v>149</v>
      </c>
    </row>
    <row r="200" spans="1:30">
      <c r="A200" s="84" t="s">
        <v>129</v>
      </c>
      <c r="B200" s="57" t="s">
        <v>27</v>
      </c>
      <c r="C200" s="162" t="s">
        <v>251</v>
      </c>
      <c r="D200" s="29" t="s">
        <v>330</v>
      </c>
      <c r="E200" s="56" t="s">
        <v>94</v>
      </c>
      <c r="F200" s="29" t="s">
        <v>329</v>
      </c>
      <c r="G200" s="56" t="s">
        <v>95</v>
      </c>
      <c r="H200" s="30" t="s">
        <v>103</v>
      </c>
      <c r="I200" s="30" t="s">
        <v>104</v>
      </c>
      <c r="J200" s="98" t="s">
        <v>32</v>
      </c>
      <c r="K200" s="90">
        <v>80</v>
      </c>
      <c r="L200" s="32">
        <v>230000000</v>
      </c>
      <c r="M200" s="25" t="s">
        <v>145</v>
      </c>
      <c r="N200" s="52" t="s">
        <v>38</v>
      </c>
      <c r="O200" s="89" t="s">
        <v>28</v>
      </c>
      <c r="P200" s="25" t="s">
        <v>212</v>
      </c>
      <c r="Q200" s="52" t="s">
        <v>98</v>
      </c>
      <c r="R200" s="33" t="s">
        <v>86</v>
      </c>
      <c r="S200" s="25" t="s">
        <v>212</v>
      </c>
      <c r="T200" s="25"/>
      <c r="U200" s="39"/>
      <c r="V200" s="39"/>
      <c r="W200" s="145">
        <v>0</v>
      </c>
      <c r="X200" s="43">
        <f t="shared" si="17"/>
        <v>0</v>
      </c>
      <c r="Y200" s="25"/>
      <c r="Z200" s="25">
        <v>2016</v>
      </c>
      <c r="AA200" s="116">
        <v>11.14</v>
      </c>
      <c r="AB200" s="25" t="s">
        <v>149</v>
      </c>
    </row>
    <row r="201" spans="1:30">
      <c r="A201" s="84" t="s">
        <v>262</v>
      </c>
      <c r="B201" s="57" t="s">
        <v>27</v>
      </c>
      <c r="C201" s="162" t="s">
        <v>208</v>
      </c>
      <c r="D201" s="56" t="s">
        <v>87</v>
      </c>
      <c r="E201" s="56" t="s">
        <v>88</v>
      </c>
      <c r="F201" s="29" t="s">
        <v>328</v>
      </c>
      <c r="G201" s="56" t="s">
        <v>89</v>
      </c>
      <c r="H201" s="57" t="s">
        <v>90</v>
      </c>
      <c r="I201" s="57" t="s">
        <v>91</v>
      </c>
      <c r="J201" s="52" t="s">
        <v>32</v>
      </c>
      <c r="K201" s="90">
        <v>80</v>
      </c>
      <c r="L201" s="32">
        <v>230000000</v>
      </c>
      <c r="M201" s="25" t="s">
        <v>145</v>
      </c>
      <c r="N201" s="74" t="s">
        <v>79</v>
      </c>
      <c r="O201" s="89" t="s">
        <v>28</v>
      </c>
      <c r="P201" s="25" t="s">
        <v>212</v>
      </c>
      <c r="Q201" s="52" t="s">
        <v>84</v>
      </c>
      <c r="R201" s="33" t="s">
        <v>86</v>
      </c>
      <c r="S201" s="25" t="s">
        <v>212</v>
      </c>
      <c r="T201" s="25"/>
      <c r="U201" s="39"/>
      <c r="V201" s="39"/>
      <c r="W201" s="145">
        <v>0</v>
      </c>
      <c r="X201" s="43">
        <f t="shared" si="17"/>
        <v>0</v>
      </c>
      <c r="Y201" s="25"/>
      <c r="Z201" s="25">
        <v>2016</v>
      </c>
      <c r="AA201" s="40" t="s">
        <v>943</v>
      </c>
      <c r="AB201" s="25" t="s">
        <v>211</v>
      </c>
    </row>
    <row r="202" spans="1:30">
      <c r="A202" s="84" t="s">
        <v>263</v>
      </c>
      <c r="B202" s="57" t="s">
        <v>27</v>
      </c>
      <c r="C202" s="162" t="s">
        <v>208</v>
      </c>
      <c r="D202" s="56" t="s">
        <v>87</v>
      </c>
      <c r="E202" s="56" t="s">
        <v>88</v>
      </c>
      <c r="F202" s="29" t="s">
        <v>328</v>
      </c>
      <c r="G202" s="56" t="s">
        <v>89</v>
      </c>
      <c r="H202" s="57" t="s">
        <v>92</v>
      </c>
      <c r="I202" s="57" t="s">
        <v>93</v>
      </c>
      <c r="J202" s="52" t="s">
        <v>32</v>
      </c>
      <c r="K202" s="90">
        <v>80</v>
      </c>
      <c r="L202" s="32">
        <v>230000000</v>
      </c>
      <c r="M202" s="25" t="s">
        <v>145</v>
      </c>
      <c r="N202" s="74" t="s">
        <v>79</v>
      </c>
      <c r="O202" s="89" t="s">
        <v>28</v>
      </c>
      <c r="P202" s="25" t="s">
        <v>212</v>
      </c>
      <c r="Q202" s="52" t="s">
        <v>84</v>
      </c>
      <c r="R202" s="33" t="s">
        <v>86</v>
      </c>
      <c r="S202" s="25" t="s">
        <v>212</v>
      </c>
      <c r="T202" s="25"/>
      <c r="U202" s="39"/>
      <c r="V202" s="39"/>
      <c r="W202" s="145">
        <v>0</v>
      </c>
      <c r="X202" s="43">
        <f t="shared" si="17"/>
        <v>0</v>
      </c>
      <c r="Y202" s="25"/>
      <c r="Z202" s="25">
        <v>2016</v>
      </c>
      <c r="AA202" s="40" t="s">
        <v>943</v>
      </c>
      <c r="AB202" s="25" t="s">
        <v>211</v>
      </c>
    </row>
    <row r="203" spans="1:30">
      <c r="A203" s="88" t="s">
        <v>786</v>
      </c>
      <c r="B203" s="105" t="s">
        <v>27</v>
      </c>
      <c r="C203" s="88" t="s">
        <v>147</v>
      </c>
      <c r="D203" s="88" t="s">
        <v>114</v>
      </c>
      <c r="E203" s="88" t="s">
        <v>115</v>
      </c>
      <c r="F203" s="88" t="s">
        <v>114</v>
      </c>
      <c r="G203" s="88" t="s">
        <v>115</v>
      </c>
      <c r="H203" s="88" t="s">
        <v>787</v>
      </c>
      <c r="I203" s="88" t="s">
        <v>788</v>
      </c>
      <c r="J203" s="135" t="s">
        <v>32</v>
      </c>
      <c r="K203" s="169">
        <v>100</v>
      </c>
      <c r="L203" s="136">
        <v>230000000</v>
      </c>
      <c r="M203" s="25" t="s">
        <v>145</v>
      </c>
      <c r="N203" s="87" t="s">
        <v>148</v>
      </c>
      <c r="O203" s="89" t="s">
        <v>28</v>
      </c>
      <c r="P203" s="82" t="s">
        <v>212</v>
      </c>
      <c r="Q203" s="135" t="s">
        <v>39</v>
      </c>
      <c r="R203" s="86" t="s">
        <v>127</v>
      </c>
      <c r="S203" s="25" t="s">
        <v>212</v>
      </c>
      <c r="T203" s="135"/>
      <c r="U203" s="151"/>
      <c r="V203" s="151"/>
      <c r="W203" s="99">
        <v>0</v>
      </c>
      <c r="X203" s="99">
        <f>W203*1.12</f>
        <v>0</v>
      </c>
      <c r="Y203" s="135"/>
      <c r="Z203" s="169">
        <v>2016</v>
      </c>
      <c r="AA203" s="116">
        <v>11.14</v>
      </c>
      <c r="AB203" s="25"/>
    </row>
    <row r="204" spans="1:30">
      <c r="A204" s="84" t="s">
        <v>111</v>
      </c>
      <c r="B204" s="25" t="s">
        <v>27</v>
      </c>
      <c r="C204" s="83" t="s">
        <v>332</v>
      </c>
      <c r="D204" s="25" t="s">
        <v>333</v>
      </c>
      <c r="E204" s="25" t="s">
        <v>334</v>
      </c>
      <c r="F204" s="25" t="s">
        <v>333</v>
      </c>
      <c r="G204" s="25" t="s">
        <v>334</v>
      </c>
      <c r="H204" s="54" t="s">
        <v>65</v>
      </c>
      <c r="I204" s="25" t="s">
        <v>66</v>
      </c>
      <c r="J204" s="52" t="s">
        <v>32</v>
      </c>
      <c r="K204" s="104">
        <v>0</v>
      </c>
      <c r="L204" s="32">
        <v>230000000</v>
      </c>
      <c r="M204" s="25" t="s">
        <v>145</v>
      </c>
      <c r="N204" s="76" t="s">
        <v>67</v>
      </c>
      <c r="O204" s="89" t="s">
        <v>28</v>
      </c>
      <c r="P204" s="25" t="s">
        <v>212</v>
      </c>
      <c r="Q204" s="52" t="s">
        <v>138</v>
      </c>
      <c r="R204" s="25" t="s">
        <v>36</v>
      </c>
      <c r="S204" s="25" t="s">
        <v>212</v>
      </c>
      <c r="T204" s="45"/>
      <c r="U204" s="64"/>
      <c r="V204" s="64"/>
      <c r="W204" s="99">
        <v>0</v>
      </c>
      <c r="X204" s="99">
        <f t="shared" ref="X204:X208" si="18">W204*1.12</f>
        <v>0</v>
      </c>
      <c r="Y204" s="93"/>
      <c r="Z204" s="25">
        <v>2016</v>
      </c>
      <c r="AA204" s="132" t="s">
        <v>359</v>
      </c>
      <c r="AB204" s="27" t="s">
        <v>150</v>
      </c>
    </row>
    <row r="205" spans="1:30">
      <c r="A205" s="84" t="s">
        <v>112</v>
      </c>
      <c r="B205" s="25" t="s">
        <v>27</v>
      </c>
      <c r="C205" s="83" t="s">
        <v>332</v>
      </c>
      <c r="D205" s="25" t="s">
        <v>333</v>
      </c>
      <c r="E205" s="25" t="s">
        <v>334</v>
      </c>
      <c r="F205" s="25" t="s">
        <v>333</v>
      </c>
      <c r="G205" s="25" t="s">
        <v>334</v>
      </c>
      <c r="H205" s="54" t="s">
        <v>69</v>
      </c>
      <c r="I205" s="25" t="s">
        <v>70</v>
      </c>
      <c r="J205" s="52" t="s">
        <v>32</v>
      </c>
      <c r="K205" s="104">
        <v>0</v>
      </c>
      <c r="L205" s="32">
        <v>230000000</v>
      </c>
      <c r="M205" s="25" t="s">
        <v>145</v>
      </c>
      <c r="N205" s="76" t="s">
        <v>71</v>
      </c>
      <c r="O205" s="89" t="s">
        <v>28</v>
      </c>
      <c r="P205" s="25" t="s">
        <v>212</v>
      </c>
      <c r="Q205" s="52" t="s">
        <v>68</v>
      </c>
      <c r="R205" s="25" t="s">
        <v>36</v>
      </c>
      <c r="S205" s="25" t="s">
        <v>212</v>
      </c>
      <c r="T205" s="45"/>
      <c r="U205" s="149"/>
      <c r="V205" s="149"/>
      <c r="W205" s="99">
        <v>0</v>
      </c>
      <c r="X205" s="99">
        <f t="shared" si="18"/>
        <v>0</v>
      </c>
      <c r="Y205" s="94"/>
      <c r="Z205" s="25">
        <v>2016</v>
      </c>
      <c r="AA205" s="132" t="s">
        <v>944</v>
      </c>
      <c r="AB205" s="27" t="s">
        <v>150</v>
      </c>
    </row>
    <row r="206" spans="1:30">
      <c r="A206" s="84" t="s">
        <v>383</v>
      </c>
      <c r="B206" s="25" t="s">
        <v>27</v>
      </c>
      <c r="C206" s="83" t="s">
        <v>332</v>
      </c>
      <c r="D206" s="25" t="s">
        <v>333</v>
      </c>
      <c r="E206" s="25" t="s">
        <v>334</v>
      </c>
      <c r="F206" s="25" t="s">
        <v>333</v>
      </c>
      <c r="G206" s="25" t="s">
        <v>334</v>
      </c>
      <c r="H206" s="54" t="s">
        <v>72</v>
      </c>
      <c r="I206" s="25" t="s">
        <v>73</v>
      </c>
      <c r="J206" s="52" t="s">
        <v>32</v>
      </c>
      <c r="K206" s="104">
        <v>0</v>
      </c>
      <c r="L206" s="32">
        <v>230000000</v>
      </c>
      <c r="M206" s="25" t="s">
        <v>145</v>
      </c>
      <c r="N206" s="76" t="s">
        <v>71</v>
      </c>
      <c r="O206" s="89" t="s">
        <v>28</v>
      </c>
      <c r="P206" s="25" t="s">
        <v>212</v>
      </c>
      <c r="Q206" s="52" t="s">
        <v>68</v>
      </c>
      <c r="R206" s="25" t="s">
        <v>36</v>
      </c>
      <c r="S206" s="25" t="s">
        <v>212</v>
      </c>
      <c r="T206" s="45"/>
      <c r="U206" s="149"/>
      <c r="V206" s="149"/>
      <c r="W206" s="99">
        <v>0</v>
      </c>
      <c r="X206" s="99">
        <f t="shared" si="18"/>
        <v>0</v>
      </c>
      <c r="Y206" s="94"/>
      <c r="Z206" s="25">
        <v>2016</v>
      </c>
      <c r="AA206" s="132" t="s">
        <v>944</v>
      </c>
      <c r="AB206" s="27" t="s">
        <v>150</v>
      </c>
    </row>
    <row r="207" spans="1:30">
      <c r="A207" s="84" t="s">
        <v>113</v>
      </c>
      <c r="B207" s="25" t="s">
        <v>27</v>
      </c>
      <c r="C207" s="83" t="s">
        <v>332</v>
      </c>
      <c r="D207" s="25" t="s">
        <v>333</v>
      </c>
      <c r="E207" s="25" t="s">
        <v>334</v>
      </c>
      <c r="F207" s="25" t="s">
        <v>333</v>
      </c>
      <c r="G207" s="25" t="s">
        <v>334</v>
      </c>
      <c r="H207" s="54" t="s">
        <v>74</v>
      </c>
      <c r="I207" s="25" t="s">
        <v>75</v>
      </c>
      <c r="J207" s="52" t="s">
        <v>32</v>
      </c>
      <c r="K207" s="104">
        <v>0</v>
      </c>
      <c r="L207" s="32">
        <v>230000000</v>
      </c>
      <c r="M207" s="25" t="s">
        <v>145</v>
      </c>
      <c r="N207" s="76" t="s">
        <v>67</v>
      </c>
      <c r="O207" s="89" t="s">
        <v>28</v>
      </c>
      <c r="P207" s="25" t="s">
        <v>212</v>
      </c>
      <c r="Q207" s="52" t="s">
        <v>138</v>
      </c>
      <c r="R207" s="25" t="s">
        <v>36</v>
      </c>
      <c r="S207" s="25" t="s">
        <v>212</v>
      </c>
      <c r="T207" s="45"/>
      <c r="U207" s="149"/>
      <c r="V207" s="149"/>
      <c r="W207" s="99">
        <v>0</v>
      </c>
      <c r="X207" s="99">
        <f t="shared" si="18"/>
        <v>0</v>
      </c>
      <c r="Y207" s="94"/>
      <c r="Z207" s="25">
        <v>2016</v>
      </c>
      <c r="AA207" s="132" t="s">
        <v>945</v>
      </c>
      <c r="AB207" s="27" t="s">
        <v>150</v>
      </c>
    </row>
    <row r="208" spans="1:30">
      <c r="A208" s="84" t="s">
        <v>384</v>
      </c>
      <c r="B208" s="25" t="s">
        <v>27</v>
      </c>
      <c r="C208" s="83" t="s">
        <v>332</v>
      </c>
      <c r="D208" s="25" t="s">
        <v>333</v>
      </c>
      <c r="E208" s="25" t="s">
        <v>334</v>
      </c>
      <c r="F208" s="25" t="s">
        <v>333</v>
      </c>
      <c r="G208" s="25" t="s">
        <v>334</v>
      </c>
      <c r="H208" s="54" t="s">
        <v>76</v>
      </c>
      <c r="I208" s="25" t="s">
        <v>77</v>
      </c>
      <c r="J208" s="52" t="s">
        <v>32</v>
      </c>
      <c r="K208" s="104">
        <v>0</v>
      </c>
      <c r="L208" s="32">
        <v>230000000</v>
      </c>
      <c r="M208" s="25" t="s">
        <v>145</v>
      </c>
      <c r="N208" s="76" t="s">
        <v>71</v>
      </c>
      <c r="O208" s="89" t="s">
        <v>28</v>
      </c>
      <c r="P208" s="25" t="s">
        <v>212</v>
      </c>
      <c r="Q208" s="52" t="s">
        <v>68</v>
      </c>
      <c r="R208" s="25" t="s">
        <v>36</v>
      </c>
      <c r="S208" s="25" t="s">
        <v>212</v>
      </c>
      <c r="T208" s="44" t="s">
        <v>30</v>
      </c>
      <c r="U208" s="150" t="s">
        <v>30</v>
      </c>
      <c r="V208" s="150" t="s">
        <v>30</v>
      </c>
      <c r="W208" s="99">
        <v>0</v>
      </c>
      <c r="X208" s="99">
        <f t="shared" si="18"/>
        <v>0</v>
      </c>
      <c r="Y208" s="95"/>
      <c r="Z208" s="25">
        <v>2016</v>
      </c>
      <c r="AA208" s="48" t="s">
        <v>943</v>
      </c>
      <c r="AB208" s="27" t="s">
        <v>150</v>
      </c>
    </row>
    <row r="209" spans="1:28" ht="15">
      <c r="A209" s="84" t="s">
        <v>785</v>
      </c>
      <c r="B209" s="28" t="s">
        <v>27</v>
      </c>
      <c r="C209" s="162" t="s">
        <v>146</v>
      </c>
      <c r="D209" s="29" t="s">
        <v>109</v>
      </c>
      <c r="E209" s="33" t="s">
        <v>108</v>
      </c>
      <c r="F209" s="29" t="s">
        <v>109</v>
      </c>
      <c r="G209" s="33" t="s">
        <v>107</v>
      </c>
      <c r="H209" s="58" t="s">
        <v>106</v>
      </c>
      <c r="I209" s="33" t="s">
        <v>105</v>
      </c>
      <c r="J209" s="52" t="s">
        <v>32</v>
      </c>
      <c r="K209" s="90">
        <v>90</v>
      </c>
      <c r="L209" s="32">
        <v>230000000</v>
      </c>
      <c r="M209" s="25" t="s">
        <v>145</v>
      </c>
      <c r="N209" s="52" t="s">
        <v>148</v>
      </c>
      <c r="O209" s="89" t="s">
        <v>28</v>
      </c>
      <c r="P209" s="25"/>
      <c r="Q209" s="52" t="s">
        <v>324</v>
      </c>
      <c r="R209" s="33" t="s">
        <v>209</v>
      </c>
      <c r="S209" s="25" t="s">
        <v>212</v>
      </c>
      <c r="T209" s="25"/>
      <c r="U209" s="39"/>
      <c r="V209" s="39"/>
      <c r="W209" s="148">
        <v>0</v>
      </c>
      <c r="X209" s="145">
        <f>W209*1.12</f>
        <v>0</v>
      </c>
      <c r="Y209" s="52"/>
      <c r="Z209" s="90">
        <v>2016</v>
      </c>
      <c r="AA209" s="170" t="s">
        <v>779</v>
      </c>
      <c r="AB209" s="25"/>
    </row>
    <row r="210" spans="1:28">
      <c r="A210" s="84" t="s">
        <v>261</v>
      </c>
      <c r="B210" s="31" t="s">
        <v>27</v>
      </c>
      <c r="C210" s="88" t="s">
        <v>221</v>
      </c>
      <c r="D210" s="55" t="s">
        <v>222</v>
      </c>
      <c r="E210" s="55" t="s">
        <v>223</v>
      </c>
      <c r="F210" s="44" t="s">
        <v>224</v>
      </c>
      <c r="G210" s="44" t="s">
        <v>225</v>
      </c>
      <c r="H210" s="44" t="s">
        <v>226</v>
      </c>
      <c r="I210" s="44" t="s">
        <v>227</v>
      </c>
      <c r="J210" s="74" t="s">
        <v>85</v>
      </c>
      <c r="K210" s="167">
        <v>65</v>
      </c>
      <c r="L210" s="32">
        <v>230000000</v>
      </c>
      <c r="M210" s="25" t="s">
        <v>215</v>
      </c>
      <c r="N210" s="81" t="s">
        <v>34</v>
      </c>
      <c r="O210" s="89" t="s">
        <v>28</v>
      </c>
      <c r="P210" s="25" t="s">
        <v>212</v>
      </c>
      <c r="Q210" s="74" t="s">
        <v>33</v>
      </c>
      <c r="R210" s="21" t="s">
        <v>81</v>
      </c>
      <c r="S210" s="25" t="s">
        <v>212</v>
      </c>
      <c r="T210" s="44"/>
      <c r="U210" s="145"/>
      <c r="V210" s="145" t="s">
        <v>30</v>
      </c>
      <c r="W210" s="148">
        <v>0</v>
      </c>
      <c r="X210" s="145">
        <f t="shared" ref="X210:X211" si="19">W210*1.12</f>
        <v>0</v>
      </c>
      <c r="Y210" s="44"/>
      <c r="Z210" s="90">
        <v>2016</v>
      </c>
      <c r="AA210" s="48">
        <v>11.14</v>
      </c>
      <c r="AB210" s="25" t="s">
        <v>149</v>
      </c>
    </row>
    <row r="211" spans="1:28">
      <c r="A211" s="88" t="s">
        <v>790</v>
      </c>
      <c r="B211" s="28" t="s">
        <v>276</v>
      </c>
      <c r="C211" s="91" t="s">
        <v>791</v>
      </c>
      <c r="D211" s="91" t="s">
        <v>792</v>
      </c>
      <c r="E211" s="91" t="s">
        <v>793</v>
      </c>
      <c r="F211" s="91" t="s">
        <v>792</v>
      </c>
      <c r="G211" s="91" t="s">
        <v>794</v>
      </c>
      <c r="H211" s="91" t="s">
        <v>795</v>
      </c>
      <c r="I211" s="91" t="s">
        <v>796</v>
      </c>
      <c r="J211" s="114" t="s">
        <v>85</v>
      </c>
      <c r="K211" s="101">
        <v>45</v>
      </c>
      <c r="L211" s="32">
        <v>230000000</v>
      </c>
      <c r="M211" s="25" t="s">
        <v>277</v>
      </c>
      <c r="N211" s="53" t="s">
        <v>148</v>
      </c>
      <c r="O211" s="91" t="s">
        <v>28</v>
      </c>
      <c r="P211" s="82" t="s">
        <v>212</v>
      </c>
      <c r="Q211" s="53" t="s">
        <v>80</v>
      </c>
      <c r="R211" s="91" t="s">
        <v>281</v>
      </c>
      <c r="S211" s="49" t="s">
        <v>212</v>
      </c>
      <c r="T211" s="53"/>
      <c r="U211" s="145"/>
      <c r="V211" s="143"/>
      <c r="W211" s="148">
        <v>0</v>
      </c>
      <c r="X211" s="145">
        <f t="shared" si="19"/>
        <v>0</v>
      </c>
      <c r="Y211" s="115"/>
      <c r="Z211" s="171">
        <v>2016</v>
      </c>
      <c r="AA211" s="40" t="s">
        <v>802</v>
      </c>
      <c r="AB211" s="25"/>
    </row>
    <row r="212" spans="1:28">
      <c r="A212" s="165" t="s">
        <v>833</v>
      </c>
      <c r="B212" s="14"/>
      <c r="C212" s="121"/>
      <c r="D212" s="14"/>
      <c r="E212" s="14"/>
      <c r="F212" s="14"/>
      <c r="G212" s="14"/>
      <c r="H212" s="14"/>
      <c r="I212" s="14"/>
      <c r="J212" s="19"/>
      <c r="K212" s="166"/>
      <c r="L212" s="14"/>
      <c r="M212" s="14"/>
      <c r="N212" s="19"/>
      <c r="O212" s="121"/>
      <c r="P212" s="14"/>
      <c r="Q212" s="19"/>
      <c r="R212" s="14"/>
      <c r="S212" s="14"/>
      <c r="T212" s="14"/>
      <c r="U212" s="15"/>
      <c r="V212" s="15"/>
      <c r="W212" s="15"/>
      <c r="X212" s="15"/>
      <c r="Y212" s="14"/>
      <c r="Z212" s="14"/>
      <c r="AA212" s="131"/>
      <c r="AB212" s="14"/>
    </row>
    <row r="213" spans="1:28">
      <c r="A213" s="84" t="s">
        <v>946</v>
      </c>
      <c r="B213" s="21" t="s">
        <v>27</v>
      </c>
      <c r="C213" s="88" t="s">
        <v>134</v>
      </c>
      <c r="D213" s="21" t="s">
        <v>253</v>
      </c>
      <c r="E213" s="21" t="s">
        <v>254</v>
      </c>
      <c r="F213" s="21" t="s">
        <v>253</v>
      </c>
      <c r="G213" s="21" t="s">
        <v>254</v>
      </c>
      <c r="H213" s="21" t="s">
        <v>125</v>
      </c>
      <c r="I213" s="21" t="s">
        <v>126</v>
      </c>
      <c r="J213" s="172" t="s">
        <v>31</v>
      </c>
      <c r="K213" s="167">
        <v>40</v>
      </c>
      <c r="L213" s="32">
        <v>231010000</v>
      </c>
      <c r="M213" s="25" t="s">
        <v>216</v>
      </c>
      <c r="N213" s="76" t="s">
        <v>71</v>
      </c>
      <c r="O213" s="82" t="s">
        <v>255</v>
      </c>
      <c r="P213" s="82" t="s">
        <v>212</v>
      </c>
      <c r="Q213" s="76" t="s">
        <v>98</v>
      </c>
      <c r="R213" s="82" t="s">
        <v>151</v>
      </c>
      <c r="S213" s="25" t="s">
        <v>212</v>
      </c>
      <c r="T213" s="46"/>
      <c r="U213" s="147"/>
      <c r="V213" s="147"/>
      <c r="W213" s="145">
        <v>823059910</v>
      </c>
      <c r="X213" s="43">
        <f>W213*1.12</f>
        <v>921827099.20000005</v>
      </c>
      <c r="Y213" s="46"/>
      <c r="Z213" s="25">
        <v>2016</v>
      </c>
      <c r="AA213" s="48"/>
      <c r="AB213" s="44" t="s">
        <v>149</v>
      </c>
    </row>
    <row r="214" spans="1:28">
      <c r="A214" s="84" t="s">
        <v>947</v>
      </c>
      <c r="B214" s="57" t="s">
        <v>27</v>
      </c>
      <c r="C214" s="162" t="s">
        <v>251</v>
      </c>
      <c r="D214" s="29" t="s">
        <v>330</v>
      </c>
      <c r="E214" s="56" t="s">
        <v>94</v>
      </c>
      <c r="F214" s="29" t="s">
        <v>329</v>
      </c>
      <c r="G214" s="56" t="s">
        <v>95</v>
      </c>
      <c r="H214" s="30" t="s">
        <v>96</v>
      </c>
      <c r="I214" s="30" t="s">
        <v>97</v>
      </c>
      <c r="J214" s="98" t="s">
        <v>32</v>
      </c>
      <c r="K214" s="90">
        <v>80</v>
      </c>
      <c r="L214" s="32">
        <v>230000000</v>
      </c>
      <c r="M214" s="25" t="s">
        <v>145</v>
      </c>
      <c r="N214" s="74" t="s">
        <v>325</v>
      </c>
      <c r="O214" s="89" t="s">
        <v>28</v>
      </c>
      <c r="P214" s="25" t="s">
        <v>212</v>
      </c>
      <c r="Q214" s="74" t="s">
        <v>220</v>
      </c>
      <c r="R214" s="33" t="s">
        <v>86</v>
      </c>
      <c r="S214" s="25" t="s">
        <v>212</v>
      </c>
      <c r="T214" s="25"/>
      <c r="U214" s="39"/>
      <c r="V214" s="39"/>
      <c r="W214" s="148">
        <v>90718750</v>
      </c>
      <c r="X214" s="43">
        <f t="shared" ref="X214:X231" si="20">W214*1.12</f>
        <v>101605000.00000001</v>
      </c>
      <c r="Y214" s="25"/>
      <c r="Z214" s="25">
        <v>2016</v>
      </c>
      <c r="AA214" s="40"/>
      <c r="AB214" s="25" t="s">
        <v>149</v>
      </c>
    </row>
    <row r="215" spans="1:28">
      <c r="A215" s="84" t="s">
        <v>948</v>
      </c>
      <c r="B215" s="57" t="s">
        <v>27</v>
      </c>
      <c r="C215" s="162" t="s">
        <v>251</v>
      </c>
      <c r="D215" s="29" t="s">
        <v>330</v>
      </c>
      <c r="E215" s="56" t="s">
        <v>94</v>
      </c>
      <c r="F215" s="29" t="s">
        <v>329</v>
      </c>
      <c r="G215" s="56" t="s">
        <v>95</v>
      </c>
      <c r="H215" s="30" t="s">
        <v>99</v>
      </c>
      <c r="I215" s="30" t="s">
        <v>100</v>
      </c>
      <c r="J215" s="98" t="s">
        <v>32</v>
      </c>
      <c r="K215" s="90">
        <v>80</v>
      </c>
      <c r="L215" s="32">
        <v>230000000</v>
      </c>
      <c r="M215" s="25" t="s">
        <v>145</v>
      </c>
      <c r="N215" s="74" t="s">
        <v>325</v>
      </c>
      <c r="O215" s="89" t="s">
        <v>28</v>
      </c>
      <c r="P215" s="25" t="s">
        <v>212</v>
      </c>
      <c r="Q215" s="74" t="s">
        <v>220</v>
      </c>
      <c r="R215" s="33" t="s">
        <v>86</v>
      </c>
      <c r="S215" s="25" t="s">
        <v>212</v>
      </c>
      <c r="T215" s="25"/>
      <c r="U215" s="39"/>
      <c r="V215" s="39"/>
      <c r="W215" s="148">
        <v>90718750</v>
      </c>
      <c r="X215" s="43">
        <f t="shared" si="20"/>
        <v>101605000.00000001</v>
      </c>
      <c r="Y215" s="25"/>
      <c r="Z215" s="25">
        <v>2016</v>
      </c>
      <c r="AA215" s="40"/>
      <c r="AB215" s="25" t="s">
        <v>149</v>
      </c>
    </row>
    <row r="216" spans="1:28">
      <c r="A216" s="84" t="s">
        <v>949</v>
      </c>
      <c r="B216" s="57" t="s">
        <v>27</v>
      </c>
      <c r="C216" s="162" t="s">
        <v>251</v>
      </c>
      <c r="D216" s="29" t="s">
        <v>330</v>
      </c>
      <c r="E216" s="56" t="s">
        <v>94</v>
      </c>
      <c r="F216" s="29" t="s">
        <v>329</v>
      </c>
      <c r="G216" s="56" t="s">
        <v>95</v>
      </c>
      <c r="H216" s="30" t="s">
        <v>101</v>
      </c>
      <c r="I216" s="30" t="s">
        <v>102</v>
      </c>
      <c r="J216" s="98" t="s">
        <v>32</v>
      </c>
      <c r="K216" s="90">
        <v>80</v>
      </c>
      <c r="L216" s="32">
        <v>230000000</v>
      </c>
      <c r="M216" s="25" t="s">
        <v>145</v>
      </c>
      <c r="N216" s="74" t="s">
        <v>325</v>
      </c>
      <c r="O216" s="89" t="s">
        <v>28</v>
      </c>
      <c r="P216" s="25" t="s">
        <v>212</v>
      </c>
      <c r="Q216" s="74" t="s">
        <v>220</v>
      </c>
      <c r="R216" s="33" t="s">
        <v>86</v>
      </c>
      <c r="S216" s="25" t="s">
        <v>212</v>
      </c>
      <c r="T216" s="25"/>
      <c r="U216" s="39"/>
      <c r="V216" s="39"/>
      <c r="W216" s="148">
        <v>90718750</v>
      </c>
      <c r="X216" s="43">
        <f t="shared" si="20"/>
        <v>101605000.00000001</v>
      </c>
      <c r="Y216" s="25"/>
      <c r="Z216" s="25">
        <v>2016</v>
      </c>
      <c r="AA216" s="40"/>
      <c r="AB216" s="25" t="s">
        <v>149</v>
      </c>
    </row>
    <row r="217" spans="1:28">
      <c r="A217" s="84" t="s">
        <v>950</v>
      </c>
      <c r="B217" s="57" t="s">
        <v>27</v>
      </c>
      <c r="C217" s="162" t="s">
        <v>251</v>
      </c>
      <c r="D217" s="29" t="s">
        <v>330</v>
      </c>
      <c r="E217" s="56" t="s">
        <v>94</v>
      </c>
      <c r="F217" s="29" t="s">
        <v>329</v>
      </c>
      <c r="G217" s="56" t="s">
        <v>95</v>
      </c>
      <c r="H217" s="30" t="s">
        <v>103</v>
      </c>
      <c r="I217" s="30" t="s">
        <v>104</v>
      </c>
      <c r="J217" s="98" t="s">
        <v>32</v>
      </c>
      <c r="K217" s="90">
        <v>80</v>
      </c>
      <c r="L217" s="32">
        <v>230000000</v>
      </c>
      <c r="M217" s="25" t="s">
        <v>145</v>
      </c>
      <c r="N217" s="74" t="s">
        <v>325</v>
      </c>
      <c r="O217" s="89" t="s">
        <v>28</v>
      </c>
      <c r="P217" s="25" t="s">
        <v>212</v>
      </c>
      <c r="Q217" s="74" t="s">
        <v>220</v>
      </c>
      <c r="R217" s="33" t="s">
        <v>86</v>
      </c>
      <c r="S217" s="25" t="s">
        <v>212</v>
      </c>
      <c r="T217" s="25"/>
      <c r="U217" s="39"/>
      <c r="V217" s="39"/>
      <c r="W217" s="148">
        <v>90718750</v>
      </c>
      <c r="X217" s="43">
        <f t="shared" si="20"/>
        <v>101605000.00000001</v>
      </c>
      <c r="Y217" s="25"/>
      <c r="Z217" s="25">
        <v>2016</v>
      </c>
      <c r="AA217" s="40"/>
      <c r="AB217" s="25" t="s">
        <v>149</v>
      </c>
    </row>
    <row r="218" spans="1:28">
      <c r="A218" s="88" t="s">
        <v>951</v>
      </c>
      <c r="B218" s="105" t="s">
        <v>27</v>
      </c>
      <c r="C218" s="88" t="s">
        <v>147</v>
      </c>
      <c r="D218" s="88" t="s">
        <v>114</v>
      </c>
      <c r="E218" s="88" t="s">
        <v>115</v>
      </c>
      <c r="F218" s="88" t="s">
        <v>114</v>
      </c>
      <c r="G218" s="88" t="s">
        <v>115</v>
      </c>
      <c r="H218" s="88" t="s">
        <v>787</v>
      </c>
      <c r="I218" s="88" t="s">
        <v>788</v>
      </c>
      <c r="J218" s="135" t="s">
        <v>32</v>
      </c>
      <c r="K218" s="169">
        <v>100</v>
      </c>
      <c r="L218" s="136">
        <v>230000000</v>
      </c>
      <c r="M218" s="25" t="s">
        <v>145</v>
      </c>
      <c r="N218" s="87" t="s">
        <v>79</v>
      </c>
      <c r="O218" s="89" t="s">
        <v>28</v>
      </c>
      <c r="P218" s="82" t="s">
        <v>212</v>
      </c>
      <c r="Q218" s="74" t="s">
        <v>952</v>
      </c>
      <c r="R218" s="86" t="s">
        <v>127</v>
      </c>
      <c r="S218" s="25" t="s">
        <v>212</v>
      </c>
      <c r="T218" s="135"/>
      <c r="U218" s="151"/>
      <c r="V218" s="151"/>
      <c r="W218" s="99">
        <v>114000000</v>
      </c>
      <c r="X218" s="99">
        <f t="shared" si="20"/>
        <v>127680000.00000001</v>
      </c>
      <c r="Y218" s="135"/>
      <c r="Z218" s="169">
        <v>2016</v>
      </c>
      <c r="AA218" s="40"/>
      <c r="AB218" s="25"/>
    </row>
    <row r="219" spans="1:28">
      <c r="A219" s="84" t="s">
        <v>953</v>
      </c>
      <c r="B219" s="25" t="s">
        <v>27</v>
      </c>
      <c r="C219" s="83" t="s">
        <v>332</v>
      </c>
      <c r="D219" s="25" t="s">
        <v>333</v>
      </c>
      <c r="E219" s="25" t="s">
        <v>334</v>
      </c>
      <c r="F219" s="25" t="s">
        <v>333</v>
      </c>
      <c r="G219" s="25" t="s">
        <v>334</v>
      </c>
      <c r="H219" s="173" t="s">
        <v>72</v>
      </c>
      <c r="I219" s="84" t="s">
        <v>73</v>
      </c>
      <c r="J219" s="52" t="s">
        <v>32</v>
      </c>
      <c r="K219" s="104">
        <v>0</v>
      </c>
      <c r="L219" s="32">
        <v>230000000</v>
      </c>
      <c r="M219" s="25" t="s">
        <v>145</v>
      </c>
      <c r="N219" s="76" t="s">
        <v>71</v>
      </c>
      <c r="O219" s="89" t="s">
        <v>28</v>
      </c>
      <c r="P219" s="25" t="s">
        <v>212</v>
      </c>
      <c r="Q219" s="52" t="s">
        <v>110</v>
      </c>
      <c r="R219" s="84" t="s">
        <v>36</v>
      </c>
      <c r="S219" s="25" t="s">
        <v>212</v>
      </c>
      <c r="T219" s="45"/>
      <c r="U219" s="64"/>
      <c r="V219" s="64"/>
      <c r="W219" s="174">
        <v>31734000</v>
      </c>
      <c r="X219" s="115">
        <f t="shared" si="20"/>
        <v>35542080</v>
      </c>
      <c r="Y219" s="93"/>
      <c r="Z219" s="25">
        <v>2016</v>
      </c>
      <c r="AA219" s="132"/>
      <c r="AB219" s="27" t="s">
        <v>150</v>
      </c>
    </row>
    <row r="220" spans="1:28">
      <c r="A220" s="84" t="s">
        <v>954</v>
      </c>
      <c r="B220" s="25" t="s">
        <v>27</v>
      </c>
      <c r="C220" s="83" t="s">
        <v>332</v>
      </c>
      <c r="D220" s="25" t="s">
        <v>333</v>
      </c>
      <c r="E220" s="25" t="s">
        <v>334</v>
      </c>
      <c r="F220" s="25" t="s">
        <v>333</v>
      </c>
      <c r="G220" s="25" t="s">
        <v>334</v>
      </c>
      <c r="H220" s="173" t="s">
        <v>955</v>
      </c>
      <c r="I220" s="84" t="s">
        <v>956</v>
      </c>
      <c r="J220" s="52" t="s">
        <v>32</v>
      </c>
      <c r="K220" s="104">
        <v>0</v>
      </c>
      <c r="L220" s="32">
        <v>230000000</v>
      </c>
      <c r="M220" s="25" t="s">
        <v>145</v>
      </c>
      <c r="N220" s="76" t="s">
        <v>71</v>
      </c>
      <c r="O220" s="89" t="s">
        <v>28</v>
      </c>
      <c r="P220" s="25" t="s">
        <v>212</v>
      </c>
      <c r="Q220" s="52" t="s">
        <v>110</v>
      </c>
      <c r="R220" s="84" t="s">
        <v>36</v>
      </c>
      <c r="S220" s="25" t="s">
        <v>212</v>
      </c>
      <c r="T220" s="45"/>
      <c r="U220" s="149"/>
      <c r="V220" s="149"/>
      <c r="W220" s="174">
        <v>41040000</v>
      </c>
      <c r="X220" s="115">
        <f t="shared" si="20"/>
        <v>45964800.000000007</v>
      </c>
      <c r="Y220" s="94"/>
      <c r="Z220" s="25">
        <v>2016</v>
      </c>
      <c r="AA220" s="132"/>
      <c r="AB220" s="27" t="s">
        <v>150</v>
      </c>
    </row>
    <row r="221" spans="1:28">
      <c r="A221" s="84" t="s">
        <v>957</v>
      </c>
      <c r="B221" s="25" t="s">
        <v>27</v>
      </c>
      <c r="C221" s="83" t="s">
        <v>332</v>
      </c>
      <c r="D221" s="25" t="s">
        <v>333</v>
      </c>
      <c r="E221" s="25" t="s">
        <v>334</v>
      </c>
      <c r="F221" s="25" t="s">
        <v>333</v>
      </c>
      <c r="G221" s="25" t="s">
        <v>334</v>
      </c>
      <c r="H221" s="173" t="s">
        <v>958</v>
      </c>
      <c r="I221" s="84" t="s">
        <v>959</v>
      </c>
      <c r="J221" s="52" t="s">
        <v>32</v>
      </c>
      <c r="K221" s="104">
        <v>0</v>
      </c>
      <c r="L221" s="32">
        <v>230000000</v>
      </c>
      <c r="M221" s="25" t="s">
        <v>145</v>
      </c>
      <c r="N221" s="76" t="s">
        <v>71</v>
      </c>
      <c r="O221" s="89" t="s">
        <v>28</v>
      </c>
      <c r="P221" s="25" t="s">
        <v>212</v>
      </c>
      <c r="Q221" s="52" t="s">
        <v>110</v>
      </c>
      <c r="R221" s="84" t="s">
        <v>36</v>
      </c>
      <c r="S221" s="25" t="s">
        <v>212</v>
      </c>
      <c r="T221" s="45"/>
      <c r="U221" s="149"/>
      <c r="V221" s="149"/>
      <c r="W221" s="174">
        <v>30000000</v>
      </c>
      <c r="X221" s="115">
        <f t="shared" si="20"/>
        <v>33600000</v>
      </c>
      <c r="Y221" s="94"/>
      <c r="Z221" s="25">
        <v>2016</v>
      </c>
      <c r="AA221" s="132"/>
      <c r="AB221" s="27" t="s">
        <v>150</v>
      </c>
    </row>
    <row r="222" spans="1:28">
      <c r="A222" s="84" t="s">
        <v>960</v>
      </c>
      <c r="B222" s="25" t="s">
        <v>27</v>
      </c>
      <c r="C222" s="83" t="s">
        <v>332</v>
      </c>
      <c r="D222" s="25" t="s">
        <v>333</v>
      </c>
      <c r="E222" s="25" t="s">
        <v>334</v>
      </c>
      <c r="F222" s="25" t="s">
        <v>333</v>
      </c>
      <c r="G222" s="25" t="s">
        <v>334</v>
      </c>
      <c r="H222" s="173" t="s">
        <v>961</v>
      </c>
      <c r="I222" s="173" t="s">
        <v>962</v>
      </c>
      <c r="J222" s="52" t="s">
        <v>32</v>
      </c>
      <c r="K222" s="104">
        <v>0</v>
      </c>
      <c r="L222" s="32">
        <v>230000000</v>
      </c>
      <c r="M222" s="25" t="s">
        <v>145</v>
      </c>
      <c r="N222" s="76" t="s">
        <v>71</v>
      </c>
      <c r="O222" s="89" t="s">
        <v>28</v>
      </c>
      <c r="P222" s="25" t="s">
        <v>212</v>
      </c>
      <c r="Q222" s="52" t="s">
        <v>110</v>
      </c>
      <c r="R222" s="84" t="s">
        <v>963</v>
      </c>
      <c r="S222" s="25" t="s">
        <v>212</v>
      </c>
      <c r="T222" s="45"/>
      <c r="U222" s="149"/>
      <c r="V222" s="149"/>
      <c r="W222" s="174">
        <v>9750000</v>
      </c>
      <c r="X222" s="115">
        <f t="shared" si="20"/>
        <v>10920000.000000002</v>
      </c>
      <c r="Y222" s="94"/>
      <c r="Z222" s="25">
        <v>2016</v>
      </c>
      <c r="AA222" s="132"/>
      <c r="AB222" s="27" t="s">
        <v>150</v>
      </c>
    </row>
    <row r="223" spans="1:28">
      <c r="A223" s="84" t="s">
        <v>964</v>
      </c>
      <c r="B223" s="28" t="s">
        <v>27</v>
      </c>
      <c r="C223" s="162" t="s">
        <v>146</v>
      </c>
      <c r="D223" s="29" t="s">
        <v>109</v>
      </c>
      <c r="E223" s="33" t="s">
        <v>108</v>
      </c>
      <c r="F223" s="29" t="s">
        <v>109</v>
      </c>
      <c r="G223" s="33" t="s">
        <v>107</v>
      </c>
      <c r="H223" s="58" t="s">
        <v>106</v>
      </c>
      <c r="I223" s="33" t="s">
        <v>105</v>
      </c>
      <c r="J223" s="52" t="s">
        <v>32</v>
      </c>
      <c r="K223" s="90">
        <v>90</v>
      </c>
      <c r="L223" s="32">
        <v>230000000</v>
      </c>
      <c r="M223" s="25" t="s">
        <v>145</v>
      </c>
      <c r="N223" s="87" t="s">
        <v>325</v>
      </c>
      <c r="O223" s="89" t="s">
        <v>28</v>
      </c>
      <c r="P223" s="25"/>
      <c r="Q223" s="87" t="s">
        <v>220</v>
      </c>
      <c r="R223" s="33" t="s">
        <v>209</v>
      </c>
      <c r="S223" s="25" t="s">
        <v>212</v>
      </c>
      <c r="T223" s="25"/>
      <c r="U223" s="39"/>
      <c r="V223" s="39"/>
      <c r="W223" s="148">
        <v>347400000</v>
      </c>
      <c r="X223" s="145">
        <f t="shared" si="20"/>
        <v>389088000.00000006</v>
      </c>
      <c r="Y223" s="52"/>
      <c r="Z223" s="90">
        <v>2016</v>
      </c>
      <c r="AA223" s="40"/>
      <c r="AB223" s="25"/>
    </row>
    <row r="224" spans="1:28">
      <c r="A224" s="84" t="s">
        <v>965</v>
      </c>
      <c r="B224" s="31" t="s">
        <v>27</v>
      </c>
      <c r="C224" s="88" t="s">
        <v>221</v>
      </c>
      <c r="D224" s="55" t="s">
        <v>222</v>
      </c>
      <c r="E224" s="55" t="s">
        <v>223</v>
      </c>
      <c r="F224" s="44" t="s">
        <v>224</v>
      </c>
      <c r="G224" s="44" t="s">
        <v>225</v>
      </c>
      <c r="H224" s="44" t="s">
        <v>226</v>
      </c>
      <c r="I224" s="44" t="s">
        <v>227</v>
      </c>
      <c r="J224" s="74" t="s">
        <v>85</v>
      </c>
      <c r="K224" s="167">
        <v>65</v>
      </c>
      <c r="L224" s="32">
        <v>230000000</v>
      </c>
      <c r="M224" s="25" t="s">
        <v>215</v>
      </c>
      <c r="N224" s="76" t="s">
        <v>144</v>
      </c>
      <c r="O224" s="89" t="s">
        <v>28</v>
      </c>
      <c r="P224" s="25" t="s">
        <v>212</v>
      </c>
      <c r="Q224" s="102" t="s">
        <v>220</v>
      </c>
      <c r="R224" s="21" t="s">
        <v>81</v>
      </c>
      <c r="S224" s="25" t="s">
        <v>212</v>
      </c>
      <c r="T224" s="44"/>
      <c r="U224" s="145"/>
      <c r="V224" s="145" t="s">
        <v>30</v>
      </c>
      <c r="W224" s="148">
        <v>105491990</v>
      </c>
      <c r="X224" s="145">
        <f t="shared" si="20"/>
        <v>118151028.80000001</v>
      </c>
      <c r="Y224" s="44"/>
      <c r="Z224" s="25">
        <v>2016</v>
      </c>
      <c r="AA224" s="48"/>
      <c r="AB224" s="25" t="s">
        <v>149</v>
      </c>
    </row>
    <row r="225" spans="1:28">
      <c r="A225" s="88" t="s">
        <v>966</v>
      </c>
      <c r="B225" s="28" t="s">
        <v>276</v>
      </c>
      <c r="C225" s="91" t="s">
        <v>791</v>
      </c>
      <c r="D225" s="91" t="s">
        <v>792</v>
      </c>
      <c r="E225" s="91" t="s">
        <v>793</v>
      </c>
      <c r="F225" s="91" t="s">
        <v>792</v>
      </c>
      <c r="G225" s="91" t="s">
        <v>794</v>
      </c>
      <c r="H225" s="96" t="s">
        <v>967</v>
      </c>
      <c r="I225" s="96" t="s">
        <v>968</v>
      </c>
      <c r="J225" s="114" t="s">
        <v>85</v>
      </c>
      <c r="K225" s="101">
        <v>45</v>
      </c>
      <c r="L225" s="32">
        <v>230000000</v>
      </c>
      <c r="M225" s="25" t="s">
        <v>277</v>
      </c>
      <c r="N225" s="76" t="s">
        <v>144</v>
      </c>
      <c r="O225" s="91" t="s">
        <v>28</v>
      </c>
      <c r="P225" s="82" t="s">
        <v>212</v>
      </c>
      <c r="Q225" s="102" t="s">
        <v>220</v>
      </c>
      <c r="R225" s="91" t="s">
        <v>281</v>
      </c>
      <c r="S225" s="49" t="s">
        <v>212</v>
      </c>
      <c r="T225" s="53"/>
      <c r="U225" s="145"/>
      <c r="V225" s="143"/>
      <c r="W225" s="145">
        <v>45000000</v>
      </c>
      <c r="X225" s="145">
        <f t="shared" si="20"/>
        <v>50400000.000000007</v>
      </c>
      <c r="Y225" s="115"/>
      <c r="Z225" s="171">
        <v>2016</v>
      </c>
      <c r="AA225" s="40"/>
      <c r="AB225" s="25"/>
    </row>
    <row r="226" spans="1:28">
      <c r="A226" s="52" t="s">
        <v>969</v>
      </c>
      <c r="B226" s="41" t="s">
        <v>27</v>
      </c>
      <c r="C226" s="41" t="s">
        <v>970</v>
      </c>
      <c r="D226" s="41" t="s">
        <v>971</v>
      </c>
      <c r="E226" s="41" t="s">
        <v>972</v>
      </c>
      <c r="F226" s="41" t="s">
        <v>971</v>
      </c>
      <c r="G226" s="41" t="s">
        <v>972</v>
      </c>
      <c r="H226" s="41" t="s">
        <v>973</v>
      </c>
      <c r="I226" s="41" t="s">
        <v>974</v>
      </c>
      <c r="J226" s="41" t="s">
        <v>32</v>
      </c>
      <c r="K226" s="41">
        <v>50</v>
      </c>
      <c r="L226" s="21">
        <v>230000000</v>
      </c>
      <c r="M226" s="25" t="s">
        <v>145</v>
      </c>
      <c r="N226" s="76" t="s">
        <v>144</v>
      </c>
      <c r="O226" s="39" t="s">
        <v>28</v>
      </c>
      <c r="P226" s="42"/>
      <c r="Q226" s="81" t="s">
        <v>80</v>
      </c>
      <c r="R226" s="41" t="s">
        <v>29</v>
      </c>
      <c r="S226" s="49" t="s">
        <v>212</v>
      </c>
      <c r="T226" s="53"/>
      <c r="U226" s="145"/>
      <c r="V226" s="143"/>
      <c r="W226" s="175">
        <v>4741000</v>
      </c>
      <c r="X226" s="145">
        <f t="shared" si="20"/>
        <v>5309920.0000000009</v>
      </c>
      <c r="Y226" s="115"/>
      <c r="Z226" s="171">
        <v>2016</v>
      </c>
      <c r="AA226" s="40"/>
      <c r="AB226" s="25"/>
    </row>
    <row r="227" spans="1:28">
      <c r="A227" s="52" t="s">
        <v>975</v>
      </c>
      <c r="B227" s="41" t="s">
        <v>27</v>
      </c>
      <c r="C227" s="41" t="s">
        <v>970</v>
      </c>
      <c r="D227" s="41" t="s">
        <v>971</v>
      </c>
      <c r="E227" s="41" t="s">
        <v>972</v>
      </c>
      <c r="F227" s="41" t="s">
        <v>971</v>
      </c>
      <c r="G227" s="41" t="s">
        <v>972</v>
      </c>
      <c r="H227" s="41" t="s">
        <v>976</v>
      </c>
      <c r="I227" s="41" t="s">
        <v>977</v>
      </c>
      <c r="J227" s="41" t="s">
        <v>32</v>
      </c>
      <c r="K227" s="41">
        <v>50</v>
      </c>
      <c r="L227" s="21">
        <v>230000000</v>
      </c>
      <c r="M227" s="25" t="s">
        <v>145</v>
      </c>
      <c r="N227" s="76" t="s">
        <v>144</v>
      </c>
      <c r="O227" s="39" t="s">
        <v>28</v>
      </c>
      <c r="P227" s="42"/>
      <c r="Q227" s="81" t="s">
        <v>80</v>
      </c>
      <c r="R227" s="41" t="s">
        <v>29</v>
      </c>
      <c r="S227" s="49" t="s">
        <v>212</v>
      </c>
      <c r="T227" s="53"/>
      <c r="U227" s="145"/>
      <c r="V227" s="143"/>
      <c r="W227" s="175">
        <v>7314000</v>
      </c>
      <c r="X227" s="145">
        <f t="shared" si="20"/>
        <v>8191680.0000000009</v>
      </c>
      <c r="Y227" s="115"/>
      <c r="Z227" s="171">
        <v>2016</v>
      </c>
      <c r="AA227" s="40"/>
      <c r="AB227" s="25"/>
    </row>
    <row r="228" spans="1:28">
      <c r="A228" s="52" t="s">
        <v>978</v>
      </c>
      <c r="B228" s="41" t="s">
        <v>27</v>
      </c>
      <c r="C228" s="41" t="s">
        <v>970</v>
      </c>
      <c r="D228" s="41" t="s">
        <v>971</v>
      </c>
      <c r="E228" s="41" t="s">
        <v>972</v>
      </c>
      <c r="F228" s="41" t="s">
        <v>971</v>
      </c>
      <c r="G228" s="41" t="s">
        <v>972</v>
      </c>
      <c r="H228" s="41" t="s">
        <v>979</v>
      </c>
      <c r="I228" s="41" t="s">
        <v>980</v>
      </c>
      <c r="J228" s="41" t="s">
        <v>32</v>
      </c>
      <c r="K228" s="41">
        <v>50</v>
      </c>
      <c r="L228" s="21">
        <v>230000000</v>
      </c>
      <c r="M228" s="25" t="s">
        <v>145</v>
      </c>
      <c r="N228" s="76" t="s">
        <v>144</v>
      </c>
      <c r="O228" s="39" t="s">
        <v>28</v>
      </c>
      <c r="P228" s="42"/>
      <c r="Q228" s="81" t="s">
        <v>80</v>
      </c>
      <c r="R228" s="41" t="s">
        <v>29</v>
      </c>
      <c r="S228" s="49" t="s">
        <v>212</v>
      </c>
      <c r="T228" s="53"/>
      <c r="U228" s="145"/>
      <c r="V228" s="143"/>
      <c r="W228" s="175">
        <v>9015000</v>
      </c>
      <c r="X228" s="145">
        <f t="shared" si="20"/>
        <v>10096800.000000002</v>
      </c>
      <c r="Y228" s="115"/>
      <c r="Z228" s="171">
        <v>2016</v>
      </c>
      <c r="AA228" s="40"/>
      <c r="AB228" s="25"/>
    </row>
    <row r="229" spans="1:28">
      <c r="A229" s="52" t="s">
        <v>981</v>
      </c>
      <c r="B229" s="41" t="s">
        <v>27</v>
      </c>
      <c r="C229" s="41" t="s">
        <v>970</v>
      </c>
      <c r="D229" s="41" t="s">
        <v>971</v>
      </c>
      <c r="E229" s="41" t="s">
        <v>972</v>
      </c>
      <c r="F229" s="41" t="s">
        <v>971</v>
      </c>
      <c r="G229" s="41" t="s">
        <v>972</v>
      </c>
      <c r="H229" s="41" t="s">
        <v>982</v>
      </c>
      <c r="I229" s="41" t="s">
        <v>983</v>
      </c>
      <c r="J229" s="41" t="s">
        <v>32</v>
      </c>
      <c r="K229" s="41">
        <v>50</v>
      </c>
      <c r="L229" s="21">
        <v>230000000</v>
      </c>
      <c r="M229" s="25" t="s">
        <v>145</v>
      </c>
      <c r="N229" s="76" t="s">
        <v>144</v>
      </c>
      <c r="O229" s="39" t="s">
        <v>28</v>
      </c>
      <c r="P229" s="42"/>
      <c r="Q229" s="81" t="s">
        <v>80</v>
      </c>
      <c r="R229" s="41" t="s">
        <v>29</v>
      </c>
      <c r="S229" s="49" t="s">
        <v>212</v>
      </c>
      <c r="T229" s="53"/>
      <c r="U229" s="145"/>
      <c r="V229" s="143"/>
      <c r="W229" s="175">
        <v>7179000</v>
      </c>
      <c r="X229" s="145">
        <f t="shared" si="20"/>
        <v>8040480.0000000009</v>
      </c>
      <c r="Y229" s="115"/>
      <c r="Z229" s="171">
        <v>2016</v>
      </c>
      <c r="AA229" s="40"/>
      <c r="AB229" s="25"/>
    </row>
    <row r="230" spans="1:28">
      <c r="A230" s="52" t="s">
        <v>984</v>
      </c>
      <c r="B230" s="41" t="s">
        <v>27</v>
      </c>
      <c r="C230" s="41" t="s">
        <v>970</v>
      </c>
      <c r="D230" s="41" t="s">
        <v>971</v>
      </c>
      <c r="E230" s="41" t="s">
        <v>972</v>
      </c>
      <c r="F230" s="41" t="s">
        <v>971</v>
      </c>
      <c r="G230" s="41" t="s">
        <v>972</v>
      </c>
      <c r="H230" s="41" t="s">
        <v>985</v>
      </c>
      <c r="I230" s="41" t="s">
        <v>986</v>
      </c>
      <c r="J230" s="41" t="s">
        <v>32</v>
      </c>
      <c r="K230" s="41">
        <v>50</v>
      </c>
      <c r="L230" s="21">
        <v>230000000</v>
      </c>
      <c r="M230" s="25" t="s">
        <v>145</v>
      </c>
      <c r="N230" s="76" t="s">
        <v>144</v>
      </c>
      <c r="O230" s="39" t="s">
        <v>28</v>
      </c>
      <c r="P230" s="42"/>
      <c r="Q230" s="81" t="s">
        <v>80</v>
      </c>
      <c r="R230" s="41" t="s">
        <v>29</v>
      </c>
      <c r="S230" s="49" t="s">
        <v>212</v>
      </c>
      <c r="T230" s="53"/>
      <c r="U230" s="145"/>
      <c r="V230" s="143"/>
      <c r="W230" s="175">
        <v>600000</v>
      </c>
      <c r="X230" s="145">
        <f t="shared" si="20"/>
        <v>672000.00000000012</v>
      </c>
      <c r="Y230" s="115"/>
      <c r="Z230" s="171">
        <v>2016</v>
      </c>
      <c r="AA230" s="40"/>
      <c r="AB230" s="25"/>
    </row>
    <row r="231" spans="1:28">
      <c r="A231" s="52" t="s">
        <v>987</v>
      </c>
      <c r="B231" s="41" t="s">
        <v>27</v>
      </c>
      <c r="C231" s="41" t="s">
        <v>970</v>
      </c>
      <c r="D231" s="41" t="s">
        <v>971</v>
      </c>
      <c r="E231" s="41" t="s">
        <v>972</v>
      </c>
      <c r="F231" s="41" t="s">
        <v>971</v>
      </c>
      <c r="G231" s="41" t="s">
        <v>972</v>
      </c>
      <c r="H231" s="41" t="s">
        <v>988</v>
      </c>
      <c r="I231" s="41" t="s">
        <v>989</v>
      </c>
      <c r="J231" s="41" t="s">
        <v>32</v>
      </c>
      <c r="K231" s="41">
        <v>50</v>
      </c>
      <c r="L231" s="21">
        <v>230000000</v>
      </c>
      <c r="M231" s="25" t="s">
        <v>145</v>
      </c>
      <c r="N231" s="76" t="s">
        <v>144</v>
      </c>
      <c r="O231" s="39" t="s">
        <v>28</v>
      </c>
      <c r="P231" s="42"/>
      <c r="Q231" s="81" t="s">
        <v>80</v>
      </c>
      <c r="R231" s="41" t="s">
        <v>29</v>
      </c>
      <c r="S231" s="49" t="s">
        <v>212</v>
      </c>
      <c r="T231" s="53"/>
      <c r="U231" s="145"/>
      <c r="V231" s="143"/>
      <c r="W231" s="175">
        <v>140000</v>
      </c>
      <c r="X231" s="145">
        <f t="shared" si="20"/>
        <v>156800.00000000003</v>
      </c>
      <c r="Y231" s="115"/>
      <c r="Z231" s="171">
        <v>2016</v>
      </c>
      <c r="AA231" s="40"/>
      <c r="AB231" s="25"/>
    </row>
    <row r="232" spans="1:28" ht="15">
      <c r="A232" s="165" t="s">
        <v>990</v>
      </c>
      <c r="B232" s="176"/>
      <c r="C232" s="176"/>
      <c r="D232" s="176"/>
      <c r="E232" s="176"/>
      <c r="F232" s="176"/>
      <c r="G232" s="176"/>
      <c r="H232" s="176"/>
      <c r="I232" s="176"/>
      <c r="J232" s="176"/>
      <c r="K232" s="176"/>
      <c r="L232" s="176"/>
      <c r="M232" s="176"/>
      <c r="N232" s="177"/>
      <c r="O232" s="176"/>
      <c r="P232" s="176"/>
      <c r="Q232" s="177"/>
      <c r="R232" s="178"/>
      <c r="S232" s="176"/>
      <c r="T232" s="176"/>
      <c r="U232" s="176"/>
      <c r="V232" s="176"/>
      <c r="W232" s="179">
        <f>SUM(W213:W231)</f>
        <v>1939339900</v>
      </c>
      <c r="X232" s="179">
        <f>SUM(X213:X231)</f>
        <v>2172060688</v>
      </c>
      <c r="Y232" s="176"/>
      <c r="Z232" s="176"/>
      <c r="AA232" s="176"/>
      <c r="AB232" s="176"/>
    </row>
    <row r="233" spans="1:28" ht="15">
      <c r="A233" s="165" t="s">
        <v>991</v>
      </c>
      <c r="B233" s="176"/>
      <c r="C233" s="176"/>
      <c r="D233" s="176"/>
      <c r="E233" s="176"/>
      <c r="F233" s="176"/>
      <c r="G233" s="176"/>
      <c r="H233" s="176"/>
      <c r="I233" s="176"/>
      <c r="J233" s="176"/>
      <c r="K233" s="176"/>
      <c r="L233" s="176"/>
      <c r="M233" s="176"/>
      <c r="N233" s="177"/>
      <c r="O233" s="176"/>
      <c r="P233" s="176"/>
      <c r="Q233" s="177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  <c r="AB233" s="176"/>
    </row>
    <row r="234" spans="1:28" ht="15">
      <c r="A234" s="165" t="s">
        <v>832</v>
      </c>
      <c r="B234" s="176"/>
      <c r="C234" s="176"/>
      <c r="D234" s="176"/>
      <c r="E234" s="176"/>
      <c r="F234" s="176"/>
      <c r="G234" s="176"/>
      <c r="H234" s="176"/>
      <c r="I234" s="176"/>
      <c r="J234" s="176"/>
      <c r="K234" s="176"/>
      <c r="L234" s="176"/>
      <c r="M234" s="176"/>
      <c r="N234" s="177"/>
      <c r="O234" s="176"/>
      <c r="P234" s="176"/>
      <c r="Q234" s="177"/>
      <c r="R234" s="176"/>
      <c r="S234" s="176"/>
      <c r="T234" s="176"/>
      <c r="U234" s="176"/>
      <c r="V234" s="176"/>
      <c r="W234" s="176"/>
      <c r="X234" s="176"/>
      <c r="Y234" s="176"/>
      <c r="Z234" s="176"/>
      <c r="AA234" s="176"/>
      <c r="AB234" s="176"/>
    </row>
    <row r="235" spans="1:28">
      <c r="A235" s="82" t="s">
        <v>385</v>
      </c>
      <c r="B235" s="41" t="s">
        <v>27</v>
      </c>
      <c r="C235" s="88" t="s">
        <v>140</v>
      </c>
      <c r="D235" s="29" t="s">
        <v>331</v>
      </c>
      <c r="E235" s="41" t="s">
        <v>141</v>
      </c>
      <c r="F235" s="29" t="s">
        <v>331</v>
      </c>
      <c r="G235" s="41" t="s">
        <v>141</v>
      </c>
      <c r="H235" s="41" t="s">
        <v>142</v>
      </c>
      <c r="I235" s="41" t="s">
        <v>143</v>
      </c>
      <c r="J235" s="98" t="s">
        <v>32</v>
      </c>
      <c r="K235" s="168">
        <v>70</v>
      </c>
      <c r="L235" s="21">
        <v>230000000</v>
      </c>
      <c r="M235" s="25" t="s">
        <v>145</v>
      </c>
      <c r="N235" s="76" t="s">
        <v>350</v>
      </c>
      <c r="O235" s="82" t="s">
        <v>28</v>
      </c>
      <c r="P235" s="82" t="s">
        <v>212</v>
      </c>
      <c r="Q235" s="76" t="s">
        <v>68</v>
      </c>
      <c r="R235" s="41" t="s">
        <v>29</v>
      </c>
      <c r="S235" s="49" t="s">
        <v>212</v>
      </c>
      <c r="T235" s="42"/>
      <c r="U235" s="60"/>
      <c r="V235" s="60"/>
      <c r="W235" s="60">
        <v>0</v>
      </c>
      <c r="X235" s="43">
        <f t="shared" ref="X235:X269" si="21">W235*1.12</f>
        <v>0</v>
      </c>
      <c r="Y235" s="41" t="s">
        <v>30</v>
      </c>
      <c r="Z235" s="180">
        <v>2016</v>
      </c>
      <c r="AA235" s="116">
        <v>11.14</v>
      </c>
      <c r="AB235" s="44" t="s">
        <v>150</v>
      </c>
    </row>
    <row r="236" spans="1:28">
      <c r="A236" s="124" t="s">
        <v>780</v>
      </c>
      <c r="B236" s="28" t="s">
        <v>27</v>
      </c>
      <c r="C236" s="88" t="s">
        <v>122</v>
      </c>
      <c r="D236" s="30" t="s">
        <v>123</v>
      </c>
      <c r="E236" s="30" t="s">
        <v>781</v>
      </c>
      <c r="F236" s="30" t="s">
        <v>123</v>
      </c>
      <c r="G236" s="30" t="s">
        <v>781</v>
      </c>
      <c r="H236" s="30" t="s">
        <v>782</v>
      </c>
      <c r="I236" s="30" t="s">
        <v>783</v>
      </c>
      <c r="J236" s="52" t="s">
        <v>31</v>
      </c>
      <c r="K236" s="104">
        <v>100</v>
      </c>
      <c r="L236" s="21">
        <v>230000000</v>
      </c>
      <c r="M236" s="30" t="s">
        <v>215</v>
      </c>
      <c r="N236" s="106" t="s">
        <v>67</v>
      </c>
      <c r="O236" s="160" t="s">
        <v>260</v>
      </c>
      <c r="P236" s="25" t="s">
        <v>212</v>
      </c>
      <c r="Q236" s="81" t="s">
        <v>784</v>
      </c>
      <c r="R236" s="34" t="s">
        <v>40</v>
      </c>
      <c r="S236" s="49" t="s">
        <v>212</v>
      </c>
      <c r="T236" s="103"/>
      <c r="U236" s="152"/>
      <c r="V236" s="152"/>
      <c r="W236" s="153">
        <v>0</v>
      </c>
      <c r="X236" s="153">
        <f t="shared" si="21"/>
        <v>0</v>
      </c>
      <c r="Y236" s="25"/>
      <c r="Z236" s="26">
        <v>2016</v>
      </c>
      <c r="AA236" s="53" t="s">
        <v>943</v>
      </c>
      <c r="AB236" s="44"/>
    </row>
    <row r="237" spans="1:28">
      <c r="A237" s="85" t="s">
        <v>360</v>
      </c>
      <c r="B237" s="41" t="s">
        <v>27</v>
      </c>
      <c r="C237" s="100" t="s">
        <v>122</v>
      </c>
      <c r="D237" s="41" t="s">
        <v>123</v>
      </c>
      <c r="E237" s="41" t="s">
        <v>198</v>
      </c>
      <c r="F237" s="41" t="s">
        <v>123</v>
      </c>
      <c r="G237" s="41" t="s">
        <v>198</v>
      </c>
      <c r="H237" s="41" t="s">
        <v>218</v>
      </c>
      <c r="I237" s="41" t="s">
        <v>199</v>
      </c>
      <c r="J237" s="98" t="s">
        <v>31</v>
      </c>
      <c r="K237" s="41">
        <v>100</v>
      </c>
      <c r="L237" s="21">
        <v>230000000</v>
      </c>
      <c r="M237" s="25" t="s">
        <v>145</v>
      </c>
      <c r="N237" s="76" t="s">
        <v>82</v>
      </c>
      <c r="O237" s="160" t="s">
        <v>28</v>
      </c>
      <c r="P237" s="25" t="s">
        <v>212</v>
      </c>
      <c r="Q237" s="98" t="s">
        <v>33</v>
      </c>
      <c r="R237" s="41" t="s">
        <v>41</v>
      </c>
      <c r="S237" s="49" t="s">
        <v>212</v>
      </c>
      <c r="T237" s="42"/>
      <c r="U237" s="60"/>
      <c r="V237" s="60"/>
      <c r="W237" s="153">
        <v>0</v>
      </c>
      <c r="X237" s="153">
        <f t="shared" si="21"/>
        <v>0</v>
      </c>
      <c r="Y237" s="41"/>
      <c r="Z237" s="50">
        <v>2016</v>
      </c>
      <c r="AA237" s="53" t="s">
        <v>943</v>
      </c>
      <c r="AB237" s="44"/>
    </row>
    <row r="238" spans="1:28">
      <c r="A238" s="85" t="s">
        <v>361</v>
      </c>
      <c r="B238" s="41" t="s">
        <v>27</v>
      </c>
      <c r="C238" s="100" t="s">
        <v>122</v>
      </c>
      <c r="D238" s="41" t="s">
        <v>123</v>
      </c>
      <c r="E238" s="41" t="s">
        <v>198</v>
      </c>
      <c r="F238" s="41" t="s">
        <v>123</v>
      </c>
      <c r="G238" s="41" t="s">
        <v>198</v>
      </c>
      <c r="H238" s="41" t="s">
        <v>219</v>
      </c>
      <c r="I238" s="41" t="s">
        <v>200</v>
      </c>
      <c r="J238" s="98" t="s">
        <v>31</v>
      </c>
      <c r="K238" s="41">
        <v>100</v>
      </c>
      <c r="L238" s="21">
        <v>230000000</v>
      </c>
      <c r="M238" s="25" t="s">
        <v>145</v>
      </c>
      <c r="N238" s="76" t="s">
        <v>82</v>
      </c>
      <c r="O238" s="160" t="s">
        <v>28</v>
      </c>
      <c r="P238" s="25" t="s">
        <v>212</v>
      </c>
      <c r="Q238" s="98" t="s">
        <v>33</v>
      </c>
      <c r="R238" s="41" t="s">
        <v>41</v>
      </c>
      <c r="S238" s="49" t="s">
        <v>212</v>
      </c>
      <c r="T238" s="42"/>
      <c r="U238" s="60"/>
      <c r="V238" s="60"/>
      <c r="W238" s="153">
        <v>0</v>
      </c>
      <c r="X238" s="153">
        <f t="shared" si="21"/>
        <v>0</v>
      </c>
      <c r="Y238" s="41"/>
      <c r="Z238" s="50">
        <v>2016</v>
      </c>
      <c r="AA238" s="53" t="s">
        <v>943</v>
      </c>
      <c r="AB238" s="44"/>
    </row>
    <row r="239" spans="1:28">
      <c r="A239" s="85" t="s">
        <v>362</v>
      </c>
      <c r="B239" s="41" t="s">
        <v>27</v>
      </c>
      <c r="C239" s="100" t="s">
        <v>122</v>
      </c>
      <c r="D239" s="41" t="s">
        <v>123</v>
      </c>
      <c r="E239" s="41" t="s">
        <v>198</v>
      </c>
      <c r="F239" s="41" t="s">
        <v>123</v>
      </c>
      <c r="G239" s="41" t="s">
        <v>198</v>
      </c>
      <c r="H239" s="41" t="s">
        <v>201</v>
      </c>
      <c r="I239" s="41" t="s">
        <v>202</v>
      </c>
      <c r="J239" s="98" t="s">
        <v>32</v>
      </c>
      <c r="K239" s="41">
        <v>100</v>
      </c>
      <c r="L239" s="21">
        <v>230000000</v>
      </c>
      <c r="M239" s="25" t="s">
        <v>145</v>
      </c>
      <c r="N239" s="76" t="s">
        <v>82</v>
      </c>
      <c r="O239" s="160" t="s">
        <v>28</v>
      </c>
      <c r="P239" s="25" t="s">
        <v>212</v>
      </c>
      <c r="Q239" s="98" t="s">
        <v>33</v>
      </c>
      <c r="R239" s="41" t="s">
        <v>41</v>
      </c>
      <c r="S239" s="49" t="s">
        <v>212</v>
      </c>
      <c r="T239" s="42"/>
      <c r="U239" s="60"/>
      <c r="V239" s="60"/>
      <c r="W239" s="153">
        <v>0</v>
      </c>
      <c r="X239" s="153">
        <f t="shared" si="21"/>
        <v>0</v>
      </c>
      <c r="Y239" s="41"/>
      <c r="Z239" s="50">
        <v>2016</v>
      </c>
      <c r="AA239" s="53" t="s">
        <v>943</v>
      </c>
      <c r="AB239" s="44"/>
    </row>
    <row r="240" spans="1:28">
      <c r="A240" s="85" t="s">
        <v>363</v>
      </c>
      <c r="B240" s="41" t="s">
        <v>27</v>
      </c>
      <c r="C240" s="100" t="s">
        <v>139</v>
      </c>
      <c r="D240" s="41" t="s">
        <v>206</v>
      </c>
      <c r="E240" s="41" t="s">
        <v>207</v>
      </c>
      <c r="F240" s="41" t="s">
        <v>206</v>
      </c>
      <c r="G240" s="41" t="s">
        <v>207</v>
      </c>
      <c r="H240" s="41" t="s">
        <v>58</v>
      </c>
      <c r="I240" s="41" t="s">
        <v>59</v>
      </c>
      <c r="J240" s="98" t="s">
        <v>31</v>
      </c>
      <c r="K240" s="41">
        <v>50</v>
      </c>
      <c r="L240" s="21">
        <v>230000000</v>
      </c>
      <c r="M240" s="25" t="s">
        <v>145</v>
      </c>
      <c r="N240" s="76" t="s">
        <v>350</v>
      </c>
      <c r="O240" s="160" t="s">
        <v>28</v>
      </c>
      <c r="P240" s="25" t="s">
        <v>212</v>
      </c>
      <c r="Q240" s="98" t="s">
        <v>259</v>
      </c>
      <c r="R240" s="41" t="s">
        <v>29</v>
      </c>
      <c r="S240" s="49" t="s">
        <v>212</v>
      </c>
      <c r="T240" s="42"/>
      <c r="U240" s="60"/>
      <c r="V240" s="60"/>
      <c r="W240" s="153">
        <v>0</v>
      </c>
      <c r="X240" s="153">
        <f t="shared" si="21"/>
        <v>0</v>
      </c>
      <c r="Y240" s="41"/>
      <c r="Z240" s="50">
        <v>2016</v>
      </c>
      <c r="AA240" s="116">
        <v>11.14</v>
      </c>
      <c r="AB240" s="27" t="s">
        <v>150</v>
      </c>
    </row>
    <row r="241" spans="1:28">
      <c r="A241" s="85" t="s">
        <v>364</v>
      </c>
      <c r="B241" s="41" t="s">
        <v>27</v>
      </c>
      <c r="C241" s="100" t="s">
        <v>139</v>
      </c>
      <c r="D241" s="41" t="s">
        <v>206</v>
      </c>
      <c r="E241" s="41" t="s">
        <v>207</v>
      </c>
      <c r="F241" s="41" t="s">
        <v>206</v>
      </c>
      <c r="G241" s="41" t="s">
        <v>207</v>
      </c>
      <c r="H241" s="41" t="s">
        <v>213</v>
      </c>
      <c r="I241" s="41" t="s">
        <v>60</v>
      </c>
      <c r="J241" s="98" t="s">
        <v>31</v>
      </c>
      <c r="K241" s="41">
        <v>50</v>
      </c>
      <c r="L241" s="21">
        <v>230000000</v>
      </c>
      <c r="M241" s="25" t="s">
        <v>145</v>
      </c>
      <c r="N241" s="76" t="s">
        <v>350</v>
      </c>
      <c r="O241" s="160" t="s">
        <v>28</v>
      </c>
      <c r="P241" s="25" t="s">
        <v>212</v>
      </c>
      <c r="Q241" s="98" t="s">
        <v>259</v>
      </c>
      <c r="R241" s="41" t="s">
        <v>29</v>
      </c>
      <c r="S241" s="49" t="s">
        <v>212</v>
      </c>
      <c r="T241" s="42"/>
      <c r="U241" s="60"/>
      <c r="V241" s="60"/>
      <c r="W241" s="153">
        <v>0</v>
      </c>
      <c r="X241" s="153">
        <f t="shared" si="21"/>
        <v>0</v>
      </c>
      <c r="Y241" s="41"/>
      <c r="Z241" s="50">
        <v>2016</v>
      </c>
      <c r="AA241" s="116">
        <v>11.14</v>
      </c>
      <c r="AB241" s="27" t="s">
        <v>150</v>
      </c>
    </row>
    <row r="242" spans="1:28">
      <c r="A242" s="85" t="s">
        <v>365</v>
      </c>
      <c r="B242" s="41" t="s">
        <v>27</v>
      </c>
      <c r="C242" s="100" t="s">
        <v>139</v>
      </c>
      <c r="D242" s="41" t="s">
        <v>206</v>
      </c>
      <c r="E242" s="41" t="s">
        <v>207</v>
      </c>
      <c r="F242" s="41" t="s">
        <v>206</v>
      </c>
      <c r="G242" s="41" t="s">
        <v>207</v>
      </c>
      <c r="H242" s="41" t="s">
        <v>61</v>
      </c>
      <c r="I242" s="41" t="s">
        <v>62</v>
      </c>
      <c r="J242" s="98" t="s">
        <v>31</v>
      </c>
      <c r="K242" s="41">
        <v>50</v>
      </c>
      <c r="L242" s="21">
        <v>230000000</v>
      </c>
      <c r="M242" s="25" t="s">
        <v>145</v>
      </c>
      <c r="N242" s="76" t="s">
        <v>350</v>
      </c>
      <c r="O242" s="160" t="s">
        <v>28</v>
      </c>
      <c r="P242" s="25" t="s">
        <v>212</v>
      </c>
      <c r="Q242" s="98" t="s">
        <v>259</v>
      </c>
      <c r="R242" s="41" t="s">
        <v>29</v>
      </c>
      <c r="S242" s="49" t="s">
        <v>212</v>
      </c>
      <c r="T242" s="42"/>
      <c r="U242" s="60"/>
      <c r="V242" s="60"/>
      <c r="W242" s="153">
        <v>0</v>
      </c>
      <c r="X242" s="153">
        <f t="shared" si="21"/>
        <v>0</v>
      </c>
      <c r="Y242" s="41"/>
      <c r="Z242" s="50">
        <v>2016</v>
      </c>
      <c r="AA242" s="116">
        <v>11.14</v>
      </c>
      <c r="AB242" s="27" t="s">
        <v>150</v>
      </c>
    </row>
    <row r="243" spans="1:28">
      <c r="A243" s="85" t="s">
        <v>366</v>
      </c>
      <c r="B243" s="41" t="s">
        <v>27</v>
      </c>
      <c r="C243" s="100" t="s">
        <v>139</v>
      </c>
      <c r="D243" s="41" t="s">
        <v>206</v>
      </c>
      <c r="E243" s="41" t="s">
        <v>207</v>
      </c>
      <c r="F243" s="41" t="s">
        <v>206</v>
      </c>
      <c r="G243" s="41" t="s">
        <v>207</v>
      </c>
      <c r="H243" s="41" t="s">
        <v>63</v>
      </c>
      <c r="I243" s="41" t="s">
        <v>64</v>
      </c>
      <c r="J243" s="98" t="s">
        <v>31</v>
      </c>
      <c r="K243" s="41">
        <v>50</v>
      </c>
      <c r="L243" s="21">
        <v>230000000</v>
      </c>
      <c r="M243" s="25" t="s">
        <v>145</v>
      </c>
      <c r="N243" s="76" t="s">
        <v>350</v>
      </c>
      <c r="O243" s="160" t="s">
        <v>28</v>
      </c>
      <c r="P243" s="25" t="s">
        <v>212</v>
      </c>
      <c r="Q243" s="98" t="s">
        <v>259</v>
      </c>
      <c r="R243" s="41" t="s">
        <v>29</v>
      </c>
      <c r="S243" s="49" t="s">
        <v>212</v>
      </c>
      <c r="T243" s="42"/>
      <c r="U243" s="60"/>
      <c r="V243" s="60"/>
      <c r="W243" s="153">
        <v>0</v>
      </c>
      <c r="X243" s="153">
        <f t="shared" si="21"/>
        <v>0</v>
      </c>
      <c r="Y243" s="41"/>
      <c r="Z243" s="50">
        <v>2016</v>
      </c>
      <c r="AA243" s="116">
        <v>11.14</v>
      </c>
      <c r="AB243" s="27" t="s">
        <v>150</v>
      </c>
    </row>
    <row r="244" spans="1:28">
      <c r="A244" s="85" t="s">
        <v>266</v>
      </c>
      <c r="B244" s="41" t="s">
        <v>27</v>
      </c>
      <c r="C244" s="82" t="s">
        <v>137</v>
      </c>
      <c r="D244" s="49" t="s">
        <v>152</v>
      </c>
      <c r="E244" s="49" t="s">
        <v>153</v>
      </c>
      <c r="F244" s="49" t="s">
        <v>152</v>
      </c>
      <c r="G244" s="65" t="s">
        <v>153</v>
      </c>
      <c r="H244" s="49" t="s">
        <v>154</v>
      </c>
      <c r="I244" s="65" t="s">
        <v>155</v>
      </c>
      <c r="J244" s="111" t="s">
        <v>37</v>
      </c>
      <c r="K244" s="62">
        <v>100</v>
      </c>
      <c r="L244" s="21">
        <v>230000000</v>
      </c>
      <c r="M244" s="25" t="s">
        <v>145</v>
      </c>
      <c r="N244" s="98" t="s">
        <v>46</v>
      </c>
      <c r="O244" s="89" t="s">
        <v>28</v>
      </c>
      <c r="P244" s="25" t="s">
        <v>212</v>
      </c>
      <c r="Q244" s="105" t="s">
        <v>35</v>
      </c>
      <c r="R244" s="33" t="s">
        <v>29</v>
      </c>
      <c r="S244" s="49" t="s">
        <v>212</v>
      </c>
      <c r="T244" s="44"/>
      <c r="U244" s="145"/>
      <c r="V244" s="99"/>
      <c r="W244" s="153">
        <v>0</v>
      </c>
      <c r="X244" s="153">
        <f t="shared" si="21"/>
        <v>0</v>
      </c>
      <c r="Y244" s="64"/>
      <c r="Z244" s="50">
        <v>2016</v>
      </c>
      <c r="AA244" s="116">
        <v>11</v>
      </c>
      <c r="AB244" s="27" t="s">
        <v>150</v>
      </c>
    </row>
    <row r="245" spans="1:28">
      <c r="A245" s="85" t="s">
        <v>267</v>
      </c>
      <c r="B245" s="41" t="s">
        <v>27</v>
      </c>
      <c r="C245" s="82" t="s">
        <v>137</v>
      </c>
      <c r="D245" s="49" t="s">
        <v>152</v>
      </c>
      <c r="E245" s="49" t="s">
        <v>153</v>
      </c>
      <c r="F245" s="49" t="s">
        <v>152</v>
      </c>
      <c r="G245" s="65" t="s">
        <v>153</v>
      </c>
      <c r="H245" s="49" t="s">
        <v>156</v>
      </c>
      <c r="I245" s="65" t="s">
        <v>157</v>
      </c>
      <c r="J245" s="111" t="s">
        <v>37</v>
      </c>
      <c r="K245" s="62">
        <v>100</v>
      </c>
      <c r="L245" s="21">
        <v>230000000</v>
      </c>
      <c r="M245" s="25" t="s">
        <v>145</v>
      </c>
      <c r="N245" s="98" t="s">
        <v>46</v>
      </c>
      <c r="O245" s="89" t="s">
        <v>28</v>
      </c>
      <c r="P245" s="25" t="s">
        <v>212</v>
      </c>
      <c r="Q245" s="105" t="s">
        <v>35</v>
      </c>
      <c r="R245" s="33" t="s">
        <v>29</v>
      </c>
      <c r="S245" s="49" t="s">
        <v>212</v>
      </c>
      <c r="T245" s="44"/>
      <c r="U245" s="145"/>
      <c r="V245" s="99"/>
      <c r="W245" s="153">
        <v>0</v>
      </c>
      <c r="X245" s="153">
        <f t="shared" si="21"/>
        <v>0</v>
      </c>
      <c r="Y245" s="64"/>
      <c r="Z245" s="50">
        <v>2016</v>
      </c>
      <c r="AA245" s="116">
        <v>11</v>
      </c>
      <c r="AB245" s="27" t="s">
        <v>150</v>
      </c>
    </row>
    <row r="246" spans="1:28">
      <c r="A246" s="85" t="s">
        <v>116</v>
      </c>
      <c r="B246" s="41" t="s">
        <v>27</v>
      </c>
      <c r="C246" s="82" t="s">
        <v>137</v>
      </c>
      <c r="D246" s="49" t="s">
        <v>152</v>
      </c>
      <c r="E246" s="49" t="s">
        <v>153</v>
      </c>
      <c r="F246" s="49" t="s">
        <v>152</v>
      </c>
      <c r="G246" s="65" t="s">
        <v>153</v>
      </c>
      <c r="H246" s="49" t="s">
        <v>158</v>
      </c>
      <c r="I246" s="65" t="s">
        <v>159</v>
      </c>
      <c r="J246" s="111" t="s">
        <v>37</v>
      </c>
      <c r="K246" s="62">
        <v>100</v>
      </c>
      <c r="L246" s="21">
        <v>230000000</v>
      </c>
      <c r="M246" s="25" t="s">
        <v>145</v>
      </c>
      <c r="N246" s="98" t="s">
        <v>46</v>
      </c>
      <c r="O246" s="89" t="s">
        <v>28</v>
      </c>
      <c r="P246" s="25" t="s">
        <v>212</v>
      </c>
      <c r="Q246" s="105" t="s">
        <v>35</v>
      </c>
      <c r="R246" s="33" t="s">
        <v>29</v>
      </c>
      <c r="S246" s="49" t="s">
        <v>212</v>
      </c>
      <c r="T246" s="44"/>
      <c r="U246" s="145"/>
      <c r="V246" s="99"/>
      <c r="W246" s="153">
        <v>0</v>
      </c>
      <c r="X246" s="153">
        <f t="shared" si="21"/>
        <v>0</v>
      </c>
      <c r="Y246" s="64"/>
      <c r="Z246" s="50">
        <v>2016</v>
      </c>
      <c r="AA246" s="116">
        <v>11</v>
      </c>
      <c r="AB246" s="27" t="s">
        <v>150</v>
      </c>
    </row>
    <row r="247" spans="1:28">
      <c r="A247" s="85" t="s">
        <v>268</v>
      </c>
      <c r="B247" s="41" t="s">
        <v>27</v>
      </c>
      <c r="C247" s="82" t="s">
        <v>137</v>
      </c>
      <c r="D247" s="49" t="s">
        <v>152</v>
      </c>
      <c r="E247" s="49" t="s">
        <v>153</v>
      </c>
      <c r="F247" s="49" t="s">
        <v>152</v>
      </c>
      <c r="G247" s="65" t="s">
        <v>153</v>
      </c>
      <c r="H247" s="49" t="s">
        <v>160</v>
      </c>
      <c r="I247" s="65" t="s">
        <v>161</v>
      </c>
      <c r="J247" s="111" t="s">
        <v>37</v>
      </c>
      <c r="K247" s="62">
        <v>100</v>
      </c>
      <c r="L247" s="21">
        <v>230000000</v>
      </c>
      <c r="M247" s="25" t="s">
        <v>145</v>
      </c>
      <c r="N247" s="98" t="s">
        <v>46</v>
      </c>
      <c r="O247" s="89" t="s">
        <v>28</v>
      </c>
      <c r="P247" s="25" t="s">
        <v>212</v>
      </c>
      <c r="Q247" s="105" t="s">
        <v>35</v>
      </c>
      <c r="R247" s="33" t="s">
        <v>29</v>
      </c>
      <c r="S247" s="49" t="s">
        <v>212</v>
      </c>
      <c r="T247" s="44"/>
      <c r="U247" s="145"/>
      <c r="V247" s="99"/>
      <c r="W247" s="153">
        <v>0</v>
      </c>
      <c r="X247" s="153">
        <f t="shared" si="21"/>
        <v>0</v>
      </c>
      <c r="Y247" s="64"/>
      <c r="Z247" s="50">
        <v>2016</v>
      </c>
      <c r="AA247" s="116">
        <v>11</v>
      </c>
      <c r="AB247" s="27" t="s">
        <v>150</v>
      </c>
    </row>
    <row r="248" spans="1:28">
      <c r="A248" s="85" t="s">
        <v>269</v>
      </c>
      <c r="B248" s="41" t="s">
        <v>27</v>
      </c>
      <c r="C248" s="82" t="s">
        <v>137</v>
      </c>
      <c r="D248" s="49" t="s">
        <v>152</v>
      </c>
      <c r="E248" s="49" t="s">
        <v>153</v>
      </c>
      <c r="F248" s="49" t="s">
        <v>152</v>
      </c>
      <c r="G248" s="65" t="s">
        <v>153</v>
      </c>
      <c r="H248" s="49" t="s">
        <v>162</v>
      </c>
      <c r="I248" s="65" t="s">
        <v>163</v>
      </c>
      <c r="J248" s="111" t="s">
        <v>37</v>
      </c>
      <c r="K248" s="62">
        <v>100</v>
      </c>
      <c r="L248" s="21">
        <v>230000000</v>
      </c>
      <c r="M248" s="25" t="s">
        <v>145</v>
      </c>
      <c r="N248" s="98" t="s">
        <v>46</v>
      </c>
      <c r="O248" s="89" t="s">
        <v>28</v>
      </c>
      <c r="P248" s="25" t="s">
        <v>212</v>
      </c>
      <c r="Q248" s="105" t="s">
        <v>35</v>
      </c>
      <c r="R248" s="33" t="s">
        <v>29</v>
      </c>
      <c r="S248" s="49" t="s">
        <v>212</v>
      </c>
      <c r="T248" s="44"/>
      <c r="U248" s="145"/>
      <c r="V248" s="99"/>
      <c r="W248" s="153">
        <v>0</v>
      </c>
      <c r="X248" s="153">
        <f t="shared" si="21"/>
        <v>0</v>
      </c>
      <c r="Y248" s="64"/>
      <c r="Z248" s="50">
        <v>2016</v>
      </c>
      <c r="AA248" s="116">
        <v>11</v>
      </c>
      <c r="AB248" s="27" t="s">
        <v>150</v>
      </c>
    </row>
    <row r="249" spans="1:28">
      <c r="A249" s="85" t="s">
        <v>371</v>
      </c>
      <c r="B249" s="41" t="s">
        <v>27</v>
      </c>
      <c r="C249" s="100" t="s">
        <v>232</v>
      </c>
      <c r="D249" s="41" t="s">
        <v>233</v>
      </c>
      <c r="E249" s="41" t="s">
        <v>234</v>
      </c>
      <c r="F249" s="41" t="s">
        <v>233</v>
      </c>
      <c r="G249" s="41" t="s">
        <v>234</v>
      </c>
      <c r="H249" s="41" t="s">
        <v>243</v>
      </c>
      <c r="I249" s="41" t="s">
        <v>244</v>
      </c>
      <c r="J249" s="79" t="s">
        <v>32</v>
      </c>
      <c r="K249" s="41">
        <v>50</v>
      </c>
      <c r="L249" s="21">
        <v>230000000</v>
      </c>
      <c r="M249" s="25" t="s">
        <v>215</v>
      </c>
      <c r="N249" s="106" t="s">
        <v>82</v>
      </c>
      <c r="O249" s="89" t="s">
        <v>28</v>
      </c>
      <c r="P249" s="25" t="s">
        <v>212</v>
      </c>
      <c r="Q249" s="52" t="s">
        <v>33</v>
      </c>
      <c r="R249" s="41" t="s">
        <v>45</v>
      </c>
      <c r="S249" s="49" t="s">
        <v>212</v>
      </c>
      <c r="T249" s="42"/>
      <c r="U249" s="60"/>
      <c r="V249" s="60"/>
      <c r="W249" s="153">
        <v>0</v>
      </c>
      <c r="X249" s="153">
        <f t="shared" si="21"/>
        <v>0</v>
      </c>
      <c r="Y249" s="64"/>
      <c r="Z249" s="50">
        <v>2016</v>
      </c>
      <c r="AA249" s="53" t="s">
        <v>943</v>
      </c>
      <c r="AB249" s="44"/>
    </row>
    <row r="250" spans="1:28">
      <c r="A250" s="85" t="s">
        <v>378</v>
      </c>
      <c r="B250" s="41" t="s">
        <v>27</v>
      </c>
      <c r="C250" s="100" t="s">
        <v>52</v>
      </c>
      <c r="D250" s="41" t="s">
        <v>53</v>
      </c>
      <c r="E250" s="41" t="s">
        <v>184</v>
      </c>
      <c r="F250" s="41" t="s">
        <v>53</v>
      </c>
      <c r="G250" s="41" t="s">
        <v>184</v>
      </c>
      <c r="H250" s="41" t="s">
        <v>249</v>
      </c>
      <c r="I250" s="41" t="s">
        <v>193</v>
      </c>
      <c r="J250" s="98" t="s">
        <v>32</v>
      </c>
      <c r="K250" s="41">
        <v>50</v>
      </c>
      <c r="L250" s="21">
        <v>230000000</v>
      </c>
      <c r="M250" s="25" t="s">
        <v>145</v>
      </c>
      <c r="N250" s="76" t="s">
        <v>82</v>
      </c>
      <c r="O250" s="89" t="s">
        <v>28</v>
      </c>
      <c r="P250" s="25" t="s">
        <v>212</v>
      </c>
      <c r="Q250" s="52" t="s">
        <v>33</v>
      </c>
      <c r="R250" s="41" t="s">
        <v>29</v>
      </c>
      <c r="S250" s="49" t="s">
        <v>212</v>
      </c>
      <c r="T250" s="42"/>
      <c r="U250" s="60"/>
      <c r="V250" s="60"/>
      <c r="W250" s="153">
        <v>0</v>
      </c>
      <c r="X250" s="153">
        <f t="shared" si="21"/>
        <v>0</v>
      </c>
      <c r="Y250" s="64"/>
      <c r="Z250" s="50">
        <v>2016</v>
      </c>
      <c r="AA250" s="53" t="s">
        <v>943</v>
      </c>
      <c r="AB250" s="44"/>
    </row>
    <row r="251" spans="1:28">
      <c r="A251" s="85" t="s">
        <v>381</v>
      </c>
      <c r="B251" s="41" t="s">
        <v>27</v>
      </c>
      <c r="C251" s="100" t="s">
        <v>122</v>
      </c>
      <c r="D251" s="41" t="s">
        <v>123</v>
      </c>
      <c r="E251" s="41" t="s">
        <v>198</v>
      </c>
      <c r="F251" s="41" t="s">
        <v>123</v>
      </c>
      <c r="G251" s="41" t="s">
        <v>198</v>
      </c>
      <c r="H251" s="41" t="s">
        <v>54</v>
      </c>
      <c r="I251" s="41" t="s">
        <v>55</v>
      </c>
      <c r="J251" s="98" t="s">
        <v>32</v>
      </c>
      <c r="K251" s="41">
        <v>100</v>
      </c>
      <c r="L251" s="21">
        <v>230000000</v>
      </c>
      <c r="M251" s="25" t="s">
        <v>145</v>
      </c>
      <c r="N251" s="76" t="s">
        <v>82</v>
      </c>
      <c r="O251" s="160" t="s">
        <v>28</v>
      </c>
      <c r="P251" s="25" t="s">
        <v>212</v>
      </c>
      <c r="Q251" s="98" t="s">
        <v>33</v>
      </c>
      <c r="R251" s="41" t="s">
        <v>41</v>
      </c>
      <c r="S251" s="49" t="s">
        <v>212</v>
      </c>
      <c r="T251" s="42"/>
      <c r="U251" s="60"/>
      <c r="V251" s="60"/>
      <c r="W251" s="153">
        <v>0</v>
      </c>
      <c r="X251" s="153">
        <f t="shared" si="21"/>
        <v>0</v>
      </c>
      <c r="Y251" s="41"/>
      <c r="Z251" s="50">
        <v>2016</v>
      </c>
      <c r="AA251" s="53" t="s">
        <v>943</v>
      </c>
      <c r="AB251" s="44"/>
    </row>
    <row r="252" spans="1:28">
      <c r="A252" s="85" t="s">
        <v>270</v>
      </c>
      <c r="B252" s="41" t="s">
        <v>27</v>
      </c>
      <c r="C252" s="100" t="s">
        <v>48</v>
      </c>
      <c r="D252" s="39" t="s">
        <v>50</v>
      </c>
      <c r="E252" s="41" t="s">
        <v>49</v>
      </c>
      <c r="F252" s="41" t="s">
        <v>50</v>
      </c>
      <c r="G252" s="41" t="s">
        <v>51</v>
      </c>
      <c r="H252" s="41" t="s">
        <v>164</v>
      </c>
      <c r="I252" s="41" t="s">
        <v>165</v>
      </c>
      <c r="J252" s="98" t="s">
        <v>32</v>
      </c>
      <c r="K252" s="41">
        <v>100</v>
      </c>
      <c r="L252" s="21">
        <v>230000000</v>
      </c>
      <c r="M252" s="25" t="s">
        <v>145</v>
      </c>
      <c r="N252" s="76" t="s">
        <v>47</v>
      </c>
      <c r="O252" s="89" t="s">
        <v>28</v>
      </c>
      <c r="P252" s="25" t="s">
        <v>212</v>
      </c>
      <c r="Q252" s="52" t="s">
        <v>33</v>
      </c>
      <c r="R252" s="41" t="s">
        <v>29</v>
      </c>
      <c r="S252" s="49" t="s">
        <v>212</v>
      </c>
      <c r="T252" s="42"/>
      <c r="U252" s="60"/>
      <c r="V252" s="60"/>
      <c r="W252" s="153">
        <v>0</v>
      </c>
      <c r="X252" s="153">
        <f t="shared" si="21"/>
        <v>0</v>
      </c>
      <c r="Y252" s="64"/>
      <c r="Z252" s="50">
        <v>2016</v>
      </c>
      <c r="AA252" s="53" t="s">
        <v>943</v>
      </c>
      <c r="AB252" s="44"/>
    </row>
    <row r="253" spans="1:28">
      <c r="A253" s="85" t="s">
        <v>271</v>
      </c>
      <c r="B253" s="41" t="s">
        <v>27</v>
      </c>
      <c r="C253" s="100" t="s">
        <v>48</v>
      </c>
      <c r="D253" s="39" t="s">
        <v>50</v>
      </c>
      <c r="E253" s="41" t="s">
        <v>49</v>
      </c>
      <c r="F253" s="41" t="s">
        <v>50</v>
      </c>
      <c r="G253" s="41" t="s">
        <v>51</v>
      </c>
      <c r="H253" s="41" t="s">
        <v>166</v>
      </c>
      <c r="I253" s="41" t="s">
        <v>167</v>
      </c>
      <c r="J253" s="98" t="s">
        <v>32</v>
      </c>
      <c r="K253" s="41">
        <v>100</v>
      </c>
      <c r="L253" s="21">
        <v>230000000</v>
      </c>
      <c r="M253" s="25" t="s">
        <v>145</v>
      </c>
      <c r="N253" s="76" t="s">
        <v>47</v>
      </c>
      <c r="O253" s="89" t="s">
        <v>28</v>
      </c>
      <c r="P253" s="25" t="s">
        <v>212</v>
      </c>
      <c r="Q253" s="52" t="s">
        <v>33</v>
      </c>
      <c r="R253" s="41" t="s">
        <v>29</v>
      </c>
      <c r="S253" s="49" t="s">
        <v>212</v>
      </c>
      <c r="T253" s="42"/>
      <c r="U253" s="60"/>
      <c r="V253" s="60"/>
      <c r="W253" s="153">
        <v>0</v>
      </c>
      <c r="X253" s="153">
        <f t="shared" si="21"/>
        <v>0</v>
      </c>
      <c r="Y253" s="64"/>
      <c r="Z253" s="50">
        <v>2016</v>
      </c>
      <c r="AA253" s="53" t="s">
        <v>943</v>
      </c>
      <c r="AB253" s="44"/>
    </row>
    <row r="254" spans="1:28">
      <c r="A254" s="85" t="s">
        <v>272</v>
      </c>
      <c r="B254" s="41" t="s">
        <v>27</v>
      </c>
      <c r="C254" s="100" t="s">
        <v>48</v>
      </c>
      <c r="D254" s="39" t="s">
        <v>50</v>
      </c>
      <c r="E254" s="41" t="s">
        <v>49</v>
      </c>
      <c r="F254" s="41" t="s">
        <v>50</v>
      </c>
      <c r="G254" s="41" t="s">
        <v>51</v>
      </c>
      <c r="H254" s="41" t="s">
        <v>168</v>
      </c>
      <c r="I254" s="41" t="s">
        <v>169</v>
      </c>
      <c r="J254" s="98" t="s">
        <v>32</v>
      </c>
      <c r="K254" s="41">
        <v>100</v>
      </c>
      <c r="L254" s="21">
        <v>230000000</v>
      </c>
      <c r="M254" s="25" t="s">
        <v>145</v>
      </c>
      <c r="N254" s="76" t="s">
        <v>47</v>
      </c>
      <c r="O254" s="89" t="s">
        <v>28</v>
      </c>
      <c r="P254" s="25" t="s">
        <v>212</v>
      </c>
      <c r="Q254" s="52" t="s">
        <v>33</v>
      </c>
      <c r="R254" s="41" t="s">
        <v>29</v>
      </c>
      <c r="S254" s="49" t="s">
        <v>212</v>
      </c>
      <c r="T254" s="42"/>
      <c r="U254" s="60"/>
      <c r="V254" s="60"/>
      <c r="W254" s="153">
        <v>0</v>
      </c>
      <c r="X254" s="153">
        <f t="shared" si="21"/>
        <v>0</v>
      </c>
      <c r="Y254" s="64"/>
      <c r="Z254" s="50">
        <v>2016</v>
      </c>
      <c r="AA254" s="53" t="s">
        <v>943</v>
      </c>
      <c r="AB254" s="44"/>
    </row>
    <row r="255" spans="1:28">
      <c r="A255" s="85" t="s">
        <v>273</v>
      </c>
      <c r="B255" s="41" t="s">
        <v>27</v>
      </c>
      <c r="C255" s="100" t="s">
        <v>48</v>
      </c>
      <c r="D255" s="39" t="s">
        <v>50</v>
      </c>
      <c r="E255" s="41" t="s">
        <v>49</v>
      </c>
      <c r="F255" s="41" t="s">
        <v>50</v>
      </c>
      <c r="G255" s="41" t="s">
        <v>51</v>
      </c>
      <c r="H255" s="41" t="s">
        <v>170</v>
      </c>
      <c r="I255" s="41" t="s">
        <v>171</v>
      </c>
      <c r="J255" s="98" t="s">
        <v>32</v>
      </c>
      <c r="K255" s="41">
        <v>100</v>
      </c>
      <c r="L255" s="21">
        <v>230000000</v>
      </c>
      <c r="M255" s="25" t="s">
        <v>145</v>
      </c>
      <c r="N255" s="76" t="s">
        <v>47</v>
      </c>
      <c r="O255" s="89" t="s">
        <v>28</v>
      </c>
      <c r="P255" s="25" t="s">
        <v>212</v>
      </c>
      <c r="Q255" s="52" t="s">
        <v>33</v>
      </c>
      <c r="R255" s="41" t="s">
        <v>29</v>
      </c>
      <c r="S255" s="49" t="s">
        <v>212</v>
      </c>
      <c r="T255" s="42"/>
      <c r="U255" s="60"/>
      <c r="V255" s="60"/>
      <c r="W255" s="153">
        <v>0</v>
      </c>
      <c r="X255" s="153">
        <f t="shared" si="21"/>
        <v>0</v>
      </c>
      <c r="Y255" s="64"/>
      <c r="Z255" s="50">
        <v>2016</v>
      </c>
      <c r="AA255" s="53" t="s">
        <v>943</v>
      </c>
      <c r="AB255" s="44"/>
    </row>
    <row r="256" spans="1:28">
      <c r="A256" s="85" t="s">
        <v>367</v>
      </c>
      <c r="B256" s="41" t="s">
        <v>27</v>
      </c>
      <c r="C256" s="100" t="s">
        <v>232</v>
      </c>
      <c r="D256" s="41" t="s">
        <v>233</v>
      </c>
      <c r="E256" s="41" t="s">
        <v>234</v>
      </c>
      <c r="F256" s="41" t="s">
        <v>233</v>
      </c>
      <c r="G256" s="41" t="s">
        <v>234</v>
      </c>
      <c r="H256" s="41" t="s">
        <v>235</v>
      </c>
      <c r="I256" s="41" t="s">
        <v>236</v>
      </c>
      <c r="J256" s="79" t="s">
        <v>32</v>
      </c>
      <c r="K256" s="41">
        <v>50</v>
      </c>
      <c r="L256" s="21">
        <v>230000000</v>
      </c>
      <c r="M256" s="25" t="s">
        <v>215</v>
      </c>
      <c r="N256" s="106" t="s">
        <v>82</v>
      </c>
      <c r="O256" s="89" t="s">
        <v>28</v>
      </c>
      <c r="P256" s="25" t="s">
        <v>212</v>
      </c>
      <c r="Q256" s="52" t="s">
        <v>33</v>
      </c>
      <c r="R256" s="41" t="s">
        <v>45</v>
      </c>
      <c r="S256" s="49" t="s">
        <v>212</v>
      </c>
      <c r="T256" s="42"/>
      <c r="U256" s="60"/>
      <c r="V256" s="60"/>
      <c r="W256" s="153">
        <v>0</v>
      </c>
      <c r="X256" s="153">
        <f t="shared" si="21"/>
        <v>0</v>
      </c>
      <c r="Y256" s="64"/>
      <c r="Z256" s="50">
        <v>2016</v>
      </c>
      <c r="AA256" s="116">
        <v>11.14</v>
      </c>
      <c r="AB256" s="27" t="s">
        <v>150</v>
      </c>
    </row>
    <row r="257" spans="1:28">
      <c r="A257" s="85" t="s">
        <v>368</v>
      </c>
      <c r="B257" s="41" t="s">
        <v>27</v>
      </c>
      <c r="C257" s="100" t="s">
        <v>232</v>
      </c>
      <c r="D257" s="41" t="s">
        <v>233</v>
      </c>
      <c r="E257" s="41" t="s">
        <v>234</v>
      </c>
      <c r="F257" s="41" t="s">
        <v>233</v>
      </c>
      <c r="G257" s="41" t="s">
        <v>234</v>
      </c>
      <c r="H257" s="41" t="s">
        <v>237</v>
      </c>
      <c r="I257" s="41" t="s">
        <v>238</v>
      </c>
      <c r="J257" s="79" t="s">
        <v>32</v>
      </c>
      <c r="K257" s="41">
        <v>50</v>
      </c>
      <c r="L257" s="21">
        <v>230000000</v>
      </c>
      <c r="M257" s="25" t="s">
        <v>215</v>
      </c>
      <c r="N257" s="106" t="s">
        <v>82</v>
      </c>
      <c r="O257" s="89" t="s">
        <v>28</v>
      </c>
      <c r="P257" s="25" t="s">
        <v>212</v>
      </c>
      <c r="Q257" s="52" t="s">
        <v>33</v>
      </c>
      <c r="R257" s="41" t="s">
        <v>45</v>
      </c>
      <c r="S257" s="49" t="s">
        <v>212</v>
      </c>
      <c r="T257" s="42"/>
      <c r="U257" s="60"/>
      <c r="V257" s="60"/>
      <c r="W257" s="153">
        <v>0</v>
      </c>
      <c r="X257" s="153">
        <f t="shared" si="21"/>
        <v>0</v>
      </c>
      <c r="Y257" s="64"/>
      <c r="Z257" s="50">
        <v>2016</v>
      </c>
      <c r="AA257" s="116">
        <v>11.14</v>
      </c>
      <c r="AB257" s="27" t="s">
        <v>150</v>
      </c>
    </row>
    <row r="258" spans="1:28">
      <c r="A258" s="85" t="s">
        <v>369</v>
      </c>
      <c r="B258" s="41" t="s">
        <v>27</v>
      </c>
      <c r="C258" s="100" t="s">
        <v>232</v>
      </c>
      <c r="D258" s="41" t="s">
        <v>233</v>
      </c>
      <c r="E258" s="41" t="s">
        <v>234</v>
      </c>
      <c r="F258" s="41" t="s">
        <v>233</v>
      </c>
      <c r="G258" s="41" t="s">
        <v>234</v>
      </c>
      <c r="H258" s="41" t="s">
        <v>239</v>
      </c>
      <c r="I258" s="41" t="s">
        <v>240</v>
      </c>
      <c r="J258" s="79" t="s">
        <v>32</v>
      </c>
      <c r="K258" s="41">
        <v>50</v>
      </c>
      <c r="L258" s="21">
        <v>230000000</v>
      </c>
      <c r="M258" s="25" t="s">
        <v>215</v>
      </c>
      <c r="N258" s="106" t="s">
        <v>82</v>
      </c>
      <c r="O258" s="89" t="s">
        <v>28</v>
      </c>
      <c r="P258" s="25" t="s">
        <v>212</v>
      </c>
      <c r="Q258" s="52" t="s">
        <v>33</v>
      </c>
      <c r="R258" s="41" t="s">
        <v>45</v>
      </c>
      <c r="S258" s="49" t="s">
        <v>212</v>
      </c>
      <c r="T258" s="42"/>
      <c r="U258" s="60"/>
      <c r="V258" s="60"/>
      <c r="W258" s="153">
        <v>0</v>
      </c>
      <c r="X258" s="153">
        <f t="shared" si="21"/>
        <v>0</v>
      </c>
      <c r="Y258" s="64"/>
      <c r="Z258" s="50">
        <v>2016</v>
      </c>
      <c r="AA258" s="116">
        <v>11.14</v>
      </c>
      <c r="AB258" s="27" t="s">
        <v>150</v>
      </c>
    </row>
    <row r="259" spans="1:28">
      <c r="A259" s="85" t="s">
        <v>370</v>
      </c>
      <c r="B259" s="41" t="s">
        <v>27</v>
      </c>
      <c r="C259" s="100" t="s">
        <v>232</v>
      </c>
      <c r="D259" s="41" t="s">
        <v>233</v>
      </c>
      <c r="E259" s="41" t="s">
        <v>234</v>
      </c>
      <c r="F259" s="41" t="s">
        <v>233</v>
      </c>
      <c r="G259" s="41" t="s">
        <v>234</v>
      </c>
      <c r="H259" s="41" t="s">
        <v>241</v>
      </c>
      <c r="I259" s="41" t="s">
        <v>242</v>
      </c>
      <c r="J259" s="79" t="s">
        <v>32</v>
      </c>
      <c r="K259" s="41">
        <v>50</v>
      </c>
      <c r="L259" s="21">
        <v>230000000</v>
      </c>
      <c r="M259" s="25" t="s">
        <v>215</v>
      </c>
      <c r="N259" s="106" t="s">
        <v>82</v>
      </c>
      <c r="O259" s="89" t="s">
        <v>28</v>
      </c>
      <c r="P259" s="25" t="s">
        <v>212</v>
      </c>
      <c r="Q259" s="52" t="s">
        <v>33</v>
      </c>
      <c r="R259" s="41" t="s">
        <v>45</v>
      </c>
      <c r="S259" s="49" t="s">
        <v>212</v>
      </c>
      <c r="T259" s="42"/>
      <c r="U259" s="60"/>
      <c r="V259" s="60"/>
      <c r="W259" s="153">
        <v>0</v>
      </c>
      <c r="X259" s="153">
        <f t="shared" si="21"/>
        <v>0</v>
      </c>
      <c r="Y259" s="64"/>
      <c r="Z259" s="50">
        <v>2016</v>
      </c>
      <c r="AA259" s="116">
        <v>11.14</v>
      </c>
      <c r="AB259" s="27" t="s">
        <v>150</v>
      </c>
    </row>
    <row r="260" spans="1:28">
      <c r="A260" s="85" t="s">
        <v>372</v>
      </c>
      <c r="B260" s="41" t="s">
        <v>27</v>
      </c>
      <c r="C260" s="100" t="s">
        <v>232</v>
      </c>
      <c r="D260" s="41" t="s">
        <v>233</v>
      </c>
      <c r="E260" s="41" t="s">
        <v>234</v>
      </c>
      <c r="F260" s="41" t="s">
        <v>233</v>
      </c>
      <c r="G260" s="41" t="s">
        <v>234</v>
      </c>
      <c r="H260" s="41" t="s">
        <v>245</v>
      </c>
      <c r="I260" s="41" t="s">
        <v>246</v>
      </c>
      <c r="J260" s="79" t="s">
        <v>32</v>
      </c>
      <c r="K260" s="41">
        <v>50</v>
      </c>
      <c r="L260" s="21">
        <v>230000000</v>
      </c>
      <c r="M260" s="25" t="s">
        <v>215</v>
      </c>
      <c r="N260" s="106" t="s">
        <v>82</v>
      </c>
      <c r="O260" s="89" t="s">
        <v>28</v>
      </c>
      <c r="P260" s="25" t="s">
        <v>212</v>
      </c>
      <c r="Q260" s="52" t="s">
        <v>33</v>
      </c>
      <c r="R260" s="41" t="s">
        <v>45</v>
      </c>
      <c r="S260" s="49" t="s">
        <v>212</v>
      </c>
      <c r="T260" s="42"/>
      <c r="U260" s="60"/>
      <c r="V260" s="60"/>
      <c r="W260" s="153">
        <v>0</v>
      </c>
      <c r="X260" s="153">
        <f t="shared" si="21"/>
        <v>0</v>
      </c>
      <c r="Y260" s="64"/>
      <c r="Z260" s="50">
        <v>2016</v>
      </c>
      <c r="AA260" s="116">
        <v>11.14</v>
      </c>
      <c r="AB260" s="27" t="s">
        <v>150</v>
      </c>
    </row>
    <row r="261" spans="1:28">
      <c r="A261" s="85" t="s">
        <v>373</v>
      </c>
      <c r="B261" s="41" t="s">
        <v>27</v>
      </c>
      <c r="C261" s="100" t="s">
        <v>232</v>
      </c>
      <c r="D261" s="41" t="s">
        <v>233</v>
      </c>
      <c r="E261" s="41" t="s">
        <v>234</v>
      </c>
      <c r="F261" s="41" t="s">
        <v>233</v>
      </c>
      <c r="G261" s="41" t="s">
        <v>234</v>
      </c>
      <c r="H261" s="41" t="s">
        <v>247</v>
      </c>
      <c r="I261" s="41" t="s">
        <v>248</v>
      </c>
      <c r="J261" s="79" t="s">
        <v>32</v>
      </c>
      <c r="K261" s="41">
        <v>50</v>
      </c>
      <c r="L261" s="21">
        <v>230000000</v>
      </c>
      <c r="M261" s="25" t="s">
        <v>215</v>
      </c>
      <c r="N261" s="106" t="s">
        <v>82</v>
      </c>
      <c r="O261" s="89" t="s">
        <v>28</v>
      </c>
      <c r="P261" s="25" t="s">
        <v>212</v>
      </c>
      <c r="Q261" s="52" t="s">
        <v>33</v>
      </c>
      <c r="R261" s="41" t="s">
        <v>45</v>
      </c>
      <c r="S261" s="49" t="s">
        <v>212</v>
      </c>
      <c r="T261" s="42"/>
      <c r="U261" s="60"/>
      <c r="V261" s="60"/>
      <c r="W261" s="153">
        <v>0</v>
      </c>
      <c r="X261" s="153">
        <f t="shared" si="21"/>
        <v>0</v>
      </c>
      <c r="Y261" s="64"/>
      <c r="Z261" s="50">
        <v>2016</v>
      </c>
      <c r="AA261" s="116">
        <v>11.14</v>
      </c>
      <c r="AB261" s="27" t="s">
        <v>150</v>
      </c>
    </row>
    <row r="262" spans="1:28">
      <c r="A262" s="85" t="s">
        <v>374</v>
      </c>
      <c r="B262" s="41" t="s">
        <v>27</v>
      </c>
      <c r="C262" s="100" t="s">
        <v>52</v>
      </c>
      <c r="D262" s="41" t="s">
        <v>53</v>
      </c>
      <c r="E262" s="41" t="s">
        <v>184</v>
      </c>
      <c r="F262" s="41" t="s">
        <v>53</v>
      </c>
      <c r="G262" s="41" t="s">
        <v>184</v>
      </c>
      <c r="H262" s="41" t="s">
        <v>185</v>
      </c>
      <c r="I262" s="41" t="s">
        <v>186</v>
      </c>
      <c r="J262" s="98" t="s">
        <v>32</v>
      </c>
      <c r="K262" s="41">
        <v>50</v>
      </c>
      <c r="L262" s="21">
        <v>230000000</v>
      </c>
      <c r="M262" s="25" t="s">
        <v>145</v>
      </c>
      <c r="N262" s="76" t="s">
        <v>82</v>
      </c>
      <c r="O262" s="89" t="s">
        <v>28</v>
      </c>
      <c r="P262" s="25" t="s">
        <v>212</v>
      </c>
      <c r="Q262" s="52" t="s">
        <v>33</v>
      </c>
      <c r="R262" s="41" t="s">
        <v>29</v>
      </c>
      <c r="S262" s="49" t="s">
        <v>212</v>
      </c>
      <c r="T262" s="42"/>
      <c r="U262" s="60"/>
      <c r="V262" s="60"/>
      <c r="W262" s="153">
        <v>0</v>
      </c>
      <c r="X262" s="153">
        <f t="shared" si="21"/>
        <v>0</v>
      </c>
      <c r="Y262" s="64"/>
      <c r="Z262" s="50">
        <v>2016</v>
      </c>
      <c r="AA262" s="53" t="s">
        <v>943</v>
      </c>
      <c r="AB262" s="27" t="s">
        <v>150</v>
      </c>
    </row>
    <row r="263" spans="1:28">
      <c r="A263" s="85" t="s">
        <v>375</v>
      </c>
      <c r="B263" s="41" t="s">
        <v>27</v>
      </c>
      <c r="C263" s="100" t="s">
        <v>52</v>
      </c>
      <c r="D263" s="41" t="s">
        <v>53</v>
      </c>
      <c r="E263" s="41" t="s">
        <v>184</v>
      </c>
      <c r="F263" s="41" t="s">
        <v>53</v>
      </c>
      <c r="G263" s="41" t="s">
        <v>184</v>
      </c>
      <c r="H263" s="41" t="s">
        <v>187</v>
      </c>
      <c r="I263" s="41" t="s">
        <v>188</v>
      </c>
      <c r="J263" s="98" t="s">
        <v>32</v>
      </c>
      <c r="K263" s="41">
        <v>50</v>
      </c>
      <c r="L263" s="21">
        <v>230000000</v>
      </c>
      <c r="M263" s="25" t="s">
        <v>145</v>
      </c>
      <c r="N263" s="76" t="s">
        <v>82</v>
      </c>
      <c r="O263" s="89" t="s">
        <v>28</v>
      </c>
      <c r="P263" s="25" t="s">
        <v>212</v>
      </c>
      <c r="Q263" s="52" t="s">
        <v>33</v>
      </c>
      <c r="R263" s="41" t="s">
        <v>29</v>
      </c>
      <c r="S263" s="49" t="s">
        <v>212</v>
      </c>
      <c r="T263" s="42"/>
      <c r="U263" s="60"/>
      <c r="V263" s="60"/>
      <c r="W263" s="153">
        <v>0</v>
      </c>
      <c r="X263" s="153">
        <f t="shared" si="21"/>
        <v>0</v>
      </c>
      <c r="Y263" s="64"/>
      <c r="Z263" s="50">
        <v>2016</v>
      </c>
      <c r="AA263" s="53" t="s">
        <v>943</v>
      </c>
      <c r="AB263" s="27" t="s">
        <v>150</v>
      </c>
    </row>
    <row r="264" spans="1:28">
      <c r="A264" s="85" t="s">
        <v>376</v>
      </c>
      <c r="B264" s="41" t="s">
        <v>27</v>
      </c>
      <c r="C264" s="100" t="s">
        <v>52</v>
      </c>
      <c r="D264" s="41" t="s">
        <v>53</v>
      </c>
      <c r="E264" s="41" t="s">
        <v>184</v>
      </c>
      <c r="F264" s="41" t="s">
        <v>53</v>
      </c>
      <c r="G264" s="41" t="s">
        <v>184</v>
      </c>
      <c r="H264" s="41" t="s">
        <v>189</v>
      </c>
      <c r="I264" s="41" t="s">
        <v>190</v>
      </c>
      <c r="J264" s="98" t="s">
        <v>32</v>
      </c>
      <c r="K264" s="41">
        <v>50</v>
      </c>
      <c r="L264" s="21">
        <v>230000000</v>
      </c>
      <c r="M264" s="25" t="s">
        <v>145</v>
      </c>
      <c r="N264" s="76" t="s">
        <v>82</v>
      </c>
      <c r="O264" s="89" t="s">
        <v>28</v>
      </c>
      <c r="P264" s="25" t="s">
        <v>212</v>
      </c>
      <c r="Q264" s="52" t="s">
        <v>33</v>
      </c>
      <c r="R264" s="41" t="s">
        <v>29</v>
      </c>
      <c r="S264" s="49" t="s">
        <v>212</v>
      </c>
      <c r="T264" s="42"/>
      <c r="U264" s="60"/>
      <c r="V264" s="60"/>
      <c r="W264" s="153">
        <v>0</v>
      </c>
      <c r="X264" s="153">
        <f t="shared" si="21"/>
        <v>0</v>
      </c>
      <c r="Y264" s="64"/>
      <c r="Z264" s="50">
        <v>2016</v>
      </c>
      <c r="AA264" s="53" t="s">
        <v>943</v>
      </c>
      <c r="AB264" s="27" t="s">
        <v>150</v>
      </c>
    </row>
    <row r="265" spans="1:28">
      <c r="A265" s="85" t="s">
        <v>377</v>
      </c>
      <c r="B265" s="41" t="s">
        <v>27</v>
      </c>
      <c r="C265" s="100" t="s">
        <v>52</v>
      </c>
      <c r="D265" s="41" t="s">
        <v>53</v>
      </c>
      <c r="E265" s="41" t="s">
        <v>184</v>
      </c>
      <c r="F265" s="41" t="s">
        <v>53</v>
      </c>
      <c r="G265" s="41" t="s">
        <v>184</v>
      </c>
      <c r="H265" s="41" t="s">
        <v>191</v>
      </c>
      <c r="I265" s="41" t="s">
        <v>192</v>
      </c>
      <c r="J265" s="98" t="s">
        <v>32</v>
      </c>
      <c r="K265" s="41">
        <v>50</v>
      </c>
      <c r="L265" s="21">
        <v>230000000</v>
      </c>
      <c r="M265" s="25" t="s">
        <v>145</v>
      </c>
      <c r="N265" s="76" t="s">
        <v>82</v>
      </c>
      <c r="O265" s="89" t="s">
        <v>28</v>
      </c>
      <c r="P265" s="25" t="s">
        <v>212</v>
      </c>
      <c r="Q265" s="52" t="s">
        <v>33</v>
      </c>
      <c r="R265" s="41" t="s">
        <v>29</v>
      </c>
      <c r="S265" s="49" t="s">
        <v>212</v>
      </c>
      <c r="T265" s="42"/>
      <c r="U265" s="60"/>
      <c r="V265" s="60"/>
      <c r="W265" s="153">
        <v>0</v>
      </c>
      <c r="X265" s="153">
        <f t="shared" si="21"/>
        <v>0</v>
      </c>
      <c r="Y265" s="64"/>
      <c r="Z265" s="50">
        <v>2016</v>
      </c>
      <c r="AA265" s="53" t="s">
        <v>943</v>
      </c>
      <c r="AB265" s="27" t="s">
        <v>150</v>
      </c>
    </row>
    <row r="266" spans="1:28">
      <c r="A266" s="85" t="s">
        <v>379</v>
      </c>
      <c r="B266" s="41" t="s">
        <v>27</v>
      </c>
      <c r="C266" s="100" t="s">
        <v>52</v>
      </c>
      <c r="D266" s="41" t="s">
        <v>53</v>
      </c>
      <c r="E266" s="41" t="s">
        <v>184</v>
      </c>
      <c r="F266" s="41" t="s">
        <v>53</v>
      </c>
      <c r="G266" s="41" t="s">
        <v>184</v>
      </c>
      <c r="H266" s="41" t="s">
        <v>194</v>
      </c>
      <c r="I266" s="41" t="s">
        <v>195</v>
      </c>
      <c r="J266" s="98" t="s">
        <v>32</v>
      </c>
      <c r="K266" s="41">
        <v>50</v>
      </c>
      <c r="L266" s="21">
        <v>230000000</v>
      </c>
      <c r="M266" s="25" t="s">
        <v>145</v>
      </c>
      <c r="N266" s="76" t="s">
        <v>82</v>
      </c>
      <c r="O266" s="89" t="s">
        <v>28</v>
      </c>
      <c r="P266" s="25" t="s">
        <v>212</v>
      </c>
      <c r="Q266" s="52" t="s">
        <v>33</v>
      </c>
      <c r="R266" s="41" t="s">
        <v>29</v>
      </c>
      <c r="S266" s="49" t="s">
        <v>212</v>
      </c>
      <c r="T266" s="42"/>
      <c r="U266" s="60"/>
      <c r="V266" s="60"/>
      <c r="W266" s="153">
        <v>0</v>
      </c>
      <c r="X266" s="153">
        <f t="shared" si="21"/>
        <v>0</v>
      </c>
      <c r="Y266" s="64"/>
      <c r="Z266" s="50">
        <v>2016</v>
      </c>
      <c r="AA266" s="53" t="s">
        <v>943</v>
      </c>
      <c r="AB266" s="27" t="s">
        <v>150</v>
      </c>
    </row>
    <row r="267" spans="1:28">
      <c r="A267" s="85" t="s">
        <v>380</v>
      </c>
      <c r="B267" s="41" t="s">
        <v>27</v>
      </c>
      <c r="C267" s="100" t="s">
        <v>52</v>
      </c>
      <c r="D267" s="41" t="s">
        <v>53</v>
      </c>
      <c r="E267" s="41" t="s">
        <v>184</v>
      </c>
      <c r="F267" s="41" t="s">
        <v>53</v>
      </c>
      <c r="G267" s="41" t="s">
        <v>184</v>
      </c>
      <c r="H267" s="41" t="s">
        <v>196</v>
      </c>
      <c r="I267" s="41" t="s">
        <v>197</v>
      </c>
      <c r="J267" s="98" t="s">
        <v>32</v>
      </c>
      <c r="K267" s="41">
        <v>50</v>
      </c>
      <c r="L267" s="21">
        <v>230000000</v>
      </c>
      <c r="M267" s="25" t="s">
        <v>145</v>
      </c>
      <c r="N267" s="76" t="s">
        <v>82</v>
      </c>
      <c r="O267" s="89" t="s">
        <v>28</v>
      </c>
      <c r="P267" s="25" t="s">
        <v>212</v>
      </c>
      <c r="Q267" s="52" t="s">
        <v>33</v>
      </c>
      <c r="R267" s="41" t="s">
        <v>29</v>
      </c>
      <c r="S267" s="49" t="s">
        <v>212</v>
      </c>
      <c r="T267" s="42"/>
      <c r="U267" s="60"/>
      <c r="V267" s="60"/>
      <c r="W267" s="153">
        <v>0</v>
      </c>
      <c r="X267" s="153">
        <f t="shared" si="21"/>
        <v>0</v>
      </c>
      <c r="Y267" s="64"/>
      <c r="Z267" s="50">
        <v>2016</v>
      </c>
      <c r="AA267" s="53" t="s">
        <v>943</v>
      </c>
      <c r="AB267" s="27" t="s">
        <v>150</v>
      </c>
    </row>
    <row r="268" spans="1:28">
      <c r="A268" s="85" t="s">
        <v>275</v>
      </c>
      <c r="B268" s="21" t="s">
        <v>27</v>
      </c>
      <c r="C268" s="88" t="s">
        <v>135</v>
      </c>
      <c r="D268" s="21" t="s">
        <v>136</v>
      </c>
      <c r="E268" s="21" t="s">
        <v>256</v>
      </c>
      <c r="F268" s="21" t="s">
        <v>136</v>
      </c>
      <c r="G268" s="21" t="s">
        <v>256</v>
      </c>
      <c r="H268" s="30" t="s">
        <v>257</v>
      </c>
      <c r="I268" s="21" t="s">
        <v>258</v>
      </c>
      <c r="J268" s="74" t="s">
        <v>32</v>
      </c>
      <c r="K268" s="21">
        <v>80</v>
      </c>
      <c r="L268" s="21">
        <v>231010000</v>
      </c>
      <c r="M268" s="25" t="s">
        <v>216</v>
      </c>
      <c r="N268" s="106" t="s">
        <v>252</v>
      </c>
      <c r="O268" s="78" t="s">
        <v>255</v>
      </c>
      <c r="P268" s="25" t="s">
        <v>212</v>
      </c>
      <c r="Q268" s="74" t="s">
        <v>124</v>
      </c>
      <c r="R268" s="21" t="s">
        <v>130</v>
      </c>
      <c r="S268" s="49" t="s">
        <v>212</v>
      </c>
      <c r="T268" s="44" t="s">
        <v>30</v>
      </c>
      <c r="U268" s="145" t="s">
        <v>30</v>
      </c>
      <c r="V268" s="145" t="s">
        <v>30</v>
      </c>
      <c r="W268" s="145">
        <v>0</v>
      </c>
      <c r="X268" s="153">
        <f t="shared" si="21"/>
        <v>0</v>
      </c>
      <c r="Y268" s="51"/>
      <c r="Z268" s="50">
        <v>2016</v>
      </c>
      <c r="AA268" s="116">
        <v>11.14</v>
      </c>
      <c r="AB268" s="21" t="s">
        <v>149</v>
      </c>
    </row>
    <row r="269" spans="1:28">
      <c r="A269" s="123" t="s">
        <v>382</v>
      </c>
      <c r="B269" s="41" t="s">
        <v>27</v>
      </c>
      <c r="C269" s="100" t="s">
        <v>135</v>
      </c>
      <c r="D269" s="29" t="s">
        <v>136</v>
      </c>
      <c r="E269" s="41" t="s">
        <v>351</v>
      </c>
      <c r="F269" s="29" t="s">
        <v>136</v>
      </c>
      <c r="G269" s="41" t="s">
        <v>351</v>
      </c>
      <c r="H269" s="41" t="s">
        <v>352</v>
      </c>
      <c r="I269" s="41" t="s">
        <v>351</v>
      </c>
      <c r="J269" s="98" t="s">
        <v>31</v>
      </c>
      <c r="K269" s="41">
        <v>100</v>
      </c>
      <c r="L269" s="21">
        <v>230000000</v>
      </c>
      <c r="M269" s="25" t="s">
        <v>216</v>
      </c>
      <c r="N269" s="76" t="s">
        <v>83</v>
      </c>
      <c r="O269" s="160" t="s">
        <v>217</v>
      </c>
      <c r="P269" s="25" t="s">
        <v>212</v>
      </c>
      <c r="Q269" s="105" t="s">
        <v>354</v>
      </c>
      <c r="R269" s="41" t="s">
        <v>353</v>
      </c>
      <c r="S269" s="49" t="s">
        <v>212</v>
      </c>
      <c r="T269" s="42"/>
      <c r="U269" s="60"/>
      <c r="V269" s="60"/>
      <c r="W269" s="60">
        <v>0</v>
      </c>
      <c r="X269" s="153">
        <f t="shared" si="21"/>
        <v>0</v>
      </c>
      <c r="Y269" s="41"/>
      <c r="Z269" s="50">
        <v>2016</v>
      </c>
      <c r="AA269" s="116" t="s">
        <v>349</v>
      </c>
      <c r="AB269" s="27"/>
    </row>
    <row r="270" spans="1:28">
      <c r="A270" s="85" t="s">
        <v>214</v>
      </c>
      <c r="B270" s="31" t="s">
        <v>27</v>
      </c>
      <c r="C270" s="107" t="s">
        <v>133</v>
      </c>
      <c r="D270" s="59" t="s">
        <v>230</v>
      </c>
      <c r="E270" s="59" t="s">
        <v>42</v>
      </c>
      <c r="F270" s="59" t="s">
        <v>230</v>
      </c>
      <c r="G270" s="59" t="s">
        <v>42</v>
      </c>
      <c r="H270" s="59" t="s">
        <v>231</v>
      </c>
      <c r="I270" s="59" t="s">
        <v>43</v>
      </c>
      <c r="J270" s="111" t="s">
        <v>32</v>
      </c>
      <c r="K270" s="62">
        <v>100</v>
      </c>
      <c r="L270" s="21">
        <v>230000000</v>
      </c>
      <c r="M270" s="25" t="s">
        <v>145</v>
      </c>
      <c r="N270" s="76" t="s">
        <v>82</v>
      </c>
      <c r="O270" s="89" t="s">
        <v>28</v>
      </c>
      <c r="P270" s="25" t="s">
        <v>212</v>
      </c>
      <c r="Q270" s="111" t="s">
        <v>228</v>
      </c>
      <c r="R270" s="33" t="s">
        <v>29</v>
      </c>
      <c r="S270" s="49" t="s">
        <v>212</v>
      </c>
      <c r="T270" s="59"/>
      <c r="U270" s="146"/>
      <c r="V270" s="146"/>
      <c r="W270" s="43">
        <v>0</v>
      </c>
      <c r="X270" s="145">
        <f>W270*1.12</f>
        <v>0</v>
      </c>
      <c r="Y270" s="63" t="s">
        <v>229</v>
      </c>
      <c r="Z270" s="50">
        <v>2016</v>
      </c>
      <c r="AA270" s="61">
        <v>11.14</v>
      </c>
      <c r="AB270" s="27" t="s">
        <v>150</v>
      </c>
    </row>
    <row r="271" spans="1:28">
      <c r="A271" s="124" t="s">
        <v>797</v>
      </c>
      <c r="B271" s="28" t="s">
        <v>276</v>
      </c>
      <c r="C271" s="107" t="s">
        <v>135</v>
      </c>
      <c r="D271" s="109" t="s">
        <v>136</v>
      </c>
      <c r="E271" s="117" t="s">
        <v>798</v>
      </c>
      <c r="F271" s="109" t="s">
        <v>136</v>
      </c>
      <c r="G271" s="117" t="s">
        <v>798</v>
      </c>
      <c r="H271" s="88" t="s">
        <v>799</v>
      </c>
      <c r="I271" s="88" t="s">
        <v>800</v>
      </c>
      <c r="J271" s="52" t="s">
        <v>31</v>
      </c>
      <c r="K271" s="52">
        <v>100</v>
      </c>
      <c r="L271" s="32">
        <v>230000000</v>
      </c>
      <c r="M271" s="25" t="s">
        <v>277</v>
      </c>
      <c r="N271" s="74" t="s">
        <v>71</v>
      </c>
      <c r="O271" s="88" t="s">
        <v>217</v>
      </c>
      <c r="P271" s="25" t="s">
        <v>212</v>
      </c>
      <c r="Q271" s="74" t="s">
        <v>801</v>
      </c>
      <c r="R271" s="88" t="s">
        <v>789</v>
      </c>
      <c r="S271" s="49" t="s">
        <v>212</v>
      </c>
      <c r="T271" s="134"/>
      <c r="U271" s="144"/>
      <c r="V271" s="144"/>
      <c r="W271" s="145">
        <v>0</v>
      </c>
      <c r="X271" s="145">
        <f t="shared" ref="X271:X279" si="22">W271*1.12</f>
        <v>0</v>
      </c>
      <c r="Y271" s="137"/>
      <c r="Z271" s="108">
        <v>2016</v>
      </c>
      <c r="AA271" s="137">
        <v>7</v>
      </c>
      <c r="AB271" s="134"/>
    </row>
    <row r="272" spans="1:28">
      <c r="A272" s="85" t="s">
        <v>117</v>
      </c>
      <c r="B272" s="41" t="s">
        <v>27</v>
      </c>
      <c r="C272" s="100" t="s">
        <v>48</v>
      </c>
      <c r="D272" s="39" t="s">
        <v>50</v>
      </c>
      <c r="E272" s="41" t="s">
        <v>49</v>
      </c>
      <c r="F272" s="41" t="s">
        <v>50</v>
      </c>
      <c r="G272" s="41" t="s">
        <v>51</v>
      </c>
      <c r="H272" s="41" t="s">
        <v>172</v>
      </c>
      <c r="I272" s="41" t="s">
        <v>173</v>
      </c>
      <c r="J272" s="98" t="s">
        <v>32</v>
      </c>
      <c r="K272" s="41">
        <v>100</v>
      </c>
      <c r="L272" s="21">
        <v>230000000</v>
      </c>
      <c r="M272" s="25" t="s">
        <v>145</v>
      </c>
      <c r="N272" s="76" t="s">
        <v>47</v>
      </c>
      <c r="O272" s="89" t="s">
        <v>28</v>
      </c>
      <c r="P272" s="25" t="s">
        <v>212</v>
      </c>
      <c r="Q272" s="52" t="s">
        <v>33</v>
      </c>
      <c r="R272" s="41" t="s">
        <v>29</v>
      </c>
      <c r="S272" s="49" t="s">
        <v>212</v>
      </c>
      <c r="T272" s="42"/>
      <c r="U272" s="60"/>
      <c r="V272" s="60"/>
      <c r="W272" s="60">
        <v>0</v>
      </c>
      <c r="X272" s="145">
        <f t="shared" si="22"/>
        <v>0</v>
      </c>
      <c r="Y272" s="64"/>
      <c r="Z272" s="50">
        <v>2016</v>
      </c>
      <c r="AA272" s="40" t="s">
        <v>992</v>
      </c>
      <c r="AB272" s="27" t="s">
        <v>150</v>
      </c>
    </row>
    <row r="273" spans="1:28">
      <c r="A273" s="85" t="s">
        <v>274</v>
      </c>
      <c r="B273" s="41" t="s">
        <v>27</v>
      </c>
      <c r="C273" s="100" t="s">
        <v>48</v>
      </c>
      <c r="D273" s="39" t="s">
        <v>50</v>
      </c>
      <c r="E273" s="41" t="s">
        <v>49</v>
      </c>
      <c r="F273" s="41" t="s">
        <v>50</v>
      </c>
      <c r="G273" s="41" t="s">
        <v>51</v>
      </c>
      <c r="H273" s="41" t="s">
        <v>183</v>
      </c>
      <c r="I273" s="41" t="s">
        <v>174</v>
      </c>
      <c r="J273" s="98" t="s">
        <v>37</v>
      </c>
      <c r="K273" s="41">
        <v>100</v>
      </c>
      <c r="L273" s="21">
        <v>230000000</v>
      </c>
      <c r="M273" s="25" t="s">
        <v>145</v>
      </c>
      <c r="N273" s="76" t="s">
        <v>47</v>
      </c>
      <c r="O273" s="89" t="s">
        <v>28</v>
      </c>
      <c r="P273" s="25" t="s">
        <v>212</v>
      </c>
      <c r="Q273" s="52" t="s">
        <v>33</v>
      </c>
      <c r="R273" s="41" t="s">
        <v>29</v>
      </c>
      <c r="S273" s="49" t="s">
        <v>212</v>
      </c>
      <c r="T273" s="42"/>
      <c r="U273" s="60"/>
      <c r="V273" s="60"/>
      <c r="W273" s="60">
        <v>0</v>
      </c>
      <c r="X273" s="145">
        <f>W273*1.12</f>
        <v>0</v>
      </c>
      <c r="Y273" s="64"/>
      <c r="Z273" s="50">
        <v>2016</v>
      </c>
      <c r="AA273" s="116">
        <v>11.14</v>
      </c>
      <c r="AB273" s="27" t="s">
        <v>150</v>
      </c>
    </row>
    <row r="274" spans="1:28">
      <c r="A274" s="85" t="s">
        <v>118</v>
      </c>
      <c r="B274" s="41" t="s">
        <v>27</v>
      </c>
      <c r="C274" s="100" t="s">
        <v>48</v>
      </c>
      <c r="D274" s="39" t="s">
        <v>50</v>
      </c>
      <c r="E274" s="41" t="s">
        <v>49</v>
      </c>
      <c r="F274" s="41" t="s">
        <v>50</v>
      </c>
      <c r="G274" s="41" t="s">
        <v>51</v>
      </c>
      <c r="H274" s="41" t="s">
        <v>175</v>
      </c>
      <c r="I274" s="41" t="s">
        <v>176</v>
      </c>
      <c r="J274" s="98" t="s">
        <v>37</v>
      </c>
      <c r="K274" s="41">
        <v>100</v>
      </c>
      <c r="L274" s="21">
        <v>230000000</v>
      </c>
      <c r="M274" s="25" t="s">
        <v>145</v>
      </c>
      <c r="N274" s="76" t="s">
        <v>47</v>
      </c>
      <c r="O274" s="89" t="s">
        <v>28</v>
      </c>
      <c r="P274" s="25" t="s">
        <v>212</v>
      </c>
      <c r="Q274" s="52" t="s">
        <v>33</v>
      </c>
      <c r="R274" s="41" t="s">
        <v>29</v>
      </c>
      <c r="S274" s="49" t="s">
        <v>212</v>
      </c>
      <c r="T274" s="42"/>
      <c r="U274" s="60"/>
      <c r="V274" s="60"/>
      <c r="W274" s="60">
        <v>0</v>
      </c>
      <c r="X274" s="145">
        <f t="shared" si="22"/>
        <v>0</v>
      </c>
      <c r="Y274" s="64"/>
      <c r="Z274" s="50">
        <v>2016</v>
      </c>
      <c r="AA274" s="116">
        <v>11.14</v>
      </c>
      <c r="AB274" s="27" t="s">
        <v>150</v>
      </c>
    </row>
    <row r="275" spans="1:28">
      <c r="A275" s="85" t="s">
        <v>119</v>
      </c>
      <c r="B275" s="41" t="s">
        <v>27</v>
      </c>
      <c r="C275" s="100" t="s">
        <v>48</v>
      </c>
      <c r="D275" s="39" t="s">
        <v>50</v>
      </c>
      <c r="E275" s="41" t="s">
        <v>49</v>
      </c>
      <c r="F275" s="41" t="s">
        <v>50</v>
      </c>
      <c r="G275" s="41" t="s">
        <v>51</v>
      </c>
      <c r="H275" s="41" t="s">
        <v>177</v>
      </c>
      <c r="I275" s="41" t="s">
        <v>178</v>
      </c>
      <c r="J275" s="98" t="s">
        <v>37</v>
      </c>
      <c r="K275" s="41">
        <v>100</v>
      </c>
      <c r="L275" s="21">
        <v>230000000</v>
      </c>
      <c r="M275" s="25" t="s">
        <v>145</v>
      </c>
      <c r="N275" s="76" t="s">
        <v>47</v>
      </c>
      <c r="O275" s="89" t="s">
        <v>28</v>
      </c>
      <c r="P275" s="25" t="s">
        <v>212</v>
      </c>
      <c r="Q275" s="52" t="s">
        <v>33</v>
      </c>
      <c r="R275" s="41" t="s">
        <v>29</v>
      </c>
      <c r="S275" s="49" t="s">
        <v>212</v>
      </c>
      <c r="T275" s="42"/>
      <c r="U275" s="60"/>
      <c r="V275" s="60"/>
      <c r="W275" s="60">
        <v>0</v>
      </c>
      <c r="X275" s="145">
        <f>W275*1.12</f>
        <v>0</v>
      </c>
      <c r="Y275" s="64"/>
      <c r="Z275" s="50">
        <v>2016</v>
      </c>
      <c r="AA275" s="116">
        <v>11.14</v>
      </c>
      <c r="AB275" s="27" t="s">
        <v>150</v>
      </c>
    </row>
    <row r="276" spans="1:28">
      <c r="A276" s="85" t="s">
        <v>120</v>
      </c>
      <c r="B276" s="41" t="s">
        <v>27</v>
      </c>
      <c r="C276" s="100" t="s">
        <v>48</v>
      </c>
      <c r="D276" s="39" t="s">
        <v>50</v>
      </c>
      <c r="E276" s="41" t="s">
        <v>49</v>
      </c>
      <c r="F276" s="41" t="s">
        <v>50</v>
      </c>
      <c r="G276" s="41" t="s">
        <v>51</v>
      </c>
      <c r="H276" s="41" t="s">
        <v>179</v>
      </c>
      <c r="I276" s="41" t="s">
        <v>180</v>
      </c>
      <c r="J276" s="98" t="s">
        <v>37</v>
      </c>
      <c r="K276" s="41">
        <v>100</v>
      </c>
      <c r="L276" s="21">
        <v>230000000</v>
      </c>
      <c r="M276" s="25" t="s">
        <v>145</v>
      </c>
      <c r="N276" s="76" t="s">
        <v>47</v>
      </c>
      <c r="O276" s="89" t="s">
        <v>28</v>
      </c>
      <c r="P276" s="25" t="s">
        <v>212</v>
      </c>
      <c r="Q276" s="52" t="s">
        <v>33</v>
      </c>
      <c r="R276" s="41" t="s">
        <v>29</v>
      </c>
      <c r="S276" s="49" t="s">
        <v>212</v>
      </c>
      <c r="T276" s="42"/>
      <c r="U276" s="60"/>
      <c r="V276" s="60"/>
      <c r="W276" s="60">
        <v>0</v>
      </c>
      <c r="X276" s="145">
        <f>W276*1.12</f>
        <v>0</v>
      </c>
      <c r="Y276" s="64"/>
      <c r="Z276" s="50">
        <v>2016</v>
      </c>
      <c r="AA276" s="116">
        <v>11.14</v>
      </c>
      <c r="AB276" s="27" t="s">
        <v>150</v>
      </c>
    </row>
    <row r="277" spans="1:28">
      <c r="A277" s="85" t="s">
        <v>121</v>
      </c>
      <c r="B277" s="41" t="s">
        <v>27</v>
      </c>
      <c r="C277" s="100" t="s">
        <v>48</v>
      </c>
      <c r="D277" s="39" t="s">
        <v>50</v>
      </c>
      <c r="E277" s="41" t="s">
        <v>49</v>
      </c>
      <c r="F277" s="41" t="s">
        <v>50</v>
      </c>
      <c r="G277" s="41" t="s">
        <v>51</v>
      </c>
      <c r="H277" s="41" t="s">
        <v>181</v>
      </c>
      <c r="I277" s="41" t="s">
        <v>182</v>
      </c>
      <c r="J277" s="98" t="s">
        <v>37</v>
      </c>
      <c r="K277" s="41">
        <v>100</v>
      </c>
      <c r="L277" s="21">
        <v>230000000</v>
      </c>
      <c r="M277" s="25" t="s">
        <v>145</v>
      </c>
      <c r="N277" s="76" t="s">
        <v>47</v>
      </c>
      <c r="O277" s="89" t="s">
        <v>28</v>
      </c>
      <c r="P277" s="25" t="s">
        <v>212</v>
      </c>
      <c r="Q277" s="52" t="s">
        <v>33</v>
      </c>
      <c r="R277" s="41" t="s">
        <v>29</v>
      </c>
      <c r="S277" s="49" t="s">
        <v>212</v>
      </c>
      <c r="T277" s="42"/>
      <c r="U277" s="60"/>
      <c r="V277" s="60"/>
      <c r="W277" s="60">
        <v>0</v>
      </c>
      <c r="X277" s="145">
        <f t="shared" si="22"/>
        <v>0</v>
      </c>
      <c r="Y277" s="64"/>
      <c r="Z277" s="50">
        <v>2016</v>
      </c>
      <c r="AA277" s="116">
        <v>11.14</v>
      </c>
      <c r="AB277" s="27" t="s">
        <v>150</v>
      </c>
    </row>
    <row r="278" spans="1:28">
      <c r="A278" s="85" t="s">
        <v>1034</v>
      </c>
      <c r="B278" s="28" t="s">
        <v>1035</v>
      </c>
      <c r="C278" s="84" t="s">
        <v>1036</v>
      </c>
      <c r="D278" s="49" t="s">
        <v>1037</v>
      </c>
      <c r="E278" s="49" t="s">
        <v>1038</v>
      </c>
      <c r="F278" s="49" t="s">
        <v>1039</v>
      </c>
      <c r="G278" s="49" t="s">
        <v>1040</v>
      </c>
      <c r="H278" s="49" t="s">
        <v>1041</v>
      </c>
      <c r="I278" s="49" t="s">
        <v>1042</v>
      </c>
      <c r="J278" s="188" t="s">
        <v>32</v>
      </c>
      <c r="K278" s="62">
        <v>100</v>
      </c>
      <c r="L278" s="21">
        <v>230000000</v>
      </c>
      <c r="M278" s="25" t="s">
        <v>1043</v>
      </c>
      <c r="N278" s="76" t="s">
        <v>38</v>
      </c>
      <c r="O278" s="89" t="s">
        <v>28</v>
      </c>
      <c r="P278" s="25" t="s">
        <v>212</v>
      </c>
      <c r="Q278" s="188" t="s">
        <v>1044</v>
      </c>
      <c r="R278" s="33" t="s">
        <v>1045</v>
      </c>
      <c r="S278" s="49" t="s">
        <v>212</v>
      </c>
      <c r="T278" s="49"/>
      <c r="U278" s="189"/>
      <c r="V278" s="189"/>
      <c r="W278" s="189">
        <v>0</v>
      </c>
      <c r="X278" s="145">
        <f t="shared" si="22"/>
        <v>0</v>
      </c>
      <c r="Y278" s="49"/>
      <c r="Z278" s="50">
        <v>2016</v>
      </c>
      <c r="AA278" s="137">
        <v>11</v>
      </c>
      <c r="AB278" s="27" t="s">
        <v>150</v>
      </c>
    </row>
    <row r="279" spans="1:28">
      <c r="A279" s="85" t="s">
        <v>1046</v>
      </c>
      <c r="B279" s="28" t="s">
        <v>1035</v>
      </c>
      <c r="C279" s="84" t="s">
        <v>1036</v>
      </c>
      <c r="D279" s="49" t="s">
        <v>1037</v>
      </c>
      <c r="E279" s="49" t="s">
        <v>1038</v>
      </c>
      <c r="F279" s="49" t="s">
        <v>1039</v>
      </c>
      <c r="G279" s="49" t="s">
        <v>1040</v>
      </c>
      <c r="H279" s="49" t="s">
        <v>1041</v>
      </c>
      <c r="I279" s="49" t="s">
        <v>1042</v>
      </c>
      <c r="J279" s="188" t="s">
        <v>32</v>
      </c>
      <c r="K279" s="62">
        <v>100</v>
      </c>
      <c r="L279" s="21">
        <v>230000000</v>
      </c>
      <c r="M279" s="25" t="s">
        <v>1043</v>
      </c>
      <c r="N279" s="76" t="s">
        <v>38</v>
      </c>
      <c r="O279" s="89" t="s">
        <v>1047</v>
      </c>
      <c r="P279" s="25" t="s">
        <v>212</v>
      </c>
      <c r="Q279" s="188" t="s">
        <v>1044</v>
      </c>
      <c r="R279" s="33" t="s">
        <v>1045</v>
      </c>
      <c r="S279" s="49" t="s">
        <v>212</v>
      </c>
      <c r="T279" s="49"/>
      <c r="U279" s="189"/>
      <c r="V279" s="189"/>
      <c r="W279" s="189">
        <v>0</v>
      </c>
      <c r="X279" s="145">
        <f t="shared" si="22"/>
        <v>0</v>
      </c>
      <c r="Y279" s="49"/>
      <c r="Z279" s="50">
        <v>2016</v>
      </c>
      <c r="AA279" s="137">
        <v>11</v>
      </c>
      <c r="AB279" s="27" t="s">
        <v>150</v>
      </c>
    </row>
    <row r="280" spans="1:28" ht="15">
      <c r="A280" s="165" t="s">
        <v>833</v>
      </c>
      <c r="B280" s="176"/>
      <c r="C280" s="176"/>
      <c r="D280" s="176"/>
      <c r="E280" s="176"/>
      <c r="F280" s="176"/>
      <c r="G280" s="176"/>
      <c r="H280" s="176"/>
      <c r="I280" s="176"/>
      <c r="J280" s="176"/>
      <c r="K280" s="181"/>
      <c r="L280" s="176"/>
      <c r="M280" s="176"/>
      <c r="N280" s="177"/>
      <c r="O280" s="176"/>
      <c r="P280" s="176"/>
      <c r="Q280" s="177"/>
      <c r="R280" s="176"/>
      <c r="S280" s="176"/>
      <c r="T280" s="176"/>
      <c r="U280" s="176"/>
      <c r="V280" s="176"/>
      <c r="W280" s="176"/>
      <c r="X280" s="176"/>
      <c r="Y280" s="176"/>
      <c r="Z280" s="181"/>
      <c r="AA280" s="176"/>
      <c r="AB280" s="176"/>
    </row>
    <row r="281" spans="1:28">
      <c r="A281" s="82" t="s">
        <v>993</v>
      </c>
      <c r="B281" s="41" t="s">
        <v>27</v>
      </c>
      <c r="C281" s="88" t="s">
        <v>140</v>
      </c>
      <c r="D281" s="29" t="s">
        <v>331</v>
      </c>
      <c r="E281" s="41" t="s">
        <v>141</v>
      </c>
      <c r="F281" s="29" t="s">
        <v>331</v>
      </c>
      <c r="G281" s="41" t="s">
        <v>141</v>
      </c>
      <c r="H281" s="41" t="s">
        <v>142</v>
      </c>
      <c r="I281" s="41" t="s">
        <v>143</v>
      </c>
      <c r="J281" s="98" t="s">
        <v>32</v>
      </c>
      <c r="K281" s="168">
        <v>70</v>
      </c>
      <c r="L281" s="21">
        <v>230000000</v>
      </c>
      <c r="M281" s="25" t="s">
        <v>145</v>
      </c>
      <c r="N281" s="74" t="s">
        <v>71</v>
      </c>
      <c r="O281" s="82" t="s">
        <v>28</v>
      </c>
      <c r="P281" s="82" t="s">
        <v>212</v>
      </c>
      <c r="Q281" s="81" t="s">
        <v>80</v>
      </c>
      <c r="R281" s="41" t="s">
        <v>29</v>
      </c>
      <c r="S281" s="49" t="s">
        <v>212</v>
      </c>
      <c r="T281" s="42"/>
      <c r="U281" s="60"/>
      <c r="V281" s="60"/>
      <c r="W281" s="60">
        <v>11050000</v>
      </c>
      <c r="X281" s="43">
        <f t="shared" ref="X281:X298" si="23">W281*1.12</f>
        <v>12376000.000000002</v>
      </c>
      <c r="Y281" s="41" t="s">
        <v>30</v>
      </c>
      <c r="Z281" s="180">
        <v>2016</v>
      </c>
      <c r="AA281" s="72"/>
      <c r="AB281" s="44" t="s">
        <v>150</v>
      </c>
    </row>
    <row r="282" spans="1:28">
      <c r="A282" s="85" t="s">
        <v>994</v>
      </c>
      <c r="B282" s="41" t="s">
        <v>27</v>
      </c>
      <c r="C282" s="100" t="s">
        <v>139</v>
      </c>
      <c r="D282" s="41" t="s">
        <v>206</v>
      </c>
      <c r="E282" s="41" t="s">
        <v>207</v>
      </c>
      <c r="F282" s="41" t="s">
        <v>206</v>
      </c>
      <c r="G282" s="41" t="s">
        <v>207</v>
      </c>
      <c r="H282" s="41" t="s">
        <v>58</v>
      </c>
      <c r="I282" s="41" t="s">
        <v>59</v>
      </c>
      <c r="J282" s="98" t="s">
        <v>31</v>
      </c>
      <c r="K282" s="41">
        <v>50</v>
      </c>
      <c r="L282" s="21">
        <v>230000000</v>
      </c>
      <c r="M282" s="25" t="s">
        <v>145</v>
      </c>
      <c r="N282" s="74" t="s">
        <v>71</v>
      </c>
      <c r="O282" s="160" t="s">
        <v>28</v>
      </c>
      <c r="P282" s="25" t="s">
        <v>212</v>
      </c>
      <c r="Q282" s="81" t="s">
        <v>80</v>
      </c>
      <c r="R282" s="41" t="s">
        <v>29</v>
      </c>
      <c r="S282" s="49" t="s">
        <v>212</v>
      </c>
      <c r="T282" s="42"/>
      <c r="U282" s="60"/>
      <c r="V282" s="60"/>
      <c r="W282" s="60">
        <v>2050000</v>
      </c>
      <c r="X282" s="43">
        <f t="shared" si="23"/>
        <v>2296000</v>
      </c>
      <c r="Y282" s="41"/>
      <c r="Z282" s="50">
        <v>2016</v>
      </c>
      <c r="AA282" s="66"/>
      <c r="AB282" s="27" t="s">
        <v>150</v>
      </c>
    </row>
    <row r="283" spans="1:28">
      <c r="A283" s="85" t="s">
        <v>995</v>
      </c>
      <c r="B283" s="41" t="s">
        <v>27</v>
      </c>
      <c r="C283" s="100" t="s">
        <v>139</v>
      </c>
      <c r="D283" s="41" t="s">
        <v>206</v>
      </c>
      <c r="E283" s="41" t="s">
        <v>207</v>
      </c>
      <c r="F283" s="41" t="s">
        <v>206</v>
      </c>
      <c r="G283" s="41" t="s">
        <v>207</v>
      </c>
      <c r="H283" s="41" t="s">
        <v>213</v>
      </c>
      <c r="I283" s="41" t="s">
        <v>60</v>
      </c>
      <c r="J283" s="98" t="s">
        <v>31</v>
      </c>
      <c r="K283" s="41">
        <v>50</v>
      </c>
      <c r="L283" s="21">
        <v>230000000</v>
      </c>
      <c r="M283" s="25" t="s">
        <v>145</v>
      </c>
      <c r="N283" s="74" t="s">
        <v>71</v>
      </c>
      <c r="O283" s="160" t="s">
        <v>28</v>
      </c>
      <c r="P283" s="25" t="s">
        <v>212</v>
      </c>
      <c r="Q283" s="81" t="s">
        <v>80</v>
      </c>
      <c r="R283" s="41" t="s">
        <v>29</v>
      </c>
      <c r="S283" s="49" t="s">
        <v>212</v>
      </c>
      <c r="T283" s="42"/>
      <c r="U283" s="60"/>
      <c r="V283" s="60"/>
      <c r="W283" s="60">
        <v>2000000</v>
      </c>
      <c r="X283" s="43">
        <f t="shared" si="23"/>
        <v>2240000</v>
      </c>
      <c r="Y283" s="41"/>
      <c r="Z283" s="50">
        <v>2016</v>
      </c>
      <c r="AA283" s="66"/>
      <c r="AB283" s="27" t="s">
        <v>150</v>
      </c>
    </row>
    <row r="284" spans="1:28">
      <c r="A284" s="85" t="s">
        <v>996</v>
      </c>
      <c r="B284" s="41" t="s">
        <v>27</v>
      </c>
      <c r="C284" s="100" t="s">
        <v>139</v>
      </c>
      <c r="D284" s="41" t="s">
        <v>206</v>
      </c>
      <c r="E284" s="41" t="s">
        <v>207</v>
      </c>
      <c r="F284" s="41" t="s">
        <v>206</v>
      </c>
      <c r="G284" s="41" t="s">
        <v>207</v>
      </c>
      <c r="H284" s="41" t="s">
        <v>61</v>
      </c>
      <c r="I284" s="41" t="s">
        <v>62</v>
      </c>
      <c r="J284" s="98" t="s">
        <v>31</v>
      </c>
      <c r="K284" s="41">
        <v>50</v>
      </c>
      <c r="L284" s="21">
        <v>230000000</v>
      </c>
      <c r="M284" s="25" t="s">
        <v>145</v>
      </c>
      <c r="N284" s="74" t="s">
        <v>71</v>
      </c>
      <c r="O284" s="160" t="s">
        <v>28</v>
      </c>
      <c r="P284" s="25" t="s">
        <v>212</v>
      </c>
      <c r="Q284" s="81" t="s">
        <v>80</v>
      </c>
      <c r="R284" s="41" t="s">
        <v>29</v>
      </c>
      <c r="S284" s="49" t="s">
        <v>212</v>
      </c>
      <c r="T284" s="42"/>
      <c r="U284" s="60"/>
      <c r="V284" s="60"/>
      <c r="W284" s="60">
        <v>2000000</v>
      </c>
      <c r="X284" s="43">
        <f t="shared" si="23"/>
        <v>2240000</v>
      </c>
      <c r="Y284" s="41"/>
      <c r="Z284" s="50">
        <v>2016</v>
      </c>
      <c r="AA284" s="66"/>
      <c r="AB284" s="27" t="s">
        <v>150</v>
      </c>
    </row>
    <row r="285" spans="1:28">
      <c r="A285" s="85" t="s">
        <v>997</v>
      </c>
      <c r="B285" s="41" t="s">
        <v>27</v>
      </c>
      <c r="C285" s="100" t="s">
        <v>139</v>
      </c>
      <c r="D285" s="41" t="s">
        <v>206</v>
      </c>
      <c r="E285" s="41" t="s">
        <v>207</v>
      </c>
      <c r="F285" s="41" t="s">
        <v>206</v>
      </c>
      <c r="G285" s="41" t="s">
        <v>207</v>
      </c>
      <c r="H285" s="41" t="s">
        <v>63</v>
      </c>
      <c r="I285" s="41" t="s">
        <v>64</v>
      </c>
      <c r="J285" s="98" t="s">
        <v>31</v>
      </c>
      <c r="K285" s="41">
        <v>50</v>
      </c>
      <c r="L285" s="21">
        <v>230000000</v>
      </c>
      <c r="M285" s="25" t="s">
        <v>145</v>
      </c>
      <c r="N285" s="74" t="s">
        <v>71</v>
      </c>
      <c r="O285" s="160" t="s">
        <v>28</v>
      </c>
      <c r="P285" s="25" t="s">
        <v>212</v>
      </c>
      <c r="Q285" s="81" t="s">
        <v>80</v>
      </c>
      <c r="R285" s="41" t="s">
        <v>29</v>
      </c>
      <c r="S285" s="49" t="s">
        <v>212</v>
      </c>
      <c r="T285" s="42"/>
      <c r="U285" s="60"/>
      <c r="V285" s="60"/>
      <c r="W285" s="60">
        <v>2000000</v>
      </c>
      <c r="X285" s="43">
        <f t="shared" si="23"/>
        <v>2240000</v>
      </c>
      <c r="Y285" s="41"/>
      <c r="Z285" s="50">
        <v>2016</v>
      </c>
      <c r="AA285" s="66"/>
      <c r="AB285" s="27" t="s">
        <v>150</v>
      </c>
    </row>
    <row r="286" spans="1:28">
      <c r="A286" s="85" t="s">
        <v>998</v>
      </c>
      <c r="B286" s="41" t="s">
        <v>27</v>
      </c>
      <c r="C286" s="82" t="s">
        <v>137</v>
      </c>
      <c r="D286" s="49" t="s">
        <v>152</v>
      </c>
      <c r="E286" s="49" t="s">
        <v>153</v>
      </c>
      <c r="F286" s="49" t="s">
        <v>152</v>
      </c>
      <c r="G286" s="65" t="s">
        <v>153</v>
      </c>
      <c r="H286" s="49" t="s">
        <v>154</v>
      </c>
      <c r="I286" s="65" t="s">
        <v>155</v>
      </c>
      <c r="J286" s="111" t="s">
        <v>37</v>
      </c>
      <c r="K286" s="62">
        <v>100</v>
      </c>
      <c r="L286" s="21">
        <v>230000000</v>
      </c>
      <c r="M286" s="25" t="s">
        <v>145</v>
      </c>
      <c r="N286" s="74" t="s">
        <v>71</v>
      </c>
      <c r="O286" s="89" t="s">
        <v>28</v>
      </c>
      <c r="P286" s="25" t="s">
        <v>212</v>
      </c>
      <c r="Q286" s="182" t="s">
        <v>35</v>
      </c>
      <c r="R286" s="33" t="s">
        <v>29</v>
      </c>
      <c r="S286" s="49" t="s">
        <v>212</v>
      </c>
      <c r="T286" s="44"/>
      <c r="U286" s="145"/>
      <c r="V286" s="99"/>
      <c r="W286" s="99">
        <v>600000</v>
      </c>
      <c r="X286" s="43">
        <f t="shared" si="23"/>
        <v>672000.00000000012</v>
      </c>
      <c r="Y286" s="64"/>
      <c r="Z286" s="50">
        <v>2016</v>
      </c>
      <c r="AA286" s="40"/>
      <c r="AB286" s="27" t="s">
        <v>150</v>
      </c>
    </row>
    <row r="287" spans="1:28">
      <c r="A287" s="85" t="s">
        <v>999</v>
      </c>
      <c r="B287" s="41" t="s">
        <v>27</v>
      </c>
      <c r="C287" s="82" t="s">
        <v>137</v>
      </c>
      <c r="D287" s="49" t="s">
        <v>152</v>
      </c>
      <c r="E287" s="49" t="s">
        <v>153</v>
      </c>
      <c r="F287" s="49" t="s">
        <v>152</v>
      </c>
      <c r="G287" s="65" t="s">
        <v>153</v>
      </c>
      <c r="H287" s="49" t="s">
        <v>156</v>
      </c>
      <c r="I287" s="65" t="s">
        <v>157</v>
      </c>
      <c r="J287" s="111" t="s">
        <v>37</v>
      </c>
      <c r="K287" s="62">
        <v>100</v>
      </c>
      <c r="L287" s="21">
        <v>230000000</v>
      </c>
      <c r="M287" s="25" t="s">
        <v>145</v>
      </c>
      <c r="N287" s="74" t="s">
        <v>71</v>
      </c>
      <c r="O287" s="89" t="s">
        <v>28</v>
      </c>
      <c r="P287" s="25" t="s">
        <v>212</v>
      </c>
      <c r="Q287" s="182" t="s">
        <v>35</v>
      </c>
      <c r="R287" s="33" t="s">
        <v>29</v>
      </c>
      <c r="S287" s="49" t="s">
        <v>212</v>
      </c>
      <c r="T287" s="44"/>
      <c r="U287" s="145"/>
      <c r="V287" s="99"/>
      <c r="W287" s="99">
        <v>600000</v>
      </c>
      <c r="X287" s="43">
        <f t="shared" si="23"/>
        <v>672000.00000000012</v>
      </c>
      <c r="Y287" s="64"/>
      <c r="Z287" s="50">
        <v>2016</v>
      </c>
      <c r="AA287" s="40"/>
      <c r="AB287" s="27" t="s">
        <v>150</v>
      </c>
    </row>
    <row r="288" spans="1:28">
      <c r="A288" s="85" t="s">
        <v>1000</v>
      </c>
      <c r="B288" s="41" t="s">
        <v>27</v>
      </c>
      <c r="C288" s="82" t="s">
        <v>137</v>
      </c>
      <c r="D288" s="49" t="s">
        <v>152</v>
      </c>
      <c r="E288" s="49" t="s">
        <v>153</v>
      </c>
      <c r="F288" s="49" t="s">
        <v>152</v>
      </c>
      <c r="G288" s="65" t="s">
        <v>153</v>
      </c>
      <c r="H288" s="49" t="s">
        <v>158</v>
      </c>
      <c r="I288" s="65" t="s">
        <v>159</v>
      </c>
      <c r="J288" s="111" t="s">
        <v>37</v>
      </c>
      <c r="K288" s="62">
        <v>100</v>
      </c>
      <c r="L288" s="21">
        <v>230000000</v>
      </c>
      <c r="M288" s="25" t="s">
        <v>145</v>
      </c>
      <c r="N288" s="74" t="s">
        <v>71</v>
      </c>
      <c r="O288" s="89" t="s">
        <v>28</v>
      </c>
      <c r="P288" s="25" t="s">
        <v>212</v>
      </c>
      <c r="Q288" s="182" t="s">
        <v>35</v>
      </c>
      <c r="R288" s="33" t="s">
        <v>29</v>
      </c>
      <c r="S288" s="49" t="s">
        <v>212</v>
      </c>
      <c r="T288" s="44"/>
      <c r="U288" s="145"/>
      <c r="V288" s="99"/>
      <c r="W288" s="99">
        <v>700000</v>
      </c>
      <c r="X288" s="43">
        <f t="shared" si="23"/>
        <v>784000.00000000012</v>
      </c>
      <c r="Y288" s="64"/>
      <c r="Z288" s="50">
        <v>2016</v>
      </c>
      <c r="AA288" s="40"/>
      <c r="AB288" s="27" t="s">
        <v>150</v>
      </c>
    </row>
    <row r="289" spans="1:28">
      <c r="A289" s="85" t="s">
        <v>1001</v>
      </c>
      <c r="B289" s="41" t="s">
        <v>27</v>
      </c>
      <c r="C289" s="82" t="s">
        <v>137</v>
      </c>
      <c r="D289" s="49" t="s">
        <v>152</v>
      </c>
      <c r="E289" s="49" t="s">
        <v>153</v>
      </c>
      <c r="F289" s="49" t="s">
        <v>152</v>
      </c>
      <c r="G289" s="65" t="s">
        <v>153</v>
      </c>
      <c r="H289" s="49" t="s">
        <v>160</v>
      </c>
      <c r="I289" s="65" t="s">
        <v>161</v>
      </c>
      <c r="J289" s="111" t="s">
        <v>37</v>
      </c>
      <c r="K289" s="62">
        <v>100</v>
      </c>
      <c r="L289" s="21">
        <v>230000000</v>
      </c>
      <c r="M289" s="25" t="s">
        <v>145</v>
      </c>
      <c r="N289" s="74" t="s">
        <v>71</v>
      </c>
      <c r="O289" s="89" t="s">
        <v>28</v>
      </c>
      <c r="P289" s="25" t="s">
        <v>212</v>
      </c>
      <c r="Q289" s="182" t="s">
        <v>35</v>
      </c>
      <c r="R289" s="33" t="s">
        <v>29</v>
      </c>
      <c r="S289" s="49" t="s">
        <v>212</v>
      </c>
      <c r="T289" s="44"/>
      <c r="U289" s="145"/>
      <c r="V289" s="99"/>
      <c r="W289" s="99">
        <v>400000</v>
      </c>
      <c r="X289" s="43">
        <f t="shared" si="23"/>
        <v>448000.00000000006</v>
      </c>
      <c r="Y289" s="64"/>
      <c r="Z289" s="50">
        <v>2016</v>
      </c>
      <c r="AA289" s="40"/>
      <c r="AB289" s="27" t="s">
        <v>150</v>
      </c>
    </row>
    <row r="290" spans="1:28">
      <c r="A290" s="85" t="s">
        <v>1002</v>
      </c>
      <c r="B290" s="41" t="s">
        <v>27</v>
      </c>
      <c r="C290" s="82" t="s">
        <v>137</v>
      </c>
      <c r="D290" s="49" t="s">
        <v>152</v>
      </c>
      <c r="E290" s="49" t="s">
        <v>153</v>
      </c>
      <c r="F290" s="49" t="s">
        <v>152</v>
      </c>
      <c r="G290" s="65" t="s">
        <v>153</v>
      </c>
      <c r="H290" s="49" t="s">
        <v>162</v>
      </c>
      <c r="I290" s="65" t="s">
        <v>163</v>
      </c>
      <c r="J290" s="111" t="s">
        <v>37</v>
      </c>
      <c r="K290" s="62">
        <v>100</v>
      </c>
      <c r="L290" s="21">
        <v>230000000</v>
      </c>
      <c r="M290" s="25" t="s">
        <v>145</v>
      </c>
      <c r="N290" s="74" t="s">
        <v>71</v>
      </c>
      <c r="O290" s="89" t="s">
        <v>28</v>
      </c>
      <c r="P290" s="25" t="s">
        <v>212</v>
      </c>
      <c r="Q290" s="182" t="s">
        <v>35</v>
      </c>
      <c r="R290" s="33" t="s">
        <v>29</v>
      </c>
      <c r="S290" s="49" t="s">
        <v>212</v>
      </c>
      <c r="T290" s="44"/>
      <c r="U290" s="145"/>
      <c r="V290" s="99"/>
      <c r="W290" s="99">
        <v>100000</v>
      </c>
      <c r="X290" s="43">
        <f t="shared" si="23"/>
        <v>112000.00000000001</v>
      </c>
      <c r="Y290" s="64"/>
      <c r="Z290" s="50">
        <v>2016</v>
      </c>
      <c r="AA290" s="40"/>
      <c r="AB290" s="27" t="s">
        <v>150</v>
      </c>
    </row>
    <row r="291" spans="1:28">
      <c r="A291" s="85" t="s">
        <v>1003</v>
      </c>
      <c r="B291" s="41" t="s">
        <v>27</v>
      </c>
      <c r="C291" s="100" t="s">
        <v>232</v>
      </c>
      <c r="D291" s="41" t="s">
        <v>233</v>
      </c>
      <c r="E291" s="41" t="s">
        <v>234</v>
      </c>
      <c r="F291" s="41" t="s">
        <v>233</v>
      </c>
      <c r="G291" s="41" t="s">
        <v>234</v>
      </c>
      <c r="H291" s="41" t="s">
        <v>235</v>
      </c>
      <c r="I291" s="41" t="s">
        <v>236</v>
      </c>
      <c r="J291" s="79" t="s">
        <v>32</v>
      </c>
      <c r="K291" s="41">
        <v>50</v>
      </c>
      <c r="L291" s="21">
        <v>230000000</v>
      </c>
      <c r="M291" s="25" t="s">
        <v>215</v>
      </c>
      <c r="N291" s="74" t="s">
        <v>71</v>
      </c>
      <c r="O291" s="89" t="s">
        <v>28</v>
      </c>
      <c r="P291" s="25" t="s">
        <v>212</v>
      </c>
      <c r="Q291" s="81" t="s">
        <v>80</v>
      </c>
      <c r="R291" s="41" t="s">
        <v>45</v>
      </c>
      <c r="S291" s="49" t="s">
        <v>212</v>
      </c>
      <c r="T291" s="42"/>
      <c r="U291" s="60"/>
      <c r="V291" s="60"/>
      <c r="W291" s="60">
        <v>15398900</v>
      </c>
      <c r="X291" s="43">
        <f t="shared" si="23"/>
        <v>17246768</v>
      </c>
      <c r="Y291" s="64"/>
      <c r="Z291" s="50">
        <v>2016</v>
      </c>
      <c r="AA291" s="48"/>
      <c r="AB291" s="27" t="s">
        <v>150</v>
      </c>
    </row>
    <row r="292" spans="1:28">
      <c r="A292" s="85" t="s">
        <v>1004</v>
      </c>
      <c r="B292" s="41" t="s">
        <v>27</v>
      </c>
      <c r="C292" s="100" t="s">
        <v>232</v>
      </c>
      <c r="D292" s="41" t="s">
        <v>233</v>
      </c>
      <c r="E292" s="41" t="s">
        <v>234</v>
      </c>
      <c r="F292" s="41" t="s">
        <v>233</v>
      </c>
      <c r="G292" s="41" t="s">
        <v>234</v>
      </c>
      <c r="H292" s="41" t="s">
        <v>237</v>
      </c>
      <c r="I292" s="41" t="s">
        <v>238</v>
      </c>
      <c r="J292" s="79" t="s">
        <v>32</v>
      </c>
      <c r="K292" s="41">
        <v>50</v>
      </c>
      <c r="L292" s="21">
        <v>230000000</v>
      </c>
      <c r="M292" s="25" t="s">
        <v>215</v>
      </c>
      <c r="N292" s="74" t="s">
        <v>71</v>
      </c>
      <c r="O292" s="89" t="s">
        <v>28</v>
      </c>
      <c r="P292" s="25" t="s">
        <v>212</v>
      </c>
      <c r="Q292" s="81" t="s">
        <v>80</v>
      </c>
      <c r="R292" s="41" t="s">
        <v>45</v>
      </c>
      <c r="S292" s="49" t="s">
        <v>212</v>
      </c>
      <c r="T292" s="42"/>
      <c r="U292" s="60"/>
      <c r="V292" s="60"/>
      <c r="W292" s="60">
        <v>15943000</v>
      </c>
      <c r="X292" s="43">
        <f t="shared" si="23"/>
        <v>17856160</v>
      </c>
      <c r="Y292" s="64"/>
      <c r="Z292" s="50">
        <v>2016</v>
      </c>
      <c r="AA292" s="48"/>
      <c r="AB292" s="27" t="s">
        <v>150</v>
      </c>
    </row>
    <row r="293" spans="1:28">
      <c r="A293" s="85" t="s">
        <v>1005</v>
      </c>
      <c r="B293" s="41" t="s">
        <v>27</v>
      </c>
      <c r="C293" s="100" t="s">
        <v>232</v>
      </c>
      <c r="D293" s="41" t="s">
        <v>233</v>
      </c>
      <c r="E293" s="41" t="s">
        <v>234</v>
      </c>
      <c r="F293" s="41" t="s">
        <v>233</v>
      </c>
      <c r="G293" s="41" t="s">
        <v>234</v>
      </c>
      <c r="H293" s="41" t="s">
        <v>239</v>
      </c>
      <c r="I293" s="41" t="s">
        <v>240</v>
      </c>
      <c r="J293" s="79" t="s">
        <v>32</v>
      </c>
      <c r="K293" s="41">
        <v>50</v>
      </c>
      <c r="L293" s="21">
        <v>230000000</v>
      </c>
      <c r="M293" s="25" t="s">
        <v>215</v>
      </c>
      <c r="N293" s="74" t="s">
        <v>71</v>
      </c>
      <c r="O293" s="89" t="s">
        <v>28</v>
      </c>
      <c r="P293" s="25" t="s">
        <v>212</v>
      </c>
      <c r="Q293" s="81" t="s">
        <v>80</v>
      </c>
      <c r="R293" s="41" t="s">
        <v>45</v>
      </c>
      <c r="S293" s="49" t="s">
        <v>212</v>
      </c>
      <c r="T293" s="42"/>
      <c r="U293" s="60"/>
      <c r="V293" s="60"/>
      <c r="W293" s="60">
        <v>15980000</v>
      </c>
      <c r="X293" s="43">
        <f t="shared" si="23"/>
        <v>17897600</v>
      </c>
      <c r="Y293" s="64"/>
      <c r="Z293" s="50">
        <v>2016</v>
      </c>
      <c r="AA293" s="48"/>
      <c r="AB293" s="27" t="s">
        <v>150</v>
      </c>
    </row>
    <row r="294" spans="1:28">
      <c r="A294" s="85" t="s">
        <v>1006</v>
      </c>
      <c r="B294" s="41" t="s">
        <v>27</v>
      </c>
      <c r="C294" s="100" t="s">
        <v>232</v>
      </c>
      <c r="D294" s="41" t="s">
        <v>233</v>
      </c>
      <c r="E294" s="41" t="s">
        <v>234</v>
      </c>
      <c r="F294" s="41" t="s">
        <v>233</v>
      </c>
      <c r="G294" s="41" t="s">
        <v>234</v>
      </c>
      <c r="H294" s="41" t="s">
        <v>241</v>
      </c>
      <c r="I294" s="41" t="s">
        <v>242</v>
      </c>
      <c r="J294" s="79" t="s">
        <v>32</v>
      </c>
      <c r="K294" s="41">
        <v>50</v>
      </c>
      <c r="L294" s="21">
        <v>230000000</v>
      </c>
      <c r="M294" s="25" t="s">
        <v>215</v>
      </c>
      <c r="N294" s="74" t="s">
        <v>71</v>
      </c>
      <c r="O294" s="89" t="s">
        <v>28</v>
      </c>
      <c r="P294" s="25" t="s">
        <v>212</v>
      </c>
      <c r="Q294" s="81" t="s">
        <v>80</v>
      </c>
      <c r="R294" s="41" t="s">
        <v>45</v>
      </c>
      <c r="S294" s="49" t="s">
        <v>212</v>
      </c>
      <c r="T294" s="42"/>
      <c r="U294" s="60"/>
      <c r="V294" s="60"/>
      <c r="W294" s="60">
        <v>14000000</v>
      </c>
      <c r="X294" s="43">
        <f t="shared" si="23"/>
        <v>15680000.000000002</v>
      </c>
      <c r="Y294" s="64"/>
      <c r="Z294" s="50">
        <v>2016</v>
      </c>
      <c r="AA294" s="48"/>
      <c r="AB294" s="27" t="s">
        <v>150</v>
      </c>
    </row>
    <row r="295" spans="1:28">
      <c r="A295" s="85" t="s">
        <v>1007</v>
      </c>
      <c r="B295" s="41" t="s">
        <v>27</v>
      </c>
      <c r="C295" s="100" t="s">
        <v>232</v>
      </c>
      <c r="D295" s="41" t="s">
        <v>233</v>
      </c>
      <c r="E295" s="41" t="s">
        <v>234</v>
      </c>
      <c r="F295" s="41" t="s">
        <v>233</v>
      </c>
      <c r="G295" s="41" t="s">
        <v>234</v>
      </c>
      <c r="H295" s="41" t="s">
        <v>245</v>
      </c>
      <c r="I295" s="41" t="s">
        <v>246</v>
      </c>
      <c r="J295" s="79" t="s">
        <v>32</v>
      </c>
      <c r="K295" s="41">
        <v>50</v>
      </c>
      <c r="L295" s="21">
        <v>230000000</v>
      </c>
      <c r="M295" s="25" t="s">
        <v>215</v>
      </c>
      <c r="N295" s="74" t="s">
        <v>71</v>
      </c>
      <c r="O295" s="89" t="s">
        <v>28</v>
      </c>
      <c r="P295" s="25" t="s">
        <v>212</v>
      </c>
      <c r="Q295" s="81" t="s">
        <v>80</v>
      </c>
      <c r="R295" s="41" t="s">
        <v>45</v>
      </c>
      <c r="S295" s="49" t="s">
        <v>212</v>
      </c>
      <c r="T295" s="42"/>
      <c r="U295" s="60"/>
      <c r="V295" s="60"/>
      <c r="W295" s="60">
        <v>1644500</v>
      </c>
      <c r="X295" s="43">
        <f t="shared" si="23"/>
        <v>1841840.0000000002</v>
      </c>
      <c r="Y295" s="64"/>
      <c r="Z295" s="50">
        <v>2016</v>
      </c>
      <c r="AA295" s="48"/>
      <c r="AB295" s="27" t="s">
        <v>150</v>
      </c>
    </row>
    <row r="296" spans="1:28">
      <c r="A296" s="85" t="s">
        <v>1008</v>
      </c>
      <c r="B296" s="41" t="s">
        <v>27</v>
      </c>
      <c r="C296" s="100" t="s">
        <v>232</v>
      </c>
      <c r="D296" s="41" t="s">
        <v>233</v>
      </c>
      <c r="E296" s="41" t="s">
        <v>234</v>
      </c>
      <c r="F296" s="41" t="s">
        <v>233</v>
      </c>
      <c r="G296" s="41" t="s">
        <v>234</v>
      </c>
      <c r="H296" s="41" t="s">
        <v>247</v>
      </c>
      <c r="I296" s="41" t="s">
        <v>248</v>
      </c>
      <c r="J296" s="79" t="s">
        <v>32</v>
      </c>
      <c r="K296" s="41">
        <v>50</v>
      </c>
      <c r="L296" s="21">
        <v>230000000</v>
      </c>
      <c r="M296" s="25" t="s">
        <v>215</v>
      </c>
      <c r="N296" s="74" t="s">
        <v>71</v>
      </c>
      <c r="O296" s="89" t="s">
        <v>28</v>
      </c>
      <c r="P296" s="25" t="s">
        <v>212</v>
      </c>
      <c r="Q296" s="81" t="s">
        <v>80</v>
      </c>
      <c r="R296" s="41" t="s">
        <v>45</v>
      </c>
      <c r="S296" s="49" t="s">
        <v>212</v>
      </c>
      <c r="T296" s="42"/>
      <c r="U296" s="60"/>
      <c r="V296" s="60"/>
      <c r="W296" s="60">
        <v>2550000</v>
      </c>
      <c r="X296" s="43">
        <f t="shared" si="23"/>
        <v>2856000.0000000005</v>
      </c>
      <c r="Y296" s="64"/>
      <c r="Z296" s="50">
        <v>2016</v>
      </c>
      <c r="AA296" s="48"/>
      <c r="AB296" s="27" t="s">
        <v>150</v>
      </c>
    </row>
    <row r="297" spans="1:28">
      <c r="A297" s="85" t="s">
        <v>1009</v>
      </c>
      <c r="B297" s="21" t="s">
        <v>27</v>
      </c>
      <c r="C297" s="88" t="s">
        <v>135</v>
      </c>
      <c r="D297" s="21" t="s">
        <v>136</v>
      </c>
      <c r="E297" s="21" t="s">
        <v>256</v>
      </c>
      <c r="F297" s="21" t="s">
        <v>136</v>
      </c>
      <c r="G297" s="21" t="s">
        <v>256</v>
      </c>
      <c r="H297" s="30" t="s">
        <v>257</v>
      </c>
      <c r="I297" s="21" t="s">
        <v>258</v>
      </c>
      <c r="J297" s="74" t="s">
        <v>32</v>
      </c>
      <c r="K297" s="21">
        <v>80</v>
      </c>
      <c r="L297" s="21">
        <v>231010000</v>
      </c>
      <c r="M297" s="25" t="s">
        <v>216</v>
      </c>
      <c r="N297" s="183" t="s">
        <v>325</v>
      </c>
      <c r="O297" s="78" t="s">
        <v>255</v>
      </c>
      <c r="P297" s="25" t="s">
        <v>212</v>
      </c>
      <c r="Q297" s="172" t="s">
        <v>110</v>
      </c>
      <c r="R297" s="21" t="s">
        <v>130</v>
      </c>
      <c r="S297" s="49" t="s">
        <v>212</v>
      </c>
      <c r="T297" s="44" t="s">
        <v>30</v>
      </c>
      <c r="U297" s="145" t="s">
        <v>30</v>
      </c>
      <c r="V297" s="145" t="s">
        <v>30</v>
      </c>
      <c r="W297" s="145">
        <v>15028010</v>
      </c>
      <c r="X297" s="43">
        <f t="shared" si="23"/>
        <v>16831371.200000003</v>
      </c>
      <c r="Y297" s="51"/>
      <c r="Z297" s="50">
        <v>2016</v>
      </c>
      <c r="AA297" s="133"/>
      <c r="AB297" s="21" t="s">
        <v>149</v>
      </c>
    </row>
    <row r="298" spans="1:28">
      <c r="A298" s="123" t="s">
        <v>1010</v>
      </c>
      <c r="B298" s="41" t="s">
        <v>27</v>
      </c>
      <c r="C298" s="100" t="s">
        <v>135</v>
      </c>
      <c r="D298" s="29" t="s">
        <v>136</v>
      </c>
      <c r="E298" s="41" t="s">
        <v>351</v>
      </c>
      <c r="F298" s="29" t="s">
        <v>136</v>
      </c>
      <c r="G298" s="41" t="s">
        <v>351</v>
      </c>
      <c r="H298" s="41" t="s">
        <v>352</v>
      </c>
      <c r="I298" s="41" t="s">
        <v>351</v>
      </c>
      <c r="J298" s="98" t="s">
        <v>31</v>
      </c>
      <c r="K298" s="41">
        <v>100</v>
      </c>
      <c r="L298" s="21">
        <v>230000000</v>
      </c>
      <c r="M298" s="25" t="s">
        <v>216</v>
      </c>
      <c r="N298" s="183" t="s">
        <v>325</v>
      </c>
      <c r="O298" s="160" t="s">
        <v>217</v>
      </c>
      <c r="P298" s="25" t="s">
        <v>212</v>
      </c>
      <c r="Q298" s="183" t="s">
        <v>325</v>
      </c>
      <c r="R298" s="41" t="s">
        <v>353</v>
      </c>
      <c r="S298" s="49" t="s">
        <v>212</v>
      </c>
      <c r="T298" s="42"/>
      <c r="U298" s="60"/>
      <c r="V298" s="60"/>
      <c r="W298" s="115">
        <v>500000</v>
      </c>
      <c r="X298" s="43">
        <f t="shared" si="23"/>
        <v>560000</v>
      </c>
      <c r="Y298" s="41"/>
      <c r="Z298" s="50">
        <v>2016</v>
      </c>
      <c r="AA298" s="73"/>
      <c r="AB298" s="27"/>
    </row>
    <row r="299" spans="1:28">
      <c r="A299" s="85" t="s">
        <v>1011</v>
      </c>
      <c r="B299" s="31" t="s">
        <v>27</v>
      </c>
      <c r="C299" s="107" t="s">
        <v>133</v>
      </c>
      <c r="D299" s="59" t="s">
        <v>230</v>
      </c>
      <c r="E299" s="59" t="s">
        <v>42</v>
      </c>
      <c r="F299" s="59" t="s">
        <v>230</v>
      </c>
      <c r="G299" s="59" t="s">
        <v>42</v>
      </c>
      <c r="H299" s="59" t="s">
        <v>231</v>
      </c>
      <c r="I299" s="59" t="s">
        <v>43</v>
      </c>
      <c r="J299" s="111" t="s">
        <v>32</v>
      </c>
      <c r="K299" s="62">
        <v>100</v>
      </c>
      <c r="L299" s="21">
        <v>230000000</v>
      </c>
      <c r="M299" s="25" t="s">
        <v>145</v>
      </c>
      <c r="N299" s="183" t="s">
        <v>325</v>
      </c>
      <c r="O299" s="89" t="s">
        <v>28</v>
      </c>
      <c r="P299" s="25" t="s">
        <v>212</v>
      </c>
      <c r="Q299" s="111" t="s">
        <v>44</v>
      </c>
      <c r="R299" s="33" t="s">
        <v>29</v>
      </c>
      <c r="S299" s="49" t="s">
        <v>212</v>
      </c>
      <c r="T299" s="59"/>
      <c r="U299" s="146"/>
      <c r="V299" s="146"/>
      <c r="W299" s="43">
        <v>20000000</v>
      </c>
      <c r="X299" s="145">
        <f>W299*1.12</f>
        <v>22400000.000000004</v>
      </c>
      <c r="Y299" s="63" t="s">
        <v>229</v>
      </c>
      <c r="Z299" s="50">
        <v>2016</v>
      </c>
      <c r="AA299" s="61"/>
      <c r="AB299" s="27" t="s">
        <v>150</v>
      </c>
    </row>
    <row r="300" spans="1:28">
      <c r="A300" s="124" t="s">
        <v>1012</v>
      </c>
      <c r="B300" s="28" t="s">
        <v>276</v>
      </c>
      <c r="C300" s="107" t="s">
        <v>135</v>
      </c>
      <c r="D300" s="109" t="s">
        <v>136</v>
      </c>
      <c r="E300" s="117" t="s">
        <v>798</v>
      </c>
      <c r="F300" s="109" t="s">
        <v>136</v>
      </c>
      <c r="G300" s="117" t="s">
        <v>798</v>
      </c>
      <c r="H300" s="88" t="s">
        <v>799</v>
      </c>
      <c r="I300" s="88" t="s">
        <v>800</v>
      </c>
      <c r="J300" s="184" t="s">
        <v>32</v>
      </c>
      <c r="K300" s="52">
        <v>100</v>
      </c>
      <c r="L300" s="32">
        <v>230000000</v>
      </c>
      <c r="M300" s="25" t="s">
        <v>277</v>
      </c>
      <c r="N300" s="74" t="s">
        <v>71</v>
      </c>
      <c r="O300" s="88" t="s">
        <v>217</v>
      </c>
      <c r="P300" s="25" t="s">
        <v>212</v>
      </c>
      <c r="Q300" s="74" t="s">
        <v>80</v>
      </c>
      <c r="R300" s="88" t="s">
        <v>789</v>
      </c>
      <c r="S300" s="49" t="s">
        <v>212</v>
      </c>
      <c r="T300" s="134"/>
      <c r="U300" s="144"/>
      <c r="V300" s="144"/>
      <c r="W300" s="145">
        <v>728839.3</v>
      </c>
      <c r="X300" s="145">
        <f t="shared" ref="X300:X308" si="24">W300*1.12</f>
        <v>816300.01600000018</v>
      </c>
      <c r="Y300" s="137"/>
      <c r="Z300" s="180">
        <v>2016</v>
      </c>
      <c r="AA300" s="137"/>
      <c r="AB300" s="134"/>
    </row>
    <row r="301" spans="1:28">
      <c r="A301" s="85" t="s">
        <v>1013</v>
      </c>
      <c r="B301" s="41" t="s">
        <v>27</v>
      </c>
      <c r="C301" s="41" t="s">
        <v>1014</v>
      </c>
      <c r="D301" s="41" t="s">
        <v>1015</v>
      </c>
      <c r="E301" s="41" t="s">
        <v>1016</v>
      </c>
      <c r="F301" s="41" t="s">
        <v>1015</v>
      </c>
      <c r="G301" s="41" t="s">
        <v>1016</v>
      </c>
      <c r="H301" s="41" t="s">
        <v>1017</v>
      </c>
      <c r="I301" s="41" t="s">
        <v>1018</v>
      </c>
      <c r="J301" s="98" t="s">
        <v>31</v>
      </c>
      <c r="K301" s="41">
        <v>100</v>
      </c>
      <c r="L301" s="21">
        <v>230000000</v>
      </c>
      <c r="M301" s="25" t="s">
        <v>145</v>
      </c>
      <c r="N301" s="76" t="s">
        <v>1019</v>
      </c>
      <c r="O301" s="39" t="s">
        <v>28</v>
      </c>
      <c r="P301" s="42"/>
      <c r="Q301" s="52" t="s">
        <v>98</v>
      </c>
      <c r="R301" s="41" t="s">
        <v>29</v>
      </c>
      <c r="S301" s="49" t="s">
        <v>212</v>
      </c>
      <c r="T301" s="42"/>
      <c r="U301" s="60"/>
      <c r="V301" s="60"/>
      <c r="W301" s="175">
        <v>500000</v>
      </c>
      <c r="X301" s="145">
        <f t="shared" si="24"/>
        <v>560000</v>
      </c>
      <c r="Y301" s="64"/>
      <c r="Z301" s="50">
        <v>2016</v>
      </c>
      <c r="AA301" s="40"/>
      <c r="AB301" s="27" t="s">
        <v>150</v>
      </c>
    </row>
    <row r="302" spans="1:28">
      <c r="A302" s="85" t="s">
        <v>1020</v>
      </c>
      <c r="B302" s="41" t="s">
        <v>27</v>
      </c>
      <c r="C302" s="100" t="s">
        <v>48</v>
      </c>
      <c r="D302" s="39" t="s">
        <v>50</v>
      </c>
      <c r="E302" s="41" t="s">
        <v>49</v>
      </c>
      <c r="F302" s="41" t="s">
        <v>50</v>
      </c>
      <c r="G302" s="41" t="s">
        <v>51</v>
      </c>
      <c r="H302" s="41" t="s">
        <v>183</v>
      </c>
      <c r="I302" s="41" t="s">
        <v>174</v>
      </c>
      <c r="J302" s="98" t="s">
        <v>37</v>
      </c>
      <c r="K302" s="41">
        <v>100</v>
      </c>
      <c r="L302" s="21">
        <v>230000000</v>
      </c>
      <c r="M302" s="25" t="s">
        <v>145</v>
      </c>
      <c r="N302" s="74" t="s">
        <v>71</v>
      </c>
      <c r="O302" s="89" t="s">
        <v>28</v>
      </c>
      <c r="P302" s="25" t="s">
        <v>212</v>
      </c>
      <c r="Q302" s="81" t="s">
        <v>80</v>
      </c>
      <c r="R302" s="41" t="s">
        <v>29</v>
      </c>
      <c r="S302" s="49" t="s">
        <v>212</v>
      </c>
      <c r="T302" s="42"/>
      <c r="U302" s="60"/>
      <c r="V302" s="60"/>
      <c r="W302" s="60">
        <v>1200000</v>
      </c>
      <c r="X302" s="145">
        <f>W302*1.12</f>
        <v>1344000.0000000002</v>
      </c>
      <c r="Y302" s="64"/>
      <c r="Z302" s="50">
        <v>2016</v>
      </c>
      <c r="AA302" s="40"/>
      <c r="AB302" s="27" t="s">
        <v>150</v>
      </c>
    </row>
    <row r="303" spans="1:28">
      <c r="A303" s="85" t="s">
        <v>1021</v>
      </c>
      <c r="B303" s="41" t="s">
        <v>27</v>
      </c>
      <c r="C303" s="100" t="s">
        <v>48</v>
      </c>
      <c r="D303" s="39" t="s">
        <v>50</v>
      </c>
      <c r="E303" s="41" t="s">
        <v>49</v>
      </c>
      <c r="F303" s="41" t="s">
        <v>50</v>
      </c>
      <c r="G303" s="41" t="s">
        <v>51</v>
      </c>
      <c r="H303" s="41" t="s">
        <v>175</v>
      </c>
      <c r="I303" s="41" t="s">
        <v>176</v>
      </c>
      <c r="J303" s="98" t="s">
        <v>37</v>
      </c>
      <c r="K303" s="41">
        <v>100</v>
      </c>
      <c r="L303" s="21">
        <v>230000000</v>
      </c>
      <c r="M303" s="25" t="s">
        <v>145</v>
      </c>
      <c r="N303" s="74" t="s">
        <v>71</v>
      </c>
      <c r="O303" s="89" t="s">
        <v>28</v>
      </c>
      <c r="P303" s="25" t="s">
        <v>212</v>
      </c>
      <c r="Q303" s="81" t="s">
        <v>80</v>
      </c>
      <c r="R303" s="41" t="s">
        <v>29</v>
      </c>
      <c r="S303" s="49" t="s">
        <v>212</v>
      </c>
      <c r="T303" s="42"/>
      <c r="U303" s="60"/>
      <c r="V303" s="60"/>
      <c r="W303" s="60">
        <v>1120000</v>
      </c>
      <c r="X303" s="145">
        <f t="shared" si="24"/>
        <v>1254400.0000000002</v>
      </c>
      <c r="Y303" s="64"/>
      <c r="Z303" s="50">
        <v>2016</v>
      </c>
      <c r="AA303" s="40"/>
      <c r="AB303" s="27" t="s">
        <v>150</v>
      </c>
    </row>
    <row r="304" spans="1:28">
      <c r="A304" s="85" t="s">
        <v>1022</v>
      </c>
      <c r="B304" s="41" t="s">
        <v>27</v>
      </c>
      <c r="C304" s="100" t="s">
        <v>48</v>
      </c>
      <c r="D304" s="39" t="s">
        <v>50</v>
      </c>
      <c r="E304" s="41" t="s">
        <v>49</v>
      </c>
      <c r="F304" s="41" t="s">
        <v>50</v>
      </c>
      <c r="G304" s="41" t="s">
        <v>51</v>
      </c>
      <c r="H304" s="41" t="s">
        <v>177</v>
      </c>
      <c r="I304" s="41" t="s">
        <v>178</v>
      </c>
      <c r="J304" s="98" t="s">
        <v>37</v>
      </c>
      <c r="K304" s="41">
        <v>100</v>
      </c>
      <c r="L304" s="21">
        <v>230000000</v>
      </c>
      <c r="M304" s="25" t="s">
        <v>145</v>
      </c>
      <c r="N304" s="74" t="s">
        <v>71</v>
      </c>
      <c r="O304" s="89" t="s">
        <v>28</v>
      </c>
      <c r="P304" s="25" t="s">
        <v>212</v>
      </c>
      <c r="Q304" s="81" t="s">
        <v>80</v>
      </c>
      <c r="R304" s="41" t="s">
        <v>29</v>
      </c>
      <c r="S304" s="49" t="s">
        <v>212</v>
      </c>
      <c r="T304" s="42"/>
      <c r="U304" s="60"/>
      <c r="V304" s="60"/>
      <c r="W304" s="60">
        <v>400000</v>
      </c>
      <c r="X304" s="145">
        <f>W304*1.12</f>
        <v>448000.00000000006</v>
      </c>
      <c r="Y304" s="64"/>
      <c r="Z304" s="50">
        <v>2016</v>
      </c>
      <c r="AA304" s="40"/>
      <c r="AB304" s="27" t="s">
        <v>150</v>
      </c>
    </row>
    <row r="305" spans="1:28">
      <c r="A305" s="85" t="s">
        <v>1023</v>
      </c>
      <c r="B305" s="41" t="s">
        <v>27</v>
      </c>
      <c r="C305" s="100" t="s">
        <v>48</v>
      </c>
      <c r="D305" s="39" t="s">
        <v>50</v>
      </c>
      <c r="E305" s="41" t="s">
        <v>49</v>
      </c>
      <c r="F305" s="41" t="s">
        <v>50</v>
      </c>
      <c r="G305" s="41" t="s">
        <v>51</v>
      </c>
      <c r="H305" s="41" t="s">
        <v>179</v>
      </c>
      <c r="I305" s="41" t="s">
        <v>180</v>
      </c>
      <c r="J305" s="98" t="s">
        <v>37</v>
      </c>
      <c r="K305" s="41">
        <v>100</v>
      </c>
      <c r="L305" s="21">
        <v>230000000</v>
      </c>
      <c r="M305" s="25" t="s">
        <v>145</v>
      </c>
      <c r="N305" s="74" t="s">
        <v>71</v>
      </c>
      <c r="O305" s="89" t="s">
        <v>28</v>
      </c>
      <c r="P305" s="25" t="s">
        <v>212</v>
      </c>
      <c r="Q305" s="81" t="s">
        <v>80</v>
      </c>
      <c r="R305" s="41" t="s">
        <v>29</v>
      </c>
      <c r="S305" s="49" t="s">
        <v>212</v>
      </c>
      <c r="T305" s="42"/>
      <c r="U305" s="60"/>
      <c r="V305" s="60"/>
      <c r="W305" s="60">
        <v>560000</v>
      </c>
      <c r="X305" s="145">
        <f>W305*1.12</f>
        <v>627200.00000000012</v>
      </c>
      <c r="Y305" s="64"/>
      <c r="Z305" s="50">
        <v>2016</v>
      </c>
      <c r="AA305" s="40"/>
      <c r="AB305" s="27" t="s">
        <v>150</v>
      </c>
    </row>
    <row r="306" spans="1:28">
      <c r="A306" s="85" t="s">
        <v>1024</v>
      </c>
      <c r="B306" s="41" t="s">
        <v>27</v>
      </c>
      <c r="C306" s="100" t="s">
        <v>48</v>
      </c>
      <c r="D306" s="39" t="s">
        <v>50</v>
      </c>
      <c r="E306" s="41" t="s">
        <v>49</v>
      </c>
      <c r="F306" s="41" t="s">
        <v>50</v>
      </c>
      <c r="G306" s="41" t="s">
        <v>51</v>
      </c>
      <c r="H306" s="41" t="s">
        <v>181</v>
      </c>
      <c r="I306" s="41" t="s">
        <v>182</v>
      </c>
      <c r="J306" s="98" t="s">
        <v>37</v>
      </c>
      <c r="K306" s="41">
        <v>100</v>
      </c>
      <c r="L306" s="21">
        <v>230000000</v>
      </c>
      <c r="M306" s="25" t="s">
        <v>145</v>
      </c>
      <c r="N306" s="74" t="s">
        <v>71</v>
      </c>
      <c r="O306" s="89" t="s">
        <v>28</v>
      </c>
      <c r="P306" s="25" t="s">
        <v>212</v>
      </c>
      <c r="Q306" s="81" t="s">
        <v>80</v>
      </c>
      <c r="R306" s="41" t="s">
        <v>29</v>
      </c>
      <c r="S306" s="49" t="s">
        <v>212</v>
      </c>
      <c r="T306" s="42"/>
      <c r="U306" s="60"/>
      <c r="V306" s="60"/>
      <c r="W306" s="60">
        <v>80000</v>
      </c>
      <c r="X306" s="145">
        <f t="shared" si="24"/>
        <v>89600.000000000015</v>
      </c>
      <c r="Y306" s="64"/>
      <c r="Z306" s="50">
        <v>2016</v>
      </c>
      <c r="AA306" s="40"/>
      <c r="AB306" s="27" t="s">
        <v>150</v>
      </c>
    </row>
    <row r="307" spans="1:28" ht="15">
      <c r="A307" s="123" t="s">
        <v>1025</v>
      </c>
      <c r="B307" s="41" t="s">
        <v>27</v>
      </c>
      <c r="C307" s="41" t="s">
        <v>203</v>
      </c>
      <c r="D307" s="41" t="s">
        <v>204</v>
      </c>
      <c r="E307" s="41" t="s">
        <v>205</v>
      </c>
      <c r="F307" s="41" t="s">
        <v>204</v>
      </c>
      <c r="G307" s="41" t="s">
        <v>205</v>
      </c>
      <c r="H307" s="41" t="s">
        <v>1026</v>
      </c>
      <c r="I307" s="41" t="s">
        <v>1027</v>
      </c>
      <c r="J307" s="41" t="s">
        <v>32</v>
      </c>
      <c r="K307" s="41">
        <v>100</v>
      </c>
      <c r="L307" s="21">
        <v>230000000</v>
      </c>
      <c r="M307" s="25" t="s">
        <v>145</v>
      </c>
      <c r="N307" s="106" t="s">
        <v>144</v>
      </c>
      <c r="O307" s="185" t="s">
        <v>28</v>
      </c>
      <c r="P307" s="42"/>
      <c r="Q307" s="98" t="s">
        <v>220</v>
      </c>
      <c r="R307" s="41" t="s">
        <v>250</v>
      </c>
      <c r="S307" s="49" t="s">
        <v>212</v>
      </c>
      <c r="T307" s="42"/>
      <c r="U307" s="42"/>
      <c r="V307" s="175"/>
      <c r="W307" s="175">
        <v>420859886.00999999</v>
      </c>
      <c r="X307" s="47">
        <f t="shared" si="24"/>
        <v>471363072.33120006</v>
      </c>
      <c r="Y307" s="41"/>
      <c r="Z307" s="50">
        <v>2016</v>
      </c>
      <c r="AA307" s="186"/>
      <c r="AB307" s="176"/>
    </row>
    <row r="308" spans="1:28" ht="15">
      <c r="A308" s="123" t="s">
        <v>1028</v>
      </c>
      <c r="B308" s="41" t="s">
        <v>27</v>
      </c>
      <c r="C308" s="68" t="s">
        <v>56</v>
      </c>
      <c r="D308" s="25" t="s">
        <v>57</v>
      </c>
      <c r="E308" s="25" t="s">
        <v>1029</v>
      </c>
      <c r="F308" s="25" t="s">
        <v>57</v>
      </c>
      <c r="G308" s="25" t="s">
        <v>1029</v>
      </c>
      <c r="H308" s="69" t="s">
        <v>1030</v>
      </c>
      <c r="I308" s="69" t="s">
        <v>1031</v>
      </c>
      <c r="J308" s="41" t="s">
        <v>32</v>
      </c>
      <c r="K308" s="62">
        <v>100</v>
      </c>
      <c r="L308" s="21">
        <v>230000000</v>
      </c>
      <c r="M308" s="25" t="s">
        <v>145</v>
      </c>
      <c r="N308" s="106" t="s">
        <v>144</v>
      </c>
      <c r="O308" s="185" t="s">
        <v>28</v>
      </c>
      <c r="P308" s="187"/>
      <c r="Q308" s="98" t="s">
        <v>220</v>
      </c>
      <c r="R308" s="33" t="s">
        <v>250</v>
      </c>
      <c r="S308" s="49" t="s">
        <v>212</v>
      </c>
      <c r="T308" s="42"/>
      <c r="U308" s="42"/>
      <c r="V308" s="175"/>
      <c r="W308" s="175">
        <v>173836000</v>
      </c>
      <c r="X308" s="47">
        <f t="shared" si="24"/>
        <v>194696320.00000003</v>
      </c>
      <c r="Y308" s="41"/>
      <c r="Z308" s="50">
        <v>2016</v>
      </c>
      <c r="AA308" s="186"/>
      <c r="AB308" s="176"/>
    </row>
    <row r="309" spans="1:28">
      <c r="A309" s="85" t="s">
        <v>1048</v>
      </c>
      <c r="B309" s="28" t="s">
        <v>1035</v>
      </c>
      <c r="C309" s="84" t="s">
        <v>1036</v>
      </c>
      <c r="D309" s="49" t="s">
        <v>1037</v>
      </c>
      <c r="E309" s="49" t="s">
        <v>1038</v>
      </c>
      <c r="F309" s="49" t="s">
        <v>1039</v>
      </c>
      <c r="G309" s="49" t="s">
        <v>1040</v>
      </c>
      <c r="H309" s="49" t="s">
        <v>1041</v>
      </c>
      <c r="I309" s="49" t="s">
        <v>1042</v>
      </c>
      <c r="J309" s="188" t="s">
        <v>32</v>
      </c>
      <c r="K309" s="62">
        <v>100</v>
      </c>
      <c r="L309" s="21">
        <v>230000000</v>
      </c>
      <c r="M309" s="25" t="s">
        <v>1043</v>
      </c>
      <c r="N309" s="76" t="s">
        <v>325</v>
      </c>
      <c r="O309" s="89" t="s">
        <v>28</v>
      </c>
      <c r="P309" s="25" t="s">
        <v>212</v>
      </c>
      <c r="Q309" s="188" t="s">
        <v>1044</v>
      </c>
      <c r="R309" s="33" t="s">
        <v>1045</v>
      </c>
      <c r="S309" s="49" t="s">
        <v>212</v>
      </c>
      <c r="T309" s="49"/>
      <c r="U309" s="189"/>
      <c r="V309" s="189"/>
      <c r="W309" s="189">
        <v>140000000</v>
      </c>
      <c r="X309" s="145">
        <v>156800000.00000003</v>
      </c>
      <c r="Y309" s="49"/>
      <c r="Z309" s="50">
        <v>2016</v>
      </c>
      <c r="AA309" s="190"/>
      <c r="AB309" s="27" t="s">
        <v>150</v>
      </c>
    </row>
    <row r="310" spans="1:28">
      <c r="A310" s="85" t="s">
        <v>1049</v>
      </c>
      <c r="B310" s="28" t="s">
        <v>1035</v>
      </c>
      <c r="C310" s="84" t="s">
        <v>1036</v>
      </c>
      <c r="D310" s="49" t="s">
        <v>1037</v>
      </c>
      <c r="E310" s="49" t="s">
        <v>1038</v>
      </c>
      <c r="F310" s="49" t="s">
        <v>1039</v>
      </c>
      <c r="G310" s="49" t="s">
        <v>1040</v>
      </c>
      <c r="H310" s="49" t="s">
        <v>1041</v>
      </c>
      <c r="I310" s="49" t="s">
        <v>1042</v>
      </c>
      <c r="J310" s="188" t="s">
        <v>32</v>
      </c>
      <c r="K310" s="62">
        <v>100</v>
      </c>
      <c r="L310" s="21">
        <v>230000000</v>
      </c>
      <c r="M310" s="25" t="s">
        <v>1043</v>
      </c>
      <c r="N310" s="76" t="s">
        <v>325</v>
      </c>
      <c r="O310" s="89" t="s">
        <v>1047</v>
      </c>
      <c r="P310" s="25" t="s">
        <v>212</v>
      </c>
      <c r="Q310" s="188" t="s">
        <v>1044</v>
      </c>
      <c r="R310" s="33" t="s">
        <v>1045</v>
      </c>
      <c r="S310" s="49" t="s">
        <v>212</v>
      </c>
      <c r="T310" s="49"/>
      <c r="U310" s="189"/>
      <c r="V310" s="189"/>
      <c r="W310" s="189">
        <v>10000000</v>
      </c>
      <c r="X310" s="145">
        <v>11200000.000000002</v>
      </c>
      <c r="Y310" s="49"/>
      <c r="Z310" s="50">
        <v>2016</v>
      </c>
      <c r="AA310" s="190"/>
      <c r="AB310" s="27" t="s">
        <v>150</v>
      </c>
    </row>
    <row r="311" spans="1:28" ht="15">
      <c r="A311" s="165" t="s">
        <v>1032</v>
      </c>
      <c r="B311" s="176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6"/>
      <c r="N311" s="177"/>
      <c r="O311" s="176"/>
      <c r="P311" s="176"/>
      <c r="Q311" s="177"/>
      <c r="R311" s="176"/>
      <c r="S311" s="176"/>
      <c r="T311" s="176"/>
      <c r="U311" s="176"/>
      <c r="V311" s="176"/>
      <c r="W311" s="179">
        <f>SUM(W281:W310)</f>
        <v>871829135.30999994</v>
      </c>
      <c r="X311" s="179">
        <f>SUM(X281:X310)</f>
        <v>976448631.54720008</v>
      </c>
      <c r="Y311" s="176"/>
      <c r="Z311" s="176"/>
      <c r="AA311" s="176"/>
      <c r="AB311" s="176"/>
    </row>
  </sheetData>
  <protectedRanges>
    <protectedRange algorithmName="SHA-512" hashValue="C6Cbff/4HN7G3PSf0G8Ee9YkDWD1X5sCNxH2sLYVyWQ0+NLMI+DBuR1UJ5D4pS4a9ty4lCJdBA0Tj/WP7uAASg==" saltValue="waHZ1BW1EsIfUvTHJrEO5g==" spinCount="100000" sqref="AB112 AB21" name="Диапазон3_19_2" securityDescriptor="O:WDG:WDD:(A;;CC;;;S-1-5-21-1281035640-548247933-376692995-11259)(A;;CC;;;S-1-5-21-1281035640-548247933-376692995-11258)(A;;CC;;;S-1-5-21-1281035640-548247933-376692995-5864)"/>
    <protectedRange password="CA9C" sqref="A114 A23" name="Диапазон3_74_2_2_58" securityDescriptor="O:WDG:WDD:(A;;CC;;;S-1-5-21-1281035640-548247933-376692995-11259)(A;;CC;;;S-1-5-21-1281035640-548247933-376692995-11258)(A;;CC;;;S-1-5-21-1281035640-548247933-376692995-5864)"/>
    <protectedRange password="CA9C" sqref="A22 A113" name="Диапазон3_74_2_2_1_2" securityDescriptor="O:WDG:WDD:(A;;CC;;;S-1-5-21-1281035640-548247933-376692995-11259)(A;;CC;;;S-1-5-21-1281035640-548247933-376692995-11258)(A;;CC;;;S-1-5-21-1281035640-548247933-376692995-5864)"/>
    <protectedRange password="CA9C" sqref="AB22 AB113" name="Диапазон3_74_3_1_1_1" securityDescriptor="O:WDG:WDD:(A;;CC;;;S-1-5-21-1281035640-548247933-376692995-11259)(A;;CC;;;S-1-5-21-1281035640-548247933-376692995-11258)(A;;CC;;;S-1-5-21-1281035640-548247933-376692995-5864)"/>
    <protectedRange password="CA9C" sqref="A24 A186" name="Диапазон3_74_2_2_2_5_3" securityDescriptor="O:WDG:WDD:(A;;CC;;;S-1-5-21-1281035640-548247933-376692995-11259)(A;;CC;;;S-1-5-21-1281035640-548247933-376692995-11258)(A;;CC;;;S-1-5-21-1281035640-548247933-376692995-5864)"/>
    <protectedRange algorithmName="SHA-512" hashValue="C6Cbff/4HN7G3PSf0G8Ee9YkDWD1X5sCNxH2sLYVyWQ0+NLMI+DBuR1UJ5D4pS4a9ty4lCJdBA0Tj/WP7uAASg==" saltValue="waHZ1BW1EsIfUvTHJrEO5g==" spinCount="100000" sqref="AB24 AB186" name="Диапазон3_19_2_13_1" securityDescriptor="O:WDG:WDD:(A;;CC;;;S-1-5-21-1281035640-548247933-376692995-11259)(A;;CC;;;S-1-5-21-1281035640-548247933-376692995-11258)(A;;CC;;;S-1-5-21-1281035640-548247933-376692995-5864)"/>
    <protectedRange password="CA9C" sqref="A25:A94 A115:A184" name="Диапазон3_74_2_2_2_5_1_1_2" securityDescriptor="O:WDG:WDD:(A;;CC;;;S-1-5-21-1281035640-548247933-376692995-11259)(A;;CC;;;S-1-5-21-1281035640-548247933-376692995-11258)(A;;CC;;;S-1-5-21-1281035640-548247933-376692995-5864)"/>
    <protectedRange algorithmName="SHA-512" hashValue="C6Cbff/4HN7G3PSf0G8Ee9YkDWD1X5sCNxH2sLYVyWQ0+NLMI+DBuR1UJ5D4pS4a9ty4lCJdBA0Tj/WP7uAASg==" saltValue="waHZ1BW1EsIfUvTHJrEO5g==" spinCount="100000" sqref="AB25:AB94 AB115:AB184" name="Диапазон3_19_2_15_1_1_2" securityDescriptor="O:WDG:WDD:(A;;CC;;;S-1-5-21-1281035640-548247933-376692995-11259)(A;;CC;;;S-1-5-21-1281035640-548247933-376692995-11258)(A;;CC;;;S-1-5-21-1281035640-548247933-376692995-5864)"/>
    <protectedRange algorithmName="SHA-512" hashValue="C6Cbff/4HN7G3PSf0G8Ee9YkDWD1X5sCNxH2sLYVyWQ0+NLMI+DBuR1UJ5D4pS4a9ty4lCJdBA0Tj/WP7uAASg==" saltValue="waHZ1BW1EsIfUvTHJrEO5g==" spinCount="100000" sqref="AB188 AB96" name="Диапазон3_19_2_54_1" securityDescriptor="O:WDG:WDD:(A;;CC;;;S-1-5-21-1281035640-548247933-376692995-11259)(A;;CC;;;S-1-5-21-1281035640-548247933-376692995-11258)(A;;CC;;;S-1-5-21-1281035640-548247933-376692995-5864)"/>
    <protectedRange password="CA9C" sqref="D99 D190" name="Диапазон3_5_1_5" securityDescriptor="O:WDG:WDD:(A;;CC;;;S-1-5-21-1281035640-548247933-376692995-11259)(A;;CC;;;S-1-5-21-1281035640-548247933-376692995-11258)(A;;CC;;;S-1-5-21-1281035640-548247933-376692995-5864)"/>
    <protectedRange password="CA9C" sqref="J99 J190" name="Диапазон3_6_6" securityDescriptor="O:WDG:WDD:(A;;CC;;;S-1-5-21-1281035640-548247933-376692995-11259)(A;;CC;;;S-1-5-21-1281035640-548247933-376692995-11258)(A;;CC;;;S-1-5-21-1281035640-548247933-376692995-5864)"/>
    <protectedRange password="CA9C" sqref="Q99 Q190" name="Диапазон3_6_4_8" securityDescriptor="O:WDG:WDD:(A;;CC;;;S-1-5-21-1281035640-548247933-376692995-11259)(A;;CC;;;S-1-5-21-1281035640-548247933-376692995-11258)(A;;CC;;;S-1-5-21-1281035640-548247933-376692995-5864)"/>
    <protectedRange password="CA9C" sqref="V99 V190" name="Диапазон3_74" securityDescriptor="O:WDG:WDD:(A;;CC;;;S-1-5-21-1281035640-548247933-376692995-11259)(A;;CC;;;S-1-5-21-1281035640-548247933-376692995-11258)(A;;CC;;;S-1-5-21-1281035640-548247933-376692995-5864)"/>
    <protectedRange password="CA9C" sqref="G192 I192" name="Диапазон3_74_5_1_8_2" securityDescriptor="O:WDG:WDD:(A;;CC;;;S-1-5-21-1281035640-548247933-376692995-11259)(A;;CC;;;S-1-5-21-1281035640-548247933-376692995-11258)(A;;CC;;;S-1-5-21-1281035640-548247933-376692995-5864)"/>
    <protectedRange password="CA9C" sqref="U192" name="Диапазон3_74_5_1_5" securityDescriptor="O:WDG:WDD:(A;;CC;;;S-1-5-21-1281035640-548247933-376692995-11259)(A;;CC;;;S-1-5-21-1281035640-548247933-376692995-11258)(A;;CC;;;S-1-5-21-1281035640-548247933-376692995-5864)"/>
    <protectedRange algorithmName="SHA-512" hashValue="C6Cbff/4HN7G3PSf0G8Ee9YkDWD1X5sCNxH2sLYVyWQ0+NLMI+DBuR1UJ5D4pS4a9ty4lCJdBA0Tj/WP7uAASg==" saltValue="waHZ1BW1EsIfUvTHJrEO5g==" spinCount="100000" sqref="AB189 AB97" name="Диапазон3_19_2_54_1_1" securityDescriptor="O:WDG:WDD:(A;;CC;;;S-1-5-21-1281035640-548247933-376692995-11259)(A;;CC;;;S-1-5-21-1281035640-548247933-376692995-11258)(A;;CC;;;S-1-5-21-1281035640-548247933-376692995-5864)"/>
    <protectedRange password="CA9C" sqref="O235" name="Диапазон3_1_1_1_20_1_1" securityDescriptor="O:WDG:WDD:(A;;CC;;;S-1-5-21-1281035640-548247933-376692995-11259)(A;;CC;;;S-1-5-21-1281035640-548247933-376692995-11258)(A;;CC;;;S-1-5-21-1281035640-548247933-376692995-5864)"/>
    <protectedRange password="CA9C" sqref="AB235" name="Диапазон3_16_29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Y235 R235 T235:V235 B235 G235:K235 E235" name="Диапазон3_10_2_1_1_2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235" name="Айгуль_1_1_1"/>
    <protectedRange algorithmName="SHA-512" hashValue="AU2/l4N7zvslUIRZMPi5HwNdZkDO01cJrV/36dj0VW3ifXegcsg1f3kir8v+SfDfMU21eLOXVBfC6t+lKV/wng==" saltValue="kfYd7OGSNHF9lrgvVg3Y1g==" spinCount="100000" sqref="C235" name="Диапазон3_10_2_1_1_1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D235" name="Диапазон3_10_2_1_1_3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F235" name="Диапазон3_10_2_1_1_5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N235" name="Диапазон3_10_2_1_4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Q235" name="Диапазон3_10_2_1_2_3" securityDescriptor="O:WDG:WDD:(A;;CC;;;S-1-5-21-1281035640-548247933-376692995-11259)(A;;CC;;;S-1-5-21-1281035640-548247933-376692995-11258)(A;;CC;;;S-1-5-21-1281035640-548247933-376692995-5864)"/>
    <protectedRange password="CA9C" sqref="O281" name="Диапазон3_1_1_1_20_1_1_1" securityDescriptor="O:WDG:WDD:(A;;CC;;;S-1-5-21-1281035640-548247933-376692995-11259)(A;;CC;;;S-1-5-21-1281035640-548247933-376692995-11258)(A;;CC;;;S-1-5-21-1281035640-548247933-376692995-5864)"/>
    <protectedRange password="CA9C" sqref="AB281" name="Диапазон3_16_29_1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Y281 R281 T281:V281 B281 G281:K281 E281" name="Диапазон3_10_2_1_1_2_1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281" name="Айгуль_1_1_1_1"/>
    <protectedRange algorithmName="SHA-512" hashValue="AU2/l4N7zvslUIRZMPi5HwNdZkDO01cJrV/36dj0VW3ifXegcsg1f3kir8v+SfDfMU21eLOXVBfC6t+lKV/wng==" saltValue="kfYd7OGSNHF9lrgvVg3Y1g==" spinCount="100000" sqref="C281" name="Диапазон3_10_2_1_1_1_1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D281" name="Диапазон3_10_2_1_1_3_1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F281" name="Диапазон3_10_2_1_1_5_1_1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236" name="Айгуль_1_1_4"/>
    <protectedRange password="CA9C" sqref="AA249:AB255 AA236:AB239 AA262:AA267" name="Диапазон3_16_8_14" securityDescriptor="O:WDG:WDD:(A;;CC;;;S-1-5-21-1281035640-548247933-376692995-11259)(A;;CC;;;S-1-5-21-1281035640-548247933-376692995-11258)(A;;CC;;;S-1-5-21-1281035640-548247933-376692995-5864)"/>
    <protectedRange password="CA9C" sqref="O236" name="Диапазон3_1_1_1_4_5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O237" name="Диапазон3_1_1_1_5_5" securityDescriptor="O:WDG:WDD:(A;;CC;;;S-1-5-21-1281035640-548247933-376692995-11259)(A;;CC;;;S-1-5-21-1281035640-548247933-376692995-11258)(A;;CC;;;S-1-5-21-1281035640-548247933-376692995-5864)"/>
    <protectedRange algorithmName="SHA-512" hashValue="OzLNp5JBnIKjaqVc/DmDf5m90onas69rRprFBfEzDCdHdlLhjNsDl1UaDAS8+18/wjyFnqlTvubMW4GgJtUs7w==" saltValue="u+jivY5fcMgLiJDYTpuSoA==" spinCount="100000" sqref="J237" name="Диапазон3_6_4_5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Q237" name="Диапазон3_25_3_5_4" securityDescriptor="O:WDG:WDD:(A;;CC;;;S-1-5-21-1281035640-548247933-376692995-11259)(A;;CC;;;S-1-5-21-1281035640-548247933-376692995-11258)(A;;CC;;;S-1-5-21-1281035640-548247933-376692995-5864)"/>
    <protectedRange algorithmName="SHA-512" hashValue="2XCg/kZ32qNb0vVQATNpFzu+NLJNOfrdQyPc2qdQJzjmLMbdSmLfL1hstc7BS1C0P8DtLke59gECGHhARHeSDg==" saltValue="AX4QqF+ul3IYOaikxu5Q7Q==" spinCount="100000" sqref="R237 T237:V237 B237 K237 Y237" name="Диапазон3_25_6_7_5" securityDescriptor="O:WDG:WDD:(A;;CC;;;S-1-5-21-1281035640-548247933-376692995-11259)(A;;CC;;;S-1-5-21-1281035640-548247933-376692995-11258)(A;;CC;;;S-1-5-21-1281035640-548247933-376692995-5864)"/>
    <protectedRange algorithmName="SHA-512" hashValue="iM+fzXPSWIBMOoFY9KWfZDsDMRRc7rv/R6+tms/B2BziZE/veq7NB932MGKTJtYuHJ+uB3JWrgXa4t17JOSjzQ==" saltValue="EYr+wm9DJAOMyB7t7Ni4nQ==" spinCount="100000" sqref="C237:G237" name="Диапазон3_40_3_1_5" securityDescriptor="O:WDG:WDD:(A;;CC;;;S-1-5-21-1281035640-548247933-376692995-11259)(A;;CC;;;S-1-5-21-1281035640-548247933-376692995-11258)(A;;CC;;;S-1-5-21-1281035640-548247933-376692995-5864)"/>
    <protectedRange algorithmName="SHA-512" hashValue="PscWhP6maxKrzory5iNbFvTbMeh/rD9bsYifaxhs5EG2O75uRG0JXamnfy6sWNMoLaMWWT9aYWwo+53ShkGTPg==" saltValue="mRbJlyZWA3z/JjtY3ncmuQ==" spinCount="100000" sqref="H237:I237" name="Диапазон3_25_6_1_1_5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O238" name="Диапазон3_1_1_1_5_6" securityDescriptor="O:WDG:WDD:(A;;CC;;;S-1-5-21-1281035640-548247933-376692995-11259)(A;;CC;;;S-1-5-21-1281035640-548247933-376692995-11258)(A;;CC;;;S-1-5-21-1281035640-548247933-376692995-5864)"/>
    <protectedRange algorithmName="SHA-512" hashValue="OzLNp5JBnIKjaqVc/DmDf5m90onas69rRprFBfEzDCdHdlLhjNsDl1UaDAS8+18/wjyFnqlTvubMW4GgJtUs7w==" saltValue="u+jivY5fcMgLiJDYTpuSoA==" spinCount="100000" sqref="J238" name="Диапазон3_6_4_6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Q238" name="Диапазон3_25_3_5_5" securityDescriptor="O:WDG:WDD:(A;;CC;;;S-1-5-21-1281035640-548247933-376692995-11259)(A;;CC;;;S-1-5-21-1281035640-548247933-376692995-11258)(A;;CC;;;S-1-5-21-1281035640-548247933-376692995-5864)"/>
    <protectedRange algorithmName="SHA-512" hashValue="2XCg/kZ32qNb0vVQATNpFzu+NLJNOfrdQyPc2qdQJzjmLMbdSmLfL1hstc7BS1C0P8DtLke59gECGHhARHeSDg==" saltValue="AX4QqF+ul3IYOaikxu5Q7Q==" spinCount="100000" sqref="R238 T238:V238 B238 K238 Y238" name="Диапазон3_25_6_7_6" securityDescriptor="O:WDG:WDD:(A;;CC;;;S-1-5-21-1281035640-548247933-376692995-11259)(A;;CC;;;S-1-5-21-1281035640-548247933-376692995-11258)(A;;CC;;;S-1-5-21-1281035640-548247933-376692995-5864)"/>
    <protectedRange algorithmName="SHA-512" hashValue="iM+fzXPSWIBMOoFY9KWfZDsDMRRc7rv/R6+tms/B2BziZE/veq7NB932MGKTJtYuHJ+uB3JWrgXa4t17JOSjzQ==" saltValue="EYr+wm9DJAOMyB7t7Ni4nQ==" spinCount="100000" sqref="C238:G238" name="Диапазон3_40_3_1_6" securityDescriptor="O:WDG:WDD:(A;;CC;;;S-1-5-21-1281035640-548247933-376692995-11259)(A;;CC;;;S-1-5-21-1281035640-548247933-376692995-11258)(A;;CC;;;S-1-5-21-1281035640-548247933-376692995-5864)"/>
    <protectedRange algorithmName="SHA-512" hashValue="PscWhP6maxKrzory5iNbFvTbMeh/rD9bsYifaxhs5EG2O75uRG0JXamnfy6sWNMoLaMWWT9aYWwo+53ShkGTPg==" saltValue="mRbJlyZWA3z/JjtY3ncmuQ==" spinCount="100000" sqref="H238:I238" name="Диапазон3_25_6_1_1_6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O239" name="Диапазон3_1_1_1_5_7" securityDescriptor="O:WDG:WDD:(A;;CC;;;S-1-5-21-1281035640-548247933-376692995-11259)(A;;CC;;;S-1-5-21-1281035640-548247933-376692995-11258)(A;;CC;;;S-1-5-21-1281035640-548247933-376692995-5864)"/>
    <protectedRange algorithmName="SHA-512" hashValue="OzLNp5JBnIKjaqVc/DmDf5m90onas69rRprFBfEzDCdHdlLhjNsDl1UaDAS8+18/wjyFnqlTvubMW4GgJtUs7w==" saltValue="u+jivY5fcMgLiJDYTpuSoA==" spinCount="100000" sqref="J239" name="Диапазон3_6_4_7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Q239" name="Диапазон3_25_3_5_6" securityDescriptor="O:WDG:WDD:(A;;CC;;;S-1-5-21-1281035640-548247933-376692995-11259)(A;;CC;;;S-1-5-21-1281035640-548247933-376692995-11258)(A;;CC;;;S-1-5-21-1281035640-548247933-376692995-5864)"/>
    <protectedRange algorithmName="SHA-512" hashValue="2XCg/kZ32qNb0vVQATNpFzu+NLJNOfrdQyPc2qdQJzjmLMbdSmLfL1hstc7BS1C0P8DtLke59gECGHhARHeSDg==" saltValue="AX4QqF+ul3IYOaikxu5Q7Q==" spinCount="100000" sqref="R239 T239:V239 B239 K239 Y239" name="Диапазон3_25_6_7_7" securityDescriptor="O:WDG:WDD:(A;;CC;;;S-1-5-21-1281035640-548247933-376692995-11259)(A;;CC;;;S-1-5-21-1281035640-548247933-376692995-11258)(A;;CC;;;S-1-5-21-1281035640-548247933-376692995-5864)"/>
    <protectedRange algorithmName="SHA-512" hashValue="iM+fzXPSWIBMOoFY9KWfZDsDMRRc7rv/R6+tms/B2BziZE/veq7NB932MGKTJtYuHJ+uB3JWrgXa4t17JOSjzQ==" saltValue="EYr+wm9DJAOMyB7t7Ni4nQ==" spinCount="100000" sqref="C239:G239" name="Диапазон3_40_3_1_7" securityDescriptor="O:WDG:WDD:(A;;CC;;;S-1-5-21-1281035640-548247933-376692995-11259)(A;;CC;;;S-1-5-21-1281035640-548247933-376692995-11258)(A;;CC;;;S-1-5-21-1281035640-548247933-376692995-5864)"/>
    <protectedRange algorithmName="SHA-512" hashValue="PscWhP6maxKrzory5iNbFvTbMeh/rD9bsYifaxhs5EG2O75uRG0JXamnfy6sWNMoLaMWWT9aYWwo+53ShkGTPg==" saltValue="mRbJlyZWA3z/JjtY3ncmuQ==" spinCount="100000" sqref="H239:I239" name="Диапазон3_25_6_1_1_7" securityDescriptor="O:WDG:WDD:(A;;CC;;;S-1-5-21-1281035640-548247933-376692995-11259)(A;;CC;;;S-1-5-21-1281035640-548247933-376692995-11258)(A;;CC;;;S-1-5-21-1281035640-548247933-376692995-5864)"/>
    <protectedRange password="CA9C" sqref="O240" name="Диапазон3_1_1_1_6_1" securityDescriptor="O:WDG:WDD:(A;;CC;;;S-1-5-21-1281035640-548247933-376692995-11259)(A;;CC;;;S-1-5-21-1281035640-548247933-376692995-11258)(A;;CC;;;S-1-5-21-1281035640-548247933-376692995-5864)"/>
    <protectedRange password="CA9C" sqref="T240" name="Диапазон3_8_1" securityDescriptor="O:WDG:WDD:(A;;CC;;;S-1-5-21-1281035640-548247933-376692995-11259)(A;;CC;;;S-1-5-21-1281035640-548247933-376692995-11258)(A;;CC;;;S-1-5-21-1281035640-548247933-376692995-5864)"/>
    <protectedRange password="CA9C" sqref="U240:V240 J240:K240 B240" name="Диапазон3_74_5_1_1_2" securityDescriptor="O:WDG:WDD:(A;;CC;;;S-1-5-21-1281035640-548247933-376692995-11259)(A;;CC;;;S-1-5-21-1281035640-548247933-376692995-11258)(A;;CC;;;S-1-5-21-1281035640-548247933-376692995-5864)"/>
    <protectedRange password="CA9C" sqref="C240:I240" name="Диапазон3_74_5_1_1_1_1" securityDescriptor="O:WDG:WDD:(A;;CC;;;S-1-5-21-1281035640-548247933-376692995-11259)(A;;CC;;;S-1-5-21-1281035640-548247933-376692995-11258)(A;;CC;;;S-1-5-21-1281035640-548247933-376692995-5864)"/>
    <protectedRange password="CA9C" sqref="O241" name="Диапазон3_1_1_1_6_3" securityDescriptor="O:WDG:WDD:(A;;CC;;;S-1-5-21-1281035640-548247933-376692995-11259)(A;;CC;;;S-1-5-21-1281035640-548247933-376692995-11258)(A;;CC;;;S-1-5-21-1281035640-548247933-376692995-5864)"/>
    <protectedRange password="CA9C" sqref="T241" name="Диапазон3_11_1" securityDescriptor="O:WDG:WDD:(A;;CC;;;S-1-5-21-1281035640-548247933-376692995-11259)(A;;CC;;;S-1-5-21-1281035640-548247933-376692995-11258)(A;;CC;;;S-1-5-21-1281035640-548247933-376692995-5864)"/>
    <protectedRange password="CA9C" sqref="U241:V241 Y241 J241:K241 B241" name="Диапазон3_74_5_1_4_2" securityDescriptor="O:WDG:WDD:(A;;CC;;;S-1-5-21-1281035640-548247933-376692995-11259)(A;;CC;;;S-1-5-21-1281035640-548247933-376692995-11258)(A;;CC;;;S-1-5-21-1281035640-548247933-376692995-5864)"/>
    <protectedRange password="CA9C" sqref="C241:G241" name="Диапазон3_74_5_1_1_1_3" securityDescriptor="O:WDG:WDD:(A;;CC;;;S-1-5-21-1281035640-548247933-376692995-11259)(A;;CC;;;S-1-5-21-1281035640-548247933-376692995-11258)(A;;CC;;;S-1-5-21-1281035640-548247933-376692995-5864)"/>
    <protectedRange password="CA9C" sqref="H241:I241" name="Диапазон3_74_5_1_4_1_1" securityDescriptor="O:WDG:WDD:(A;;CC;;;S-1-5-21-1281035640-548247933-376692995-11259)(A;;CC;;;S-1-5-21-1281035640-548247933-376692995-11258)(A;;CC;;;S-1-5-21-1281035640-548247933-376692995-5864)"/>
    <protectedRange password="CA9C" sqref="O242" name="Диапазон3_1_1_1_6_4" securityDescriptor="O:WDG:WDD:(A;;CC;;;S-1-5-21-1281035640-548247933-376692995-11259)(A;;CC;;;S-1-5-21-1281035640-548247933-376692995-11258)(A;;CC;;;S-1-5-21-1281035640-548247933-376692995-5864)"/>
    <protectedRange password="CA9C" sqref="T242" name="Диапазон3_13_1" securityDescriptor="O:WDG:WDD:(A;;CC;;;S-1-5-21-1281035640-548247933-376692995-11259)(A;;CC;;;S-1-5-21-1281035640-548247933-376692995-11258)(A;;CC;;;S-1-5-21-1281035640-548247933-376692995-5864)"/>
    <protectedRange password="CA9C" sqref="U242:V242 Y242 J242:K242 B242" name="Диапазон3_74_5_1_5_2" securityDescriptor="O:WDG:WDD:(A;;CC;;;S-1-5-21-1281035640-548247933-376692995-11259)(A;;CC;;;S-1-5-21-1281035640-548247933-376692995-11258)(A;;CC;;;S-1-5-21-1281035640-548247933-376692995-5864)"/>
    <protectedRange password="CA9C" sqref="C242:G242" name="Диапазон3_74_5_1_1_1_4" securityDescriptor="O:WDG:WDD:(A;;CC;;;S-1-5-21-1281035640-548247933-376692995-11259)(A;;CC;;;S-1-5-21-1281035640-548247933-376692995-11258)(A;;CC;;;S-1-5-21-1281035640-548247933-376692995-5864)"/>
    <protectedRange password="CA9C" sqref="H242:I242" name="Диапазон3_74_5_1_5_1_1" securityDescriptor="O:WDG:WDD:(A;;CC;;;S-1-5-21-1281035640-548247933-376692995-11259)(A;;CC;;;S-1-5-21-1281035640-548247933-376692995-11258)(A;;CC;;;S-1-5-21-1281035640-548247933-376692995-5864)"/>
    <protectedRange password="CA9C" sqref="O243" name="Диапазон3_1_1_1_6_5" securityDescriptor="O:WDG:WDD:(A;;CC;;;S-1-5-21-1281035640-548247933-376692995-11259)(A;;CC;;;S-1-5-21-1281035640-548247933-376692995-11258)(A;;CC;;;S-1-5-21-1281035640-548247933-376692995-5864)"/>
    <protectedRange password="CA9C" sqref="T243" name="Диапазон3_14_1" securityDescriptor="O:WDG:WDD:(A;;CC;;;S-1-5-21-1281035640-548247933-376692995-11259)(A;;CC;;;S-1-5-21-1281035640-548247933-376692995-11258)(A;;CC;;;S-1-5-21-1281035640-548247933-376692995-5864)"/>
    <protectedRange password="CA9C" sqref="U243:V243 Y243 J243:K243 B243" name="Диапазон3_74_5_1_6_2" securityDescriptor="O:WDG:WDD:(A;;CC;;;S-1-5-21-1281035640-548247933-376692995-11259)(A;;CC;;;S-1-5-21-1281035640-548247933-376692995-11258)(A;;CC;;;S-1-5-21-1281035640-548247933-376692995-5864)"/>
    <protectedRange password="CA9C" sqref="C243:G243" name="Диапазон3_74_5_1_1_1_5" securityDescriptor="O:WDG:WDD:(A;;CC;;;S-1-5-21-1281035640-548247933-376692995-11259)(A;;CC;;;S-1-5-21-1281035640-548247933-376692995-11258)(A;;CC;;;S-1-5-21-1281035640-548247933-376692995-5864)"/>
    <protectedRange password="CA9C" sqref="H243:I243" name="Диапазон3_74_5_1_6_1_1" securityDescriptor="O:WDG:WDD:(A;;CC;;;S-1-5-21-1281035640-548247933-376692995-11259)(A;;CC;;;S-1-5-21-1281035640-548247933-376692995-11258)(A;;CC;;;S-1-5-21-1281035640-548247933-376692995-5864)"/>
    <protectedRange password="CA9C" sqref="R249 K249 T249:V249 B249:I249" name="Диапазон3_5_1_2_1_7" securityDescriptor="O:WDG:WDD:(A;;CC;;;S-1-5-21-1281035640-548247933-376692995-11259)(A;;CC;;;S-1-5-21-1281035640-548247933-376692995-11258)(A;;CC;;;S-1-5-21-1281035640-548247933-376692995-5864)"/>
    <protectedRange password="CA9C" sqref="Q250" name="Диапазон3_25_3_10" securityDescriptor="O:WDG:WDD:(A;;CC;;;S-1-5-21-1281035640-548247933-376692995-11259)(A;;CC;;;S-1-5-21-1281035640-548247933-376692995-11258)(A;;CC;;;S-1-5-21-1281035640-548247933-376692995-5864)"/>
    <protectedRange password="CA9C" sqref="O251" name="Диапазон3_1_1_1_8_1" securityDescriptor="O:WDG:WDD:(A;;CC;;;S-1-5-21-1281035640-548247933-376692995-11259)(A;;CC;;;S-1-5-21-1281035640-548247933-376692995-11258)(A;;CC;;;S-1-5-21-1281035640-548247933-376692995-5864)"/>
    <protectedRange password="CA9C" sqref="J251" name="Диапазон3_6_5" securityDescriptor="O:WDG:WDD:(A;;CC;;;S-1-5-21-1281035640-548247933-376692995-11259)(A;;CC;;;S-1-5-21-1281035640-548247933-376692995-11258)(A;;CC;;;S-1-5-21-1281035640-548247933-376692995-5864)"/>
    <protectedRange password="CA9C" sqref="Q251" name="Диапазон3_25_3_22" securityDescriptor="O:WDG:WDD:(A;;CC;;;S-1-5-21-1281035640-548247933-376692995-11259)(A;;CC;;;S-1-5-21-1281035640-548247933-376692995-11258)(A;;CC;;;S-1-5-21-1281035640-548247933-376692995-5864)"/>
    <protectedRange password="CA9C" sqref="R251 K251 Y251 T251:V251 B251" name="Диапазон3_25_6_1" securityDescriptor="O:WDG:WDD:(A;;CC;;;S-1-5-21-1281035640-548247933-376692995-11259)(A;;CC;;;S-1-5-21-1281035640-548247933-376692995-11258)(A;;CC;;;S-1-5-21-1281035640-548247933-376692995-5864)"/>
    <protectedRange password="CA9C" sqref="C251:G251" name="Диапазон3_40_4_1" securityDescriptor="O:WDG:WDD:(A;;CC;;;S-1-5-21-1281035640-548247933-376692995-11259)(A;;CC;;;S-1-5-21-1281035640-548247933-376692995-11258)(A;;CC;;;S-1-5-21-1281035640-548247933-376692995-5864)"/>
    <protectedRange password="CA9C" sqref="H251:I251" name="Диапазон3_25_6_4_1" securityDescriptor="O:WDG:WDD:(A;;CC;;;S-1-5-21-1281035640-548247933-376692995-11259)(A;;CC;;;S-1-5-21-1281035640-548247933-376692995-11258)(A;;CC;;;S-1-5-21-1281035640-548247933-376692995-5864)"/>
    <protectedRange password="CA9C" sqref="O282" name="Диапазон3_1_1_1_6_1_1" securityDescriptor="O:WDG:WDD:(A;;CC;;;S-1-5-21-1281035640-548247933-376692995-11259)(A;;CC;;;S-1-5-21-1281035640-548247933-376692995-11258)(A;;CC;;;S-1-5-21-1281035640-548247933-376692995-5864)"/>
    <protectedRange password="CA9C" sqref="AA282" name="Диапазон3_25_33_1_1" securityDescriptor="O:WDG:WDD:(A;;CC;;;S-1-5-21-1281035640-548247933-376692995-11259)(A;;CC;;;S-1-5-21-1281035640-548247933-376692995-11258)(A;;CC;;;S-1-5-21-1281035640-548247933-376692995-5864)"/>
    <protectedRange password="CA9C" sqref="T282" name="Диапазон3_8_1_1" securityDescriptor="O:WDG:WDD:(A;;CC;;;S-1-5-21-1281035640-548247933-376692995-11259)(A;;CC;;;S-1-5-21-1281035640-548247933-376692995-11258)(A;;CC;;;S-1-5-21-1281035640-548247933-376692995-5864)"/>
    <protectedRange password="CA9C" sqref="U282:V282 J282:K282 B282" name="Диапазон3_74_5_1_1_2_1" securityDescriptor="O:WDG:WDD:(A;;CC;;;S-1-5-21-1281035640-548247933-376692995-11259)(A;;CC;;;S-1-5-21-1281035640-548247933-376692995-11258)(A;;CC;;;S-1-5-21-1281035640-548247933-376692995-5864)"/>
    <protectedRange password="CA9C" sqref="C282:I282" name="Диапазон3_74_5_1_1_1_1_1" securityDescriptor="O:WDG:WDD:(A;;CC;;;S-1-5-21-1281035640-548247933-376692995-11259)(A;;CC;;;S-1-5-21-1281035640-548247933-376692995-11258)(A;;CC;;;S-1-5-21-1281035640-548247933-376692995-5864)"/>
    <protectedRange password="CA9C" sqref="W282" name="Диапазон3_74_6_1_1_1_1" securityDescriptor="O:WDG:WDD:(A;;CC;;;S-1-5-21-1281035640-548247933-376692995-11259)(A;;CC;;;S-1-5-21-1281035640-548247933-376692995-11258)(A;;CC;;;S-1-5-21-1281035640-548247933-376692995-5864)"/>
    <protectedRange password="CA9C" sqref="O283" name="Диапазон3_1_1_1_6_3_1" securityDescriptor="O:WDG:WDD:(A;;CC;;;S-1-5-21-1281035640-548247933-376692995-11259)(A;;CC;;;S-1-5-21-1281035640-548247933-376692995-11258)(A;;CC;;;S-1-5-21-1281035640-548247933-376692995-5864)"/>
    <protectedRange password="CA9C" sqref="T283" name="Диапазон3_11_1_1" securityDescriptor="O:WDG:WDD:(A;;CC;;;S-1-5-21-1281035640-548247933-376692995-11259)(A;;CC;;;S-1-5-21-1281035640-548247933-376692995-11258)(A;;CC;;;S-1-5-21-1281035640-548247933-376692995-5864)"/>
    <protectedRange password="CA9C" sqref="U283:V283 Y283 J283:K283 B283" name="Диапазон3_74_5_1_4_2_1" securityDescriptor="O:WDG:WDD:(A;;CC;;;S-1-5-21-1281035640-548247933-376692995-11259)(A;;CC;;;S-1-5-21-1281035640-548247933-376692995-11258)(A;;CC;;;S-1-5-21-1281035640-548247933-376692995-5864)"/>
    <protectedRange password="CA9C" sqref="C283:G283" name="Диапазон3_74_5_1_1_1_3_1" securityDescriptor="O:WDG:WDD:(A;;CC;;;S-1-5-21-1281035640-548247933-376692995-11259)(A;;CC;;;S-1-5-21-1281035640-548247933-376692995-11258)(A;;CC;;;S-1-5-21-1281035640-548247933-376692995-5864)"/>
    <protectedRange password="CA9C" sqref="H283:I283" name="Диапазон3_74_5_1_4_1_1_1" securityDescriptor="O:WDG:WDD:(A;;CC;;;S-1-5-21-1281035640-548247933-376692995-11259)(A;;CC;;;S-1-5-21-1281035640-548247933-376692995-11258)(A;;CC;;;S-1-5-21-1281035640-548247933-376692995-5864)"/>
    <protectedRange password="CA9C" sqref="W283" name="Диапазон3_74_6_3_1_2_1" securityDescriptor="O:WDG:WDD:(A;;CC;;;S-1-5-21-1281035640-548247933-376692995-11259)(A;;CC;;;S-1-5-21-1281035640-548247933-376692995-11258)(A;;CC;;;S-1-5-21-1281035640-548247933-376692995-5864)"/>
    <protectedRange password="CA9C" sqref="O284" name="Диапазон3_1_1_1_6_4_1" securityDescriptor="O:WDG:WDD:(A;;CC;;;S-1-5-21-1281035640-548247933-376692995-11259)(A;;CC;;;S-1-5-21-1281035640-548247933-376692995-11258)(A;;CC;;;S-1-5-21-1281035640-548247933-376692995-5864)"/>
    <protectedRange password="CA9C" sqref="T284" name="Диапазон3_13_1_1" securityDescriptor="O:WDG:WDD:(A;;CC;;;S-1-5-21-1281035640-548247933-376692995-11259)(A;;CC;;;S-1-5-21-1281035640-548247933-376692995-11258)(A;;CC;;;S-1-5-21-1281035640-548247933-376692995-5864)"/>
    <protectedRange password="CA9C" sqref="U284:V284 Y284 J284:K284 B284" name="Диапазон3_74_5_1_5_2_1" securityDescriptor="O:WDG:WDD:(A;;CC;;;S-1-5-21-1281035640-548247933-376692995-11259)(A;;CC;;;S-1-5-21-1281035640-548247933-376692995-11258)(A;;CC;;;S-1-5-21-1281035640-548247933-376692995-5864)"/>
    <protectedRange password="CA9C" sqref="C284:G284" name="Диапазон3_74_5_1_1_1_4_1" securityDescriptor="O:WDG:WDD:(A;;CC;;;S-1-5-21-1281035640-548247933-376692995-11259)(A;;CC;;;S-1-5-21-1281035640-548247933-376692995-11258)(A;;CC;;;S-1-5-21-1281035640-548247933-376692995-5864)"/>
    <protectedRange password="CA9C" sqref="H284:I284" name="Диапазон3_74_5_1_5_1_1_1" securityDescriptor="O:WDG:WDD:(A;;CC;;;S-1-5-21-1281035640-548247933-376692995-11259)(A;;CC;;;S-1-5-21-1281035640-548247933-376692995-11258)(A;;CC;;;S-1-5-21-1281035640-548247933-376692995-5864)"/>
    <protectedRange password="CA9C" sqref="W284" name="Диапазон3_74_6_3_1_3_1" securityDescriptor="O:WDG:WDD:(A;;CC;;;S-1-5-21-1281035640-548247933-376692995-11259)(A;;CC;;;S-1-5-21-1281035640-548247933-376692995-11258)(A;;CC;;;S-1-5-21-1281035640-548247933-376692995-5864)"/>
    <protectedRange password="CA9C" sqref="O285" name="Диапазон3_1_1_1_6_5_1" securityDescriptor="O:WDG:WDD:(A;;CC;;;S-1-5-21-1281035640-548247933-376692995-11259)(A;;CC;;;S-1-5-21-1281035640-548247933-376692995-11258)(A;;CC;;;S-1-5-21-1281035640-548247933-376692995-5864)"/>
    <protectedRange password="CA9C" sqref="T285" name="Диапазон3_14_1_1" securityDescriptor="O:WDG:WDD:(A;;CC;;;S-1-5-21-1281035640-548247933-376692995-11259)(A;;CC;;;S-1-5-21-1281035640-548247933-376692995-11258)(A;;CC;;;S-1-5-21-1281035640-548247933-376692995-5864)"/>
    <protectedRange password="CA9C" sqref="U285:V285 Y285 J285:K285 B285" name="Диапазон3_74_5_1_6_2_1" securityDescriptor="O:WDG:WDD:(A;;CC;;;S-1-5-21-1281035640-548247933-376692995-11259)(A;;CC;;;S-1-5-21-1281035640-548247933-376692995-11258)(A;;CC;;;S-1-5-21-1281035640-548247933-376692995-5864)"/>
    <protectedRange password="CA9C" sqref="C285:G285" name="Диапазон3_74_5_1_1_1_5_1" securityDescriptor="O:WDG:WDD:(A;;CC;;;S-1-5-21-1281035640-548247933-376692995-11259)(A;;CC;;;S-1-5-21-1281035640-548247933-376692995-11258)(A;;CC;;;S-1-5-21-1281035640-548247933-376692995-5864)"/>
    <protectedRange password="CA9C" sqref="H285:I285" name="Диапазон3_74_5_1_6_1_1_1" securityDescriptor="O:WDG:WDD:(A;;CC;;;S-1-5-21-1281035640-548247933-376692995-11259)(A;;CC;;;S-1-5-21-1281035640-548247933-376692995-11258)(A;;CC;;;S-1-5-21-1281035640-548247933-376692995-5864)"/>
    <protectedRange password="CA9C" sqref="W285" name="Диапазон3_74_6_3_1_4_1" securityDescriptor="O:WDG:WDD:(A;;CC;;;S-1-5-21-1281035640-548247933-376692995-11259)(A;;CC;;;S-1-5-21-1281035640-548247933-376692995-11258)(A;;CC;;;S-1-5-21-1281035640-548247933-376692995-5864)"/>
    <protectedRange password="CA9C" sqref="R256 K256 T256:V256 B256:I256" name="Диапазон3_5_1_2_1_1" securityDescriptor="O:WDG:WDD:(A;;CC;;;S-1-5-21-1281035640-548247933-376692995-11259)(A;;CC;;;S-1-5-21-1281035640-548247933-376692995-11258)(A;;CC;;;S-1-5-21-1281035640-548247933-376692995-5864)"/>
    <protectedRange password="CA9C" sqref="R257 K257 T257:V257 B257:I257" name="Диапазон3_5_1_2_1_4" securityDescriptor="O:WDG:WDD:(A;;CC;;;S-1-5-21-1281035640-548247933-376692995-11259)(A;;CC;;;S-1-5-21-1281035640-548247933-376692995-11258)(A;;CC;;;S-1-5-21-1281035640-548247933-376692995-5864)"/>
    <protectedRange password="CA9C" sqref="R258 K258 T258:V258 B258:I258" name="Диапазон3_5_1_2_1_5" securityDescriptor="O:WDG:WDD:(A;;CC;;;S-1-5-21-1281035640-548247933-376692995-11259)(A;;CC;;;S-1-5-21-1281035640-548247933-376692995-11258)(A;;CC;;;S-1-5-21-1281035640-548247933-376692995-5864)"/>
    <protectedRange password="CA9C" sqref="R259 K259 T259:V259 B259:I259" name="Диапазон3_5_1_2_1_6" securityDescriptor="O:WDG:WDD:(A;;CC;;;S-1-5-21-1281035640-548247933-376692995-11259)(A;;CC;;;S-1-5-21-1281035640-548247933-376692995-11258)(A;;CC;;;S-1-5-21-1281035640-548247933-376692995-5864)"/>
    <protectedRange password="CA9C" sqref="R260 K260 T260:V260 B260:I260" name="Диапазон3_5_1_2_1_8" securityDescriptor="O:WDG:WDD:(A;;CC;;;S-1-5-21-1281035640-548247933-376692995-11259)(A;;CC;;;S-1-5-21-1281035640-548247933-376692995-11258)(A;;CC;;;S-1-5-21-1281035640-548247933-376692995-5864)"/>
    <protectedRange password="CA9C" sqref="R261 K261 T261:V261 B261:I261" name="Диапазон3_5_1_2_1_9" securityDescriptor="O:WDG:WDD:(A;;CC;;;S-1-5-21-1281035640-548247933-376692995-11259)(A;;CC;;;S-1-5-21-1281035640-548247933-376692995-11258)(A;;CC;;;S-1-5-21-1281035640-548247933-376692995-5864)"/>
    <protectedRange password="CA9C" sqref="Q262" name="Диапазон3_25_3_6" securityDescriptor="O:WDG:WDD:(A;;CC;;;S-1-5-21-1281035640-548247933-376692995-11259)(A;;CC;;;S-1-5-21-1281035640-548247933-376692995-11258)(A;;CC;;;S-1-5-21-1281035640-548247933-376692995-5864)"/>
    <protectedRange password="CA9C" sqref="Q263" name="Диапазон3_25_3_7" securityDescriptor="O:WDG:WDD:(A;;CC;;;S-1-5-21-1281035640-548247933-376692995-11259)(A;;CC;;;S-1-5-21-1281035640-548247933-376692995-11258)(A;;CC;;;S-1-5-21-1281035640-548247933-376692995-5864)"/>
    <protectedRange password="CA9C" sqref="Q264" name="Диапазон3_25_3_8" securityDescriptor="O:WDG:WDD:(A;;CC;;;S-1-5-21-1281035640-548247933-376692995-11259)(A;;CC;;;S-1-5-21-1281035640-548247933-376692995-11258)(A;;CC;;;S-1-5-21-1281035640-548247933-376692995-5864)"/>
    <protectedRange password="CA9C" sqref="Q265" name="Диапазон3_25_3_9" securityDescriptor="O:WDG:WDD:(A;;CC;;;S-1-5-21-1281035640-548247933-376692995-11259)(A;;CC;;;S-1-5-21-1281035640-548247933-376692995-11258)(A;;CC;;;S-1-5-21-1281035640-548247933-376692995-5864)"/>
    <protectedRange password="CA9C" sqref="Q266" name="Диапазон3_25_3_11" securityDescriptor="O:WDG:WDD:(A;;CC;;;S-1-5-21-1281035640-548247933-376692995-11259)(A;;CC;;;S-1-5-21-1281035640-548247933-376692995-11258)(A;;CC;;;S-1-5-21-1281035640-548247933-376692995-5864)"/>
    <protectedRange password="CA9C" sqref="Q267" name="Диапазон3_25_3_12" securityDescriptor="O:WDG:WDD:(A;;CC;;;S-1-5-21-1281035640-548247933-376692995-11259)(A;;CC;;;S-1-5-21-1281035640-548247933-376692995-11258)(A;;CC;;;S-1-5-21-1281035640-548247933-376692995-5864)"/>
    <protectedRange password="CA9C" sqref="R291 K291 T291:V291 B291:I291" name="Диапазон3_5_1_2_1_1_1" securityDescriptor="O:WDG:WDD:(A;;CC;;;S-1-5-21-1281035640-548247933-376692995-11259)(A;;CC;;;S-1-5-21-1281035640-548247933-376692995-11258)(A;;CC;;;S-1-5-21-1281035640-548247933-376692995-5864)"/>
    <protectedRange password="CA9C" sqref="W291" name="Диапазон3_5_1_2_1_2_1_1" securityDescriptor="O:WDG:WDD:(A;;CC;;;S-1-5-21-1281035640-548247933-376692995-11259)(A;;CC;;;S-1-5-21-1281035640-548247933-376692995-11258)(A;;CC;;;S-1-5-21-1281035640-548247933-376692995-5864)"/>
    <protectedRange password="CA9C" sqref="R292 K292 T292:V292 B292:I292" name="Диапазон3_5_1_2_1_4_1" securityDescriptor="O:WDG:WDD:(A;;CC;;;S-1-5-21-1281035640-548247933-376692995-11259)(A;;CC;;;S-1-5-21-1281035640-548247933-376692995-11258)(A;;CC;;;S-1-5-21-1281035640-548247933-376692995-5864)"/>
    <protectedRange password="CA9C" sqref="W292" name="Диапазон3_5_1_2_1_2_2_1" securityDescriptor="O:WDG:WDD:(A;;CC;;;S-1-5-21-1281035640-548247933-376692995-11259)(A;;CC;;;S-1-5-21-1281035640-548247933-376692995-11258)(A;;CC;;;S-1-5-21-1281035640-548247933-376692995-5864)"/>
    <protectedRange password="CA9C" sqref="R293 K293 T293:V293 B293:I293" name="Диапазон3_5_1_2_1_5_1" securityDescriptor="O:WDG:WDD:(A;;CC;;;S-1-5-21-1281035640-548247933-376692995-11259)(A;;CC;;;S-1-5-21-1281035640-548247933-376692995-11258)(A;;CC;;;S-1-5-21-1281035640-548247933-376692995-5864)"/>
    <protectedRange password="CA9C" sqref="W293" name="Диапазон3_5_1_2_1_2_3_1" securityDescriptor="O:WDG:WDD:(A;;CC;;;S-1-5-21-1281035640-548247933-376692995-11259)(A;;CC;;;S-1-5-21-1281035640-548247933-376692995-11258)(A;;CC;;;S-1-5-21-1281035640-548247933-376692995-5864)"/>
    <protectedRange password="CA9C" sqref="R294 K294 T294:V294 B294:I294" name="Диапазон3_5_1_2_1_6_1" securityDescriptor="O:WDG:WDD:(A;;CC;;;S-1-5-21-1281035640-548247933-376692995-11259)(A;;CC;;;S-1-5-21-1281035640-548247933-376692995-11258)(A;;CC;;;S-1-5-21-1281035640-548247933-376692995-5864)"/>
    <protectedRange password="CA9C" sqref="W294" name="Диапазон3_5_1_2_1_2_4_1" securityDescriptor="O:WDG:WDD:(A;;CC;;;S-1-5-21-1281035640-548247933-376692995-11259)(A;;CC;;;S-1-5-21-1281035640-548247933-376692995-11258)(A;;CC;;;S-1-5-21-1281035640-548247933-376692995-5864)"/>
    <protectedRange password="CA9C" sqref="R295 K295 T295:V295 B295:I295" name="Диапазон3_5_1_2_1_8_1" securityDescriptor="O:WDG:WDD:(A;;CC;;;S-1-5-21-1281035640-548247933-376692995-11259)(A;;CC;;;S-1-5-21-1281035640-548247933-376692995-11258)(A;;CC;;;S-1-5-21-1281035640-548247933-376692995-5864)"/>
    <protectedRange password="CA9C" sqref="W295" name="Диапазон3_5_1_2_1_2_6_1" securityDescriptor="O:WDG:WDD:(A;;CC;;;S-1-5-21-1281035640-548247933-376692995-11259)(A;;CC;;;S-1-5-21-1281035640-548247933-376692995-11258)(A;;CC;;;S-1-5-21-1281035640-548247933-376692995-5864)"/>
    <protectedRange password="CA9C" sqref="R296 K296 T296:V296 B296:I296" name="Диапазон3_5_1_2_1_9_1" securityDescriptor="O:WDG:WDD:(A;;CC;;;S-1-5-21-1281035640-548247933-376692995-11259)(A;;CC;;;S-1-5-21-1281035640-548247933-376692995-11258)(A;;CC;;;S-1-5-21-1281035640-548247933-376692995-5864)"/>
    <protectedRange password="CA9C" sqref="W296" name="Диапазон3_5_1_2_1_2_7_1" securityDescriptor="O:WDG:WDD:(A;;CC;;;S-1-5-21-1281035640-548247933-376692995-11259)(A;;CC;;;S-1-5-21-1281035640-548247933-376692995-11258)(A;;CC;;;S-1-5-21-1281035640-548247933-376692995-5864)"/>
    <protectedRange password="CA9C" sqref="Y196 R196 T196:W196 AA196:AB196 C196:K196" name="Диапазон3_16_19_1" securityDescriptor="O:WDG:WDD:(A;;CC;;;S-1-5-21-1281035640-548247933-376692995-11259)(A;;CC;;;S-1-5-21-1281035640-548247933-376692995-11258)(A;;CC;;;S-1-5-21-1281035640-548247933-376692995-5864)"/>
    <protectedRange password="CA9C" sqref="B196" name="Диапазон3_1_6_12_1" securityDescriptor="O:WDG:WDD:(A;;CC;;;S-1-5-21-1281035640-548247933-376692995-11259)(A;;CC;;;S-1-5-21-1281035640-548247933-376692995-11258)(A;;CC;;;S-1-5-21-1281035640-548247933-376692995-5864)"/>
    <protectedRange password="CA9C" sqref="W197:W202" name="Диапазон3_16" securityDescriptor="O:WDG:WDD:(A;;CC;;;S-1-5-21-1281035640-548247933-376692995-11259)(A;;CC;;;S-1-5-21-1281035640-548247933-376692995-11258)(A;;CC;;;S-1-5-21-1281035640-548247933-376692995-5864)"/>
    <protectedRange password="CA9C" sqref="Y213 R213 T213:W213 AA213:AB213 C213:K213" name="Диапазон3_16_19_1_1" securityDescriptor="O:WDG:WDD:(A;;CC;;;S-1-5-21-1281035640-548247933-376692995-11259)(A;;CC;;;S-1-5-21-1281035640-548247933-376692995-11258)(A;;CC;;;S-1-5-21-1281035640-548247933-376692995-5864)"/>
    <protectedRange password="CA9C" sqref="B213" name="Диапазон3_1_6_12_1_1" securityDescriptor="O:WDG:WDD:(A;;CC;;;S-1-5-21-1281035640-548247933-376692995-11259)(A;;CC;;;S-1-5-21-1281035640-548247933-376692995-11258)(A;;CC;;;S-1-5-21-1281035640-548247933-376692995-5864)"/>
    <protectedRange password="CA9C" sqref="B268" name="Диапазон3_1_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Y268 Q268:R268 T268:W268 N268 C268:K268" name="Диапазон3_74_2_4" securityDescriptor="O:WDG:WDD:(A;;CC;;;S-1-5-21-1281035640-548247933-376692995-11259)(A;;CC;;;S-1-5-21-1281035640-548247933-376692995-11258)(A;;CC;;;S-1-5-21-1281035640-548247933-376692995-5864)"/>
    <protectedRange algorithmName="SHA-512" hashValue="8BmuX7f1CYkFXP04i18tST3PnevZOvAn6TncmSTHAbpwJs0fqAnlgofY2DDe7w6E8IxGxddDVpVyCZvVFuXvmA==" saltValue="b9oW0jAq/2kRbRbbC5Xtiw==" spinCount="100000" sqref="O269" name="Диапазон3_1_1_1_1_1_1_1" securityDescriptor="O:WDG:WDD:(A;;CC;;;S-1-5-21-1281035640-548247933-376692995-11259)(A;;CC;;;S-1-5-21-1281035640-548247933-376692995-11258)(A;;CC;;;S-1-5-21-1281035640-548247933-376692995-5864)"/>
    <protectedRange password="CA9C" sqref="B297" name="Диапазон3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Y297 Q297:R297 T297:W297 N297 C297:K297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8BmuX7f1CYkFXP04i18tST3PnevZOvAn6TncmSTHAbpwJs0fqAnlgofY2DDe7w6E8IxGxddDVpVyCZvVFuXvmA==" saltValue="b9oW0jAq/2kRbRbbC5Xtiw==" spinCount="100000" sqref="O298" name="Диапазон3_1_1_1_1_1_1_1_1" securityDescriptor="O:WDG:WDD:(A;;CC;;;S-1-5-21-1281035640-548247933-376692995-11259)(A;;CC;;;S-1-5-21-1281035640-548247933-376692995-11258)(A;;CC;;;S-1-5-21-1281035640-548247933-376692995-5864)"/>
    <protectedRange password="CA9C" sqref="J197:J200" name="Диапазон3_8_1_1_2_5" securityDescriptor="O:WDG:WDD:(A;;CC;;;S-1-5-21-1281035640-548247933-376692995-11259)(A;;CC;;;S-1-5-21-1281035640-548247933-376692995-11258)(A;;CC;;;S-1-5-21-1281035640-548247933-376692995-5864)"/>
    <protectedRange password="CA9C" sqref="J214:J217" name="Диапазон3_8_1_1_2_6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271" name="Айгуль_1_1_4_3"/>
    <protectedRange algorithmName="SHA-512" hashValue="5tQ4H0lmv5FP90hKtagsMLoBU+HAF6R4k33s57bUHE3zxyHFYP8ElXCtrQkodQ3Ty4FkxE4CNSzA/57mPMmwjQ==" saltValue="QRBpkLA3u/kNSWJiPLZiSQ==" spinCount="100000" sqref="A300" name="Айгуль_1_1_4_3_1"/>
    <protectedRange password="CA9C" sqref="O307:O308" name="Диапазон3_1_1_1" securityDescriptor="O:WDG:WDD:(A;;CC;;;S-1-5-21-1281035640-548247933-376692995-11259)(A;;CC;;;S-1-5-21-1281035640-548247933-376692995-11258)(A;;CC;;;S-1-5-21-1281035640-548247933-376692995-5864)"/>
    <protectedRange password="CA9C" sqref="J307:J308" name="Диапазон3_6_1" securityDescriptor="O:WDG:WDD:(A;;CC;;;S-1-5-21-1281035640-548247933-376692995-11259)(A;;CC;;;S-1-5-21-1281035640-548247933-376692995-11258)(A;;CC;;;S-1-5-21-1281035640-548247933-376692995-5864)"/>
    <protectedRange password="CA9C" sqref="Q307:Q308" name="Диапазон3_25_3_1" securityDescriptor="O:WDG:WDD:(A;;CC;;;S-1-5-21-1281035640-548247933-376692995-11259)(A;;CC;;;S-1-5-21-1281035640-548247933-376692995-11258)(A;;CC;;;S-1-5-21-1281035640-548247933-376692995-5864)"/>
    <protectedRange password="CA9C" sqref="P307:P308 R307:R308 K307:K308 Y307:Y308 T307:W308 D308:I308" name="Диапазон3_25_6_1_2" securityDescriptor="O:WDG:WDD:(A;;CC;;;S-1-5-21-1281035640-548247933-376692995-11259)(A;;CC;;;S-1-5-21-1281035640-548247933-376692995-11258)(A;;CC;;;S-1-5-21-1281035640-548247933-376692995-5864)"/>
    <protectedRange password="CA9C" sqref="D307:I307" name="Диапазон3_25_6_5_1" securityDescriptor="O:WDG:WDD:(A;;CC;;;S-1-5-21-1281035640-548247933-376692995-11259)(A;;CC;;;S-1-5-21-1281035640-548247933-376692995-11258)(A;;CC;;;S-1-5-21-1281035640-548247933-376692995-5864)"/>
    <protectedRange password="CA9C" sqref="C308 B307:B308" name="Диапазон3_25_6_1_3" securityDescriptor="O:WDG:WDD:(A;;CC;;;S-1-5-21-1281035640-548247933-376692995-11259)(A;;CC;;;S-1-5-21-1281035640-548247933-376692995-11258)(A;;CC;;;S-1-5-21-1281035640-548247933-376692995-5864)"/>
    <protectedRange password="CA9C" sqref="C307" name="Диапазон3_25_6_5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10:V210 Y210 Q210:R210 B210 J210:K210" name="Диапазон3_74_2_3" securityDescriptor="O:WDG:WDD:(A;;CC;;;S-1-5-21-1281035640-548247933-376692995-11259)(A;;CC;;;S-1-5-21-1281035640-548247933-376692995-11258)(A;;CC;;;S-1-5-21-1281035640-548247933-376692995-5864)"/>
    <protectedRange algorithmName="SHA-512" hashValue="mySd5loAaXKHNAfUMtmz2vsB8F5/lEFhX7BiDV4+FlUyo20Q7bpxP5RpUIj4738qVG5Cjp1nHintsDtXo3Ungg==" saltValue="orlnvgYG8qjG4nkm1liJ4w==" spinCount="100000" sqref="N210" name="Диапазон3_1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210:I210" name="Диапазон3_74_2_3_9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224:W224 Y224 R224 B224 J224:K224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C224:I224" name="Диапазон3_74_2_3_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H225:I225" name="Диапазон3_74_2_5" securityDescriptor="O:WDG:WDD:(A;;CC;;;S-1-5-21-1281035640-548247933-376692995-11259)(A;;CC;;;S-1-5-21-1281035640-548247933-376692995-11258)(A;;CC;;;S-1-5-21-1281035640-548247933-376692995-5864)"/>
    <protectedRange algorithmName="SHA-512" hashValue="XmcY0V4NCBrD2V2UPg0CKh6xQ9AIpB9EFIiYP2yAC4Fm5rW2Tevmm2Nnz7ZKjv/MTAc/A8kya4cUjykTTZErJw==" saltValue="QYHdZ+3vuTOb/fXMVn16/Q==" spinCount="100000" sqref="N224:N225" name="Диапазон3_51_1_7_4" securityDescriptor="O:WDG:WDD:(A;;CC;;;S-1-5-21-1281035640-548247933-376692995-11259)(A;;CC;;;S-1-5-21-1281035640-548247933-376692995-11258)(A;;CC;;;S-1-5-21-1281035640-548247933-376692995-5864)"/>
    <protectedRange password="CA9C" sqref="Q224:Q225" name="Диапазон3_19_1_1" securityDescriptor="O:WDG:WDD:(A;;CC;;;S-1-5-21-1281035640-548247933-376692995-11259)(A;;CC;;;S-1-5-21-1281035640-548247933-376692995-11258)(A;;CC;;;S-1-5-21-1281035640-548247933-376692995-5864)"/>
    <protectedRange password="CA9C" sqref="N278" name="Диапазон3_1" securityDescriptor="O:WDG:WDD:(A;;CC;;;S-1-5-21-1281035640-548247933-376692995-11259)(A;;CC;;;S-1-5-21-1281035640-548247933-376692995-11258)(A;;CC;;;S-1-5-21-1281035640-548247933-376692995-5864)"/>
    <protectedRange password="CA9C" sqref="N279" name="Диапазон3_2_1" securityDescriptor="O:WDG:WDD:(A;;CC;;;S-1-5-21-1281035640-548247933-376692995-11259)(A;;CC;;;S-1-5-21-1281035640-548247933-376692995-11258)(A;;CC;;;S-1-5-21-1281035640-548247933-376692995-5864)"/>
    <protectedRange password="CA9C" sqref="N309:N310" name="Диапазон3_3" securityDescriptor="O:WDG:WDD:(A;;CC;;;S-1-5-21-1281035640-548247933-376692995-11259)(A;;CC;;;S-1-5-21-1281035640-548247933-376692995-11258)(A;;CC;;;S-1-5-21-1281035640-548247933-376692995-5864)"/>
  </protectedRanges>
  <autoFilter ref="A6:CB193"/>
  <conditionalFormatting sqref="A235">
    <cfRule type="duplicateValues" dxfId="3" priority="49"/>
    <cfRule type="duplicateValues" dxfId="2" priority="50"/>
  </conditionalFormatting>
  <conditionalFormatting sqref="A281">
    <cfRule type="duplicateValues" dxfId="1" priority="45"/>
    <cfRule type="duplicateValues" dxfId="0" priority="46"/>
  </conditionalFormatting>
  <pageMargins left="0.31496062992125984" right="0.11811023622047245" top="0.35433070866141736" bottom="0.35433070866141736" header="0.31496062992125984" footer="0.31496062992125984"/>
  <pageSetup paperSize="8" scale="35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Корр-ка №9</vt:lpstr>
      <vt:lpstr>'Корр-ка №9'!Область_печати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2016-04-07T12:05:13Z</dcterms:modified>
</cp:coreProperties>
</file>