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ТРУ" sheetId="4" r:id="rId1"/>
    <sheet name="инструкция" sheetId="6" r:id="rId2"/>
  </sheets>
  <definedNames>
    <definedName name="_xlnm._FilterDatabase" localSheetId="0" hidden="1">ТРУ!$A$9:$CF$467</definedName>
    <definedName name="_xlnm.Print_Area" localSheetId="0">ТРУ!$B$1:$AD$10</definedName>
  </definedNames>
  <calcPr calcId="152511"/>
  <fileRecoveryPr autoRecover="0"/>
</workbook>
</file>

<file path=xl/calcChain.xml><?xml version="1.0" encoding="utf-8"?>
<calcChain xmlns="http://schemas.openxmlformats.org/spreadsheetml/2006/main">
  <c r="Z14" i="4" l="1"/>
  <c r="AA14" i="4" s="1"/>
  <c r="Z15" i="4"/>
  <c r="AA15" i="4" s="1"/>
  <c r="Z16" i="4"/>
  <c r="AA16" i="4" s="1"/>
  <c r="Z17" i="4"/>
  <c r="AA17" i="4" s="1"/>
  <c r="Z18" i="4"/>
  <c r="AA18" i="4" s="1"/>
  <c r="Z19" i="4"/>
  <c r="AA19" i="4" s="1"/>
  <c r="Z20" i="4"/>
  <c r="AA20" i="4" s="1"/>
  <c r="Z21" i="4"/>
  <c r="AA21" i="4" s="1"/>
  <c r="Z22" i="4"/>
  <c r="AA22" i="4" s="1"/>
  <c r="Z23" i="4"/>
  <c r="AA23" i="4" s="1"/>
  <c r="Z24" i="4"/>
  <c r="AA24" i="4" s="1"/>
  <c r="Z25" i="4"/>
  <c r="AA25" i="4" s="1"/>
  <c r="Z26" i="4"/>
  <c r="AA26" i="4" s="1"/>
  <c r="Z27" i="4"/>
  <c r="AA27" i="4" s="1"/>
  <c r="Z28" i="4"/>
  <c r="AA28" i="4" s="1"/>
  <c r="Z29" i="4"/>
  <c r="AA29" i="4" s="1"/>
  <c r="Z30" i="4"/>
  <c r="AA30" i="4" s="1"/>
  <c r="Z31" i="4"/>
  <c r="AA31" i="4" s="1"/>
  <c r="Z32" i="4"/>
  <c r="AA32" i="4" s="1"/>
  <c r="Z33" i="4"/>
  <c r="AA33" i="4" s="1"/>
  <c r="Z34" i="4"/>
  <c r="AA34" i="4" s="1"/>
  <c r="Z35" i="4"/>
  <c r="AA35" i="4" s="1"/>
  <c r="Z36" i="4"/>
  <c r="AA36" i="4" s="1"/>
  <c r="Z37" i="4"/>
  <c r="AA37" i="4" s="1"/>
  <c r="Z38" i="4"/>
  <c r="AA38" i="4" s="1"/>
  <c r="Z39" i="4"/>
  <c r="AA39" i="4" s="1"/>
  <c r="Z40" i="4"/>
  <c r="AA40" i="4" s="1"/>
  <c r="Z41" i="4"/>
  <c r="AA41" i="4" s="1"/>
  <c r="Z42" i="4"/>
  <c r="AA42" i="4" s="1"/>
  <c r="Z43" i="4"/>
  <c r="AA43" i="4" s="1"/>
  <c r="Z44" i="4"/>
  <c r="AA44" i="4" s="1"/>
  <c r="Z45" i="4"/>
  <c r="AA45" i="4" s="1"/>
  <c r="Z46" i="4"/>
  <c r="AA46" i="4" s="1"/>
  <c r="Z47" i="4"/>
  <c r="AA47" i="4" s="1"/>
  <c r="Z48" i="4"/>
  <c r="AA48" i="4" s="1"/>
  <c r="Z49" i="4"/>
  <c r="AA49" i="4" s="1"/>
  <c r="Z50" i="4"/>
  <c r="AA50" i="4" s="1"/>
  <c r="Z51" i="4"/>
  <c r="AA51" i="4" s="1"/>
  <c r="Z52" i="4"/>
  <c r="AA52" i="4" s="1"/>
  <c r="Z53" i="4"/>
  <c r="AA53" i="4" s="1"/>
  <c r="Z54" i="4"/>
  <c r="AA54" i="4" s="1"/>
  <c r="Z55" i="4"/>
  <c r="AA55" i="4" s="1"/>
  <c r="Z56" i="4"/>
  <c r="AA56" i="4" s="1"/>
  <c r="Z57" i="4"/>
  <c r="AA57" i="4" s="1"/>
  <c r="Z58" i="4"/>
  <c r="AA58" i="4" s="1"/>
  <c r="Z59" i="4"/>
  <c r="AA59" i="4" s="1"/>
  <c r="Z60" i="4"/>
  <c r="AA60" i="4" s="1"/>
  <c r="Z61" i="4"/>
  <c r="AA61" i="4" s="1"/>
  <c r="Z62" i="4"/>
  <c r="AA62" i="4" s="1"/>
  <c r="Z63" i="4"/>
  <c r="AA63" i="4" s="1"/>
  <c r="Z64" i="4"/>
  <c r="AA64" i="4" s="1"/>
  <c r="Z65" i="4"/>
  <c r="AA65" i="4" s="1"/>
  <c r="Z66" i="4"/>
  <c r="AA66" i="4" s="1"/>
  <c r="Z67" i="4"/>
  <c r="AA67" i="4" s="1"/>
  <c r="Z68" i="4"/>
  <c r="AA68" i="4" s="1"/>
  <c r="Z69" i="4"/>
  <c r="AA69" i="4" s="1"/>
  <c r="Z70" i="4"/>
  <c r="AA70" i="4" s="1"/>
  <c r="Z71" i="4"/>
  <c r="AA71" i="4" s="1"/>
  <c r="Z72" i="4"/>
  <c r="AA72" i="4" s="1"/>
  <c r="Z73" i="4"/>
  <c r="AA73" i="4" s="1"/>
  <c r="Z74" i="4"/>
  <c r="AA74" i="4" s="1"/>
  <c r="Z75" i="4"/>
  <c r="AA75" i="4" s="1"/>
  <c r="Z76" i="4"/>
  <c r="AA76" i="4" s="1"/>
  <c r="Z77" i="4"/>
  <c r="AA77" i="4" s="1"/>
  <c r="Z78" i="4"/>
  <c r="AA78" i="4" s="1"/>
  <c r="Z79" i="4"/>
  <c r="AA79" i="4" s="1"/>
  <c r="Z80" i="4"/>
  <c r="AA80" i="4" s="1"/>
  <c r="Z81" i="4"/>
  <c r="AA81" i="4" s="1"/>
  <c r="Z82" i="4"/>
  <c r="AA82" i="4" s="1"/>
  <c r="Z83" i="4"/>
  <c r="AA83" i="4" s="1"/>
  <c r="Z84" i="4"/>
  <c r="AA84" i="4" s="1"/>
  <c r="Z85" i="4"/>
  <c r="AA85" i="4" s="1"/>
  <c r="Z86" i="4"/>
  <c r="AA86" i="4" s="1"/>
  <c r="Z87" i="4"/>
  <c r="AA87" i="4" s="1"/>
  <c r="Z88" i="4"/>
  <c r="AA88" i="4" s="1"/>
  <c r="Z89" i="4"/>
  <c r="AA89" i="4" s="1"/>
  <c r="Z90" i="4"/>
  <c r="AA90" i="4" s="1"/>
  <c r="Z91" i="4"/>
  <c r="AA91" i="4" s="1"/>
  <c r="Z92" i="4"/>
  <c r="AA92" i="4" s="1"/>
  <c r="Z93" i="4"/>
  <c r="AA93" i="4" s="1"/>
  <c r="Z94" i="4"/>
  <c r="AA94" i="4" s="1"/>
  <c r="Z95" i="4"/>
  <c r="AA95" i="4" s="1"/>
  <c r="Z96" i="4"/>
  <c r="AA96" i="4" s="1"/>
  <c r="Z97" i="4"/>
  <c r="AA97" i="4" s="1"/>
  <c r="Z98" i="4"/>
  <c r="AA98" i="4" s="1"/>
  <c r="Z99" i="4"/>
  <c r="AA99" i="4" s="1"/>
  <c r="Z100" i="4"/>
  <c r="AA100" i="4" s="1"/>
  <c r="Z101" i="4"/>
  <c r="AA101" i="4" s="1"/>
  <c r="Z102" i="4"/>
  <c r="AA102" i="4" s="1"/>
  <c r="Z103" i="4"/>
  <c r="AA103" i="4" s="1"/>
  <c r="Z104" i="4"/>
  <c r="AA104" i="4" s="1"/>
  <c r="Z105" i="4"/>
  <c r="AA105" i="4" s="1"/>
  <c r="Z106" i="4"/>
  <c r="AA106" i="4" s="1"/>
  <c r="Z107" i="4"/>
  <c r="AA107" i="4" s="1"/>
  <c r="Z108" i="4"/>
  <c r="AA108" i="4" s="1"/>
  <c r="Z109" i="4"/>
  <c r="AA109" i="4" s="1"/>
  <c r="Z110" i="4"/>
  <c r="AA110" i="4" s="1"/>
  <c r="Z111" i="4"/>
  <c r="AA111" i="4" s="1"/>
  <c r="Z112" i="4"/>
  <c r="AA112" i="4" s="1"/>
  <c r="Z113" i="4"/>
  <c r="AA113" i="4" s="1"/>
  <c r="Z114" i="4"/>
  <c r="AA114" i="4" s="1"/>
  <c r="Z115" i="4"/>
  <c r="AA115" i="4" s="1"/>
  <c r="Z116" i="4"/>
  <c r="AA116" i="4" s="1"/>
  <c r="Z117" i="4"/>
  <c r="AA117" i="4" s="1"/>
  <c r="Z118" i="4"/>
  <c r="AA118" i="4" s="1"/>
  <c r="Z119" i="4"/>
  <c r="AA119" i="4" s="1"/>
  <c r="Z120" i="4"/>
  <c r="AA120" i="4" s="1"/>
  <c r="Z121" i="4"/>
  <c r="AA121" i="4" s="1"/>
  <c r="Z122" i="4"/>
  <c r="AA122" i="4" s="1"/>
  <c r="Z123" i="4"/>
  <c r="AA123" i="4" s="1"/>
  <c r="Z124" i="4"/>
  <c r="AA124" i="4" s="1"/>
  <c r="Z125" i="4"/>
  <c r="AA125" i="4" s="1"/>
  <c r="Z126" i="4"/>
  <c r="AA126" i="4" s="1"/>
  <c r="Z127" i="4"/>
  <c r="AA127" i="4" s="1"/>
  <c r="Z128" i="4"/>
  <c r="AA128" i="4" s="1"/>
  <c r="Z129" i="4"/>
  <c r="AA129" i="4" s="1"/>
  <c r="Z130" i="4"/>
  <c r="AA130" i="4" s="1"/>
  <c r="Z131" i="4"/>
  <c r="AA131" i="4" s="1"/>
  <c r="Z132" i="4"/>
  <c r="AA132" i="4" s="1"/>
  <c r="Z133" i="4"/>
  <c r="AA133" i="4" s="1"/>
  <c r="Z134" i="4"/>
  <c r="AA134" i="4" s="1"/>
  <c r="Z135" i="4"/>
  <c r="AA135" i="4" s="1"/>
  <c r="Z136" i="4"/>
  <c r="AA136" i="4" s="1"/>
  <c r="Z137" i="4"/>
  <c r="AA137" i="4" s="1"/>
  <c r="Z138" i="4"/>
  <c r="AA138" i="4" s="1"/>
  <c r="Z139" i="4"/>
  <c r="AA139" i="4" s="1"/>
  <c r="Z140" i="4"/>
  <c r="AA140" i="4" s="1"/>
  <c r="Z141" i="4"/>
  <c r="AA141" i="4" s="1"/>
  <c r="Z142" i="4"/>
  <c r="AA142" i="4" s="1"/>
  <c r="Z143" i="4"/>
  <c r="AA143" i="4" s="1"/>
  <c r="Z144" i="4"/>
  <c r="AA144" i="4" s="1"/>
  <c r="Z145" i="4"/>
  <c r="AA145" i="4" s="1"/>
  <c r="Z146" i="4"/>
  <c r="AA146" i="4" s="1"/>
  <c r="Z147" i="4"/>
  <c r="AA147" i="4" s="1"/>
  <c r="Z148" i="4"/>
  <c r="AA148" i="4" s="1"/>
  <c r="Z149" i="4"/>
  <c r="AA149" i="4" s="1"/>
  <c r="Z150" i="4"/>
  <c r="AA150" i="4" s="1"/>
  <c r="Z151" i="4"/>
  <c r="AA151" i="4" s="1"/>
  <c r="Z152" i="4"/>
  <c r="AA152" i="4" s="1"/>
  <c r="Z153" i="4"/>
  <c r="AA153" i="4" s="1"/>
  <c r="Z154" i="4"/>
  <c r="AA154" i="4" s="1"/>
  <c r="Z155" i="4"/>
  <c r="AA155" i="4" s="1"/>
  <c r="Z156" i="4"/>
  <c r="AA156" i="4" s="1"/>
  <c r="Z157" i="4"/>
  <c r="AA157" i="4" s="1"/>
  <c r="Z158" i="4"/>
  <c r="AA158" i="4" s="1"/>
  <c r="Z159" i="4"/>
  <c r="AA159" i="4" s="1"/>
  <c r="Z160" i="4"/>
  <c r="AA160" i="4" s="1"/>
  <c r="Z161" i="4"/>
  <c r="AA161" i="4" s="1"/>
  <c r="Z162" i="4"/>
  <c r="AA162" i="4" s="1"/>
  <c r="Z163" i="4"/>
  <c r="AA163" i="4" s="1"/>
  <c r="Z164" i="4"/>
  <c r="AA164" i="4" s="1"/>
  <c r="Z165" i="4"/>
  <c r="AA165" i="4" s="1"/>
  <c r="Z166" i="4"/>
  <c r="AA166" i="4" s="1"/>
  <c r="Z167" i="4"/>
  <c r="AA167" i="4" s="1"/>
  <c r="Z168" i="4"/>
  <c r="AA168" i="4" s="1"/>
  <c r="Z169" i="4"/>
  <c r="AA169" i="4" s="1"/>
  <c r="Z170" i="4"/>
  <c r="AA170" i="4" s="1"/>
  <c r="Z171" i="4"/>
  <c r="AA171" i="4" s="1"/>
  <c r="Z172" i="4"/>
  <c r="AA172" i="4" s="1"/>
  <c r="Z173" i="4"/>
  <c r="AA173" i="4" s="1"/>
  <c r="Z174" i="4"/>
  <c r="AA174" i="4" s="1"/>
  <c r="Z175" i="4"/>
  <c r="AA175" i="4" s="1"/>
  <c r="Z176" i="4"/>
  <c r="AA176" i="4" s="1"/>
  <c r="Z177" i="4"/>
  <c r="AA177" i="4" s="1"/>
  <c r="Z178" i="4"/>
  <c r="AA178" i="4" s="1"/>
  <c r="Z179" i="4"/>
  <c r="AA179" i="4" s="1"/>
  <c r="Z180" i="4"/>
  <c r="AA180" i="4" s="1"/>
  <c r="Z181" i="4"/>
  <c r="AA181" i="4" s="1"/>
  <c r="Z182" i="4"/>
  <c r="AA182" i="4" s="1"/>
  <c r="Z183" i="4"/>
  <c r="AA183" i="4" s="1"/>
  <c r="Z184" i="4"/>
  <c r="AA184" i="4" s="1"/>
  <c r="Z185" i="4"/>
  <c r="AA185" i="4" s="1"/>
  <c r="Z186" i="4"/>
  <c r="AA186" i="4" s="1"/>
  <c r="Z187" i="4"/>
  <c r="AA187" i="4" s="1"/>
  <c r="Z188" i="4"/>
  <c r="AA188" i="4" s="1"/>
  <c r="Z189" i="4"/>
  <c r="AA189" i="4" s="1"/>
  <c r="Z190" i="4"/>
  <c r="AA190" i="4" s="1"/>
  <c r="Z191" i="4"/>
  <c r="AA191" i="4" s="1"/>
  <c r="Z192" i="4"/>
  <c r="AA192" i="4" s="1"/>
  <c r="Z193" i="4"/>
  <c r="AA193" i="4" s="1"/>
  <c r="Z194" i="4"/>
  <c r="AA194" i="4" s="1"/>
  <c r="Z195" i="4"/>
  <c r="AA195" i="4" s="1"/>
  <c r="Z196" i="4"/>
  <c r="AA196" i="4" s="1"/>
  <c r="Z197" i="4"/>
  <c r="AA197" i="4" s="1"/>
  <c r="Z198" i="4"/>
  <c r="AA198" i="4" s="1"/>
  <c r="Z199" i="4"/>
  <c r="AA199" i="4" s="1"/>
  <c r="Z200" i="4"/>
  <c r="AA200" i="4" s="1"/>
  <c r="Z201" i="4"/>
  <c r="AA201" i="4" s="1"/>
  <c r="Z202" i="4"/>
  <c r="AA202" i="4" s="1"/>
  <c r="Z203" i="4"/>
  <c r="AA203" i="4" s="1"/>
  <c r="Z204" i="4"/>
  <c r="AA204" i="4" s="1"/>
  <c r="Z205" i="4"/>
  <c r="AA205" i="4" s="1"/>
  <c r="Z206" i="4"/>
  <c r="AA206" i="4" s="1"/>
  <c r="Z207" i="4"/>
  <c r="AA207" i="4" s="1"/>
  <c r="Z208" i="4"/>
  <c r="AA208" i="4" s="1"/>
  <c r="Z209" i="4"/>
  <c r="AA209" i="4" s="1"/>
  <c r="Z210" i="4"/>
  <c r="AA210" i="4" s="1"/>
  <c r="Z211" i="4"/>
  <c r="AA211" i="4" s="1"/>
  <c r="Z212" i="4"/>
  <c r="AA212" i="4" s="1"/>
  <c r="Z213" i="4"/>
  <c r="AA213" i="4" s="1"/>
  <c r="Z214" i="4"/>
  <c r="AA214" i="4" s="1"/>
  <c r="Z215" i="4"/>
  <c r="AA215" i="4" s="1"/>
  <c r="Z216" i="4"/>
  <c r="AA216" i="4" s="1"/>
  <c r="Z217" i="4"/>
  <c r="AA217" i="4" s="1"/>
  <c r="Z218" i="4"/>
  <c r="AA218" i="4" s="1"/>
  <c r="Z219" i="4"/>
  <c r="AA219" i="4" s="1"/>
  <c r="Z220" i="4"/>
  <c r="AA220" i="4" s="1"/>
  <c r="Z221" i="4"/>
  <c r="AA221" i="4" s="1"/>
  <c r="Z222" i="4"/>
  <c r="AA222" i="4" s="1"/>
  <c r="Z223" i="4"/>
  <c r="AA223" i="4" s="1"/>
  <c r="Z224" i="4"/>
  <c r="AA224" i="4" s="1"/>
  <c r="Z225" i="4"/>
  <c r="AA225" i="4" s="1"/>
  <c r="Z226" i="4"/>
  <c r="AA226" i="4" s="1"/>
  <c r="Z227" i="4"/>
  <c r="AA227" i="4" s="1"/>
  <c r="Z228" i="4"/>
  <c r="AA228" i="4" s="1"/>
  <c r="Z229" i="4"/>
  <c r="AA229" i="4" s="1"/>
  <c r="Z230" i="4"/>
  <c r="AA230" i="4" s="1"/>
  <c r="Z231" i="4"/>
  <c r="AA231" i="4" s="1"/>
  <c r="Z232" i="4"/>
  <c r="AA232" i="4" s="1"/>
  <c r="Z233" i="4"/>
  <c r="AA233" i="4" s="1"/>
  <c r="Z234" i="4"/>
  <c r="AA234" i="4" s="1"/>
  <c r="Z235" i="4"/>
  <c r="AA235" i="4" s="1"/>
  <c r="Z236" i="4"/>
  <c r="AA236" i="4" s="1"/>
  <c r="Z237" i="4"/>
  <c r="AA237" i="4" s="1"/>
  <c r="Z238" i="4"/>
  <c r="AA238" i="4" s="1"/>
  <c r="Z239" i="4"/>
  <c r="AA239" i="4" s="1"/>
  <c r="Z240" i="4"/>
  <c r="AA240" i="4" s="1"/>
  <c r="Z241" i="4"/>
  <c r="AA241" i="4" s="1"/>
  <c r="Z242" i="4"/>
  <c r="AA242" i="4" s="1"/>
  <c r="Z243" i="4"/>
  <c r="AA243" i="4" s="1"/>
  <c r="Z244" i="4"/>
  <c r="AA244" i="4" s="1"/>
  <c r="Z245" i="4"/>
  <c r="AA245" i="4" s="1"/>
  <c r="Z246" i="4"/>
  <c r="AA246" i="4" s="1"/>
  <c r="Z247" i="4"/>
  <c r="AA247" i="4" s="1"/>
  <c r="Z248" i="4"/>
  <c r="AA248" i="4" s="1"/>
  <c r="Z249" i="4"/>
  <c r="AA249" i="4" s="1"/>
  <c r="Z250" i="4"/>
  <c r="AA250" i="4" s="1"/>
  <c r="Z251" i="4"/>
  <c r="AA251" i="4" s="1"/>
  <c r="Z252" i="4"/>
  <c r="AA252" i="4" s="1"/>
  <c r="Z253" i="4"/>
  <c r="AA253" i="4" s="1"/>
  <c r="Z254" i="4"/>
  <c r="AA254" i="4" s="1"/>
  <c r="Z255" i="4"/>
  <c r="AA255" i="4" s="1"/>
  <c r="Z256" i="4"/>
  <c r="AA256" i="4" s="1"/>
  <c r="Z257" i="4"/>
  <c r="AA257" i="4" s="1"/>
  <c r="Z258" i="4"/>
  <c r="AA258" i="4" s="1"/>
  <c r="Z259" i="4"/>
  <c r="AA259" i="4" s="1"/>
  <c r="Z260" i="4"/>
  <c r="AA260" i="4" s="1"/>
  <c r="Z13" i="4"/>
  <c r="AA13" i="4" s="1"/>
  <c r="Z261" i="4" l="1"/>
  <c r="AA261" i="4"/>
  <c r="AA463" i="4" l="1"/>
  <c r="AA462" i="4"/>
  <c r="AA461" i="4"/>
  <c r="AA389" i="4" l="1"/>
  <c r="AA388" i="4"/>
  <c r="AA387" i="4"/>
  <c r="AA386" i="4"/>
  <c r="AA310" i="4"/>
  <c r="AA309" i="4"/>
  <c r="AA308" i="4"/>
  <c r="Z425" i="4" l="1"/>
  <c r="Z426" i="4"/>
  <c r="Z427" i="4"/>
  <c r="Z428" i="4"/>
  <c r="Z429" i="4"/>
  <c r="AA445" i="4" l="1"/>
  <c r="AA383" i="4" l="1"/>
  <c r="AA382" i="4"/>
  <c r="AA381" i="4"/>
  <c r="AA380" i="4"/>
  <c r="AA379" i="4"/>
  <c r="AA378" i="4"/>
  <c r="AA37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464" i="4" l="1"/>
  <c r="AA460" i="4"/>
  <c r="AA459" i="4"/>
  <c r="AA458" i="4"/>
  <c r="AA457" i="4"/>
  <c r="AA452" i="4"/>
  <c r="AA451" i="4"/>
  <c r="AA450" i="4"/>
  <c r="AA449" i="4"/>
  <c r="AA448" i="4"/>
  <c r="AA447" i="4"/>
  <c r="AA446" i="4"/>
  <c r="AA444" i="4"/>
  <c r="AA443" i="4"/>
  <c r="AA442" i="4"/>
  <c r="AA441" i="4"/>
  <c r="AA440" i="4"/>
  <c r="AA329" i="4"/>
  <c r="AA328" i="4"/>
  <c r="AA327" i="4"/>
  <c r="AA326" i="4"/>
  <c r="AA439" i="4"/>
  <c r="AA438" i="4"/>
  <c r="AA437" i="4"/>
  <c r="AA325" i="4"/>
  <c r="AA324" i="4"/>
  <c r="AA323" i="4"/>
  <c r="AA322" i="4"/>
  <c r="AA436" i="4"/>
  <c r="AA435" i="4"/>
  <c r="AA434" i="4"/>
  <c r="AA433" i="4"/>
  <c r="AA432" i="4"/>
  <c r="AA431" i="4"/>
  <c r="AA430" i="4"/>
  <c r="AA429" i="4"/>
  <c r="AA428" i="4"/>
  <c r="AA427" i="4"/>
  <c r="AA426" i="4"/>
  <c r="AA425" i="4"/>
  <c r="AA424" i="4"/>
  <c r="AA423" i="4"/>
  <c r="AA422" i="4"/>
  <c r="AA421" i="4"/>
  <c r="AA420" i="4"/>
  <c r="AA419" i="4"/>
  <c r="AA418"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5" i="4"/>
  <c r="AA384"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Z351" i="4"/>
  <c r="AA350" i="4"/>
  <c r="AA349" i="4"/>
  <c r="AA348" i="4"/>
  <c r="AA347" i="4"/>
  <c r="AA346" i="4"/>
  <c r="AA345" i="4"/>
  <c r="AA344" i="4"/>
  <c r="AA343" i="4"/>
  <c r="AA342" i="4"/>
  <c r="AA341" i="4"/>
  <c r="AA340" i="4"/>
  <c r="AA339" i="4"/>
  <c r="AA338" i="4"/>
  <c r="AA337" i="4"/>
  <c r="AA336" i="4"/>
  <c r="AA335" i="4"/>
  <c r="AA334" i="4"/>
  <c r="AA333" i="4"/>
  <c r="AA332" i="4"/>
  <c r="AA331" i="4"/>
  <c r="AA330" i="4"/>
  <c r="AA321" i="4"/>
  <c r="AA320" i="4"/>
  <c r="AA319" i="4"/>
  <c r="AA318" i="4"/>
  <c r="AA317" i="4"/>
  <c r="AA316" i="4"/>
  <c r="AA315" i="4"/>
  <c r="AA314" i="4"/>
  <c r="AA313" i="4"/>
  <c r="AA312" i="4"/>
  <c r="AA311" i="4"/>
  <c r="AA307" i="4"/>
  <c r="AA273" i="4"/>
  <c r="AA272" i="4"/>
  <c r="AA271" i="4"/>
  <c r="AA270" i="4"/>
  <c r="AA269" i="4"/>
  <c r="AA268" i="4"/>
  <c r="AA267" i="4"/>
  <c r="AA266" i="4"/>
  <c r="AA265" i="4"/>
  <c r="AA264" i="4"/>
  <c r="Z467" i="4" l="1"/>
  <c r="Z469" i="4" s="1"/>
  <c r="AA417" i="4"/>
  <c r="AA467" i="4" s="1"/>
  <c r="AA351" i="4"/>
  <c r="AA469" i="4" l="1"/>
</calcChain>
</file>

<file path=xl/sharedStrings.xml><?xml version="1.0" encoding="utf-8"?>
<sst xmlns="http://schemas.openxmlformats.org/spreadsheetml/2006/main" count="8884" uniqueCount="2032">
  <si>
    <t>Наименование организации</t>
  </si>
  <si>
    <t>Код  ТРУ</t>
  </si>
  <si>
    <t>Способ закупок</t>
  </si>
  <si>
    <t>Код КАТО места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</si>
  <si>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</si>
  <si>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</si>
  <si>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</si>
  <si>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</si>
  <si>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</si>
  <si>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</si>
  <si>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</si>
  <si>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</si>
  <si>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</si>
  <si>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</si>
  <si>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</si>
  <si>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</si>
  <si>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</si>
  <si>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</si>
  <si>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</si>
  <si>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</si>
  <si>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</si>
  <si>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</si>
  <si>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Прогноз местного содержания, %</t>
  </si>
  <si>
    <t>Место (адрес)  осуществления закупок</t>
  </si>
  <si>
    <t>Приложение 1</t>
  </si>
  <si>
    <t>Наименование закупаемых товаров, работ и услуг (на казахском языке)</t>
  </si>
  <si>
    <t>Краткая характеристика (описание) товаров, работ и услуг с указанием СТ РК, ГОСТ, ТУ и т.д. (на казахском языке)</t>
  </si>
  <si>
    <t>Дополнительная характеристика (на казахском языке)</t>
  </si>
  <si>
    <t>АО "Эмбамунайгаз"</t>
  </si>
  <si>
    <t>Атырауская область</t>
  </si>
  <si>
    <t>Авансовый платеж - 0%, оставшаяся часть в течение 30 р.д. с момента подписания акта приема-передачи</t>
  </si>
  <si>
    <t/>
  </si>
  <si>
    <t>ОИ</t>
  </si>
  <si>
    <t>ЭОТТ</t>
  </si>
  <si>
    <t>март-декабрь</t>
  </si>
  <si>
    <t>январь, февраль</t>
  </si>
  <si>
    <t>ноябрь-декабрь</t>
  </si>
  <si>
    <t>ғимаратты жалпы тазалау қызметі</t>
  </si>
  <si>
    <t>ғимаратты жалпы тазалау</t>
  </si>
  <si>
    <t>ЦПЭ</t>
  </si>
  <si>
    <t>январь-декабрь</t>
  </si>
  <si>
    <t>декабрь</t>
  </si>
  <si>
    <t xml:space="preserve">АО "Эмбамунайгаз" </t>
  </si>
  <si>
    <t>Администратор</t>
  </si>
  <si>
    <t>февраль-март</t>
  </si>
  <si>
    <t>авансовый платеж - 100%</t>
  </si>
  <si>
    <t>65.12.50.335.000.00.0777.000000000000</t>
  </si>
  <si>
    <t>Услуги по страхованию общей гражданской ответственности перед третьими лицами</t>
  </si>
  <si>
    <t>Работы по корректировке проектно-сметной документации</t>
  </si>
  <si>
    <t xml:space="preserve">Жобалау-металау құжаттарына түзету енгізу бойынша жұмыстар </t>
  </si>
  <si>
    <t xml:space="preserve">Работы инженерные по проектированию </t>
  </si>
  <si>
    <t xml:space="preserve">Жобалау бойынша инженерлік жұмыстар </t>
  </si>
  <si>
    <t xml:space="preserve">Разработка проектно-сметной документации на установку автоматической пожарной сигнализации </t>
  </si>
  <si>
    <t xml:space="preserve">Автоматтандырылған өрт дабылын орнатуға жобалау-сметалау құжаттарын дайындау </t>
  </si>
  <si>
    <t>Работы по устройству пожарной сигнализации</t>
  </si>
  <si>
    <t xml:space="preserve">Өрт дабылдағыштарын қондыру жұмыстары </t>
  </si>
  <si>
    <t>Устройство пожарной сигнализации на объекте</t>
  </si>
  <si>
    <t xml:space="preserve">Мекен-жайға өрт дабылдағыштарын қондыру жұмыстары </t>
  </si>
  <si>
    <t xml:space="preserve">Монтаж оборудования для контроля технологических процессов  </t>
  </si>
  <si>
    <t xml:space="preserve">Технологиялық процестерді бақылау үшін жабдықтарды монтаждау </t>
  </si>
  <si>
    <t xml:space="preserve">Монтаж (включая при необходимости поставку оборудования, материалов, программного обеспечения) и наладка систем и/или средств автоматизации технологических процессов на основе программно-технических  комплексов.
 </t>
  </si>
  <si>
    <t>Бағдарламалық-техникалық кешендер негізіндетехнологиялық процестер  жүйелерін және/немесе автоматтандыру  құралдарын монтаждау және жөндеу (қажетіне қарай жабдықтар, материалдар, бағдарламалық қамтуды қоса)</t>
  </si>
  <si>
    <t>Услуги по администрированию и техническому обслуживанию прикладного программного обеспечения</t>
  </si>
  <si>
    <t>Әкімшілік қызмет
және  қолданбалы қамсыздандыру бағдарламасын  техникалық күту бойынша қызмет көрсету</t>
  </si>
  <si>
    <t>Администрирование и техническое обслуживание программного обеспечения прикладного</t>
  </si>
  <si>
    <t>Әкімшілік қызмет және  қолданбалы қамсыздандыру бағдарламасын  техникалық күту</t>
  </si>
  <si>
    <t xml:space="preserve">"Ембімұнайгаз" АҚ автокөлік GPS- мониторингін пайдалану қызметі </t>
  </si>
  <si>
    <t>январь-декабрь 2016г.</t>
  </si>
  <si>
    <t>Услуги по сопровождению Комплексной инженерно технической системы физической безопасности АО "Эмбамунайгаз"</t>
  </si>
  <si>
    <t xml:space="preserve">«Ембімұнайгаз» АҚ-ның жеке қауіпсіздігінің кешенді инженерлік техникалық жүйесіне қызмет көрсету бойынша қызметтер </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</si>
  <si>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</si>
  <si>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Услуги телефонной связи</t>
  </si>
  <si>
    <t>Телефон байланысы қызметі</t>
  </si>
  <si>
    <t>Услуги фиксированной местной, междугородней, международной телефонной связи  - доступ и пользование</t>
  </si>
  <si>
    <t>Бекітілген жергілікті, қалааралық, халықаралық телефон байланысы қызметі – қол жеткізу және пайдалану</t>
  </si>
  <si>
    <t>Услуги связи АО "Эмбамунайгаз"</t>
  </si>
  <si>
    <t xml:space="preserve">"Ембімұнайгаз" АҚ-на байланыс қызметі </t>
  </si>
  <si>
    <t>Услуги предоставления доступа в Интернет</t>
  </si>
  <si>
    <t>Интернетке қосу қызметі</t>
  </si>
  <si>
    <t>Услуги предоставления доступа в Интернет от оператора кабельной инфраструктуры</t>
  </si>
  <si>
    <t>Кабельдің инфрақұрылым операторынан Интернетке қол жеткізу қызметтері</t>
  </si>
  <si>
    <t>ДАПиИТ</t>
  </si>
  <si>
    <t>ДБиЭА</t>
  </si>
  <si>
    <t>Услуги по техническому сопровождению SAS FM</t>
  </si>
  <si>
    <t>SAS FM жүйесінің техниқалық қолдау қызмет көрсету</t>
  </si>
  <si>
    <t>Услуги по техническому сопровождению системы раздельного учета SAS ABM</t>
  </si>
  <si>
    <t>SAS ABM бөлекше есеп жүйесінің техниқалық қолдау қызмет көрсету</t>
  </si>
  <si>
    <t>январь</t>
  </si>
  <si>
    <t xml:space="preserve">февраль-декабрь </t>
  </si>
  <si>
    <t>авансовый платеж - 0%, оставшаяся часть в течение 30 рабочих дней с момента подписания акта прием-передачи</t>
  </si>
  <si>
    <t>Техническое обслуживание легковых автомобилей и автобусов НГДУ "Жайыкмунайгаз"</t>
  </si>
  <si>
    <t>"Жайықмұнайгаз" МГӨБ - ның жеңіл автокөліктер мен автобустарға техникалық қызмет көрсету.</t>
  </si>
  <si>
    <t xml:space="preserve">январь-декабрь </t>
  </si>
  <si>
    <t>Техническое обслуживание легковых автомобилей и автобусов НГДУ "Жылыоймунайгаз"</t>
  </si>
  <si>
    <t>"Жылыоймұнайгаз" МГӨБ - ның жеңіл автокөліктер мен автобустарға техникалық қызмет көрсету.</t>
  </si>
  <si>
    <t>Техническое обслуживание легковых автомобилей и автобусов НГДУ "Доссормунайгаз"</t>
  </si>
  <si>
    <t>"Доссормұнайгаз" МГӨБ - ның жеңіл автокөліктер мен автобустарға техникалық қызмет көрсету.</t>
  </si>
  <si>
    <t>Техническое обслуживание легковых автомобилей и автобусов НГДУ "Кайнармунайгаз"</t>
  </si>
  <si>
    <t>"Қайнармұнайгаз"МГӨБ - ның жеңіл автокөліктер мен автобустарға техникалық қызмет көрсету.</t>
  </si>
  <si>
    <t>Техническое обслуживание легковых автомобилей и автобусов Управления "Эмбамунайэнерго" и УПТО и КО</t>
  </si>
  <si>
    <t>"Ембамұнайэнерго" басқармасының және ӨТҚ ж ҚБ - ның жеңіл автокөліктер мен автобустарға техникалық қызмет көрсету.</t>
  </si>
  <si>
    <t>Техническое обслуживание механизмов НГДУ "Жайыкмунайгаз"</t>
  </si>
  <si>
    <t>"Жайықмұнайгаз" МГӨБ - ның механизмдерге техникалық қызмет көрсету.</t>
  </si>
  <si>
    <t>Техническое обслуживание механизмов НГДУ "Жылыоймунайгаз"</t>
  </si>
  <si>
    <t>"Жылыоймұнайгаз" МГӨБ - ның механизмдерге техникалық қызмет көрсету.</t>
  </si>
  <si>
    <t>Техническое обслуживание механизмов НГДУ "Доссормунайгаз"</t>
  </si>
  <si>
    <t>"Доссормұнайгаз" МГӨБ - ның механизмдерге техникалық қызмет көрсету.</t>
  </si>
  <si>
    <t>Техническое обслуживание механизмов НГДУ "Кайнармунайгаз"</t>
  </si>
  <si>
    <t>"Қайнармұнайгаз" МГӨБ - ның механизмдерге техникалық қызмет көрсету.</t>
  </si>
  <si>
    <t>Техническое обслуживание механизмов Управления "Эмбамунайэнерго" и УПТО и КО</t>
  </si>
  <si>
    <t>"Ембамұнайэнерго" басқармасының және ӨТҚ ж ҚБ - ның механизмдерге техникалық қызмет көрсету.</t>
  </si>
  <si>
    <t>Техническое обслуживание и ремонт узлов и агрегатов автомобилей марки "УАЗ" НГДУ "Жайыкмунайгаз"</t>
  </si>
  <si>
    <t xml:space="preserve">"Жайықмұнайгаз" МГӨБ - ның "УАЗ" маркалы автомобилінің тораптары мен агрегаттарына техникалық қызмет көрсету жөне жөндеу.  </t>
  </si>
  <si>
    <t>Техническое обслуживание и ремонт узлов и агрегатов автомобилей марки "УАЗ" НГДУ "Жылыоймунайгаз"</t>
  </si>
  <si>
    <t xml:space="preserve">"Жылыоймұнайгаз" МГӨБ - ның "УАЗ" маркалы автомобилінің тораптары мен агрегаттарына техникалық қызмет көрсету жөне жөндеу.  </t>
  </si>
  <si>
    <t>Техническое обслуживание и ремонт узлов и агрегатов автомобилей марки "УАЗ" НГДУ "Доссормунайгаз"</t>
  </si>
  <si>
    <t xml:space="preserve">"Доссормұнайгаз" МГӨБ - ның "УАЗ" маркалы автомобилінің тораптары мен агрегаттарына техникалық қызмет көрсету жөне жөндеу.  </t>
  </si>
  <si>
    <t>Техническое обслуживание и ремонт узлов и агрегатов автомобилей марки "УАЗ" НГДУ "Кайнармунайгаз"</t>
  </si>
  <si>
    <t xml:space="preserve">"Қайнармұнайгаз" МГӨБ - ның "УАЗ" маркалы автомобилінің тораптары мен агрегаттарына техникалық қызмет көрсету жөне жөндеу.  </t>
  </si>
  <si>
    <t>Техническое обслуживание и ремонт узлов и агрегатов автомобилей марки "УАЗ" Управления "Эмбамунайэнерго" и УПТО и КО</t>
  </si>
  <si>
    <t xml:space="preserve">"Ембамұнайэнерго" басқармасының және ӨТҚ ж ҚБ - ның "УАЗ" маркалы автомобилінің тораптары мен агрегаттарына техникалық қызмет көрсету жөне жөндеу.  </t>
  </si>
  <si>
    <t>Техническое обслуживание и ремонт узлов и агрегатов автомобилей марки "УРАЛ", "МАЗ" НГДУ "Жайыкмунайгаз"</t>
  </si>
  <si>
    <t xml:space="preserve">"Жайықмұнайгаз" МГӨБ - ның  "УРАЛ" және "МАЗ" маркалы автомобильдерінің тораптары мен агрегаттарына техникалық қызмет көрсету жөне жөндеу.  </t>
  </si>
  <si>
    <t>Техническое обслуживание и ремонт узлов и агрегатов автомобилей марки "УРАЛ", "МАЗ" НГДУ "Жылыоймунайгаз"</t>
  </si>
  <si>
    <t xml:space="preserve">"Жылыоймұнайгаз" МГӨБ - ның "УРАЛ" және "МАЗ" маркалы автомобильдерінің тораптары мен агрегаттарына техникалық қызмет көрсету жөне жөндеу.  </t>
  </si>
  <si>
    <t>Техническое обслуживание и ремонт узлов и агрегатов автомобилей марки "УРАЛ", "МАЗ" НГДУ "Доссормунайгаз"</t>
  </si>
  <si>
    <t xml:space="preserve">"Доссормұнайгаз" МГӨБ - ның "УРАЛ" және "МАЗ" маркалы автомобильдерінің тораптары мен агрегаттарына техникалық қызмет көрсету жөне жөндеу.  </t>
  </si>
  <si>
    <t>Техническое обслуживание и ремонт узлов и агрегатов автомобилей марки "УРАЛ", "МАЗ" НГДУ "Кайнармунайгаз"</t>
  </si>
  <si>
    <t xml:space="preserve">"Қайнармұнайгаз" МГӨБ - ның "УРАЛ" және "МАЗ" маркалы автомобильдерінің тораптары мен агрегаттарына техникалық қызмет көрсету жөне жөндеу.  </t>
  </si>
  <si>
    <t>Техническое обслуживание и ремонт узлов и агрегатов автомобилей марки "УРАЛ", "МАЗ" Управления "Эмбамунайэнерго" и УПТО и КО</t>
  </si>
  <si>
    <t xml:space="preserve">"Ембамұнайэнерго" басқармасының және ӨТҚ ж ҚБ - ның "УРАЛ" және "МАЗ" маркалы автомобильдерінің тораптары мен агрегаттарына техникалық қызмет көрсету жөне жөндеу.  </t>
  </si>
  <si>
    <t>Техническое обслуживание и ремонт узлов и агрегатов автомобилей марки "КамАЗ" НГДУ "Жайыкмунайгаз"</t>
  </si>
  <si>
    <t>"Жайықмұнайгаз" МГӨБ - ның "КамАЗ" маркалы автомобилінің тораптары мен агрегаттарына техникалық қызмет көрсету жөне жөндеу.</t>
  </si>
  <si>
    <t>Техническое обслуживание и ремонт узлов и агрегатов автомобилей марки "КамАЗ" НГДУ "Жылыоймунайгаз"</t>
  </si>
  <si>
    <t>"Жылыоймұнайгаз" МГӨБ - ның "КамАЗ" маркалы автомобилінің тораптары мен агрегаттарына техникалық қызмет көрсету жөне жөндеу.</t>
  </si>
  <si>
    <t>Техническое обслуживание и ремонт узлов и агрегатов автомобилей марки "КамАЗ" НГДУ "Доссормунайгаз"</t>
  </si>
  <si>
    <t>"Доссормұнайгаз" МГӨБ - ның "КамАЗ" маркалы автомобилінің тораптары мен агрегаттарына техникалық қызмет көрсету жөне жөндеу.</t>
  </si>
  <si>
    <t>Техническое обслуживание и ремонт узлов и агрегатов автомобилей марки "КамАЗ" НГДУ "Кайнармунайгаз"</t>
  </si>
  <si>
    <t>"Қайнармұнайгаз" МГӨБ - ның "КамАЗ" маркалы автомобилінің тораптары мен агрегаттарына техникалық қызмет көрсету жөне жөндеу.</t>
  </si>
  <si>
    <t>Техническое обслуживание и ремонт узлов и агрегатов автомобилей марки "КамАЗ" Управления "Эмбамунайэнерго" и УПТО и КО</t>
  </si>
  <si>
    <t>"Ембамұнайэнерго" басқармасының және ӨТҚ ж ҚБ - ның "КамАЗ" маркалы автомобилінің тораптары мен агрегаттарына техникалық қызмет көрсету жөне жөндеу.</t>
  </si>
  <si>
    <t>Техническое обслуживание и ремонт узлов и агрегатов автомобилей марки "КрАЗ" НГДУ "Жайыкмунайгаз"</t>
  </si>
  <si>
    <t>"Жайықмұнайгаз" МГӨБ - ның "КрАЗ" маркалы автомобилінің тораптары мен агрегаттарына техникалық қызмет көрсету жөне жөндеу.</t>
  </si>
  <si>
    <t>Техническое обслуживание и ремонт узлов и агрегатов автомобилей марки "КрАЗ" НГДУ "Жылыоймунайгаз"</t>
  </si>
  <si>
    <t>"Жылыоймұнайгаз" МГӨБ - ның "КрАЗ" маркалы автомобилінің тораптары мен агрегаттарына техникалық қызмет көрсету жөне жөндеу.</t>
  </si>
  <si>
    <t>Техническое обслуживание и ремонт узлов и агрегатов автомобилей марки "КрАЗ" НГДУ "Доссормунайгаз"</t>
  </si>
  <si>
    <t>"Доссормұнайгаз" МГӨБ - ның "КрАЗ" маркалы автомобилінің тораптары мен агрегаттарына техникалық қызмет көрсету жөне жөндеу.</t>
  </si>
  <si>
    <t>Техническое обслуживание и ремонт узлов и агрегатов автомобилей марки "КрАЗ" НГДУ "Кайнармунайгаз"</t>
  </si>
  <si>
    <t>"Қайнармұнайгаз" МГӨБ - ның "КрАЗ" маркалы автомобилінің тораптары мен агрегаттарына техникалық қызмет көрсету жөне жөндеу.</t>
  </si>
  <si>
    <t>Техническое обслуживание и ремонт узлов и агрегатов автомобилей марки "КрАЗ" УПТО и КО</t>
  </si>
  <si>
    <t>ӨТҚ ж ҚБ - ның "КрАЗ" маркалы автомобилінің тораптары мен агрегаттарына техникалық қызмет көрсету жөне жөндеу.</t>
  </si>
  <si>
    <t>Техническое обслуживание и ремонт узлов и агрегатов тракторов марки "Т - 170" НГДУ "Жайыкмунайгаз"</t>
  </si>
  <si>
    <t>"Жайықмұнайгаз" МГӨБ - ның "Т-170" маркалы тракторының тораптары мен агрегаттарына техникалық қызмет көрсету жөне жөндеу.</t>
  </si>
  <si>
    <t>Техническое обслуживание и ремонт узлов и агрегатов тракторов марки "Т - 170" НГДУ "Жылыоймунайгаз"</t>
  </si>
  <si>
    <t>"Жылыоймұнайгаз" МГӨБ - ның "Т-170" маркалы тракторының тораптары мен агрегаттарына техникалық қызмет көрсету жөне жөндеу.</t>
  </si>
  <si>
    <t>Техническое обслуживание и ремонт узлов и агрегатов тракторов марки "Т - 170" НГДУ "Доссормунайгаз"</t>
  </si>
  <si>
    <t>"Доссормұнайгаз" МГӨБ - ның "Т-170" маркалы тракторының тораптары мен агрегаттарына техникалық қызмет көрсету жөне жөндеу.</t>
  </si>
  <si>
    <t>Оказание транспортных услуг технологическим, пассажирским автотранспортом и спецтехникой для НГДУ "Жайкмунайгаз" АО "Эмбамунайгаз"</t>
  </si>
  <si>
    <t>"Ембiмұнайгаз"АҚ - ның "Жайықмұнайгаз" МГӨБ - на технологиялық, жолаушылар тасымалдау автокөлікпен және арнайы техникамен көліктік қызмет көрсету.</t>
  </si>
  <si>
    <t>Оказание транспортных услуг технологическим, пассажирским автотранспортом и спецтехникой для НГДУ "Жылыоймунайгаз" АО "Эмбамунайгаз"</t>
  </si>
  <si>
    <t>"Ембiмұнайгаз"АҚ - ның "Жылыоймұнайгаз" МГӨБ - на технологиялық, жолаушылар тасымалдау автокөлікпен және арнайы техникамен көліктік қызмет көрсету.</t>
  </si>
  <si>
    <t>Оказание транспортных услуг технологическим, пассажирским автотранспортом и спецтехникой для НГДУ "Доссормунайгаз" АО "Эмбамунайгаз"</t>
  </si>
  <si>
    <t>"Ембiмұнайгаз"АҚ - ның "Доссормұнайгаз" МГӨБ - на технологиялық, жолаушылар тасымалдау автокөлікпен және арнайы техникамен көліктік қызмет көрсету.</t>
  </si>
  <si>
    <t>Оказание транспортных услуг технологическим, пассажирским автотранспортом и спецтехникой для НГДУ "Кайнармунайгаз" АО "Эмбамунайгаз"</t>
  </si>
  <si>
    <t>"Ембiмұнайгаз"АҚ - ның "Қайнармұнайгаз" МГӨБ - на технологиялық, жолаушылар тасымалдау автокөлікпен және арнайы техникамен көліктік қызмет көрсету.</t>
  </si>
  <si>
    <t>Оказание транспортных услуг технологическим, пассажирским автотранспортом и спецтехникой для Управления "Эмбамунайэнерго" и закреплённых территорий АО "Эмбамунайгаз"</t>
  </si>
  <si>
    <t>"Ембiмұнайгаз"АҚ - ның тағайындалған аумағына және "Ембамұнайэнерго" басқармасына технологиялық, жолаушылар тасымалдау автокөлікпен және арнайы техникамен көліктік қызмет көрсету.</t>
  </si>
  <si>
    <t xml:space="preserve">Услуги по организации авиационных рейсов вертолетом </t>
  </si>
  <si>
    <t xml:space="preserve">Тік ұшақпен авиациалық рейстерді ұйымдастыру жөніндегі қызметтерін көрсету </t>
  </si>
  <si>
    <t>авансовый платеж "0%", оставшаяся часть в течение 30 р.д. с момента подписания акта приема-передачи</t>
  </si>
  <si>
    <t>Услуги по технической поддержки и обслуживанию 1С. Бухгалтерия 8 Зарплата.</t>
  </si>
  <si>
    <t xml:space="preserve">1С. Бухгалтерия 8 Жалақы техникалық қолдау көрсету және қызмет көрсету бойынша қызметтер </t>
  </si>
  <si>
    <t xml:space="preserve">
январь-декабрь</t>
  </si>
  <si>
    <t>Услуги актуариев</t>
  </si>
  <si>
    <t>Актуариялық қызмет көрсету</t>
  </si>
  <si>
    <t>Оценка актуарии (пенсионной задолженности и задолженности работников) АО "Эмбамунайгаз" на 2015 г.</t>
  </si>
  <si>
    <t>"Ембімұнайгаз" АҚ-ның 2015 жылға актуарийін бағалау (зейнетақы бережағы және қызметкерлер бережағы)</t>
  </si>
  <si>
    <t xml:space="preserve">январь, март </t>
  </si>
  <si>
    <t>ЦБ</t>
  </si>
  <si>
    <t>ДСП</t>
  </si>
  <si>
    <t>86.90.19.335.005.00.0777.000000000000</t>
  </si>
  <si>
    <t>Услуги по медицинскому осмотру персонала, включая предварительные, периодические и  внеочередные (внеплановые) осмотры</t>
  </si>
  <si>
    <t>қызметкерлерді дәрігерлік тексерістен өткізуқызметі. Соның ішінде алдын - ала, кезең - кезең, кезектен тыс (жоспардан тыс) тексерістер.</t>
  </si>
  <si>
    <t>Обязательный медицинский осмотр работников АО "ЭМГ"</t>
  </si>
  <si>
    <t>"ЕМГ" АҚ   қызметкерлерін міндетті медициналық тексеру</t>
  </si>
  <si>
    <t>Аренда помещений для музея</t>
  </si>
  <si>
    <t>Мұражай үшін үй-жайларды жалдау</t>
  </si>
  <si>
    <t>январь - декабрь</t>
  </si>
  <si>
    <t>35.30.12.200.001.00.0777.000000000000</t>
  </si>
  <si>
    <t>Услуги по распределению горячей воды (тепловой энергии) на  коммунально-бытовые нужды</t>
  </si>
  <si>
    <t>Коммуналдық - тұрмыстық қажеттілікке ыссы су (жылу қуаты) бөлу қызметі</t>
  </si>
  <si>
    <t>Услуги по передаче, распределению горячей воды (тепловой энергии) на  коммунально-бытовые нужды</t>
  </si>
  <si>
    <t>Коммуналдық - тұрмыстық қажеттілікке ыссы су (жылу қуаты) беру, бөлу қызметі</t>
  </si>
  <si>
    <t>Отопление и горячая вода для Аппарат упр. АО "Эмбамунайгаз"</t>
  </si>
  <si>
    <t>"Ембамунайгаз" АҚ басқарма аппараты үшін жылу және ыстық су</t>
  </si>
  <si>
    <t>Услуги по вывозу и утилизации жидких бытовых отходов с объектов НГДУ "Доссормунайгаз"  и с участок "Эмбамунайэнерго"</t>
  </si>
  <si>
    <t>"Доссормунайгаз" МГӨБ - ның нысандарынан және "Ембімұнайэнерго" басқармасының участогінен сұйық - тұрмыстық қалдықтарды шығару және жою қызметі</t>
  </si>
  <si>
    <t>Услуги по вывозу и утилизации жидких бытовых отходов с объектов НГДУ "Жайыкмунайгаз" и с участков "Эмбамунайэнерго</t>
  </si>
  <si>
    <t>"Жайыкмунайгаз" МГӨБ - ның нысандарынан және "Ембімұнайэнерго", басқармасының участогінен сұйық - тұрмыстық қалдықтарды шығару және жою қызметі</t>
  </si>
  <si>
    <t>Услуги по вывозу и утилизации жидких бытовых отходов с объектов Эмбамунайэнерго, УПТОиКО Атырауская база</t>
  </si>
  <si>
    <t>Ембімұнайэнерго басқармасының  нысандарынан және УПТОиКО - ның  Атыраудағы базасынан сұйық - тұрмыстық қалдықтарды шығару және жою қызметі</t>
  </si>
  <si>
    <t>Закуп коммунальных услуг для служебных квартир, услуги лифта, эксплуатационные расходы</t>
  </si>
  <si>
    <t xml:space="preserve">Қызметтік үйлерге коммуналдық қызмет көрсетуді сатып алу, лифт қызметі, пайдалану шығындары </t>
  </si>
  <si>
    <t>81.21.10.000.000.00.0777.000000000000</t>
  </si>
  <si>
    <t>Услуги по уборке зданий/помещений/территории/транспорта и аналогичных объектов</t>
  </si>
  <si>
    <t>33.12.15.200.000.00.0777.000000000000</t>
  </si>
  <si>
    <t>Услуги по техническому обслуживанию лифтов</t>
  </si>
  <si>
    <t>Лифтілерге техникалық қызмет көрсету бойынша қызметтер</t>
  </si>
  <si>
    <t>Услуги по техническому обслуживанию лифтов в административного здания АО "Эмбамунайгаз"</t>
  </si>
  <si>
    <t>Ембімұнайгаз" АҚ  әкімшілік ғимаратындағы Лифтілерге техникалық қызмет көрсету бойынша қызметтер</t>
  </si>
  <si>
    <t xml:space="preserve">Оказание Клининговые услуги и обслуживание административного здания АО "Эмбамунайгаз" г. Атырау </t>
  </si>
  <si>
    <t xml:space="preserve">"Ембімұнайгаз" АҚ Атырау қаласындағы әкімшілік ғимаратын күтіп - ұстау және оған Клинингтік қызмет көрсету </t>
  </si>
  <si>
    <t>37.00.11.100.002.00.0777.000000000000</t>
  </si>
  <si>
    <t>Услуги по техническому обслуживанию канализационных и аналогичных систем и оборудования</t>
  </si>
  <si>
    <t>56.10.19.000.001.00.0777.000000000000</t>
  </si>
  <si>
    <t>Услуги по обеспечению питанием работников</t>
  </si>
  <si>
    <t>қызметкерлерді тамақпен қамтамасыз ету жөніндегі қызмет</t>
  </si>
  <si>
    <t>Услуги питания работников  на месторождениях АО "Эмбамунайгаз"</t>
  </si>
  <si>
    <t>"Ембімұнайгаз" АҚ   кен орындарындағы қызметкерлердің тамақтануы жөніндегі қызмет көрсету</t>
  </si>
  <si>
    <t xml:space="preserve">Авансовый платеж-50% от общей суммы договора не позднее 20 (двадцати) рабочих дней с даты заключение Договора, промежуточные платежи в течении 30 рабочих дней с момента подписания акта выполненных работ </t>
  </si>
  <si>
    <t>Услуги по организации питания работников Промзоны</t>
  </si>
  <si>
    <t>Өндірістік аумақтағы қызметкерлердің тамақтануын  ұйымдастыру қызметі</t>
  </si>
  <si>
    <t>Услуги по организации питания работников НГДУ «Доссормунайгаз» в пос.Доссор</t>
  </si>
  <si>
    <t>"Доссормұнайгаз" МГӨБ - ның Доссор поселкесіндегі қызметкерлеріне арналған тамақтандыруды  ұйымдастыру қызметі</t>
  </si>
  <si>
    <t>51.10.12.000.000.00.0777.000000000000</t>
  </si>
  <si>
    <t>Услуги внутреннего воздушного транспорта по перевозкам пассажиров без расписания</t>
  </si>
  <si>
    <t>52.23.11.190.001.00.0777.000000000000</t>
  </si>
  <si>
    <t>Услуги сопровождения в аэропорту</t>
  </si>
  <si>
    <t>әуежайда  ілесе алып жүру қызметін</t>
  </si>
  <si>
    <t>Встреча и обслуживание зоне ВИП, СИП в аэропорту</t>
  </si>
  <si>
    <t>Әуежайда ВИП, СИП-те ресми делегацияларды күтіп алу және оларға  қызмет көрсету</t>
  </si>
  <si>
    <t>Обслуживание ВИП, СИП в аэропорту  г. Атырау</t>
  </si>
  <si>
    <t>Атырау қаласының әуежайындағы ВИП, СИП қызмет көрсетулер</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</si>
  <si>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</si>
  <si>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</si>
  <si>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</si>
  <si>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</si>
  <si>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</si>
  <si>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</si>
  <si>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</si>
  <si>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</si>
  <si>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</si>
  <si>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</si>
  <si>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</si>
  <si>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</si>
  <si>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</si>
  <si>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а</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</si>
  <si>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</si>
  <si>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</si>
  <si>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</si>
  <si>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</si>
  <si>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</si>
  <si>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</si>
  <si>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</si>
  <si>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не менее 6 символов из кодов КПВЭД / ЕНС ТРУ. Пример: 01.11.12</t>
  </si>
  <si>
    <t>Наименование ТРУ. Не допускается в наименовании ТРУ указывать его характеристику (ГОСТ, СТ, ТУ, марка, модель, размер, цвет и т.д.).</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</si>
  <si>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</si>
  <si>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</si>
  <si>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казахстанского содержания. Указывается прогноз казахстанского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</si>
  <si>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</si>
  <si>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</si>
  <si>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</si>
  <si>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</si>
  <si>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</si>
  <si>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</si>
  <si>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</si>
  <si>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Не заполняется по работам, услугам</t>
  </si>
  <si>
    <t>Единица измерения. Наименование единиц измерения товаров указывается согласно МКЕИ.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</si>
  <si>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</si>
  <si>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</si>
  <si>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 По долгосрочным закупкам в данных графах отражается вся сумма закупки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</si>
  <si>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t>
  </si>
  <si>
    <t>Год закупки. Указывается фактический год проведения закупки (за исключением среднесрочного планирования). В случае, если осуществляется долгосрочная или "переходящая" (закуп ТРУ, поставка по которому переходит с одного календарного года на другой по продолжительности не превышающая 12 месяцев и отраженный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долгосрочный или "переходящий", с указанием соответствующих годов. Пример: для долгосрочной закупки - долгосрочный, 2010 (год осуществления закупки) - 2012 (год окончания срока действия долгосрочного договора), для "переходящей" закупки - "переходящий", 05.2010 (месяц и год заключения договора) - 03.2011 (месяц и год окончания действия договора).</t>
  </si>
  <si>
    <t xml:space="preserve">Примечание. Указывается графа, в которой произошли изменения по соответствующей строке плана закупок. Пример - 18. </t>
  </si>
  <si>
    <t>февраль-декабрь</t>
  </si>
  <si>
    <t xml:space="preserve">ОИ </t>
  </si>
  <si>
    <t xml:space="preserve"> </t>
  </si>
  <si>
    <t xml:space="preserve">март-декабрь </t>
  </si>
  <si>
    <t xml:space="preserve">январь-февраль </t>
  </si>
  <si>
    <t>1 У</t>
  </si>
  <si>
    <t>2 У</t>
  </si>
  <si>
    <t>3 У</t>
  </si>
  <si>
    <t>4 У</t>
  </si>
  <si>
    <t>Итого по товарам</t>
  </si>
  <si>
    <t>Итого по работам</t>
  </si>
  <si>
    <t>Итого по услугам</t>
  </si>
  <si>
    <t>1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</si>
  <si>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</si>
  <si>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</si>
  <si>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</si>
  <si>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</si>
  <si>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</si>
  <si>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</si>
  <si>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</si>
  <si>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</si>
  <si>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</si>
  <si>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</si>
  <si>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</si>
  <si>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</si>
  <si>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</si>
  <si>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</si>
  <si>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</si>
  <si>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</si>
  <si>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</si>
  <si>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</si>
  <si>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</si>
  <si>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</si>
  <si>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</si>
  <si>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</si>
  <si>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</si>
  <si>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</si>
  <si>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</si>
  <si>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</si>
  <si>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</si>
  <si>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</si>
  <si>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55 Р</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</si>
  <si>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</si>
  <si>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</si>
  <si>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</si>
  <si>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</si>
  <si>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</si>
  <si>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</si>
  <si>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</si>
  <si>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</si>
  <si>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</si>
  <si>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</si>
  <si>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</si>
  <si>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</si>
  <si>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</si>
  <si>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</si>
  <si>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</si>
  <si>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</si>
  <si>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</si>
  <si>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</si>
  <si>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</si>
  <si>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</si>
  <si>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</si>
  <si>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</si>
  <si>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</si>
  <si>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</si>
  <si>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</si>
  <si>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</si>
  <si>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</si>
  <si>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49 У</t>
  </si>
  <si>
    <t>50 У</t>
  </si>
  <si>
    <t>51 У</t>
  </si>
  <si>
    <t>52 У</t>
  </si>
  <si>
    <t>53 У</t>
  </si>
  <si>
    <t>54 У</t>
  </si>
  <si>
    <t>55 У</t>
  </si>
  <si>
    <t>56 У</t>
  </si>
  <si>
    <t>57 У</t>
  </si>
  <si>
    <t>58 У</t>
  </si>
  <si>
    <t>59 У</t>
  </si>
  <si>
    <t>60 У</t>
  </si>
  <si>
    <t>61 У</t>
  </si>
  <si>
    <t>62 У</t>
  </si>
  <si>
    <t>63 У</t>
  </si>
  <si>
    <t>73 У</t>
  </si>
  <si>
    <t>74 У</t>
  </si>
  <si>
    <t>75 У</t>
  </si>
  <si>
    <t>76 У</t>
  </si>
  <si>
    <t>77 У</t>
  </si>
  <si>
    <t>78 У</t>
  </si>
  <si>
    <t>79 У</t>
  </si>
  <si>
    <t>80 У</t>
  </si>
  <si>
    <t>81 У</t>
  </si>
  <si>
    <t>82 У</t>
  </si>
  <si>
    <t>83 У</t>
  </si>
  <si>
    <t>84 У</t>
  </si>
  <si>
    <t>85 У</t>
  </si>
  <si>
    <t xml:space="preserve"> авансовый платеж - 0%, оставшаяся часть в течение 30 рабочих дней с момента предоставления  акта выполненных работ</t>
  </si>
  <si>
    <t>Услуги по производственному мониторингу состояния окружающей среды</t>
  </si>
  <si>
    <t xml:space="preserve">Қоршаған орта жағдайының өндірістік мониторингі бойынша қызметтер </t>
  </si>
  <si>
    <t>Проведение производственного мониторинга  окружающей среды, выполняемый для получения объективных данных с установленной периодичностью</t>
  </si>
  <si>
    <t>Белгіленген кезеңділікпен нақты деректер алу үшін орындалатын қоршаған ортаның өндірістік мониторингін өткізу</t>
  </si>
  <si>
    <t>Услуги по проведению производственного экологического мониторинга (воздух, почва, сточные и подземные (грунтовые) воды) АО "Эмбамунайгаз"</t>
  </si>
  <si>
    <t>"Ембімұнайгаз" АҚ өндірістік экологиялық мониторинг өткізу бойынша қызметтер (ауа, топырақ, ағынды және жер асты сулары)</t>
  </si>
  <si>
    <t>Услуги по мониторингу радиационного фона</t>
  </si>
  <si>
    <t xml:space="preserve">Радиациялық фон мониторингі бойынша қызметтер </t>
  </si>
  <si>
    <t>Мониторинг радиационного фона с проведением соответствующих радиационных замеров</t>
  </si>
  <si>
    <t xml:space="preserve">Тиісті радиацияны өлшеу жүргізуге арналған радиациялық фон мониторингі </t>
  </si>
  <si>
    <t>Услуги по проведению радиационного мониторинга контрактной территории АО "Эмбамунайгаз"</t>
  </si>
  <si>
    <t xml:space="preserve">"Ембімұнайгаз" АҚ-ның келісімді территориясында радиациялық мониторинг өткізу бойынша қызметтер </t>
  </si>
  <si>
    <t>Услуги по мониторингу воды</t>
  </si>
  <si>
    <t xml:space="preserve">Су мониторингі бойынша қызметтер </t>
  </si>
  <si>
    <t>Проведение мониторинга грунтовых (подземных), сточных и поверхностных вод</t>
  </si>
  <si>
    <t>Топырақ (жерасты), ағынды және жер үсті суларының мониторингін өткізу</t>
  </si>
  <si>
    <t xml:space="preserve">Услуги по проведению мониторинга подтопляемых и затопленных скважин м/р Тажигали НГДУ "Жылыоймунайгаз" </t>
  </si>
  <si>
    <t xml:space="preserve">"Жылыоймұнайгаз" МГӨБ Тәжіғали к/о су астында қалған және суда тұрған ұңғымалар мониторингін өткізу бойынша қызметтер </t>
  </si>
  <si>
    <t>Услуги консультационные в области экологии</t>
  </si>
  <si>
    <t xml:space="preserve">Экология саласындағы кеңес беру қызметтері </t>
  </si>
  <si>
    <t>Составление отчета об инвентаризации парниковых газов и методолгическое сопровождение</t>
  </si>
  <si>
    <t>Зиянды газдарға тексеру жүргізу және оларға әдістемелік қызмет көрсету туралы есеп дайындау</t>
  </si>
  <si>
    <t>Услуги по составлению отчета об инвентаризации парниковых газов и методологическое сопровождение.</t>
  </si>
  <si>
    <t xml:space="preserve">Зиянды газдарға тексеру жүргізу және оларға әдістемелік қызмет көрсету туралы есеп дайындау бойынша қызметтер </t>
  </si>
  <si>
    <t>январь-март</t>
  </si>
  <si>
    <t>Услуги по верификации отчетов мониторинга выбросов парниковых газов</t>
  </si>
  <si>
    <t xml:space="preserve">Зиянды газдар атпасы монитрингінің есебінің дұрыстығын тексеру бойынша қызметтер </t>
  </si>
  <si>
    <t>Услуги по вывозу промышленных отходов</t>
  </si>
  <si>
    <t xml:space="preserve">Өнеркәсіп қалдықтарын шығару бойынша қызметтер </t>
  </si>
  <si>
    <t>Выполнение операций по сбору, утилизации, размещению или удалению опасных промышленных отходов</t>
  </si>
  <si>
    <t>Қауіпті өндіріс қалдықтарын жинау, жою немесе орналастыру бойынша операцияларды орындау</t>
  </si>
  <si>
    <t>"Ембімұнайгаз" АҚ өндіріс қалдықтарын жою</t>
  </si>
  <si>
    <t>ДООС</t>
  </si>
  <si>
    <t>86 У</t>
  </si>
  <si>
    <t>87 У</t>
  </si>
  <si>
    <t>88 У</t>
  </si>
  <si>
    <t>89 У</t>
  </si>
  <si>
    <t>90 У</t>
  </si>
  <si>
    <t>91 У</t>
  </si>
  <si>
    <t>92 У</t>
  </si>
  <si>
    <t>93 У</t>
  </si>
  <si>
    <t>94 У</t>
  </si>
  <si>
    <t>95 У</t>
  </si>
  <si>
    <t>96 У</t>
  </si>
  <si>
    <t>97 У</t>
  </si>
  <si>
    <t>56 Р</t>
  </si>
  <si>
    <t>Авансовый платеж-0%, промежуточные платежи в течении 30 рабочих дней с момента подписания акта выполненных работ</t>
  </si>
  <si>
    <t>ДЭ</t>
  </si>
  <si>
    <t>57 Р</t>
  </si>
  <si>
    <t>58 Р</t>
  </si>
  <si>
    <t>59 Р</t>
  </si>
  <si>
    <t>63 Р</t>
  </si>
  <si>
    <t>68 Р</t>
  </si>
  <si>
    <t>98 У</t>
  </si>
  <si>
    <t>99 У</t>
  </si>
  <si>
    <t>100 У</t>
  </si>
  <si>
    <t>101 У</t>
  </si>
  <si>
    <t>102 У</t>
  </si>
  <si>
    <t>103 У</t>
  </si>
  <si>
    <t>ЭОТ</t>
  </si>
  <si>
    <t xml:space="preserve">Авансовый платеж-30%, промежуточные платежи в течении 30 рабочих дней с момента подписания акта выполненных работ </t>
  </si>
  <si>
    <t>Работы  по подземному ремонту скважин</t>
  </si>
  <si>
    <t>Ұңғыманы жерасты жөндеу жұмыстары</t>
  </si>
  <si>
    <t>Работы  по проведению капитальных ремонтов скважин</t>
  </si>
  <si>
    <t xml:space="preserve">Ұңғыманы кұрделі жөндеуді жүргізу жұмыстары </t>
  </si>
  <si>
    <t>Работы по капитальному ремонту скважин на месторождениях НГДУ "Жайыкмунайгаз"</t>
  </si>
  <si>
    <t>"Жайықмұнайгаз"МГӨБ кен орындарындағы ұңғымаларды күрделі жөндеу</t>
  </si>
  <si>
    <t>Работы по капитальному ремонту скважин на месторождениях НГДУ "Жылыоймунайгаз"</t>
  </si>
  <si>
    <t>"Жылыоймұнайгаз"МГӨБ кен орындарындағы ұңғымаларды күрделі жөндеу</t>
  </si>
  <si>
    <t>Работы по капитальному ремонту скважин на месторождениях НГДУ "Доссормунайгаз"</t>
  </si>
  <si>
    <t>"Доссормұнайгаз"МГӨБ кен орындарындағы ұңғымаларды күрделі жөндеу</t>
  </si>
  <si>
    <t>Работы по капитальному ремонту скважин на месторождениях НГДУ "Қайнармунайгаз"</t>
  </si>
  <si>
    <t>"Қайнармұнайгаз"МГӨБ кен орындарындағы ұңғымаларды күрделі жөндеу</t>
  </si>
  <si>
    <t>ДБРиКРС</t>
  </si>
  <si>
    <t>74 Р</t>
  </si>
  <si>
    <t>75 Р</t>
  </si>
  <si>
    <t>76 Р</t>
  </si>
  <si>
    <t>77 Р</t>
  </si>
  <si>
    <t>78 Р</t>
  </si>
  <si>
    <t>79 Р</t>
  </si>
  <si>
    <t>80 Р</t>
  </si>
  <si>
    <t>104 У</t>
  </si>
  <si>
    <t>105 У</t>
  </si>
  <si>
    <t>106 У</t>
  </si>
  <si>
    <t>1 квартал 2016г.</t>
  </si>
  <si>
    <t>Услуги консультационные в области геологии и геофизики</t>
  </si>
  <si>
    <t>Геология және геофизика саласындағы кенес беру қызметтері</t>
  </si>
  <si>
    <t>Составление технического проекта  и проекта ОВОС к полевым работам 2D МОГТ на блоке Тайсойган</t>
  </si>
  <si>
    <t>Тайcойған блогында 2D МОГТ далалық жұмыстарына қатысты техникалық жоба және ҚОӘБ жобасын дайындау</t>
  </si>
  <si>
    <t>107 У</t>
  </si>
  <si>
    <t>108 У</t>
  </si>
  <si>
    <t>109 У</t>
  </si>
  <si>
    <t>110 У</t>
  </si>
  <si>
    <t>Стандарт емес жабдықтарды дайындау</t>
  </si>
  <si>
    <t>Изготовление нестандартного оборудования</t>
  </si>
  <si>
    <t>Стандарт емес мұнай кеніші жабдықтарын дайындау</t>
  </si>
  <si>
    <t xml:space="preserve">"Жайықмұнайгаз" МГӨБ-ның өндіріс орныдарына Стандарт емес жабдықтарды дайындау </t>
  </si>
  <si>
    <t>декабрь, январь</t>
  </si>
  <si>
    <t>Ремонт и техническое обслуживание стендов тестирования</t>
  </si>
  <si>
    <t xml:space="preserve">Электр бұрандалы  мен қарнақты тереңнен сору сораптарын сынақтан өткізу қондырғысына техникалық қызмет және жөндеу жұмыстарын жүргізу қызметтері </t>
  </si>
  <si>
    <t xml:space="preserve">"Жайықмұнайгаз" МГӨБ-ның электр бұрандалы  мен қарнақты тереңнен сору сораптарын сынақтан өткізу қондырғысына техникалық қызмет және жөндеу жұмыстары  бойынша қызметтер </t>
  </si>
  <si>
    <t>Техническое обслуживание и ремонт стенда для испытаний электровинтовых насосов и штанговых глубинных насосов  по  НГДУ "Кайнармунайгаз"</t>
  </si>
  <si>
    <t xml:space="preserve">"Қайнармұнайгаз" МГӨБ-ның электр бұрандалы  мен қарнақты тереңнен сору сораптарын сынақтан өткізу қондырғысына техникалық қызмет және жөндеу жұмыстары  бойынша қызметтер </t>
  </si>
  <si>
    <t>Техническое  обслуживание  линейного привода штангового насосо</t>
  </si>
  <si>
    <t xml:space="preserve">Техническое  обслуживание  линейного привода штангового насоса   НГДУ "Жаикмунайгаз"   </t>
  </si>
  <si>
    <t xml:space="preserve">Техникалық сараптама қызметтері </t>
  </si>
  <si>
    <t>услуги по анализу технического состояния задействованных активов, эффективности технологического процесса и  оценке уровня задействованности основных средств по видам услуг (товаров, работ)</t>
  </si>
  <si>
    <t>Қолданыстағы активтер жағдайына техникалық талдау, технологиялық процесс тиімділігі және қызмет түрлері бойынша негізігі жабдықтарды бағалау денгейі бойынша қызметтер</t>
  </si>
  <si>
    <t>Техническая экспертиза, дефектоскопия, диагностика и обследования изношенного и морально устаревшего нефтепромыслового оборудования по НГДУ "Жаикмунайгаз"</t>
  </si>
  <si>
    <t>"Жайықмұнайгаз" МГӨБ-ның әбден тозған және ескірген мұнай кеніші жабдықтарын техникалық сараптамадан, диагностика және тексеруден өткізу</t>
  </si>
  <si>
    <t>Услуги по аттестации оборудования</t>
  </si>
  <si>
    <t>Жабдықтарды аттестациялау қызметтері</t>
  </si>
  <si>
    <t xml:space="preserve">"Жайықмұнайгаз" МГӨБ-ның қондырғыларыңың төлқұжаттарын  қалпына келтіру бойынша қызметтер </t>
  </si>
  <si>
    <t>февраль-декабрь 2016г</t>
  </si>
  <si>
    <t>Работы по проведению опытно-промышленных испытаний</t>
  </si>
  <si>
    <t>Тәжірибелік-өнеркәсіптік сынақтарды жүргізу жөніндегі жұмыстар</t>
  </si>
  <si>
    <t>Работы по проведению опытно-промышленных испытаний для внедрения  новых технологий и оборудования</t>
  </si>
  <si>
    <t>Жаңа технологиялар мен жабдықтарды енгізу үшін тәжірибелік-өнеркәсіптік сынақтарды жүргізу бойынша жұмыстар</t>
  </si>
  <si>
    <t xml:space="preserve">Забурун кен алаңы бойынша полимер айдау тәжирбелік сынактар жалғасу жұмыстары </t>
  </si>
  <si>
    <t>Суды мониторингілеу бойынша қызметтер</t>
  </si>
  <si>
    <t>Топырақ (жер үсті) ағынды және беткі суларға мониторинг жүргізу</t>
  </si>
  <si>
    <t>Работы по соляно-кислотной обработке скважин</t>
  </si>
  <si>
    <t>Ұңғымаларды тұзды-қышқылды өңдеу бойынша жұмыстар</t>
  </si>
  <si>
    <t>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после выполнения объема добычи нефти.</t>
  </si>
  <si>
    <t>Работы по гидравлическому разрыву пласта на скважинах месторождений нефти и газа</t>
  </si>
  <si>
    <t>Мұнай мен газ кен орындарының ұңғымаларында қабатты гидравликалық бұзу бойынша жұмыстар</t>
  </si>
  <si>
    <t>Ұңғымаларды геофизикалық зерттеу қызметтері</t>
  </si>
  <si>
    <t xml:space="preserve">Комплекстық геофизикалық әдіспен ұнғымаларды зерттеу </t>
  </si>
  <si>
    <t>Су мониторигі қызметті</t>
  </si>
  <si>
    <t>Мұнай кен орныдарын зерттеудегі қосалқы қызметтер</t>
  </si>
  <si>
    <t>ДДНГ</t>
  </si>
  <si>
    <t>100% ежемесячная предоплата</t>
  </si>
  <si>
    <t>"Ембiмұнайгаз"АҚ - ның "Доссормұнайгаз" МГӨБ - а Табиғи газды жеткізу бойынша қызметтер көрсету</t>
  </si>
  <si>
    <t>Услуги по поставке природного газа</t>
  </si>
  <si>
    <t>Табиғи газды жеткізу бойынша қызметтер</t>
  </si>
  <si>
    <t>Услуги по транспортировке сухого (отбензиненного) природного газа</t>
  </si>
  <si>
    <t>Құрғақ табиғи газды тасымалдау бойынша қызметтер</t>
  </si>
  <si>
    <t>"Ембiмұнайгаз"АҚ - ның "Доссормұнайгаз" МГӨБ - а Табиғи газды тасымалдау бойынша қызметтер</t>
  </si>
  <si>
    <t>"Ембiмұнайгаз"АҚ - ның "Жайыкмұнайгаз" МГӨБ - а Магистральдық құбыры бойынша су беру қызметтерін көрсету</t>
  </si>
  <si>
    <t>по факту</t>
  </si>
  <si>
    <t>ВСЕГО:</t>
  </si>
  <si>
    <t xml:space="preserve">ДУРП </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</si>
  <si>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</si>
  <si>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</si>
  <si>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аутсорсингу персонала</t>
  </si>
  <si>
    <t>Қосалқы кеңсенің және басқа да  сыртқы санат жұмыскерлерін іздестіру қызметтері</t>
  </si>
  <si>
    <t>Қосалқы кеңсенің қызметкерлерін және басқа да сыртқы санат жұмыскерлерін  кейінгі жалдау үшін ізденіс</t>
  </si>
  <si>
    <t xml:space="preserve">қызметкерлерді беру жөніндегі қызметтерін көрсету </t>
  </si>
  <si>
    <t>78.10.11.000.000.00.0777.000000000000</t>
  </si>
  <si>
    <t>Услуги по подбору персонала</t>
  </si>
  <si>
    <t>Жұмыскерлерді іздестіру қызметтері</t>
  </si>
  <si>
    <t xml:space="preserve">бос жұмыс орнына кандидаттар іздеу  жүргізу
</t>
  </si>
  <si>
    <t>авансовый платеж - 100% от суммы договора,  платежи осуществляются по факту оказания услуг в течение 30 р.д. с момента подписания акта приема-передачи по итогам месяца</t>
  </si>
  <si>
    <t>Пресс-секретарь 1 категории</t>
  </si>
  <si>
    <t>Услуги по продаже места для размещения рекламных объявлений в газетах, печатных республиканских</t>
  </si>
  <si>
    <t>Газеттерде жарнама хабарландыруларын орналастыруға арналған орындарды сату бойынша қызметтер, баспа республикалық</t>
  </si>
  <si>
    <t>Подготовка и размещение объявлений и имиджевых статей АО "Эмбамунайгаз" в республиканских печатных изданиях.</t>
  </si>
  <si>
    <t>Услуги по продаже места для размещения рекламных объявлений в газетах, печатных областных</t>
  </si>
  <si>
    <t>Газеттерде жарнама хабарландыруларын орналастыруға арналған орындарды сату бойынша қызметтер, баспа облыстық</t>
  </si>
  <si>
    <t>Подготовка и размещение объявлений и имиджевых статей АО "Эмбамунайгаз" в областных печатных изданиях</t>
  </si>
  <si>
    <t>Услуги по фотографированию и видеосъемке</t>
  </si>
  <si>
    <t>Фотоға түсіру және бейнетүсірілім бойынша қызметтер</t>
  </si>
  <si>
    <t xml:space="preserve">Услуги по фотографированию и видеосъемке </t>
  </si>
  <si>
    <t>Услуги по фотографированию и видеосъемке корпоративных мероприятий АО "Эмбамунайгаз"</t>
  </si>
  <si>
    <t xml:space="preserve"> АО "Эмбамунайгаз"</t>
  </si>
  <si>
    <t>Услуги по подписке на периодические издания</t>
  </si>
  <si>
    <t>Баспасөзге жазылу кызметтер</t>
  </si>
  <si>
    <t>Подписка на периодические издания для АО "Эмбамунайгаз"</t>
  </si>
  <si>
    <t>АҚ "ЕМГ" дың баспасөзге жазылу</t>
  </si>
  <si>
    <t>ГДО</t>
  </si>
  <si>
    <t>Услуги экспресс почты</t>
  </si>
  <si>
    <t xml:space="preserve">Экспресс пошталық  қызметтері </t>
  </si>
  <si>
    <t>Услуги по отправке почтовой корреспонденции</t>
  </si>
  <si>
    <t>Пошталық хат-хабарларын жөнелті жөніндегі қызмет көрсетулер</t>
  </si>
  <si>
    <t>авансовый платеж - 0%, оставшаяся часть  в течение  30 рабочих дней с момента  предоставления акта оказанных услуг</t>
  </si>
  <si>
    <t>71.12.19.900.001.00.0999.000000000000</t>
  </si>
  <si>
    <t>43.21.10.335.002.00.0999.000000000000</t>
  </si>
  <si>
    <t>33.20.60.000.000.00.0999.000000000000</t>
  </si>
  <si>
    <t>45.20.21.000.001.00.0999.000000000000</t>
  </si>
  <si>
    <t>ДКС</t>
  </si>
  <si>
    <t>Расширение системы сбора и транспорта нефти м/р  НГДУ "Жайыкмунайгаз" (18скв)</t>
  </si>
  <si>
    <t>Жайықмұнайгаз МГӨБ-ның кенорнындағы мұнайды жинау және тасымалдау жүйесін кеңейту  (18 ұнғыма)</t>
  </si>
  <si>
    <t xml:space="preserve">Капитальный ремонт трубопроводов </t>
  </si>
  <si>
    <t>Құбырларды күрделі жөндеу</t>
  </si>
  <si>
    <t>Работы по восстановлению исправности и полного или близкого к полному восстановлению ресурса технологических трубопроводов и входящих в его состав устройств с заменой или восстановлением любых элементов, включая базовые, и их регулировка.</t>
  </si>
  <si>
    <t xml:space="preserve">Технологиялық құбырлар ресурстарын және оның құрамына кіретін құралдарды алмастыру немесе кез келген элементтермен, базалықты қоса қалпына келтіру, және оларды реттеу арқылы дұрыстап қалпына келтіру және толықтай немесе толыққа жақындата қалпына келтіру жұмыстары </t>
  </si>
  <si>
    <t>Реконструкция внутрипромыслового системы сбора  жидкости по м/р НГДУ "Жайыкмунайгаз" (23км)</t>
  </si>
  <si>
    <t>"Жайыкмұнайгаз" МГӨБ-ның кен орындары бойынша кенішішілік сұйықтық жинау жүйесін қайта жасақтау</t>
  </si>
  <si>
    <t xml:space="preserve">Реконструкция системы ППД юговосточного крыла м/р Ю.В. Камышитовое </t>
  </si>
  <si>
    <t>О.Ш.Қамысты кен орнының оңтүстік-шығыс жағындағы жер асты қабатының қысымын бір қалыпты ұстау жүйесін реконструкциялау</t>
  </si>
  <si>
    <t>Расширение системы сбора и транспорта нефти  м/р НГДУ "Жылыоймунайгаз" (9скв)</t>
  </si>
  <si>
    <t>Жылыоймұнайгаз МГӨБ кен орындарының мұнайды жинау және тасымалдау жүйесін кеңейту жұмыстары</t>
  </si>
  <si>
    <t>Реконструкция внутрипромыслового сбора жидкости   НГДУ "Жылыоймунайгаз"</t>
  </si>
  <si>
    <t>"Жылыоймұнайгаз" МГӨБ-ның кәсіпаралық  сұйықтықты жинау  жүйесін қайта жанарту</t>
  </si>
  <si>
    <t>Реконструкция нефтепровода м/р Актобе -ЦППН Прорва</t>
  </si>
  <si>
    <t>Ақтөбе-Прорва ОМАП кен орнының мұнай құбырың қайта жаңарту</t>
  </si>
  <si>
    <t xml:space="preserve">Тік болат резервуарлар құрылыс жұмыстар </t>
  </si>
  <si>
    <t>Комплекс работ по строительству резервуаров вертикальных стальных</t>
  </si>
  <si>
    <t xml:space="preserve">Тік болат резервуарлар құрылысын жүргізу бойынша жұмыстар кешені </t>
  </si>
  <si>
    <t>Строительство РВС-5000м³ №6 на ЦППН "Прорва" с демонтажем существующего</t>
  </si>
  <si>
    <t>Бұрынғы резервуарын бөлшектеуімен ЦППН Прорва №6 5000м3 болат тік  резервуарының құрылысы</t>
  </si>
  <si>
    <t>Расширение системы сбора и транспорта нефти м/р НГДУ "Доссормунайгаз" (10скв)</t>
  </si>
  <si>
    <t xml:space="preserve">Доссормұнайгаз МГӨБ-ның кенорнындағы мұнайды жинау және тасымалдау жүйесін кеңейту </t>
  </si>
  <si>
    <t>Реконструкция внутрипромысловой системы сбора  жидкости месторождений НГДУ "Доссормунайгаз" (27,052км)</t>
  </si>
  <si>
    <t xml:space="preserve">"Доссормұнайгаз" МГӨБ кен орнындағы сұйықтық жинау кәсіпаралық жүйесін қайта жанарту </t>
  </si>
  <si>
    <t xml:space="preserve">Расширение системы сбора и транспорта нефти НГДУ "Кайнармунайгаз" (12скв) </t>
  </si>
  <si>
    <t>Қайнармұнайгаз МГӨБ кен орындарының мұнайды жинау және тасымалдау жүйесін кеңейту жұмыстары</t>
  </si>
  <si>
    <t>Реконструкция системы сбора и транспорта жидкости   НГДУ "Кайнармунайгаз" (7,9км)</t>
  </si>
  <si>
    <t>"Кайнармұнайгаз" МГӨБ-ның  сұйықтық жинау және тасымылдау жүйесін қайта жанғырту</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</si>
  <si>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t>
  </si>
  <si>
    <t>Работы строительные по ремонту производственно-технического здания</t>
  </si>
  <si>
    <t xml:space="preserve">Өндірістік-техниқалық ғимаратың жөндеу бойынша қүрылыс жұмыстары </t>
  </si>
  <si>
    <t xml:space="preserve">Комплекс работ по ремонту производственно-технического здания. </t>
  </si>
  <si>
    <t>Өндірістік-техниқалық ғимаратың жөндеу бойынша кешенді жұмыстар</t>
  </si>
  <si>
    <t>Капремонт  общежитий на 100 мест м/р Ботахан</t>
  </si>
  <si>
    <t xml:space="preserve">Ботақан  кен орындағы100 орындық жатақхананы  күрделі жөндеуден өткізу </t>
  </si>
  <si>
    <t>Услуги по техническому надзору</t>
  </si>
  <si>
    <t>Технологиялық сүйемелдеу қызметін көрсету</t>
  </si>
  <si>
    <t xml:space="preserve">Услуги по технологическому сопровождению объектов НГДУ "Жайыкмунайгаз"  </t>
  </si>
  <si>
    <t xml:space="preserve">Жайықмұнайгаз МГӨБ-ның   нысандарына технологиялық сүйемелдеу қызметін көрсету </t>
  </si>
  <si>
    <t xml:space="preserve">Услуги по технологическому сопровождению объектов НГДУ "Жылыоймунайгаз"  </t>
  </si>
  <si>
    <t xml:space="preserve">Жылыоймұнайгаз МГӨБ-ның   нысандарына технологиялық сүйемелдеу қызметін көрсету </t>
  </si>
  <si>
    <t xml:space="preserve">Услуги по технологическому сопровождению объектов НГДУ "Доссормунайгаз"  </t>
  </si>
  <si>
    <t xml:space="preserve">Доссормұнайгаз және Қайнармұнайгаз МГӨБ-ның   нысандарына технологиялық сүйемелдеу қызметін көрсету </t>
  </si>
  <si>
    <t>Услуги по технологическому сопровождению объектов  НГДУ "Кайнармунайгаз"</t>
  </si>
  <si>
    <t xml:space="preserve">авторлық қадағалау қызметін көрсету </t>
  </si>
  <si>
    <t xml:space="preserve">Авторский надзор объекта Реконструкция системы ППД юговосточного крыла м/р Ю.В. Камышитовое </t>
  </si>
  <si>
    <t xml:space="preserve">О.Ш.Қамысты кен орнының оңтүстік-шығыс жағындағы жер асты қабатының қысымын бір қалыпты ұстау жүйесін реконструкциялау  нысанына авторлық қадағалау қызметін көрсету </t>
  </si>
  <si>
    <t>Авторский надзор объекта Реконструкция нефтепровода м/р Актобе -ЦППН Прорва</t>
  </si>
  <si>
    <t xml:space="preserve">Актобе - ЦППН Прорва мұнай құбырын қайта жасақтау нысанына авторлық қадағалау қызметін көрсету </t>
  </si>
  <si>
    <t>ДГП</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</si>
  <si>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</si>
  <si>
    <t>2.</t>
  </si>
  <si>
    <t xml:space="preserve">Работы </t>
  </si>
  <si>
    <t>3.</t>
  </si>
  <si>
    <t>Услуги</t>
  </si>
  <si>
    <t>1.</t>
  </si>
  <si>
    <t>Товары</t>
  </si>
  <si>
    <t>п.пп.ОИ</t>
  </si>
  <si>
    <t>71.20.19.000.010.00.0777.000000000000</t>
  </si>
  <si>
    <t>62.09.20.000.002.00.0777.000000000000</t>
  </si>
  <si>
    <t>66.29.11.000.000.00.0777.000000000000</t>
  </si>
  <si>
    <t>58.14.31.000.000.00.0777.000000000000</t>
  </si>
  <si>
    <t>74.20.23.000.000.00.0777.000000000000</t>
  </si>
  <si>
    <t>53.10.11.100.000.00.0777.000000000000</t>
  </si>
  <si>
    <t>09.10.12.900.011.00.0999.000000000000</t>
  </si>
  <si>
    <t>Работы по обустройству скважин</t>
  </si>
  <si>
    <t xml:space="preserve"> ұңғымаларды жайластыру  жұмыстары</t>
  </si>
  <si>
    <t>33.12.19.100.006.00.0999.000000000000</t>
  </si>
  <si>
    <t>41.00.40.000.001.00.0999.000000000000</t>
  </si>
  <si>
    <t>41.00.40.000.005.00.0999.000000000000</t>
  </si>
  <si>
    <t>71.12.20.000.000.00.0777.000000000000</t>
  </si>
  <si>
    <t>Услуги по авторскому/техническому надзору/управлению проектами, работами</t>
  </si>
  <si>
    <t>09.10.12.900.015.00.0999.000000000000</t>
  </si>
  <si>
    <t>Работы по перфорации скважины</t>
  </si>
  <si>
    <t xml:space="preserve">Ұңғымаларды перфорациялау бойынша жұмыстар </t>
  </si>
  <si>
    <t>Проведение перфорационно-взрывных работ на месторождениях НГДУ "Жаикмунайгаз"</t>
  </si>
  <si>
    <t>«Жайықмұнайгаз» МГӨБ кен орындарында перфорация-жару жұмыстарын жүргізу</t>
  </si>
  <si>
    <t>Проведение перфорационно-взрывных работ на месторождениях НГДУ "Доссормунайгаз"</t>
  </si>
  <si>
    <t>«Доссормұнайгаз» МГӨБ кен орындарында перфорация-жару жұмыстарын жүргізу</t>
  </si>
  <si>
    <t>апрель-октябрь2016г</t>
  </si>
  <si>
    <t>Проведение перфорационно-взрывных работ на месторождениях НГДУ "Кайнармунайгаз"</t>
  </si>
  <si>
    <t>«Кайнармұнайгаз» МГӨБ кен орындарында перфорация-жару жұмыстарын жүргізу</t>
  </si>
  <si>
    <t>март-декабрь 2016г</t>
  </si>
  <si>
    <t>Проведение перфорационно-взрывных работ на месторождениях НГДУ "Жылоймунайгаз"</t>
  </si>
  <si>
    <t>«Жылоймұнайгаз» МГӨБ кен орындарында перфорация-жару жұмыстарын жүргізу</t>
  </si>
  <si>
    <t>Кислотная обработка комплексными составами КСПЭО НГДУ "Жаикмунайгаз"</t>
  </si>
  <si>
    <t xml:space="preserve">«Жайықмұнайгаз» МГӨБ Ұңғымаларды тұзды-қышқылды өңдеу бойынша жұмыстары  </t>
  </si>
  <si>
    <t>«Доссормұнайгаз» МГӨБ Ұңғымаларды тұзды-қышқылды өңдеу бойынша жұмыстары</t>
  </si>
  <si>
    <t>«Кайнармұнайгаз» МГӨБ Ұңғымаларды тұзды-қышқылды өңдеу бойынша жұмыстары</t>
  </si>
  <si>
    <t>«Жылоймұнайгаз» МГӨБ Ұңғымаларды тұзды-қышқылды өңдеу бойынша жұмыстары</t>
  </si>
  <si>
    <t>Гидравлический разрыв пласта (ГРП) НГДУ "Жаикмунайгаз"</t>
  </si>
  <si>
    <t xml:space="preserve"> «Жайықмұнайгаз» МГӨБ Қабатты гидравликалық бұзу бойынша жұмыстары</t>
  </si>
  <si>
    <t>«Жылоймұнайгаз» МГӨБ Қабатты гидравликалық бұзу бойынша жұмыстары</t>
  </si>
  <si>
    <t>«Кайнармұнайгаз» МГӨБ Мұнайгаз кешендерін жақын орналасқан мекендерді жерасты сумен камтамасыз ету максатында гидрогеологиялық барлау зерттеу жұмыстары</t>
  </si>
  <si>
    <t>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НГДУ "Жылоймунайгаз"</t>
  </si>
  <si>
    <t>Мұнайгаз кешендерін жақын орналасқан мекендерді жерасты сумен камтамасыз ету максатында гидрогеологиялық барлау зерттеу жұмыстары «Жылоймұнайгаз» МГӨБ</t>
  </si>
  <si>
    <t>71.12.31.100.000.00.0999.000000000000</t>
  </si>
  <si>
    <t>Проведение промыслово-геофизических исследований по контролю за разработкой на месторождениях НГДУ "Жаикмунайгаз"</t>
  </si>
  <si>
    <t xml:space="preserve">«Жайықмұнайгаз» МГӨБ кен орындарындағы ұңғымаларды игеру үшін бақылау бойынша кеніштік-геофизикалық зерттеу жүргізу </t>
  </si>
  <si>
    <t>Проведение промыслово-геофизических исследований по контролю за разработкой на месторождениях НГДУ "Доссормунайгаз"</t>
  </si>
  <si>
    <t xml:space="preserve">«Доссормұнайгаз» МГӨБ кен орындарындағы ұңғымаларды игеру үшін бақылау бойынша кеніштік-геофизикалық зерттеу жүргізу </t>
  </si>
  <si>
    <t>Проведение промыслово-геофизических исследований по контролю за разработкой на месторождениях НГДУ "Кайнармунайгаз"</t>
  </si>
  <si>
    <t xml:space="preserve">«Кайнармұнайгаз» МГӨБ кен орындарындағы ұңғымаларды игеру үшін бақылау бойынша кеніштік-геофизикалық зерттеу жүргізу </t>
  </si>
  <si>
    <t>Проведение промыслово-геофизических исследований по контролю за разработкой на месторождениях НГДУ "Жылоймунайгаз"</t>
  </si>
  <si>
    <t xml:space="preserve">«Жылыоймұнайгаз» МГӨБ кен орындарындағы ұңғымаларды игеру үшін бақылау бойынша кеніштік-геофизикалық зерттеу жүргізу </t>
  </si>
  <si>
    <t xml:space="preserve"> «Жайықмұнайгаз» МГӨБ  "Ембімұнайгаз" АҚ Жанаталап, О.Б.Камысты, С.Балгымбаева,Забурун,Шығыс Мақат, Кенбай /уч.С.Котыртас және Ш.Молдабек/ Б.Жолмаманов кен орныдарына техникалық сумен қамтушы  жерасты суларына мониторинг қызметті  </t>
  </si>
  <si>
    <t xml:space="preserve"> «Доссормұнайгаз» МГӨБ "Ембімұнайгаз" АҚ Жанаталап, О.Б.Камысты, С.Балгымбаева,Забурун,Шығыс Мақат, Кенбай /уч.С.Котыртас және Ш.Молдабек/ Б.Жолмаманов кен орныдарына техникалық сумен қамтушы  жерасты суларына мониторинг қызметті</t>
  </si>
  <si>
    <t xml:space="preserve"> «Кайнармұнайгаз» МГӨБ "Ембімұнайгаз" АҚ Жанаталап, О.Б.Камысты, С.Балгымбаева,Забурун,Шығыс Мақат, Кенбай /уч.С.Котыртас және Ш.Молдабек/ Б.Жолмаманов кен орныдарына техникалық сумен қамтушы  жерасты суларына мониторинг қызметті</t>
  </si>
  <si>
    <t>Работы по контролю за разработкой месторождении НГДУ "Жаикмунайгаз"</t>
  </si>
  <si>
    <t xml:space="preserve"> «Жайықмұнайгаз» МГӨБ Кенорындарды игеру жөніндегі қадағалау жұмыстары</t>
  </si>
  <si>
    <t>Работы по контролю за разработкой месторождении  НГДУ "Доссормунайгаз"</t>
  </si>
  <si>
    <t xml:space="preserve"> «Доссормұнайгаз» МГӨБ Кенорындарды игеру жөніндегі қадағалау жұмыстары</t>
  </si>
  <si>
    <t>Работы по контролю за разработкой месторождении НГДУ "Кайнармунайгаз"</t>
  </si>
  <si>
    <t xml:space="preserve"> «Кайнармұнайгаз» МГӨБ Кенорындарды игеру жөніндегі қадағалау жұмыстары</t>
  </si>
  <si>
    <t>Работы по контролю за разработкой месторождении  НГДУ "Жылыоймунайгаз"</t>
  </si>
  <si>
    <t>«Жылыоймұнайгаз» МГӨБ Кенорындарды игеру жөніндегі қадағалау жұмыстары</t>
  </si>
  <si>
    <t>49.50.11.100.000.00.0777.000000000000</t>
  </si>
  <si>
    <t>Услуги транспортирования по трубопроводам сырой нефти и нестабильного газового конденсата</t>
  </si>
  <si>
    <t>Шикі мұнай мен тұрақсыз газ конденсатын құбырлармен тасымалдау қызметтері</t>
  </si>
  <si>
    <t>Мұнайды Атырау-Самара жүйесі бойынша, Қазақстан Республикасынан тыс жерге тасымалдау 
(KTO EX)</t>
  </si>
  <si>
    <t xml:space="preserve">январь - декабрь </t>
  </si>
  <si>
    <t>Услуги по транспортировке нефти по системе магистрального трубопровода (КТО TR)</t>
  </si>
  <si>
    <t>Магистальді құбыр жүйесімен мұнай тасмалдау жөніндегі қызмет көрсетулер
(КТО TR)</t>
  </si>
  <si>
    <t>Атырауская область,  Западно-Казахстанская область, Карагандинская область, Павлодарская область</t>
  </si>
  <si>
    <t>авансовый платеж - 0%, оставшаяся часть в течение 5 р.д. с момента получения счета фактуры</t>
  </si>
  <si>
    <t>Арналы құбырлар жүйесі арқылы мұнай айдамалау жөніндегі қызмет көрсетулер
( Munaitas)</t>
  </si>
  <si>
    <t>Услуги по диагностированию/экспертизе/анализу/испытаниям/тестированию/осмотру</t>
  </si>
  <si>
    <t>Диагностика/экспертиза/талдау/сынақ/тестілеу/тексеру қызметтері</t>
  </si>
  <si>
    <t>Услуги по проведению экспертизы о происхождении товара</t>
  </si>
  <si>
    <t>Тауардың шығуы туралы сараптама жүргізу жөніндегі қызметтер</t>
  </si>
  <si>
    <t>74.90.20.000.024.00.0777.000000000000</t>
  </si>
  <si>
    <t>Услуги по сертификации</t>
  </si>
  <si>
    <t>Сертификаттау бойынша қызметтер</t>
  </si>
  <si>
    <t>Услуги сертификации в соответствии с  добровольной сертификацией товаров, работ, услуг</t>
  </si>
  <si>
    <t>Тауарларды, жұмыстарды, қызметтерді ерікті сертификаттауға сәйкес сертификаттау қызметтері</t>
  </si>
  <si>
    <t>Услуги по выдаче сертификатов о происхождении товара CT-KZ</t>
  </si>
  <si>
    <t>Тауардың шығу елін айқындау жөніндегі CT-KZ сертификатын беру қызмет көрсетулері</t>
  </si>
  <si>
    <t>октябрь-декабрь</t>
  </si>
  <si>
    <t>ДРНиГ</t>
  </si>
  <si>
    <t>53.10.12.900.000.00.0777.000000000000</t>
  </si>
  <si>
    <t xml:space="preserve">"Ембімұнайгаз" АҚ "Жайықмұнайгаз" МГӨБ нысандарын кешенді автоматтандыру жобасына түзету енгізу бойынша жұмыстар </t>
  </si>
  <si>
    <t xml:space="preserve"> Атырауская область,п.Бирлик</t>
  </si>
  <si>
    <t>Работы по проектированию пожарной сигнализации объектов НГДУ "Жаикмунайгаз" АО  "Эмбамунайгаз"</t>
  </si>
  <si>
    <t xml:space="preserve">Ембімұнайгаз АҚ "Жайықмұнайгаз" МГӨБ нысандарында өрт сигнализациясын жобалау бойынша жұмыстар </t>
  </si>
  <si>
    <t>Работы по проектированию пожарной сигнализации объектов НГДУ "Жылыоймунайгаз" АО  "Эмбамунайгаз"</t>
  </si>
  <si>
    <t xml:space="preserve">Ембімұнайгаз АҚ "Жылыоймұнайгаз" МГӨБ нысандарында өрт сигнализациясын жобалау бойынша жұмыстар </t>
  </si>
  <si>
    <t>Работы по проектированию пожарной сигнализации объектов НГДУ "Кайнармунайгаз" АО  "Эмбамунайгаз"</t>
  </si>
  <si>
    <t xml:space="preserve">Ембімұнайгаз АҚ "Қайнармұнайгаз" МГӨБ нысандарында өрт сигнализациясын жобалау бойынша жұмыстар </t>
  </si>
  <si>
    <t>Работы по проектированию пожарной сигнализации объектов НГДУ "Доссормунайгаз" АО  "Эмбамунайгаз"</t>
  </si>
  <si>
    <t xml:space="preserve">Ембімұнайгаз АҚ "Доссормұнайгаз" МГӨБ нысандарында өрт сигнализациясын жобалау бойынша жұмыстар </t>
  </si>
  <si>
    <t>Работы по проектированию пожарной сигнализации объектов УПТОиКО  АО  "Эмбамунайгаз"</t>
  </si>
  <si>
    <t xml:space="preserve">Ембімұнайгаз АҚ ӨТҚжЖКБ нысандарында өрт сигнализациясын жобалау бойынша жұмыстар </t>
  </si>
  <si>
    <t>Работы по проектированию пожарной сигнализации объектов УЭМЭ АО  "Эмбамунайгаз"</t>
  </si>
  <si>
    <t xml:space="preserve">Ембімұнайгаз АҚ ЕМЭБ  нысандарында өрт сигнализациясын жобалау бойынша жұмыстар </t>
  </si>
  <si>
    <t xml:space="preserve">Ембімұнайгаз АҚ "Жылыоймұнайгаз" МГӨБ нысандарына қауіпсіздік жүйесін енгізу  бойынша жұмыстар </t>
  </si>
  <si>
    <t xml:space="preserve">Ембімұнайгаз АҚ "Доссормұнайгаз" МГӨБ нысандарына қауіпсіздік жүйесін енгізу  бойынша жұмыстар </t>
  </si>
  <si>
    <t>Услуги по сопровождению GPS-мониторинга автотранспорта в  АО "Эмбамунайгаз"</t>
  </si>
  <si>
    <t>Услуги по сопровождению GPS-мониторинга автотранспорта НГДУ "Жаикмунайгаз" АО "Эмбамунайгаз"</t>
  </si>
  <si>
    <t xml:space="preserve">"Ембімұнайгаз" АҚ "Жайықмұнайгаз" МГӨБ  автокөлік GPS- мониторингін пайдалану қызметі </t>
  </si>
  <si>
    <t>Услуги по сопровождению GPS-мониторинга автотранспорта НГДУ "Жылоймунайгаз" АО "Эмбамунайгаз"</t>
  </si>
  <si>
    <t xml:space="preserve">"Ембімұнайгаз" АҚ "Жылоймұнайгаз" МГӨБ автокөлік GPS- мониторингін пайдалану қызметі </t>
  </si>
  <si>
    <t>Услуги по сопровождению GPS-мониторинга автотранспорта НГДУ "Кайнармунайгаз" АО "Эмбамунайгаз"</t>
  </si>
  <si>
    <t xml:space="preserve">"Ембімұнайгаз" АҚ "Қайнармұнайгаз" МГӨБ автокөлік GPS- мониторингін пайдалану қызметі </t>
  </si>
  <si>
    <t>Услуги по сопровождению GPS-мониторинга автотранспорта НГДУ  "Доссормунайгаз" АО "Эмбамунайгаз"</t>
  </si>
  <si>
    <t xml:space="preserve">"Ембімұнайгаз" АҚ "Доссормұнайгаз" МГӨБ автокөлік GPS- мониторингін пайдалану қызметі </t>
  </si>
  <si>
    <t>Услуги по сопровождению GPS-мониторинга автотранспорта УЭМЭ АО "Эмбамунайгаз"</t>
  </si>
  <si>
    <t xml:space="preserve">"Ембімұнайгаз" АҚ ЕМЭБ  автокөлік GPS- мониторингін пайдалану қызметі </t>
  </si>
  <si>
    <t>Услуги по сопровождению GPS-мониторинга автотранспорта УПТОиКО АО "Эмбамунайгаз"</t>
  </si>
  <si>
    <t xml:space="preserve">"Ембімұнайгаз" АҚ ӨТҚжЖКБ  автокөлік GPS- мониторингін пайдалану қызметі </t>
  </si>
  <si>
    <t>Услуги по сопровождению Комплексной инженерно технической системы физической безопасности  НГДУ "Жаикмунайгаз" АО "Эмбамунайгаз"</t>
  </si>
  <si>
    <t xml:space="preserve">"Ембімұнайгаз" АҚ "Жайықмұнайгаз" МГӨБ  жеке қауіпсіздігінің кешенді инженерлік техникалық жүйесіне қызмет көрсету бойынша қызметтер </t>
  </si>
  <si>
    <t>Услуги по сопровождению Комплексной инженерно технической системы физической безопасности НГДУ  "Жылоймунайгаз" АО "Эмбамунайгаз"</t>
  </si>
  <si>
    <t xml:space="preserve">"Ембімұнайгаз" АҚ "Жылоймұнайгаз" МГӨБ жеке қауіпсіздігінің кешенді инженерлік техникалық жүйесіне қызмет көрсету бойынша қызметтер </t>
  </si>
  <si>
    <t>Услуги по сопровождению Комплексной инженерно технической системы физической безопасности НГДУ "Кайнармунайгаз" АО "Эмбамунайгаз"</t>
  </si>
  <si>
    <t xml:space="preserve">"Ембімұнайгаз" АҚ "Қайнармұнайгаз" МГӨБ жеке қауіпсіздігінің кешенді инженерлік техникалық жүйесіне қызмет көрсету бойынша қызметтер </t>
  </si>
  <si>
    <t>Услуги по сопровождению Комплексной инженерно технической системы физической безопасности НГДУ  "Доссормунайгаз" АО "Эмбамунайгаз"</t>
  </si>
  <si>
    <t xml:space="preserve">"Ембімұнайгаз" АҚ "Доссормұнайгаз" МГӨБ жеке қауіпсіздігінің кешенді инженерлік техникалық жүйесіне қызмет көрсету бойынша қызметтер </t>
  </si>
  <si>
    <t>Услуги по сопровождению Комплексной инженерно технической системы физической безопасности УЭМЭ АО "Эмбамунайгаз"</t>
  </si>
  <si>
    <t xml:space="preserve">"Ембімұнайгаз" АҚ УЭМЭ жеке қауіпсіздігінің кешенді инженерлік техникалық жүйесіне қызмет көрсету бойынша қызметтер </t>
  </si>
  <si>
    <t>Услуги по сопровождению Комплексной инженерно технической системы физической безопасности УПТОиКО АО "Эмбамунайгаз"</t>
  </si>
  <si>
    <t xml:space="preserve">"Ембімұнайгаз" АҚ УПТОиКО жеке қауіпсіздігінің кешенді инженерлік техникалық жүйесіне қызмет көрсету бойынша қызметтер </t>
  </si>
  <si>
    <t>Услуги по сопровождению АСУП АО "Эмбамунайгаз"</t>
  </si>
  <si>
    <t xml:space="preserve">"Ембімұнайгаз" АҚ-на АСУП-қа қызмет көрсету бойынша қызметтер </t>
  </si>
  <si>
    <t>61.10.11.200.000.00.0777.000000000000</t>
  </si>
  <si>
    <t>61.10.42.100.000.00.0777.000000000000</t>
  </si>
  <si>
    <t>Услуги по организации доступа к сети Интернет по выделеному каналу АО "Эмбамунайгаз"</t>
  </si>
  <si>
    <t>"Ембімұнайгаз" АҚ-на бөлінген арна бойынша Интернет жүйесіне кіруді ұйымдастыру жөніндегі қызмет көрсету</t>
  </si>
  <si>
    <t>ДОТиПБ</t>
  </si>
  <si>
    <t>18.12.19.900.002.00.0777.000000000000</t>
  </si>
  <si>
    <t>Услуги по печатанию</t>
  </si>
  <si>
    <t>Баспадан бастырып шығару қызметтері</t>
  </si>
  <si>
    <t>Услуги по печатанию брошюр, журналов документации и аналогичной продукции</t>
  </si>
  <si>
    <t xml:space="preserve">Брошюра, журнал, құжаттар мен өзге де өнімдерді бастырып шығару бойынша қызметтер </t>
  </si>
  <si>
    <t>Полиграфическое издание нормативно-технической документации, журналов и удостоверений по охране труда</t>
  </si>
  <si>
    <t>Нормативтік-техникалық баспаларды, журналдар мен еңбекті қорғау жөніндегі куәліктерді полиграфиялық бастыру</t>
  </si>
  <si>
    <t>74.90.19.000.003.00.0999.000000000000</t>
  </si>
  <si>
    <t>Услуги по разработке Декларации безопасности промышленного объекта</t>
  </si>
  <si>
    <t xml:space="preserve">Өнеркәсіп нысаны қауіпсіздігінің декларациясын дайындау бойынша қызметтер </t>
  </si>
  <si>
    <t>74.90.19.000.000.00.0777.000000000000</t>
  </si>
  <si>
    <t>Услуги консультационные по оценке систем управления и деятельности в области охраны труда и промышленной безопасности</t>
  </si>
  <si>
    <t xml:space="preserve">Еңбекті қорғау және өнеркәсіп қауіпсіздігі шеңберінде басқару жүйесі мен қызметті бағалау бойынша кеңес беру қызметтері </t>
  </si>
  <si>
    <t>Услуги по расширенной внедрений и реализаций изменений состояния  действующих систем управления в области безопасности и охраны труда в рамках Комплексной программы в области безопасности и охраны труда АО НК «КазМунайГаз» на 2013 – 2016 годы</t>
  </si>
  <si>
    <t>"ҚазМұнайГаз" БӨ" АҚ 2013-2016жж. Арналған қауіпсіздік және еңбекті қорғау саласындағы Кешенді бағдарламасы шеңберінде қауіпсіздік және еңбекті қорғаудың қолданыстағы басқару жүйесінің ағымдағы жағдайын енгізу бойынша қызметтер</t>
  </si>
  <si>
    <t>65.12.11.335.000.00.0777.000000000000</t>
  </si>
  <si>
    <t>Услуги по страхованию от несчастных случаев</t>
  </si>
  <si>
    <t xml:space="preserve">Сәтсіз оқиғадан сақтандыру бойынша қызметтер </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</si>
  <si>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</si>
  <si>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 xml:space="preserve">Қызметкерлердің еңбек (қызметтік) міндеттемелерін орындауы кезінде олардың өмірі мен денсаулығына келтірілген зиян үшін жұмыс берушінің азаматтық-құқықтық жауапкершілігін сақтандыру </t>
  </si>
  <si>
    <t>Страхование гражданско-правовой ответственности работодателя за причинение вреда жизни и здоровью работника</t>
  </si>
  <si>
    <t xml:space="preserve">Қызметкерлердің өмірі мен денсаулығына келтірілген зиян үшін жұмыс берушінің азаматтық-құқықтық жауапкершілігін сақтандыру </t>
  </si>
  <si>
    <t>с 1 декабря 2015 по 30 ноября 2016</t>
  </si>
  <si>
    <t xml:space="preserve">Үшінші жақ тұлғалары алдында жалпы азаматтық жауапкершілікті сақтандыру бойынша қызметтер </t>
  </si>
  <si>
    <t>Страхование ответственности работодателя, деятельность которых связана с опасностью причинения вреда третьим лицам</t>
  </si>
  <si>
    <t xml:space="preserve">Үшінші жақ тұлғаларына зиян келтіру қауіптілігіне байланысты, жұмыс беруші  жауапкершілігін сақтандыру </t>
  </si>
  <si>
    <t xml:space="preserve">ноябрь-декабрь </t>
  </si>
  <si>
    <t>49.50.12.000.001.00.0777.000000000000</t>
  </si>
  <si>
    <t>Услуги по торговле газообразным топливом трубопроводным</t>
  </si>
  <si>
    <t>Газ тәрізді отынды құбырлар арқылы саудалау бойынша қызметтер</t>
  </si>
  <si>
    <t>49.50.19.000.002.00.0777.000000000000</t>
  </si>
  <si>
    <t>36.00.20.400.000.00.0777.000000000000</t>
  </si>
  <si>
    <t>Услуги по распределению воды</t>
  </si>
  <si>
    <t>Суды бөлу бойынша қызметтер</t>
  </si>
  <si>
    <t>78.10.11.000.003.00.0777.000000000000</t>
  </si>
  <si>
    <t>ДРНГМ</t>
  </si>
  <si>
    <t>Работы по ремонту автотранспортных средств, систем, узлов и агрегатов</t>
  </si>
  <si>
    <t xml:space="preserve">Автокөлік құралдарын, жүйелерін, желілері мен агрегаттарын жөндеу бойынша жұмыстар </t>
  </si>
  <si>
    <t>49.42.19.335.000.00.0777.000000000000</t>
  </si>
  <si>
    <t>Услуги автомобильного транспорта по грузопассажирским перевозкам</t>
  </si>
  <si>
    <t xml:space="preserve">Жүк-жолаушы  тасымалдау бойынша автомобиль көлігінің қызметтері </t>
  </si>
  <si>
    <t>Совместная перевозка пассажиров и грузов автомобильным транспортом (кроме такси и перевозок автобусами)</t>
  </si>
  <si>
    <t xml:space="preserve">Автомобиль көлігімен жолаушылар мен жүкті бірге тасымалдау (такси мен автобустармен тасымалдаудан басқа) </t>
  </si>
  <si>
    <t>49.41.12.100.000.00.0777.000000000000</t>
  </si>
  <si>
    <t>Услуги автомобильного транспорта по перевозкам нефтепродуктов автоцистернами или полуприцепами-автоцистернами</t>
  </si>
  <si>
    <t xml:space="preserve">Мұнай өнімдерін автоцистерналармен немесе жартылай прицепті автоцистерналармен тасымалдау бойынша автомобиль көлігінің қызметтері </t>
  </si>
  <si>
    <t>Услуги по перевозке автоцистернами нефти и технологической жидкости для НГДУ "Доссормунайгаз" АО "Эмбамунайгаз"</t>
  </si>
  <si>
    <t xml:space="preserve">"Ембiмұнайгаз"АҚ - ның "Доссормұнайгаз" МГӨБ-сы үшін мұнайды және технологиялық сұйық автоцистерналармен тасымалдау қызметі </t>
  </si>
  <si>
    <t xml:space="preserve">Кестесіз жолаушылар тасымалдау бойынша ішкі әуе көлігі қызметтері </t>
  </si>
  <si>
    <t>ДГР</t>
  </si>
  <si>
    <t xml:space="preserve">г. Атырау, ул. Валиханова, 1 </t>
  </si>
  <si>
    <t>г. Атырау, ул. Валиханова, 1</t>
  </si>
  <si>
    <t>Атырауская область, Исатайский район</t>
  </si>
  <si>
    <t>Атырауская область, Жылыойский район</t>
  </si>
  <si>
    <t>Атырауская область, Макатский район</t>
  </si>
  <si>
    <t>71.12.31.900.000.00.0777.000000000000</t>
  </si>
  <si>
    <t>74.90.20.000.027.00.0777.000000000000</t>
  </si>
  <si>
    <t>09.90.19.000.006.00.0999.000000000000</t>
  </si>
  <si>
    <t>09.10.12.900.019.00.0999.000000000000</t>
  </si>
  <si>
    <t>ДМиТм</t>
  </si>
  <si>
    <t>ДМиТт</t>
  </si>
  <si>
    <t>32.99.99.000.000.00.0999.000000000000</t>
  </si>
  <si>
    <t>Работы по изготовлению деталей технологического оборудования по техническим условиям заказчика</t>
  </si>
  <si>
    <t>33.13.11.100.009.00.0999.000000000000</t>
  </si>
  <si>
    <t>Работы по ремонту/реконструкции стендов тестирования и аналогичного контрольно-испытательного оборудования</t>
  </si>
  <si>
    <t xml:space="preserve">Техническое обслуживание и ремонт стенда для испытаний электровинтовых насосов и штанговых глубинных насосов  </t>
  </si>
  <si>
    <t>33.12.12.310.000.00.0999.000000000000</t>
  </si>
  <si>
    <t>Работы по ремонту/модернизации насосного оборудования</t>
  </si>
  <si>
    <t>71.20.12.000.000.00.0777.000000000000</t>
  </si>
  <si>
    <t>Услуги дефектоскопические</t>
  </si>
  <si>
    <t>74.90.20.000.055.00.0777.000000000000</t>
  </si>
  <si>
    <t>Услуги по паспортизации/инвентаризации</t>
  </si>
  <si>
    <t>74.90.13.000.002.00.0777.000000000000</t>
  </si>
  <si>
    <t>74.90.13.000.003.00.0777.000000000000</t>
  </si>
  <si>
    <t>74.90.13.000.000.00.0777.000000000000</t>
  </si>
  <si>
    <t>38.12.30.000.000.00.0777.000000000000</t>
  </si>
  <si>
    <t>Утилизация отходов производства АО «Эмбамунайгаз»</t>
  </si>
  <si>
    <t>60 Р</t>
  </si>
  <si>
    <t>61 Р</t>
  </si>
  <si>
    <t>62 Р</t>
  </si>
  <si>
    <t>64 Р</t>
  </si>
  <si>
    <t>65 Р</t>
  </si>
  <si>
    <t>66 Р</t>
  </si>
  <si>
    <t>67 Р</t>
  </si>
  <si>
    <t>69 Р</t>
  </si>
  <si>
    <t>70 Р</t>
  </si>
  <si>
    <t>71 Р</t>
  </si>
  <si>
    <t>72 Р</t>
  </si>
  <si>
    <t>73 Р</t>
  </si>
  <si>
    <t>64 У</t>
  </si>
  <si>
    <t>65 У</t>
  </si>
  <si>
    <t>66 У</t>
  </si>
  <si>
    <t>67 У</t>
  </si>
  <si>
    <t>68 У</t>
  </si>
  <si>
    <t>69 У</t>
  </si>
  <si>
    <t>70 У</t>
  </si>
  <si>
    <t>71 У</t>
  </si>
  <si>
    <t>72 У</t>
  </si>
  <si>
    <t>Сарех</t>
  </si>
  <si>
    <t>Орех</t>
  </si>
  <si>
    <t xml:space="preserve">Сорап жабдықтарын жөндеу/модернизациялау бойынша жұмыстар </t>
  </si>
  <si>
    <t xml:space="preserve">Штангалы сораптың тораптық жетегіне техникалық қызмет көрсету </t>
  </si>
  <si>
    <t xml:space="preserve">п.140, пп.11 </t>
  </si>
  <si>
    <t xml:space="preserve">п.137, пп.14 </t>
  </si>
  <si>
    <t xml:space="preserve">п.140, пп.15 </t>
  </si>
  <si>
    <t xml:space="preserve">п.137, пп.2 </t>
  </si>
  <si>
    <t xml:space="preserve">п.140, пп.2 </t>
  </si>
  <si>
    <t xml:space="preserve">п.137, пп.4 </t>
  </si>
  <si>
    <t>п.140, пп.6</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</si>
  <si>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</si>
  <si>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Услуги по транспортировке нефти по системе Атырау-Самара, за пределы Республики Казахстан  (KTO EX)</t>
  </si>
  <si>
    <t>Услуги по транспортировке нефти по системе КТК -договор транспортной экспедиции (РД)</t>
  </si>
  <si>
    <t>Услуги по перекачке нефти по системе магистрального трубопровода (Munaitas)</t>
  </si>
  <si>
    <t>п.137, пп.9</t>
  </si>
  <si>
    <t>68.20.12.960.000.00.0777.000000000000</t>
  </si>
  <si>
    <t>Услуги по аренде административных/производственных помещений</t>
  </si>
  <si>
    <t>әкімшілік/ өндірістік ғимараттарын жалдауға қызмет көрсету</t>
  </si>
  <si>
    <t>п.137, пп.25</t>
  </si>
  <si>
    <t>81.29.13.000.001.00.0777.000000000000</t>
  </si>
  <si>
    <t>Услуги санитарные (дезинфекция, дезинсекция, дератизация и аналогичные)</t>
  </si>
  <si>
    <t>Санитарлық қызмет (дезинфекциялау, дезинсекциялау, дератизациялау және осыларға ұқсас)</t>
  </si>
  <si>
    <t>Услуги дезинфекции, дезинсекции, дератизации объектов АО «Эмбамунайгаз» (НГДУ "Жайыкмунайгаз")</t>
  </si>
  <si>
    <t>"Ембімұнайгаз"   АҚ  объектілерін дезинфекциялау, дезинсекциялау және дератизациялау  ("Жайыкмұнайгаз" МГӨБ)</t>
  </si>
  <si>
    <t xml:space="preserve">Услуги дезинфекции, дезинсекции, дератизации объектов АО «Эмбамунайгаз» (НГДУ "Жылыоймунайгаз") </t>
  </si>
  <si>
    <t xml:space="preserve">"Ембімұнайгаз"   АҚ  объектілерін дезинфекциялау, дезинсекциялау және дератизациялау  ("Жылыоймұнайгаз" МГӨБ) </t>
  </si>
  <si>
    <t xml:space="preserve">Услуги дезинфекции, дезинсекции, дератизации объектов АО «Эмбамунайгаз» (НГДУ "Доссормунайгаз") </t>
  </si>
  <si>
    <t xml:space="preserve">"Ембімұнайгаз"   АҚ  объектілерін дезинфекциялау, дезинсекциялау және дератизациялау  ("Доссормұнайгаз" МГӨБ) </t>
  </si>
  <si>
    <t xml:space="preserve">Услуги дезинфекции, дезинсекции, дератизации объектов АО «Эмбамунайгаз» (НГДУ "Кайнармунайгаз") </t>
  </si>
  <si>
    <t>"Ембімұнайгаз"   АҚ  объектілерін дезинфекциялау, дезинсекциялау және дератизациялау  ("Кайнармұнайгаз" МГӨБ)</t>
  </si>
  <si>
    <t xml:space="preserve">Услуги дезинфекции, дезинсекции, дератизации объектов АО «Эмбамунайгаз» (упр. "Эмбамунайзнерго") </t>
  </si>
  <si>
    <t>"Ембімұнайгаз"   АҚ  объектілерін дезинфекциялау, дезинсекциялау және дератизациялау  ("Ембімұнайэнерго" басқармасы)</t>
  </si>
  <si>
    <t xml:space="preserve">Услуги дезинфекции, дезинсекции, дератизации объектов АО «Эмбамунайгаз» (УПТиКО) </t>
  </si>
  <si>
    <t xml:space="preserve">"Ембімұнайгаз"   АҚ  объектілерін дезинфекциялау, дезинсекциялау және дератизациялау  (ӨТҚжЖК) </t>
  </si>
  <si>
    <t xml:space="preserve">Услуги дезинфекции, дезинсекции, дератизации объектов АО «Эмбамунайгаз» (АУП) </t>
  </si>
  <si>
    <t xml:space="preserve">"Ембімұнайгаз"   АҚ  объектілерін дезинфекциялау, дезинсекциялау және дератизациялау  (Басқару аппараты) </t>
  </si>
  <si>
    <t>п.137, пп.2</t>
  </si>
  <si>
    <t>п.137, пп.6</t>
  </si>
  <si>
    <t>37.00.11.900.000.00.0777.000000000000</t>
  </si>
  <si>
    <t xml:space="preserve"> Услуги по удалению сточных вод</t>
  </si>
  <si>
    <t>Ағынды суларды кетіру қызыметі</t>
  </si>
  <si>
    <t>Услуги по удалению сточных вод (отведение)</t>
  </si>
  <si>
    <t>Ағынды суларды кетіру (бұру) қызыметі</t>
  </si>
  <si>
    <t>68.32.11.900.000.00.0777.000000000000</t>
  </si>
  <si>
    <t>Услуги организаций (КСК,КСП) по управлению общим имуществом объекта кондоминиума</t>
  </si>
  <si>
    <t>Кондоминиум нысандарының жалпы мүліктерін (ПИК)  басқаруды ұйымдастыру қызметі</t>
  </si>
  <si>
    <t>канализация және осыған ұқсас жүйелерге, жабдықтарға техникалық қызмет көрсету  қызметі</t>
  </si>
  <si>
    <t>Сервисное обслуживание и ремонт канализационной и водоочистной установки  "КУОСВ"  (НГДУ "Жайыкмунайгаз")</t>
  </si>
  <si>
    <t>"КУОСВ" канализациялық, сутазалагыш қондырғысына қызмет көрсету, жөндеу ("Жайыкмұнайгаз" МГӨБ)</t>
  </si>
  <si>
    <t>Сервисное обслуживание и ремонт канализационной и водоочистной установки  "КУОСВ" (НГДУ "Жылыоймунайгаз")</t>
  </si>
  <si>
    <t>"КУОСВ" канализациялық, сутазалагыш қондырғысына қызмет көрсету, жөндеу  ("Жылыоймұнайгаз" МГӨБ)</t>
  </si>
  <si>
    <t>Сервисное обслуживание и ремонт канализационной и водоочистной установки  "КУОСВ" (НГДУ "Доссормунайгаз")</t>
  </si>
  <si>
    <t>"КУОСВ" канализациялық, сутазалагыш қондырғысына қызмет көрсету, жөндеу  ("Доссормұнайгаз" МГӨБ)</t>
  </si>
  <si>
    <t>Сервисное обслуживание и ремонт канализационной и водоочистной установки  "КУОСВ" (НГДУ "Кайнармунайгаз")</t>
  </si>
  <si>
    <t>"КУОСВ" канализациялық, сутазалагыш қондырғысына қызмет көрсету, жөндеу  ("Кайнармұнайгаз" МГӨБ)</t>
  </si>
  <si>
    <t>конференциялар/ семинарлар/ форумдар/ конкурстар/ корпоративтер/ спорттық/ мәдени/ мерекелік  және осыларға ұқсас шараларды ұйымдастыру қызыметті</t>
  </si>
  <si>
    <t xml:space="preserve">Услуги по проведению праздничных, культмассовых мероприятий (НГДУ "Жайыкмунайгаз")          </t>
  </si>
  <si>
    <t>Мерекелік, мәдени-көпшілік іс-шараларды өткізу қызметі ("Жайыкмұнайгаз" МГӨБ)</t>
  </si>
  <si>
    <t>Мерекелік, мәдени-көпшілік іс-шараларды өткізу қызметі  ("Жылыоймұнайгаз" МГӨБ)</t>
  </si>
  <si>
    <t>Мерекелік, мәдени-көпшілік іс-шараларды өткізу қызметі  ("Доссормұнайгаз" МГӨБ)</t>
  </si>
  <si>
    <t>Мерекелік, мәдени-көпшілік іс-шараларды өткізу қызметі  ("Кайнармұнайгаз" МГӨБ)</t>
  </si>
  <si>
    <t>Мерекелік, мәдени-көпшілік іс-шараларды өткізу қызметі ("Ембімұнайэнерго" басқармасы)</t>
  </si>
  <si>
    <t xml:space="preserve">Мерекелік, мәдени-көпшілік іс-шараларды өткізу қызметі (ӨТҚжЖК) </t>
  </si>
  <si>
    <t xml:space="preserve">Услуги по проведению праздничных, культмассовых мероприятий (АУП)    </t>
  </si>
  <si>
    <t>Мерекелік, мәдени-көпшілік іс-шараларды өткізу қызметі  (Басқару аппараты)</t>
  </si>
  <si>
    <t xml:space="preserve">п.137, пп.6 </t>
  </si>
  <si>
    <t>09.10.11.500.000.00.0999.000000000000</t>
  </si>
  <si>
    <t>п.137, пп.7</t>
  </si>
  <si>
    <t>Код SAP</t>
  </si>
  <si>
    <t>Сарех/Орех</t>
  </si>
  <si>
    <t>апрель-ноябрь</t>
  </si>
  <si>
    <t>Работы по возведению (строительству) нежилых зданий/сооружений</t>
  </si>
  <si>
    <t>*</t>
  </si>
  <si>
    <t xml:space="preserve">Атырауская область, Жылыойский район, Макатский район </t>
  </si>
  <si>
    <t>Атырауская область, Кызылкугинский район</t>
  </si>
  <si>
    <t>Работы по корректировке  проекта комплексной автоматизации объектов  АО  "Эмбамунайгаз"</t>
  </si>
  <si>
    <t xml:space="preserve">Кислотная обработка комплексными составами КСПЭО НГДУ "Кайнармунайгаз" </t>
  </si>
  <si>
    <t xml:space="preserve">Кислотная обработка комплексными составами КСПЭО НГДУ "Жылоймунайгаз" </t>
  </si>
  <si>
    <t>Гидравлический разрыв пласта (ГРП) НГДУ "Жылоймунайгаз"</t>
  </si>
  <si>
    <t xml:space="preserve">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НГДУ "Кайнармунайгаз" </t>
  </si>
  <si>
    <t xml:space="preserve">Ведение мониторинга подземных вод на водозаборах технического водоснабжения НГДУ "Жаикмунайгаз" </t>
  </si>
  <si>
    <t>Ведение мониторинга подземных вод на водозаборах технического водоснабжения НГДУ "Доссормунайгаз"</t>
  </si>
  <si>
    <t xml:space="preserve">Ведение мониторинга подземных вод на водозаборах технического водоснабжения НГДУ "Кайнармунайгаз" </t>
  </si>
  <si>
    <t>Кислотная обработка комплексными составами КСПЭО НГДУ "Доссормунайгаз"</t>
  </si>
  <si>
    <t>Услуги по транспортировке природного газа</t>
  </si>
  <si>
    <t>Услуги по подаче воды по магистральным трубопроводам</t>
  </si>
  <si>
    <t>2 Р</t>
  </si>
  <si>
    <t>3 Р</t>
  </si>
  <si>
    <t>4 Р</t>
  </si>
  <si>
    <t>5 Р</t>
  </si>
  <si>
    <t>32 У</t>
  </si>
  <si>
    <t>33 У</t>
  </si>
  <si>
    <t>34 У</t>
  </si>
  <si>
    <t>1 Т</t>
  </si>
  <si>
    <t>АО Эмбамунайгаз</t>
  </si>
  <si>
    <t>г.Атырау, ул.Валиханова,1</t>
  </si>
  <si>
    <t>Атырауская обл, г.Атырау, ст.Тендык, УПТОиКО</t>
  </si>
  <si>
    <t>DDP</t>
  </si>
  <si>
    <t>в течение 90 календарных дней с даты заключения договора или получения уведомления от Заказчика</t>
  </si>
  <si>
    <t>авансовый платеж - 0%, оставшаяся часть в течение 30 рабочих дней с момента подписания акта приема-передачи</t>
  </si>
  <si>
    <t>комплект</t>
  </si>
  <si>
    <t>2 Т</t>
  </si>
  <si>
    <t>штука</t>
  </si>
  <si>
    <t>3 Т</t>
  </si>
  <si>
    <t>25.99.29.490.077.00.0796.000000000000</t>
  </si>
  <si>
    <t xml:space="preserve">Щит </t>
  </si>
  <si>
    <t>Щит металлический закрытого типа с ящиками для песка и комплектующими (лом, багор, лопата, 2 ведра конусных, полотно противопожарное ПП600 размером 1,5х2м типа Б.), габаритные размеры - 1500х1500х550 мм, объем ящика - 0,2 куб.м., масса - 50 кг.</t>
  </si>
  <si>
    <t>4 Т</t>
  </si>
  <si>
    <t>5 Т</t>
  </si>
  <si>
    <t>26.51.53.100.004.00.0796.000000000000</t>
  </si>
  <si>
    <t>Газоанализатор</t>
  </si>
  <si>
    <t>Газоанализатор GAZ  ALERT CLIP EXTREME H2S</t>
  </si>
  <si>
    <t>6 Т</t>
  </si>
  <si>
    <t>26.20.30.100.023.00.0839.000000000000</t>
  </si>
  <si>
    <t>Доска</t>
  </si>
  <si>
    <t>InterWrite DualBord 1295 (Технология: Электромагнетик, формат 16:9,диагональ 95" (241,3 см.), пр-во США). Проектор 3M X64 (XGA, 1024X768,2600 ANSI Люмен.). Крепление универсальное ABTUS для мультимедиапроекторов (500-750 мм), пр-во Сингапур. Кабель Kramer SVGA 15M/15M 15,2метров (High Defenition, High Resolution, Molded Connectors, пр-воИзраиль). Усилитель разветвитель VGA сигнали Kramer VP200N 1 вход, 2выхода, пр-во Израиль - гарантия 2 года Источники беспереребойногопитания резервного типа мощностью 600 VA UPS Mustek PowerMust 636Мультимедийная станция + LCD 17" Лицензионное программное обеспечениеWindows XP, Office 2007, NOD 32 Монтаж, настройка презентационногооборудования, расходный материал</t>
  </si>
  <si>
    <t>7 Т</t>
  </si>
  <si>
    <t>26.51.70.990.024.00.0796.000000000000</t>
  </si>
  <si>
    <t>Анемометр</t>
  </si>
  <si>
    <t>"Анемометр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t>
  </si>
  <si>
    <t>8 Т</t>
  </si>
  <si>
    <t>26.51.12.300.007.00.0796.000000000000</t>
  </si>
  <si>
    <t>Ветроуказатель</t>
  </si>
  <si>
    <t>"Ветроуказатель КВ служит для визуального определения направления ветра и предназначен для эксплуатации на открытом воздухе. Конструкция ветроуказателя стальная, разборная, защищена полимерным покрытием. Поворотный узел обеспечивает свободное вращение  ветроуказателя  вокруг  своей  оси и препятствует   срыву   ветроуказателя   с   мачты   в   вертикальном направлении. Ветроуказатель КВ служит для визуального определения направления ветра и предназначен для эксплуатации на открытом воздухе.</t>
  </si>
  <si>
    <t>9 Т</t>
  </si>
  <si>
    <t>27.90.20.500.003.00.0796.000000000000</t>
  </si>
  <si>
    <t>Рокот (Набат) Речевой пожарный оповещатель 2сообщ., 10ВТ контроль линийАС 220В, под АКБ 1,2а.ч.</t>
  </si>
  <si>
    <t>10 Т</t>
  </si>
  <si>
    <t>28.29.22.100.000.02.0796.000000000004</t>
  </si>
  <si>
    <t>Огнетушитель</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</si>
  <si>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от-40 до +50АС.</t>
  </si>
  <si>
    <t>11 Т</t>
  </si>
  <si>
    <t>Огнетушитель порошковый унифицированный предназначен для оснащения подразделений пожарной охраны, защиты объектов народного хозяйства, транспортных средств в качестве первичного средства тушения пожаров класса  А  (твердых горючих веществ),  С  (горючих газов),  В (жидких горючих веществ) и электроустановок, находящихся под напряжением до  1000В.</t>
  </si>
  <si>
    <t>12 Т</t>
  </si>
  <si>
    <t>13 Т</t>
  </si>
  <si>
    <t>14 Т</t>
  </si>
  <si>
    <t>15 Т</t>
  </si>
  <si>
    <t>16 Т</t>
  </si>
  <si>
    <t>17 Т</t>
  </si>
  <si>
    <t>18 Т</t>
  </si>
  <si>
    <t>19 Т</t>
  </si>
  <si>
    <t>20 Т</t>
  </si>
  <si>
    <t>21 Т</t>
  </si>
  <si>
    <t>22 Т</t>
  </si>
  <si>
    <t>29.32.30.990.019.00.0796.000000000000</t>
  </si>
  <si>
    <t xml:space="preserve"> Ствол </t>
  </si>
  <si>
    <t>"Переносной лафетный ствол (ПЛС-20) предназначен для создания и наравления струи воды или воздушно-механической пены при тушении пожаров.
"</t>
  </si>
  <si>
    <t>23 Т</t>
  </si>
  <si>
    <t>24 Т</t>
  </si>
  <si>
    <t>25 Т</t>
  </si>
  <si>
    <t>26 Т</t>
  </si>
  <si>
    <t>27 Т</t>
  </si>
  <si>
    <t>28 Т</t>
  </si>
  <si>
    <t>29 Т</t>
  </si>
  <si>
    <t>30 Т</t>
  </si>
  <si>
    <t>31 Т</t>
  </si>
  <si>
    <t>32 Т</t>
  </si>
  <si>
    <t>33 Т</t>
  </si>
  <si>
    <t>34 Т</t>
  </si>
  <si>
    <t>35 Т</t>
  </si>
  <si>
    <t>36 Т</t>
  </si>
  <si>
    <t>37 Т</t>
  </si>
  <si>
    <t>38 Т</t>
  </si>
  <si>
    <t>39 Т</t>
  </si>
  <si>
    <t>40 Т</t>
  </si>
  <si>
    <t>41 Т</t>
  </si>
  <si>
    <t>47 Т</t>
  </si>
  <si>
    <t>14.12.30.100.000.00.0715.000000000005</t>
  </si>
  <si>
    <t>Перчатки</t>
  </si>
  <si>
    <t>перчатки трикотажные бесшовные с протектором на ладонной части из поливинилхлорида, класс вязки – 13.Применение: склады, строительные, погрузо-разгрузочные работы, упаковка и т.д. Характеристики: перчатки трикотажные бесшовные с протектором на ладонной части из поливинилхлорида, класс вязки – 13.Состав: 75% хлопок, 25% полиэстер.Размеры: 7,8, 9.ГОСТ Р 12.4.246-2008</t>
  </si>
  <si>
    <t>пара</t>
  </si>
  <si>
    <t>48 Т</t>
  </si>
  <si>
    <t>49 Т</t>
  </si>
  <si>
    <t>50 Т</t>
  </si>
  <si>
    <t>51 Т</t>
  </si>
  <si>
    <t>52 Т</t>
  </si>
  <si>
    <t>53 Т</t>
  </si>
  <si>
    <t>54 Т</t>
  </si>
  <si>
    <t>55 Т</t>
  </si>
  <si>
    <t>56 Т</t>
  </si>
  <si>
    <t>57 Т</t>
  </si>
  <si>
    <t>59 Т</t>
  </si>
  <si>
    <t>60 Т</t>
  </si>
  <si>
    <t>61 Т</t>
  </si>
  <si>
    <t>62 Т</t>
  </si>
  <si>
    <t>63 Т</t>
  </si>
  <si>
    <t>64 Т</t>
  </si>
  <si>
    <t>65 Т</t>
  </si>
  <si>
    <t>66 Т</t>
  </si>
  <si>
    <t>68 Т</t>
  </si>
  <si>
    <t>69 Т</t>
  </si>
  <si>
    <t>70 Т</t>
  </si>
  <si>
    <t>71 Т</t>
  </si>
  <si>
    <t>73 Т</t>
  </si>
  <si>
    <t>Сапоги</t>
  </si>
  <si>
    <t>74 Т</t>
  </si>
  <si>
    <t>75 Т</t>
  </si>
  <si>
    <t>76 Т</t>
  </si>
  <si>
    <t>77 Т</t>
  </si>
  <si>
    <t>78 Т</t>
  </si>
  <si>
    <t>15.20.32.920.002.01.0715.000000000000</t>
  </si>
  <si>
    <t>Сапоги кожаные пожарного соответствуют НПБ 158-97, ГОСТ Р 53265-2009 и обеспечивают защиту от неблагоприятных и вредных факторов окружающей среды, возникающих во время тушения пожаров и ликвидации последствий аварий, от климатических и механических воздействий. Сапоги используются в климатических зонах с температурой от  минус 60ºС. В качестве защитных элементов используются подошва из износоустойчивой и маслобензостойкой резины, металлические  антипрокольная стелька и подносок, теплоизоляционная несъемная подкладка. Верх обуви: юфть натуральная термостойкая, термоусадочная и водонепроницаемая. Низ обуви: Юфть термостойкая; термоусадочная.Подошва: Износоустойчивая термостойкая резина;</t>
  </si>
  <si>
    <t>79 Т</t>
  </si>
  <si>
    <t>80 Т</t>
  </si>
  <si>
    <t>81 Т</t>
  </si>
  <si>
    <t>32.99.11.900.010.01.0796.000000000000</t>
  </si>
  <si>
    <t>Самоспасатель</t>
  </si>
  <si>
    <t>Самоспасатель (дыхательный аппарат). Эвакуационный мини-фильтр с загубником и носовым зажимом.Время действия не менее 5 мин (зависит от условийприменения).Защищает от большого числа вредных веществ, соответствует классу фильтров АВЕК2-5 (DIN 58647-7).</t>
  </si>
  <si>
    <t>82 Т</t>
  </si>
  <si>
    <t>83 Т</t>
  </si>
  <si>
    <t>84 Т</t>
  </si>
  <si>
    <t>85 Т</t>
  </si>
  <si>
    <t>86 Т</t>
  </si>
  <si>
    <t>87 Т</t>
  </si>
  <si>
    <t>88 Т</t>
  </si>
  <si>
    <t>89 Т</t>
  </si>
  <si>
    <t>90 Т</t>
  </si>
  <si>
    <t>91 Т</t>
  </si>
  <si>
    <t>21.20.24.600.000.00.0839.000000000000</t>
  </si>
  <si>
    <t>АПТЕЧКА АВТОМОБИЛЬНАЯ является очень необходимым и важным средством защиты в экстренной ситуации на дороге.Состав аптечки: Средства обезболивающие,противовоспалительные и противошоковые;средства при травме(ушибы,переломы,вывихи),ранениях,шоке:Анальгин в таблетках по 0,5гр.по 10 табл. в упаковке(или аналог)1 упаковка.Портативный гипотермический(охлаждающий)пакет-контейнер - 1штука.Сульфацил-натрия расвор - 1 флакон. Средства дляостановки кровотечения,обработки и перевязки ран: Жгут для остановки артериального кровотечения с дозированной компрессией(сдавлением)для само-и взаимопомощи -1 штука.Бинт стерильный 10х5-1штука.Бинт нестерильный 10х5 - 1 штука.Бинт нестерильный 5х5 - 1 штука.Атравматическая повязка МАГ с диоксидином или нитратом серебра 8х10см для перевязки грязных ран - 1 штука.Лекопластырь бактерицидный 2,5х7,2 или 2х5-8штук.Салфетки стерильные для остановки капиллярного и венозного кровотечения "Комплекс ГЕМ" с фурагином 6х10см,10х18см или Станин (порошок)1,0гр.-3упаковки.Йода спиртовый раствор 5% или 1% спиртовый раствор бриллиантовый зелени -1флакон.Лейкопластырь 1х500 или 2х500 или 1х250 - 1 штука. Бинт эластичный трубчатый медицинский нестерильный №1,2,6 - по 1 штуке.</t>
  </si>
  <si>
    <t>92 Т</t>
  </si>
  <si>
    <t>АПТЕЧКА ИНДИВИДУАЛЬНАЯ АУ2</t>
  </si>
  <si>
    <t>93 Т</t>
  </si>
  <si>
    <t>95 Т</t>
  </si>
  <si>
    <t>96 Т</t>
  </si>
  <si>
    <t>97 Т</t>
  </si>
  <si>
    <t>98 Т</t>
  </si>
  <si>
    <t>006</t>
  </si>
  <si>
    <t>метр</t>
  </si>
  <si>
    <t>99 Т</t>
  </si>
  <si>
    <t>100 Т</t>
  </si>
  <si>
    <t>101 Т</t>
  </si>
  <si>
    <t>14.12.22.400.000.00.0839.000000000001</t>
  </si>
  <si>
    <t>Спецодежда зимняя</t>
  </si>
  <si>
    <t>Сумка для зимнего комплекта, зимняя форменная одежда для ИТР, зимний головной убор, зимняя спецобувь, кальсоны, жакет, полушерстяные носки, перчатки, флисовая толстовка</t>
  </si>
  <si>
    <t>102 Т</t>
  </si>
  <si>
    <t>103 Т</t>
  </si>
  <si>
    <t>килограмм</t>
  </si>
  <si>
    <t>104 Т</t>
  </si>
  <si>
    <t>055</t>
  </si>
  <si>
    <t>метр квадратный</t>
  </si>
  <si>
    <t>105 Т</t>
  </si>
  <si>
    <t>106 Т</t>
  </si>
  <si>
    <t>Здание мобильное на колесном ходу для бригад нефтяников. Основные параметры и характеристики:- 3-х осное шасси с поворотным кругом; - Межосевоерасстояние 5400 мм; - Оснащено тормозной системой;- Заземлительным тросом; - Длина культбудки  7800  мм; - Ширина  культбудки2800 мм; - Отдельная комната мастера; - Шкаф сушильный на 12 человек для смены одежд; - Стол консольный-1штук;- Табуретка- 4 штуки;- Скамейка;- Кушетка;- Подставка с огнетушителем ОПУ-5;- Кондиционер;- Рукомойник;- Подставка с раковиной (нерж);- Крепление с водонагревателем водыс объемом 50л;- Бак пластиковый с запасом воды не менее 500 л;- Обогреватель масленый 2кВт;- Лестница с площадкой;- Гибкий кабель КГ 3*6+1*4 с барабаном, длиной 50м с вилкой для подключения электрокабеля ВШК-25А;- Щит пожарный;- Гидронасос;- Тепловентилятор;- Электрощит.</t>
  </si>
  <si>
    <t>107 Т</t>
  </si>
  <si>
    <t>108 Т</t>
  </si>
  <si>
    <t>109 Т</t>
  </si>
  <si>
    <t>110 Т</t>
  </si>
  <si>
    <t>111 Т</t>
  </si>
  <si>
    <t>112 Т</t>
  </si>
  <si>
    <t>26.51.52.890.001.00.0796.000000000000</t>
  </si>
  <si>
    <t>Аппарат</t>
  </si>
  <si>
    <t>Аппарат для количественного определения воды в нефтяных и др. продуктах. Вместимость приемника-ловушки, 10мл, Вместимость колбы, 500мл, Высота прибора, 770мм., Масса 0,48 кг., Шифр 188</t>
  </si>
  <si>
    <t>113 Т</t>
  </si>
  <si>
    <t>114 Т</t>
  </si>
  <si>
    <t>115 Т</t>
  </si>
  <si>
    <t>116 Т</t>
  </si>
  <si>
    <t>117 Т</t>
  </si>
  <si>
    <t>118 Т</t>
  </si>
  <si>
    <t>119 Т</t>
  </si>
  <si>
    <t>120 Т</t>
  </si>
  <si>
    <t>121 Т</t>
  </si>
  <si>
    <t>122 Т</t>
  </si>
  <si>
    <t>123 Т</t>
  </si>
  <si>
    <t>124 Т</t>
  </si>
  <si>
    <t>125 Т</t>
  </si>
  <si>
    <t>126 Т</t>
  </si>
  <si>
    <t>32.50.50.900.007.00.0796.000000000000</t>
  </si>
  <si>
    <t>Баня водяная</t>
  </si>
  <si>
    <t>127 Т</t>
  </si>
  <si>
    <t>128 Т</t>
  </si>
  <si>
    <t>129 Т</t>
  </si>
  <si>
    <t>130 Т</t>
  </si>
  <si>
    <t>131 Т</t>
  </si>
  <si>
    <t>132 Т</t>
  </si>
  <si>
    <t>28.29.11.500.002.00.0796.000000000000</t>
  </si>
  <si>
    <t>Дистиллятор</t>
  </si>
  <si>
    <t>133 Т</t>
  </si>
  <si>
    <t>134 Т</t>
  </si>
  <si>
    <t>27.51.24.990.001.00.0796.000000000000</t>
  </si>
  <si>
    <t>Колбонагреватель</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</si>
  <si>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</si>
  <si>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</si>
  <si>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</si>
  <si>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</si>
  <si>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</si>
  <si>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</si>
  <si>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</si>
  <si>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</si>
  <si>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</si>
  <si>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</si>
  <si>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</si>
  <si>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</si>
  <si>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</si>
  <si>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</si>
  <si>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</si>
  <si>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</si>
  <si>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</si>
  <si>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</si>
  <si>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</si>
  <si>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31.09.11.000.003.00.0796.000000000005</t>
  </si>
  <si>
    <t>154 Т</t>
  </si>
  <si>
    <t>32.50.50.900.014.00.0796.000000000000</t>
  </si>
  <si>
    <t>Экстрактор</t>
  </si>
  <si>
    <t>155 Т</t>
  </si>
  <si>
    <t>26.51.52.300.009.00.0839.000000000000</t>
  </si>
  <si>
    <t>Для определения давления насыщенных паров</t>
  </si>
  <si>
    <t>156 Т</t>
  </si>
  <si>
    <t>Аппарат для определения температуры застывания</t>
  </si>
  <si>
    <t>157 Т</t>
  </si>
  <si>
    <t>158 Т</t>
  </si>
  <si>
    <t>упаковка</t>
  </si>
  <si>
    <t>159 Т</t>
  </si>
  <si>
    <t>Фильтр</t>
  </si>
  <si>
    <t>160 Т</t>
  </si>
  <si>
    <t>161 Т</t>
  </si>
  <si>
    <t>162 Т</t>
  </si>
  <si>
    <t>26.51.53.900.041.00.0796.000000000000</t>
  </si>
  <si>
    <t>Пробоотборник</t>
  </si>
  <si>
    <t>"Пробоотборник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t>
  </si>
  <si>
    <t>163 Т</t>
  </si>
  <si>
    <t>32.50.30.500.000.00.0796.000000000003</t>
  </si>
  <si>
    <t xml:space="preserve">Стол </t>
  </si>
  <si>
    <t>Эффективные антивибрационные системы ,действующие как фильтр ,который поглащает большинство вредных колебаний -гарантия точности и воспроизводимости при работе на весах любого класса точности.</t>
  </si>
  <si>
    <t>164 Т</t>
  </si>
  <si>
    <t>32.50.30.500.000.00.0796.000000000004</t>
  </si>
  <si>
    <t>165 Т</t>
  </si>
  <si>
    <t>Предназначен для дистиллятора ДЭ-10</t>
  </si>
  <si>
    <t>166 Т</t>
  </si>
  <si>
    <t xml:space="preserve">Шкаф </t>
  </si>
  <si>
    <t>Они являются гарантом безопасной работы  хранения и мытья посуд под вытяжным шкафом, обеспечивая безопасность персонала лаборатории,здания,спасателей и имидж в целом компании</t>
  </si>
  <si>
    <t>167 Т</t>
  </si>
  <si>
    <t>31.09.11.000.003.00.0796.000000000007</t>
  </si>
  <si>
    <t>Предназначен для проведения термических работ таких как сушка подогрев и др. с разными материалами и деталями при температуре до 500 С.</t>
  </si>
  <si>
    <t>168 Т</t>
  </si>
  <si>
    <t>Предназначен для хранения химических посуд</t>
  </si>
  <si>
    <t>169 Т</t>
  </si>
  <si>
    <t>170 Т</t>
  </si>
  <si>
    <t>Пробоотборник ПО-1, ПО-2 предназначен для отбора пробы нефтепродуктов из резервуаров нефтебаз и АЗС.По устойчивости к воздействию климатическихфакторов внешней среды пробоотборники изготавливаются в исполнении У и УХЛ, категория размещения 1 по ГОСТу 15150-69.</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</si>
  <si>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</si>
  <si>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</si>
  <si>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</si>
  <si>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</si>
  <si>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</si>
  <si>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</si>
  <si>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</si>
  <si>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</si>
  <si>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</si>
  <si>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</si>
  <si>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</si>
  <si>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</si>
  <si>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</si>
  <si>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</si>
  <si>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</si>
  <si>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</si>
  <si>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</si>
  <si>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</si>
  <si>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</si>
  <si>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</si>
  <si>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</si>
  <si>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</si>
  <si>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</si>
  <si>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</si>
  <si>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</si>
  <si>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</si>
  <si>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</si>
  <si>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</si>
  <si>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</si>
  <si>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</si>
  <si>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</si>
  <si>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</si>
  <si>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</si>
  <si>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</si>
  <si>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</si>
  <si>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</si>
  <si>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</si>
  <si>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</si>
  <si>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</si>
  <si>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</si>
  <si>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</si>
  <si>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</si>
  <si>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</si>
  <si>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</si>
  <si>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</si>
  <si>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</si>
  <si>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</si>
  <si>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</si>
  <si>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</si>
  <si>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</si>
  <si>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</si>
  <si>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</si>
  <si>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</si>
  <si>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</si>
  <si>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</si>
  <si>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</si>
  <si>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</si>
  <si>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</si>
  <si>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</si>
  <si>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</si>
  <si>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</si>
  <si>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</si>
  <si>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</si>
  <si>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</si>
  <si>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</si>
  <si>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</si>
  <si>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</si>
  <si>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</si>
  <si>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</si>
  <si>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</si>
  <si>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</si>
  <si>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</si>
  <si>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</si>
  <si>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</si>
  <si>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</si>
  <si>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</si>
  <si>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</si>
  <si>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</si>
  <si>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Промывалка</t>
  </si>
  <si>
    <t>Промывалка 1000 мл КШ 29/32</t>
  </si>
  <si>
    <t>Средство моющее</t>
  </si>
  <si>
    <t>Трубка</t>
  </si>
  <si>
    <t>26.51.33.900.005.01.0796.000000000005</t>
  </si>
  <si>
    <t>Рулетка</t>
  </si>
  <si>
    <t>28.99.39.839.000.01.0796.000000000001</t>
  </si>
  <si>
    <t>Вертлюг</t>
  </si>
  <si>
    <t>28.14.11.300.001.00.0796.000000000001</t>
  </si>
  <si>
    <t>Превентор</t>
  </si>
  <si>
    <t>Превентор ЭВН   1-1/4х2-7/8 EU BOX/ Piп  для ЭВН</t>
  </si>
  <si>
    <t>28.13.31.000.056.00.0796.000000000000</t>
  </si>
  <si>
    <t>Пара винтовая</t>
  </si>
  <si>
    <t>28.22.17.950.001.00.0796.000000000011</t>
  </si>
  <si>
    <t>Элеватор</t>
  </si>
  <si>
    <t>Для захвата подъема и удержания в подвешенном состоянии и спуска глубинно-насосных штанг, в процессе спуско-подъемных операций при текущем и капитальном ремонте скважин.диаметр штанг 19, 22мм грузоподъемность 10тн. габаритные размеры, мм длина 230 ширина 125 высота 500 масса 13,9кг</t>
  </si>
  <si>
    <t>Элеватор штанговый ЭШН-5, грузоподъемность 5тонн, диаметры штанг 12-22мм</t>
  </si>
  <si>
    <t>Элеватор ЭХЛ-89,  с г/п 50тн</t>
  </si>
  <si>
    <t>ЭЛЕВАТОР ЭХЛ-89Х35</t>
  </si>
  <si>
    <t>Элеватор двухштропный Халатьяна ЭХЛ.114-40 для НКТ, грузоподъемность 40т.</t>
  </si>
  <si>
    <t>ЭЛЕВАТОРЫ ТРУБНЫЕ Д-73ММ ЭХЛ-73-25 Элеватор двуштропный Халатьяна ЭХЛ.73-25 для НКТ 73 мм, грузоподъемность 25 т.</t>
  </si>
  <si>
    <t>Элеватор двуштропный Халатьяна ЭХЛ.73-50 для НКТ 73 мм, грузоподъемность 50 т.</t>
  </si>
  <si>
    <t>Элеваторы трубные д-89мм ЭХЛ-89-32</t>
  </si>
  <si>
    <t>Элеватор двуштропный Халатьяна ЭХЛ.89-50 для НКТ 89 мм, грузоподъемность 50 т.</t>
  </si>
  <si>
    <t>Метчик</t>
  </si>
  <si>
    <t>Плашка</t>
  </si>
  <si>
    <t>Цепь</t>
  </si>
  <si>
    <t>Труба</t>
  </si>
  <si>
    <t>Труба Ст 20: ф25х2,8</t>
  </si>
  <si>
    <t>24.20.13.900.000.00.0168.000000000007</t>
  </si>
  <si>
    <t>Труба водогазопроводная 25х3.2 сварная марка стали ст20.</t>
  </si>
  <si>
    <t>20.16.59.200.004.00.0168.000000000000</t>
  </si>
  <si>
    <t>Гидрофобизатор</t>
  </si>
  <si>
    <t>гидрофобизатор, ИВВ-1(марки Л)</t>
  </si>
  <si>
    <t>20.59.59.200.000.00.0166.000000000000</t>
  </si>
  <si>
    <t>Ингибитор</t>
  </si>
  <si>
    <t>ингибитор кислотный корроз-бактериц</t>
  </si>
  <si>
    <t>20.59.42.900.007.01.0168.000000000000</t>
  </si>
  <si>
    <t>ингибитор солеотложении, KR-10ИС</t>
  </si>
  <si>
    <t>20.13.31.300.001.00.0166.000000000000</t>
  </si>
  <si>
    <t>Хлорид кальция (хлористый кальций)</t>
  </si>
  <si>
    <t>Хлористый кальций кристаллический. Предназначен для утяжеления (увеличения плотности) задавочной жидкости.</t>
  </si>
  <si>
    <t>20.14.34.700.001.00.0166.000000000000</t>
  </si>
  <si>
    <t>Кислота лимонная моногидрат и безводная</t>
  </si>
  <si>
    <t>Для промывки водоопреснительной установки</t>
  </si>
  <si>
    <t>МЛ-Супер  ТУ2383-002-51881692-2000</t>
  </si>
  <si>
    <t>20.59.59.100.000.00.0168.000000000000</t>
  </si>
  <si>
    <t xml:space="preserve">Система солевая </t>
  </si>
  <si>
    <t>сухая солевая композиция Nа-ЖГ (марки А)</t>
  </si>
  <si>
    <t>Дифенилкарбазид (чда)</t>
  </si>
  <si>
    <t>20.15.10.500.000.00.0778.000000000000</t>
  </si>
  <si>
    <t>Кислота азотная</t>
  </si>
  <si>
    <t>Азотная кислота 0.1н</t>
  </si>
  <si>
    <t>20.15.10.500.000.00.0166.000000000000</t>
  </si>
  <si>
    <t>Азотная кислота (хч)</t>
  </si>
  <si>
    <t>19.20.23.300.002.00.0166.000000000000</t>
  </si>
  <si>
    <t>Ксилол</t>
  </si>
  <si>
    <t>Ксилол нефтяной ГОСТ 94-10</t>
  </si>
  <si>
    <t>20.13.25.200.000.00.0166.000000000002</t>
  </si>
  <si>
    <t xml:space="preserve"> Гидроксид натрия </t>
  </si>
  <si>
    <t>20.13.52.900.000.00.0168.000000000000</t>
  </si>
  <si>
    <t>Нитрат ртути (II)</t>
  </si>
  <si>
    <t>Азотнокислая ртуть (II) 1-водный</t>
  </si>
  <si>
    <t>Ртуть II-х валентная азотнокислая 1-водная чистый для анализов</t>
  </si>
  <si>
    <t>20.13.42.700.000.00.0166.000000000000</t>
  </si>
  <si>
    <t>Триполифосфат натрия</t>
  </si>
  <si>
    <t>Триполифоспат натриия</t>
  </si>
  <si>
    <t>20.14.13.230.000.00.0166.000000000000</t>
  </si>
  <si>
    <t xml:space="preserve">Хлороформ (трихлорметан) </t>
  </si>
  <si>
    <t>Хлороформ (хч)</t>
  </si>
  <si>
    <t>20.59.59.300.001.00.0168.000000000000</t>
  </si>
  <si>
    <t>Деэмульгатор</t>
  </si>
  <si>
    <t>018</t>
  </si>
  <si>
    <t>метр погонный</t>
  </si>
  <si>
    <t>22.19.50.900.002.00.0166.000000000000</t>
  </si>
  <si>
    <t>Лента</t>
  </si>
  <si>
    <t>Изолента представляет собой диэлектрический (изолирующий) материал и применяется при промышленных, строительных и бытовых работах для электроизоляции проводов и кабелей, а также изолента пвх используется при ремонтеи сращивании электрокабелей с неметаллическими оболочками, работающих встатическом состоянии. Изоляционная лента обеспечивает герметичность, защиту от воздействия влаги, солей, слабых растворителей, ультрафиолетовых лучей и др.</t>
  </si>
  <si>
    <t>13.99.19.900.007.00.0166.000000000000</t>
  </si>
  <si>
    <t>Изолента</t>
  </si>
  <si>
    <t>"Изолента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t>
  </si>
  <si>
    <t>008</t>
  </si>
  <si>
    <t>Провод</t>
  </si>
  <si>
    <t>"Провод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t>
  </si>
  <si>
    <t>27.90.12.300.001.00.0018.000000000044</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</si>
  <si>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-10.  t, мм -0,70.  Уд-ый вес, г/м - 30,09.</t>
  </si>
  <si>
    <t>27.90.12.300.001.00.0018.000000000038</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</si>
  <si>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-4,5.  t, мм -0,60.  Уд-ый вес, г/м - 11.</t>
  </si>
  <si>
    <t>27.90.12.300.001.00.0018.000000000042</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</si>
  <si>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-8.  t, мм -0,60.  Уд-ый вес, г/м - 20,80.</t>
  </si>
  <si>
    <t>27.90.12.300.001.00.0018.000000000003</t>
  </si>
  <si>
    <t>Трубки электроизоляционные гибкие марки ТКР.ТУ 2541-001-48423543-99.Трубки электроизоляционные гибкие марки ТКР изготавливаются из высококачественной кремнийорганической (силиконовой) резины.Используются для изоляции выводных и монтажных проводов электрооборудования, токоведущих элементов электротехнических устройств и радиоаппаратуры, пучков изолированных проводов, концевой заделки и ремонта высоковольтных кабелей, работающих при постоянном и переменном напряжении до 1000 В, частотой до 500 Гц.</t>
  </si>
  <si>
    <t>27.90.12.300.001.00.0018.000000000002</t>
  </si>
  <si>
    <t>27.90.12.300.001.00.0018.000000000007</t>
  </si>
  <si>
    <t>27.90.12.300.001.00.0018.000000000009</t>
  </si>
  <si>
    <t>27.32.13.700.002.00.0008.000000000194</t>
  </si>
  <si>
    <t>" 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t>
  </si>
  <si>
    <t>27.32.13.700.002.00.0008.000000000231</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</si>
  <si>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t>
  </si>
  <si>
    <t>27.32.13.700.002.00.0008.000000000234</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</si>
  <si>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t>
  </si>
  <si>
    <t>27.32.13.700.002.00.0008.000000000235</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</si>
  <si>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t>
  </si>
  <si>
    <t>27.32.13.700.002.00.0008.000000000236</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</si>
  <si>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t>
  </si>
  <si>
    <t>27.32.13.700.002.00.0008.000000000229</t>
  </si>
  <si>
    <t>Провод установочный РКГМ ф 6 мм</t>
  </si>
  <si>
    <t>Стеклоткань (бинт)</t>
  </si>
  <si>
    <t>13.99.19.900.007.00.0796.000000000001</t>
  </si>
  <si>
    <t>Данный вид представляет собой изоляционную черную прорезиненную ленту ипредназначется для  электротехнических работ в условиях неагрессивныхсред при температурах от -30"С до +30"С.Данный вид изоленты такженазывают матерчатой и тканевой, т.к. в состав самой ленты -этохлопчатобумажное волокно. Исполнение 2-двусторонняя(клеевая резиноваяоснова нанесена с двух сторон). Для промышленного использования: 2 ПОЛ-двусторонняя обычной липкости; Ширина 20мм. Рулон-100гр.</t>
  </si>
  <si>
    <t>13.99.19.900.006.00.0166.000000000001</t>
  </si>
  <si>
    <t>"Предназначена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t>
  </si>
  <si>
    <t>Лак</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</si>
  <si>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t>
  </si>
  <si>
    <t>26.51.12.530.000.01.0796.000000000000</t>
  </si>
  <si>
    <t>Скважинный термометр</t>
  </si>
  <si>
    <t>Аккумулятор</t>
  </si>
  <si>
    <t>Манометр-термометр устьевой УМТ-01, решаемые задачи: многократные измерения Р и Т на устье скважин; однократные или периодические регистрации значений Р и Т; Технические характеристики: диапазон измерения давлений -40МПа; предел допускаемой приведённой погрешности измерения давления 0,15%; допустимые условия эксплуатации от -40 до +50оС, предел допускаемойпогрешности измерения температуры 0,2%, минимальный период измерения 1сек, объём внутренней памяти - не менее 1 440 000, время непрерывной работы не менее 280час, размеры: d до 75мм, l до 200мм, масса до 1,5 кг, присоединительная резьба М20*1,5</t>
  </si>
  <si>
    <t>25.93.12.300.000.00.0006.000000000000</t>
  </si>
  <si>
    <t>Проволока</t>
  </si>
  <si>
    <t>Проволока канатная, без покрытия, диаметром 2,00 мм, маркировочной группы 1960 Н/мм2 (200 кгс/мм2) марки В: Проволока 2,00 – 1960 – В  ГОСТ  7372 – 79, Проволока изготавливается из углеродистой канатной катанки по ГОСТ 7372-79, на поверхности не должно быть трещин, плен, закатов, раковин, ржавчины, следов омеднения, временное сопротивление разрыву 1960 Н/мм2 (200 кгс/мм2), к каждому мотку или катушке проволоки должен быть прочно прикреплён ярлык с указанием предприятия-изготовителя, условного обозначения проволоки, массы, длины в м.</t>
  </si>
  <si>
    <t>Счетчик</t>
  </si>
  <si>
    <t>Счетчик оборотов мех.СО-35.СО-66</t>
  </si>
  <si>
    <t>26.51.12.590.013.00.0796.000000000002</t>
  </si>
  <si>
    <t>Уровнемер</t>
  </si>
  <si>
    <t>Для оперативного контроля уровня жидкости в добывающих нефтяных скважинах.  Соответствует ТУ 4318-032-20690774-2005. Срок службы прибора 5 лет.Гарантийный срок 1 год.  Тех.характеристики :  диапазон контролируемых уровней жидкости -20-3000 (6000) м, диапазон контролируе-мых избыточных давлений газа - 0-100 кгс/см2, количество одновременно сохраняемых результатов измерений - 3008 сим отчетов+ 310 графиков, дискретность контролядавления - 0,1 атм, время непрерывной работы - 10 ч, рабочий диапазон температур - от минус 40 до + 50 градС. Комплект поставки: Уровнемер  – автомат 2 – 1шт, Кабель интерфейсный (5м) IBM PC-1 шт, Сетевой адаптер -1шт, Шнур для заряда от бортовой сети автомобиля -1шт, Шаровая насадка -1шт, Сумка -1шт, Поворотное сопло -1шт, Переходник для шаровой насадки или ГАИ -1шт, Выхлопной ресивер с кольцом резиновым 017-021-25-2 -1шт, Программное обеспечение ПК БД “СИАМ”. Версия 2.5 (и выше) - 1 диск, Документация – паспорт -1 шт, ТО и ПЭ – 1 шт, Руководство пользователя – 1 шт,ЗИП:  Кольцо 062-066-25-2-3 – 1 шт, Кольцо 020-024-25-2-3 – 2 шт., Кольцо защитное фторопластовое разрезное – 2 шт, Пружина для электромагнитного клапана ИЗМ 8.383.004 – 1 шт.</t>
  </si>
  <si>
    <t>Для оперативного контроля уровня жидкости в добывающих нефтяных скважинах.  Соответствует ТУ 4318-012-20690774-2003. Срок службы прибора 5 лет.Гарантийный срок 1 год.  Тех.характеристики :  диапазон контролируемых уровней жидкости - 20- 3000 (6000) м, диапазон контролируемых избыточныхдавлений газа - 0-100 кгс/см2, количество одновременно сохраняемых результатов измерений - 3008 сим отчетов+ 310 графиков, дискретность контроля давления - 0,1 атм, время непрерывной работы - 10 ч, рабочий диапазон температур - от минус 40 до + 50 градС. Комплект поставки:Уровнемер – 1 шт, Кабель интерфейсный – 1 шт, Сетевой адаптер – 1 шт, шнур для зарядкиот бортсети – 1 шт, шаровая насадка – 1 шт, Переходник для шаравой  насадки и ГАИ-01 – 1 шт, сумка – 1 шт, Программное обеспечение для ПК БД СИАМ Версия 2,5 и выше – 1 диск, Документация – паспорт -1 шт, ТО и ПЭ – 1шт, Руководство пользователя – 1 шт, ЗИП-рукоятка для монтажа прибора на скважине -  1шт, кольцо062-066-25-2-3 1 шт, кольцо защитное фторопластовое разрезное – 2 шт, кольцо 020-024-25-2-3 для клапана – 1 шт, конус ИЗМ.8.323.011 – 1 шт.</t>
  </si>
  <si>
    <t>Ткань</t>
  </si>
  <si>
    <t>г.Атырау, ул.Валиханова, 1</t>
  </si>
  <si>
    <t>ОТП</t>
  </si>
  <si>
    <t>Масло</t>
  </si>
  <si>
    <t>в течение 30 календарных дней с даты заключения договора или получения уведомления от Заказчика</t>
  </si>
  <si>
    <t>авансовый платеж - 30%, оставшаяся часть в течение 30 рабочих дней с момента подписания акта приема-передачи</t>
  </si>
  <si>
    <t>Компрессор майы</t>
  </si>
  <si>
    <t xml:space="preserve">Синтетикалық барлық маусымдық компрессорлық </t>
  </si>
  <si>
    <t xml:space="preserve">Масло для возд. Компрессоров </t>
  </si>
  <si>
    <t>Ауа компрессорына арналған май</t>
  </si>
  <si>
    <t>Масло Shell Mysella La40 для доливки</t>
  </si>
  <si>
    <t>ДМТм</t>
  </si>
  <si>
    <t>28.41.22.100.000.00.0796.000000000001</t>
  </si>
  <si>
    <t>Настольный сверлильный станок В-1316В/400 Напряжение: 400 В Потребляемая мощность: 600 Вт Патрон: 3-16 мм Макс. отверстие сверления: 16 мм Конус шпинделя: II Мк Вылет шпинделя: 165 мм Ход шпинделя: 80 мм Макс. расстояние м/ду шпинделем и столом: 415 мм Макс. расстояние м/ду шпинделем и основанием: 615 мм Размер стола: 310 мм Размер основания: 420x245 мм Диаметр колонны: 70 мм Число скоростей: 12 ст. Диапазон оборотов: 180/250 300/400 480/580 970/1280 1410/1540 2270/2740 об/мин Общая высота: 960 мм Вес нетто/брутто: 53 кг Упаковка, размер картонного ящика: 770x490x260 мм</t>
  </si>
  <si>
    <t>28.41.21.900.000.00.0796.000000000000</t>
  </si>
  <si>
    <t>Станок трубонарезной</t>
  </si>
  <si>
    <t>Станок трубонарезной типа 9М14 предназначен для токарной обработки труби деталей трубных соединений (НКТ) применяемых для добычи и транспортировки нефти и природного газа и нарезания на них цилиндрических и конических резьб в условиях, индивидуального и мелкосерийного производства. Тех.хар-ка : 1. Диаметр обрабатываемых труб - 30-190 мм; 2.  Диаметр внетреннего отверстия шпинделя - 200 мм;  3. Шаг нарезаемой резьбы: - метрической - 1-12 мм.  -  дюмовой, число ниток на 1дюм.</t>
  </si>
  <si>
    <t>28.12.13.200.001.00.0796.000000000001</t>
  </si>
  <si>
    <t>27.90.31.900.026.00.0796.000000000000</t>
  </si>
  <si>
    <t xml:space="preserve"> Выпрямитель </t>
  </si>
  <si>
    <t>Выпрямитель для дуговой сварки ВД-306М1 У3 предназначен для ручной дуговой сварки постоянным и переменным током электродами с основным покрытием диаметром 2-5мм.Ноиин.св.ток при ПН%,А 120--315(100%-10%). Номин.рабоч.напряжение,В--24,8-32,6.Регулирование тока--плавно-ступенчатое.Напряжение холостого хода,В--75.Потребл.мощность,кВА--9,0-24.Габаритные размеры-360-360-930мм.Масса,кг-не более73.</t>
  </si>
  <si>
    <t>27.90.31.900.024.00.0796.000000000001</t>
  </si>
  <si>
    <t>Агрегат сварочный</t>
  </si>
  <si>
    <t>27.90.31.900.022.00.0796.000000000000</t>
  </si>
  <si>
    <t>Трансформатор сварочный</t>
  </si>
  <si>
    <t>"""Сварочный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t>
  </si>
  <si>
    <t>27.90.31.900.025.00.0796.000000000001</t>
  </si>
  <si>
    <t>Горелка Г2-6 с комплектом наконечников</t>
  </si>
  <si>
    <t>27.90.32.000.057.00.0796.000000000002</t>
  </si>
  <si>
    <t>Резак</t>
  </si>
  <si>
    <t>27.90.32.000.057.00.0796.000000000000</t>
  </si>
  <si>
    <t>Производитель: Украина. Резак пропановый предназначен для ручной кислородной резки металлов, в том числе для разделки металлолома с применениемв качестве горючего газа пропана. Технические характеристики: ?Условныйпроход резино-тканевого рукова 9/9  ?Толщина реза,до 100мм  ?Длина, не более 750мм ?Масса,не более 0,85 кг</t>
  </si>
  <si>
    <t>Редуктор</t>
  </si>
  <si>
    <t>27.90.31.900.021.00.0796.000000000035</t>
  </si>
  <si>
    <t>Напряжение сети 220 В. Максимальный потребляемый ток 30 А. Напряжение холостого хода 80 В. Напряжение дуги 28 В. Диапазон регулирования сварочного тока 10-220 А. Максимальный диаметр электрода 5 мм. Класс защиты IP21. Масса 4,9 кг.</t>
  </si>
  <si>
    <t>МЕТЧИКИ в комплекте.Набор  в сумке состоит из следующих комплектации:  М4, М5, М6, М7, М8, М9, М10, М10х1,25, М11х1, М12,  М12х1,25 , М12х1,5, М14, М14х1,25, М14х1,5, М16, М16х1,5, М18, М18х1,5</t>
  </si>
  <si>
    <t>25.73.40.390.001.00.0796.000000000000</t>
  </si>
  <si>
    <t>Метчик М12 машинно-ручной для нарезания метрической  резьбы для сквозных и глухик отверстий в отверствиях.</t>
  </si>
  <si>
    <t>Метчики М14х1,25</t>
  </si>
  <si>
    <t>Метчики М20х1,5для нар резьбы</t>
  </si>
  <si>
    <t>Метчики М2х1,5</t>
  </si>
  <si>
    <t>Метчики М 6</t>
  </si>
  <si>
    <t>Метчики М 8</t>
  </si>
  <si>
    <t>МЕТЧИК МАШИНА РУЧНАЯ 6Х1</t>
  </si>
  <si>
    <t>Метчики машиноручные М12Х1,5мм</t>
  </si>
  <si>
    <t>Метчики машиноручные М12Х1,75мм</t>
  </si>
  <si>
    <t>Метчики машиноручные  М-16х1.25</t>
  </si>
  <si>
    <t>Метчики машиноручные М-10х1.25</t>
  </si>
  <si>
    <t>Метчики машиноручные М-16х1.5</t>
  </si>
  <si>
    <t>Метчики машиноручные М-16х1.75</t>
  </si>
  <si>
    <t>ПЛАШКА КРУГЛАЯ М6Х1,25</t>
  </si>
  <si>
    <t>ПЛАШКА КРУГЛАЯ М8Х1.25</t>
  </si>
  <si>
    <t>ПЛАШКА КРУГЛАЯ М8Х1.5 ГОСТ 9740-72</t>
  </si>
  <si>
    <t>Плашки М12х1,25</t>
  </si>
  <si>
    <t>Плашки М14 шаг1,25 предназначены для нарезания наружной резьбы в ручнуюили на станке</t>
  </si>
  <si>
    <t>Плашки М14х1,5</t>
  </si>
  <si>
    <t>Плашки М16</t>
  </si>
  <si>
    <t>Плашки М22х1,5</t>
  </si>
  <si>
    <t>Лебедка</t>
  </si>
  <si>
    <t>25.73.40.190.003.02.0796.000000000003</t>
  </si>
  <si>
    <t>Резец токарный</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</si>
  <si>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 Резец токарный отрезной исполнение 2   2130-0005  Н-20мм, В-12мм, длина-120мм.Резецтокарные с пластинами из твердого сплава Т15К6</t>
  </si>
  <si>
    <t>25.73.40.190.003.03.0796.000000000000</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</si>
  <si>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проходной прямой  2100-0409  Н-25мм, В-20мм, длина-170мм. Резец токарный с пластинами из твердого сплава Т15К6</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</si>
  <si>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проходной отогнутый 2102-0029  Н-25мм, В-16мм, длина-140мм.Резец токарный с платинами из твердого сплава Т15К6</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</si>
  <si>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В-16мм, длина-120мм,Т15К6</t>
  </si>
  <si>
    <t>25.73.40.190.003.03.0796.000000000001</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</si>
  <si>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В-6мм, длина-120мм.</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</si>
  <si>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расточный сквозные 2140-0006  Н-20мм, В-20мм, длина-170мм.Резец токарный с пластинами из твердого сплава Т15К6</t>
  </si>
  <si>
    <t>25.73.40.390.000.01.0796.000000000009</t>
  </si>
  <si>
    <t>Сверло</t>
  </si>
  <si>
    <t>25.73.40.390.000.01.0796.000000000108</t>
  </si>
  <si>
    <t>25.73.40.390.000.01.0796.000000000113</t>
  </si>
  <si>
    <t>Сверло 10,6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Р9,Р18 и стали 9ХС.Хвостовик спирального конического сверла закрепляется непосредственно в шпинделе сверлильного станка.Общая длина -168мм,рабочая часть на длине канавки -87мм.</t>
  </si>
  <si>
    <t>Сверло 12,5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Р9.Хвостовик спирального конического сверла закрепляется непосредственно в шпинделе сверлильного станка.Общая длина -182мм,рабочая часть на длине канавки -101мм.</t>
  </si>
  <si>
    <t>Сверло 14,5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Р9.Хвостовик спирального конического сверла закрепляется непосредственно в шпинделе сверлильного станка.Общая длина -212мм,рабочая часть на длине канавки -114мм.</t>
  </si>
  <si>
    <t>Сверло 15,0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Р9,Р18 и стали 9ХС.Хвостовик спирального конического сверла закрепляется непосредственно в шпинделе сверлильного станка.Общая длина -212 мм,рабочая часть на длине канавки -114мм.</t>
  </si>
  <si>
    <t>25.73.40.390.000.01.0796.000000000168</t>
  </si>
  <si>
    <t>25.73.40.390.000.01.0796.000000000174</t>
  </si>
  <si>
    <t>25.73.40.390.000.01.0796.000000000176</t>
  </si>
  <si>
    <t>25.73.40.390.000.01.0796.000000000298</t>
  </si>
  <si>
    <t>25.73.40.390.000.01.0796.000000000015</t>
  </si>
  <si>
    <t>Сверло 2,0мм</t>
  </si>
  <si>
    <t>25.73.40.390.000.01.0796.000000000186</t>
  </si>
  <si>
    <t>СВЕРЛО 20,5 мм</t>
  </si>
  <si>
    <t>25.73.40.390.000.01.0796.000000000184</t>
  </si>
  <si>
    <t>СВЕРЛО 20ММ</t>
  </si>
  <si>
    <t>25.73.40.390.000.01.0796.000000000194</t>
  </si>
  <si>
    <t>Сверло 22,5мм</t>
  </si>
  <si>
    <t>25.73.40.390.000.01.0796.000000000192</t>
  </si>
  <si>
    <t>Сверло 22мм</t>
  </si>
  <si>
    <t>25.73.40.390.000.01.0796.000000000198</t>
  </si>
  <si>
    <t>Сверло 23,5 мм</t>
  </si>
  <si>
    <t>25.73.40.390.000.01.0796.000000000196</t>
  </si>
  <si>
    <t>Сверло 23мм</t>
  </si>
  <si>
    <t>25.73.40.390.000.01.0796.000000000200</t>
  </si>
  <si>
    <t>СВЕРЛО 24ММ</t>
  </si>
  <si>
    <t>25.73.40.390.000.01.0796.000000000214</t>
  </si>
  <si>
    <t>СВЕРЛО 27,5мм</t>
  </si>
  <si>
    <t>25.73.40.390.000.01.0796.000000000212</t>
  </si>
  <si>
    <t>СВЕРЛО 27ММ</t>
  </si>
  <si>
    <t>25.73.40.390.000.01.0796.000000000224</t>
  </si>
  <si>
    <t>СВЕРЛО 30 мм</t>
  </si>
  <si>
    <t>25.73.40.390.000.01.0796.000000000226</t>
  </si>
  <si>
    <t>СВЕРЛО 30,5ММ</t>
  </si>
  <si>
    <t>25.73.40.390.000.01.0796.000000000047</t>
  </si>
  <si>
    <t>Сверло 4мм</t>
  </si>
  <si>
    <t>25.73.40.390.000.01.0796.000000000058</t>
  </si>
  <si>
    <t>Сверло 5мм</t>
  </si>
  <si>
    <t>25.73.40.390.000.01.0796.000000000073</t>
  </si>
  <si>
    <t>СВЕРЛО 6,5ММ</t>
  </si>
  <si>
    <t>25.73.40.390.000.01.0796.000000000068</t>
  </si>
  <si>
    <t>СВЕРЛО 6мм</t>
  </si>
  <si>
    <t>СВЕРЛО В КОМПЛ. ОТ D=13ММ ДО D=17ММ</t>
  </si>
  <si>
    <t>25.73.40.390.000.01.0796.000000000267</t>
  </si>
  <si>
    <t>25.73.40.390.000.01.0796.000000000276</t>
  </si>
  <si>
    <t>25.73.40.390.000.01.0796.000000000285</t>
  </si>
  <si>
    <t>25.73.40.390.000.01.0796.000000000289</t>
  </si>
  <si>
    <t>Сверло с коническим хвостовиком,правые, ГОСТ 10903 - 77, сталь Р6М5, класс точности В, исполнение СЧ</t>
  </si>
  <si>
    <t>25.73.40.390.000.01.0796.000000000292</t>
  </si>
  <si>
    <t>25.73.40.390.000.01.0796.000000000025</t>
  </si>
  <si>
    <t>Сверло Ф 2,5 мм  с цилиндрическим хвостовиком</t>
  </si>
  <si>
    <t>25.73.40.390.000.01.0796.000000000035</t>
  </si>
  <si>
    <t>Сверло Ф 3, мм  с цилиндрическим хвостовиком</t>
  </si>
  <si>
    <t>25.73.40.390.000.01.0796.000000000374</t>
  </si>
  <si>
    <t>25.73.40.390.000.01.0796.000000000386</t>
  </si>
  <si>
    <t>Сверло Ф 45, мм   коническим хвостовиком</t>
  </si>
  <si>
    <t>25.73.40.390.000.01.0796.000000000397</t>
  </si>
  <si>
    <t>25.73.40.390.000.01.0796.000000000098</t>
  </si>
  <si>
    <t>СВЕРЛО Ц/Х-9</t>
  </si>
  <si>
    <t>ПЛАСТИНА ТВ/СПЛАВА Т5К10 ПРОХОД.ТИП07150</t>
  </si>
  <si>
    <t>МЕТЧИК 8Х1.25</t>
  </si>
  <si>
    <t>Метчики  М-30х3</t>
  </si>
  <si>
    <t>Насос</t>
  </si>
  <si>
    <t>Пожарный насос ПН-40-4 В для пожарной техники.Предназначен для подачи воды или водных растворов пенообразователя при тушений пожаров.Применяется в составе пожарного автомобиля.Производительность 40л/с,напор-100м,мощность-62,2квт,вес-65кг,</t>
  </si>
  <si>
    <t>Плашка каната. Аналоговое обозначение ДПКР.723353.004. Данная плашка применяется в подвеске сальникового штока станков-качалок ПШСН-60, ПНШ-60</t>
  </si>
  <si>
    <t>Дозировочные насосы одноплунжерные типа НД предназначены для объемного напорного дозирования деэмульгаторов, ингибиторов. Технические характеристики: Мощность эл/двигателя квт 0,25, Напряжение, В 380, Частота, Гц 50, Подача, л/ч 10, Предельное давление, кгс/см2 100.</t>
  </si>
  <si>
    <t>28.13.14.900.002.02.0796.000000000029</t>
  </si>
  <si>
    <t>Насос нефтяной полупогружной НВЕ-50/50-3,0-В-55-У2. Подача - 50 м3/ч, напор - 50м, мощность электродвигателя - 18,5 Квт, 1450 об/мин</t>
  </si>
  <si>
    <t>Чертеж ДПКР.303123.002.  Двухступенчатый редуктор. Быстроходная и тихоходная ступени - шевронная передача с термоулучшенным зацеплением Новикова. Вес - 1560 кг. Предназначен для комплектации станков-качалок - 3 т. Максимальный крутящий момент на выхо</t>
  </si>
  <si>
    <t>25.73.40.100.000.00.0796.000000000014</t>
  </si>
  <si>
    <t>Метчики трубный 1/2"</t>
  </si>
  <si>
    <t>25.73.40.100.000.00.0796.000000000017</t>
  </si>
  <si>
    <t>Метчики трубной 3/4"</t>
  </si>
  <si>
    <t>Тройник 219х7мм.штамп.из стали 20.</t>
  </si>
  <si>
    <t>Тройник 89х5мм.штамп. из стали 20.</t>
  </si>
  <si>
    <t>Фильтр газовый типа ФГ предназначен для очистки природного газа от механических примесей. Входной патрубок Ду100мм, Выходной патрубок Ду100мм. Исполнение У1 ГОСТ 15150-69. Пропускная способность 20000 нм3/час</t>
  </si>
  <si>
    <t>Фильтр газовый типа ФГ предназначен для очистки природного газа от механических примесей. Входной патрубок Ду80мм, Выходной патрубок Ду80мм. Исполнение У1 ГОСТ 15150-68. Пропускная способность 15000 нм3/час</t>
  </si>
  <si>
    <t>Грузоподъемность-5,0 тн., джлина-3 мт., ширина-1,5".  Предназначена длямонтажа и ремонта стекловолокнистых труб</t>
  </si>
  <si>
    <t>Гидромотор 2.5А-11М.КМ1255.1200.00 БК2 957.058. БК2 957.045.ТУ</t>
  </si>
  <si>
    <t>Гидромотор аксиальнопоршневой нерегулируемый 310.56.20. ТУ 22-1.020-51-87</t>
  </si>
  <si>
    <t>Гидрораспр-ль ВЕХ16 64А Г24 НМЕП45 УХЛ4</t>
  </si>
  <si>
    <t>МОДУЛЬ ОГРАНИЧЕНИЯ ТОКА  МОТ-2 АПРС40</t>
  </si>
  <si>
    <t>Эл/пневмоклапан КМ 1255-30.00.008 АПРС40</t>
  </si>
  <si>
    <t>Эл/пневмоклапан КМ 1355-36.00.000 АПРС40</t>
  </si>
  <si>
    <t>Гидромотор 310.3.56.0006</t>
  </si>
  <si>
    <t>Кислородные баллоны ( Рраб=15МПа).</t>
  </si>
  <si>
    <t>27.90.32.000.061.01.0796.000000000006</t>
  </si>
  <si>
    <t>Редуктор кислородный БКО-5-4</t>
  </si>
  <si>
    <t>Газовый резак РС-3П, РС-3П (удлиненный) предназначен для ручной резки углеродистых и низколегированных сталей.Технические условия  ГОСТ 13861-89 ТУ 3645-001-27415203-97. Толщина разрезаемой стали, мм от 3 до 200 Давление на входе в резак, МПа - кислорода (суммарный) от 0,2 до 1,0 пропана от 0,02 до 0,15 Расход, м3/ч -кислорода (суммарный) 33,2 пропана 0,86 Габаритные размеры резака, мм 530х170х70 Масса, кг не более 1,1 кг Изготовитель  ОАО ЋБАМЗЛ</t>
  </si>
  <si>
    <t>Отвод</t>
  </si>
  <si>
    <t>Отвод 9грд,бесш.ст 114х11</t>
  </si>
  <si>
    <t>ОТВОД БЕСШОВНЫЙ 90 ГРАД.СТ Ф325Х10</t>
  </si>
  <si>
    <t>Затворы обратные (клапаны поворотные) 19с63нж DN200 PN64, клапаны обратные поворотные (затворы обратные) с фланцевым присоединением предназначены для автоматического предотвращения обратного потока рабочей среды в трубопроводах. Клапаны не являются запорной</t>
  </si>
  <si>
    <t>28.14.13.900.014.00.0796.000000000012</t>
  </si>
  <si>
    <t>Назначение - предназначены для предотвращения обратного потока транспортируемой среды в технлогических трубопроводах и обеспечения безопасностиработы оборудования на перекачивающих станциях. Рабочая среды - вода, нефть, нефтепродукты. Производиться по СТ 1836-1917-01-АО-09-2013, рабочее положение - на горизонтальном трубопроводе крышкой вверх; на вертикальном трубопроводе - по направлению стрелки на корпусе вверх. Климатическое исп. - УХЛ по ГОСТ 15150. температура от +40 до -60. стр. длина - 650,высота - 330, масса не более - 200 кг.</t>
  </si>
  <si>
    <t>20.59.59.690.009.00.0166.000000000000</t>
  </si>
  <si>
    <t>Отвердитель</t>
  </si>
  <si>
    <t>Эпоксидный отвердитель</t>
  </si>
  <si>
    <t>23.14.12.300.001.00.0055.000000000006</t>
  </si>
  <si>
    <t>Ткань стекловолокнистая (1м х 10м) для СВТ</t>
  </si>
  <si>
    <t>Сталь</t>
  </si>
  <si>
    <t>СТАЛЬ ТОЛСТОЛИСТОВАЯ 25ММ ГОСТ 19903-74 ст.3-5ПС</t>
  </si>
  <si>
    <t>Баллоны ацетиленовые 4 л</t>
  </si>
  <si>
    <t>Рабочее давление, Мпа  1,6  Испытательное давление, Мпа 2,5 Разрушающеедавление, МПа. не менее 5 Объем л. не менее 50 Масса сжиженного газа (пропана), кг. не более 21,2 Масса порожнего баллона, кг 22,0Б2,2 Толщина стенки корпуса баллона, мм 3 Высота, мм. не более 1015 Диаметр мм. 299+3,0 Температура эксплуатации, АС От -40 до +45 Запорное устройство на газовом баллоне ентиль ВБ-2 ГОСТ 21804-94 с металлическами колпаками,цвет-красный</t>
  </si>
  <si>
    <t>26.51.65.000.000.00.0796.000000000000</t>
  </si>
  <si>
    <t>Пункт газорегуляторный</t>
  </si>
  <si>
    <t>Газорегуляторный пункт ГРПШ-13-2Н с измерительным комплексом СГ-Ду80 набазе турбинного счетчика TRZ; с байпасной линией: 1. Давление вх. 10-12кгс/см2; давление вых. от 3кгс/см2 до 6кгс/см2; расход газа мин. 200м3/ч; расход газа макс. 2500м3/ч; РДГ -Ду80 мм.</t>
  </si>
  <si>
    <t>ГРПШ-10МС предназначен для редуцирования природных газов с высокого и среднего давления на низкое, среднее и высокое, поддержание его на заданном уровне и снабжения газом требуемого давления. Давление входа макс. Рвх - 0,6 МПа, Давление выхода Рвых - 1,5-2,0 кПа, Регулятор - РДГК-10М Исполнение У1 ГОСТ 15150-69</t>
  </si>
  <si>
    <t>13.92.29.990.000.01.0796.000000000000</t>
  </si>
  <si>
    <t>Салфетка</t>
  </si>
  <si>
    <t>Салфетка техническая, размером 40х40 (см). Материал: бязь отбеленная, бесшовная. Предназначена для протирки рук и деталей.</t>
  </si>
  <si>
    <t>ДМТт</t>
  </si>
  <si>
    <t>Автомобиль</t>
  </si>
  <si>
    <t>Гидрораспределитель</t>
  </si>
  <si>
    <t>Автошина</t>
  </si>
  <si>
    <t>Автошина 12,00х18  (Газ-66,3308)</t>
  </si>
  <si>
    <t>22.11.13.500.000.01.0796.000000000076</t>
  </si>
  <si>
    <t>"Автошина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t>
  </si>
  <si>
    <t>22.11.11.100.000.01.0796.000000001812</t>
  </si>
  <si>
    <t>Автошина 225/75 R16. Модель - "КАМА - 218". Тип шины - легкогрузовые шины. типоразмер - 225/75 R 16C, индекс скорости -  N- 140 км/ч, тип конструкции - радиальная, исполнение - бескамерные, рисунок протектора - всесезонная шина, наружный диаметр, мм - 744, средняя масса покрышки - 16,8</t>
  </si>
  <si>
    <t>Кама 219 ш. 225/75 R16 104R Шипованная</t>
  </si>
  <si>
    <t>22.11.11.100.000.01.0796.000000001869</t>
  </si>
  <si>
    <t>Автошина, размер - 245/50 R18. Сезонность-летние. Ширина профиля-245 мм, высота профиля-50%, диаметр-18". Применение - легковой автомобиль представительского, премиум класса.  Индекс скорости - W (до 270 км/ч), Индекс нагрузки 100 (800 кг) . Конструкция- радиальные.</t>
  </si>
  <si>
    <t>22.11.11.100.000.01.0796.000000002180</t>
  </si>
  <si>
    <t>22.11.13.500.000.01.0796.000000000036</t>
  </si>
  <si>
    <t>Автошина задние 5,00-8-8PR(1) Komatsu FD15T-20-1,5тн</t>
  </si>
  <si>
    <t>Автошина передние 28х9-15-12PR(1) Komatsu FD30T-16-3,0тн</t>
  </si>
  <si>
    <t>Автошина передние 6,50-10-10PR(1) Komatsu FD15T-20-1,5тн</t>
  </si>
  <si>
    <t>22.11.11.100.000.01.0796.000000001853</t>
  </si>
  <si>
    <t>22.11.13.500.000.01.0796.000000000069</t>
  </si>
  <si>
    <t>Автошина 720х665 R К-701</t>
  </si>
  <si>
    <t>22.11.13.500.000.01.0796.000000000104</t>
  </si>
  <si>
    <t>Автошина 500-635(Л-34) 23,5-25</t>
  </si>
  <si>
    <t>Автошина  315/80 R 22.5 для автоэкскаваторов Татра-815 УДС-114</t>
  </si>
  <si>
    <t>22.11.14.900.000.01.0796.000000000304</t>
  </si>
  <si>
    <t>Автошина заднее 16,9-30 12PR</t>
  </si>
  <si>
    <t>Аккумулятор 6СТ-210А. Ток разряда (А по ЕН) - 1300; Ширина, длина, высота(мм.) - 239х524х220;  Масса (кг с эл-том не более) - 48,5;</t>
  </si>
  <si>
    <t xml:space="preserve">г.Атырау, ул.Валиханова, 1 </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</si>
  <si>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</si>
  <si>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</si>
  <si>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</si>
  <si>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</si>
  <si>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</si>
  <si>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</si>
  <si>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</si>
  <si>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</si>
  <si>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</si>
  <si>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</si>
  <si>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</si>
  <si>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</si>
  <si>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</si>
  <si>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</si>
  <si>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</si>
  <si>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</si>
  <si>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</si>
  <si>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</si>
  <si>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</si>
  <si>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</si>
  <si>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</si>
  <si>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35 У</t>
  </si>
  <si>
    <t>36 У</t>
  </si>
  <si>
    <t>37 У</t>
  </si>
  <si>
    <t>38 У</t>
  </si>
  <si>
    <t>39 У</t>
  </si>
  <si>
    <t>40 У</t>
  </si>
  <si>
    <t>41 У</t>
  </si>
  <si>
    <t>42 У</t>
  </si>
  <si>
    <t>43 У</t>
  </si>
  <si>
    <t>44 У</t>
  </si>
  <si>
    <t>45 У</t>
  </si>
  <si>
    <t>46 У</t>
  </si>
  <si>
    <t>47 У</t>
  </si>
  <si>
    <t>48 У</t>
  </si>
  <si>
    <t>Опытно промышленные работы по полимерному заводнению месторождения Забурунье</t>
  </si>
  <si>
    <t>Услуги по предоставлению персонала</t>
  </si>
  <si>
    <t>Услуги по проведению поиска кандидатов на вакантные должности</t>
  </si>
  <si>
    <t>ноябрь</t>
  </si>
  <si>
    <t>Атырауская область,п.Бирлик</t>
  </si>
  <si>
    <t>Услуги по оформлению поздравительных адресатов</t>
  </si>
  <si>
    <t>Құттықтау адресаттарын ресімдеу қызметін ұйымдастыру</t>
  </si>
  <si>
    <t>Услуги по оформлению букетов цветов</t>
  </si>
  <si>
    <t>Гүл шоқтарын дайындау, жасау қызметін ұйымдастыру</t>
  </si>
  <si>
    <t xml:space="preserve">Услуги по проведению праздничных, культмассовых мероприятий (НГДУ "Жылыоймунайгаз")        </t>
  </si>
  <si>
    <t xml:space="preserve">Услуги по проведению праздничных, культмассовых мероприятий (НГДУ "Доссормунайгаз")        </t>
  </si>
  <si>
    <t xml:space="preserve">Услуги по проведению праздничных, культмассовых мероприятий (НГДУ "Кайнармунайгаз")       </t>
  </si>
  <si>
    <t xml:space="preserve">Услуги по проведению праздничных, культмассовых мероприятий (упр. "Эмбамунайзнерго")        </t>
  </si>
  <si>
    <t xml:space="preserve">Услуги по проведению праздничных, культмассовых мероприятий (УПТиКО)   </t>
  </si>
  <si>
    <t xml:space="preserve">Услуги по организации оздоровительного питания работников  (НГДУ "Жайыкмунайгаз", упр. "Эмбамунайзнерго") </t>
  </si>
  <si>
    <t>Қызметкерлерге сауықтыру тағамын беру қызметін ұйымдастыру ("Жайыкмұнайгаз" МГӨБ, "Ембімұнайэнерго" басқармасы,)</t>
  </si>
  <si>
    <t>Услуги по организации оздоровительного питания работников (НГДУ "Жылыоймунайгаз", УПТиКО, упр. "Эмбамунайзнерго" )</t>
  </si>
  <si>
    <t xml:space="preserve">Қызметкерлерге сауықтыру тағамын беру қызметін ұйымдастыру ("Жылыоймұнайгаз" МГӨБ, ӨТҚжЖК, "Ембімұнайэнерго" басқармасы,) </t>
  </si>
  <si>
    <t>Услуги по организации оздоровительного питания работников (НГДУ "Доссормунайгаз", упр. "Эмбамунайзнерго")</t>
  </si>
  <si>
    <t xml:space="preserve">Қызметкерлерге сауықтыру тағамын беру қызметін ұйымдастыру  ("Доссормұнайгаз" МГӨБ, "Ембімұнайэнерго" басқармасы,) </t>
  </si>
  <si>
    <t>Услуги по организации оздоровительного питания работников (НГДУ "Кайнармунайгаз", упр. "Эмбамунайзнерго")</t>
  </si>
  <si>
    <t xml:space="preserve">Қызметкерлерге сауықтыру тағамын беру қызметін ұйымдастыру ("Кайнармұнайгаз" МГӨБ, "Ембімұнайэнерго" басқармасы,) </t>
  </si>
  <si>
    <t>Услуги по организации оздоровительного питания работников (упр. "Эмбамунайзнерго", УПТиКО,)</t>
  </si>
  <si>
    <t xml:space="preserve">Қызметкерлерге сауықтыру тағамын беру қызметін ұйымдастыру ("Ембімұнайэнерго" басқармасы, (ӨТҚжЖК) ) </t>
  </si>
  <si>
    <t>Работы по внедрению системы безопасности на объектах НГДУ "Жылыоймунайгаз" АО "Эмбамунайгаз"</t>
  </si>
  <si>
    <t>Работы по внедрению системы безопасности на объектах НГДУ "Доссормунайгаз"  АО "Эмбамунайгаз"</t>
  </si>
  <si>
    <t>Изготовление нестандартного оборудования для НГДУ  «Жаикмунайгаз»</t>
  </si>
  <si>
    <t>Изготовление нестандартного оборудования для НГДУ  «Жылыоймунайгаз»</t>
  </si>
  <si>
    <t>Изготовление нестандартного оборудования для НГДУ  «Доссормунайгаз»</t>
  </si>
  <si>
    <t xml:space="preserve">Изготовление нестандартного оборудования для НГДУ  «Кайнармунайгаз» </t>
  </si>
  <si>
    <t xml:space="preserve">"Жылыоймұнайгаз" МГӨБ-ның өндіріс орныдарына Стандарт емес жабдықтарды дайындау </t>
  </si>
  <si>
    <t xml:space="preserve">"Доссормұнайгаз" МГӨБ-ның өндіріс орныдарына Стандарт емес жабдықтарды дайындау </t>
  </si>
  <si>
    <t xml:space="preserve">"Қайнармұнайгаз" МГӨБ-ның өндіріс орныдарына Стандарт емес жабдықтарды дайындау </t>
  </si>
  <si>
    <t>81 Р</t>
  </si>
  <si>
    <t>82 Р</t>
  </si>
  <si>
    <t>83 Р</t>
  </si>
  <si>
    <t>Услуги  по паспортизации /инвентаризации (восстановлению паспортов на нефтепромысловое оборудование) для  НГДУ  «Жаикмунайгаз»</t>
  </si>
  <si>
    <t>Услуги  по паспортизации /инвентаризации (восстановлению паспортов на нефтепромысловое оборудование) для НГДУ  «Жылыоймунайгаз»</t>
  </si>
  <si>
    <t>Услуги  по паспортизации /инвентаризации (восстановлению паспортов на нефтепромысловое оборудование для НГДУ  «Доссормунайгаз»</t>
  </si>
  <si>
    <t>Услуги  по паспортизации /инвентаризации (восстановлению паспортов на нефтепромысловое оборудование для НГДУ  «Кайнармунайгаз»</t>
  </si>
  <si>
    <t>Услуги  по паспортизации /инвентаризации (восстановлению паспортов на нефтепромысловое оборудование для УПТОиКО</t>
  </si>
  <si>
    <t xml:space="preserve">"Жылыоймұнайгаз" МГӨБ-ның қондырғыларыңың төлқұжаттарын  қалпына келтіру бойынша қызметтер </t>
  </si>
  <si>
    <t xml:space="preserve">"Доссормұнайгаз" МГӨБ-ның қондырғыларыңың төлқұжаттарын  қалпына келтіру бойынша қызметтер </t>
  </si>
  <si>
    <t xml:space="preserve">"Қайнармұнайгаз" МГӨБ-ның қондырғыларыңың төлқұжаттарын  қалпына келтіру бойынша қызметтер </t>
  </si>
  <si>
    <t xml:space="preserve">"УПТОиКО" ның қондырғыларыңың төлқұжаттарын  қалпына келтіру бойынша қызметтер </t>
  </si>
  <si>
    <t>111 У</t>
  </si>
  <si>
    <t>112 У</t>
  </si>
  <si>
    <t>113 У</t>
  </si>
  <si>
    <t>Пересмотр декларации безопасности промышленных объектов НГДУ «Жайыкмунайгаз» АО «Эмбамунайгаз»</t>
  </si>
  <si>
    <t>Пересмотр декларации безопасности промышленных объектов НГДУ «Жылыоймунайгаз» АО «Эмбамунайгаз»</t>
  </si>
  <si>
    <t>Пересмотр декларации безопасности промышленных объектов НГДУ «Кайнармунайгаз» АО «Эмбамунайгаз»</t>
  </si>
  <si>
    <t>Пересмотр декларации безопасности промышленных объектов НГДУ «Доссормунайгаз» АО «Эмбамунайгаз»</t>
  </si>
  <si>
    <t xml:space="preserve"> «Жайықмұнайгаз» МГӨБ нысандардың өнеркәсіп қауіпсіздігі декларациясын қайта қарау </t>
  </si>
  <si>
    <t xml:space="preserve">«Жылыоймұнайгаз» МГӨБ нысандардың өнеркәсіп қауіпсіздігі декларациясын қайта қарау </t>
  </si>
  <si>
    <t xml:space="preserve"> «Кайнармұнайгаз» МГӨБ нысандардың өнеркәсіп қауіпсіздігі декларациясын қайта қарау </t>
  </si>
  <si>
    <t xml:space="preserve"> «Доссормұнайгаз» МГӨБ нысандардың өнеркәсіп қауіпсіздігі декларациясын қайта қарау </t>
  </si>
  <si>
    <t>Работы по геофизической разведке/исследованиям</t>
  </si>
  <si>
    <t>84 Р</t>
  </si>
  <si>
    <t>85 Р</t>
  </si>
  <si>
    <t>86 Р</t>
  </si>
  <si>
    <t>87 Р</t>
  </si>
  <si>
    <t>28.29.22.100.000.01.0796.000000000006</t>
  </si>
  <si>
    <t>24.20.13.900.000.00.0168.000000000022</t>
  </si>
  <si>
    <t>20.41.32.590.000.13.0168.000000000000</t>
  </si>
  <si>
    <t>20.59.56.900.010.00.0166.000000000000</t>
  </si>
  <si>
    <t>13.20.46.000.000.01.0055.000000000002</t>
  </si>
  <si>
    <t>20.30.12.700.001.00.0166.000000000001</t>
  </si>
  <si>
    <t>19.20.29.560.000.00.0112.000000000011</t>
  </si>
  <si>
    <t>19.20.29.560.000.00.0112.000000000012</t>
  </si>
  <si>
    <t>25.94.13.500.002.00.0704.000000000000</t>
  </si>
  <si>
    <t>25.73.40.100.000.00.0796.000000000001</t>
  </si>
  <si>
    <t>25.73.40.100.000.00.0796.000000000018</t>
  </si>
  <si>
    <t>25.73.40.100.000.00.0796.000000000005</t>
  </si>
  <si>
    <t>25.73.40.100.000.00.0796.000000000006</t>
  </si>
  <si>
    <t>25.73.40.100.000.00.0796.000000000000</t>
  </si>
  <si>
    <t>25.73.40.160.000.00.0796.000000000010</t>
  </si>
  <si>
    <t>25.73.20.900.000.00.0796.000000000001</t>
  </si>
  <si>
    <t>25.73.40.160.000.00.0796.000000000008</t>
  </si>
  <si>
    <t>25.73.40.160.000.00.0796.000000000036</t>
  </si>
  <si>
    <t>25.73.40.160.000.00.0796.000000000039</t>
  </si>
  <si>
    <t>25.73.40.160.000.00.0796.000000000005</t>
  </si>
  <si>
    <t>25.73.40.160.000.00.0796.000000000012</t>
  </si>
  <si>
    <t>25.73.40.190.003.01.0796.000000000003</t>
  </si>
  <si>
    <t>25.73.40.390.000.01.0796.000000000261</t>
  </si>
  <si>
    <t>25.73.40.390.000.01.0796.000000000269</t>
  </si>
  <si>
    <t>25.73.40.390.000.01.0796.000000000278</t>
  </si>
  <si>
    <t>25.73.40.390.000.01.0796.000000000280</t>
  </si>
  <si>
    <t>25.73.40.900.014.00.0796.000000000000</t>
  </si>
  <si>
    <t>25.73.40.100.000.00.0796.000000000008</t>
  </si>
  <si>
    <t>25.73.40.100.000.00.0796.000000000028</t>
  </si>
  <si>
    <t>24.20.40.500.002.00.0796.000000000064</t>
  </si>
  <si>
    <t>24.20.40.500.002.00.0796.000000000070</t>
  </si>
  <si>
    <t>28.25.14.190.004.02.0796.000000000003</t>
  </si>
  <si>
    <t>28.22.12.500.000.00.0796.000000000102</t>
  </si>
  <si>
    <t>29.32.20.990.001.00.0796.000000000000</t>
  </si>
  <si>
    <t>28.15.21.300.001.00.0796.000000000021</t>
  </si>
  <si>
    <t>28.12.12.300.001.00.0796.000000000003</t>
  </si>
  <si>
    <t>28.12.12.300.001.00.0796.000000000004</t>
  </si>
  <si>
    <t>28.13.31.000.071.00.0796.000000000023</t>
  </si>
  <si>
    <t>27.12.40.900.026.00.0796.000000000000</t>
  </si>
  <si>
    <t>28.14.13.100.001.00.0796.000000000004</t>
  </si>
  <si>
    <t>28.12.12.300.001.00.0796.000000000008</t>
  </si>
  <si>
    <t>25.29.12.310.001.00.0796.000000000058</t>
  </si>
  <si>
    <t>24.20.40.500.000.00.0796.000000000059</t>
  </si>
  <si>
    <t>24.20.40.500.000.00.0796.000000000031</t>
  </si>
  <si>
    <t>28.14.13.900.014.00.0796.000000000008</t>
  </si>
  <si>
    <t>24.10.31.900.000.01.0168.000000000085</t>
  </si>
  <si>
    <t>25.29.12.310.001.00.0796.000000000076</t>
  </si>
  <si>
    <t>25.29.12.310.001.00.0796.000000000125</t>
  </si>
  <si>
    <t>22.11.13.500.000.04.0796.000000000000</t>
  </si>
  <si>
    <t>22.11.11.100.000.01.0796.000000001691</t>
  </si>
  <si>
    <t>22.11.13.500.000.02.0796.000000000000</t>
  </si>
  <si>
    <t>22.11.13.500.000.02.0796.000000000001</t>
  </si>
  <si>
    <t>22.11.13.500.000.01.0796.000000000059</t>
  </si>
  <si>
    <t>27.20.21.100.000.00.0796.000000000004</t>
  </si>
  <si>
    <t>Горелка</t>
  </si>
  <si>
    <t>Пластина</t>
  </si>
  <si>
    <t>Тройник</t>
  </si>
  <si>
    <t>Гидроцилиндр</t>
  </si>
  <si>
    <t>Гидромотор</t>
  </si>
  <si>
    <t>Модуль импульсный</t>
  </si>
  <si>
    <t>Клапан распределительный</t>
  </si>
  <si>
    <t>Баллон</t>
  </si>
  <si>
    <t>Клапан обратный</t>
  </si>
  <si>
    <t>для защиты от повышенных температур, мужские, из кожи юфтевой, ГОСТ 12.4.032-95</t>
  </si>
  <si>
    <t>водогазопроводная, сварная, наружный диаметр 33,5 мм, толщина стенки 2,8 мм, легкая, условный проход 25 мм, ГОСТ 3262-75</t>
  </si>
  <si>
    <t>водогазопроводная, сварная, наружный диаметр 33,5 мм, толщина стенки 3,2 мм, обыкновенная, условный проход 25 мм, ГОСТ 3262-75</t>
  </si>
  <si>
    <t>реагент водоотталкивающий</t>
  </si>
  <si>
    <t>коррозии, против коррозии</t>
  </si>
  <si>
    <t>для удаления загрязнений нефтяного происхождения, жидкость, техническое</t>
  </si>
  <si>
    <t>для глушения нефтяных скважин, сухая, кристаллическая масса</t>
  </si>
  <si>
    <t>Дифенилкарбазид (1,5-дифенилкарбогидразид)</t>
  </si>
  <si>
    <t>нефтяной, марка А, плотность 0,862-0,868 г/см3 при 20 °С, массовая доля основного вещества(ароматических углеводородов C8H10) не менее 99,6%, ГОСТ 9410-78</t>
  </si>
  <si>
    <t>химически чистый, 1-водный, ГОСТ 4520-78</t>
  </si>
  <si>
    <t>пищевой, ГОСТ 13493-86</t>
  </si>
  <si>
    <t>для отделения воды от нефти, в жидком виде</t>
  </si>
  <si>
    <t>хлопчатобумажная, односторонняя, ГОСТ 2162-97</t>
  </si>
  <si>
    <t>марка СИП-2, 3*50+1*70 мм2</t>
  </si>
  <si>
    <t>электроизоляционная гибкая, марка ТВ-40, внутренний диаметр 10 мм, ГОСТ 17675-87</t>
  </si>
  <si>
    <t>электроизоляционная гибкая, марка ТВ-40, внутренний диаметр 4,5 мм, ГОСТ 17675-87</t>
  </si>
  <si>
    <t>электроизоляционная гибкая, марка ТКР, из кремнийорганической резины, внутренний диаметр 2,5 мм, ГОСТ 17675-87</t>
  </si>
  <si>
    <t>электроизоляционная гибкая, марка ТКР, из кремнийорганической резины, внутренний диаметр 4,5 мм, ГОСТ 17675-87</t>
  </si>
  <si>
    <t>электроизоляционная гибкая, марка ТКР, из кремнийорганической резины, внутренний диаметр 6 мм, ГОСТ 17675-87</t>
  </si>
  <si>
    <t>марка ППВ, 3*2,5 мм2</t>
  </si>
  <si>
    <t>марка РКГМ, 10 мм2</t>
  </si>
  <si>
    <t>марка РКГМ, 16 мм2</t>
  </si>
  <si>
    <t>марка РКГМ, 25 мм2</t>
  </si>
  <si>
    <t>марка РКГМ, 35 мм2</t>
  </si>
  <si>
    <t>марка РКГМ, 6 мм2</t>
  </si>
  <si>
    <t>из стекловолокна, электроизоляционная, толщина 100 мкм</t>
  </si>
  <si>
    <t>из хлопчатобумажной пряжи, киперная</t>
  </si>
  <si>
    <t>битумные электроизоляционные пропиточные, марка БТ-577, ГОСТ 5631-79</t>
  </si>
  <si>
    <t>для получения визуальной информации о количестве оборотов</t>
  </si>
  <si>
    <t>Масло компрессорное, марка КС-40</t>
  </si>
  <si>
    <t>Масло компрессорное, марка SAE-40</t>
  </si>
  <si>
    <t>Насос шестеренчатый рабочий объем от 50 до 100 см3</t>
  </si>
  <si>
    <t>сварочная, инжекторная, мощность 25-700 л/ч</t>
  </si>
  <si>
    <t>Резак керосино-кислородный</t>
  </si>
  <si>
    <t>Резак пропановый</t>
  </si>
  <si>
    <t>Метчик машинный, номинальный диаметр 8-16 мм</t>
  </si>
  <si>
    <t>для дюймовой резьбы, номинальный диаметр 22,225 мм</t>
  </si>
  <si>
    <t>гаечный, номинальный диаметр менее 8 мм</t>
  </si>
  <si>
    <t>гаечный, номинальный диаметр 8-10 мм</t>
  </si>
  <si>
    <t>машинный, номинальный диаметр менее 8 мм</t>
  </si>
  <si>
    <t>круглая, диаметр резьбы М16, шаг резьбы 1,5 мм, резьба правая</t>
  </si>
  <si>
    <t>круглая, шаг резьбы 1,5 мм, диаметр резьбы М18</t>
  </si>
  <si>
    <t>круглая, диаметр резьбы М8, шаг резьбы 1,25 мм, резьба правая</t>
  </si>
  <si>
    <t>круглая, диаметр резьбы М12, шаг резьбы 1,25 мм, резьба правая, ГОСТ 17587-72</t>
  </si>
  <si>
    <t>круглая, диаметр резьбы М14, шаг резьбы 1,5 мм, резьба правая, ГОСТ 17587-72</t>
  </si>
  <si>
    <t>круглая, диаметр резьбы М20, шаг резьбы 1,5 мм, резьба левая</t>
  </si>
  <si>
    <t>круглая, диаметр резьбы M22, шаг резьбы 1,5 мм, резьба левая</t>
  </si>
  <si>
    <t>Резец токарный из твердого сплава, отрезной, ГОСТ 18884-73</t>
  </si>
  <si>
    <t>из сверхтвердых материалов, проходной, ГОСТ 28980-91</t>
  </si>
  <si>
    <t>из сверхтвердых материалов, расточный, ГОСТ 28981-91</t>
  </si>
  <si>
    <t>из быстрорежущей стали, резьбонарезной, ГОСТ 18876-73</t>
  </si>
  <si>
    <t>Сверло спиральное, с цилиндрическим хвостовиком, диаметр 1,5 мм</t>
  </si>
  <si>
    <t>Сверло спиральное, спиральное, с цилиндрическим хвостовиком, диаметр 10,0 мм</t>
  </si>
  <si>
    <t>Сверло спиральное, спиральное, с цилиндрическим хвостовиком, диаметр 10,5мм</t>
  </si>
  <si>
    <t>Сверло спиральное, с коническим хвостовиком, диаметр 10,5мм</t>
  </si>
  <si>
    <t>Сверло спиральное, с коническим хвостовиком, диаметр 12,5мм</t>
  </si>
  <si>
    <t>Сверло спиральное, с коническим хвостовиком, диаметр 14,5мм</t>
  </si>
  <si>
    <t>Сверло спиральное, с коническим хвостовиком, диаметр 15 мм</t>
  </si>
  <si>
    <t>Сверло спиральное, с цилиндрическим хвостовиком, диаметр 16,5 мм</t>
  </si>
  <si>
    <t>Сверло спиральное, с цилиндрическим хвостовиком, диаметр 18,0 мм</t>
  </si>
  <si>
    <t>Сверло спиральное, с цилиндрическим хвостовиком, диаметр 18,5 мм</t>
  </si>
  <si>
    <t>Сверло спиральное, с коническим хвостовиком, диаметр 19,0 мм</t>
  </si>
  <si>
    <t>Сверло спиральное, с цилиндрическим хвостовиком, диаметр 2 мм</t>
  </si>
  <si>
    <t>Сверло спиральное, с цилиндрическим хвостовиком, диаметр 20,5 мм</t>
  </si>
  <si>
    <t>Сверло спиральное, с цилиндрическим хвостовиком, диаметр 20,0 мм</t>
  </si>
  <si>
    <t>Сверло спиральное, с цилиндрическим хвостовиком, диаметр 22,5 мм</t>
  </si>
  <si>
    <t>Сверло спиральное, с цилиндрическим хвостовиком, диаметр 22,0 мм</t>
  </si>
  <si>
    <t>Сверло спиральное, с цилиндрическим хвостовиком, диаметр 23,5 мм</t>
  </si>
  <si>
    <t>Сверло спиральное, с цилиндрическим хвостовиком, диаметр 23,0 мм</t>
  </si>
  <si>
    <t>Сверло спиральное, с цилиндрическим хвостовиком, диаметр 24,0 мм</t>
  </si>
  <si>
    <t>Сверло спиральное, с цилиндрическим хвостовиком, диаметр 27,5 мм</t>
  </si>
  <si>
    <t>Сверло спиральное, с цилиндрическим хвостовиком, диаметр 27,0 мм</t>
  </si>
  <si>
    <t>Сверло спиральное, с цилиндрическим хвостовиком, диаметр 30,0 мм</t>
  </si>
  <si>
    <t>Сверло спиральное, с цилиндрическим хвостовиком, диаметр 30,5 мм</t>
  </si>
  <si>
    <t>Сверло спиральное, с цилиндрическим хвостовиком, диаметр 4,0 мм</t>
  </si>
  <si>
    <t>Сверло спиральное, с цилиндрическим хвостовиком, диаметр 5,0 мм</t>
  </si>
  <si>
    <t>Сверло спиральное, с цилиндрическим хвостовиком, диаметр 6,5 мм</t>
  </si>
  <si>
    <t>Сверло спиральное, с цилиндрическим хвостовиком, диаметр 6,0 мм</t>
  </si>
  <si>
    <t>Набор сверл с цилиндрическим хвостовиком</t>
  </si>
  <si>
    <t>Сверло спиральное, с коническим хвостовиком, диаметр 12,0 мм</t>
  </si>
  <si>
    <t>Сверло спиральное, с коническим хвостовиком, диаметр 14,0 мм</t>
  </si>
  <si>
    <t>Сверло спиральное, с коническим хвостовиком, диаметр 16 мм</t>
  </si>
  <si>
    <t>Сверло спиральное, с коническим хвостовиком, диаметр 17,0 мм</t>
  </si>
  <si>
    <t>Сверло спиральное, с коническим хвостовиком, диаметр 17,5 мм</t>
  </si>
  <si>
    <t>Сверло спиральное, с цилиндрическим хвостовиком, диаметр 2,5 мм</t>
  </si>
  <si>
    <t>Сверло спиральное, с цилиндрическим хвостовиком, диаметр 3 мм</t>
  </si>
  <si>
    <t>Сверло спиральное, с коническим хвостовиком, диаметр 40,0 мм</t>
  </si>
  <si>
    <t>Сверло спиральное, с коническим хвостовиком, диаметр 45,0 мм</t>
  </si>
  <si>
    <t>Сверло спиральное, с коническим хвостовиком, диаметр 50,0 мм</t>
  </si>
  <si>
    <t>Сверло спиральное, с цилиндрическим хвостовиком, диаметр 9,0 мм</t>
  </si>
  <si>
    <t>Пластина твердосплавная, многогранная, диаметр 15,875 мм</t>
  </si>
  <si>
    <t>машинный, номинальный диаметр 8-16 мм</t>
  </si>
  <si>
    <t>Метчики  гаечный, номинальный диаметр 
17-40 мм</t>
  </si>
  <si>
    <t>Метчики для дюймовой резьбы, номинальный диаметр 12,700 мм</t>
  </si>
  <si>
    <t>Метчики для дюймовой резьбы, номинальный диаметр 19,050 мм</t>
  </si>
  <si>
    <t>Метчик ловильный, диаметр М16</t>
  </si>
  <si>
    <t>Тройник стальной, размер 219*10 мм</t>
  </si>
  <si>
    <t>Тройник стальной, размер 89*6 мм</t>
  </si>
  <si>
    <t>для очистки газов, пропускная способность 10000-20000 нм3/час, тип газовый ФГ</t>
  </si>
  <si>
    <t>Лебедка ручная, рычажная, грузоподъемность 5,4 тн</t>
  </si>
  <si>
    <t>для грузового автомобиля, для механизма подъема платформы, кузова</t>
  </si>
  <si>
    <t>Гидромотор шестеренный, с внешним зацеплением, одинарный, частота вращения 1200 об/мин</t>
  </si>
  <si>
    <t>Гидромотор шестеренный, с внешним зацеплением, одинарный, частота вращения 1500 об/мин</t>
  </si>
  <si>
    <t>Гидрораспределитель золотниковый, управление электрогидравлическое, двухпозиционный, условный проход 16 мм</t>
  </si>
  <si>
    <t>Модуль импульсный для защиты электрооборудования от перенапряжения</t>
  </si>
  <si>
    <t>Клапан распределительный электромагнитный, прямого действия</t>
  </si>
  <si>
    <t>Гидромотор шестеренный, с внешним зацеплением, одинарный, частота вращения 3780 об/мин</t>
  </si>
  <si>
    <t>Баллон давление 14,7МПа, объем 50,0 л, диаметр 219 мм, масса 71,3 кг</t>
  </si>
  <si>
    <t>Редуктор кислородный, кислородный, баллонный, пропускная способность 50 м3/ч</t>
  </si>
  <si>
    <t>Отвод стальной, бесшовный, диаметр 114*10 мм, крутоизогнутый, ГОСТ 17375-2001</t>
  </si>
  <si>
    <t>Отвод стальной, бесшовный, диаметр 325*10 мм, крутоизогнутый, ГОСТ 17375-2001</t>
  </si>
  <si>
    <t>Клапан обратный стальной, тип присоединения - фланцевое, давление условное 6,3 Мпа, ГОСТ 27477-87</t>
  </si>
  <si>
    <t>стальной, тип присоединения - фланцевое, давление условное 16 Мпа, ГОСТ 27477-87</t>
  </si>
  <si>
    <t>стальной, марка Ст. 3, толщина 25 мм, ГОСТ 19903-74</t>
  </si>
  <si>
    <t>давление 14,7МПа, объем 4,0 л, диаметр 140 мм, масса 5,0 кг</t>
  </si>
  <si>
    <t>давление 1,6 Мпа, объем 50 л, диаметр 299 мм, масса 22,0 кг</t>
  </si>
  <si>
    <t>для автобусов или автомобилей грузовых (для эксплуатации в особых условиях), пневматическая, диагональная, размер 12,00-20, норма слойности 18</t>
  </si>
  <si>
    <t>для автобусов или автомобилей грузовых, пневматическая, радиальная, размер 1300*530-533, бескамерная, ГОСТ 5513-97</t>
  </si>
  <si>
    <t>для легковых автомобилей, летняя, 225, 75, R16, пневматическая, радиальная, бескамерная, ГОСТ 4754-97</t>
  </si>
  <si>
    <t>для легковых автомобилей, зимняя, 225, 75, R16, пневматическая, радиальная, камерная, шипованная, ГОСТ 4754-97</t>
  </si>
  <si>
    <t>для легковых автомобилей, летняя, 245, 50, R18, пневматическая, радиальная, бескамерная, ГОСТ 4754-97</t>
  </si>
  <si>
    <t>для легковых автомобилей, зимняя, 275, 70, R16, пневматическая, радиальная, бескамерная, шипованная, ГОСТ 4754-97</t>
  </si>
  <si>
    <t>для автобусов или автомобилей грузовых, пневматическая, диагональная, размер 5,00-8, норма слойности 8, ГОСТ 5513-97</t>
  </si>
  <si>
    <t>для погрузчика, резиновая, пневматическая, размер 28*9-15, ГОСТ 5513-97</t>
  </si>
  <si>
    <t>для погрузчика, резиновая, пневматическая, размер 6,50-10, ГОСТ 5513-97</t>
  </si>
  <si>
    <t>для легковых автомобилей, летняя, 275, 65, R17, пневматическая, радиальная, бескамерная, ГОСТ 4754-97</t>
  </si>
  <si>
    <t>для автобусов или автомобилей грузовых, пневматическая, радиальная, размер 720*665 R, бескамерная, ГОСТ 5513-97</t>
  </si>
  <si>
    <t>для автобусов или автомобилей грузовых, пневматическая, радиальная, размер 500-635, камерная, ГОСТ 5513-97</t>
  </si>
  <si>
    <t>для автобусов или автомобилей грузовых, пневматическая, радиальная, размер 315*80R22,5, бескамерная, ГОСТ 5513-97</t>
  </si>
  <si>
    <t>на спецтехнику, размер 16,9-30, пневматическая, диагональная, ведущих колес, норма слойности 8, ГОСТ 25641-84</t>
  </si>
  <si>
    <t>стартерный, марка 6СТ-210А, напряжение 12 В, емкость 210 А/ч, свинцовый, ГОСТ 959-2002</t>
  </si>
  <si>
    <t>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t>
  </si>
  <si>
    <t>Элеваторы типа ЭТА-П предназначены для захватывания под муфту или замки удерживания на весу колонн труб по ГОСТ 63380 и ГОСТ 63175 в процессеспуско-подъемных операций при освоении и ремонте нефтяных и газовых скважин для использоавания  в умеренном и холодном макроклиматических районах, грузоподъемность 50т, габаритные размеры 300х230х560 мм, масса 39 кг.</t>
  </si>
  <si>
    <t>"Элеватор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t>
  </si>
  <si>
    <t>"ХИМРЕАГЕНТ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t>
  </si>
  <si>
    <t>Плашки М20х1,5</t>
  </si>
  <si>
    <t>Резец токарный из твердого сплава, отрезной, 2131-0000 МН 648-64 18х4х120</t>
  </si>
  <si>
    <t>Резец токарный из твердого сплава, отрезной, 2131-0000 МН 648-64 25х5х150</t>
  </si>
  <si>
    <t>Резец токарный  проходные отогнутые с пластинами из твердого сплава ВК 25х16х140</t>
  </si>
  <si>
    <t>Резец токарный  проходные прямые с пластинами из твердого сплава ВК8 25Х16Х120</t>
  </si>
  <si>
    <t>Резец токарный  проходные отогнутые с пластинами из твердого сплава, с углом врезки пластины α=45°</t>
  </si>
  <si>
    <t>Резец токарный резбовой с пластинами из твердого сплава ВК8 20х20х200</t>
  </si>
  <si>
    <t>Резцы резьбовые, внутр Ф2-5мм
Резец токарный из твердого сплава, отрезной</t>
  </si>
  <si>
    <t xml:space="preserve">СВЕРЛО Ф12,0 ММ КОНИЧЕСКИМ ХВОСТОВИКОМ </t>
  </si>
  <si>
    <t xml:space="preserve">СВЕРЛО Ф14,0 ММ КОНИЧЕСКИМ ХВОСТОВИКОМ </t>
  </si>
  <si>
    <t xml:space="preserve">СВЕРЛО Ф16,0 ММ КОНИЧЕСКИМ ХВОСТОВИКОМ </t>
  </si>
  <si>
    <t>Сверло Ф 40, мм   коническим хвостовиком</t>
  </si>
  <si>
    <t>Сверло Ф 50, мм   коническим хвостовиком</t>
  </si>
  <si>
    <t>ГИДРОЦИЛИНДР ДЛЯ ПОДЪЕМА ВЫШКИ ПАП-50 гидроцилиндр предназначен для поъема мачты подъемника ПАП50   марка  А50М.00А50М.24.000</t>
  </si>
  <si>
    <t>Установка подъемная ПАП-50. Раздаточный редуктор .  Цепные механизмы трансмиссии . Двухрядные роликовые цепи с шагом 44,45 (ГОСТ 21834-87) передают две скорости через фрикционные муфты сцепления на вал барабана лебедки.</t>
  </si>
  <si>
    <t>Гидромотор 310.3.112.00,ТУ 22-1.020-82-92</t>
  </si>
  <si>
    <t>Автошина 275/70 R16 (шипованные)</t>
  </si>
  <si>
    <t>Автошина 275/65 R17 на а/м Toyota Land Cruiser 100 VX</t>
  </si>
  <si>
    <t>тонна (метрическая)</t>
  </si>
  <si>
    <t xml:space="preserve">Работы по внедрению автоматизированной системы  управления технологическими процессами </t>
  </si>
  <si>
    <t>Технологиялық процесстерді автоматтандырылған басқару жүйесін енгізу</t>
  </si>
  <si>
    <t>Оповещатель звуковой</t>
  </si>
  <si>
    <t>марка ПКИ-1</t>
  </si>
  <si>
    <t>порошковый, марка ОП-4 (з)  (А, В, С, Е)</t>
  </si>
  <si>
    <t>углекислотный, марка ОУ-10</t>
  </si>
  <si>
    <t xml:space="preserve"> для защиты рук технические, с точечным покрытием ПВХ, хлопчатобумажные</t>
  </si>
  <si>
    <t>фильтрующий</t>
  </si>
  <si>
    <t>Аптечка медицинская</t>
  </si>
  <si>
    <t>универсальная</t>
  </si>
  <si>
    <t>для защиты от пониженных температур, материал хлопок 49 % и полиэфир 51 %, подкладка 100% полиэфир, утеплитель синтепон, в комплекте куртка и брюки,брюки на бретельках, ГОСТ 29338-92</t>
  </si>
  <si>
    <t>для количественного определения содержания воды в нефтяных продуктах</t>
  </si>
  <si>
    <t>из нержавеющей стали, шкала номинальной длины 20 м, ГОСТ 7502-98</t>
  </si>
  <si>
    <t>для захвата, удержания насосных штанг в процессе спуско-подъемных операций при ремонте скважин, штанговый</t>
  </si>
  <si>
    <t>солеотложений, против солеотложений</t>
  </si>
  <si>
    <t>химически чистый, ГОСТ 3652-69</t>
  </si>
  <si>
    <t>кристаллы</t>
  </si>
  <si>
    <t>стандарт-титр</t>
  </si>
  <si>
    <t>химически чистый, ГОСТ 4461-77</t>
  </si>
  <si>
    <t>чистый для анализа, ГОСТ 4328-77</t>
  </si>
  <si>
    <t xml:space="preserve">
20.13.52.900.000.00.0168.000000000001</t>
  </si>
  <si>
    <t>чистый для анализа, 1-водный, ГОСТ 4520-78</t>
  </si>
  <si>
    <t>очищенный, ГОСТ 20015-88</t>
  </si>
  <si>
    <t>изоляционная, для промышленного применения, прорезиненная, ПОЛ - односторонняя обычной липкости, ширина 10 мм, ГОСТ 2162-97</t>
  </si>
  <si>
    <t xml:space="preserve">27.32.13.700.002.00.0008.000000000250
</t>
  </si>
  <si>
    <t>километр (тысяча метров)</t>
  </si>
  <si>
    <t xml:space="preserve">электроизоляционная гибкая, марка ТВ-40, внутренний диаметр 8 мм, ГОСТ 17675-87  </t>
  </si>
  <si>
    <t>ээлектроизоляционная гибкая, марка ТКР, из кремнийорганической резины, внутренний диаметр 2 мм, ГОСТ 17675-87</t>
  </si>
  <si>
    <t>хлопчатобумажная, двусторонняя, ГОСТ 2162-97</t>
  </si>
  <si>
    <t xml:space="preserve"> канатная</t>
  </si>
  <si>
    <t xml:space="preserve">26.51.64.300.002.00.0796.000000000000
</t>
  </si>
  <si>
    <t>для нарезания резьбы</t>
  </si>
  <si>
    <t>набор</t>
  </si>
  <si>
    <t>приводная, роликовая, двухрядная, типоразмер цепи 2ПР-44,45-344, ГОСТ 13568-97</t>
  </si>
  <si>
    <t>Стеклоткань</t>
  </si>
  <si>
    <t>поверхностная плотность не менее 200 г/м2</t>
  </si>
  <si>
    <t>январь-февраль</t>
  </si>
  <si>
    <t>22.29.29.100.000.01.0796.000000000000</t>
  </si>
  <si>
    <t>полипропиленовая, без печати, лабораторная, объем 500 мл</t>
  </si>
  <si>
    <t>для химического анализа, гранулированный</t>
  </si>
  <si>
    <r>
      <t>Насосы НШ служат для нагнетания рабочей жидкости в гидросистемы различных устройств тракторов, автомобилей. НШ-100 лев. Рабочий объем 100 см</t>
    </r>
    <r>
      <rPr>
        <vertAlign val="superscript"/>
        <sz val="10"/>
        <rFont val="Times New Roman"/>
        <family val="1"/>
        <charset val="204"/>
      </rPr>
      <t>3</t>
    </r>
    <r>
      <rPr>
        <sz val="10"/>
        <rFont val="Times New Roman"/>
        <family val="1"/>
        <charset val="204"/>
      </rPr>
      <t>, номин давл 16Мпа, макс кратковрдавл 21 Мпа, максим част вращ 2 400. ГОСТ14057-68</t>
    </r>
  </si>
  <si>
    <t>пропановый</t>
  </si>
  <si>
    <t>противопожарный, не разборный, металлический, в комплекте</t>
  </si>
  <si>
    <t>портативный, ГОСТ 13320-81</t>
  </si>
  <si>
    <t xml:space="preserve"> интерактивная, прямой проекции, активная</t>
  </si>
  <si>
    <t xml:space="preserve"> вращающийся</t>
  </si>
  <si>
    <t xml:space="preserve"> для определения направления ветра</t>
  </si>
  <si>
    <t>лафетный, для специального и специализированного автомобиля</t>
  </si>
  <si>
    <t>29.10.59.999.001.00.0796.000000000097</t>
  </si>
  <si>
    <t>специализированный, вагон-жилой дом, на автомобильном грузовом шасси</t>
  </si>
  <si>
    <t xml:space="preserve"> для проведения лабораторных работ в режиме нагрева</t>
  </si>
  <si>
    <t>Баня водяная лабораторная ПЭ-4300 предназначена для нагревания образцовв химических стаканах, колбах или других сосудах. Она снабжена микропроцессорным блоком управления , что обеспечивает цифровую индикацию параметров, стабильность поддержания температуры и аварийное отключение нагрева. Тех характеристики: теплоноситель - вода или смесь глицирин-вода, Рабочий диапазон температур +5-+100 С, Градиент температуры по объему + -1,Количество посадочных гнезд - 6, максимальный диаметр посадочного гнезда - 110 мм, Объем ванны 13,5 л, Питание от сети переменного тока 50гц/220 + - 10в, Масса 8,0 кг.</t>
  </si>
  <si>
    <t xml:space="preserve"> производительность 4-10 л/ч</t>
  </si>
  <si>
    <t>"Дистиллятор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t>
  </si>
  <si>
    <t>лабораторный</t>
  </si>
  <si>
    <t>"Колбонагреватель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t>
  </si>
  <si>
    <t xml:space="preserve"> для определения хлористых солей</t>
  </si>
  <si>
    <t>"Экстрактор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t>
  </si>
  <si>
    <t xml:space="preserve"> для определения абсолютного давления пара летучей сырой нефти и летучих не вязких нефтепродуктов, для определения давления насыщенных паров, давление 0 бар до 8 бар, разрешение 1 мбар</t>
  </si>
  <si>
    <t>26.51.53.500.000.00.0796.000000000002</t>
  </si>
  <si>
    <t>для определения начала температуры кристаллизации топлива, электронный, минимальная температура ячейки -80 °С (при температуре хладагента +5 °С)</t>
  </si>
  <si>
    <t>для отбора проб нефтепродуктов</t>
  </si>
  <si>
    <t>лабораторный, для весов</t>
  </si>
  <si>
    <t>лабораторный, физический</t>
  </si>
  <si>
    <t xml:space="preserve">"Стол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t>
  </si>
  <si>
    <t>стальной, лабораторный, с  мойкой</t>
  </si>
  <si>
    <t>стальной, лабораторный, без подвода воды</t>
  </si>
  <si>
    <t xml:space="preserve"> стальной, лабораторный, с  мойкой</t>
  </si>
  <si>
    <t xml:space="preserve"> для отбора проб нефтепродуктов</t>
  </si>
  <si>
    <t>промывочный, грузоподъемность 50 т, рабочее давление 16 МПа, диаметр проходного отверстия ствола 50 мм, наружный диаметр ствола 73 мм</t>
  </si>
  <si>
    <t>"Вертлюг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t>
  </si>
  <si>
    <t>условный проход 156 мм, рабочее давление до 21 Мпа</t>
  </si>
  <si>
    <t xml:space="preserve"> для винтового насоса</t>
  </si>
  <si>
    <t>винтовая пара/ротор+статор/ 400*120DT50</t>
  </si>
  <si>
    <t>винтовая пара (ротор+статор) 278*120DT20</t>
  </si>
  <si>
    <t>винтовая пара (ротор+статор)  350*120DT33</t>
  </si>
  <si>
    <t>винтовая пара (ротор+статор)  278*120ST4,0</t>
  </si>
  <si>
    <t>винтовая пара (ротор+статор)  278*120ST10</t>
  </si>
  <si>
    <t>винтовая пара (ротор+статор)  SB 120-025</t>
  </si>
  <si>
    <t>винтовая пара (ротор+статор)  38*066ST3,2</t>
  </si>
  <si>
    <t>винтовая пара (ротор+статор)  278*120DT16</t>
  </si>
  <si>
    <t>винтовая пара (ротор+статор)  350*120DT40</t>
  </si>
  <si>
    <t>скважинный, для высокоточного контроля температуры в скважинах при геофизических исследованиях</t>
  </si>
  <si>
    <t xml:space="preserve"> скважинный</t>
  </si>
  <si>
    <t>Станок сверлильный</t>
  </si>
  <si>
    <t>вертикально-сверлильный, диаметр сверления не менее 18 мм</t>
  </si>
  <si>
    <t xml:space="preserve"> для токарной обработки труб и деталей трубных соединений, тип 9М14</t>
  </si>
  <si>
    <t>28.13.11.700.002.00.0796.000000000000</t>
  </si>
  <si>
    <t>Насос водяной</t>
  </si>
  <si>
    <t xml:space="preserve"> для специальной техники</t>
  </si>
  <si>
    <t>Насос мотор предназначен для преобразования энергии потока жидкости в энергию вращательного движения выходного вала, по выполнения операции повыдвижению верхней секции агрегата.</t>
  </si>
  <si>
    <t>однопостовой, сварочный</t>
  </si>
  <si>
    <t>1 сварочный пост, тип топлива дизельное топливо</t>
  </si>
  <si>
    <t xml:space="preserve">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t>
  </si>
  <si>
    <t>для питания сварочного моста</t>
  </si>
  <si>
    <t>27.90.31.900.020.00.0796.000000000000</t>
  </si>
  <si>
    <t>Машина сварочная</t>
  </si>
  <si>
    <t xml:space="preserve"> для стыковой сварки труб, механическая</t>
  </si>
  <si>
    <t>Аппарат для сварки пластиковых труб</t>
  </si>
  <si>
    <t>Аппарат дуговой сварки</t>
  </si>
  <si>
    <t xml:space="preserve"> инверторный, диапазон сварочного тока 10-230 А</t>
  </si>
  <si>
    <t>водяной для специальной техники</t>
  </si>
  <si>
    <t>28.13.31.000.090.00.0839.000000000000</t>
  </si>
  <si>
    <t>Втулка</t>
  </si>
  <si>
    <t>для станка-качалки, для каната, в комплекте с плашками</t>
  </si>
  <si>
    <t>28.13.12.200.000.00.0796.000000000002</t>
  </si>
  <si>
    <t>Насос дозирующий</t>
  </si>
  <si>
    <t>для перекачки жидкостей, возвратно-поступательный, плунжерный</t>
  </si>
  <si>
    <t xml:space="preserve"> центробежный, тип ЭЦВ, артезианский и погружной, ГОСТ 10428-89</t>
  </si>
  <si>
    <t>центробежный, тип ЭЦВ, артезианский и погружной, ГОСТ 10428-89</t>
  </si>
  <si>
    <t xml:space="preserve">Насос ГНОМ 100- 25 центробежный моноблочный переносной погружной насос со встроенным электродвигателем. Подача - 100 м3/час, напор - 25 м. в. ст. ГОСТ 20763-85. Мощность асинхронного электродвигателя 11 квт, частота оборота 2950 об/мин. </t>
  </si>
  <si>
    <t>28.13.31.000.050.00.0796.000000000000</t>
  </si>
  <si>
    <t>Редуктор для станков-качалок</t>
  </si>
  <si>
    <t>Пункт газорегуляторный шкафной</t>
  </si>
  <si>
    <t>газорегуляторный шкафной</t>
  </si>
  <si>
    <t>литр (куб. дм.)</t>
  </si>
  <si>
    <t>42 Т</t>
  </si>
  <si>
    <t>43 Т</t>
  </si>
  <si>
    <t>44 Т</t>
  </si>
  <si>
    <t>45 Т</t>
  </si>
  <si>
    <t>46 Т</t>
  </si>
  <si>
    <t>58 Т</t>
  </si>
  <si>
    <t>67 Т</t>
  </si>
  <si>
    <t>72 Т</t>
  </si>
  <si>
    <t>94 Т</t>
  </si>
  <si>
    <t>Перечень первоочередных закупок ТРУ АО "Эмбамунайгаз" на 2016г.</t>
  </si>
  <si>
    <t>к Протоколу заседания Правления  АО "Эмбамунайгаз" №23 от 11 ноября 2015г.</t>
  </si>
</sst>
</file>

<file path=xl/styles.xml><?xml version="1.0" encoding="utf-8"?>
<styleSheet xmlns="http://schemas.openxmlformats.org/spreadsheetml/2006/main" xmlns:mc="http://schemas.openxmlformats.org/markup-compatibility/2006" xmlns:x14ac="http://schemas.microsoft.com/office/spreadsheetml/2009/9/ac" mc:Ignorable="x14ac">
  <numFmts count="129">
    <numFmt numFmtId="43" formatCode="_-* #,##0.00\ _₽_-;\-* #,##0.00\ _₽_-;_-* &quot;-&quot;??\ _₽_-;_-@_-"/>
    <numFmt numFmtId="164" formatCode="_-* #,##0.00\ _р_._-;\-* #,##0.00\ _р_._-;_-* &quot;-&quot;??\ _р_._-;_-@_-"/>
    <numFmt numFmtId="165" formatCode="#,##0&quot;р.&quot;;\-#,##0&quot;р.&quot;"/>
    <numFmt numFmtId="166" formatCode="#,##0&quot;р.&quot;;[Red]\-#,##0&quot;р.&quot;"/>
    <numFmt numFmtId="167" formatCode="_-* #,##0&quot;р.&quot;_-;\-* #,##0&quot;р.&quot;_-;_-* &quot;-&quot;&quot;р.&quot;_-;_-@_-"/>
    <numFmt numFmtId="168" formatCode="_-* #,##0_р_._-;\-* #,##0_р_._-;_-* &quot;-&quot;_р_._-;_-@_-"/>
    <numFmt numFmtId="169" formatCode="_-* #,##0.00&quot;р.&quot;_-;\-* #,##0.00&quot;р.&quot;_-;_-* &quot;-&quot;??&quot;р.&quot;_-;_-@_-"/>
    <numFmt numFmtId="170" formatCode="_-* #,##0.00_р_._-;\-* #,##0.00_р_._-;_-* &quot;-&quot;??_р_._-;_-@_-"/>
    <numFmt numFmtId="171" formatCode="_(* #,##0.00_);_(* \(#,##0.00\);_(* &quot;-&quot;??_);_(@_)"/>
    <numFmt numFmtId="172" formatCode="&quot;€&quot;#,##0;[Red]\-&quot;€&quot;#,##0"/>
    <numFmt numFmtId="173" formatCode="_-* #,##0.00[$€]_-;\-* #,##0.00[$€]_-;_-* &quot;-&quot;??[$€]_-;_-@_-"/>
    <numFmt numFmtId="174" formatCode="_-* #,##0.00000[$€]_-;\-* #,##0.00000[$€]_-;_-* &quot;-&quot;??[$€]_-;_-@_-"/>
    <numFmt numFmtId="175" formatCode="_(* #,##0.0_);_(* \(#,##0.00\);_(* &quot;-&quot;??_);_(@_)"/>
    <numFmt numFmtId="176" formatCode="General_)"/>
    <numFmt numFmtId="177" formatCode="0.000"/>
    <numFmt numFmtId="178" formatCode="#,##0.0_);\(#,##0.0\)"/>
    <numFmt numFmtId="179" formatCode="#,##0.000_);\(#,##0.000\)"/>
    <numFmt numFmtId="180" formatCode="&quot;$&quot;#,\);\(&quot;$&quot;#,##0\)"/>
    <numFmt numFmtId="181" formatCode="&quot;р.&quot;#,\);\(&quot;р.&quot;#,##0\)"/>
    <numFmt numFmtId="182" formatCode="* \(#,##0\);* #,##0_);&quot;-&quot;??_);@"/>
    <numFmt numFmtId="183" formatCode="&quot;$&quot;#,##0_);[Red]\(&quot;$&quot;#,##0\)"/>
    <numFmt numFmtId="184" formatCode="[$-409]d\-mmm\-yy;@"/>
    <numFmt numFmtId="185" formatCode="[$-409]d\-mmm;@"/>
    <numFmt numFmtId="186" formatCode="* #,##0_);* \(#,##0\);&quot;-&quot;??_);@"/>
    <numFmt numFmtId="187" formatCode="_(#,##0;\(#,##0\);\-;&quot;  &quot;@"/>
    <numFmt numFmtId="188" formatCode="&quot;р.&quot;#,##0\ ;\-&quot;р.&quot;#,##0"/>
    <numFmt numFmtId="189" formatCode="&quot;р.&quot;#,##0.00\ ;\(&quot;р.&quot;#,##0.00\)"/>
    <numFmt numFmtId="190" formatCode="0.00_)"/>
    <numFmt numFmtId="191" formatCode="_(* #,##0,_);_(* \(#,##0,\);_(* &quot;-&quot;_);_(@_)"/>
    <numFmt numFmtId="192" formatCode="_-* #,##0\ _đ_._-;\-* #,##0\ _đ_._-;_-* &quot;-&quot;\ _đ_._-;_-@_-"/>
    <numFmt numFmtId="193" formatCode="\60\4\7\:"/>
    <numFmt numFmtId="194" formatCode="\+0.0;\-0.0"/>
    <numFmt numFmtId="195" formatCode="\+0.0%;\-0.0%"/>
    <numFmt numFmtId="196" formatCode="&quot;$&quot;#,##0"/>
    <numFmt numFmtId="197" formatCode="&quot;$&quot;#,\);\(&quot;$&quot;#,\)"/>
    <numFmt numFmtId="198" formatCode="&quot;р.&quot;#,\);\(&quot;р.&quot;#,\)"/>
    <numFmt numFmtId="199" formatCode="&quot;$&quot;#,;\(&quot;$&quot;#,\)"/>
    <numFmt numFmtId="200" formatCode="&quot;р.&quot;#,;\(&quot;р.&quot;#,\)"/>
    <numFmt numFmtId="201" formatCode="##\ &quot;h&quot;"/>
    <numFmt numFmtId="202" formatCode="_(&quot;$&quot;* #,##0_);_(&quot;$&quot;* \(#,##0\);_(&quot;$&quot;* &quot;-&quot;_);_(@_)"/>
    <numFmt numFmtId="203" formatCode="_-* #,##0.00\ _€_-;\-* #,##0.00\ _€_-;_-* &quot;-&quot;??\ _€_-;_-@_-"/>
    <numFmt numFmtId="204" formatCode="0.0"/>
    <numFmt numFmtId="205" formatCode="000000"/>
    <numFmt numFmtId="206" formatCode="_([$€-2]* #,##0.00_);_([$€-2]* \(#,##0.00\);_([$€-2]* &quot;-&quot;??_)"/>
    <numFmt numFmtId="207" formatCode="[$-419]d\ mmm\ yy;@"/>
    <numFmt numFmtId="208" formatCode="d\.mmm"/>
    <numFmt numFmtId="209" formatCode="d\.m\.yy"/>
    <numFmt numFmtId="210" formatCode="d\.mmm\.yy"/>
    <numFmt numFmtId="211" formatCode="_-* #,##0\ _?_._-;\-* #,##0\ _?_._-;_-* &quot;-&quot;\ _?_._-;_-@_-"/>
    <numFmt numFmtId="212" formatCode="#"/>
    <numFmt numFmtId="213" formatCode="_-* #,##0.00\ _?_._-;\-* #,##0.00\ _?_._-;_-* &quot;-&quot;??\ _?_._-;_-@_-"/>
    <numFmt numFmtId="214" formatCode="#,##0;\(#,##0\)"/>
    <numFmt numFmtId="215" formatCode="_-&quot;$&quot;\ * #,##0.00_-;_-&quot;$&quot;\ * #,##0.00\-;_-&quot;$&quot;\ * &quot;-&quot;??_-;_-@_-"/>
    <numFmt numFmtId="216" formatCode="_-&quot;$&quot;\ * #,##0_-;_-&quot;$&quot;\ * #,##0\-;_-&quot;$&quot;\ * &quot;-&quot;_-;_-@_-"/>
    <numFmt numFmtId="217" formatCode="_-* #,##0&quot;тг.&quot;_-;\-* #,##0&quot;тг.&quot;_-;_-* &quot;-&quot;&quot;тг.&quot;_-;_-@_-"/>
    <numFmt numFmtId="218" formatCode="_(&quot;$&quot;* #,##0.00_);_(&quot;$&quot;* \(#,##0.00\);_(&quot;$&quot;* &quot;-&quot;??_);_(@_)"/>
    <numFmt numFmtId="219" formatCode="0.00;0;"/>
    <numFmt numFmtId="220" formatCode="0\ &quot;cu.m&quot;"/>
    <numFmt numFmtId="221" formatCode="_(* #,##0.0_);_(* \(#,##0.0\);_(* &quot;-&quot;??_);_(@_)"/>
    <numFmt numFmtId="222" formatCode="000"/>
    <numFmt numFmtId="223" formatCode="0.000%"/>
    <numFmt numFmtId="224" formatCode="_-* ###0_-;\(###0\);_-* &quot;–&quot;_-;_-@_-"/>
    <numFmt numFmtId="225" formatCode="_-* #,##0_-;\(#,##0\);_-* &quot;–&quot;_-;_-@_-"/>
    <numFmt numFmtId="226" formatCode="_-* #,###_-;\(#,###\);_-* &quot;–&quot;_-;_-@_-"/>
    <numFmt numFmtId="227" formatCode="_-\ #,##0.000_-;\(#,##0.000\);_-* &quot;–&quot;_-;_-@_-"/>
    <numFmt numFmtId="228" formatCode="_-#,###_-;\(#,###\);_-\ &quot;–&quot;_-;_-@_-"/>
    <numFmt numFmtId="229" formatCode="&quot;$&quot;#,##0.0_);[Red]\(&quot;$&quot;#,##0.0\)"/>
    <numFmt numFmtId="230" formatCode="_-&quot;$&quot;* #,##0.00_-;\-&quot;$&quot;* #,##0.00_-;_-&quot;$&quot;* &quot;-&quot;??_-;_-@_-"/>
    <numFmt numFmtId="231" formatCode="_(* #,##0_);_(* \(#,##0\);_(* &quot;-&quot;_);_(@_)"/>
    <numFmt numFmtId="232" formatCode="0000"/>
    <numFmt numFmtId="233" formatCode="0.0E+00"/>
    <numFmt numFmtId="234" formatCode="#,##0.0_);[Red]\(#,##0.0\)"/>
    <numFmt numFmtId="235" formatCode="_ * #,##0_)&quot;£&quot;_ ;_ * \(#,##0\)&quot;£&quot;_ ;_ * &quot;-&quot;_)&quot;£&quot;_ ;_ @_ "/>
    <numFmt numFmtId="236" formatCode="#,##0.00&quot;£&quot;_);[Red]\(#,##0.00&quot;£&quot;\)"/>
    <numFmt numFmtId="237" formatCode="_-* #,##0_$_-;\-* #,##0_$_-;_-* &quot;-&quot;_$_-;_-@_-"/>
    <numFmt numFmtId="238" formatCode="&quot;$&quot;#,##0.00_);[Red]\(&quot;$&quot;#,##0.00\)"/>
    <numFmt numFmtId="239" formatCode="#,##0.000\);[Red]\(#,##0.000\)"/>
    <numFmt numFmtId="240" formatCode="&quot;RM&quot;#,##0.00_);[Red]\(&quot;RM&quot;#,##0.00\)"/>
    <numFmt numFmtId="241" formatCode="_ * #,##0.00_)&quot;£&quot;_ ;_ * \(#,##0.00\)&quot;£&quot;_ ;_ * &quot;-&quot;??_)&quot;£&quot;_ ;_ @_ "/>
    <numFmt numFmtId="242" formatCode="_ * #,##0_)_£_ ;_ * \(#,##0\)_£_ ;_ * &quot;-&quot;_)_£_ ;_ @_ "/>
    <numFmt numFmtId="243" formatCode="0.0&quot;  &quot;"/>
    <numFmt numFmtId="244" formatCode="_-* #,##0.00&quot;$&quot;_-;\-* #,##0.00&quot;$&quot;_-;_-* &quot;-&quot;??&quot;$&quot;_-;_-@_-"/>
    <numFmt numFmtId="245" formatCode="&quot;$&quot;#,##0_);\(&quot;$&quot;#,##0\)"/>
    <numFmt numFmtId="246" formatCode="d\-mmm\-yy\ h:mm"/>
    <numFmt numFmtId="247" formatCode="#,##0.00&quot; $&quot;;[Red]\-#,##0.00&quot; $&quot;"/>
    <numFmt numFmtId="248" formatCode="mmmm\ d\,\ yyyy"/>
    <numFmt numFmtId="249" formatCode="d\/mm\/yyyy"/>
    <numFmt numFmtId="250" formatCode="dd\.mm\.yyyy&quot;г.&quot;"/>
    <numFmt numFmtId="251" formatCode="&quot;P&quot;#,##0.00;[Red]\-&quot;P&quot;#,##0.00"/>
    <numFmt numFmtId="252" formatCode="_-&quot;P&quot;* #,##0.00_-;\-&quot;P&quot;* #,##0.00_-;_-&quot;P&quot;* &quot;-&quot;??_-;_-@_-"/>
    <numFmt numFmtId="253" formatCode="[Magenta]&quot;Err&quot;;[Magenta]&quot;Err&quot;;[Blue]&quot;OK&quot;"/>
    <numFmt numFmtId="254" formatCode="[Blue]&quot;P&quot;;;[Red]&quot;O&quot;"/>
    <numFmt numFmtId="255" formatCode="#,##0_);[Red]\(#,##0\);\-_)"/>
    <numFmt numFmtId="256" formatCode="0.0_)%;[Red]\(0.0%\);0.0_)%"/>
    <numFmt numFmtId="257" formatCode="0.0_)%;[Red]\(0.0%\);&quot;-&quot;"/>
    <numFmt numFmtId="258" formatCode="[Red][&gt;1]&quot;&gt;100 %&quot;;[Red]\(0.0%\);0.0_)%"/>
    <numFmt numFmtId="259" formatCode="&quot;$&quot;#,##0\ ;\-&quot;$&quot;#,##0"/>
    <numFmt numFmtId="260" formatCode="&quot;$&quot;#,##0.00\ ;\(&quot;$&quot;#,##0.00\)"/>
    <numFmt numFmtId="261" formatCode="_-* #,##0.00_-;\-* #,##0.00_-;_-* &quot;-&quot;??_-;_-@_-"/>
    <numFmt numFmtId="262" formatCode="0.00000"/>
    <numFmt numFmtId="263" formatCode="_-* #,##0\ _P_t_s_-;\-* #,##0\ _P_t_s_-;_-* &quot;-&quot;\ _P_t_s_-;_-@_-"/>
    <numFmt numFmtId="264" formatCode="_-* #,##0.00\ _P_t_s_-;\-* #,##0.00\ _P_t_s_-;_-* &quot;-&quot;??\ _P_t_s_-;_-@_-"/>
    <numFmt numFmtId="265" formatCode="#,##0.00&quot; F&quot;_);\(#,##0.00&quot; F&quot;\)"/>
    <numFmt numFmtId="266" formatCode="#,##0&quot; F&quot;_);[Red]\(#,##0&quot; F&quot;\)"/>
    <numFmt numFmtId="267" formatCode="#,##0.00&quot; F&quot;_);[Red]\(#,##0.00&quot; F&quot;\)"/>
    <numFmt numFmtId="268" formatCode="#,##0&quot; $&quot;;[Red]\-#,##0&quot; $&quot;"/>
    <numFmt numFmtId="269" formatCode="#,##0.00&quot; $&quot;;\-#,##0.00&quot; $&quot;"/>
    <numFmt numFmtId="270" formatCode="#,##0&quot; $&quot;;\-#,##0&quot; $&quot;"/>
    <numFmt numFmtId="271" formatCode="_-* #,##0\ &quot;Pts&quot;_-;\-* #,##0\ &quot;Pts&quot;_-;_-* &quot;-&quot;\ &quot;Pts&quot;_-;_-@_-"/>
    <numFmt numFmtId="272" formatCode="_-* #,##0.00\ &quot;Pts&quot;_-;\-* #,##0.00\ &quot;Pts&quot;_-;_-* &quot;-&quot;??\ &quot;Pts&quot;_-;_-@_-"/>
    <numFmt numFmtId="273" formatCode="0.0&quot; N&quot;"/>
    <numFmt numFmtId="274" formatCode="_-* #,##0\ _d_._-;\-* #,##0\ _d_._-;_-* &quot;-&quot;\ _d_._-;_-@_-"/>
    <numFmt numFmtId="275" formatCode="_-* #,##0.00\ _d_._-;\-* #,##0.00\ _d_._-;_-* &quot;-&quot;??\ _d_._-;_-@_-"/>
    <numFmt numFmtId="276" formatCode="_-* #,##0.00\ _đ_._-;\-* #,##0.00\ _đ_._-;_-* &quot;-&quot;??\ _đ_._-;_-@_-"/>
    <numFmt numFmtId="277" formatCode="_-* #,##0_d_._-;\-* #,##0_d_._-;_-* &quot;-&quot;_d_._-;_-@_-"/>
    <numFmt numFmtId="278" formatCode="_-* #,##0.00_d_._-;\-* #,##0.00_d_._-;_-* &quot;-&quot;??_d_._-;_-@_-"/>
    <numFmt numFmtId="279" formatCode="_-* #,##0_-;\-* #,##0_-;_-* &quot;-&quot;_-;_-@_-"/>
    <numFmt numFmtId="280" formatCode="_-* #,##0.0000\ &quot;р.&quot;_-;\-* #,##0.0000\ &quot;р.&quot;_-;_-* &quot;-&quot;??\ &quot;р.&quot;_-;_-@_-"/>
    <numFmt numFmtId="281" formatCode="_-* #,##0.00000\ &quot;р.&quot;_-;\-* #,##0.00000\ &quot;р.&quot;_-;_-* &quot;-&quot;??\ &quot;р.&quot;_-;_-@_-"/>
    <numFmt numFmtId="282" formatCode="0.000000000"/>
    <numFmt numFmtId="283" formatCode="0%_);\(0%\)"/>
    <numFmt numFmtId="284" formatCode="#,##0\ &quot;F&quot;;[Red]\-#,##0\ &quot;F&quot;"/>
    <numFmt numFmtId="285" formatCode="_-* #,##0\ _$_-;\-* #,##0\ _$_-;_-* &quot;-&quot;\ _$_-;_-@_-"/>
    <numFmt numFmtId="286" formatCode="0.0%"/>
    <numFmt numFmtId="287" formatCode="#,##0______;;&quot;------------      &quot;"/>
    <numFmt numFmtId="288" formatCode="#,##0_р_.;\(#,##0\)_р_."/>
    <numFmt numFmtId="289" formatCode="#,##0.00;[Red]#,##0.00"/>
    <numFmt numFmtId="290" formatCode="#,##0.00_р_."/>
    <numFmt numFmtId="291" formatCode="#,##0.0000"/>
  </numFmts>
  <fonts count="223">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u/>
      <sz val="10"/>
      <color indexed="12"/>
      <name val="Arial"/>
      <family val="2"/>
    </font>
    <font>
      <sz val="11"/>
      <color indexed="8"/>
      <name val="Calibri"/>
      <family val="2"/>
      <scheme val="minor"/>
    </font>
    <font>
      <sz val="11"/>
      <color indexed="8"/>
      <name val="Calibri"/>
      <family val="2"/>
      <charset val="204"/>
    </font>
    <font>
      <i/>
      <sz val="10"/>
      <name val="Arial"/>
      <family val="2"/>
      <charset val="204"/>
    </font>
    <font>
      <i/>
      <sz val="10"/>
      <name val="Arial"/>
      <family val="2"/>
    </font>
    <font>
      <sz val="11"/>
      <color indexed="8"/>
      <name val="Calibri"/>
      <family val="2"/>
    </font>
    <font>
      <sz val="11"/>
      <color indexed="17"/>
      <name val="Calibri"/>
      <family val="2"/>
      <charset val="204"/>
    </font>
    <font>
      <b/>
      <sz val="10"/>
      <name val="Arial"/>
      <family val="2"/>
      <charset val="204"/>
    </font>
    <font>
      <sz val="10"/>
      <name val="Arial"/>
      <family val="2"/>
    </font>
    <font>
      <sz val="10"/>
      <name val="Arial Cyr"/>
      <family val="2"/>
      <charset val="204"/>
    </font>
    <font>
      <sz val="10"/>
      <name val="Helv"/>
      <charset val="204"/>
    </font>
    <font>
      <sz val="10"/>
      <name val="Helv"/>
      <family val="2"/>
    </font>
    <font>
      <sz val="10"/>
      <color indexed="8"/>
      <name val="Arial"/>
      <family val="2"/>
      <charset val="204"/>
    </font>
    <font>
      <sz val="10"/>
      <color indexed="0"/>
      <name val="Helv"/>
      <charset val="204"/>
    </font>
    <font>
      <sz val="10"/>
      <color indexed="0"/>
      <name val="Helv"/>
      <family val="2"/>
    </font>
    <font>
      <sz val="9"/>
      <name val="Arial"/>
      <family val="2"/>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4"/>
      <name val="–?’©"/>
      <family val="1"/>
      <charset val="128"/>
    </font>
    <font>
      <sz val="14"/>
      <name val="¾©"/>
      <family val="1"/>
      <charset val="128"/>
    </font>
    <font>
      <sz val="11"/>
      <color indexed="8"/>
      <name val="Calibri"/>
      <family val="2"/>
      <charset val="162"/>
    </font>
    <font>
      <sz val="11"/>
      <color indexed="9"/>
      <name val="Calibri"/>
      <family val="2"/>
      <charset val="162"/>
    </font>
    <font>
      <sz val="11"/>
      <color indexed="9"/>
      <name val="Calibri"/>
      <family val="2"/>
    </font>
    <font>
      <sz val="11"/>
      <color indexed="9"/>
      <name val="Calibri"/>
      <family val="2"/>
      <charset val="204"/>
    </font>
    <font>
      <sz val="11"/>
      <color indexed="20"/>
      <name val="Calibri"/>
      <family val="2"/>
      <charset val="162"/>
    </font>
    <font>
      <sz val="11"/>
      <color indexed="20"/>
      <name val="Calibri"/>
      <family val="2"/>
    </font>
    <font>
      <b/>
      <sz val="10"/>
      <name val="MS Sans Serif"/>
      <family val="2"/>
      <charset val="204"/>
    </font>
    <font>
      <b/>
      <sz val="10"/>
      <name val="MS Sans Serif"/>
      <family val="2"/>
    </font>
    <font>
      <sz val="9"/>
      <name val="Times New Roman"/>
      <family val="1"/>
    </font>
    <font>
      <sz val="10"/>
      <name val="Courier"/>
      <family val="1"/>
      <charset val="204"/>
    </font>
    <font>
      <sz val="10"/>
      <name val="Courier"/>
      <family val="3"/>
    </font>
    <font>
      <sz val="10"/>
      <color indexed="21"/>
      <name val="Arial"/>
      <family val="2"/>
    </font>
    <font>
      <b/>
      <sz val="11"/>
      <color indexed="52"/>
      <name val="Calibri"/>
      <family val="2"/>
      <charset val="162"/>
    </font>
    <font>
      <b/>
      <sz val="11"/>
      <color indexed="52"/>
      <name val="Calibri"/>
      <family val="2"/>
    </font>
    <font>
      <b/>
      <sz val="11"/>
      <color indexed="12"/>
      <name val="Arial"/>
      <family val="2"/>
    </font>
    <font>
      <b/>
      <sz val="14"/>
      <name val="Arial Black"/>
      <family val="2"/>
      <charset val="204"/>
    </font>
    <font>
      <b/>
      <sz val="11"/>
      <color indexed="9"/>
      <name val="Calibri"/>
      <family val="2"/>
      <charset val="162"/>
    </font>
    <font>
      <b/>
      <sz val="11"/>
      <color indexed="9"/>
      <name val="Calibri"/>
      <family val="2"/>
    </font>
    <font>
      <b/>
      <sz val="8"/>
      <name val="Arial"/>
      <family val="2"/>
      <charset val="204"/>
    </font>
    <font>
      <sz val="10"/>
      <name val="Times New Roman"/>
      <family val="1"/>
    </font>
    <font>
      <sz val="10"/>
      <name val="MS Sans Serif"/>
      <family val="2"/>
      <charset val="204"/>
    </font>
    <font>
      <sz val="10"/>
      <name val="MS Sans Serif"/>
      <family val="2"/>
    </font>
    <font>
      <sz val="10"/>
      <color indexed="8"/>
      <name val="Arial"/>
      <family val="2"/>
    </font>
    <font>
      <b/>
      <sz val="10"/>
      <color indexed="8"/>
      <name val="Arial"/>
      <family val="2"/>
    </font>
    <font>
      <sz val="12"/>
      <name val="Tms Rmn"/>
      <charset val="204"/>
    </font>
    <font>
      <sz val="12"/>
      <name val="Tms Rmn"/>
      <family val="1"/>
    </font>
    <font>
      <i/>
      <sz val="11"/>
      <color indexed="23"/>
      <name val="Calibri"/>
      <family val="2"/>
      <charset val="162"/>
    </font>
    <font>
      <i/>
      <sz val="11"/>
      <color indexed="23"/>
      <name val="Calibri"/>
      <family val="2"/>
    </font>
    <font>
      <sz val="10"/>
      <color indexed="62"/>
      <name val="Arial"/>
      <family val="2"/>
    </font>
    <font>
      <sz val="11"/>
      <color indexed="17"/>
      <name val="Calibri"/>
      <family val="2"/>
      <charset val="162"/>
    </font>
    <font>
      <sz val="11"/>
      <color indexed="17"/>
      <name val="Calibri"/>
      <family val="2"/>
    </font>
    <font>
      <b/>
      <sz val="10"/>
      <name val="NTHelvetica/Cyrillic"/>
    </font>
    <font>
      <b/>
      <sz val="10"/>
      <name val="NTHelvetica/Cyrillic"/>
      <family val="2"/>
    </font>
    <font>
      <sz val="8"/>
      <name val="Arial"/>
      <family val="2"/>
    </font>
    <font>
      <b/>
      <sz val="12"/>
      <name val="Arial"/>
      <family val="2"/>
    </font>
    <font>
      <b/>
      <sz val="16"/>
      <name val="Arial Narrow"/>
      <family val="2"/>
    </font>
    <font>
      <b/>
      <i/>
      <sz val="9"/>
      <color indexed="37"/>
      <name val="Arial"/>
      <family val="2"/>
      <charset val="204"/>
    </font>
    <font>
      <b/>
      <sz val="11"/>
      <color indexed="56"/>
      <name val="Calibri"/>
      <family val="2"/>
      <charset val="162"/>
    </font>
    <font>
      <b/>
      <sz val="11"/>
      <color indexed="56"/>
      <name val="Calibri"/>
      <family val="2"/>
    </font>
    <font>
      <sz val="8"/>
      <color indexed="9"/>
      <name val="Arial"/>
      <family val="2"/>
    </font>
    <font>
      <sz val="10"/>
      <color indexed="12"/>
      <name val="Arial"/>
      <family val="2"/>
    </font>
    <font>
      <sz val="11"/>
      <color indexed="62"/>
      <name val="Calibri"/>
      <family val="2"/>
      <charset val="204"/>
    </font>
    <font>
      <b/>
      <sz val="10"/>
      <color indexed="58"/>
      <name val="Arial"/>
      <family val="2"/>
      <charset val="162"/>
    </font>
    <font>
      <b/>
      <sz val="10"/>
      <color indexed="18"/>
      <name val="Arial"/>
      <family val="2"/>
      <charset val="162"/>
    </font>
    <font>
      <b/>
      <sz val="10"/>
      <color indexed="10"/>
      <name val="Book Antiqua"/>
      <family val="1"/>
      <charset val="204"/>
    </font>
    <font>
      <sz val="10"/>
      <color indexed="20"/>
      <name val="Arial"/>
      <family val="2"/>
    </font>
    <font>
      <b/>
      <sz val="12"/>
      <color indexed="20"/>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charset val="162"/>
    </font>
    <font>
      <sz val="11"/>
      <color indexed="52"/>
      <name val="Calibri"/>
      <family val="2"/>
    </font>
    <font>
      <b/>
      <sz val="10"/>
      <color indexed="18"/>
      <name val="Arial Tur"/>
      <family val="2"/>
      <charset val="162"/>
    </font>
    <font>
      <sz val="11"/>
      <color indexed="60"/>
      <name val="Calibri"/>
      <family val="2"/>
      <charset val="162"/>
    </font>
    <font>
      <sz val="11"/>
      <color indexed="60"/>
      <name val="Calibri"/>
      <family val="2"/>
    </font>
    <font>
      <b/>
      <sz val="10"/>
      <color indexed="8"/>
      <name val="MS Sans Serif"/>
      <family val="2"/>
      <charset val="204"/>
    </font>
    <font>
      <b/>
      <sz val="10"/>
      <color indexed="8"/>
      <name val="MS Sans Serif"/>
      <family val="2"/>
    </font>
    <font>
      <b/>
      <i/>
      <sz val="16"/>
      <name val="Helv"/>
    </font>
    <font>
      <b/>
      <i/>
      <sz val="16"/>
      <name val="Helv"/>
      <family val="2"/>
    </font>
    <font>
      <sz val="9"/>
      <name val="TimesET"/>
    </font>
    <font>
      <sz val="9"/>
      <name val="TimesET"/>
      <family val="1"/>
    </font>
    <font>
      <sz val="11"/>
      <color theme="1"/>
      <name val="Calibri"/>
      <family val="2"/>
      <charset val="204"/>
    </font>
    <font>
      <sz val="8"/>
      <name val="Helv"/>
      <charset val="204"/>
    </font>
    <font>
      <sz val="8"/>
      <name val="Helv"/>
      <family val="2"/>
    </font>
    <font>
      <b/>
      <sz val="11"/>
      <color indexed="63"/>
      <name val="Calibri"/>
      <family val="2"/>
      <charset val="162"/>
    </font>
    <font>
      <b/>
      <sz val="11"/>
      <color indexed="63"/>
      <name val="Calibri"/>
      <family val="2"/>
    </font>
    <font>
      <sz val="12"/>
      <color indexed="8"/>
      <name val="Times New Roman"/>
      <family val="1"/>
    </font>
    <font>
      <sz val="10"/>
      <name val="TimesET"/>
    </font>
    <font>
      <sz val="10"/>
      <name val="TimesET"/>
      <family val="1"/>
    </font>
    <font>
      <sz val="9"/>
      <name val="Arial"/>
      <family val="2"/>
      <charset val="204"/>
    </font>
    <font>
      <b/>
      <sz val="8"/>
      <color indexed="10"/>
      <name val="Arial"/>
      <family val="2"/>
    </font>
    <font>
      <sz val="10"/>
      <name val="NTHelvetica/Cyrillic"/>
      <charset val="204"/>
    </font>
    <font>
      <b/>
      <sz val="11"/>
      <name val="PragmaticaCTT"/>
      <charset val="2"/>
    </font>
    <font>
      <b/>
      <sz val="9"/>
      <name val="Arial"/>
      <family val="2"/>
      <charset val="204"/>
    </font>
    <font>
      <b/>
      <sz val="10"/>
      <color indexed="10"/>
      <name val="Arial"/>
      <family val="2"/>
    </font>
    <font>
      <b/>
      <sz val="12"/>
      <name val="NTHelvetica/Cyrillic"/>
    </font>
    <font>
      <b/>
      <sz val="12"/>
      <name val="NTHelvetica/Cyrillic"/>
      <family val="2"/>
    </font>
    <font>
      <sz val="12"/>
      <name val="PragmaticaCTT"/>
      <charset val="2"/>
    </font>
    <font>
      <sz val="11"/>
      <color indexed="10"/>
      <name val="Calibri"/>
      <family val="2"/>
      <charset val="162"/>
    </font>
    <font>
      <sz val="11"/>
      <color indexed="10"/>
      <name val="Calibri"/>
      <family val="2"/>
    </font>
    <font>
      <b/>
      <sz val="10"/>
      <color indexed="20"/>
      <name val="Arial"/>
      <family val="2"/>
    </font>
    <font>
      <b/>
      <sz val="11"/>
      <color indexed="63"/>
      <name val="Calibri"/>
      <family val="2"/>
      <charset val="204"/>
    </font>
    <font>
      <b/>
      <sz val="11"/>
      <color indexed="52"/>
      <name val="Calibri"/>
      <family val="2"/>
      <charset val="204"/>
    </font>
    <font>
      <u/>
      <sz val="10"/>
      <color indexed="12"/>
      <name val="Arial Cyr"/>
      <family val="2"/>
      <charset val="204"/>
    </font>
    <font>
      <u/>
      <sz val="10"/>
      <color indexed="12"/>
      <name val="Arial"/>
      <family val="2"/>
      <charset val="204"/>
    </font>
    <font>
      <u/>
      <sz val="9.35"/>
      <color theme="10"/>
      <name val="Calibri"/>
      <family val="2"/>
      <charset val="204"/>
    </font>
    <font>
      <u/>
      <sz val="8"/>
      <color theme="10"/>
      <name val="MS Sans Serif"/>
      <family val="2"/>
      <charset val="204"/>
    </font>
    <font>
      <b/>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0"/>
      <color indexed="12"/>
      <name val="Arial Cyr"/>
      <family val="2"/>
      <charset val="204"/>
    </font>
    <font>
      <b/>
      <sz val="11"/>
      <color indexed="8"/>
      <name val="Calibri"/>
      <family val="2"/>
      <charset val="204"/>
    </font>
    <font>
      <b/>
      <sz val="11"/>
      <color indexed="9"/>
      <name val="Calibri"/>
      <family val="2"/>
      <charset val="204"/>
    </font>
    <font>
      <b/>
      <sz val="18"/>
      <color indexed="56"/>
      <name val="Cambria"/>
      <family val="2"/>
      <charset val="204"/>
    </font>
    <font>
      <b/>
      <sz val="18"/>
      <color indexed="56"/>
      <name val="Cambria"/>
      <family val="1"/>
      <charset val="204"/>
    </font>
    <font>
      <sz val="11"/>
      <color indexed="60"/>
      <name val="Calibri"/>
      <family val="2"/>
      <charset val="204"/>
    </font>
    <font>
      <sz val="12"/>
      <color theme="1"/>
      <name val="Calibri"/>
      <family val="2"/>
      <charset val="204"/>
      <scheme val="minor"/>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name val="Arial Cyr"/>
    </font>
    <font>
      <u/>
      <sz val="10.5"/>
      <color indexed="12"/>
      <name val="Arial"/>
      <family val="2"/>
      <charset val="204"/>
    </font>
    <font>
      <sz val="12"/>
      <name val="Times New Roman"/>
      <family val="1"/>
      <charset val="204"/>
    </font>
    <font>
      <u/>
      <sz val="11"/>
      <color theme="10"/>
      <name val="Calibri"/>
      <family val="2"/>
      <charset val="204"/>
      <scheme val="minor"/>
    </font>
    <font>
      <sz val="10"/>
      <color indexed="8"/>
      <name val="MS Sans Serif"/>
      <family val="2"/>
      <charset val="204"/>
    </font>
    <font>
      <u/>
      <sz val="9.9"/>
      <color indexed="12"/>
      <name val="Calibri"/>
      <family val="2"/>
      <charset val="204"/>
    </font>
    <font>
      <sz val="10"/>
      <name val="Geneva"/>
      <family val="2"/>
    </font>
    <font>
      <sz val="6"/>
      <color indexed="72"/>
      <name val="Courier"/>
      <family val="1"/>
      <charset val="204"/>
    </font>
    <font>
      <sz val="10"/>
      <color indexed="72"/>
      <name val="Courier"/>
      <family val="1"/>
      <charset val="204"/>
    </font>
    <font>
      <u/>
      <sz val="10"/>
      <color indexed="36"/>
      <name val="Arial"/>
      <family val="2"/>
      <charset val="204"/>
    </font>
    <font>
      <sz val="10"/>
      <name val="Times New Roman Cyr"/>
      <family val="1"/>
      <charset val="204"/>
    </font>
    <font>
      <sz val="10"/>
      <name val="Garamond"/>
      <family val="1"/>
      <charset val="204"/>
    </font>
    <font>
      <sz val="8.25"/>
      <name val="Helv"/>
    </font>
    <font>
      <sz val="9"/>
      <color indexed="11"/>
      <name val="Arial"/>
      <family val="2"/>
    </font>
    <font>
      <i/>
      <sz val="10"/>
      <name val="Times New Roman Cyr"/>
      <family val="1"/>
      <charset val="204"/>
    </font>
    <font>
      <u/>
      <sz val="10"/>
      <color indexed="12"/>
      <name val="Arial Cyr"/>
      <charset val="204"/>
    </font>
    <font>
      <sz val="9"/>
      <name val="Times New Roman"/>
      <family val="1"/>
      <charset val="204"/>
    </font>
    <font>
      <sz val="14"/>
      <color indexed="57"/>
      <name val="Arial"/>
      <family val="2"/>
    </font>
    <font>
      <sz val="6.5"/>
      <name val="Arial"/>
      <family val="2"/>
    </font>
    <font>
      <sz val="12"/>
      <color indexed="50"/>
      <name val="Arial"/>
      <family val="2"/>
    </font>
    <font>
      <sz val="7.5"/>
      <name val="Arial"/>
      <family val="2"/>
    </font>
    <font>
      <sz val="10"/>
      <name val="Helv"/>
      <charset val="178"/>
    </font>
    <font>
      <sz val="12"/>
      <name val="Geneva"/>
      <family val="2"/>
    </font>
    <font>
      <sz val="10"/>
      <name val="NTTimes/Cyrillic"/>
    </font>
    <font>
      <b/>
      <sz val="10"/>
      <name val="Times New Roman"/>
      <family val="1"/>
      <charset val="178"/>
    </font>
    <font>
      <sz val="10"/>
      <color indexed="12"/>
      <name val="Arial"/>
      <family val="2"/>
      <charset val="204"/>
    </font>
    <font>
      <sz val="12"/>
      <name val="Tms Rmn"/>
      <charset val="178"/>
    </font>
    <font>
      <b/>
      <sz val="9"/>
      <name val="Arial Cyr"/>
      <family val="2"/>
      <charset val="204"/>
    </font>
    <font>
      <b/>
      <sz val="12"/>
      <color indexed="22"/>
      <name val="Arial"/>
      <family val="2"/>
      <charset val="204"/>
    </font>
    <font>
      <sz val="10"/>
      <name val="Arial CE"/>
      <charset val="238"/>
    </font>
    <font>
      <sz val="10"/>
      <name val="PragmaticaCTT"/>
    </font>
    <font>
      <b/>
      <sz val="10"/>
      <color indexed="9"/>
      <name val="Arial"/>
      <family val="2"/>
      <charset val="204"/>
    </font>
    <font>
      <sz val="9"/>
      <color indexed="12"/>
      <name val="Arial"/>
      <family val="2"/>
    </font>
    <font>
      <b/>
      <sz val="8"/>
      <color indexed="8"/>
      <name val="Arial"/>
      <family val="2"/>
      <charset val="204"/>
    </font>
    <font>
      <b/>
      <u val="singleAccounting"/>
      <sz val="9"/>
      <name val="Times New Roman"/>
      <family val="1"/>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8"/>
      <color indexed="57"/>
      <name val="Arial"/>
      <family val="2"/>
    </font>
    <font>
      <sz val="12"/>
      <name val="Univers (WN)"/>
      <family val="2"/>
    </font>
    <font>
      <b/>
      <sz val="10"/>
      <name val="Arial"/>
      <family val="2"/>
    </font>
    <font>
      <b/>
      <sz val="15"/>
      <color indexed="56"/>
      <name val="Calibri"/>
      <family val="2"/>
    </font>
    <font>
      <b/>
      <sz val="15"/>
      <color indexed="62"/>
      <name val="Calibri"/>
      <family val="2"/>
      <charset val="204"/>
    </font>
    <font>
      <b/>
      <sz val="13"/>
      <color indexed="56"/>
      <name val="Calibri"/>
      <family val="2"/>
    </font>
    <font>
      <b/>
      <sz val="13"/>
      <color indexed="62"/>
      <name val="Calibri"/>
      <family val="2"/>
      <charset val="204"/>
    </font>
    <font>
      <b/>
      <sz val="11"/>
      <color indexed="62"/>
      <name val="Calibri"/>
      <family val="2"/>
      <charset val="204"/>
    </font>
    <font>
      <b/>
      <sz val="10"/>
      <color indexed="56"/>
      <name val="Arial"/>
      <family val="2"/>
      <charset val="204"/>
    </font>
    <font>
      <sz val="10"/>
      <color indexed="56"/>
      <name val="Arial"/>
      <family val="2"/>
      <charset val="204"/>
    </font>
    <font>
      <b/>
      <sz val="10"/>
      <name val="AA Normal"/>
      <charset val="204"/>
    </font>
    <font>
      <sz val="10"/>
      <name val="AA Normal"/>
      <charset val="204"/>
    </font>
    <font>
      <u/>
      <sz val="10"/>
      <color indexed="36"/>
      <name val="Arial Cyr"/>
      <charset val="204"/>
    </font>
    <font>
      <b/>
      <u/>
      <sz val="16"/>
      <name val="Arial"/>
      <family val="2"/>
      <charset val="204"/>
    </font>
    <font>
      <b/>
      <sz val="9"/>
      <name val="Helv"/>
      <charset val="204"/>
    </font>
    <font>
      <b/>
      <sz val="14"/>
      <name val="Helv"/>
      <charset val="204"/>
    </font>
    <font>
      <b/>
      <sz val="10"/>
      <color indexed="10"/>
      <name val="Tms Rmn"/>
      <charset val="178"/>
    </font>
    <font>
      <sz val="6"/>
      <name val="Helv"/>
      <charset val="178"/>
    </font>
    <font>
      <sz val="6"/>
      <color indexed="10"/>
      <name val="Helv"/>
      <charset val="178"/>
    </font>
    <font>
      <sz val="8"/>
      <name val="Arial"/>
      <family val="2"/>
      <charset val="204"/>
    </font>
    <font>
      <b/>
      <sz val="20"/>
      <name val="Times New Roman"/>
      <family val="1"/>
      <charset val="204"/>
    </font>
    <font>
      <sz val="10"/>
      <name val="Pragmatica"/>
    </font>
    <font>
      <u/>
      <sz val="10"/>
      <name val="Arial"/>
      <family val="2"/>
      <charset val="204"/>
    </font>
    <font>
      <sz val="8"/>
      <name val="Helv"/>
    </font>
    <font>
      <i/>
      <sz val="12"/>
      <name val="Tms Rmn"/>
      <charset val="204"/>
    </font>
    <font>
      <b/>
      <sz val="8"/>
      <name val="Palatino"/>
      <family val="1"/>
      <charset val="204"/>
    </font>
    <font>
      <b/>
      <sz val="8"/>
      <color indexed="12"/>
      <name val="Arial Cyr"/>
      <family val="2"/>
      <charset val="204"/>
    </font>
    <font>
      <sz val="10"/>
      <color indexed="39"/>
      <name val="Arial"/>
      <family val="2"/>
    </font>
    <font>
      <b/>
      <sz val="12"/>
      <color indexed="8"/>
      <name val="Arial"/>
      <family val="2"/>
      <charset val="204"/>
    </font>
    <font>
      <sz val="8"/>
      <color indexed="62"/>
      <name val="Arial"/>
      <family val="2"/>
    </font>
    <font>
      <b/>
      <sz val="16"/>
      <color indexed="23"/>
      <name val="Arial"/>
      <family val="2"/>
      <charset val="204"/>
    </font>
    <font>
      <sz val="10"/>
      <color indexed="10"/>
      <name val="Arial"/>
      <family val="2"/>
    </font>
    <font>
      <b/>
      <u/>
      <sz val="10"/>
      <name val="Arial"/>
      <family val="2"/>
      <charset val="204"/>
    </font>
    <font>
      <b/>
      <u/>
      <sz val="14"/>
      <name val="TimesNewRomanPS"/>
      <charset val="178"/>
    </font>
    <font>
      <sz val="12"/>
      <name val="TimesNewRomanPS"/>
      <charset val="178"/>
    </font>
    <font>
      <b/>
      <sz val="12"/>
      <name val="TimesNewRomanPS"/>
      <charset val="178"/>
    </font>
    <font>
      <sz val="11"/>
      <name val="Univers"/>
      <family val="2"/>
    </font>
    <font>
      <sz val="10"/>
      <color indexed="0"/>
      <name val="Helv"/>
    </font>
    <font>
      <sz val="10"/>
      <name val="Arial Narrow"/>
      <family val="2"/>
      <charset val="204"/>
    </font>
    <font>
      <u/>
      <sz val="10"/>
      <name val="Times New Roman"/>
      <family val="1"/>
      <charset val="204"/>
    </font>
    <font>
      <b/>
      <u/>
      <sz val="10"/>
      <name val="Times New Roman"/>
      <family val="1"/>
      <charset val="204"/>
    </font>
    <font>
      <sz val="10"/>
      <color indexed="8"/>
      <name val="Times New Roman"/>
      <family val="1"/>
      <charset val="204"/>
    </font>
    <font>
      <sz val="10"/>
      <color theme="1"/>
      <name val="Times New Roman"/>
      <family val="1"/>
      <charset val="204"/>
    </font>
    <font>
      <sz val="10"/>
      <color indexed="10"/>
      <name val="Times New Roman"/>
      <family val="1"/>
      <charset val="204"/>
    </font>
    <font>
      <sz val="10"/>
      <color indexed="12"/>
      <name val="Times New Roman"/>
      <family val="1"/>
      <charset val="204"/>
    </font>
    <font>
      <sz val="10"/>
      <name val="Arial"/>
      <family val="2"/>
      <charset val="204"/>
    </font>
    <font>
      <vertAlign val="superscript"/>
      <sz val="10"/>
      <name val="Times New Roman"/>
      <family val="1"/>
      <charset val="204"/>
    </font>
  </fonts>
  <fills count="79">
    <fill>
      <patternFill patternType="none"/>
    </fill>
    <fill>
      <patternFill patternType="gray125"/>
    </fill>
    <fill>
      <patternFill patternType="lightGray">
        <fgColor indexed="9"/>
        <bgColor indexed="9"/>
      </patternFill>
    </fill>
    <fill>
      <patternFill patternType="mediumGray">
        <fgColor indexed="9"/>
        <bgColor indexed="44"/>
      </patternFill>
    </fill>
    <fill>
      <patternFill patternType="solid">
        <fgColor indexed="42"/>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gray0625"/>
    </fill>
    <fill>
      <patternFill patternType="solid">
        <fgColor indexed="55"/>
      </patternFill>
    </fill>
    <fill>
      <patternFill patternType="solid">
        <fgColor indexed="14"/>
        <bgColor indexed="64"/>
      </patternFill>
    </fill>
    <fill>
      <patternFill patternType="solid">
        <fgColor indexed="13"/>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gray0625">
        <bgColor indexed="9"/>
      </patternFill>
    </fill>
    <fill>
      <patternFill patternType="solid">
        <fgColor indexed="43"/>
      </patternFill>
    </fill>
    <fill>
      <patternFill patternType="solid">
        <fgColor indexed="26"/>
      </patternFill>
    </fill>
    <fill>
      <patternFill patternType="solid">
        <fgColor indexed="42"/>
        <bgColor indexed="39"/>
      </patternFill>
    </fill>
    <fill>
      <patternFill patternType="lightGray"/>
    </fill>
    <fill>
      <patternFill patternType="solid">
        <fgColor indexed="27"/>
        <bgColor indexed="64"/>
      </patternFill>
    </fill>
    <fill>
      <patternFill patternType="solid">
        <fgColor indexed="54"/>
      </patternFill>
    </fill>
    <fill>
      <patternFill patternType="solid">
        <fgColor indexed="11"/>
        <bgColor indexed="11"/>
      </patternFill>
    </fill>
    <fill>
      <patternFill patternType="solid">
        <fgColor indexed="22"/>
        <bgColor indexed="22"/>
      </patternFill>
    </fill>
    <fill>
      <patternFill patternType="solid">
        <fgColor indexed="44"/>
        <bgColor indexed="64"/>
      </patternFill>
    </fill>
    <fill>
      <patternFill patternType="solid">
        <fgColor indexed="26"/>
        <bgColor indexed="26"/>
      </patternFill>
    </fill>
    <fill>
      <patternFill patternType="solid">
        <fgColor indexed="33"/>
        <bgColor indexed="33"/>
      </patternFill>
    </fill>
    <fill>
      <patternFill patternType="solid">
        <fgColor indexed="9"/>
        <bgColor indexed="9"/>
      </patternFill>
    </fill>
    <fill>
      <patternFill patternType="solid">
        <fgColor indexed="44"/>
        <bgColor indexed="9"/>
      </patternFill>
    </fill>
    <fill>
      <patternFill patternType="solid">
        <fgColor indexed="9"/>
        <bgColor indexed="8"/>
      </patternFill>
    </fill>
    <fill>
      <patternFill patternType="solid">
        <fgColor indexed="10"/>
        <bgColor indexed="9"/>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2"/>
        <bgColor indexed="24"/>
      </patternFill>
    </fill>
    <fill>
      <patternFill patternType="solid">
        <fgColor indexed="55"/>
        <bgColor indexed="64"/>
      </patternFill>
    </fill>
    <fill>
      <patternFill patternType="solid">
        <fgColor indexed="24"/>
        <bgColor indexed="22"/>
      </patternFill>
    </fill>
    <fill>
      <patternFill patternType="solid">
        <fgColor indexed="31"/>
        <bgColor indexed="24"/>
      </patternFill>
    </fill>
    <fill>
      <patternFill patternType="solid">
        <fgColor indexed="41"/>
        <bgColor indexed="55"/>
      </patternFill>
    </fill>
    <fill>
      <patternFill patternType="lightGray">
        <fgColor indexed="22"/>
        <bgColor indexed="9"/>
      </patternFill>
    </fill>
    <fill>
      <patternFill patternType="solid">
        <fgColor indexed="29"/>
        <bgColor indexed="9"/>
      </patternFill>
    </fill>
    <fill>
      <patternFill patternType="darkGray">
        <fgColor indexed="9"/>
        <bgColor indexed="29"/>
      </patternFill>
    </fill>
    <fill>
      <patternFill patternType="darkUp">
        <fgColor indexed="9"/>
        <bgColor indexed="22"/>
      </patternFill>
    </fill>
    <fill>
      <patternFill patternType="solid">
        <fgColor indexed="46"/>
        <bgColor indexed="9"/>
      </patternFill>
    </fill>
    <fill>
      <patternFill patternType="gray125">
        <fgColor indexed="22"/>
        <bgColor indexed="22"/>
      </patternFill>
    </fill>
    <fill>
      <patternFill patternType="solid">
        <fgColor indexed="42"/>
        <bgColor indexed="9"/>
      </patternFill>
    </fill>
    <fill>
      <patternFill patternType="solid">
        <fgColor indexed="43"/>
        <bgColor indexed="9"/>
      </patternFill>
    </fill>
    <fill>
      <patternFill patternType="lightGray">
        <fgColor indexed="43"/>
        <bgColor indexed="9"/>
      </patternFill>
    </fill>
    <fill>
      <patternFill patternType="solid">
        <fgColor theme="0"/>
        <bgColor indexed="64"/>
      </patternFill>
    </fill>
    <fill>
      <patternFill patternType="solid">
        <fgColor theme="8" tint="0.59999389629810485"/>
        <bgColor indexed="64"/>
      </patternFill>
    </fill>
    <fill>
      <patternFill patternType="solid">
        <fgColor theme="6" tint="0.39997558519241921"/>
        <bgColor indexed="64"/>
      </patternFill>
    </fill>
  </fills>
  <borders count="164">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medium">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dotted">
        <color indexed="64"/>
      </bottom>
      <diagonal/>
    </border>
    <border>
      <left/>
      <right/>
      <top/>
      <bottom style="double">
        <color indexed="8"/>
      </bottom>
      <diagonal/>
    </border>
    <border>
      <left style="thin">
        <color indexed="64"/>
      </left>
      <right style="thin">
        <color indexed="64"/>
      </right>
      <top style="thin">
        <color indexed="64"/>
      </top>
      <bottom style="dotted">
        <color indexed="64"/>
      </bottom>
      <diagonal/>
    </border>
    <border>
      <left style="double">
        <color indexed="64"/>
      </left>
      <right/>
      <top style="double">
        <color indexed="64"/>
      </top>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top style="thin">
        <color indexed="8"/>
      </top>
      <bottom style="double">
        <color indexed="8"/>
      </bottom>
      <diagonal/>
    </border>
    <border>
      <left/>
      <right/>
      <top/>
      <bottom style="thick">
        <color indexed="49"/>
      </bottom>
      <diagonal/>
    </border>
    <border>
      <left/>
      <right/>
      <top/>
      <bottom style="medium">
        <color indexed="49"/>
      </bottom>
      <diagonal/>
    </border>
    <border>
      <left style="thick">
        <color indexed="9"/>
      </left>
      <right style="thick">
        <color indexed="9"/>
      </right>
      <top style="medium">
        <color indexed="64"/>
      </top>
      <bottom style="medium">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style="double">
        <color indexed="64"/>
      </top>
      <bottom style="hair">
        <color indexed="64"/>
      </bottom>
      <diagonal/>
    </border>
    <border>
      <left style="thin">
        <color indexed="55"/>
      </left>
      <right style="thin">
        <color indexed="55"/>
      </right>
      <top style="thin">
        <color indexed="55"/>
      </top>
      <bottom style="thin">
        <color indexed="55"/>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6121">
    <xf numFmtId="0" fontId="0" fillId="0" borderId="0"/>
    <xf numFmtId="0" fontId="6" fillId="0" borderId="0"/>
    <xf numFmtId="0" fontId="10" fillId="0" borderId="0"/>
    <xf numFmtId="0" fontId="6" fillId="0" borderId="0"/>
    <xf numFmtId="0" fontId="8" fillId="0" borderId="0"/>
    <xf numFmtId="0" fontId="8" fillId="0" borderId="0"/>
    <xf numFmtId="0" fontId="8" fillId="0" borderId="0"/>
    <xf numFmtId="0" fontId="8" fillId="0" borderId="0"/>
    <xf numFmtId="0" fontId="5" fillId="0" borderId="0"/>
    <xf numFmtId="0" fontId="10" fillId="0" borderId="0"/>
    <xf numFmtId="0" fontId="8" fillId="0" borderId="0"/>
    <xf numFmtId="171" fontId="8" fillId="0" borderId="0" applyFont="0" applyFill="0" applyBorder="0" applyAlignment="0" applyProtection="0"/>
    <xf numFmtId="40" fontId="8" fillId="2" borderId="1"/>
    <xf numFmtId="0" fontId="6" fillId="0" borderId="0"/>
    <xf numFmtId="171" fontId="8" fillId="0" borderId="0" applyFont="0" applyFill="0" applyBorder="0" applyAlignment="0" applyProtection="0"/>
    <xf numFmtId="0" fontId="6" fillId="0" borderId="0"/>
    <xf numFmtId="0" fontId="8" fillId="0" borderId="0"/>
    <xf numFmtId="0" fontId="8" fillId="0" borderId="0"/>
    <xf numFmtId="0" fontId="12" fillId="0" borderId="0"/>
    <xf numFmtId="0" fontId="10" fillId="0" borderId="0"/>
    <xf numFmtId="0" fontId="8" fillId="0" borderId="0"/>
    <xf numFmtId="0" fontId="8" fillId="0" borderId="0"/>
    <xf numFmtId="0" fontId="8" fillId="0" borderId="0"/>
    <xf numFmtId="0" fontId="6" fillId="0" borderId="0"/>
    <xf numFmtId="40" fontId="8" fillId="2" borderId="1"/>
    <xf numFmtId="49" fontId="14" fillId="3" borderId="2">
      <alignment vertical="center"/>
    </xf>
    <xf numFmtId="49" fontId="15" fillId="3" borderId="2">
      <alignment vertical="center"/>
    </xf>
    <xf numFmtId="0" fontId="11" fillId="0" borderId="0" applyNumberFormat="0" applyFill="0" applyBorder="0" applyAlignment="0" applyProtection="0">
      <alignment vertical="top"/>
      <protection locked="0"/>
    </xf>
    <xf numFmtId="0" fontId="5" fillId="0" borderId="0"/>
    <xf numFmtId="0" fontId="4" fillId="0" borderId="0"/>
    <xf numFmtId="0" fontId="5" fillId="0" borderId="0"/>
    <xf numFmtId="0" fontId="8" fillId="0" borderId="0"/>
    <xf numFmtId="0" fontId="12" fillId="0" borderId="0"/>
    <xf numFmtId="0" fontId="6" fillId="0" borderId="0"/>
    <xf numFmtId="0" fontId="6" fillId="0" borderId="0"/>
    <xf numFmtId="0" fontId="8" fillId="0" borderId="0"/>
    <xf numFmtId="0" fontId="8" fillId="0" borderId="0"/>
    <xf numFmtId="0" fontId="8" fillId="0" borderId="0"/>
    <xf numFmtId="0" fontId="4" fillId="0" borderId="0"/>
    <xf numFmtId="0" fontId="5" fillId="0" borderId="0"/>
    <xf numFmtId="0" fontId="8" fillId="0" borderId="0"/>
    <xf numFmtId="9"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0" fontId="8" fillId="0" borderId="0" applyFont="0" applyFill="0" applyBorder="0" applyAlignment="0" applyProtection="0"/>
    <xf numFmtId="170" fontId="16" fillId="0" borderId="0" applyFont="0" applyFill="0" applyBorder="0" applyAlignment="0" applyProtection="0"/>
    <xf numFmtId="172" fontId="8" fillId="0" borderId="0" applyFont="0" applyFill="0" applyBorder="0" applyAlignment="0" applyProtection="0"/>
    <xf numFmtId="170" fontId="13" fillId="0" borderId="0" applyFont="0" applyFill="0" applyBorder="0" applyAlignment="0" applyProtection="0"/>
    <xf numFmtId="170" fontId="16"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0"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17" fillId="4" borderId="0" applyNumberFormat="0" applyBorder="0" applyAlignment="0" applyProtection="0"/>
    <xf numFmtId="0" fontId="8" fillId="0" borderId="0"/>
    <xf numFmtId="171" fontId="8" fillId="0" borderId="0" applyFont="0" applyFill="0" applyBorder="0" applyAlignment="0" applyProtection="0"/>
    <xf numFmtId="0" fontId="8" fillId="0" borderId="0"/>
    <xf numFmtId="0" fontId="8" fillId="0" borderId="0"/>
    <xf numFmtId="0" fontId="8" fillId="0" borderId="0"/>
    <xf numFmtId="0" fontId="8" fillId="0" borderId="0"/>
    <xf numFmtId="0" fontId="12" fillId="0" borderId="0"/>
    <xf numFmtId="0" fontId="12" fillId="0" borderId="0"/>
    <xf numFmtId="171" fontId="8" fillId="0" borderId="0" applyFont="0" applyFill="0" applyBorder="0" applyAlignment="0" applyProtection="0"/>
    <xf numFmtId="172" fontId="8" fillId="0" borderId="0" applyFont="0" applyFill="0" applyBorder="0" applyAlignment="0" applyProtection="0"/>
    <xf numFmtId="0" fontId="8" fillId="0" borderId="0"/>
    <xf numFmtId="0" fontId="16"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34" borderId="142" applyNumberFormat="0" applyFont="0" applyAlignment="0" applyProtection="0"/>
    <xf numFmtId="0" fontId="3" fillId="0" borderId="0"/>
    <xf numFmtId="49" fontId="15" fillId="3" borderId="144">
      <alignment vertical="center"/>
    </xf>
    <xf numFmtId="0" fontId="8" fillId="0" borderId="73">
      <alignment horizontal="right"/>
    </xf>
    <xf numFmtId="0" fontId="6" fillId="0" borderId="0"/>
    <xf numFmtId="0" fontId="8" fillId="0" borderId="73">
      <alignment horizontal="right"/>
    </xf>
    <xf numFmtId="0" fontId="8" fillId="34" borderId="124" applyNumberFormat="0" applyFont="0" applyAlignment="0" applyProtection="0"/>
    <xf numFmtId="0" fontId="8" fillId="0" borderId="0"/>
    <xf numFmtId="173" fontId="8" fillId="0" borderId="0"/>
    <xf numFmtId="174" fontId="8" fillId="0" borderId="0"/>
    <xf numFmtId="174" fontId="8" fillId="0" borderId="0"/>
    <xf numFmtId="0" fontId="8" fillId="0" borderId="0"/>
    <xf numFmtId="0" fontId="19" fillId="0" borderId="0"/>
    <xf numFmtId="0" fontId="8" fillId="0" borderId="0"/>
    <xf numFmtId="0" fontId="8" fillId="0" borderId="0"/>
    <xf numFmtId="0" fontId="6" fillId="0" borderId="0"/>
    <xf numFmtId="0" fontId="8" fillId="0" borderId="0"/>
    <xf numFmtId="0" fontId="19" fillId="0" borderId="0"/>
    <xf numFmtId="0" fontId="8" fillId="0" borderId="0"/>
    <xf numFmtId="0" fontId="8" fillId="0" borderId="0"/>
    <xf numFmtId="173" fontId="19" fillId="0" borderId="0"/>
    <xf numFmtId="0" fontId="8" fillId="0" borderId="0"/>
    <xf numFmtId="0" fontId="6" fillId="0" borderId="0"/>
    <xf numFmtId="0" fontId="20" fillId="0" borderId="0"/>
    <xf numFmtId="0" fontId="8" fillId="0" borderId="0"/>
    <xf numFmtId="174" fontId="8" fillId="0" borderId="0"/>
    <xf numFmtId="174" fontId="8" fillId="0" borderId="0"/>
    <xf numFmtId="0" fontId="8" fillId="0" borderId="0"/>
    <xf numFmtId="0" fontId="21" fillId="0" borderId="0"/>
    <xf numFmtId="0" fontId="22" fillId="0" borderId="0"/>
    <xf numFmtId="0" fontId="10" fillId="0" borderId="0"/>
    <xf numFmtId="0" fontId="22" fillId="0" borderId="0"/>
    <xf numFmtId="0" fontId="10" fillId="0" borderId="0"/>
    <xf numFmtId="0" fontId="22" fillId="0" borderId="0"/>
    <xf numFmtId="0" fontId="8" fillId="0" borderId="0"/>
    <xf numFmtId="0" fontId="8" fillId="0" borderId="0"/>
    <xf numFmtId="0" fontId="8" fillId="0" borderId="0"/>
    <xf numFmtId="0" fontId="8" fillId="0" borderId="0"/>
    <xf numFmtId="0" fontId="10" fillId="0" borderId="0"/>
    <xf numFmtId="0" fontId="22" fillId="0" borderId="0"/>
    <xf numFmtId="0" fontId="20" fillId="0" borderId="0"/>
    <xf numFmtId="0" fontId="10" fillId="0" borderId="0"/>
    <xf numFmtId="0" fontId="22" fillId="0" borderId="0"/>
    <xf numFmtId="0" fontId="23" fillId="0" borderId="0">
      <alignment vertical="top"/>
    </xf>
    <xf numFmtId="0" fontId="23" fillId="0" borderId="0">
      <alignment vertical="top"/>
    </xf>
    <xf numFmtId="0" fontId="10" fillId="0" borderId="0"/>
    <xf numFmtId="0" fontId="22" fillId="0" borderId="0"/>
    <xf numFmtId="0" fontId="24" fillId="0" borderId="0"/>
    <xf numFmtId="0" fontId="25" fillId="0" borderId="0"/>
    <xf numFmtId="0" fontId="10" fillId="0" borderId="0"/>
    <xf numFmtId="0" fontId="22" fillId="0" borderId="0"/>
    <xf numFmtId="0" fontId="10" fillId="0" borderId="0"/>
    <xf numFmtId="0" fontId="22" fillId="0" borderId="0"/>
    <xf numFmtId="0" fontId="10" fillId="0" borderId="0"/>
    <xf numFmtId="0" fontId="22" fillId="0" borderId="0"/>
    <xf numFmtId="0" fontId="8" fillId="0" borderId="0"/>
    <xf numFmtId="0" fontId="8" fillId="0" borderId="0"/>
    <xf numFmtId="0" fontId="8" fillId="0" borderId="0"/>
    <xf numFmtId="0" fontId="8" fillId="0" borderId="0"/>
    <xf numFmtId="0" fontId="20" fillId="0" borderId="0"/>
    <xf numFmtId="0" fontId="10" fillId="0" borderId="0"/>
    <xf numFmtId="0" fontId="22" fillId="0" borderId="0"/>
    <xf numFmtId="0" fontId="20" fillId="0" borderId="0"/>
    <xf numFmtId="0" fontId="20" fillId="0" borderId="0"/>
    <xf numFmtId="0" fontId="10" fillId="0" borderId="0"/>
    <xf numFmtId="0" fontId="22" fillId="0" borderId="0"/>
    <xf numFmtId="0" fontId="20" fillId="0" borderId="0"/>
    <xf numFmtId="0" fontId="10" fillId="0" borderId="0"/>
    <xf numFmtId="0" fontId="22" fillId="0" borderId="0"/>
    <xf numFmtId="0" fontId="22" fillId="0" borderId="0"/>
    <xf numFmtId="0" fontId="22" fillId="0" borderId="0"/>
    <xf numFmtId="0" fontId="22" fillId="0" borderId="0"/>
    <xf numFmtId="0" fontId="22"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3" fillId="0" borderId="0">
      <alignment vertical="top"/>
    </xf>
    <xf numFmtId="0" fontId="20" fillId="0" borderId="0"/>
    <xf numFmtId="0" fontId="10" fillId="0" borderId="0"/>
    <xf numFmtId="0" fontId="22" fillId="0" borderId="0"/>
    <xf numFmtId="0" fontId="10" fillId="0" borderId="0"/>
    <xf numFmtId="0" fontId="22" fillId="0" borderId="0"/>
    <xf numFmtId="0" fontId="24" fillId="0" borderId="0"/>
    <xf numFmtId="0" fontId="25" fillId="0" borderId="0"/>
    <xf numFmtId="0" fontId="10" fillId="0" borderId="0"/>
    <xf numFmtId="0" fontId="22" fillId="0" borderId="0"/>
    <xf numFmtId="0" fontId="10" fillId="0" borderId="0"/>
    <xf numFmtId="0" fontId="22" fillId="0" borderId="0"/>
    <xf numFmtId="0" fontId="10" fillId="0" borderId="0"/>
    <xf numFmtId="0" fontId="22" fillId="0" borderId="0"/>
    <xf numFmtId="0" fontId="10" fillId="0" borderId="0"/>
    <xf numFmtId="0" fontId="22" fillId="0" borderId="0"/>
    <xf numFmtId="0" fontId="10" fillId="0" borderId="0"/>
    <xf numFmtId="0" fontId="22" fillId="0" borderId="0"/>
    <xf numFmtId="0" fontId="10" fillId="0" borderId="0"/>
    <xf numFmtId="0" fontId="22" fillId="0" borderId="0"/>
    <xf numFmtId="0" fontId="10" fillId="0" borderId="0"/>
    <xf numFmtId="0" fontId="22" fillId="0" borderId="0"/>
    <xf numFmtId="0" fontId="26" fillId="0" borderId="0">
      <alignment vertical="top"/>
    </xf>
    <xf numFmtId="0" fontId="10" fillId="0" borderId="0"/>
    <xf numFmtId="0" fontId="22" fillId="0" borderId="0"/>
    <xf numFmtId="0" fontId="10" fillId="0" borderId="0"/>
    <xf numFmtId="0" fontId="22" fillId="0" borderId="0"/>
    <xf numFmtId="0" fontId="10" fillId="0" borderId="0"/>
    <xf numFmtId="0" fontId="22" fillId="0" borderId="0"/>
    <xf numFmtId="0" fontId="23" fillId="0" borderId="0">
      <alignment vertical="top"/>
    </xf>
    <xf numFmtId="0" fontId="24" fillId="0" borderId="0"/>
    <xf numFmtId="0" fontId="25" fillId="0" borderId="0"/>
    <xf numFmtId="0" fontId="10" fillId="0" borderId="0"/>
    <xf numFmtId="0" fontId="22" fillId="0" borderId="0"/>
    <xf numFmtId="0" fontId="20" fillId="0" borderId="0"/>
    <xf numFmtId="0" fontId="10" fillId="0" borderId="0"/>
    <xf numFmtId="0" fontId="22" fillId="0" borderId="0"/>
    <xf numFmtId="0" fontId="22" fillId="0" borderId="0"/>
    <xf numFmtId="0" fontId="10" fillId="0" borderId="0"/>
    <xf numFmtId="0" fontId="22" fillId="0" borderId="0"/>
    <xf numFmtId="0" fontId="10" fillId="0" borderId="0"/>
    <xf numFmtId="0" fontId="22" fillId="0" borderId="0"/>
    <xf numFmtId="0" fontId="21" fillId="0" borderId="0"/>
    <xf numFmtId="0" fontId="22" fillId="0" borderId="0"/>
    <xf numFmtId="0" fontId="10" fillId="0" borderId="0"/>
    <xf numFmtId="0" fontId="22" fillId="0" borderId="0"/>
    <xf numFmtId="0" fontId="24" fillId="0" borderId="0"/>
    <xf numFmtId="0" fontId="25" fillId="0" borderId="0"/>
    <xf numFmtId="0" fontId="24" fillId="0" borderId="0"/>
    <xf numFmtId="0" fontId="25" fillId="0" borderId="0"/>
    <xf numFmtId="0" fontId="10" fillId="0" borderId="0"/>
    <xf numFmtId="0" fontId="22" fillId="0" borderId="0"/>
    <xf numFmtId="0" fontId="21" fillId="0" borderId="0"/>
    <xf numFmtId="0" fontId="22" fillId="0" borderId="0"/>
    <xf numFmtId="0" fontId="10" fillId="0" borderId="0"/>
    <xf numFmtId="0" fontId="22" fillId="0" borderId="0"/>
    <xf numFmtId="0" fontId="10" fillId="0" borderId="0"/>
    <xf numFmtId="0" fontId="22" fillId="0" borderId="0"/>
    <xf numFmtId="0" fontId="10" fillId="0" borderId="0"/>
    <xf numFmtId="0" fontId="22" fillId="0" borderId="0"/>
    <xf numFmtId="0" fontId="21" fillId="0" borderId="0"/>
    <xf numFmtId="0" fontId="22" fillId="0" borderId="0"/>
    <xf numFmtId="0" fontId="20" fillId="0" borderId="0"/>
    <xf numFmtId="0" fontId="20" fillId="0" borderId="0"/>
    <xf numFmtId="0" fontId="10" fillId="0" borderId="0"/>
    <xf numFmtId="0" fontId="22" fillId="0" borderId="0"/>
    <xf numFmtId="0" fontId="20" fillId="0" borderId="0"/>
    <xf numFmtId="0" fontId="10" fillId="0" borderId="0"/>
    <xf numFmtId="0" fontId="22" fillId="0" borderId="0"/>
    <xf numFmtId="0" fontId="22" fillId="0" borderId="0"/>
    <xf numFmtId="0" fontId="26" fillId="0" borderId="0">
      <alignment vertical="top"/>
    </xf>
    <xf numFmtId="0" fontId="10" fillId="0" borderId="0"/>
    <xf numFmtId="0" fontId="22" fillId="0" borderId="0"/>
    <xf numFmtId="0" fontId="22" fillId="0" borderId="0"/>
    <xf numFmtId="0" fontId="10" fillId="0" borderId="0"/>
    <xf numFmtId="0" fontId="22" fillId="0" borderId="0"/>
    <xf numFmtId="0" fontId="22" fillId="0" borderId="0"/>
    <xf numFmtId="0" fontId="26" fillId="0" borderId="0">
      <alignment vertical="top"/>
    </xf>
    <xf numFmtId="0" fontId="10" fillId="0" borderId="0"/>
    <xf numFmtId="0" fontId="22" fillId="0" borderId="0"/>
    <xf numFmtId="0" fontId="22" fillId="0" borderId="0"/>
    <xf numFmtId="0" fontId="10" fillId="0" borderId="0"/>
    <xf numFmtId="0" fontId="22" fillId="0" borderId="0"/>
    <xf numFmtId="0" fontId="22" fillId="0" borderId="0"/>
    <xf numFmtId="0" fontId="10" fillId="0" borderId="0"/>
    <xf numFmtId="0" fontId="22" fillId="0" borderId="0"/>
    <xf numFmtId="0" fontId="22" fillId="0" borderId="0"/>
    <xf numFmtId="0" fontId="10" fillId="0" borderId="0"/>
    <xf numFmtId="0" fontId="22" fillId="0" borderId="0"/>
    <xf numFmtId="0" fontId="22" fillId="0" borderId="0"/>
    <xf numFmtId="0" fontId="10" fillId="0" borderId="0"/>
    <xf numFmtId="0" fontId="22" fillId="0" borderId="0"/>
    <xf numFmtId="0" fontId="22" fillId="0" borderId="0"/>
    <xf numFmtId="0" fontId="10" fillId="0" borderId="0"/>
    <xf numFmtId="0" fontId="22" fillId="0" borderId="0"/>
    <xf numFmtId="0" fontId="22" fillId="0" borderId="0"/>
    <xf numFmtId="0" fontId="10" fillId="0" borderId="0"/>
    <xf numFmtId="0" fontId="22" fillId="0" borderId="0"/>
    <xf numFmtId="0" fontId="22" fillId="0" borderId="0"/>
    <xf numFmtId="0" fontId="26" fillId="0" borderId="0">
      <alignment vertical="top"/>
    </xf>
    <xf numFmtId="0" fontId="10" fillId="0" borderId="0"/>
    <xf numFmtId="0" fontId="22" fillId="0" borderId="0"/>
    <xf numFmtId="0" fontId="21" fillId="0" borderId="0"/>
    <xf numFmtId="0" fontId="22" fillId="0" borderId="0"/>
    <xf numFmtId="0" fontId="23" fillId="0" borderId="0">
      <alignment vertical="top"/>
    </xf>
    <xf numFmtId="0" fontId="20" fillId="0" borderId="0"/>
    <xf numFmtId="0" fontId="21" fillId="0" borderId="0"/>
    <xf numFmtId="0" fontId="22" fillId="0" borderId="0"/>
    <xf numFmtId="0" fontId="21" fillId="0" borderId="0"/>
    <xf numFmtId="0" fontId="22" fillId="0" borderId="0"/>
    <xf numFmtId="0" fontId="21" fillId="0" borderId="0"/>
    <xf numFmtId="0" fontId="22" fillId="0" borderId="0"/>
    <xf numFmtId="0" fontId="23" fillId="0" borderId="0">
      <alignment vertical="top"/>
    </xf>
    <xf numFmtId="0" fontId="24" fillId="0" borderId="0"/>
    <xf numFmtId="0" fontId="25" fillId="0" borderId="0"/>
    <xf numFmtId="0" fontId="10" fillId="0" borderId="0"/>
    <xf numFmtId="0" fontId="22" fillId="0" borderId="0"/>
    <xf numFmtId="0" fontId="10" fillId="0" borderId="0"/>
    <xf numFmtId="0" fontId="22" fillId="0" borderId="0"/>
    <xf numFmtId="0" fontId="10" fillId="0" borderId="0"/>
    <xf numFmtId="0" fontId="22" fillId="0" borderId="0"/>
    <xf numFmtId="0" fontId="10" fillId="0" borderId="0"/>
    <xf numFmtId="0" fontId="22" fillId="0" borderId="0"/>
    <xf numFmtId="0" fontId="20" fillId="0" borderId="0"/>
    <xf numFmtId="0" fontId="21" fillId="0" borderId="0"/>
    <xf numFmtId="0" fontId="22" fillId="0" borderId="0"/>
    <xf numFmtId="0" fontId="24" fillId="0" borderId="0"/>
    <xf numFmtId="0" fontId="25" fillId="0" borderId="0"/>
    <xf numFmtId="0" fontId="10"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 fillId="0" borderId="0"/>
    <xf numFmtId="0" fontId="22" fillId="0" borderId="0"/>
    <xf numFmtId="0" fontId="22" fillId="0" borderId="0"/>
    <xf numFmtId="0" fontId="10" fillId="0" borderId="0"/>
    <xf numFmtId="0" fontId="22" fillId="0" borderId="0"/>
    <xf numFmtId="0" fontId="22" fillId="0" borderId="0"/>
    <xf numFmtId="0" fontId="22" fillId="0" borderId="0"/>
    <xf numFmtId="0" fontId="22" fillId="0" borderId="0"/>
    <xf numFmtId="0" fontId="22" fillId="0" borderId="0"/>
    <xf numFmtId="0" fontId="10" fillId="0" borderId="0"/>
    <xf numFmtId="0" fontId="22" fillId="0" borderId="0"/>
    <xf numFmtId="0" fontId="22" fillId="0" borderId="0"/>
    <xf numFmtId="0" fontId="22" fillId="0" borderId="0"/>
    <xf numFmtId="0" fontId="22" fillId="0" borderId="0"/>
    <xf numFmtId="0" fontId="10" fillId="0" borderId="0"/>
    <xf numFmtId="0" fontId="22" fillId="0" borderId="0"/>
    <xf numFmtId="0" fontId="22" fillId="0" borderId="0"/>
    <xf numFmtId="0" fontId="10" fillId="0" borderId="0"/>
    <xf numFmtId="0" fontId="22" fillId="0" borderId="0"/>
    <xf numFmtId="0" fontId="22" fillId="0" borderId="0"/>
    <xf numFmtId="0" fontId="10" fillId="0" borderId="0"/>
    <xf numFmtId="0" fontId="22" fillId="0" borderId="0"/>
    <xf numFmtId="0" fontId="22" fillId="0" borderId="0"/>
    <xf numFmtId="0" fontId="22" fillId="0" borderId="0"/>
    <xf numFmtId="0" fontId="8" fillId="0" borderId="0"/>
    <xf numFmtId="0" fontId="8" fillId="0" borderId="0"/>
    <xf numFmtId="0" fontId="8" fillId="0" borderId="0"/>
    <xf numFmtId="0" fontId="8" fillId="0" borderId="0"/>
    <xf numFmtId="0" fontId="19" fillId="0" borderId="0"/>
    <xf numFmtId="0" fontId="10" fillId="0" borderId="0"/>
    <xf numFmtId="0" fontId="22" fillId="0" borderId="0"/>
    <xf numFmtId="0" fontId="10" fillId="0" borderId="0"/>
    <xf numFmtId="0" fontId="22" fillId="0" borderId="0"/>
    <xf numFmtId="0" fontId="24" fillId="0" borderId="0"/>
    <xf numFmtId="0" fontId="25" fillId="0" borderId="0"/>
    <xf numFmtId="0" fontId="21" fillId="0" borderId="0"/>
    <xf numFmtId="0" fontId="22" fillId="0" borderId="0"/>
    <xf numFmtId="0" fontId="21" fillId="0" borderId="0"/>
    <xf numFmtId="0" fontId="22" fillId="0" borderId="0"/>
    <xf numFmtId="0" fontId="22" fillId="0" borderId="0"/>
    <xf numFmtId="0" fontId="22" fillId="0" borderId="0"/>
    <xf numFmtId="0" fontId="8" fillId="0" borderId="0"/>
    <xf numFmtId="0" fontId="8" fillId="0" borderId="0"/>
    <xf numFmtId="0" fontId="8" fillId="0" borderId="0"/>
    <xf numFmtId="0" fontId="8" fillId="0" borderId="0"/>
    <xf numFmtId="0" fontId="21" fillId="0" borderId="0"/>
    <xf numFmtId="0" fontId="22" fillId="0" borderId="0"/>
    <xf numFmtId="0" fontId="10"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10" fillId="0" borderId="0"/>
    <xf numFmtId="0" fontId="22" fillId="0" borderId="0"/>
    <xf numFmtId="0" fontId="10" fillId="0" borderId="0"/>
    <xf numFmtId="0" fontId="22" fillId="0" borderId="0"/>
    <xf numFmtId="0" fontId="10" fillId="0" borderId="0"/>
    <xf numFmtId="0" fontId="22" fillId="0" borderId="0"/>
    <xf numFmtId="0" fontId="21" fillId="0" borderId="0"/>
    <xf numFmtId="0" fontId="22" fillId="0" borderId="0"/>
    <xf numFmtId="0" fontId="20" fillId="0" borderId="0"/>
    <xf numFmtId="0" fontId="20" fillId="0" borderId="0"/>
    <xf numFmtId="169" fontId="27" fillId="0" borderId="0">
      <protection locked="0"/>
    </xf>
    <xf numFmtId="169" fontId="28" fillId="0" borderId="0">
      <protection locked="0"/>
    </xf>
    <xf numFmtId="169" fontId="27" fillId="0" borderId="0">
      <protection locked="0"/>
    </xf>
    <xf numFmtId="169" fontId="28" fillId="0" borderId="0">
      <protection locked="0"/>
    </xf>
    <xf numFmtId="169" fontId="27" fillId="0" borderId="0">
      <protection locked="0"/>
    </xf>
    <xf numFmtId="169" fontId="28" fillId="0" borderId="0">
      <protection locked="0"/>
    </xf>
    <xf numFmtId="0" fontId="29" fillId="0" borderId="0">
      <protection locked="0"/>
    </xf>
    <xf numFmtId="0" fontId="30" fillId="0" borderId="0">
      <protection locked="0"/>
    </xf>
    <xf numFmtId="0" fontId="29" fillId="0" borderId="0">
      <protection locked="0"/>
    </xf>
    <xf numFmtId="0" fontId="30" fillId="0" borderId="0">
      <protection locked="0"/>
    </xf>
    <xf numFmtId="0" fontId="31" fillId="0" borderId="0"/>
    <xf numFmtId="0" fontId="27" fillId="0" borderId="5">
      <protection locked="0"/>
    </xf>
    <xf numFmtId="0" fontId="28" fillId="0" borderId="5">
      <protection locked="0"/>
    </xf>
    <xf numFmtId="0" fontId="32" fillId="0" borderId="0"/>
    <xf numFmtId="0" fontId="33" fillId="6" borderId="0" applyNumberFormat="0" applyBorder="0" applyAlignment="0" applyProtection="0"/>
    <xf numFmtId="0" fontId="16" fillId="6" borderId="0" applyNumberFormat="0" applyBorder="0" applyAlignment="0" applyProtection="0"/>
    <xf numFmtId="0" fontId="33" fillId="7" borderId="0" applyNumberFormat="0" applyBorder="0" applyAlignment="0" applyProtection="0"/>
    <xf numFmtId="0" fontId="16" fillId="7" borderId="0" applyNumberFormat="0" applyBorder="0" applyAlignment="0" applyProtection="0"/>
    <xf numFmtId="0" fontId="33" fillId="4" borderId="0" applyNumberFormat="0" applyBorder="0" applyAlignment="0" applyProtection="0"/>
    <xf numFmtId="0" fontId="16" fillId="4" borderId="0" applyNumberFormat="0" applyBorder="0" applyAlignment="0" applyProtection="0"/>
    <xf numFmtId="0" fontId="33" fillId="8" borderId="0" applyNumberFormat="0" applyBorder="0" applyAlignment="0" applyProtection="0"/>
    <xf numFmtId="0" fontId="16" fillId="8" borderId="0" applyNumberFormat="0" applyBorder="0" applyAlignment="0" applyProtection="0"/>
    <xf numFmtId="0" fontId="33" fillId="9" borderId="0" applyNumberFormat="0" applyBorder="0" applyAlignment="0" applyProtection="0"/>
    <xf numFmtId="0" fontId="16" fillId="9" borderId="0" applyNumberFormat="0" applyBorder="0" applyAlignment="0" applyProtection="0"/>
    <xf numFmtId="0" fontId="33" fillId="10" borderId="0" applyNumberFormat="0" applyBorder="0" applyAlignment="0" applyProtection="0"/>
    <xf numFmtId="0" fontId="16" fillId="10"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33" fillId="11" borderId="0" applyNumberFormat="0" applyBorder="0" applyAlignment="0" applyProtection="0"/>
    <xf numFmtId="0" fontId="16" fillId="11" borderId="0" applyNumberFormat="0" applyBorder="0" applyAlignment="0" applyProtection="0"/>
    <xf numFmtId="0" fontId="33" fillId="12" borderId="0" applyNumberFormat="0" applyBorder="0" applyAlignment="0" applyProtection="0"/>
    <xf numFmtId="0" fontId="16" fillId="12" borderId="0" applyNumberFormat="0" applyBorder="0" applyAlignment="0" applyProtection="0"/>
    <xf numFmtId="0" fontId="33" fillId="13" borderId="0" applyNumberFormat="0" applyBorder="0" applyAlignment="0" applyProtection="0"/>
    <xf numFmtId="0" fontId="16" fillId="13" borderId="0" applyNumberFormat="0" applyBorder="0" applyAlignment="0" applyProtection="0"/>
    <xf numFmtId="0" fontId="33" fillId="8" borderId="0" applyNumberFormat="0" applyBorder="0" applyAlignment="0" applyProtection="0"/>
    <xf numFmtId="0" fontId="16" fillId="8" borderId="0" applyNumberFormat="0" applyBorder="0" applyAlignment="0" applyProtection="0"/>
    <xf numFmtId="0" fontId="33" fillId="11" borderId="0" applyNumberFormat="0" applyBorder="0" applyAlignment="0" applyProtection="0"/>
    <xf numFmtId="0" fontId="16" fillId="11" borderId="0" applyNumberFormat="0" applyBorder="0" applyAlignment="0" applyProtection="0"/>
    <xf numFmtId="0" fontId="33" fillId="14" borderId="0" applyNumberFormat="0" applyBorder="0" applyAlignment="0" applyProtection="0"/>
    <xf numFmtId="0" fontId="16"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34" fillId="15" borderId="0" applyNumberFormat="0" applyBorder="0" applyAlignment="0" applyProtection="0"/>
    <xf numFmtId="0" fontId="35" fillId="15" borderId="0" applyNumberFormat="0" applyBorder="0" applyAlignment="0" applyProtection="0"/>
    <xf numFmtId="0" fontId="34" fillId="12" borderId="0" applyNumberFormat="0" applyBorder="0" applyAlignment="0" applyProtection="0"/>
    <xf numFmtId="0" fontId="35" fillId="12" borderId="0" applyNumberFormat="0" applyBorder="0" applyAlignment="0" applyProtection="0"/>
    <xf numFmtId="0" fontId="34" fillId="13" borderId="0" applyNumberFormat="0" applyBorder="0" applyAlignment="0" applyProtection="0"/>
    <xf numFmtId="0" fontId="35" fillId="13" borderId="0" applyNumberFormat="0" applyBorder="0" applyAlignment="0" applyProtection="0"/>
    <xf numFmtId="0" fontId="34" fillId="16" borderId="0" applyNumberFormat="0" applyBorder="0" applyAlignment="0" applyProtection="0"/>
    <xf numFmtId="0" fontId="35" fillId="16" borderId="0" applyNumberFormat="0" applyBorder="0" applyAlignment="0" applyProtection="0"/>
    <xf numFmtId="0" fontId="34" fillId="17" borderId="0" applyNumberFormat="0" applyBorder="0" applyAlignment="0" applyProtection="0"/>
    <xf numFmtId="0" fontId="35" fillId="17" borderId="0" applyNumberFormat="0" applyBorder="0" applyAlignment="0" applyProtection="0"/>
    <xf numFmtId="0" fontId="34" fillId="18" borderId="0" applyNumberFormat="0" applyBorder="0" applyAlignment="0" applyProtection="0"/>
    <xf numFmtId="0" fontId="35" fillId="18"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4" fillId="19" borderId="0" applyNumberFormat="0" applyBorder="0" applyAlignment="0" applyProtection="0"/>
    <xf numFmtId="0" fontId="35" fillId="19" borderId="0" applyNumberFormat="0" applyBorder="0" applyAlignment="0" applyProtection="0"/>
    <xf numFmtId="0" fontId="34" fillId="20" borderId="0" applyNumberFormat="0" applyBorder="0" applyAlignment="0" applyProtection="0"/>
    <xf numFmtId="0" fontId="35" fillId="20" borderId="0" applyNumberFormat="0" applyBorder="0" applyAlignment="0" applyProtection="0"/>
    <xf numFmtId="0" fontId="34" fillId="21" borderId="0" applyNumberFormat="0" applyBorder="0" applyAlignment="0" applyProtection="0"/>
    <xf numFmtId="0" fontId="35" fillId="21" borderId="0" applyNumberFormat="0" applyBorder="0" applyAlignment="0" applyProtection="0"/>
    <xf numFmtId="0" fontId="34" fillId="16" borderId="0" applyNumberFormat="0" applyBorder="0" applyAlignment="0" applyProtection="0"/>
    <xf numFmtId="0" fontId="35" fillId="16" borderId="0" applyNumberFormat="0" applyBorder="0" applyAlignment="0" applyProtection="0"/>
    <xf numFmtId="0" fontId="34" fillId="17" borderId="0" applyNumberFormat="0" applyBorder="0" applyAlignment="0" applyProtection="0"/>
    <xf numFmtId="0" fontId="35" fillId="17" borderId="0" applyNumberFormat="0" applyBorder="0" applyAlignment="0" applyProtection="0"/>
    <xf numFmtId="0" fontId="34" fillId="22" borderId="0" applyNumberFormat="0" applyBorder="0" applyAlignment="0" applyProtection="0"/>
    <xf numFmtId="0" fontId="35" fillId="22" borderId="0" applyNumberFormat="0" applyBorder="0" applyAlignment="0" applyProtection="0"/>
    <xf numFmtId="0" fontId="37" fillId="7" borderId="0" applyNumberFormat="0" applyBorder="0" applyAlignment="0" applyProtection="0"/>
    <xf numFmtId="0" fontId="38" fillId="7" borderId="0" applyNumberFormat="0" applyBorder="0" applyAlignment="0" applyProtection="0"/>
    <xf numFmtId="165" fontId="39"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40" fillId="0" borderId="6" applyAlignment="0" applyProtection="0"/>
    <xf numFmtId="165" fontId="39" fillId="0" borderId="6" applyAlignment="0" applyProtection="0"/>
    <xf numFmtId="165" fontId="39" fillId="0" borderId="6" applyAlignment="0" applyProtection="0"/>
    <xf numFmtId="165" fontId="39" fillId="0" borderId="6" applyAlignment="0" applyProtection="0"/>
    <xf numFmtId="165" fontId="39" fillId="0" borderId="6" applyAlignment="0" applyProtection="0"/>
    <xf numFmtId="165" fontId="39" fillId="0" borderId="6" applyAlignment="0" applyProtection="0"/>
    <xf numFmtId="165" fontId="39" fillId="0" borderId="6" applyAlignment="0" applyProtection="0"/>
    <xf numFmtId="165" fontId="39" fillId="0" borderId="6" applyAlignment="0" applyProtection="0"/>
    <xf numFmtId="165" fontId="39" fillId="0" borderId="6" applyAlignment="0" applyProtection="0"/>
    <xf numFmtId="165" fontId="39" fillId="0" borderId="6" applyAlignment="0" applyProtection="0"/>
    <xf numFmtId="165" fontId="39" fillId="0" borderId="6" applyAlignment="0" applyProtection="0"/>
    <xf numFmtId="165" fontId="39" fillId="0" borderId="6" applyAlignment="0" applyProtection="0"/>
    <xf numFmtId="165" fontId="39" fillId="0" borderId="6" applyAlignment="0" applyProtection="0"/>
    <xf numFmtId="165" fontId="39" fillId="0" borderId="6" applyAlignment="0" applyProtection="0"/>
    <xf numFmtId="175" fontId="41" fillId="0" borderId="0" applyFill="0" applyBorder="0" applyAlignment="0"/>
    <xf numFmtId="176" fontId="41" fillId="0" borderId="0" applyFill="0" applyBorder="0" applyAlignment="0"/>
    <xf numFmtId="177" fontId="41" fillId="0" borderId="0" applyFill="0" applyBorder="0" applyAlignment="0"/>
    <xf numFmtId="178" fontId="42" fillId="0" borderId="0" applyFill="0" applyBorder="0" applyAlignment="0"/>
    <xf numFmtId="178" fontId="43" fillId="0" borderId="0" applyFill="0" applyBorder="0" applyAlignment="0"/>
    <xf numFmtId="179" fontId="42" fillId="0" borderId="0" applyFill="0" applyBorder="0" applyAlignment="0"/>
    <xf numFmtId="179" fontId="43" fillId="0" borderId="0" applyFill="0" applyBorder="0" applyAlignment="0"/>
    <xf numFmtId="175" fontId="41" fillId="0" borderId="0" applyFill="0" applyBorder="0" applyAlignment="0"/>
    <xf numFmtId="180" fontId="42" fillId="0" borderId="0" applyFill="0" applyBorder="0" applyAlignment="0"/>
    <xf numFmtId="180" fontId="43" fillId="0" borderId="0" applyFill="0" applyBorder="0" applyAlignment="0"/>
    <xf numFmtId="181" fontId="42" fillId="0" borderId="0" applyFill="0" applyBorder="0" applyAlignment="0"/>
    <xf numFmtId="176" fontId="41" fillId="0" borderId="0" applyFill="0" applyBorder="0" applyAlignment="0"/>
    <xf numFmtId="0" fontId="44" fillId="0" borderId="0" applyNumberFormat="0" applyBorder="0" applyAlignment="0"/>
    <xf numFmtId="0" fontId="45"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0" fontId="45" fillId="23" borderId="7" applyNumberFormat="0" applyAlignment="0" applyProtection="0"/>
    <xf numFmtId="3" fontId="47" fillId="24" borderId="8">
      <alignment horizontal="left" vertical="center"/>
    </xf>
    <xf numFmtId="0" fontId="48" fillId="0" borderId="0">
      <alignment horizontal="left" vertical="top"/>
    </xf>
    <xf numFmtId="0" fontId="49" fillId="25" borderId="9" applyNumberFormat="0" applyAlignment="0" applyProtection="0"/>
    <xf numFmtId="0" fontId="50" fillId="25" borderId="9" applyNumberFormat="0" applyAlignment="0" applyProtection="0"/>
    <xf numFmtId="0" fontId="51" fillId="0" borderId="10">
      <alignment horizontal="center"/>
    </xf>
    <xf numFmtId="175" fontId="4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82" fontId="52" fillId="0" borderId="0" applyFill="0" applyBorder="0" applyProtection="0"/>
    <xf numFmtId="183" fontId="53" fillId="0" borderId="0" applyFont="0" applyFill="0" applyBorder="0" applyAlignment="0" applyProtection="0"/>
    <xf numFmtId="183" fontId="54" fillId="0" borderId="0" applyFont="0" applyFill="0" applyBorder="0" applyAlignment="0" applyProtection="0"/>
    <xf numFmtId="166" fontId="54" fillId="0" borderId="0" applyFont="0" applyFill="0" applyBorder="0" applyAlignment="0" applyProtection="0"/>
    <xf numFmtId="176" fontId="41" fillId="0" borderId="0" applyFont="0" applyFill="0" applyBorder="0" applyAlignment="0" applyProtection="0"/>
    <xf numFmtId="184" fontId="19" fillId="5" borderId="0" applyFont="0" applyFill="0" applyBorder="0" applyAlignment="0" applyProtection="0"/>
    <xf numFmtId="14" fontId="55" fillId="0" borderId="0" applyFill="0" applyBorder="0" applyAlignment="0"/>
    <xf numFmtId="185" fontId="19" fillId="5" borderId="0" applyFont="0" applyFill="0" applyBorder="0" applyAlignment="0" applyProtection="0"/>
    <xf numFmtId="186" fontId="52" fillId="0" borderId="0" applyFill="0" applyBorder="0" applyProtection="0"/>
    <xf numFmtId="186" fontId="52" fillId="0" borderId="6" applyFill="0" applyProtection="0"/>
    <xf numFmtId="186" fontId="52" fillId="0" borderId="6" applyFill="0" applyProtection="0"/>
    <xf numFmtId="186" fontId="52" fillId="0" borderId="6" applyFill="0" applyProtection="0"/>
    <xf numFmtId="186" fontId="52" fillId="0" borderId="6" applyFill="0" applyProtection="0"/>
    <xf numFmtId="186" fontId="52" fillId="0" borderId="6" applyFill="0" applyProtection="0"/>
    <xf numFmtId="186" fontId="52" fillId="0" borderId="6" applyFill="0" applyProtection="0"/>
    <xf numFmtId="186" fontId="52" fillId="0" borderId="6" applyFill="0" applyProtection="0"/>
    <xf numFmtId="186" fontId="52" fillId="0" borderId="6" applyFill="0" applyProtection="0"/>
    <xf numFmtId="186" fontId="52" fillId="0" borderId="6" applyFill="0" applyProtection="0"/>
    <xf numFmtId="186" fontId="52" fillId="0" borderId="6" applyFill="0" applyProtection="0"/>
    <xf numFmtId="186" fontId="52" fillId="0" borderId="6" applyFill="0" applyProtection="0"/>
    <xf numFmtId="186" fontId="52" fillId="0" borderId="6" applyFill="0" applyProtection="0"/>
    <xf numFmtId="186" fontId="52" fillId="0" borderId="6" applyFill="0" applyProtection="0"/>
    <xf numFmtId="186" fontId="52" fillId="0" borderId="6" applyFill="0" applyProtection="0"/>
    <xf numFmtId="186" fontId="52" fillId="0" borderId="5" applyFill="0" applyProtection="0"/>
    <xf numFmtId="38" fontId="53" fillId="0" borderId="11">
      <alignment vertical="center"/>
    </xf>
    <xf numFmtId="38" fontId="54" fillId="0" borderId="11">
      <alignment vertical="center"/>
    </xf>
    <xf numFmtId="3" fontId="56" fillId="0" borderId="12" applyNumberFormat="0" applyFont="0" applyFill="0" applyBorder="0" applyAlignment="0">
      <alignment horizontal="left" vertical="center"/>
      <protection locked="0"/>
    </xf>
    <xf numFmtId="0" fontId="57" fillId="0" borderId="0" applyNumberFormat="0" applyFill="0" applyBorder="0" applyAlignment="0" applyProtection="0"/>
    <xf numFmtId="0" fontId="58" fillId="0" borderId="0" applyNumberFormat="0" applyFill="0" applyBorder="0" applyAlignment="0" applyProtection="0"/>
    <xf numFmtId="175" fontId="41" fillId="0" borderId="0" applyFill="0" applyBorder="0" applyAlignment="0"/>
    <xf numFmtId="176" fontId="41" fillId="0" borderId="0" applyFill="0" applyBorder="0" applyAlignment="0"/>
    <xf numFmtId="175" fontId="41" fillId="0" borderId="0" applyFill="0" applyBorder="0" applyAlignment="0"/>
    <xf numFmtId="180" fontId="42" fillId="0" borderId="0" applyFill="0" applyBorder="0" applyAlignment="0"/>
    <xf numFmtId="180" fontId="43" fillId="0" borderId="0" applyFill="0" applyBorder="0" applyAlignment="0"/>
    <xf numFmtId="181" fontId="42" fillId="0" borderId="0" applyFill="0" applyBorder="0" applyAlignment="0"/>
    <xf numFmtId="176" fontId="41" fillId="0" borderId="0" applyFill="0" applyBorder="0" applyAlignment="0"/>
    <xf numFmtId="173" fontId="10"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10" fontId="61" fillId="26" borderId="3" applyNumberFormat="0" applyFill="0" applyBorder="0" applyAlignment="0" applyProtection="0">
      <protection locked="0"/>
    </xf>
    <xf numFmtId="10" fontId="61" fillId="26" borderId="3" applyNumberFormat="0" applyFill="0" applyBorder="0" applyAlignment="0" applyProtection="0">
      <protection locked="0"/>
    </xf>
    <xf numFmtId="10" fontId="61" fillId="26" borderId="3" applyNumberFormat="0" applyFill="0" applyBorder="0" applyAlignment="0" applyProtection="0">
      <protection locked="0"/>
    </xf>
    <xf numFmtId="10" fontId="61" fillId="26" borderId="3" applyNumberFormat="0" applyFill="0" applyBorder="0" applyAlignment="0" applyProtection="0">
      <protection locked="0"/>
    </xf>
    <xf numFmtId="10" fontId="61" fillId="26" borderId="3" applyNumberFormat="0" applyFill="0" applyBorder="0" applyAlignment="0" applyProtection="0">
      <protection locked="0"/>
    </xf>
    <xf numFmtId="10" fontId="61" fillId="26" borderId="3" applyNumberFormat="0" applyFill="0" applyBorder="0" applyAlignment="0" applyProtection="0">
      <protection locked="0"/>
    </xf>
    <xf numFmtId="10" fontId="61" fillId="26" borderId="3" applyNumberFormat="0" applyFill="0" applyBorder="0" applyAlignment="0" applyProtection="0">
      <protection locked="0"/>
    </xf>
    <xf numFmtId="0" fontId="8" fillId="27" borderId="0" applyNumberFormat="0" applyFont="0" applyBorder="0">
      <alignment horizontal="left" vertical="center"/>
    </xf>
    <xf numFmtId="0" fontId="8" fillId="27" borderId="0" applyNumberFormat="0" applyFont="0" applyBorder="0">
      <alignment horizontal="left" vertical="center"/>
    </xf>
    <xf numFmtId="0" fontId="62" fillId="4" borderId="0" applyNumberFormat="0" applyBorder="0" applyAlignment="0" applyProtection="0"/>
    <xf numFmtId="0" fontId="63" fillId="4" borderId="0" applyNumberFormat="0" applyBorder="0" applyAlignment="0" applyProtection="0"/>
    <xf numFmtId="0" fontId="64" fillId="24" borderId="11">
      <alignment horizontal="left" vertical="center" wrapText="1"/>
    </xf>
    <xf numFmtId="0" fontId="65" fillId="24" borderId="11">
      <alignment horizontal="left" vertical="center" wrapText="1"/>
    </xf>
    <xf numFmtId="38" fontId="66" fillId="28" borderId="0" applyNumberFormat="0" applyBorder="0" applyAlignment="0" applyProtection="0"/>
    <xf numFmtId="0" fontId="67" fillId="0" borderId="13" applyNumberFormat="0" applyAlignment="0" applyProtection="0">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8" fillId="0" borderId="0" applyNumberFormat="0" applyFill="0" applyBorder="0" applyAlignment="0" applyProtection="0">
      <alignment horizontal="left" vertical="top"/>
    </xf>
    <xf numFmtId="0" fontId="18" fillId="0" borderId="0">
      <alignment horizontal="left" vertical="top"/>
    </xf>
    <xf numFmtId="0" fontId="69" fillId="0" borderId="0">
      <alignment horizontal="left" vertical="top"/>
    </xf>
    <xf numFmtId="0" fontId="70"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xf numFmtId="0" fontId="73" fillId="29" borderId="14">
      <alignment horizontal="right"/>
    </xf>
    <xf numFmtId="3" fontId="73" fillId="30" borderId="15" applyBorder="0">
      <alignment horizontal="right" vertical="center"/>
      <protection locked="0"/>
    </xf>
    <xf numFmtId="10" fontId="66" fillId="29" borderId="3" applyNumberFormat="0" applyBorder="0" applyAlignment="0" applyProtection="0"/>
    <xf numFmtId="10" fontId="66" fillId="29" borderId="3" applyNumberFormat="0" applyBorder="0" applyAlignment="0" applyProtection="0"/>
    <xf numFmtId="10" fontId="66" fillId="29" borderId="3" applyNumberFormat="0" applyBorder="0" applyAlignment="0" applyProtection="0"/>
    <xf numFmtId="10" fontId="66" fillId="29" borderId="3" applyNumberFormat="0" applyBorder="0" applyAlignment="0" applyProtection="0"/>
    <xf numFmtId="10" fontId="66" fillId="29" borderId="3" applyNumberFormat="0" applyBorder="0" applyAlignment="0" applyProtection="0"/>
    <xf numFmtId="10" fontId="66" fillId="29" borderId="3" applyNumberFormat="0" applyBorder="0" applyAlignment="0" applyProtection="0"/>
    <xf numFmtId="10" fontId="66" fillId="29" borderId="3" applyNumberFormat="0" applyBorder="0" applyAlignment="0" applyProtection="0"/>
    <xf numFmtId="187" fontId="19" fillId="31" borderId="3" applyNumberFormat="0" applyFont="0" applyAlignment="0">
      <protection locked="0"/>
    </xf>
    <xf numFmtId="187" fontId="19" fillId="31" borderId="3" applyNumberFormat="0" applyFont="0" applyAlignment="0">
      <protection locked="0"/>
    </xf>
    <xf numFmtId="187" fontId="19" fillId="31" borderId="3" applyNumberFormat="0" applyFont="0" applyAlignment="0">
      <protection locked="0"/>
    </xf>
    <xf numFmtId="187" fontId="19" fillId="31" borderId="3" applyNumberFormat="0" applyFont="0" applyAlignment="0">
      <protection locked="0"/>
    </xf>
    <xf numFmtId="187" fontId="19" fillId="31" borderId="3" applyNumberFormat="0" applyFont="0" applyAlignment="0">
      <protection locked="0"/>
    </xf>
    <xf numFmtId="187" fontId="19" fillId="31" borderId="3" applyNumberFormat="0" applyFont="0" applyAlignment="0">
      <protection locked="0"/>
    </xf>
    <xf numFmtId="187" fontId="19" fillId="31" borderId="3" applyNumberFormat="0" applyFont="0" applyAlignment="0">
      <protection locked="0"/>
    </xf>
    <xf numFmtId="187" fontId="19" fillId="31" borderId="3" applyNumberFormat="0" applyFont="0" applyAlignment="0">
      <protection locked="0"/>
    </xf>
    <xf numFmtId="187" fontId="19" fillId="31" borderId="3" applyNumberFormat="0" applyFont="0" applyAlignment="0">
      <protection locked="0"/>
    </xf>
    <xf numFmtId="187" fontId="19" fillId="31" borderId="3" applyNumberFormat="0" applyFont="0" applyAlignment="0">
      <protection locked="0"/>
    </xf>
    <xf numFmtId="187" fontId="19" fillId="31" borderId="3" applyNumberFormat="0" applyFont="0" applyAlignment="0">
      <protection locked="0"/>
    </xf>
    <xf numFmtId="187" fontId="19" fillId="31" borderId="3" applyNumberFormat="0" applyFont="0" applyAlignment="0">
      <protection locked="0"/>
    </xf>
    <xf numFmtId="187" fontId="19" fillId="31" borderId="3" applyNumberFormat="0" applyFont="0" applyAlignment="0">
      <protection locked="0"/>
    </xf>
    <xf numFmtId="187" fontId="19" fillId="31" borderId="3" applyNumberFormat="0" applyFont="0" applyAlignment="0">
      <protection locked="0"/>
    </xf>
    <xf numFmtId="40" fontId="75" fillId="0" borderId="0">
      <protection locked="0"/>
    </xf>
    <xf numFmtId="1" fontId="76" fillId="0" borderId="0">
      <alignment horizontal="center"/>
      <protection locked="0"/>
    </xf>
    <xf numFmtId="188" fontId="23" fillId="0" borderId="0" applyFont="0" applyFill="0" applyBorder="0" applyAlignment="0" applyProtection="0"/>
    <xf numFmtId="189" fontId="77" fillId="0" borderId="0" applyFont="0" applyFill="0" applyBorder="0" applyAlignment="0" applyProtection="0"/>
    <xf numFmtId="0" fontId="78" fillId="0" borderId="14">
      <alignment horizontal="left"/>
    </xf>
    <xf numFmtId="3" fontId="79" fillId="32" borderId="8">
      <alignment vertical="center"/>
    </xf>
    <xf numFmtId="38" fontId="80" fillId="0" borderId="0"/>
    <xf numFmtId="38" fontId="81" fillId="0" borderId="0"/>
    <xf numFmtId="38" fontId="82" fillId="0" borderId="0"/>
    <xf numFmtId="38" fontId="83" fillId="0" borderId="0"/>
    <xf numFmtId="0" fontId="84" fillId="0" borderId="0"/>
    <xf numFmtId="0" fontId="84" fillId="0" borderId="0"/>
    <xf numFmtId="175" fontId="41" fillId="0" borderId="0" applyFill="0" applyBorder="0" applyAlignment="0"/>
    <xf numFmtId="176" fontId="41" fillId="0" borderId="0" applyFill="0" applyBorder="0" applyAlignment="0"/>
    <xf numFmtId="175" fontId="41" fillId="0" borderId="0" applyFill="0" applyBorder="0" applyAlignment="0"/>
    <xf numFmtId="180" fontId="42" fillId="0" borderId="0" applyFill="0" applyBorder="0" applyAlignment="0"/>
    <xf numFmtId="180" fontId="43" fillId="0" borderId="0" applyFill="0" applyBorder="0" applyAlignment="0"/>
    <xf numFmtId="181" fontId="42" fillId="0" borderId="0" applyFill="0" applyBorder="0" applyAlignment="0"/>
    <xf numFmtId="176" fontId="41" fillId="0" borderId="0" applyFill="0" applyBorder="0" applyAlignment="0"/>
    <xf numFmtId="0" fontId="85" fillId="0" borderId="16" applyNumberFormat="0" applyFill="0" applyAlignment="0" applyProtection="0"/>
    <xf numFmtId="0" fontId="86" fillId="0" borderId="16" applyNumberFormat="0" applyFill="0" applyAlignment="0" applyProtection="0"/>
    <xf numFmtId="0" fontId="87" fillId="0" borderId="0">
      <protection locked="0"/>
    </xf>
    <xf numFmtId="0" fontId="88" fillId="33" borderId="0" applyNumberFormat="0" applyBorder="0" applyAlignment="0" applyProtection="0"/>
    <xf numFmtId="0" fontId="89" fillId="33" borderId="0" applyNumberFormat="0" applyBorder="0" applyAlignment="0" applyProtection="0"/>
    <xf numFmtId="3" fontId="90" fillId="0" borderId="17" applyNumberFormat="0" applyFont="0" applyAlignment="0">
      <alignment vertical="center"/>
    </xf>
    <xf numFmtId="3" fontId="91" fillId="0" borderId="17" applyNumberFormat="0" applyFont="0" applyAlignment="0">
      <alignment vertical="center"/>
    </xf>
    <xf numFmtId="190" fontId="92" fillId="0" borderId="0"/>
    <xf numFmtId="190" fontId="93" fillId="0" borderId="0"/>
    <xf numFmtId="0" fontId="94" fillId="0" borderId="0">
      <alignment horizontal="left" vertical="top"/>
    </xf>
    <xf numFmtId="0" fontId="95" fillId="0" borderId="0">
      <alignment horizontal="left" vertical="top"/>
    </xf>
    <xf numFmtId="0" fontId="8" fillId="0" borderId="0"/>
    <xf numFmtId="10" fontId="61" fillId="26" borderId="83" applyNumberFormat="0" applyFill="0" applyBorder="0" applyAlignment="0" applyProtection="0">
      <protection locked="0"/>
    </xf>
    <xf numFmtId="10" fontId="66" fillId="29" borderId="83" applyNumberFormat="0" applyBorder="0" applyAlignment="0" applyProtection="0"/>
    <xf numFmtId="10" fontId="66" fillId="29" borderId="83" applyNumberFormat="0" applyBorder="0" applyAlignment="0" applyProtection="0"/>
    <xf numFmtId="0" fontId="8" fillId="0" borderId="0"/>
    <xf numFmtId="0" fontId="8" fillId="0" borderId="0"/>
    <xf numFmtId="187" fontId="19" fillId="31" borderId="83" applyNumberFormat="0" applyFont="0" applyAlignment="0">
      <protection locked="0"/>
    </xf>
    <xf numFmtId="187" fontId="19" fillId="31" borderId="83" applyNumberFormat="0" applyFont="0" applyAlignment="0">
      <protection locked="0"/>
    </xf>
    <xf numFmtId="0" fontId="54" fillId="0" borderId="0"/>
    <xf numFmtId="0" fontId="96" fillId="0" borderId="0"/>
    <xf numFmtId="0" fontId="8" fillId="0" borderId="0"/>
    <xf numFmtId="0" fontId="97" fillId="0" borderId="0"/>
    <xf numFmtId="0" fontId="98" fillId="0" borderId="0"/>
    <xf numFmtId="0" fontId="10" fillId="0" borderId="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191" fontId="19" fillId="5" borderId="0"/>
    <xf numFmtId="192" fontId="6" fillId="0" borderId="0" applyFont="0" applyFill="0" applyBorder="0" applyAlignment="0" applyProtection="0"/>
    <xf numFmtId="0" fontId="99"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101" fillId="5" borderId="0"/>
    <xf numFmtId="179" fontId="42" fillId="0" borderId="0" applyFont="0" applyFill="0" applyBorder="0" applyAlignment="0" applyProtection="0"/>
    <xf numFmtId="179" fontId="43" fillId="0" borderId="0" applyFont="0" applyFill="0" applyBorder="0" applyAlignment="0" applyProtection="0"/>
    <xf numFmtId="193" fontId="41"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94" fontId="10" fillId="0" borderId="0"/>
    <xf numFmtId="194" fontId="22" fillId="0" borderId="0"/>
    <xf numFmtId="195" fontId="10" fillId="0" borderId="0"/>
    <xf numFmtId="195" fontId="22" fillId="0" borderId="0"/>
    <xf numFmtId="0" fontId="26" fillId="0" borderId="0">
      <alignment vertical="top"/>
    </xf>
    <xf numFmtId="175" fontId="41" fillId="0" borderId="0" applyFill="0" applyBorder="0" applyAlignment="0"/>
    <xf numFmtId="176" fontId="41" fillId="0" borderId="0" applyFill="0" applyBorder="0" applyAlignment="0"/>
    <xf numFmtId="175" fontId="41" fillId="0" borderId="0" applyFill="0" applyBorder="0" applyAlignment="0"/>
    <xf numFmtId="180" fontId="42" fillId="0" borderId="0" applyFill="0" applyBorder="0" applyAlignment="0"/>
    <xf numFmtId="180" fontId="43" fillId="0" borderId="0" applyFill="0" applyBorder="0" applyAlignment="0"/>
    <xf numFmtId="181" fontId="42" fillId="0" borderId="0" applyFill="0" applyBorder="0" applyAlignment="0"/>
    <xf numFmtId="176" fontId="41" fillId="0" borderId="0" applyFill="0" applyBorder="0" applyAlignment="0"/>
    <xf numFmtId="4" fontId="102" fillId="0" borderId="0" applyFont="0" applyFill="0" applyBorder="0" applyProtection="0">
      <alignment horizontal="right" vertical="top" wrapText="1"/>
    </xf>
    <xf numFmtId="4" fontId="103" fillId="0" borderId="0" applyFont="0" applyFill="0" applyBorder="0" applyProtection="0">
      <alignment horizontal="right" vertical="top" wrapText="1"/>
    </xf>
    <xf numFmtId="1" fontId="104" fillId="0" borderId="0">
      <alignment horizontal="center" vertical="top" wrapText="1"/>
    </xf>
    <xf numFmtId="1" fontId="104" fillId="0" borderId="0">
      <alignment horizontal="center" vertical="top" wrapText="1"/>
    </xf>
    <xf numFmtId="3" fontId="20" fillId="0" borderId="0" applyFont="0" applyFill="0" applyBorder="0" applyAlignment="0"/>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4"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4" fillId="3" borderId="20">
      <alignment vertical="center"/>
    </xf>
    <xf numFmtId="49" fontId="14" fillId="3" borderId="20">
      <alignment vertical="center"/>
    </xf>
    <xf numFmtId="49" fontId="14" fillId="3" borderId="20">
      <alignment vertical="center"/>
    </xf>
    <xf numFmtId="49" fontId="14" fillId="3" borderId="20">
      <alignment vertical="center"/>
    </xf>
    <xf numFmtId="49" fontId="14" fillId="3" borderId="20">
      <alignment vertical="center"/>
    </xf>
    <xf numFmtId="49" fontId="14" fillId="3" borderId="20">
      <alignment vertical="center"/>
    </xf>
    <xf numFmtId="49" fontId="14" fillId="3" borderId="20">
      <alignment vertical="center"/>
    </xf>
    <xf numFmtId="49" fontId="14" fillId="3" borderId="20">
      <alignment vertical="center"/>
    </xf>
    <xf numFmtId="49" fontId="14" fillId="3" borderId="20">
      <alignment vertical="center"/>
    </xf>
    <xf numFmtId="49" fontId="14"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4" fillId="3" borderId="20">
      <alignment vertical="center"/>
    </xf>
    <xf numFmtId="49" fontId="14" fillId="3" borderId="20">
      <alignment vertical="center"/>
    </xf>
    <xf numFmtId="0" fontId="105" fillId="35" borderId="0" applyNumberFormat="0" applyFill="0" applyBorder="0" applyAlignment="0"/>
    <xf numFmtId="196" fontId="106" fillId="0" borderId="3">
      <alignment horizontal="left" vertical="center"/>
      <protection locked="0"/>
    </xf>
    <xf numFmtId="187" fontId="19" fillId="31" borderId="83" applyNumberFormat="0" applyFont="0" applyAlignment="0">
      <protection locked="0"/>
    </xf>
    <xf numFmtId="0" fontId="22" fillId="0" borderId="0"/>
    <xf numFmtId="0" fontId="24" fillId="0" borderId="0"/>
    <xf numFmtId="0" fontId="25" fillId="0" borderId="0"/>
    <xf numFmtId="0" fontId="53" fillId="0" borderId="0" applyNumberFormat="0" applyFont="0" applyFill="0" applyBorder="0" applyAlignment="0" applyProtection="0">
      <alignment vertical="top"/>
    </xf>
    <xf numFmtId="0" fontId="54" fillId="0" borderId="0" applyNumberFormat="0" applyFont="0" applyFill="0" applyBorder="0" applyAlignment="0" applyProtection="0">
      <alignment vertical="top"/>
    </xf>
    <xf numFmtId="4" fontId="107" fillId="24" borderId="4">
      <alignment horizontal="left" vertical="center" wrapText="1"/>
    </xf>
    <xf numFmtId="4" fontId="107" fillId="24" borderId="4">
      <alignment horizontal="left" vertical="center" wrapText="1"/>
    </xf>
    <xf numFmtId="4" fontId="107" fillId="24" borderId="4">
      <alignment horizontal="left" vertical="center" wrapText="1"/>
    </xf>
    <xf numFmtId="4" fontId="107" fillId="24" borderId="4">
      <alignment horizontal="left" vertical="center" wrapText="1"/>
    </xf>
    <xf numFmtId="4" fontId="107" fillId="24" borderId="4">
      <alignment horizontal="left" vertical="center" wrapText="1"/>
    </xf>
    <xf numFmtId="4" fontId="108" fillId="0" borderId="13">
      <alignment vertical="center" wrapText="1"/>
    </xf>
    <xf numFmtId="0" fontId="8" fillId="0" borderId="17"/>
    <xf numFmtId="0" fontId="8" fillId="0" borderId="17"/>
    <xf numFmtId="49" fontId="55" fillId="0" borderId="0" applyFill="0" applyBorder="0" applyAlignment="0"/>
    <xf numFmtId="197" fontId="42" fillId="0" borderId="0" applyFill="0" applyBorder="0" applyAlignment="0"/>
    <xf numFmtId="197" fontId="43" fillId="0" borderId="0" applyFill="0" applyBorder="0" applyAlignment="0"/>
    <xf numFmtId="198" fontId="42" fillId="0" borderId="0" applyFill="0" applyBorder="0" applyAlignment="0"/>
    <xf numFmtId="199" fontId="42" fillId="0" borderId="0" applyFill="0" applyBorder="0" applyAlignment="0"/>
    <xf numFmtId="199" fontId="43" fillId="0" borderId="0" applyFill="0" applyBorder="0" applyAlignment="0"/>
    <xf numFmtId="200" fontId="42" fillId="0" borderId="0" applyFill="0" applyBorder="0" applyAlignment="0"/>
    <xf numFmtId="0" fontId="109" fillId="0" borderId="0">
      <alignment horizontal="center" vertical="top"/>
    </xf>
    <xf numFmtId="0" fontId="110" fillId="36" borderId="11" applyNumberFormat="0" applyProtection="0">
      <alignment horizontal="left" vertical="center" wrapText="1"/>
    </xf>
    <xf numFmtId="0" fontId="111" fillId="36" borderId="11" applyNumberFormat="0" applyProtection="0">
      <alignment horizontal="left" vertical="center" wrapText="1"/>
    </xf>
    <xf numFmtId="4" fontId="112" fillId="24" borderId="13">
      <alignment vertical="top" wrapText="1"/>
    </xf>
    <xf numFmtId="201" fontId="19" fillId="0" borderId="0"/>
    <xf numFmtId="0" fontId="113" fillId="0" borderId="0" applyNumberFormat="0" applyFill="0" applyBorder="0" applyAlignment="0" applyProtection="0"/>
    <xf numFmtId="0" fontId="114" fillId="0" borderId="0" applyNumberFormat="0" applyFill="0" applyBorder="0" applyAlignment="0" applyProtection="0"/>
    <xf numFmtId="3" fontId="115" fillId="0" borderId="17"/>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176" fontId="20" fillId="0" borderId="21">
      <protection locked="0"/>
    </xf>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6" fillId="23" borderId="135" applyNumberFormat="0" applyAlignment="0" applyProtection="0"/>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28" borderId="22"/>
    <xf numFmtId="14" fontId="20" fillId="0" borderId="0">
      <alignment horizontal="right"/>
    </xf>
    <xf numFmtId="169" fontId="6" fillId="0" borderId="0" applyFont="0" applyFill="0" applyBorder="0" applyAlignment="0" applyProtection="0"/>
    <xf numFmtId="0" fontId="123" fillId="0" borderId="23" applyNumberFormat="0" applyFill="0" applyAlignment="0" applyProtection="0"/>
    <xf numFmtId="0" fontId="124" fillId="0" borderId="24" applyNumberFormat="0" applyFill="0" applyAlignment="0" applyProtection="0"/>
    <xf numFmtId="0" fontId="125" fillId="0" borderId="25" applyNumberFormat="0" applyFill="0" applyAlignment="0" applyProtection="0"/>
    <xf numFmtId="0" fontId="125" fillId="0" borderId="0" applyNumberFormat="0" applyFill="0" applyBorder="0" applyAlignment="0" applyProtection="0"/>
    <xf numFmtId="176" fontId="126" fillId="37" borderId="21"/>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8" fillId="0" borderId="0"/>
    <xf numFmtId="0" fontId="8" fillId="0" borderId="0"/>
    <xf numFmtId="0" fontId="8" fillId="0" borderId="0"/>
    <xf numFmtId="0" fontId="8" fillId="0" borderId="0"/>
    <xf numFmtId="0" fontId="128" fillId="25" borderId="9" applyNumberFormat="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31" fillId="33" borderId="0" applyNumberFormat="0" applyBorder="0" applyAlignment="0" applyProtection="0"/>
    <xf numFmtId="0" fontId="13" fillId="34" borderId="116" applyNumberFormat="0" applyFont="0" applyAlignment="0" applyProtection="0"/>
    <xf numFmtId="0" fontId="8" fillId="34" borderId="116" applyNumberFormat="0" applyFont="0" applyAlignment="0" applyProtection="0"/>
    <xf numFmtId="0" fontId="6" fillId="0" borderId="0"/>
    <xf numFmtId="0" fontId="116" fillId="23" borderId="117" applyNumberFormat="0" applyAlignment="0" applyProtection="0"/>
    <xf numFmtId="0" fontId="3" fillId="0" borderId="0"/>
    <xf numFmtId="49" fontId="15" fillId="3" borderId="118">
      <alignment vertical="center"/>
    </xf>
    <xf numFmtId="49" fontId="15" fillId="3" borderId="118">
      <alignment vertical="center"/>
    </xf>
    <xf numFmtId="0" fontId="3" fillId="0" borderId="0"/>
    <xf numFmtId="0" fontId="3" fillId="0" borderId="0"/>
    <xf numFmtId="0" fontId="3" fillId="0" borderId="0"/>
    <xf numFmtId="0" fontId="8" fillId="0" borderId="0"/>
    <xf numFmtId="0" fontId="74" fillId="10" borderId="133" applyNumberFormat="0" applyAlignment="0" applyProtection="0"/>
    <xf numFmtId="0" fontId="8" fillId="0" borderId="0"/>
    <xf numFmtId="0" fontId="8" fillId="0" borderId="0"/>
    <xf numFmtId="0" fontId="7" fillId="0" borderId="0"/>
    <xf numFmtId="0" fontId="7" fillId="0" borderId="0"/>
    <xf numFmtId="0" fontId="7" fillId="0" borderId="0"/>
    <xf numFmtId="0" fontId="8" fillId="0" borderId="0"/>
    <xf numFmtId="0" fontId="8" fillId="0" borderId="0"/>
    <xf numFmtId="0" fontId="8" fillId="0" borderId="0"/>
    <xf numFmtId="0" fontId="12" fillId="0" borderId="0"/>
    <xf numFmtId="0" fontId="8" fillId="0" borderId="0"/>
    <xf numFmtId="0" fontId="12" fillId="0" borderId="0"/>
    <xf numFmtId="0" fontId="8" fillId="0" borderId="0"/>
    <xf numFmtId="0" fontId="8" fillId="0" borderId="0"/>
    <xf numFmtId="0" fontId="8" fillId="0" borderId="0"/>
    <xf numFmtId="0" fontId="8" fillId="0" borderId="0"/>
    <xf numFmtId="0" fontId="132" fillId="0" borderId="0"/>
    <xf numFmtId="0" fontId="3" fillId="0" borderId="0"/>
    <xf numFmtId="0" fontId="8" fillId="0" borderId="0"/>
    <xf numFmtId="0" fontId="7" fillId="0" borderId="0"/>
    <xf numFmtId="0" fontId="7" fillId="0" borderId="0"/>
    <xf numFmtId="0" fontId="3" fillId="0" borderId="0"/>
    <xf numFmtId="0" fontId="8" fillId="0" borderId="0"/>
    <xf numFmtId="0" fontId="7" fillId="0" borderId="0"/>
    <xf numFmtId="0" fontId="3" fillId="0" borderId="0"/>
    <xf numFmtId="0" fontId="3" fillId="0" borderId="0"/>
    <xf numFmtId="173" fontId="8" fillId="0" borderId="0"/>
    <xf numFmtId="0" fontId="6" fillId="0" borderId="0"/>
    <xf numFmtId="40" fontId="8" fillId="2" borderId="83"/>
    <xf numFmtId="40" fontId="8" fillId="2" borderId="83"/>
    <xf numFmtId="0" fontId="6" fillId="0" borderId="0"/>
    <xf numFmtId="0" fontId="6" fillId="0" borderId="0"/>
    <xf numFmtId="0" fontId="20" fillId="0" borderId="0"/>
    <xf numFmtId="0" fontId="96" fillId="0" borderId="0"/>
    <xf numFmtId="40" fontId="8" fillId="2" borderId="83"/>
    <xf numFmtId="0" fontId="6" fillId="0" borderId="0"/>
    <xf numFmtId="0" fontId="6" fillId="0" borderId="0"/>
    <xf numFmtId="0" fontId="96" fillId="0" borderId="0"/>
    <xf numFmtId="0" fontId="96" fillId="0" borderId="0"/>
    <xf numFmtId="0" fontId="96" fillId="0" borderId="0"/>
    <xf numFmtId="0" fontId="3" fillId="0" borderId="0"/>
    <xf numFmtId="0" fontId="8" fillId="0" borderId="0"/>
    <xf numFmtId="0" fontId="3" fillId="0" borderId="0"/>
    <xf numFmtId="0" fontId="96"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6" fontId="8" fillId="64" borderId="97" applyNumberFormat="0" applyProtection="0">
      <alignment horizontal="left" vertical="center" indent="1"/>
    </xf>
    <xf numFmtId="0" fontId="8" fillId="0" borderId="0"/>
    <xf numFmtId="0" fontId="13" fillId="0" borderId="0"/>
    <xf numFmtId="0" fontId="6" fillId="0" borderId="0"/>
    <xf numFmtId="0" fontId="3" fillId="0" borderId="0"/>
    <xf numFmtId="0" fontId="96" fillId="0" borderId="0"/>
    <xf numFmtId="0" fontId="3" fillId="0" borderId="0"/>
    <xf numFmtId="0" fontId="8" fillId="0" borderId="0"/>
    <xf numFmtId="0" fontId="8" fillId="0" borderId="0"/>
    <xf numFmtId="0" fontId="8" fillId="0" borderId="0"/>
    <xf numFmtId="0" fontId="6" fillId="0" borderId="0"/>
    <xf numFmtId="0" fontId="8" fillId="0" borderId="0"/>
    <xf numFmtId="0" fontId="5" fillId="0" borderId="0"/>
    <xf numFmtId="0" fontId="96" fillId="0" borderId="0"/>
    <xf numFmtId="0" fontId="6" fillId="0" borderId="0"/>
    <xf numFmtId="0" fontId="5" fillId="0" borderId="0"/>
    <xf numFmtId="0" fontId="53" fillId="0" borderId="0"/>
    <xf numFmtId="0" fontId="53" fillId="0" borderId="0"/>
    <xf numFmtId="0" fontId="3" fillId="0" borderId="0"/>
    <xf numFmtId="0" fontId="5" fillId="0" borderId="0"/>
    <xf numFmtId="0" fontId="3" fillId="0" borderId="0"/>
    <xf numFmtId="0" fontId="3" fillId="0" borderId="0"/>
    <xf numFmtId="0" fontId="3" fillId="0" borderId="0"/>
    <xf numFmtId="0" fontId="53" fillId="0" borderId="0"/>
    <xf numFmtId="0" fontId="54" fillId="0" borderId="0"/>
    <xf numFmtId="0" fontId="5" fillId="0" borderId="0"/>
    <xf numFmtId="0" fontId="8" fillId="0" borderId="0"/>
    <xf numFmtId="0" fontId="8" fillId="0" borderId="0"/>
    <xf numFmtId="0" fontId="8" fillId="0" borderId="0"/>
    <xf numFmtId="0" fontId="13" fillId="34" borderId="86" applyNumberFormat="0" applyFont="0" applyAlignment="0" applyProtection="0"/>
    <xf numFmtId="0" fontId="3" fillId="0" borderId="0"/>
    <xf numFmtId="0" fontId="6" fillId="0" borderId="0"/>
    <xf numFmtId="0" fontId="8" fillId="0" borderId="0"/>
    <xf numFmtId="0" fontId="8" fillId="0" borderId="0"/>
    <xf numFmtId="0" fontId="13" fillId="34" borderId="86" applyNumberFormat="0" applyFont="0" applyAlignment="0" applyProtection="0"/>
    <xf numFmtId="0" fontId="13" fillId="34" borderId="86" applyNumberFormat="0" applyFont="0" applyAlignment="0" applyProtection="0"/>
    <xf numFmtId="0" fontId="20" fillId="0" borderId="0"/>
    <xf numFmtId="0" fontId="13" fillId="34" borderId="86" applyNumberFormat="0" applyFont="0" applyAlignment="0" applyProtection="0"/>
    <xf numFmtId="0" fontId="8" fillId="0" borderId="0"/>
    <xf numFmtId="0" fontId="6" fillId="0" borderId="0"/>
    <xf numFmtId="0" fontId="8" fillId="34" borderId="86" applyNumberFormat="0" applyFont="0" applyAlignment="0" applyProtection="0"/>
    <xf numFmtId="0" fontId="8" fillId="34" borderId="86" applyNumberFormat="0" applyFont="0" applyAlignment="0" applyProtection="0"/>
    <xf numFmtId="0" fontId="6" fillId="0" borderId="0"/>
    <xf numFmtId="0" fontId="6" fillId="0" borderId="0"/>
    <xf numFmtId="0" fontId="8" fillId="0" borderId="73">
      <alignment horizontal="right"/>
    </xf>
    <xf numFmtId="0" fontId="8" fillId="0" borderId="73">
      <alignment horizontal="right"/>
    </xf>
    <xf numFmtId="0" fontId="3" fillId="0" borderId="0"/>
    <xf numFmtId="0" fontId="3" fillId="0" borderId="0"/>
    <xf numFmtId="0" fontId="8" fillId="0" borderId="73">
      <alignment horizontal="right"/>
    </xf>
    <xf numFmtId="0" fontId="8" fillId="0" borderId="73">
      <alignment horizontal="right"/>
    </xf>
    <xf numFmtId="0" fontId="6" fillId="0" borderId="0"/>
    <xf numFmtId="0" fontId="6" fillId="0" borderId="0"/>
    <xf numFmtId="0" fontId="133" fillId="7" borderId="0" applyNumberFormat="0" applyBorder="0" applyAlignment="0" applyProtection="0"/>
    <xf numFmtId="0" fontId="134" fillId="0" borderId="0" applyNumberFormat="0" applyFill="0" applyBorder="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8" fillId="0" borderId="73">
      <alignment horizontal="right"/>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5" fillId="0" borderId="16" applyNumberFormat="0" applyFill="0" applyAlignment="0" applyProtection="0"/>
    <xf numFmtId="0" fontId="8" fillId="0" borderId="73">
      <alignment horizontal="right"/>
    </xf>
    <xf numFmtId="0" fontId="8" fillId="0" borderId="0"/>
    <xf numFmtId="0" fontId="10" fillId="0" borderId="0"/>
    <xf numFmtId="0" fontId="8" fillId="0" borderId="0"/>
    <xf numFmtId="0" fontId="22" fillId="0" borderId="0"/>
    <xf numFmtId="0" fontId="6" fillId="0" borderId="0">
      <alignment vertical="justify"/>
    </xf>
    <xf numFmtId="0" fontId="136" fillId="0" borderId="0" applyNumberFormat="0" applyFill="0" applyBorder="0" applyAlignment="0" applyProtection="0"/>
    <xf numFmtId="38" fontId="6" fillId="0" borderId="0" applyFont="0" applyFill="0" applyBorder="0" applyAlignment="0" applyProtection="0"/>
    <xf numFmtId="38" fontId="20" fillId="0" borderId="0" applyFont="0" applyFill="0" applyBorder="0" applyAlignment="0" applyProtection="0"/>
    <xf numFmtId="0" fontId="8" fillId="0" borderId="73">
      <alignment horizontal="right"/>
    </xf>
    <xf numFmtId="170" fontId="13" fillId="0" borderId="0" applyFont="0" applyFill="0" applyBorder="0" applyAlignment="0" applyProtection="0"/>
    <xf numFmtId="170" fontId="13" fillId="0" borderId="0" applyFont="0" applyFill="0" applyBorder="0" applyAlignment="0" applyProtection="0"/>
    <xf numFmtId="0" fontId="8" fillId="0" borderId="73">
      <alignment horizontal="right"/>
    </xf>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3" fillId="0" borderId="0" applyFont="0" applyFill="0" applyBorder="0" applyAlignment="0" applyProtection="0"/>
    <xf numFmtId="170" fontId="5" fillId="0" borderId="0" applyFont="0" applyFill="0" applyBorder="0" applyAlignment="0" applyProtection="0"/>
    <xf numFmtId="171" fontId="8" fillId="0" borderId="0" applyFont="0" applyFill="0" applyBorder="0" applyAlignment="0" applyProtection="0"/>
    <xf numFmtId="170" fontId="13"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0" fontId="3"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0" fontId="6" fillId="0" borderId="0" applyFont="0" applyFill="0" applyBorder="0" applyAlignment="0" applyProtection="0"/>
    <xf numFmtId="0" fontId="8" fillId="0" borderId="73">
      <alignment horizontal="right"/>
    </xf>
    <xf numFmtId="170" fontId="8" fillId="0" borderId="0" applyFont="0" applyFill="0" applyBorder="0" applyAlignment="0" applyProtection="0"/>
    <xf numFmtId="170" fontId="13" fillId="0" borderId="0" applyFont="0" applyFill="0" applyBorder="0" applyAlignment="0" applyProtection="0"/>
    <xf numFmtId="0" fontId="8" fillId="0" borderId="73">
      <alignment horizontal="right"/>
    </xf>
    <xf numFmtId="203" fontId="8" fillId="0" borderId="0" applyFont="0" applyFill="0" applyBorder="0" applyAlignment="0" applyProtection="0"/>
    <xf numFmtId="203" fontId="8" fillId="0" borderId="0" applyFont="0" applyFill="0" applyBorder="0" applyAlignment="0" applyProtection="0"/>
    <xf numFmtId="170" fontId="20" fillId="0" borderId="0" applyFont="0" applyFill="0" applyBorder="0" applyAlignment="0" applyProtection="0"/>
    <xf numFmtId="0" fontId="8" fillId="0" borderId="73">
      <alignment horizontal="right"/>
    </xf>
    <xf numFmtId="170" fontId="13" fillId="0" borderId="0" applyFont="0" applyFill="0" applyBorder="0" applyAlignment="0" applyProtection="0"/>
    <xf numFmtId="203" fontId="8" fillId="0" borderId="0" applyFont="0" applyFill="0" applyBorder="0" applyAlignment="0" applyProtection="0"/>
    <xf numFmtId="170" fontId="6" fillId="0" borderId="0" applyFont="0" applyFill="0" applyBorder="0" applyAlignment="0" applyProtection="0"/>
    <xf numFmtId="0" fontId="8" fillId="0" borderId="73">
      <alignment horizontal="right"/>
    </xf>
    <xf numFmtId="0" fontId="8" fillId="0" borderId="73">
      <alignment horizontal="right"/>
    </xf>
    <xf numFmtId="0" fontId="138" fillId="0" borderId="0" applyNumberFormat="0" applyFill="0" applyBorder="0" applyAlignment="0" applyProtection="0">
      <alignment vertical="top"/>
      <protection locked="0"/>
    </xf>
    <xf numFmtId="170" fontId="13" fillId="0" borderId="0" applyFont="0" applyFill="0" applyBorder="0" applyAlignment="0" applyProtection="0"/>
    <xf numFmtId="170" fontId="13" fillId="0" borderId="0" applyFont="0" applyFill="0" applyBorder="0" applyAlignment="0" applyProtection="0"/>
    <xf numFmtId="0" fontId="138" fillId="0" borderId="0" applyNumberFormat="0" applyFill="0" applyBorder="0" applyAlignment="0" applyProtection="0">
      <alignment vertical="top"/>
      <protection locked="0"/>
    </xf>
    <xf numFmtId="0" fontId="8" fillId="0" borderId="73">
      <alignment horizontal="right"/>
    </xf>
    <xf numFmtId="0" fontId="8" fillId="0" borderId="73">
      <alignment horizontal="right"/>
    </xf>
    <xf numFmtId="0" fontId="138" fillId="0" borderId="0" applyNumberFormat="0" applyFill="0" applyBorder="0" applyAlignment="0" applyProtection="0">
      <alignment vertical="top"/>
      <protection locked="0"/>
    </xf>
    <xf numFmtId="170" fontId="13" fillId="0" borderId="0" applyFont="0" applyFill="0" applyBorder="0" applyAlignment="0" applyProtection="0"/>
    <xf numFmtId="170" fontId="13" fillId="0" borderId="0" applyFont="0" applyFill="0" applyBorder="0" applyAlignment="0" applyProtection="0"/>
    <xf numFmtId="0" fontId="138" fillId="0" borderId="0" applyNumberFormat="0" applyFill="0" applyBorder="0" applyAlignment="0" applyProtection="0">
      <alignment vertical="top"/>
      <protection locked="0"/>
    </xf>
    <xf numFmtId="170" fontId="3" fillId="0" borderId="0" applyFont="0" applyFill="0" applyBorder="0" applyAlignment="0" applyProtection="0"/>
    <xf numFmtId="0" fontId="8" fillId="0" borderId="73">
      <alignment horizontal="right"/>
    </xf>
    <xf numFmtId="170" fontId="8"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0" fontId="8" fillId="0" borderId="73">
      <alignment horizontal="right"/>
    </xf>
    <xf numFmtId="4" fontId="8" fillId="0" borderId="83"/>
    <xf numFmtId="170" fontId="8" fillId="0" borderId="0" applyFont="0" applyFill="0" applyBorder="0" applyAlignment="0" applyProtection="0"/>
    <xf numFmtId="170" fontId="8" fillId="0" borderId="0" applyFont="0" applyFill="0" applyBorder="0" applyAlignment="0" applyProtection="0"/>
    <xf numFmtId="170" fontId="13" fillId="0" borderId="0" applyFont="0" applyFill="0" applyBorder="0" applyAlignment="0" applyProtection="0"/>
    <xf numFmtId="0" fontId="127" fillId="0" borderId="68" applyNumberFormat="0" applyFill="0" applyAlignment="0" applyProtection="0"/>
    <xf numFmtId="0" fontId="8" fillId="0" borderId="0" applyFont="0" applyFill="0" applyBorder="0" applyAlignment="0" applyProtection="0"/>
    <xf numFmtId="0" fontId="13" fillId="34" borderId="134" applyNumberFormat="0" applyFont="0" applyAlignment="0" applyProtection="0"/>
    <xf numFmtId="0" fontId="116" fillId="23" borderId="66" applyNumberFormat="0" applyAlignment="0" applyProtection="0"/>
    <xf numFmtId="186" fontId="52" fillId="0" borderId="104" applyFill="0" applyProtection="0"/>
    <xf numFmtId="171" fontId="8" fillId="0" borderId="0" applyFont="0" applyFill="0" applyBorder="0" applyAlignment="0" applyProtection="0"/>
    <xf numFmtId="171" fontId="8" fillId="0" borderId="0" applyFont="0" applyFill="0" applyBorder="0" applyAlignment="0" applyProtection="0"/>
    <xf numFmtId="170" fontId="8" fillId="0" borderId="0" applyFont="0" applyFill="0" applyBorder="0" applyAlignment="0" applyProtection="0"/>
    <xf numFmtId="0" fontId="3" fillId="0" borderId="0"/>
    <xf numFmtId="171" fontId="8" fillId="0" borderId="0" applyFont="0" applyFill="0" applyBorder="0" applyAlignment="0" applyProtection="0"/>
    <xf numFmtId="0" fontId="13" fillId="34" borderId="65" applyNumberFormat="0" applyFont="0" applyAlignment="0" applyProtection="0"/>
    <xf numFmtId="171" fontId="8" fillId="0" borderId="0" applyFont="0" applyFill="0" applyBorder="0" applyAlignment="0" applyProtection="0"/>
    <xf numFmtId="171" fontId="8" fillId="0" borderId="0" applyFont="0" applyFill="0" applyBorder="0" applyAlignment="0" applyProtection="0"/>
    <xf numFmtId="0" fontId="63" fillId="4" borderId="0" applyNumberFormat="0" applyBorder="0" applyAlignment="0" applyProtection="0"/>
    <xf numFmtId="0" fontId="17" fillId="4" borderId="0" applyNumberFormat="0" applyBorder="0" applyAlignment="0" applyProtection="0"/>
    <xf numFmtId="0" fontId="63" fillId="4" borderId="0" applyNumberFormat="0" applyBorder="0" applyAlignment="0" applyProtection="0"/>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169" fontId="27" fillId="0" borderId="0">
      <protection locked="0"/>
    </xf>
    <xf numFmtId="169" fontId="28" fillId="0" borderId="0">
      <protection locked="0"/>
    </xf>
    <xf numFmtId="0" fontId="17" fillId="4" borderId="0" applyNumberFormat="0" applyBorder="0" applyAlignment="0" applyProtection="0"/>
    <xf numFmtId="0" fontId="133" fillId="7"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0" fontId="130" fillId="0" borderId="0" applyNumberFormat="0" applyFill="0" applyBorder="0" applyAlignment="0" applyProtection="0"/>
    <xf numFmtId="0" fontId="123" fillId="0" borderId="23" applyNumberFormat="0" applyFill="0" applyAlignment="0" applyProtection="0"/>
    <xf numFmtId="0" fontId="124" fillId="0" borderId="24" applyNumberFormat="0" applyFill="0" applyAlignment="0" applyProtection="0"/>
    <xf numFmtId="0" fontId="125" fillId="0" borderId="25" applyNumberFormat="0" applyFill="0" applyAlignment="0" applyProtection="0"/>
    <xf numFmtId="0" fontId="125" fillId="0" borderId="0" applyNumberFormat="0" applyFill="0" applyBorder="0" applyAlignment="0" applyProtection="0"/>
    <xf numFmtId="0" fontId="22" fillId="0" borderId="0"/>
    <xf numFmtId="0" fontId="128" fillId="25" borderId="9" applyNumberFormat="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4" fillId="0" borderId="0" applyNumberFormat="0" applyFill="0" applyBorder="0" applyAlignment="0" applyProtection="0"/>
    <xf numFmtId="0" fontId="136" fillId="0" borderId="0" applyNumberFormat="0" applyFill="0" applyBorder="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117" fillId="23"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74" fillId="10" borderId="7"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16" fillId="23" borderId="19" applyNumberFormat="0" applyAlignment="0" applyProtection="0"/>
    <xf numFmtId="0" fontId="131" fillId="33" borderId="0" applyNumberFormat="0" applyBorder="0" applyAlignment="0" applyProtection="0"/>
    <xf numFmtId="0" fontId="135" fillId="0" borderId="16" applyNumberFormat="0" applyFill="0" applyAlignment="0" applyProtection="0"/>
    <xf numFmtId="0" fontId="5" fillId="0" borderId="0"/>
    <xf numFmtId="0" fontId="3" fillId="0" borderId="0"/>
    <xf numFmtId="170" fontId="3" fillId="0" borderId="0" applyFont="0" applyFill="0" applyBorder="0" applyAlignment="0" applyProtection="0"/>
    <xf numFmtId="0" fontId="3" fillId="0" borderId="0"/>
    <xf numFmtId="0" fontId="140" fillId="0" borderId="0" applyNumberFormat="0" applyFill="0" applyBorder="0" applyAlignment="0" applyProtection="0"/>
    <xf numFmtId="164" fontId="3" fillId="0" borderId="0" applyFont="0" applyFill="0" applyBorder="0" applyAlignment="0" applyProtection="0"/>
    <xf numFmtId="0" fontId="8"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2" fillId="0" borderId="0" applyNumberFormat="0" applyFill="0" applyBorder="0" applyAlignment="0" applyProtection="0">
      <alignment vertical="top"/>
      <protection locked="0"/>
    </xf>
    <xf numFmtId="0" fontId="8" fillId="0" borderId="0"/>
    <xf numFmtId="184" fontId="143" fillId="0" borderId="22"/>
    <xf numFmtId="206" fontId="10" fillId="0" borderId="0"/>
    <xf numFmtId="0" fontId="10" fillId="0" borderId="0"/>
    <xf numFmtId="206" fontId="10" fillId="0" borderId="0"/>
    <xf numFmtId="184" fontId="10" fillId="0" borderId="0"/>
    <xf numFmtId="184" fontId="10" fillId="0" borderId="0"/>
    <xf numFmtId="206" fontId="143" fillId="0" borderId="22"/>
    <xf numFmtId="206" fontId="143" fillId="0" borderId="22"/>
    <xf numFmtId="206" fontId="143" fillId="0" borderId="22"/>
    <xf numFmtId="0" fontId="19" fillId="0" borderId="0"/>
    <xf numFmtId="207" fontId="8" fillId="0" borderId="0"/>
    <xf numFmtId="207" fontId="8" fillId="0" borderId="0"/>
    <xf numFmtId="184" fontId="8" fillId="0" borderId="0"/>
    <xf numFmtId="206" fontId="8" fillId="0" borderId="0"/>
    <xf numFmtId="184" fontId="8" fillId="0" borderId="0"/>
    <xf numFmtId="0" fontId="8" fillId="0" borderId="0"/>
    <xf numFmtId="0" fontId="8" fillId="0" borderId="0"/>
    <xf numFmtId="0" fontId="141" fillId="0" borderId="0"/>
    <xf numFmtId="0" fontId="8" fillId="0" borderId="0"/>
    <xf numFmtId="184" fontId="141" fillId="0" borderId="0"/>
    <xf numFmtId="0" fontId="8" fillId="0" borderId="0"/>
    <xf numFmtId="184" fontId="141" fillId="0" borderId="0"/>
    <xf numFmtId="184" fontId="141" fillId="0" borderId="0"/>
    <xf numFmtId="0" fontId="8" fillId="0" borderId="0"/>
    <xf numFmtId="0" fontId="141" fillId="0" borderId="0"/>
    <xf numFmtId="0" fontId="8" fillId="0" borderId="0"/>
    <xf numFmtId="206" fontId="141" fillId="0" borderId="0"/>
    <xf numFmtId="0" fontId="141" fillId="0" borderId="0"/>
    <xf numFmtId="206" fontId="141" fillId="0" borderId="0"/>
    <xf numFmtId="0" fontId="8" fillId="0" borderId="0"/>
    <xf numFmtId="0" fontId="141" fillId="0" borderId="0"/>
    <xf numFmtId="0" fontId="8" fillId="0" borderId="0"/>
    <xf numFmtId="0" fontId="141" fillId="0" borderId="0"/>
    <xf numFmtId="184" fontId="141" fillId="0" borderId="0"/>
    <xf numFmtId="184" fontId="6" fillId="0" borderId="0" applyFont="0" applyFill="0" applyBorder="0" applyAlignment="0" applyProtection="0"/>
    <xf numFmtId="206" fontId="6" fillId="0" borderId="0" applyFont="0" applyFill="0" applyBorder="0" applyAlignment="0" applyProtection="0"/>
    <xf numFmtId="184" fontId="8" fillId="0" borderId="0" applyFont="0" applyFill="0" applyBorder="0" applyAlignment="0" applyProtection="0"/>
    <xf numFmtId="206" fontId="8" fillId="0" borderId="0" applyFont="0" applyFill="0" applyBorder="0" applyAlignment="0" applyProtection="0"/>
    <xf numFmtId="208" fontId="8" fillId="0" borderId="0" applyFont="0" applyFill="0" applyBorder="0" applyAlignment="0" applyProtection="0"/>
    <xf numFmtId="209" fontId="8" fillId="0" borderId="0" applyFont="0" applyFill="0" applyBorder="0" applyAlignment="0" applyProtection="0"/>
    <xf numFmtId="210" fontId="8" fillId="0" borderId="0" applyFont="0" applyFill="0" applyBorder="0" applyAlignment="0" applyProtection="0"/>
    <xf numFmtId="211" fontId="6" fillId="0" borderId="0" applyFont="0" applyFill="0" applyBorder="0" applyAlignment="0" applyProtection="0"/>
    <xf numFmtId="212" fontId="144" fillId="0" borderId="0">
      <protection locked="0"/>
    </xf>
    <xf numFmtId="212" fontId="145" fillId="0" borderId="0">
      <protection locked="0"/>
    </xf>
    <xf numFmtId="212" fontId="145" fillId="0" borderId="0">
      <protection locked="0"/>
    </xf>
    <xf numFmtId="212" fontId="145" fillId="0" borderId="0">
      <protection locked="0"/>
    </xf>
    <xf numFmtId="212" fontId="145" fillId="0" borderId="0">
      <protection locked="0"/>
    </xf>
    <xf numFmtId="184" fontId="119" fillId="0" borderId="0" applyNumberFormat="0" applyFill="0" applyBorder="0" applyAlignment="0" applyProtection="0">
      <alignment vertical="top"/>
      <protection locked="0"/>
    </xf>
    <xf numFmtId="184" fontId="146" fillId="0" borderId="0" applyNumberFormat="0" applyFill="0" applyBorder="0" applyAlignment="0" applyProtection="0">
      <alignment vertical="top"/>
      <protection locked="0"/>
    </xf>
    <xf numFmtId="184" fontId="119" fillId="0" borderId="0" applyNumberFormat="0" applyFill="0" applyBorder="0" applyAlignment="0" applyProtection="0">
      <alignment vertical="top"/>
      <protection locked="0"/>
    </xf>
    <xf numFmtId="184" fontId="6" fillId="0" borderId="0"/>
    <xf numFmtId="213" fontId="6" fillId="0" borderId="0" applyFont="0" applyFill="0" applyBorder="0" applyAlignment="0" applyProtection="0"/>
    <xf numFmtId="184" fontId="30"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30" fillId="0" borderId="0">
      <protection locked="0"/>
    </xf>
    <xf numFmtId="184" fontId="8" fillId="0" borderId="0"/>
    <xf numFmtId="184" fontId="20" fillId="0" borderId="0"/>
    <xf numFmtId="0" fontId="20"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21"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21" fillId="0" borderId="0"/>
    <xf numFmtId="184" fontId="21" fillId="0" borderId="0"/>
    <xf numFmtId="184" fontId="10" fillId="0" borderId="0"/>
    <xf numFmtId="184" fontId="10" fillId="0" borderId="0"/>
    <xf numFmtId="184" fontId="10" fillId="0" borderId="0"/>
    <xf numFmtId="0" fontId="10" fillId="0" borderId="0"/>
    <xf numFmtId="0" fontId="21" fillId="0" borderId="0"/>
    <xf numFmtId="0" fontId="21" fillId="0" borderId="0"/>
    <xf numFmtId="184" fontId="21" fillId="0" borderId="0"/>
    <xf numFmtId="184" fontId="21" fillId="0" borderId="0"/>
    <xf numFmtId="184" fontId="21" fillId="0" borderId="0"/>
    <xf numFmtId="0" fontId="21" fillId="0" borderId="0"/>
    <xf numFmtId="0" fontId="10" fillId="0" borderId="0"/>
    <xf numFmtId="0" fontId="20" fillId="0" borderId="0"/>
    <xf numFmtId="0" fontId="20" fillId="0" borderId="0"/>
    <xf numFmtId="0" fontId="10" fillId="0" borderId="0"/>
    <xf numFmtId="0" fontId="10" fillId="0" borderId="0"/>
    <xf numFmtId="0" fontId="10" fillId="0" borderId="0"/>
    <xf numFmtId="0" fontId="1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184" fontId="20" fillId="0" borderId="0"/>
    <xf numFmtId="184" fontId="20" fillId="0" borderId="0"/>
    <xf numFmtId="184" fontId="20" fillId="0" borderId="0"/>
    <xf numFmtId="0" fontId="20" fillId="0" borderId="0"/>
    <xf numFmtId="184" fontId="10" fillId="0" borderId="0"/>
    <xf numFmtId="184" fontId="10" fillId="0" borderId="0"/>
    <xf numFmtId="184" fontId="10" fillId="0" borderId="0"/>
    <xf numFmtId="0" fontId="10" fillId="0" borderId="0"/>
    <xf numFmtId="184" fontId="23" fillId="0" borderId="0">
      <alignment vertical="top"/>
    </xf>
    <xf numFmtId="0" fontId="23" fillId="0" borderId="0">
      <alignment vertical="top"/>
    </xf>
    <xf numFmtId="184" fontId="23" fillId="0" borderId="0">
      <alignment vertical="top"/>
    </xf>
    <xf numFmtId="184"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184" fontId="23" fillId="0" borderId="0">
      <alignment vertical="top"/>
    </xf>
    <xf numFmtId="184" fontId="10" fillId="0" borderId="0"/>
    <xf numFmtId="184" fontId="10" fillId="0" borderId="0"/>
    <xf numFmtId="184" fontId="10" fillId="0" borderId="0"/>
    <xf numFmtId="0" fontId="10" fillId="0" borderId="0"/>
    <xf numFmtId="184" fontId="10" fillId="0" borderId="0"/>
    <xf numFmtId="184" fontId="10" fillId="0" borderId="0"/>
    <xf numFmtId="184" fontId="10" fillId="0" borderId="0"/>
    <xf numFmtId="0" fontId="10" fillId="0" borderId="0"/>
    <xf numFmtId="0" fontId="20" fillId="0" borderId="0"/>
    <xf numFmtId="0" fontId="20" fillId="0" borderId="0"/>
    <xf numFmtId="0" fontId="20" fillId="0" borderId="0"/>
    <xf numFmtId="0" fontId="10" fillId="0" borderId="0"/>
    <xf numFmtId="0" fontId="10" fillId="0" borderId="0"/>
    <xf numFmtId="0" fontId="10"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184" fontId="10" fillId="0" borderId="0"/>
    <xf numFmtId="184" fontId="10" fillId="0" borderId="0"/>
    <xf numFmtId="184" fontId="10" fillId="0" borderId="0"/>
    <xf numFmtId="184" fontId="10" fillId="0" borderId="0"/>
    <xf numFmtId="184" fontId="10" fillId="0" borderId="0"/>
    <xf numFmtId="0" fontId="10" fillId="0" borderId="0"/>
    <xf numFmtId="0" fontId="10" fillId="0" borderId="0"/>
    <xf numFmtId="184" fontId="20" fillId="0" borderId="0"/>
    <xf numFmtId="0" fontId="10" fillId="0" borderId="0"/>
    <xf numFmtId="184" fontId="20" fillId="0" borderId="0"/>
    <xf numFmtId="184" fontId="10" fillId="0" borderId="0"/>
    <xf numFmtId="184" fontId="10" fillId="0" borderId="0"/>
    <xf numFmtId="184" fontId="10" fillId="0" borderId="0"/>
    <xf numFmtId="184" fontId="10" fillId="0" borderId="0"/>
    <xf numFmtId="184" fontId="10" fillId="0" borderId="0"/>
    <xf numFmtId="0" fontId="10" fillId="0" borderId="0"/>
    <xf numFmtId="184"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20" fillId="0" borderId="0"/>
    <xf numFmtId="184" fontId="21" fillId="0" borderId="0"/>
    <xf numFmtId="206" fontId="21" fillId="0" borderId="0"/>
    <xf numFmtId="184" fontId="20" fillId="0" borderId="0"/>
    <xf numFmtId="184" fontId="20" fillId="0" borderId="0"/>
    <xf numFmtId="184" fontId="20" fillId="0" borderId="0"/>
    <xf numFmtId="4" fontId="147" fillId="0" borderId="0">
      <alignment vertical="center"/>
    </xf>
    <xf numFmtId="0" fontId="20" fillId="0" borderId="0"/>
    <xf numFmtId="184" fontId="10" fillId="0" borderId="0"/>
    <xf numFmtId="0" fontId="10" fillId="0" borderId="0"/>
    <xf numFmtId="184" fontId="10" fillId="0" borderId="0"/>
    <xf numFmtId="184" fontId="20" fillId="0" borderId="0"/>
    <xf numFmtId="184" fontId="10" fillId="0" borderId="0"/>
    <xf numFmtId="0" fontId="10" fillId="0" borderId="0"/>
    <xf numFmtId="184" fontId="21" fillId="0" borderId="0"/>
    <xf numFmtId="184" fontId="21" fillId="0" borderId="0"/>
    <xf numFmtId="0" fontId="8" fillId="0" borderId="0"/>
    <xf numFmtId="0" fontId="8" fillId="0" borderId="0"/>
    <xf numFmtId="0" fontId="8" fillId="0" borderId="0"/>
    <xf numFmtId="0" fontId="8" fillId="0" borderId="0"/>
    <xf numFmtId="0" fontId="8" fillId="0" borderId="0"/>
    <xf numFmtId="184" fontId="8" fillId="0" borderId="0"/>
    <xf numFmtId="184" fontId="8" fillId="0" borderId="0"/>
    <xf numFmtId="184" fontId="8" fillId="0" borderId="0"/>
    <xf numFmtId="0" fontId="8" fillId="0" borderId="0"/>
    <xf numFmtId="0" fontId="8" fillId="0" borderId="0"/>
    <xf numFmtId="184" fontId="8" fillId="0" borderId="0"/>
    <xf numFmtId="184" fontId="8" fillId="0" borderId="0"/>
    <xf numFmtId="184" fontId="8" fillId="0" borderId="0"/>
    <xf numFmtId="0" fontId="8" fillId="0" borderId="0"/>
    <xf numFmtId="0" fontId="8" fillId="0" borderId="0"/>
    <xf numFmtId="184" fontId="8" fillId="0" borderId="0"/>
    <xf numFmtId="184"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0" fontId="8" fillId="0" borderId="0"/>
    <xf numFmtId="0" fontId="8" fillId="0" borderId="0"/>
    <xf numFmtId="0" fontId="8" fillId="0" borderId="0"/>
    <xf numFmtId="184" fontId="21" fillId="0" borderId="0"/>
    <xf numFmtId="184" fontId="21" fillId="0" borderId="0"/>
    <xf numFmtId="0" fontId="21" fillId="0" borderId="0"/>
    <xf numFmtId="184" fontId="21" fillId="0" borderId="0"/>
    <xf numFmtId="184" fontId="20" fillId="0" borderId="0"/>
    <xf numFmtId="0" fontId="10" fillId="0" borderId="0"/>
    <xf numFmtId="0" fontId="10" fillId="0" borderId="0"/>
    <xf numFmtId="184" fontId="10" fillId="0" borderId="0"/>
    <xf numFmtId="184" fontId="10" fillId="0" borderId="0"/>
    <xf numFmtId="184" fontId="10" fillId="0" borderId="0"/>
    <xf numFmtId="0" fontId="10" fillId="0" borderId="0"/>
    <xf numFmtId="184" fontId="10" fillId="0" borderId="0"/>
    <xf numFmtId="0" fontId="10" fillId="0" borderId="0"/>
    <xf numFmtId="0" fontId="8" fillId="0" borderId="0"/>
    <xf numFmtId="0" fontId="8" fillId="0" borderId="0"/>
    <xf numFmtId="0" fontId="8" fillId="0" borderId="0"/>
    <xf numFmtId="0" fontId="8" fillId="0" borderId="0"/>
    <xf numFmtId="0" fontId="8" fillId="0" borderId="0"/>
    <xf numFmtId="184" fontId="8" fillId="0" borderId="0"/>
    <xf numFmtId="184" fontId="8" fillId="0" borderId="0"/>
    <xf numFmtId="184" fontId="8" fillId="0" borderId="0"/>
    <xf numFmtId="0" fontId="8" fillId="0" borderId="0"/>
    <xf numFmtId="0" fontId="8" fillId="0" borderId="0"/>
    <xf numFmtId="184" fontId="8" fillId="0" borderId="0"/>
    <xf numFmtId="184" fontId="8" fillId="0" borderId="0"/>
    <xf numFmtId="184" fontId="8" fillId="0" borderId="0"/>
    <xf numFmtId="0" fontId="8" fillId="0" borderId="0"/>
    <xf numFmtId="0" fontId="8" fillId="0" borderId="0"/>
    <xf numFmtId="184" fontId="8" fillId="0" borderId="0"/>
    <xf numFmtId="184"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0" fontId="8" fillId="0" borderId="0"/>
    <xf numFmtId="0" fontId="8" fillId="0" borderId="0"/>
    <xf numFmtId="0" fontId="8" fillId="0" borderId="0"/>
    <xf numFmtId="0" fontId="20" fillId="0" borderId="0"/>
    <xf numFmtId="184" fontId="10" fillId="0" borderId="0"/>
    <xf numFmtId="0" fontId="10" fillId="0" borderId="0"/>
    <xf numFmtId="0" fontId="20" fillId="0" borderId="0"/>
    <xf numFmtId="0" fontId="10" fillId="0" borderId="0"/>
    <xf numFmtId="0" fontId="20" fillId="0" borderId="0"/>
    <xf numFmtId="184" fontId="21" fillId="0" borderId="0"/>
    <xf numFmtId="0" fontId="20" fillId="0" borderId="0"/>
    <xf numFmtId="0" fontId="16" fillId="0" borderId="0"/>
    <xf numFmtId="0" fontId="10" fillId="0" borderId="0"/>
    <xf numFmtId="0" fontId="10"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16" fillId="0" borderId="0"/>
    <xf numFmtId="0" fontId="23" fillId="0" borderId="0">
      <alignment vertical="top"/>
    </xf>
    <xf numFmtId="184" fontId="23" fillId="0" borderId="0">
      <alignment vertical="top"/>
    </xf>
    <xf numFmtId="184"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16" fillId="0" borderId="0"/>
    <xf numFmtId="0" fontId="23" fillId="0" borderId="0">
      <alignment vertical="top"/>
    </xf>
    <xf numFmtId="184" fontId="23" fillId="0" borderId="0">
      <alignment vertical="top"/>
    </xf>
    <xf numFmtId="184" fontId="10" fillId="0" borderId="0"/>
    <xf numFmtId="184" fontId="21" fillId="0" borderId="0"/>
    <xf numFmtId="184" fontId="21" fillId="0" borderId="0"/>
    <xf numFmtId="184" fontId="10" fillId="0" borderId="0"/>
    <xf numFmtId="184" fontId="21" fillId="0" borderId="0"/>
    <xf numFmtId="184" fontId="21" fillId="0" borderId="0"/>
    <xf numFmtId="184" fontId="10" fillId="0" borderId="0"/>
    <xf numFmtId="184" fontId="21" fillId="0" borderId="0"/>
    <xf numFmtId="184" fontId="21" fillId="0" borderId="0"/>
    <xf numFmtId="184" fontId="10" fillId="0" borderId="0"/>
    <xf numFmtId="184" fontId="21" fillId="0" borderId="0"/>
    <xf numFmtId="184" fontId="21" fillId="0" borderId="0"/>
    <xf numFmtId="184" fontId="10" fillId="0" borderId="0"/>
    <xf numFmtId="184" fontId="21" fillId="0" borderId="0"/>
    <xf numFmtId="184" fontId="21" fillId="0" borderId="0"/>
    <xf numFmtId="184" fontId="21" fillId="0" borderId="0"/>
    <xf numFmtId="184" fontId="21"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184" fontId="20" fillId="0" borderId="0"/>
    <xf numFmtId="184" fontId="21" fillId="0" borderId="0"/>
    <xf numFmtId="0" fontId="20" fillId="0" borderId="0"/>
    <xf numFmtId="0" fontId="20" fillId="0" borderId="0"/>
    <xf numFmtId="184" fontId="21" fillId="0" borderId="0"/>
    <xf numFmtId="184" fontId="21"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16" fillId="0" borderId="0"/>
    <xf numFmtId="184" fontId="10" fillId="0" borderId="0"/>
    <xf numFmtId="184" fontId="21" fillId="0" borderId="0"/>
    <xf numFmtId="184" fontId="21" fillId="0" borderId="0"/>
    <xf numFmtId="0" fontId="10" fillId="0" borderId="0"/>
    <xf numFmtId="184" fontId="21" fillId="0" borderId="0"/>
    <xf numFmtId="184" fontId="21"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184" fontId="21" fillId="0" borderId="0"/>
    <xf numFmtId="184" fontId="21" fillId="0" borderId="0"/>
    <xf numFmtId="0" fontId="21" fillId="0" borderId="0"/>
    <xf numFmtId="0" fontId="21" fillId="0" borderId="0"/>
    <xf numFmtId="184" fontId="21" fillId="0" borderId="0"/>
    <xf numFmtId="184" fontId="21" fillId="0" borderId="0"/>
    <xf numFmtId="184" fontId="10" fillId="0" borderId="0"/>
    <xf numFmtId="184" fontId="21" fillId="0" borderId="0"/>
    <xf numFmtId="184" fontId="21" fillId="0" borderId="0"/>
    <xf numFmtId="0" fontId="20" fillId="0" borderId="0"/>
    <xf numFmtId="184" fontId="21" fillId="0" borderId="0"/>
    <xf numFmtId="0" fontId="21" fillId="0" borderId="0"/>
    <xf numFmtId="0" fontId="21" fillId="0" borderId="0"/>
    <xf numFmtId="184" fontId="21" fillId="0" borderId="0"/>
    <xf numFmtId="184" fontId="21" fillId="0" borderId="0"/>
    <xf numFmtId="184" fontId="10" fillId="0" borderId="0"/>
    <xf numFmtId="184" fontId="21" fillId="0" borderId="0"/>
    <xf numFmtId="184" fontId="21" fillId="0" borderId="0"/>
    <xf numFmtId="184" fontId="10" fillId="0" borderId="0"/>
    <xf numFmtId="184" fontId="21" fillId="0" borderId="0"/>
    <xf numFmtId="184" fontId="21" fillId="0" borderId="0"/>
    <xf numFmtId="184" fontId="10" fillId="0" borderId="0"/>
    <xf numFmtId="184" fontId="21" fillId="0" borderId="0"/>
    <xf numFmtId="184" fontId="21" fillId="0" borderId="0"/>
    <xf numFmtId="0" fontId="10" fillId="0" borderId="0"/>
    <xf numFmtId="0" fontId="10" fillId="0" borderId="0"/>
    <xf numFmtId="0" fontId="10" fillId="0" borderId="0"/>
    <xf numFmtId="0" fontId="10" fillId="0" borderId="0"/>
    <xf numFmtId="0" fontId="20" fillId="0" borderId="0"/>
    <xf numFmtId="0" fontId="10" fillId="0" borderId="0"/>
    <xf numFmtId="0" fontId="20" fillId="0" borderId="0"/>
    <xf numFmtId="184" fontId="23" fillId="0" borderId="0">
      <alignment vertical="top"/>
    </xf>
    <xf numFmtId="0"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184" fontId="10" fillId="0" borderId="0"/>
    <xf numFmtId="206" fontId="10"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10" fillId="0" borderId="0"/>
    <xf numFmtId="206" fontId="10" fillId="0" borderId="0"/>
    <xf numFmtId="184" fontId="10" fillId="0" borderId="0"/>
    <xf numFmtId="206" fontId="10" fillId="0" borderId="0"/>
    <xf numFmtId="184" fontId="10" fillId="0" borderId="0"/>
    <xf numFmtId="206" fontId="10" fillId="0" borderId="0"/>
    <xf numFmtId="0" fontId="20" fillId="0" borderId="0"/>
    <xf numFmtId="0" fontId="20" fillId="0" borderId="0"/>
    <xf numFmtId="0" fontId="20" fillId="0" borderId="0"/>
    <xf numFmtId="0" fontId="20" fillId="0" borderId="0"/>
    <xf numFmtId="0" fontId="20" fillId="0" borderId="0"/>
    <xf numFmtId="184" fontId="20" fillId="0" borderId="0"/>
    <xf numFmtId="184" fontId="20" fillId="0" borderId="0"/>
    <xf numFmtId="184" fontId="20" fillId="0" borderId="0"/>
    <xf numFmtId="0" fontId="20" fillId="0" borderId="0"/>
    <xf numFmtId="0" fontId="10" fillId="0" borderId="0"/>
    <xf numFmtId="184" fontId="21" fillId="0" borderId="0"/>
    <xf numFmtId="206" fontId="21" fillId="0" borderId="0"/>
    <xf numFmtId="184" fontId="10" fillId="0" borderId="0"/>
    <xf numFmtId="206" fontId="10" fillId="0" borderId="0"/>
    <xf numFmtId="184" fontId="21" fillId="0" borderId="0"/>
    <xf numFmtId="0" fontId="8" fillId="0" borderId="0"/>
    <xf numFmtId="0" fontId="8" fillId="0" borderId="0"/>
    <xf numFmtId="184" fontId="8" fillId="0" borderId="0"/>
    <xf numFmtId="184" fontId="8" fillId="0" borderId="0"/>
    <xf numFmtId="184" fontId="8" fillId="0" borderId="0"/>
    <xf numFmtId="0" fontId="8" fillId="0" borderId="0"/>
    <xf numFmtId="0" fontId="8" fillId="0" borderId="0"/>
    <xf numFmtId="184" fontId="8" fillId="0" borderId="0"/>
    <xf numFmtId="0" fontId="8" fillId="0" borderId="0"/>
    <xf numFmtId="0" fontId="8" fillId="0" borderId="0"/>
    <xf numFmtId="184" fontId="8" fillId="0" borderId="0"/>
    <xf numFmtId="0" fontId="8" fillId="0" borderId="0"/>
    <xf numFmtId="0"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0"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0" fontId="20" fillId="0" borderId="0"/>
    <xf numFmtId="0" fontId="10" fillId="0" borderId="0"/>
    <xf numFmtId="0" fontId="20" fillId="0" borderId="0"/>
    <xf numFmtId="184" fontId="21" fillId="0" borderId="0"/>
    <xf numFmtId="0" fontId="10" fillId="0" borderId="0"/>
    <xf numFmtId="0" fontId="10" fillId="0" borderId="0"/>
    <xf numFmtId="184" fontId="10" fillId="0" borderId="0"/>
    <xf numFmtId="184" fontId="10" fillId="0" borderId="0"/>
    <xf numFmtId="0" fontId="10" fillId="0" borderId="0"/>
    <xf numFmtId="0" fontId="10" fillId="0" borderId="0"/>
    <xf numFmtId="184" fontId="10" fillId="0" borderId="0"/>
    <xf numFmtId="184" fontId="10" fillId="0" borderId="0"/>
    <xf numFmtId="0" fontId="10" fillId="0" borderId="0"/>
    <xf numFmtId="0" fontId="20" fillId="0" borderId="0"/>
    <xf numFmtId="0" fontId="10" fillId="0" borderId="0"/>
    <xf numFmtId="0" fontId="10" fillId="0" borderId="0"/>
    <xf numFmtId="0" fontId="10" fillId="0" borderId="0"/>
    <xf numFmtId="0" fontId="10" fillId="0" borderId="0"/>
    <xf numFmtId="184" fontId="24" fillId="0" borderId="0"/>
    <xf numFmtId="0" fontId="20" fillId="0" borderId="0"/>
    <xf numFmtId="0" fontId="20" fillId="0" borderId="0"/>
    <xf numFmtId="184" fontId="20" fillId="0" borderId="0"/>
    <xf numFmtId="184" fontId="20" fillId="0" borderId="0"/>
    <xf numFmtId="184" fontId="21" fillId="0" borderId="0"/>
    <xf numFmtId="184" fontId="10" fillId="0" borderId="0"/>
    <xf numFmtId="184" fontId="20" fillId="0" borderId="0"/>
    <xf numFmtId="184" fontId="20" fillId="0" borderId="0"/>
    <xf numFmtId="0" fontId="10" fillId="0" borderId="0"/>
    <xf numFmtId="184" fontId="21" fillId="0" borderId="0"/>
    <xf numFmtId="0" fontId="20" fillId="0" borderId="0"/>
    <xf numFmtId="0" fontId="21" fillId="0" borderId="0"/>
    <xf numFmtId="0" fontId="21" fillId="0" borderId="0"/>
    <xf numFmtId="184" fontId="21" fillId="0" borderId="0"/>
    <xf numFmtId="184" fontId="21" fillId="0" borderId="0"/>
    <xf numFmtId="0" fontId="8" fillId="0" borderId="0"/>
    <xf numFmtId="0" fontId="8" fillId="0" borderId="0"/>
    <xf numFmtId="0" fontId="16" fillId="0" borderId="0"/>
    <xf numFmtId="0" fontId="20"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0" fontId="21" fillId="0" borderId="0"/>
    <xf numFmtId="184" fontId="10" fillId="0" borderId="0"/>
    <xf numFmtId="184" fontId="10" fillId="0" borderId="0"/>
    <xf numFmtId="184" fontId="21" fillId="0" borderId="0"/>
    <xf numFmtId="184" fontId="21" fillId="0" borderId="0"/>
    <xf numFmtId="184" fontId="21" fillId="0" borderId="0"/>
    <xf numFmtId="184" fontId="10" fillId="0" borderId="0"/>
    <xf numFmtId="184" fontId="21" fillId="0" borderId="0"/>
    <xf numFmtId="0" fontId="10" fillId="0" borderId="0"/>
    <xf numFmtId="184" fontId="10" fillId="0" borderId="0"/>
    <xf numFmtId="184" fontId="10" fillId="0" borderId="0"/>
    <xf numFmtId="184" fontId="21" fillId="0" borderId="0"/>
    <xf numFmtId="184" fontId="10" fillId="0" borderId="0"/>
    <xf numFmtId="184" fontId="21" fillId="0" borderId="0"/>
    <xf numFmtId="0" fontId="10" fillId="0" borderId="0"/>
    <xf numFmtId="0" fontId="20" fillId="0" borderId="0"/>
    <xf numFmtId="184" fontId="21" fillId="0" borderId="0"/>
    <xf numFmtId="184" fontId="21" fillId="0" borderId="0"/>
    <xf numFmtId="0" fontId="20" fillId="0" borderId="0"/>
    <xf numFmtId="0" fontId="20" fillId="0" borderId="0"/>
    <xf numFmtId="0" fontId="16" fillId="0" borderId="0"/>
    <xf numFmtId="184" fontId="21" fillId="0" borderId="0"/>
    <xf numFmtId="184" fontId="21" fillId="0" borderId="0"/>
    <xf numFmtId="0" fontId="20" fillId="0" borderId="0"/>
    <xf numFmtId="184" fontId="21" fillId="0" borderId="0"/>
    <xf numFmtId="0" fontId="10" fillId="0" borderId="0"/>
    <xf numFmtId="184" fontId="10" fillId="0" borderId="0"/>
    <xf numFmtId="184" fontId="10" fillId="0" borderId="0"/>
    <xf numFmtId="184" fontId="10" fillId="0" borderId="0"/>
    <xf numFmtId="0" fontId="10"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214" fontId="8" fillId="31" borderId="30">
      <alignment wrapText="1"/>
      <protection locked="0"/>
    </xf>
    <xf numFmtId="184" fontId="148" fillId="31" borderId="30">
      <alignment wrapText="1"/>
      <protection locked="0"/>
    </xf>
    <xf numFmtId="206" fontId="148" fillId="31" borderId="30">
      <alignment wrapText="1"/>
      <protection locked="0"/>
    </xf>
    <xf numFmtId="184" fontId="148" fillId="31" borderId="30">
      <alignment wrapText="1"/>
      <protection locked="0"/>
    </xf>
    <xf numFmtId="206" fontId="148" fillId="31" borderId="30">
      <alignment wrapText="1"/>
      <protection locked="0"/>
    </xf>
    <xf numFmtId="184" fontId="148" fillId="31" borderId="30">
      <alignment wrapText="1"/>
      <protection locked="0"/>
    </xf>
    <xf numFmtId="206" fontId="148" fillId="31" borderId="30">
      <alignment wrapText="1"/>
      <protection locked="0"/>
    </xf>
    <xf numFmtId="184" fontId="148" fillId="31" borderId="30">
      <alignment wrapText="1"/>
      <protection locked="0"/>
    </xf>
    <xf numFmtId="206" fontId="148" fillId="31" borderId="30">
      <alignment wrapText="1"/>
      <protection locked="0"/>
    </xf>
    <xf numFmtId="214" fontId="8" fillId="31" borderId="30">
      <alignment wrapText="1"/>
      <protection locked="0"/>
    </xf>
    <xf numFmtId="214" fontId="8" fillId="31" borderId="30">
      <alignment wrapText="1"/>
      <protection locked="0"/>
    </xf>
    <xf numFmtId="214" fontId="8" fillId="31" borderId="30">
      <alignment wrapText="1"/>
      <protection locked="0"/>
    </xf>
    <xf numFmtId="214" fontId="8" fillId="31" borderId="30">
      <alignment wrapText="1"/>
      <protection locked="0"/>
    </xf>
    <xf numFmtId="214" fontId="8" fillId="31" borderId="30">
      <alignment wrapText="1"/>
      <protection locked="0"/>
    </xf>
    <xf numFmtId="214" fontId="8" fillId="31" borderId="30">
      <alignment wrapText="1"/>
      <protection locked="0"/>
    </xf>
    <xf numFmtId="214" fontId="8" fillId="31" borderId="30">
      <alignment wrapText="1"/>
      <protection locked="0"/>
    </xf>
    <xf numFmtId="214" fontId="8" fillId="31" borderId="30">
      <alignment wrapText="1"/>
      <protection locked="0"/>
    </xf>
    <xf numFmtId="214" fontId="8" fillId="31" borderId="30">
      <alignment wrapText="1"/>
      <protection locked="0"/>
    </xf>
    <xf numFmtId="184" fontId="148" fillId="31" borderId="30">
      <alignment wrapText="1"/>
      <protection locked="0"/>
    </xf>
    <xf numFmtId="206" fontId="148" fillId="31" borderId="30">
      <alignment wrapText="1"/>
      <protection locked="0"/>
    </xf>
    <xf numFmtId="214" fontId="8" fillId="31" borderId="30">
      <alignment wrapText="1"/>
      <protection locked="0"/>
    </xf>
    <xf numFmtId="184" fontId="148" fillId="31" borderId="30">
      <alignment wrapText="1"/>
      <protection locked="0"/>
    </xf>
    <xf numFmtId="206" fontId="148" fillId="31" borderId="30">
      <alignment wrapText="1"/>
      <protection locked="0"/>
    </xf>
    <xf numFmtId="214" fontId="8" fillId="31" borderId="30">
      <alignment wrapText="1"/>
      <protection locked="0"/>
    </xf>
    <xf numFmtId="214" fontId="8" fillId="31" borderId="30">
      <alignment wrapText="1"/>
      <protection locked="0"/>
    </xf>
    <xf numFmtId="214" fontId="8" fillId="31" borderId="30">
      <alignment wrapText="1"/>
      <protection locked="0"/>
    </xf>
    <xf numFmtId="214" fontId="8" fillId="31" borderId="30">
      <alignment wrapText="1"/>
      <protection locked="0"/>
    </xf>
    <xf numFmtId="214" fontId="8" fillId="31" borderId="30">
      <alignment wrapText="1"/>
      <protection locked="0"/>
    </xf>
    <xf numFmtId="214" fontId="8" fillId="31" borderId="30">
      <alignment wrapText="1"/>
      <protection locked="0"/>
    </xf>
    <xf numFmtId="214" fontId="8" fillId="31" borderId="30">
      <alignment wrapText="1"/>
      <protection locked="0"/>
    </xf>
    <xf numFmtId="214" fontId="8" fillId="31" borderId="30">
      <alignment wrapText="1"/>
      <protection locked="0"/>
    </xf>
    <xf numFmtId="214" fontId="8" fillId="31" borderId="30">
      <alignment wrapText="1"/>
      <protection locked="0"/>
    </xf>
    <xf numFmtId="214" fontId="8" fillId="31" borderId="30">
      <alignment wrapText="1"/>
      <protection locked="0"/>
    </xf>
    <xf numFmtId="214" fontId="8" fillId="31" borderId="30">
      <alignment wrapText="1"/>
      <protection locked="0"/>
    </xf>
    <xf numFmtId="214" fontId="8" fillId="31" borderId="30">
      <alignment wrapText="1"/>
      <protection locked="0"/>
    </xf>
    <xf numFmtId="214" fontId="8" fillId="31" borderId="30">
      <alignment wrapText="1"/>
      <protection locked="0"/>
    </xf>
    <xf numFmtId="184" fontId="148" fillId="31" borderId="30">
      <alignment wrapText="1"/>
      <protection locked="0"/>
    </xf>
    <xf numFmtId="206" fontId="148" fillId="31" borderId="30">
      <alignment wrapText="1"/>
      <protection locked="0"/>
    </xf>
    <xf numFmtId="0" fontId="21" fillId="0" borderId="0"/>
    <xf numFmtId="0" fontId="10" fillId="0" borderId="0"/>
    <xf numFmtId="206" fontId="20" fillId="0" borderId="0"/>
    <xf numFmtId="0" fontId="20" fillId="0" borderId="0"/>
    <xf numFmtId="206" fontId="20" fillId="0" borderId="0"/>
    <xf numFmtId="184" fontId="20" fillId="0" borderId="0"/>
    <xf numFmtId="184" fontId="20" fillId="0" borderId="0"/>
    <xf numFmtId="0" fontId="10" fillId="0" borderId="0"/>
    <xf numFmtId="0" fontId="2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20" fillId="0" borderId="0"/>
    <xf numFmtId="184" fontId="21" fillId="0" borderId="0"/>
    <xf numFmtId="184" fontId="21" fillId="0" borderId="0"/>
    <xf numFmtId="184" fontId="10" fillId="0" borderId="0"/>
    <xf numFmtId="206" fontId="10" fillId="0" borderId="0"/>
    <xf numFmtId="0" fontId="10" fillId="0" borderId="0"/>
    <xf numFmtId="0" fontId="20" fillId="0" borderId="0"/>
    <xf numFmtId="184" fontId="21" fillId="0" borderId="0"/>
    <xf numFmtId="184" fontId="21" fillId="0" borderId="0"/>
    <xf numFmtId="0" fontId="23" fillId="0" borderId="0">
      <alignment vertical="top"/>
    </xf>
    <xf numFmtId="184" fontId="23" fillId="0" borderId="0">
      <alignment vertical="top"/>
    </xf>
    <xf numFmtId="184"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16" fillId="0" borderId="0"/>
    <xf numFmtId="0" fontId="23" fillId="0" borderId="0">
      <alignment vertical="top"/>
    </xf>
    <xf numFmtId="184" fontId="23" fillId="0" borderId="0">
      <alignment vertical="top"/>
    </xf>
    <xf numFmtId="184" fontId="21" fillId="0" borderId="0"/>
    <xf numFmtId="0" fontId="21" fillId="0" borderId="0"/>
    <xf numFmtId="0" fontId="10" fillId="0" borderId="0"/>
    <xf numFmtId="184" fontId="10" fillId="0" borderId="0"/>
    <xf numFmtId="184" fontId="10" fillId="0" borderId="0"/>
    <xf numFmtId="0" fontId="20" fillId="0" borderId="0"/>
    <xf numFmtId="184" fontId="21" fillId="0" borderId="0"/>
    <xf numFmtId="184"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184" fontId="23" fillId="0" borderId="0">
      <alignment vertical="top"/>
    </xf>
    <xf numFmtId="184" fontId="23" fillId="0" borderId="0">
      <alignment vertical="top"/>
    </xf>
    <xf numFmtId="0" fontId="10" fillId="0" borderId="0"/>
    <xf numFmtId="184" fontId="10" fillId="0" borderId="0"/>
    <xf numFmtId="184"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0" fillId="0" borderId="0"/>
    <xf numFmtId="0" fontId="10" fillId="0" borderId="0"/>
    <xf numFmtId="0" fontId="10" fillId="0" borderId="0"/>
    <xf numFmtId="0" fontId="10" fillId="0" borderId="0"/>
    <xf numFmtId="184" fontId="21" fillId="0" borderId="0"/>
    <xf numFmtId="184" fontId="21" fillId="0" borderId="0"/>
    <xf numFmtId="184" fontId="21" fillId="0" borderId="0"/>
    <xf numFmtId="184" fontId="21" fillId="0" borderId="0"/>
    <xf numFmtId="0" fontId="20" fillId="0" borderId="0"/>
    <xf numFmtId="0" fontId="21" fillId="0" borderId="0"/>
    <xf numFmtId="0" fontId="21" fillId="0" borderId="0"/>
    <xf numFmtId="184" fontId="21" fillId="0" borderId="0"/>
    <xf numFmtId="184" fontId="21" fillId="0" borderId="0"/>
    <xf numFmtId="0" fontId="2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184" fontId="21" fillId="0" borderId="0"/>
    <xf numFmtId="184" fontId="21" fillId="0" borderId="0"/>
    <xf numFmtId="184" fontId="21" fillId="0" borderId="0"/>
    <xf numFmtId="0" fontId="21" fillId="0" borderId="0"/>
    <xf numFmtId="0" fontId="10" fillId="0" borderId="0"/>
    <xf numFmtId="0" fontId="23" fillId="0" borderId="0">
      <alignment vertical="top"/>
    </xf>
    <xf numFmtId="184" fontId="23" fillId="0" borderId="0">
      <alignment vertical="top"/>
    </xf>
    <xf numFmtId="184"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16" fillId="0" borderId="0"/>
    <xf numFmtId="0" fontId="23" fillId="0" borderId="0">
      <alignment vertical="top"/>
    </xf>
    <xf numFmtId="184" fontId="23" fillId="0" borderId="0">
      <alignment vertical="top"/>
    </xf>
    <xf numFmtId="0" fontId="20" fillId="0" borderId="0"/>
    <xf numFmtId="0" fontId="10" fillId="0" borderId="0"/>
    <xf numFmtId="184" fontId="10" fillId="0" borderId="0"/>
    <xf numFmtId="184" fontId="10" fillId="0" borderId="0"/>
    <xf numFmtId="184" fontId="10" fillId="0" borderId="0"/>
    <xf numFmtId="0" fontId="10" fillId="0" borderId="0"/>
    <xf numFmtId="184" fontId="21" fillId="0" borderId="0"/>
    <xf numFmtId="0" fontId="20" fillId="0" borderId="0"/>
    <xf numFmtId="184" fontId="20" fillId="0" borderId="0"/>
    <xf numFmtId="0" fontId="10" fillId="0" borderId="0"/>
    <xf numFmtId="0" fontId="10" fillId="0" borderId="0"/>
    <xf numFmtId="0" fontId="10" fillId="0" borderId="0"/>
    <xf numFmtId="184" fontId="10" fillId="0" borderId="0"/>
    <xf numFmtId="184" fontId="20" fillId="0" borderId="0"/>
    <xf numFmtId="184" fontId="21" fillId="0" borderId="0"/>
    <xf numFmtId="0" fontId="20" fillId="0" borderId="0"/>
    <xf numFmtId="0" fontId="20" fillId="0" borderId="0"/>
    <xf numFmtId="0" fontId="20" fillId="0" borderId="0"/>
    <xf numFmtId="184" fontId="20" fillId="0" borderId="0"/>
    <xf numFmtId="184" fontId="20" fillId="0" borderId="0"/>
    <xf numFmtId="184" fontId="20" fillId="0" borderId="0"/>
    <xf numFmtId="0" fontId="20" fillId="0" borderId="0"/>
    <xf numFmtId="0" fontId="10" fillId="0" borderId="0"/>
    <xf numFmtId="0" fontId="10" fillId="0" borderId="0"/>
    <xf numFmtId="184" fontId="10" fillId="0" borderId="0"/>
    <xf numFmtId="184" fontId="1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10" fillId="0" borderId="0"/>
    <xf numFmtId="206" fontId="10" fillId="0" borderId="0"/>
    <xf numFmtId="184" fontId="21" fillId="0" borderId="0"/>
    <xf numFmtId="206" fontId="21" fillId="0" borderId="0"/>
    <xf numFmtId="184" fontId="10" fillId="0" borderId="0"/>
    <xf numFmtId="184" fontId="21" fillId="0" borderId="0"/>
    <xf numFmtId="184" fontId="21" fillId="0" borderId="0"/>
    <xf numFmtId="184" fontId="10" fillId="0" borderId="0"/>
    <xf numFmtId="206" fontId="10" fillId="0" borderId="0"/>
    <xf numFmtId="0" fontId="10" fillId="0" borderId="0"/>
    <xf numFmtId="0" fontId="10" fillId="0" borderId="0"/>
    <xf numFmtId="184" fontId="10" fillId="0" borderId="0"/>
    <xf numFmtId="184" fontId="10" fillId="0" borderId="0"/>
    <xf numFmtId="184" fontId="6" fillId="0" borderId="0"/>
    <xf numFmtId="206" fontId="6" fillId="0" borderId="0"/>
    <xf numFmtId="184" fontId="10" fillId="0" borderId="0"/>
    <xf numFmtId="184" fontId="10" fillId="0" borderId="0"/>
    <xf numFmtId="184" fontId="10" fillId="0" borderId="0"/>
    <xf numFmtId="184" fontId="21" fillId="0" borderId="0"/>
    <xf numFmtId="184" fontId="10" fillId="0" borderId="0"/>
    <xf numFmtId="184" fontId="21" fillId="0" borderId="0"/>
    <xf numFmtId="184" fontId="21" fillId="0" borderId="0"/>
    <xf numFmtId="184" fontId="21" fillId="0" borderId="0"/>
    <xf numFmtId="184" fontId="10" fillId="0" borderId="0"/>
    <xf numFmtId="184" fontId="10" fillId="0" borderId="0"/>
    <xf numFmtId="184" fontId="20" fillId="0" borderId="0"/>
    <xf numFmtId="184" fontId="20" fillId="0" borderId="0"/>
    <xf numFmtId="0" fontId="10" fillId="0" borderId="0"/>
    <xf numFmtId="0" fontId="10" fillId="0" borderId="0"/>
    <xf numFmtId="0" fontId="10" fillId="0" borderId="0"/>
    <xf numFmtId="0"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184" fontId="20" fillId="0" borderId="0"/>
    <xf numFmtId="0" fontId="10" fillId="0" borderId="0"/>
    <xf numFmtId="0" fontId="10" fillId="0" borderId="0"/>
    <xf numFmtId="0" fontId="16" fillId="0" borderId="0"/>
    <xf numFmtId="0" fontId="20" fillId="0" borderId="0"/>
    <xf numFmtId="0" fontId="20" fillId="0" borderId="0"/>
    <xf numFmtId="184" fontId="20" fillId="0" borderId="0"/>
    <xf numFmtId="184" fontId="20" fillId="0" borderId="0"/>
    <xf numFmtId="184" fontId="20" fillId="0" borderId="0"/>
    <xf numFmtId="0" fontId="20" fillId="0" borderId="0"/>
    <xf numFmtId="184" fontId="10" fillId="0" borderId="0"/>
    <xf numFmtId="206" fontId="10" fillId="0" borderId="0"/>
    <xf numFmtId="184" fontId="10" fillId="0" borderId="0"/>
    <xf numFmtId="206" fontId="10" fillId="0" borderId="0"/>
    <xf numFmtId="184" fontId="20" fillId="0" borderId="0"/>
    <xf numFmtId="0" fontId="10" fillId="0" borderId="0"/>
    <xf numFmtId="0" fontId="10" fillId="0" borderId="0"/>
    <xf numFmtId="184" fontId="21" fillId="0" borderId="0"/>
    <xf numFmtId="0" fontId="10" fillId="0" borderId="0"/>
    <xf numFmtId="184" fontId="20" fillId="0" borderId="0"/>
    <xf numFmtId="0" fontId="10" fillId="0" borderId="0"/>
    <xf numFmtId="184" fontId="10" fillId="0" borderId="0"/>
    <xf numFmtId="184" fontId="10" fillId="0" borderId="0"/>
    <xf numFmtId="206" fontId="10" fillId="0" borderId="0"/>
    <xf numFmtId="184" fontId="10" fillId="0" borderId="0"/>
    <xf numFmtId="184" fontId="10" fillId="0" borderId="0"/>
    <xf numFmtId="184" fontId="21"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0" fontId="20" fillId="0" borderId="0"/>
    <xf numFmtId="0" fontId="21" fillId="0" borderId="0"/>
    <xf numFmtId="0" fontId="20" fillId="0" borderId="0"/>
    <xf numFmtId="184" fontId="21" fillId="0" borderId="0"/>
    <xf numFmtId="184" fontId="21" fillId="0" borderId="0"/>
    <xf numFmtId="184" fontId="21" fillId="0" borderId="0"/>
    <xf numFmtId="0" fontId="20" fillId="0" borderId="0"/>
    <xf numFmtId="0" fontId="10" fillId="0" borderId="0"/>
    <xf numFmtId="0" fontId="10" fillId="0" borderId="0"/>
    <xf numFmtId="184" fontId="10" fillId="0" borderId="0"/>
    <xf numFmtId="184" fontId="10"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10"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184" fontId="21" fillId="0" borderId="0"/>
    <xf numFmtId="0" fontId="10" fillId="0" borderId="0"/>
    <xf numFmtId="184"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0" fontId="20" fillId="0" borderId="0"/>
    <xf numFmtId="0" fontId="20" fillId="0" borderId="0"/>
    <xf numFmtId="0" fontId="20" fillId="0" borderId="0"/>
    <xf numFmtId="0" fontId="20" fillId="0" borderId="0"/>
    <xf numFmtId="184" fontId="20" fillId="0" borderId="0"/>
    <xf numFmtId="184" fontId="20" fillId="0" borderId="0"/>
    <xf numFmtId="184" fontId="20" fillId="0" borderId="0"/>
    <xf numFmtId="0" fontId="20" fillId="0" borderId="0"/>
    <xf numFmtId="0" fontId="20" fillId="0" borderId="0"/>
    <xf numFmtId="0" fontId="10" fillId="0" borderId="0"/>
    <xf numFmtId="0" fontId="10" fillId="0" borderId="0"/>
    <xf numFmtId="184" fontId="10" fillId="0" borderId="0"/>
    <xf numFmtId="184" fontId="10" fillId="0" borderId="0"/>
    <xf numFmtId="184" fontId="10" fillId="0" borderId="0"/>
    <xf numFmtId="0" fontId="10" fillId="0" borderId="0"/>
    <xf numFmtId="184" fontId="10" fillId="0" borderId="0"/>
    <xf numFmtId="184" fontId="10" fillId="0" borderId="0"/>
    <xf numFmtId="184" fontId="10" fillId="0" borderId="0"/>
    <xf numFmtId="184" fontId="20" fillId="0" borderId="0"/>
    <xf numFmtId="184" fontId="10" fillId="0" borderId="0"/>
    <xf numFmtId="0" fontId="20" fillId="0" borderId="0"/>
    <xf numFmtId="184" fontId="20" fillId="0" borderId="0"/>
    <xf numFmtId="184" fontId="20" fillId="0" borderId="0"/>
    <xf numFmtId="184" fontId="10" fillId="0" borderId="0"/>
    <xf numFmtId="184" fontId="10" fillId="0" borderId="0"/>
    <xf numFmtId="184" fontId="10" fillId="0" borderId="0"/>
    <xf numFmtId="184" fontId="10" fillId="0" borderId="0"/>
    <xf numFmtId="206" fontId="10" fillId="0" borderId="0"/>
    <xf numFmtId="0" fontId="10" fillId="0" borderId="0"/>
    <xf numFmtId="184"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20" fillId="0" borderId="0"/>
    <xf numFmtId="184" fontId="10" fillId="0" borderId="0"/>
    <xf numFmtId="184" fontId="10" fillId="0" borderId="0"/>
    <xf numFmtId="184" fontId="21" fillId="0" borderId="0"/>
    <xf numFmtId="184" fontId="21" fillId="0" borderId="0"/>
    <xf numFmtId="184" fontId="10" fillId="0" borderId="0"/>
    <xf numFmtId="184" fontId="21" fillId="0" borderId="0"/>
    <xf numFmtId="184" fontId="21" fillId="0" borderId="0"/>
    <xf numFmtId="0" fontId="21" fillId="0" borderId="0"/>
    <xf numFmtId="206" fontId="21" fillId="0" borderId="0"/>
    <xf numFmtId="0" fontId="21" fillId="0" borderId="0"/>
    <xf numFmtId="206" fontId="21" fillId="0" borderId="0"/>
    <xf numFmtId="184" fontId="21" fillId="0" borderId="0"/>
    <xf numFmtId="184" fontId="21" fillId="0" borderId="0"/>
    <xf numFmtId="0" fontId="8" fillId="0" borderId="0"/>
    <xf numFmtId="0" fontId="8" fillId="0" borderId="0"/>
    <xf numFmtId="0" fontId="8" fillId="0" borderId="0"/>
    <xf numFmtId="0" fontId="8" fillId="0" borderId="0"/>
    <xf numFmtId="0" fontId="8" fillId="0" borderId="0"/>
    <xf numFmtId="184" fontId="8" fillId="0" borderId="0"/>
    <xf numFmtId="184" fontId="8" fillId="0" borderId="0"/>
    <xf numFmtId="184" fontId="8" fillId="0" borderId="0"/>
    <xf numFmtId="0" fontId="8" fillId="0" borderId="0"/>
    <xf numFmtId="0" fontId="8" fillId="0" borderId="0"/>
    <xf numFmtId="184" fontId="8" fillId="0" borderId="0"/>
    <xf numFmtId="184" fontId="8" fillId="0" borderId="0"/>
    <xf numFmtId="184" fontId="8" fillId="0" borderId="0"/>
    <xf numFmtId="0" fontId="8" fillId="0" borderId="0"/>
    <xf numFmtId="0" fontId="8" fillId="0" borderId="0"/>
    <xf numFmtId="184" fontId="8" fillId="0" borderId="0"/>
    <xf numFmtId="184"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0" fontId="8" fillId="0" borderId="0"/>
    <xf numFmtId="0" fontId="8" fillId="0" borderId="0"/>
    <xf numFmtId="0" fontId="8" fillId="0" borderId="0"/>
    <xf numFmtId="184" fontId="10" fillId="0" borderId="0"/>
    <xf numFmtId="184" fontId="21" fillId="0" borderId="0"/>
    <xf numFmtId="184" fontId="21" fillId="0" borderId="0"/>
    <xf numFmtId="184" fontId="10" fillId="0" borderId="0"/>
    <xf numFmtId="184" fontId="21" fillId="0" borderId="0"/>
    <xf numFmtId="184" fontId="21" fillId="0" borderId="0"/>
    <xf numFmtId="0" fontId="16" fillId="0" borderId="0"/>
    <xf numFmtId="184" fontId="10" fillId="0" borderId="0"/>
    <xf numFmtId="184" fontId="21" fillId="0" borderId="0"/>
    <xf numFmtId="184" fontId="21" fillId="0" borderId="0"/>
    <xf numFmtId="0" fontId="16" fillId="0" borderId="0"/>
    <xf numFmtId="0" fontId="10" fillId="0" borderId="0"/>
    <xf numFmtId="0" fontId="20" fillId="0" borderId="0"/>
    <xf numFmtId="0" fontId="10" fillId="0" borderId="0"/>
    <xf numFmtId="184" fontId="10" fillId="0" borderId="0"/>
    <xf numFmtId="184" fontId="21" fillId="0" borderId="0"/>
    <xf numFmtId="184" fontId="21" fillId="0" borderId="0"/>
    <xf numFmtId="0" fontId="20" fillId="0" borderId="0"/>
    <xf numFmtId="184" fontId="10" fillId="0" borderId="0"/>
    <xf numFmtId="184" fontId="21" fillId="0" borderId="0"/>
    <xf numFmtId="184" fontId="21" fillId="0" borderId="0"/>
    <xf numFmtId="0" fontId="21" fillId="0" borderId="0"/>
    <xf numFmtId="206" fontId="21" fillId="0" borderId="0"/>
    <xf numFmtId="184" fontId="21" fillId="0" borderId="0"/>
    <xf numFmtId="184" fontId="10" fillId="0" borderId="0"/>
    <xf numFmtId="184" fontId="20" fillId="0" borderId="0"/>
    <xf numFmtId="184" fontId="20" fillId="0" borderId="0"/>
    <xf numFmtId="184" fontId="10" fillId="0" borderId="0"/>
    <xf numFmtId="206" fontId="10" fillId="0" borderId="0"/>
    <xf numFmtId="0" fontId="10" fillId="0" borderId="0"/>
    <xf numFmtId="0" fontId="21" fillId="0" borderId="0"/>
    <xf numFmtId="206" fontId="21" fillId="0" borderId="0"/>
    <xf numFmtId="184" fontId="21" fillId="0" borderId="0"/>
    <xf numFmtId="184" fontId="21" fillId="0" borderId="0"/>
    <xf numFmtId="206" fontId="21" fillId="0" borderId="0"/>
    <xf numFmtId="184" fontId="20" fillId="0" borderId="0"/>
    <xf numFmtId="0" fontId="20" fillId="0" borderId="0"/>
    <xf numFmtId="0" fontId="20" fillId="0" borderId="0"/>
    <xf numFmtId="184" fontId="20" fillId="0" borderId="0"/>
    <xf numFmtId="184" fontId="20" fillId="0" borderId="0"/>
    <xf numFmtId="184" fontId="20" fillId="0" borderId="0"/>
    <xf numFmtId="0" fontId="20" fillId="0" borderId="0"/>
    <xf numFmtId="184" fontId="21" fillId="0" borderId="0"/>
    <xf numFmtId="184" fontId="21" fillId="0" borderId="0"/>
    <xf numFmtId="206" fontId="21" fillId="0" borderId="0"/>
    <xf numFmtId="184" fontId="10" fillId="0" borderId="0"/>
    <xf numFmtId="206" fontId="10" fillId="0" borderId="0"/>
    <xf numFmtId="0" fontId="10" fillId="0" borderId="0"/>
    <xf numFmtId="0" fontId="10" fillId="0" borderId="0"/>
    <xf numFmtId="0" fontId="20" fillId="0" borderId="0"/>
    <xf numFmtId="0" fontId="20" fillId="0" borderId="0"/>
    <xf numFmtId="184" fontId="20" fillId="0" borderId="0"/>
    <xf numFmtId="184" fontId="20" fillId="0" borderId="0"/>
    <xf numFmtId="184" fontId="20" fillId="0" borderId="0"/>
    <xf numFmtId="0" fontId="2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184" fontId="10" fillId="0" borderId="0"/>
    <xf numFmtId="206" fontId="10" fillId="0" borderId="0"/>
    <xf numFmtId="184" fontId="21" fillId="0" borderId="0"/>
    <xf numFmtId="184" fontId="21" fillId="0" borderId="0"/>
    <xf numFmtId="184" fontId="10" fillId="0" borderId="0"/>
    <xf numFmtId="0" fontId="10" fillId="0" borderId="0"/>
    <xf numFmtId="0" fontId="21" fillId="0" borderId="0"/>
    <xf numFmtId="206" fontId="21" fillId="0" borderId="0"/>
    <xf numFmtId="0" fontId="21" fillId="0" borderId="0"/>
    <xf numFmtId="206" fontId="21" fillId="0" borderId="0"/>
    <xf numFmtId="184" fontId="21"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21" fillId="0" borderId="0"/>
    <xf numFmtId="0" fontId="21" fillId="0" borderId="0"/>
    <xf numFmtId="0" fontId="21" fillId="0" borderId="0"/>
    <xf numFmtId="184" fontId="21" fillId="0" borderId="0"/>
    <xf numFmtId="184" fontId="21" fillId="0" borderId="0"/>
    <xf numFmtId="184" fontId="20" fillId="0" borderId="0"/>
    <xf numFmtId="0" fontId="20" fillId="0" borderId="0"/>
    <xf numFmtId="184" fontId="21" fillId="0" borderId="0"/>
    <xf numFmtId="0" fontId="10" fillId="0" borderId="0"/>
    <xf numFmtId="0" fontId="10" fillId="0" borderId="0"/>
    <xf numFmtId="184" fontId="10" fillId="0" borderId="0"/>
    <xf numFmtId="184" fontId="10" fillId="0" borderId="0"/>
    <xf numFmtId="206" fontId="10" fillId="0" borderId="0"/>
    <xf numFmtId="184" fontId="10" fillId="0" borderId="0"/>
    <xf numFmtId="206" fontId="10" fillId="0" borderId="0"/>
    <xf numFmtId="184" fontId="21" fillId="0" borderId="0"/>
    <xf numFmtId="184" fontId="21" fillId="0" borderId="0"/>
    <xf numFmtId="184" fontId="20" fillId="0" borderId="0"/>
    <xf numFmtId="184" fontId="20" fillId="0" borderId="0"/>
    <xf numFmtId="0" fontId="20" fillId="0" borderId="0"/>
    <xf numFmtId="0" fontId="10" fillId="0" borderId="0"/>
    <xf numFmtId="0" fontId="10" fillId="0" borderId="0"/>
    <xf numFmtId="184" fontId="10" fillId="0" borderId="0"/>
    <xf numFmtId="184" fontId="10" fillId="0" borderId="0"/>
    <xf numFmtId="184" fontId="10" fillId="0" borderId="0"/>
    <xf numFmtId="184" fontId="20" fillId="0" borderId="0"/>
    <xf numFmtId="0" fontId="20" fillId="0" borderId="0"/>
    <xf numFmtId="184" fontId="21" fillId="0" borderId="0"/>
    <xf numFmtId="184" fontId="141" fillId="0" borderId="0"/>
    <xf numFmtId="184" fontId="141" fillId="0" borderId="0"/>
    <xf numFmtId="184" fontId="10" fillId="0" borderId="0"/>
    <xf numFmtId="0" fontId="10" fillId="0" borderId="0"/>
    <xf numFmtId="0" fontId="20" fillId="0" borderId="0"/>
    <xf numFmtId="184" fontId="21" fillId="0" borderId="0"/>
    <xf numFmtId="184" fontId="21" fillId="0" borderId="0"/>
    <xf numFmtId="0" fontId="10" fillId="0" borderId="0"/>
    <xf numFmtId="206" fontId="10" fillId="0" borderId="0"/>
    <xf numFmtId="0" fontId="10" fillId="0" borderId="0"/>
    <xf numFmtId="206" fontId="10" fillId="0" borderId="0"/>
    <xf numFmtId="184" fontId="10" fillId="0" borderId="0"/>
    <xf numFmtId="0" fontId="10" fillId="0" borderId="0"/>
    <xf numFmtId="184" fontId="10" fillId="0" borderId="0"/>
    <xf numFmtId="184" fontId="20" fillId="0" borderId="0"/>
    <xf numFmtId="184" fontId="20" fillId="0" borderId="0"/>
    <xf numFmtId="184" fontId="21" fillId="0" borderId="0"/>
    <xf numFmtId="184" fontId="20" fillId="0" borderId="0"/>
    <xf numFmtId="184" fontId="20" fillId="0" borderId="0"/>
    <xf numFmtId="184" fontId="20" fillId="0" borderId="0"/>
    <xf numFmtId="184" fontId="20" fillId="0" borderId="0"/>
    <xf numFmtId="184" fontId="10" fillId="0" borderId="0"/>
    <xf numFmtId="184" fontId="21" fillId="0" borderId="0"/>
    <xf numFmtId="184" fontId="21" fillId="0" borderId="0"/>
    <xf numFmtId="184" fontId="10" fillId="0" borderId="0"/>
    <xf numFmtId="0" fontId="10" fillId="0" borderId="0"/>
    <xf numFmtId="184" fontId="10" fillId="0" borderId="0"/>
    <xf numFmtId="0" fontId="10" fillId="0" borderId="0"/>
    <xf numFmtId="0" fontId="10" fillId="0" borderId="0"/>
    <xf numFmtId="0" fontId="10" fillId="0" borderId="0"/>
    <xf numFmtId="184" fontId="10" fillId="0" borderId="0"/>
    <xf numFmtId="0" fontId="20" fillId="0" borderId="0"/>
    <xf numFmtId="0" fontId="20" fillId="0" borderId="0"/>
    <xf numFmtId="184" fontId="20" fillId="0" borderId="0"/>
    <xf numFmtId="184" fontId="10" fillId="0" borderId="0"/>
    <xf numFmtId="0" fontId="10" fillId="0" borderId="0"/>
    <xf numFmtId="184" fontId="10" fillId="0" borderId="0"/>
    <xf numFmtId="0" fontId="10" fillId="0" borderId="0"/>
    <xf numFmtId="184" fontId="21" fillId="0" borderId="0"/>
    <xf numFmtId="206" fontId="21" fillId="0" borderId="0"/>
    <xf numFmtId="184" fontId="10" fillId="0" borderId="0"/>
    <xf numFmtId="184" fontId="21" fillId="0" borderId="0"/>
    <xf numFmtId="184" fontId="21" fillId="0" borderId="0"/>
    <xf numFmtId="0" fontId="20" fillId="0" borderId="0"/>
    <xf numFmtId="184" fontId="20" fillId="0" borderId="0"/>
    <xf numFmtId="0" fontId="20" fillId="0" borderId="0"/>
    <xf numFmtId="184" fontId="20" fillId="0" borderId="0"/>
    <xf numFmtId="184" fontId="10" fillId="0" borderId="0"/>
    <xf numFmtId="184" fontId="10" fillId="0" borderId="0"/>
    <xf numFmtId="0" fontId="20" fillId="0" borderId="0"/>
    <xf numFmtId="0" fontId="20" fillId="0" borderId="0"/>
    <xf numFmtId="184" fontId="20" fillId="0" borderId="0"/>
    <xf numFmtId="0" fontId="20" fillId="0" borderId="0"/>
    <xf numFmtId="0" fontId="20" fillId="0" borderId="0"/>
    <xf numFmtId="184" fontId="20" fillId="0" borderId="0"/>
    <xf numFmtId="0" fontId="20" fillId="0" borderId="0"/>
    <xf numFmtId="0" fontId="20" fillId="0" borderId="0"/>
    <xf numFmtId="184" fontId="20" fillId="0" borderId="0"/>
    <xf numFmtId="0" fontId="20" fillId="0" borderId="0"/>
    <xf numFmtId="184" fontId="20" fillId="0" borderId="0"/>
    <xf numFmtId="0" fontId="20" fillId="0" borderId="0"/>
    <xf numFmtId="0" fontId="20" fillId="0" borderId="0"/>
    <xf numFmtId="0" fontId="20" fillId="0" borderId="0"/>
    <xf numFmtId="184" fontId="20" fillId="0" borderId="0"/>
    <xf numFmtId="184" fontId="20" fillId="0" borderId="0"/>
    <xf numFmtId="184" fontId="20" fillId="0" borderId="0"/>
    <xf numFmtId="184" fontId="20" fillId="0" borderId="0"/>
    <xf numFmtId="184" fontId="10" fillId="0" borderId="0"/>
    <xf numFmtId="184" fontId="10" fillId="0" borderId="0"/>
    <xf numFmtId="184" fontId="21" fillId="0" borderId="0"/>
    <xf numFmtId="206" fontId="21" fillId="0" borderId="0"/>
    <xf numFmtId="184" fontId="10" fillId="0" borderId="0"/>
    <xf numFmtId="184" fontId="20" fillId="0" borderId="0"/>
    <xf numFmtId="0" fontId="20" fillId="0" borderId="0"/>
    <xf numFmtId="0" fontId="10" fillId="0" borderId="0"/>
    <xf numFmtId="184" fontId="20" fillId="0" borderId="0"/>
    <xf numFmtId="184" fontId="20" fillId="0" borderId="0"/>
    <xf numFmtId="184" fontId="10" fillId="0" borderId="0"/>
    <xf numFmtId="215" fontId="8" fillId="0" borderId="0" applyFont="0" applyFill="0" applyBorder="0" applyAlignment="0" applyProtection="0"/>
    <xf numFmtId="216" fontId="8" fillId="0" borderId="0" applyFont="0" applyFill="0" applyBorder="0" applyAlignment="0" applyProtection="0"/>
    <xf numFmtId="217" fontId="28" fillId="0" borderId="0">
      <protection locked="0"/>
    </xf>
    <xf numFmtId="217" fontId="27" fillId="0" borderId="0">
      <protection locked="0"/>
    </xf>
    <xf numFmtId="184" fontId="28" fillId="0" borderId="0">
      <protection locked="0"/>
    </xf>
    <xf numFmtId="184" fontId="27" fillId="0" borderId="0">
      <protection locked="0"/>
    </xf>
    <xf numFmtId="217" fontId="28" fillId="0" borderId="0">
      <protection locked="0"/>
    </xf>
    <xf numFmtId="217" fontId="27" fillId="0" borderId="0">
      <protection locked="0"/>
    </xf>
    <xf numFmtId="217" fontId="28" fillId="0" borderId="0">
      <protection locked="0"/>
    </xf>
    <xf numFmtId="217" fontId="27" fillId="0" borderId="0">
      <protection locked="0"/>
    </xf>
    <xf numFmtId="184" fontId="28" fillId="0" borderId="0">
      <protection locked="0"/>
    </xf>
    <xf numFmtId="184" fontId="27" fillId="0" borderId="0">
      <protection locked="0"/>
    </xf>
    <xf numFmtId="184" fontId="28" fillId="0" borderId="0">
      <protection locked="0"/>
    </xf>
    <xf numFmtId="184" fontId="27" fillId="0" borderId="0">
      <protection locked="0"/>
    </xf>
    <xf numFmtId="169" fontId="28" fillId="0" borderId="0">
      <protection locked="0"/>
    </xf>
    <xf numFmtId="169" fontId="28" fillId="0" borderId="0">
      <protection locked="0"/>
    </xf>
    <xf numFmtId="218" fontId="28" fillId="0" borderId="0">
      <protection locked="0"/>
    </xf>
    <xf numFmtId="218" fontId="28" fillId="0" borderId="0">
      <protection locked="0"/>
    </xf>
    <xf numFmtId="218" fontId="28" fillId="0" borderId="0">
      <protection locked="0"/>
    </xf>
    <xf numFmtId="218" fontId="28" fillId="0" borderId="0">
      <protection locked="0"/>
    </xf>
    <xf numFmtId="169" fontId="28" fillId="0" borderId="0">
      <protection locked="0"/>
    </xf>
    <xf numFmtId="169" fontId="28" fillId="0" borderId="0">
      <protection locked="0"/>
    </xf>
    <xf numFmtId="218" fontId="28" fillId="0" borderId="0">
      <protection locked="0"/>
    </xf>
    <xf numFmtId="169" fontId="28" fillId="0" borderId="0">
      <protection locked="0"/>
    </xf>
    <xf numFmtId="169" fontId="28" fillId="0" borderId="0">
      <protection locked="0"/>
    </xf>
    <xf numFmtId="218" fontId="28" fillId="0" borderId="0">
      <protection locked="0"/>
    </xf>
    <xf numFmtId="218" fontId="28" fillId="0" borderId="0">
      <protection locked="0"/>
    </xf>
    <xf numFmtId="218" fontId="28" fillId="0" borderId="0">
      <protection locked="0"/>
    </xf>
    <xf numFmtId="218" fontId="28" fillId="0" borderId="0">
      <protection locked="0"/>
    </xf>
    <xf numFmtId="169" fontId="28" fillId="0" borderId="0">
      <protection locked="0"/>
    </xf>
    <xf numFmtId="169" fontId="28" fillId="0" borderId="0">
      <protection locked="0"/>
    </xf>
    <xf numFmtId="218" fontId="28" fillId="0" borderId="0">
      <protection locked="0"/>
    </xf>
    <xf numFmtId="217" fontId="28" fillId="0" borderId="0">
      <protection locked="0"/>
    </xf>
    <xf numFmtId="217" fontId="27" fillId="0" borderId="0">
      <protection locked="0"/>
    </xf>
    <xf numFmtId="169" fontId="28" fillId="0" borderId="0">
      <protection locked="0"/>
    </xf>
    <xf numFmtId="169" fontId="28" fillId="0" borderId="0">
      <protection locked="0"/>
    </xf>
    <xf numFmtId="218" fontId="28" fillId="0" borderId="0">
      <protection locked="0"/>
    </xf>
    <xf numFmtId="218" fontId="28" fillId="0" borderId="0">
      <protection locked="0"/>
    </xf>
    <xf numFmtId="218" fontId="28" fillId="0" borderId="0">
      <protection locked="0"/>
    </xf>
    <xf numFmtId="218" fontId="28" fillId="0" borderId="0">
      <protection locked="0"/>
    </xf>
    <xf numFmtId="169" fontId="28" fillId="0" borderId="0">
      <protection locked="0"/>
    </xf>
    <xf numFmtId="169" fontId="28" fillId="0" borderId="0">
      <protection locked="0"/>
    </xf>
    <xf numFmtId="218" fontId="28" fillId="0" borderId="0">
      <protection locked="0"/>
    </xf>
    <xf numFmtId="217" fontId="28" fillId="0" borderId="0">
      <protection locked="0"/>
    </xf>
    <xf numFmtId="217" fontId="27" fillId="0" borderId="0">
      <protection locked="0"/>
    </xf>
    <xf numFmtId="184" fontId="28" fillId="0" borderId="5">
      <protection locked="0"/>
    </xf>
    <xf numFmtId="184" fontId="27" fillId="0" borderId="5">
      <protection locked="0"/>
    </xf>
    <xf numFmtId="184" fontId="28" fillId="0" borderId="5">
      <protection locked="0"/>
    </xf>
    <xf numFmtId="184" fontId="27" fillId="0" borderId="5">
      <protection locked="0"/>
    </xf>
    <xf numFmtId="184" fontId="28" fillId="0" borderId="5">
      <protection locked="0"/>
    </xf>
    <xf numFmtId="184" fontId="27" fillId="0" borderId="5">
      <protection locked="0"/>
    </xf>
    <xf numFmtId="184" fontId="30" fillId="0" borderId="0">
      <protection locked="0"/>
    </xf>
    <xf numFmtId="0" fontId="30" fillId="0" borderId="0">
      <protection locked="0"/>
    </xf>
    <xf numFmtId="0"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0" fontId="30" fillId="0" borderId="0">
      <protection locked="0"/>
    </xf>
    <xf numFmtId="184" fontId="30" fillId="0" borderId="0">
      <protection locked="0"/>
    </xf>
    <xf numFmtId="206" fontId="29" fillId="0" borderId="0">
      <protection locked="0"/>
    </xf>
    <xf numFmtId="0" fontId="29" fillId="0" borderId="0">
      <protection locked="0"/>
    </xf>
    <xf numFmtId="206" fontId="29" fillId="0" borderId="0">
      <protection locked="0"/>
    </xf>
    <xf numFmtId="184" fontId="29" fillId="0" borderId="0">
      <protection locked="0"/>
    </xf>
    <xf numFmtId="184" fontId="30" fillId="0" borderId="0">
      <protection locked="0"/>
    </xf>
    <xf numFmtId="184" fontId="30" fillId="0" borderId="0">
      <protection locked="0"/>
    </xf>
    <xf numFmtId="0" fontId="30" fillId="0" borderId="0">
      <protection locked="0"/>
    </xf>
    <xf numFmtId="0"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184" fontId="30" fillId="0" borderId="0">
      <protection locked="0"/>
    </xf>
    <xf numFmtId="0" fontId="30" fillId="0" borderId="0">
      <protection locked="0"/>
    </xf>
    <xf numFmtId="184" fontId="30" fillId="0" borderId="0">
      <protection locked="0"/>
    </xf>
    <xf numFmtId="206" fontId="29" fillId="0" borderId="0">
      <protection locked="0"/>
    </xf>
    <xf numFmtId="0" fontId="29" fillId="0" borderId="0">
      <protection locked="0"/>
    </xf>
    <xf numFmtId="206" fontId="29" fillId="0" borderId="0">
      <protection locked="0"/>
    </xf>
    <xf numFmtId="184" fontId="29" fillId="0" borderId="0">
      <protection locked="0"/>
    </xf>
    <xf numFmtId="184" fontId="30" fillId="0" borderId="0">
      <protection locked="0"/>
    </xf>
    <xf numFmtId="184" fontId="8" fillId="0" borderId="0"/>
    <xf numFmtId="0" fontId="27" fillId="0" borderId="5">
      <protection locked="0"/>
    </xf>
    <xf numFmtId="184" fontId="27" fillId="0" borderId="5">
      <protection locked="0"/>
    </xf>
    <xf numFmtId="184" fontId="28" fillId="0" borderId="5">
      <protection locked="0"/>
    </xf>
    <xf numFmtId="0" fontId="28" fillId="0" borderId="5">
      <protection locked="0"/>
    </xf>
    <xf numFmtId="0" fontId="28" fillId="0" borderId="5">
      <protection locked="0"/>
    </xf>
    <xf numFmtId="184" fontId="28" fillId="0" borderId="5">
      <protection locked="0"/>
    </xf>
    <xf numFmtId="184" fontId="28" fillId="0" borderId="5">
      <protection locked="0"/>
    </xf>
    <xf numFmtId="184" fontId="28" fillId="0" borderId="5">
      <protection locked="0"/>
    </xf>
    <xf numFmtId="184" fontId="28" fillId="0" borderId="5">
      <protection locked="0"/>
    </xf>
    <xf numFmtId="184" fontId="28" fillId="0" borderId="5">
      <protection locked="0"/>
    </xf>
    <xf numFmtId="0" fontId="28" fillId="0" borderId="5">
      <protection locked="0"/>
    </xf>
    <xf numFmtId="184" fontId="28" fillId="0" borderId="5">
      <protection locked="0"/>
    </xf>
    <xf numFmtId="206" fontId="27" fillId="0" borderId="5">
      <protection locked="0"/>
    </xf>
    <xf numFmtId="0" fontId="27" fillId="0" borderId="5">
      <protection locked="0"/>
    </xf>
    <xf numFmtId="206" fontId="27" fillId="0" borderId="5">
      <protection locked="0"/>
    </xf>
    <xf numFmtId="0" fontId="27" fillId="0" borderId="5">
      <protection locked="0"/>
    </xf>
    <xf numFmtId="206" fontId="27" fillId="0" borderId="5">
      <protection locked="0"/>
    </xf>
    <xf numFmtId="206" fontId="27" fillId="0" borderId="5">
      <protection locked="0"/>
    </xf>
    <xf numFmtId="206" fontId="27" fillId="0" borderId="5">
      <protection locked="0"/>
    </xf>
    <xf numFmtId="184" fontId="28"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5">
      <protection locked="0"/>
    </xf>
    <xf numFmtId="184" fontId="27" fillId="0" borderId="0">
      <protection locked="0"/>
    </xf>
    <xf numFmtId="184" fontId="27" fillId="0" borderId="5">
      <protection locked="0"/>
    </xf>
    <xf numFmtId="184" fontId="27" fillId="0" borderId="0">
      <protection locked="0"/>
    </xf>
    <xf numFmtId="184" fontId="27" fillId="0" borderId="5">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8" fillId="0" borderId="0">
      <protection locked="0"/>
    </xf>
    <xf numFmtId="184" fontId="27" fillId="0" borderId="0">
      <protection locked="0"/>
    </xf>
    <xf numFmtId="184" fontId="27" fillId="0" borderId="0">
      <protection locked="0"/>
    </xf>
    <xf numFmtId="184" fontId="27" fillId="0" borderId="0">
      <protection locked="0"/>
    </xf>
    <xf numFmtId="184" fontId="27" fillId="0" borderId="0">
      <protection locked="0"/>
    </xf>
    <xf numFmtId="184" fontId="28" fillId="0" borderId="0">
      <protection locked="0"/>
    </xf>
    <xf numFmtId="184" fontId="27" fillId="0" borderId="0">
      <protection locked="0"/>
    </xf>
    <xf numFmtId="184" fontId="28" fillId="0" borderId="0">
      <protection locked="0"/>
    </xf>
    <xf numFmtId="184" fontId="30" fillId="0" borderId="0">
      <protection locked="0"/>
    </xf>
    <xf numFmtId="184" fontId="29" fillId="0" borderId="0">
      <protection locked="0"/>
    </xf>
    <xf numFmtId="184" fontId="30" fillId="0" borderId="0">
      <protection locked="0"/>
    </xf>
    <xf numFmtId="184" fontId="29" fillId="0" borderId="0">
      <protection locked="0"/>
    </xf>
    <xf numFmtId="219" fontId="137" fillId="0" borderId="0">
      <alignment horizontal="center"/>
    </xf>
    <xf numFmtId="204" fontId="149" fillId="0" borderId="31" applyFont="0" applyFill="0" applyBorder="0" applyAlignment="0" applyProtection="0">
      <alignment horizontal="right"/>
    </xf>
    <xf numFmtId="220" fontId="8" fillId="0" borderId="27">
      <alignment horizontal="center"/>
      <protection locked="0"/>
    </xf>
    <xf numFmtId="204" fontId="53" fillId="0" borderId="17" applyFont="0" applyFill="0" applyBorder="0" applyAlignment="0" applyProtection="0">
      <alignment horizontal="center"/>
    </xf>
    <xf numFmtId="206" fontId="16" fillId="6" borderId="0" applyNumberFormat="0" applyBorder="0" applyAlignment="0" applyProtection="0"/>
    <xf numFmtId="0" fontId="13" fillId="23" borderId="0" applyNumberFormat="0" applyBorder="0" applyAlignment="0" applyProtection="0"/>
    <xf numFmtId="0" fontId="16" fillId="6" borderId="0" applyNumberFormat="0" applyBorder="0" applyAlignment="0" applyProtection="0"/>
    <xf numFmtId="0" fontId="13" fillId="23" borderId="0" applyNumberFormat="0" applyBorder="0" applyAlignment="0" applyProtection="0"/>
    <xf numFmtId="0" fontId="16" fillId="6" borderId="0" applyNumberFormat="0" applyBorder="0" applyAlignment="0" applyProtection="0"/>
    <xf numFmtId="0" fontId="13" fillId="23" borderId="0" applyNumberFormat="0" applyBorder="0" applyAlignment="0" applyProtection="0"/>
    <xf numFmtId="206" fontId="16" fillId="7" borderId="0" applyNumberFormat="0" applyBorder="0" applyAlignment="0" applyProtection="0"/>
    <xf numFmtId="184" fontId="16" fillId="7" borderId="0" applyNumberFormat="0" applyBorder="0" applyAlignment="0" applyProtection="0"/>
    <xf numFmtId="0" fontId="13" fillId="12" borderId="0" applyNumberFormat="0" applyBorder="0" applyAlignment="0" applyProtection="0"/>
    <xf numFmtId="0" fontId="16" fillId="7" borderId="0" applyNumberFormat="0" applyBorder="0" applyAlignment="0" applyProtection="0"/>
    <xf numFmtId="0" fontId="13" fillId="12" borderId="0" applyNumberFormat="0" applyBorder="0" applyAlignment="0" applyProtection="0"/>
    <xf numFmtId="0" fontId="16" fillId="7" borderId="0" applyNumberFormat="0" applyBorder="0" applyAlignment="0" applyProtection="0"/>
    <xf numFmtId="0" fontId="13" fillId="12" borderId="0" applyNumberFormat="0" applyBorder="0" applyAlignment="0" applyProtection="0"/>
    <xf numFmtId="206" fontId="16" fillId="4" borderId="0" applyNumberFormat="0" applyBorder="0" applyAlignment="0" applyProtection="0"/>
    <xf numFmtId="184" fontId="16" fillId="4" borderId="0" applyNumberFormat="0" applyBorder="0" applyAlignment="0" applyProtection="0"/>
    <xf numFmtId="0" fontId="13" fillId="34" borderId="0" applyNumberFormat="0" applyBorder="0" applyAlignment="0" applyProtection="0"/>
    <xf numFmtId="0" fontId="16" fillId="4" borderId="0" applyNumberFormat="0" applyBorder="0" applyAlignment="0" applyProtection="0"/>
    <xf numFmtId="0" fontId="13" fillId="34" borderId="0" applyNumberFormat="0" applyBorder="0" applyAlignment="0" applyProtection="0"/>
    <xf numFmtId="0" fontId="16" fillId="4" borderId="0" applyNumberFormat="0" applyBorder="0" applyAlignment="0" applyProtection="0"/>
    <xf numFmtId="0" fontId="13" fillId="34" borderId="0" applyNumberFormat="0" applyBorder="0" applyAlignment="0" applyProtection="0"/>
    <xf numFmtId="206" fontId="16" fillId="8" borderId="0" applyNumberFormat="0" applyBorder="0" applyAlignment="0" applyProtection="0"/>
    <xf numFmtId="184" fontId="16" fillId="8" borderId="0" applyNumberFormat="0" applyBorder="0" applyAlignment="0" applyProtection="0"/>
    <xf numFmtId="0" fontId="13" fillId="23" borderId="0" applyNumberFormat="0" applyBorder="0" applyAlignment="0" applyProtection="0"/>
    <xf numFmtId="0" fontId="16" fillId="8" borderId="0" applyNumberFormat="0" applyBorder="0" applyAlignment="0" applyProtection="0"/>
    <xf numFmtId="0" fontId="13" fillId="23" borderId="0" applyNumberFormat="0" applyBorder="0" applyAlignment="0" applyProtection="0"/>
    <xf numFmtId="0" fontId="16" fillId="8" borderId="0" applyNumberFormat="0" applyBorder="0" applyAlignment="0" applyProtection="0"/>
    <xf numFmtId="0" fontId="13" fillId="23" borderId="0" applyNumberFormat="0" applyBorder="0" applyAlignment="0" applyProtection="0"/>
    <xf numFmtId="206" fontId="16" fillId="9" borderId="0" applyNumberFormat="0" applyBorder="0" applyAlignment="0" applyProtection="0"/>
    <xf numFmtId="184" fontId="16" fillId="9" borderId="0" applyNumberFormat="0" applyBorder="0" applyAlignment="0" applyProtection="0"/>
    <xf numFmtId="0" fontId="13" fillId="9" borderId="0" applyNumberFormat="0" applyBorder="0" applyAlignment="0" applyProtection="0"/>
    <xf numFmtId="0" fontId="16" fillId="9" borderId="0" applyNumberFormat="0" applyBorder="0" applyAlignment="0" applyProtection="0"/>
    <xf numFmtId="0" fontId="13" fillId="9" borderId="0" applyNumberFormat="0" applyBorder="0" applyAlignment="0" applyProtection="0"/>
    <xf numFmtId="0" fontId="16" fillId="9" borderId="0" applyNumberFormat="0" applyBorder="0" applyAlignment="0" applyProtection="0"/>
    <xf numFmtId="0" fontId="13" fillId="9" borderId="0" applyNumberFormat="0" applyBorder="0" applyAlignment="0" applyProtection="0"/>
    <xf numFmtId="206" fontId="16" fillId="10" borderId="0" applyNumberFormat="0" applyBorder="0" applyAlignment="0" applyProtection="0"/>
    <xf numFmtId="184" fontId="16" fillId="10" borderId="0" applyNumberFormat="0" applyBorder="0" applyAlignment="0" applyProtection="0"/>
    <xf numFmtId="0" fontId="13" fillId="12" borderId="0" applyNumberFormat="0" applyBorder="0" applyAlignment="0" applyProtection="0"/>
    <xf numFmtId="0" fontId="16" fillId="10" borderId="0" applyNumberFormat="0" applyBorder="0" applyAlignment="0" applyProtection="0"/>
    <xf numFmtId="0" fontId="13" fillId="12" borderId="0" applyNumberFormat="0" applyBorder="0" applyAlignment="0" applyProtection="0"/>
    <xf numFmtId="0" fontId="16" fillId="10" borderId="0" applyNumberFormat="0" applyBorder="0" applyAlignment="0" applyProtection="0"/>
    <xf numFmtId="0" fontId="13" fillId="12" borderId="0" applyNumberFormat="0" applyBorder="0" applyAlignment="0" applyProtection="0"/>
    <xf numFmtId="0" fontId="13" fillId="6" borderId="0" applyNumberFormat="0" applyBorder="0" applyAlignment="0" applyProtection="0"/>
    <xf numFmtId="184" fontId="16" fillId="6" borderId="0" applyNumberFormat="0" applyBorder="0" applyAlignment="0" applyProtection="0"/>
    <xf numFmtId="184" fontId="16" fillId="6" borderId="0" applyNumberFormat="0" applyBorder="0" applyAlignment="0" applyProtection="0"/>
    <xf numFmtId="184" fontId="16" fillId="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7" borderId="0" applyNumberFormat="0" applyBorder="0" applyAlignment="0" applyProtection="0"/>
    <xf numFmtId="184" fontId="16" fillId="7" borderId="0" applyNumberFormat="0" applyBorder="0" applyAlignment="0" applyProtection="0"/>
    <xf numFmtId="184" fontId="16" fillId="7" borderId="0" applyNumberFormat="0" applyBorder="0" applyAlignment="0" applyProtection="0"/>
    <xf numFmtId="184" fontId="16" fillId="7"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4" borderId="0" applyNumberFormat="0" applyBorder="0" applyAlignment="0" applyProtection="0"/>
    <xf numFmtId="184" fontId="16" fillId="4" borderId="0" applyNumberFormat="0" applyBorder="0" applyAlignment="0" applyProtection="0"/>
    <xf numFmtId="184" fontId="16" fillId="4" borderId="0" applyNumberFormat="0" applyBorder="0" applyAlignment="0" applyProtection="0"/>
    <xf numFmtId="184" fontId="16" fillId="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8" borderId="0" applyNumberFormat="0" applyBorder="0" applyAlignment="0" applyProtection="0"/>
    <xf numFmtId="184" fontId="16" fillId="8" borderId="0" applyNumberFormat="0" applyBorder="0" applyAlignment="0" applyProtection="0"/>
    <xf numFmtId="184" fontId="16" fillId="8" borderId="0" applyNumberFormat="0" applyBorder="0" applyAlignment="0" applyProtection="0"/>
    <xf numFmtId="184" fontId="16" fillId="8"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9" borderId="0" applyNumberFormat="0" applyBorder="0" applyAlignment="0" applyProtection="0"/>
    <xf numFmtId="184" fontId="16" fillId="9" borderId="0" applyNumberFormat="0" applyBorder="0" applyAlignment="0" applyProtection="0"/>
    <xf numFmtId="184" fontId="16" fillId="9" borderId="0" applyNumberFormat="0" applyBorder="0" applyAlignment="0" applyProtection="0"/>
    <xf numFmtId="184" fontId="16" fillId="9" borderId="0" applyNumberFormat="0" applyBorder="0" applyAlignment="0" applyProtection="0"/>
    <xf numFmtId="0" fontId="13" fillId="10" borderId="0" applyNumberFormat="0" applyBorder="0" applyAlignment="0" applyProtection="0"/>
    <xf numFmtId="184" fontId="16" fillId="10" borderId="0" applyNumberFormat="0" applyBorder="0" applyAlignment="0" applyProtection="0"/>
    <xf numFmtId="184" fontId="16" fillId="10" borderId="0" applyNumberFormat="0" applyBorder="0" applyAlignment="0" applyProtection="0"/>
    <xf numFmtId="184" fontId="16" fillId="10"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221" fontId="8" fillId="0" borderId="0" applyProtection="0">
      <protection locked="0"/>
    </xf>
    <xf numFmtId="2" fontId="53" fillId="0" borderId="0" applyFont="0" applyFill="0" applyBorder="0" applyAlignment="0" applyProtection="0"/>
    <xf numFmtId="206" fontId="16" fillId="11" borderId="0" applyNumberFormat="0" applyBorder="0" applyAlignment="0" applyProtection="0"/>
    <xf numFmtId="184" fontId="16" fillId="11" borderId="0" applyNumberFormat="0" applyBorder="0" applyAlignment="0" applyProtection="0"/>
    <xf numFmtId="0" fontId="13" fillId="23" borderId="0" applyNumberFormat="0" applyBorder="0" applyAlignment="0" applyProtection="0"/>
    <xf numFmtId="0" fontId="16" fillId="11" borderId="0" applyNumberFormat="0" applyBorder="0" applyAlignment="0" applyProtection="0"/>
    <xf numFmtId="0" fontId="13" fillId="23" borderId="0" applyNumberFormat="0" applyBorder="0" applyAlignment="0" applyProtection="0"/>
    <xf numFmtId="0" fontId="16" fillId="11" borderId="0" applyNumberFormat="0" applyBorder="0" applyAlignment="0" applyProtection="0"/>
    <xf numFmtId="0" fontId="13" fillId="23" borderId="0" applyNumberFormat="0" applyBorder="0" applyAlignment="0" applyProtection="0"/>
    <xf numFmtId="206" fontId="16" fillId="12" borderId="0" applyNumberFormat="0" applyBorder="0" applyAlignment="0" applyProtection="0"/>
    <xf numFmtId="0" fontId="13" fillId="10" borderId="0" applyNumberFormat="0" applyBorder="0" applyAlignment="0" applyProtection="0"/>
    <xf numFmtId="0" fontId="16" fillId="12" borderId="0" applyNumberFormat="0" applyBorder="0" applyAlignment="0" applyProtection="0"/>
    <xf numFmtId="0" fontId="13" fillId="10" borderId="0" applyNumberFormat="0" applyBorder="0" applyAlignment="0" applyProtection="0"/>
    <xf numFmtId="0" fontId="16" fillId="12" borderId="0" applyNumberFormat="0" applyBorder="0" applyAlignment="0" applyProtection="0"/>
    <xf numFmtId="0" fontId="13" fillId="10" borderId="0" applyNumberFormat="0" applyBorder="0" applyAlignment="0" applyProtection="0"/>
    <xf numFmtId="206" fontId="16" fillId="13" borderId="0" applyNumberFormat="0" applyBorder="0" applyAlignment="0" applyProtection="0"/>
    <xf numFmtId="184" fontId="16" fillId="13" borderId="0" applyNumberFormat="0" applyBorder="0" applyAlignment="0" applyProtection="0"/>
    <xf numFmtId="0" fontId="13" fillId="34" borderId="0" applyNumberFormat="0" applyBorder="0" applyAlignment="0" applyProtection="0"/>
    <xf numFmtId="0" fontId="16" fillId="13" borderId="0" applyNumberFormat="0" applyBorder="0" applyAlignment="0" applyProtection="0"/>
    <xf numFmtId="0" fontId="13" fillId="34" borderId="0" applyNumberFormat="0" applyBorder="0" applyAlignment="0" applyProtection="0"/>
    <xf numFmtId="0" fontId="16" fillId="13" borderId="0" applyNumberFormat="0" applyBorder="0" applyAlignment="0" applyProtection="0"/>
    <xf numFmtId="0" fontId="13" fillId="34" borderId="0" applyNumberFormat="0" applyBorder="0" applyAlignment="0" applyProtection="0"/>
    <xf numFmtId="206" fontId="16" fillId="8" borderId="0" applyNumberFormat="0" applyBorder="0" applyAlignment="0" applyProtection="0"/>
    <xf numFmtId="184" fontId="16" fillId="8" borderId="0" applyNumberFormat="0" applyBorder="0" applyAlignment="0" applyProtection="0"/>
    <xf numFmtId="0" fontId="13" fillId="23" borderId="0" applyNumberFormat="0" applyBorder="0" applyAlignment="0" applyProtection="0"/>
    <xf numFmtId="0" fontId="16" fillId="8" borderId="0" applyNumberFormat="0" applyBorder="0" applyAlignment="0" applyProtection="0"/>
    <xf numFmtId="0" fontId="13" fillId="23" borderId="0" applyNumberFormat="0" applyBorder="0" applyAlignment="0" applyProtection="0"/>
    <xf numFmtId="0" fontId="16" fillId="8" borderId="0" applyNumberFormat="0" applyBorder="0" applyAlignment="0" applyProtection="0"/>
    <xf numFmtId="0" fontId="13" fillId="23" borderId="0" applyNumberFormat="0" applyBorder="0" applyAlignment="0" applyProtection="0"/>
    <xf numFmtId="206" fontId="16" fillId="11" borderId="0" applyNumberFormat="0" applyBorder="0" applyAlignment="0" applyProtection="0"/>
    <xf numFmtId="184" fontId="16" fillId="11" borderId="0" applyNumberFormat="0" applyBorder="0" applyAlignment="0" applyProtection="0"/>
    <xf numFmtId="0" fontId="13" fillId="9" borderId="0" applyNumberFormat="0" applyBorder="0" applyAlignment="0" applyProtection="0"/>
    <xf numFmtId="0" fontId="16" fillId="11" borderId="0" applyNumberFormat="0" applyBorder="0" applyAlignment="0" applyProtection="0"/>
    <xf numFmtId="0" fontId="13" fillId="9" borderId="0" applyNumberFormat="0" applyBorder="0" applyAlignment="0" applyProtection="0"/>
    <xf numFmtId="0" fontId="16" fillId="11" borderId="0" applyNumberFormat="0" applyBorder="0" applyAlignment="0" applyProtection="0"/>
    <xf numFmtId="0" fontId="13" fillId="9" borderId="0" applyNumberFormat="0" applyBorder="0" applyAlignment="0" applyProtection="0"/>
    <xf numFmtId="206" fontId="16" fillId="14" borderId="0" applyNumberFormat="0" applyBorder="0" applyAlignment="0" applyProtection="0"/>
    <xf numFmtId="184" fontId="16" fillId="14" borderId="0" applyNumberFormat="0" applyBorder="0" applyAlignment="0" applyProtection="0"/>
    <xf numFmtId="0" fontId="13" fillId="10" borderId="0" applyNumberFormat="0" applyBorder="0" applyAlignment="0" applyProtection="0"/>
    <xf numFmtId="0" fontId="16" fillId="14" borderId="0" applyNumberFormat="0" applyBorder="0" applyAlignment="0" applyProtection="0"/>
    <xf numFmtId="0" fontId="13" fillId="10" borderId="0" applyNumberFormat="0" applyBorder="0" applyAlignment="0" applyProtection="0"/>
    <xf numFmtId="0" fontId="16" fillId="14"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184" fontId="16" fillId="11" borderId="0" applyNumberFormat="0" applyBorder="0" applyAlignment="0" applyProtection="0"/>
    <xf numFmtId="184" fontId="16" fillId="11" borderId="0" applyNumberFormat="0" applyBorder="0" applyAlignment="0" applyProtection="0"/>
    <xf numFmtId="184" fontId="16" fillId="11"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12" borderId="0" applyNumberFormat="0" applyBorder="0" applyAlignment="0" applyProtection="0"/>
    <xf numFmtId="184" fontId="16" fillId="12" borderId="0" applyNumberFormat="0" applyBorder="0" applyAlignment="0" applyProtection="0"/>
    <xf numFmtId="184" fontId="16" fillId="12" borderId="0" applyNumberFormat="0" applyBorder="0" applyAlignment="0" applyProtection="0"/>
    <xf numFmtId="184" fontId="16" fillId="12"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184" fontId="16" fillId="13" borderId="0" applyNumberFormat="0" applyBorder="0" applyAlignment="0" applyProtection="0"/>
    <xf numFmtId="184" fontId="16" fillId="13" borderId="0" applyNumberFormat="0" applyBorder="0" applyAlignment="0" applyProtection="0"/>
    <xf numFmtId="184" fontId="16" fillId="13"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8" borderId="0" applyNumberFormat="0" applyBorder="0" applyAlignment="0" applyProtection="0"/>
    <xf numFmtId="184" fontId="16" fillId="8" borderId="0" applyNumberFormat="0" applyBorder="0" applyAlignment="0" applyProtection="0"/>
    <xf numFmtId="184" fontId="16" fillId="8" borderId="0" applyNumberFormat="0" applyBorder="0" applyAlignment="0" applyProtection="0"/>
    <xf numFmtId="184" fontId="16" fillId="8"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11" borderId="0" applyNumberFormat="0" applyBorder="0" applyAlignment="0" applyProtection="0"/>
    <xf numFmtId="184" fontId="16" fillId="11" borderId="0" applyNumberFormat="0" applyBorder="0" applyAlignment="0" applyProtection="0"/>
    <xf numFmtId="184" fontId="16" fillId="11" borderId="0" applyNumberFormat="0" applyBorder="0" applyAlignment="0" applyProtection="0"/>
    <xf numFmtId="184" fontId="16" fillId="11"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184" fontId="16" fillId="14" borderId="0" applyNumberFormat="0" applyBorder="0" applyAlignment="0" applyProtection="0"/>
    <xf numFmtId="184" fontId="16" fillId="14" borderId="0" applyNumberFormat="0" applyBorder="0" applyAlignment="0" applyProtection="0"/>
    <xf numFmtId="184" fontId="16" fillId="14"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206" fontId="35" fillId="15" borderId="0" applyNumberFormat="0" applyBorder="0" applyAlignment="0" applyProtection="0"/>
    <xf numFmtId="184" fontId="35" fillId="15" borderId="0" applyNumberFormat="0" applyBorder="0" applyAlignment="0" applyProtection="0"/>
    <xf numFmtId="0" fontId="36" fillId="17" borderId="0" applyNumberFormat="0" applyBorder="0" applyAlignment="0" applyProtection="0"/>
    <xf numFmtId="0" fontId="35" fillId="15" borderId="0" applyNumberFormat="0" applyBorder="0" applyAlignment="0" applyProtection="0"/>
    <xf numFmtId="0" fontId="36" fillId="17" borderId="0" applyNumberFormat="0" applyBorder="0" applyAlignment="0" applyProtection="0"/>
    <xf numFmtId="0" fontId="35" fillId="15" borderId="0" applyNumberFormat="0" applyBorder="0" applyAlignment="0" applyProtection="0"/>
    <xf numFmtId="0" fontId="36" fillId="17" borderId="0" applyNumberFormat="0" applyBorder="0" applyAlignment="0" applyProtection="0"/>
    <xf numFmtId="206" fontId="35" fillId="12" borderId="0" applyNumberFormat="0" applyBorder="0" applyAlignment="0" applyProtection="0"/>
    <xf numFmtId="0" fontId="36" fillId="10" borderId="0" applyNumberFormat="0" applyBorder="0" applyAlignment="0" applyProtection="0"/>
    <xf numFmtId="0" fontId="35" fillId="12" borderId="0" applyNumberFormat="0" applyBorder="0" applyAlignment="0" applyProtection="0"/>
    <xf numFmtId="0" fontId="36" fillId="10" borderId="0" applyNumberFormat="0" applyBorder="0" applyAlignment="0" applyProtection="0"/>
    <xf numFmtId="0" fontId="35" fillId="12" borderId="0" applyNumberFormat="0" applyBorder="0" applyAlignment="0" applyProtection="0"/>
    <xf numFmtId="0" fontId="36" fillId="10" borderId="0" applyNumberFormat="0" applyBorder="0" applyAlignment="0" applyProtection="0"/>
    <xf numFmtId="206" fontId="35" fillId="13" borderId="0" applyNumberFormat="0" applyBorder="0" applyAlignment="0" applyProtection="0"/>
    <xf numFmtId="184" fontId="35" fillId="13" borderId="0" applyNumberFormat="0" applyBorder="0" applyAlignment="0" applyProtection="0"/>
    <xf numFmtId="0" fontId="36" fillId="34" borderId="0" applyNumberFormat="0" applyBorder="0" applyAlignment="0" applyProtection="0"/>
    <xf numFmtId="0" fontId="35" fillId="13" borderId="0" applyNumberFormat="0" applyBorder="0" applyAlignment="0" applyProtection="0"/>
    <xf numFmtId="0" fontId="36" fillId="34" borderId="0" applyNumberFormat="0" applyBorder="0" applyAlignment="0" applyProtection="0"/>
    <xf numFmtId="0" fontId="35" fillId="13" borderId="0" applyNumberFormat="0" applyBorder="0" applyAlignment="0" applyProtection="0"/>
    <xf numFmtId="0" fontId="36" fillId="34" borderId="0" applyNumberFormat="0" applyBorder="0" applyAlignment="0" applyProtection="0"/>
    <xf numFmtId="206" fontId="35" fillId="16" borderId="0" applyNumberFormat="0" applyBorder="0" applyAlignment="0" applyProtection="0"/>
    <xf numFmtId="184" fontId="35" fillId="16" borderId="0" applyNumberFormat="0" applyBorder="0" applyAlignment="0" applyProtection="0"/>
    <xf numFmtId="0" fontId="36" fillId="25" borderId="0" applyNumberFormat="0" applyBorder="0" applyAlignment="0" applyProtection="0"/>
    <xf numFmtId="0" fontId="35" fillId="16" borderId="0" applyNumberFormat="0" applyBorder="0" applyAlignment="0" applyProtection="0"/>
    <xf numFmtId="0" fontId="36" fillId="25" borderId="0" applyNumberFormat="0" applyBorder="0" applyAlignment="0" applyProtection="0"/>
    <xf numFmtId="0" fontId="35" fillId="16" borderId="0" applyNumberFormat="0" applyBorder="0" applyAlignment="0" applyProtection="0"/>
    <xf numFmtId="0" fontId="36" fillId="25" borderId="0" applyNumberFormat="0" applyBorder="0" applyAlignment="0" applyProtection="0"/>
    <xf numFmtId="206" fontId="35" fillId="17" borderId="0" applyNumberFormat="0" applyBorder="0" applyAlignment="0" applyProtection="0"/>
    <xf numFmtId="0" fontId="36" fillId="17"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206" fontId="35" fillId="18" borderId="0" applyNumberFormat="0" applyBorder="0" applyAlignment="0" applyProtection="0"/>
    <xf numFmtId="184" fontId="35" fillId="18" borderId="0" applyNumberFormat="0" applyBorder="0" applyAlignment="0" applyProtection="0"/>
    <xf numFmtId="0" fontId="36" fillId="10" borderId="0" applyNumberFormat="0" applyBorder="0" applyAlignment="0" applyProtection="0"/>
    <xf numFmtId="0" fontId="35" fillId="18" borderId="0" applyNumberFormat="0" applyBorder="0" applyAlignment="0" applyProtection="0"/>
    <xf numFmtId="0" fontId="36" fillId="10" borderId="0" applyNumberFormat="0" applyBorder="0" applyAlignment="0" applyProtection="0"/>
    <xf numFmtId="0" fontId="35" fillId="18" borderId="0" applyNumberFormat="0" applyBorder="0" applyAlignment="0" applyProtection="0"/>
    <xf numFmtId="0" fontId="36" fillId="10" borderId="0" applyNumberFormat="0" applyBorder="0" applyAlignment="0" applyProtection="0"/>
    <xf numFmtId="206" fontId="35" fillId="15" borderId="0" applyNumberFormat="0" applyBorder="0" applyAlignment="0" applyProtection="0"/>
    <xf numFmtId="0" fontId="36" fillId="15" borderId="0" applyNumberFormat="0" applyBorder="0" applyAlignment="0" applyProtection="0"/>
    <xf numFmtId="184" fontId="35" fillId="15" borderId="0" applyNumberFormat="0" applyBorder="0" applyAlignment="0" applyProtection="0"/>
    <xf numFmtId="184" fontId="35" fillId="15" borderId="0" applyNumberFormat="0" applyBorder="0" applyAlignment="0" applyProtection="0"/>
    <xf numFmtId="184" fontId="35" fillId="15"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206" fontId="35" fillId="12" borderId="0" applyNumberFormat="0" applyBorder="0" applyAlignment="0" applyProtection="0"/>
    <xf numFmtId="0" fontId="36" fillId="12" borderId="0" applyNumberFormat="0" applyBorder="0" applyAlignment="0" applyProtection="0"/>
    <xf numFmtId="184" fontId="35" fillId="12" borderId="0" applyNumberFormat="0" applyBorder="0" applyAlignment="0" applyProtection="0"/>
    <xf numFmtId="184" fontId="35" fillId="12" borderId="0" applyNumberFormat="0" applyBorder="0" applyAlignment="0" applyProtection="0"/>
    <xf numFmtId="184" fontId="35" fillId="12"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206" fontId="35" fillId="13" borderId="0" applyNumberFormat="0" applyBorder="0" applyAlignment="0" applyProtection="0"/>
    <xf numFmtId="0" fontId="36" fillId="13" borderId="0" applyNumberFormat="0" applyBorder="0" applyAlignment="0" applyProtection="0"/>
    <xf numFmtId="184" fontId="35" fillId="13" borderId="0" applyNumberFormat="0" applyBorder="0" applyAlignment="0" applyProtection="0"/>
    <xf numFmtId="184" fontId="35" fillId="13" borderId="0" applyNumberFormat="0" applyBorder="0" applyAlignment="0" applyProtection="0"/>
    <xf numFmtId="184" fontId="35" fillId="13"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206" fontId="35" fillId="16" borderId="0" applyNumberFormat="0" applyBorder="0" applyAlignment="0" applyProtection="0"/>
    <xf numFmtId="0" fontId="36" fillId="16" borderId="0" applyNumberFormat="0" applyBorder="0" applyAlignment="0" applyProtection="0"/>
    <xf numFmtId="184" fontId="35" fillId="16" borderId="0" applyNumberFormat="0" applyBorder="0" applyAlignment="0" applyProtection="0"/>
    <xf numFmtId="184" fontId="35" fillId="16" borderId="0" applyNumberFormat="0" applyBorder="0" applyAlignment="0" applyProtection="0"/>
    <xf numFmtId="184" fontId="35" fillId="16"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206" fontId="35" fillId="17" borderId="0" applyNumberFormat="0" applyBorder="0" applyAlignment="0" applyProtection="0"/>
    <xf numFmtId="0" fontId="36" fillId="17" borderId="0" applyNumberFormat="0" applyBorder="0" applyAlignment="0" applyProtection="0"/>
    <xf numFmtId="184" fontId="35" fillId="17" borderId="0" applyNumberFormat="0" applyBorder="0" applyAlignment="0" applyProtection="0"/>
    <xf numFmtId="184" fontId="35" fillId="17" borderId="0" applyNumberFormat="0" applyBorder="0" applyAlignment="0" applyProtection="0"/>
    <xf numFmtId="184" fontId="35" fillId="17" borderId="0" applyNumberFormat="0" applyBorder="0" applyAlignment="0" applyProtection="0"/>
    <xf numFmtId="206" fontId="35" fillId="18" borderId="0" applyNumberFormat="0" applyBorder="0" applyAlignment="0" applyProtection="0"/>
    <xf numFmtId="0" fontId="36" fillId="18" borderId="0" applyNumberFormat="0" applyBorder="0" applyAlignment="0" applyProtection="0"/>
    <xf numFmtId="184" fontId="35" fillId="18" borderId="0" applyNumberFormat="0" applyBorder="0" applyAlignment="0" applyProtection="0"/>
    <xf numFmtId="184" fontId="35" fillId="18" borderId="0" applyNumberFormat="0" applyBorder="0" applyAlignment="0" applyProtection="0"/>
    <xf numFmtId="184" fontId="35" fillId="18"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205" fontId="150" fillId="0" borderId="0" applyFont="0" applyFill="0" applyBorder="0">
      <alignment horizontal="center"/>
    </xf>
    <xf numFmtId="184" fontId="97" fillId="0" borderId="0">
      <alignment horizontal="right"/>
    </xf>
    <xf numFmtId="206" fontId="97" fillId="0" borderId="0">
      <alignment horizontal="right"/>
    </xf>
    <xf numFmtId="222" fontId="151" fillId="0" borderId="0" applyFont="0" applyFill="0" applyBorder="0" applyAlignment="0" applyProtection="0"/>
    <xf numFmtId="223" fontId="151" fillId="0" borderId="0" applyFont="0" applyFill="0" applyBorder="0" applyAlignment="0" applyProtection="0"/>
    <xf numFmtId="212" fontId="145" fillId="0" borderId="0">
      <protection locked="0"/>
    </xf>
    <xf numFmtId="212" fontId="145" fillId="0" borderId="0">
      <protection locked="0"/>
    </xf>
    <xf numFmtId="206" fontId="35" fillId="19" borderId="0" applyNumberFormat="0" applyBorder="0" applyAlignment="0" applyProtection="0"/>
    <xf numFmtId="184" fontId="35" fillId="19" borderId="0" applyNumberFormat="0" applyBorder="0" applyAlignment="0" applyProtection="0"/>
    <xf numFmtId="0" fontId="36" fillId="17" borderId="0" applyNumberFormat="0" applyBorder="0" applyAlignment="0" applyProtection="0"/>
    <xf numFmtId="0" fontId="35" fillId="19" borderId="0" applyNumberFormat="0" applyBorder="0" applyAlignment="0" applyProtection="0"/>
    <xf numFmtId="0" fontId="36" fillId="17" borderId="0" applyNumberFormat="0" applyBorder="0" applyAlignment="0" applyProtection="0"/>
    <xf numFmtId="0" fontId="35" fillId="19" borderId="0" applyNumberFormat="0" applyBorder="0" applyAlignment="0" applyProtection="0"/>
    <xf numFmtId="0" fontId="36" fillId="17" borderId="0" applyNumberFormat="0" applyBorder="0" applyAlignment="0" applyProtection="0"/>
    <xf numFmtId="206" fontId="35" fillId="20" borderId="0" applyNumberFormat="0" applyBorder="0" applyAlignment="0" applyProtection="0"/>
    <xf numFmtId="0" fontId="36" fillId="20" borderId="0" applyNumberFormat="0" applyBorder="0" applyAlignment="0" applyProtection="0"/>
    <xf numFmtId="0" fontId="35" fillId="20" borderId="0" applyNumberFormat="0" applyBorder="0" applyAlignment="0" applyProtection="0"/>
    <xf numFmtId="0" fontId="36" fillId="20" borderId="0" applyNumberFormat="0" applyBorder="0" applyAlignment="0" applyProtection="0"/>
    <xf numFmtId="0" fontId="35" fillId="20" borderId="0" applyNumberFormat="0" applyBorder="0" applyAlignment="0" applyProtection="0"/>
    <xf numFmtId="0" fontId="36" fillId="20" borderId="0" applyNumberFormat="0" applyBorder="0" applyAlignment="0" applyProtection="0"/>
    <xf numFmtId="206" fontId="35" fillId="21" borderId="0" applyNumberFormat="0" applyBorder="0" applyAlignment="0" applyProtection="0"/>
    <xf numFmtId="0" fontId="36" fillId="21" borderId="0" applyNumberFormat="0" applyBorder="0" applyAlignment="0" applyProtection="0"/>
    <xf numFmtId="0" fontId="35" fillId="21" borderId="0" applyNumberFormat="0" applyBorder="0" applyAlignment="0" applyProtection="0"/>
    <xf numFmtId="0" fontId="36" fillId="21" borderId="0" applyNumberFormat="0" applyBorder="0" applyAlignment="0" applyProtection="0"/>
    <xf numFmtId="0" fontId="35" fillId="21" borderId="0" applyNumberFormat="0" applyBorder="0" applyAlignment="0" applyProtection="0"/>
    <xf numFmtId="0" fontId="36" fillId="21" borderId="0" applyNumberFormat="0" applyBorder="0" applyAlignment="0" applyProtection="0"/>
    <xf numFmtId="206" fontId="35" fillId="16" borderId="0" applyNumberFormat="0" applyBorder="0" applyAlignment="0" applyProtection="0"/>
    <xf numFmtId="184" fontId="35" fillId="16" borderId="0" applyNumberFormat="0" applyBorder="0" applyAlignment="0" applyProtection="0"/>
    <xf numFmtId="0" fontId="36" fillId="38" borderId="0" applyNumberFormat="0" applyBorder="0" applyAlignment="0" applyProtection="0"/>
    <xf numFmtId="0" fontId="35" fillId="16" borderId="0" applyNumberFormat="0" applyBorder="0" applyAlignment="0" applyProtection="0"/>
    <xf numFmtId="0" fontId="36" fillId="38" borderId="0" applyNumberFormat="0" applyBorder="0" applyAlignment="0" applyProtection="0"/>
    <xf numFmtId="0" fontId="35" fillId="16" borderId="0" applyNumberFormat="0" applyBorder="0" applyAlignment="0" applyProtection="0"/>
    <xf numFmtId="0" fontId="36" fillId="38" borderId="0" applyNumberFormat="0" applyBorder="0" applyAlignment="0" applyProtection="0"/>
    <xf numFmtId="206" fontId="35" fillId="17" borderId="0" applyNumberFormat="0" applyBorder="0" applyAlignment="0" applyProtection="0"/>
    <xf numFmtId="0" fontId="36" fillId="17"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206" fontId="35" fillId="22" borderId="0" applyNumberFormat="0" applyBorder="0" applyAlignment="0" applyProtection="0"/>
    <xf numFmtId="184" fontId="35" fillId="22" borderId="0" applyNumberFormat="0" applyBorder="0" applyAlignment="0" applyProtection="0"/>
    <xf numFmtId="0" fontId="36" fillId="22" borderId="0" applyNumberFormat="0" applyBorder="0" applyAlignment="0" applyProtection="0"/>
    <xf numFmtId="0" fontId="35" fillId="22" borderId="0" applyNumberFormat="0" applyBorder="0" applyAlignment="0" applyProtection="0"/>
    <xf numFmtId="0" fontId="36" fillId="22" borderId="0" applyNumberFormat="0" applyBorder="0" applyAlignment="0" applyProtection="0"/>
    <xf numFmtId="0" fontId="35" fillId="22" borderId="0" applyNumberFormat="0" applyBorder="0" applyAlignment="0" applyProtection="0"/>
    <xf numFmtId="0" fontId="36" fillId="22" borderId="0" applyNumberFormat="0" applyBorder="0" applyAlignment="0" applyProtection="0"/>
    <xf numFmtId="184" fontId="119" fillId="0" borderId="0" applyNumberFormat="0" applyFill="0" applyBorder="0" applyAlignment="0" applyProtection="0">
      <alignment vertical="top"/>
      <protection locked="0"/>
    </xf>
    <xf numFmtId="184" fontId="152" fillId="0" borderId="0" applyNumberFormat="0" applyFill="0" applyBorder="0" applyAlignment="0" applyProtection="0">
      <alignment vertical="top"/>
      <protection locked="0"/>
    </xf>
    <xf numFmtId="184" fontId="7" fillId="0" borderId="0"/>
    <xf numFmtId="184" fontId="153" fillId="0" borderId="0"/>
    <xf numFmtId="206" fontId="38" fillId="7" borderId="0" applyNumberFormat="0" applyBorder="0" applyAlignment="0" applyProtection="0"/>
    <xf numFmtId="184" fontId="38" fillId="7" borderId="0" applyNumberFormat="0" applyBorder="0" applyAlignment="0" applyProtection="0"/>
    <xf numFmtId="0" fontId="133" fillId="7" borderId="0" applyNumberFormat="0" applyBorder="0" applyAlignment="0" applyProtection="0"/>
    <xf numFmtId="0" fontId="38" fillId="7" borderId="0" applyNumberFormat="0" applyBorder="0" applyAlignment="0" applyProtection="0"/>
    <xf numFmtId="0" fontId="133" fillId="7" borderId="0" applyNumberFormat="0" applyBorder="0" applyAlignment="0" applyProtection="0"/>
    <xf numFmtId="0" fontId="38" fillId="7" borderId="0" applyNumberFormat="0" applyBorder="0" applyAlignment="0" applyProtection="0"/>
    <xf numFmtId="0" fontId="133" fillId="7" borderId="0" applyNumberFormat="0" applyBorder="0" applyAlignment="0" applyProtection="0"/>
    <xf numFmtId="184" fontId="43" fillId="39" borderId="0"/>
    <xf numFmtId="184" fontId="42" fillId="39" borderId="0"/>
    <xf numFmtId="184" fontId="56" fillId="39" borderId="0"/>
    <xf numFmtId="40" fontId="18" fillId="40" borderId="3"/>
    <xf numFmtId="184" fontId="154" fillId="0" borderId="0"/>
    <xf numFmtId="224" fontId="155" fillId="0" borderId="0">
      <alignment horizontal="right"/>
    </xf>
    <xf numFmtId="225" fontId="155" fillId="0" borderId="0">
      <alignment horizontal="right" vertical="center"/>
    </xf>
    <xf numFmtId="224" fontId="155" fillId="0" borderId="0">
      <alignment horizontal="right" vertical="center"/>
    </xf>
    <xf numFmtId="184" fontId="66" fillId="0" borderId="0">
      <alignment vertical="center"/>
    </xf>
    <xf numFmtId="184" fontId="156" fillId="0" borderId="0">
      <alignment horizontal="left"/>
    </xf>
    <xf numFmtId="226" fontId="157" fillId="30" borderId="0">
      <alignment horizontal="right" vertical="center"/>
    </xf>
    <xf numFmtId="227" fontId="157" fillId="30" borderId="0">
      <alignment horizontal="right"/>
    </xf>
    <xf numFmtId="228" fontId="157" fillId="0" borderId="0">
      <alignment horizontal="right" vertical="center"/>
    </xf>
    <xf numFmtId="184" fontId="55" fillId="0" borderId="0" applyFill="0" applyBorder="0" applyAlignment="0"/>
    <xf numFmtId="175" fontId="41" fillId="0" borderId="0" applyFill="0" applyBorder="0" applyAlignment="0"/>
    <xf numFmtId="206" fontId="55" fillId="0" borderId="0" applyFill="0" applyBorder="0" applyAlignment="0"/>
    <xf numFmtId="175" fontId="41" fillId="0" borderId="0" applyFill="0" applyBorder="0" applyAlignment="0"/>
    <xf numFmtId="178" fontId="10" fillId="0" borderId="0" applyFill="0" applyBorder="0" applyAlignment="0"/>
    <xf numFmtId="176" fontId="41" fillId="0" borderId="0" applyFill="0" applyBorder="0" applyAlignment="0"/>
    <xf numFmtId="176" fontId="41" fillId="0" borderId="0" applyFill="0" applyBorder="0" applyAlignment="0"/>
    <xf numFmtId="229" fontId="8" fillId="0" borderId="0" applyFill="0" applyBorder="0" applyAlignment="0"/>
    <xf numFmtId="229" fontId="8" fillId="0" borderId="0" applyFill="0" applyBorder="0" applyAlignment="0"/>
    <xf numFmtId="229" fontId="8" fillId="0" borderId="0" applyFill="0" applyBorder="0" applyAlignment="0"/>
    <xf numFmtId="229" fontId="8" fillId="0" borderId="0" applyFill="0" applyBorder="0" applyAlignment="0"/>
    <xf numFmtId="229" fontId="8" fillId="0" borderId="0" applyFill="0" applyBorder="0" applyAlignment="0"/>
    <xf numFmtId="229" fontId="8" fillId="0" borderId="0" applyFill="0" applyBorder="0" applyAlignment="0"/>
    <xf numFmtId="229" fontId="8" fillId="0" borderId="0" applyFill="0" applyBorder="0" applyAlignment="0"/>
    <xf numFmtId="229" fontId="8" fillId="0" borderId="0" applyFill="0" applyBorder="0" applyAlignment="0"/>
    <xf numFmtId="229" fontId="8" fillId="0" borderId="0" applyFill="0" applyBorder="0" applyAlignment="0"/>
    <xf numFmtId="229" fontId="8" fillId="0" borderId="0" applyFill="0" applyBorder="0" applyAlignment="0"/>
    <xf numFmtId="177" fontId="41" fillId="0" borderId="0" applyFill="0" applyBorder="0" applyAlignment="0"/>
    <xf numFmtId="177" fontId="41" fillId="0" borderId="0" applyFill="0" applyBorder="0" applyAlignment="0"/>
    <xf numFmtId="177" fontId="41" fillId="0" borderId="0" applyFill="0" applyBorder="0" applyAlignment="0"/>
    <xf numFmtId="229" fontId="8" fillId="0" borderId="0" applyFill="0" applyBorder="0" applyAlignment="0"/>
    <xf numFmtId="178" fontId="43" fillId="0" borderId="0" applyFill="0" applyBorder="0" applyAlignment="0"/>
    <xf numFmtId="178" fontId="42" fillId="0" borderId="0" applyFill="0" applyBorder="0" applyAlignment="0"/>
    <xf numFmtId="178" fontId="43" fillId="0" borderId="0" applyFill="0" applyBorder="0" applyAlignment="0"/>
    <xf numFmtId="179" fontId="43" fillId="0" borderId="0" applyFill="0" applyBorder="0" applyAlignment="0"/>
    <xf numFmtId="179" fontId="42" fillId="0" borderId="0" applyFill="0" applyBorder="0" applyAlignment="0"/>
    <xf numFmtId="179" fontId="43" fillId="0" borderId="0" applyFill="0" applyBorder="0" applyAlignment="0"/>
    <xf numFmtId="230" fontId="10" fillId="0" borderId="0" applyFill="0" applyBorder="0" applyAlignment="0"/>
    <xf numFmtId="175" fontId="41" fillId="0" borderId="0" applyFill="0" applyBorder="0" applyAlignment="0"/>
    <xf numFmtId="175" fontId="41" fillId="0" borderId="0" applyFill="0" applyBorder="0" applyAlignment="0"/>
    <xf numFmtId="180" fontId="42" fillId="0" borderId="0" applyFill="0" applyBorder="0" applyAlignment="0"/>
    <xf numFmtId="180" fontId="43" fillId="0" borderId="0" applyFill="0" applyBorder="0" applyAlignment="0"/>
    <xf numFmtId="178" fontId="10" fillId="0" borderId="0" applyFill="0" applyBorder="0" applyAlignment="0"/>
    <xf numFmtId="176" fontId="41" fillId="0" borderId="0" applyFill="0" applyBorder="0" applyAlignment="0"/>
    <xf numFmtId="176" fontId="41" fillId="0" borderId="0" applyFill="0" applyBorder="0" applyAlignment="0"/>
    <xf numFmtId="0" fontId="117" fillId="23" borderId="7" applyNumberFormat="0" applyAlignment="0" applyProtection="0"/>
    <xf numFmtId="0" fontId="117" fillId="23" borderId="7" applyNumberFormat="0" applyAlignment="0" applyProtection="0"/>
    <xf numFmtId="231" fontId="20" fillId="41" borderId="22">
      <alignment vertical="center"/>
    </xf>
    <xf numFmtId="168" fontId="20" fillId="41" borderId="22">
      <alignment vertical="center"/>
    </xf>
    <xf numFmtId="206" fontId="50" fillId="25" borderId="9" applyNumberFormat="0" applyAlignment="0" applyProtection="0"/>
    <xf numFmtId="184" fontId="50" fillId="25" borderId="9" applyNumberFormat="0" applyAlignment="0" applyProtection="0"/>
    <xf numFmtId="0" fontId="128" fillId="25" borderId="9" applyNumberFormat="0" applyAlignment="0" applyProtection="0"/>
    <xf numFmtId="0" fontId="50" fillId="25" borderId="9" applyNumberFormat="0" applyAlignment="0" applyProtection="0"/>
    <xf numFmtId="0" fontId="128" fillId="25" borderId="9" applyNumberFormat="0" applyAlignment="0" applyProtection="0"/>
    <xf numFmtId="0" fontId="50" fillId="25" borderId="9" applyNumberFormat="0" applyAlignment="0" applyProtection="0"/>
    <xf numFmtId="0" fontId="128" fillId="25" borderId="9" applyNumberFormat="0" applyAlignment="0" applyProtection="0"/>
    <xf numFmtId="168" fontId="20" fillId="41" borderId="22">
      <alignment vertical="center"/>
    </xf>
    <xf numFmtId="232" fontId="8" fillId="0" borderId="32" applyFont="0" applyFill="0" applyBorder="0" applyProtection="0">
      <alignment horizontal="center"/>
      <protection locked="0"/>
    </xf>
    <xf numFmtId="233" fontId="158" fillId="0" borderId="0"/>
    <xf numFmtId="233" fontId="158" fillId="0" borderId="0"/>
    <xf numFmtId="233" fontId="158" fillId="0" borderId="0"/>
    <xf numFmtId="233" fontId="158" fillId="0" borderId="0"/>
    <xf numFmtId="233" fontId="158" fillId="0" borderId="0"/>
    <xf numFmtId="233" fontId="158" fillId="0" borderId="0"/>
    <xf numFmtId="233" fontId="158" fillId="0" borderId="0"/>
    <xf numFmtId="233" fontId="158" fillId="0" borderId="0"/>
    <xf numFmtId="234" fontId="159" fillId="0" borderId="0" applyFont="0" applyFill="0" applyBorder="0" applyAlignment="0" applyProtection="0"/>
    <xf numFmtId="40" fontId="159" fillId="0" borderId="0" applyFont="0" applyFill="0" applyBorder="0" applyAlignment="0" applyProtection="0"/>
    <xf numFmtId="235" fontId="8" fillId="0" borderId="0" applyFont="0" applyFill="0" applyBorder="0" applyAlignment="0" applyProtection="0"/>
    <xf numFmtId="236" fontId="8" fillId="0" borderId="0" applyFont="0" applyFill="0" applyBorder="0" applyAlignment="0" applyProtection="0"/>
    <xf numFmtId="168" fontId="6" fillId="0" borderId="0" applyFont="0" applyFill="0" applyBorder="0" applyAlignment="0" applyProtection="0"/>
    <xf numFmtId="176" fontId="3" fillId="0" borderId="0" applyFont="0" applyFill="0" applyBorder="0" applyAlignment="0" applyProtection="0"/>
    <xf numFmtId="237" fontId="8" fillId="0" borderId="0" applyFont="0" applyFill="0" applyBorder="0" applyAlignment="0" applyProtection="0"/>
    <xf numFmtId="230" fontId="10" fillId="0" borderId="0" applyFont="0" applyFill="0" applyBorder="0" applyAlignment="0" applyProtection="0"/>
    <xf numFmtId="175" fontId="41" fillId="0" borderId="0" applyFont="0" applyFill="0" applyBorder="0" applyAlignment="0" applyProtection="0"/>
    <xf numFmtId="238" fontId="8" fillId="0" borderId="0" applyFont="0" applyFill="0" applyBorder="0" applyAlignment="0" applyProtection="0"/>
    <xf numFmtId="175" fontId="41" fillId="0" borderId="0" applyFont="0" applyFill="0" applyBorder="0" applyAlignment="0" applyProtection="0"/>
    <xf numFmtId="239" fontId="160" fillId="0" borderId="0" applyFont="0" applyFill="0" applyBorder="0" applyAlignment="0" applyProtection="0">
      <alignment horizontal="center"/>
    </xf>
    <xf numFmtId="170" fontId="6" fillId="0" borderId="0" applyFont="0" applyFill="0" applyBorder="0" applyAlignment="0" applyProtection="0"/>
    <xf numFmtId="175" fontId="6" fillId="0" borderId="0" applyFont="0" applyFill="0" applyBorder="0" applyAlignment="0" applyProtection="0"/>
    <xf numFmtId="170" fontId="6"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55" fillId="0" borderId="0" applyFont="0" applyFill="0" applyBorder="0" applyAlignment="0" applyProtection="0"/>
    <xf numFmtId="170" fontId="55" fillId="0" borderId="0" applyFont="0" applyFill="0" applyBorder="0" applyAlignment="0" applyProtection="0"/>
    <xf numFmtId="170" fontId="55" fillId="0" borderId="0" applyFont="0" applyFill="0" applyBorder="0" applyAlignment="0" applyProtection="0"/>
    <xf numFmtId="171" fontId="8" fillId="0" borderId="0" applyFont="0" applyFill="0" applyBorder="0" applyAlignment="0" applyProtection="0"/>
    <xf numFmtId="3" fontId="8" fillId="0" borderId="0" applyFill="0" applyBorder="0" applyAlignment="0" applyProtection="0"/>
    <xf numFmtId="229" fontId="159" fillId="0" borderId="0" applyFont="0" applyFill="0" applyBorder="0" applyAlignment="0" applyProtection="0"/>
    <xf numFmtId="240" fontId="8" fillId="0" borderId="0" applyFont="0" applyFill="0" applyBorder="0" applyAlignment="0" applyProtection="0"/>
    <xf numFmtId="241" fontId="8" fillId="0" borderId="0" applyFont="0" applyFill="0" applyBorder="0" applyAlignment="0" applyProtection="0"/>
    <xf numFmtId="242" fontId="8" fillId="0" borderId="0" applyFont="0" applyFill="0" applyBorder="0" applyAlignment="0" applyProtection="0"/>
    <xf numFmtId="183" fontId="53" fillId="0" borderId="0" applyFont="0" applyFill="0" applyBorder="0" applyAlignment="0" applyProtection="0"/>
    <xf numFmtId="183" fontId="53" fillId="0" borderId="0" applyFont="0" applyFill="0" applyBorder="0" applyAlignment="0" applyProtection="0"/>
    <xf numFmtId="183" fontId="53" fillId="0" borderId="0" applyFont="0" applyFill="0" applyBorder="0" applyAlignment="0" applyProtection="0"/>
    <xf numFmtId="216" fontId="161" fillId="0" borderId="33" applyBorder="0"/>
    <xf numFmtId="178" fontId="10" fillId="0" borderId="0" applyFont="0" applyFill="0" applyBorder="0" applyAlignment="0" applyProtection="0"/>
    <xf numFmtId="176" fontId="41" fillId="0" borderId="0" applyFont="0" applyFill="0" applyBorder="0" applyAlignment="0" applyProtection="0"/>
    <xf numFmtId="238" fontId="8" fillId="0" borderId="0" applyFont="0" applyFill="0" applyBorder="0" applyAlignment="0" applyProtection="0"/>
    <xf numFmtId="176" fontId="41" fillId="0" borderId="0" applyFont="0" applyFill="0" applyBorder="0" applyAlignment="0" applyProtection="0"/>
    <xf numFmtId="167" fontId="20" fillId="0" borderId="0" applyFont="0" applyFill="0" applyBorder="0" applyAlignment="0" applyProtection="0"/>
    <xf numFmtId="37" fontId="55" fillId="0" borderId="34" applyFont="0" applyFill="0" applyBorder="0"/>
    <xf numFmtId="37" fontId="162" fillId="0" borderId="34" applyFont="0" applyFill="0" applyBorder="0">
      <protection locked="0"/>
    </xf>
    <xf numFmtId="37" fontId="104" fillId="28" borderId="3" applyFill="0" applyBorder="0" applyProtection="0"/>
    <xf numFmtId="243" fontId="158" fillId="0" borderId="0">
      <protection locked="0"/>
    </xf>
    <xf numFmtId="244" fontId="8" fillId="0" borderId="0" applyFont="0" applyFill="0" applyBorder="0" applyAlignment="0" applyProtection="0"/>
    <xf numFmtId="245" fontId="8" fillId="0" borderId="0" applyFill="0" applyBorder="0" applyAlignment="0" applyProtection="0"/>
    <xf numFmtId="38" fontId="8" fillId="0" borderId="0"/>
    <xf numFmtId="38" fontId="8" fillId="0" borderId="0"/>
    <xf numFmtId="38" fontId="8" fillId="0" borderId="0"/>
    <xf numFmtId="184" fontId="43" fillId="42" borderId="0"/>
    <xf numFmtId="184" fontId="42" fillId="42" borderId="0"/>
    <xf numFmtId="184" fontId="56" fillId="43" borderId="0"/>
    <xf numFmtId="15" fontId="159" fillId="0" borderId="0" applyFont="0" applyFill="0" applyBorder="0" applyAlignment="0" applyProtection="0"/>
    <xf numFmtId="14" fontId="159" fillId="0" borderId="0" applyFont="0" applyFill="0" applyBorder="0" applyAlignment="0" applyProtection="0"/>
    <xf numFmtId="17" fontId="159" fillId="0" borderId="0" applyFont="0" applyFill="0" applyBorder="0" applyAlignment="0" applyProtection="0"/>
    <xf numFmtId="15" fontId="163" fillId="0" borderId="0" applyFont="0" applyFill="0" applyBorder="0" applyAlignment="0" applyProtection="0"/>
    <xf numFmtId="14" fontId="163" fillId="0" borderId="0" applyFont="0" applyFill="0" applyBorder="0" applyAlignment="0" applyProtection="0"/>
    <xf numFmtId="246" fontId="8" fillId="0" borderId="0" applyFont="0" applyFill="0" applyBorder="0" applyAlignment="0" applyProtection="0"/>
    <xf numFmtId="247" fontId="8" fillId="0" borderId="0" applyFont="0" applyFill="0" applyBorder="0" applyAlignment="0" applyProtection="0"/>
    <xf numFmtId="17" fontId="163" fillId="0" borderId="0" applyFont="0" applyFill="0" applyBorder="0" applyAlignment="0" applyProtection="0"/>
    <xf numFmtId="184" fontId="8" fillId="5" borderId="0" applyFont="0" applyFill="0" applyBorder="0" applyAlignment="0" applyProtection="0"/>
    <xf numFmtId="184" fontId="8" fillId="5" borderId="0" applyFont="0" applyFill="0" applyBorder="0" applyAlignment="0" applyProtection="0"/>
    <xf numFmtId="184" fontId="8" fillId="5" borderId="0" applyFont="0" applyFill="0" applyBorder="0" applyAlignment="0" applyProtection="0"/>
    <xf numFmtId="184" fontId="8" fillId="5" borderId="0" applyFont="0" applyFill="0" applyBorder="0" applyAlignment="0" applyProtection="0"/>
    <xf numFmtId="184" fontId="8" fillId="5" borderId="0" applyFont="0" applyFill="0" applyBorder="0" applyAlignment="0" applyProtection="0"/>
    <xf numFmtId="184" fontId="8" fillId="5" borderId="0" applyFont="0" applyFill="0" applyBorder="0" applyAlignment="0" applyProtection="0"/>
    <xf numFmtId="184" fontId="8" fillId="5" borderId="0" applyFont="0" applyFill="0" applyBorder="0" applyAlignment="0" applyProtection="0"/>
    <xf numFmtId="184" fontId="8" fillId="5" borderId="0" applyFont="0" applyFill="0" applyBorder="0" applyAlignment="0" applyProtection="0"/>
    <xf numFmtId="184" fontId="8" fillId="5" borderId="0" applyFont="0" applyFill="0" applyBorder="0" applyAlignment="0" applyProtection="0"/>
    <xf numFmtId="248" fontId="8" fillId="0" borderId="0" applyFill="0" applyBorder="0" applyAlignment="0" applyProtection="0"/>
    <xf numFmtId="184" fontId="8" fillId="5" borderId="0" applyFont="0" applyFill="0" applyBorder="0" applyAlignment="0" applyProtection="0"/>
    <xf numFmtId="206" fontId="8" fillId="5" borderId="0" applyFont="0" applyFill="0" applyBorder="0" applyAlignment="0" applyProtection="0"/>
    <xf numFmtId="248" fontId="8" fillId="0" borderId="0" applyFill="0" applyBorder="0" applyAlignment="0" applyProtection="0"/>
    <xf numFmtId="248" fontId="8" fillId="0" borderId="0" applyFill="0" applyBorder="0" applyAlignment="0" applyProtection="0"/>
    <xf numFmtId="248" fontId="8" fillId="0" borderId="0" applyFill="0" applyBorder="0" applyAlignment="0" applyProtection="0"/>
    <xf numFmtId="184" fontId="8" fillId="5" borderId="0" applyFont="0" applyFill="0" applyBorder="0" applyAlignment="0" applyProtection="0"/>
    <xf numFmtId="184" fontId="8" fillId="5" borderId="0" applyFont="0" applyFill="0" applyBorder="0" applyAlignment="0" applyProtection="0"/>
    <xf numFmtId="184" fontId="8" fillId="5" borderId="0" applyFont="0" applyFill="0" applyBorder="0" applyAlignment="0" applyProtection="0"/>
    <xf numFmtId="184" fontId="8" fillId="5" borderId="0" applyFont="0" applyFill="0" applyBorder="0" applyAlignment="0" applyProtection="0"/>
    <xf numFmtId="184" fontId="8" fillId="5" borderId="0" applyFont="0" applyFill="0" applyBorder="0" applyAlignment="0" applyProtection="0"/>
    <xf numFmtId="184" fontId="8" fillId="5" borderId="0" applyFont="0" applyFill="0" applyBorder="0" applyAlignment="0" applyProtection="0"/>
    <xf numFmtId="184" fontId="8" fillId="5" borderId="0" applyFont="0" applyFill="0" applyBorder="0" applyAlignment="0" applyProtection="0"/>
    <xf numFmtId="249" fontId="164" fillId="0" borderId="28" applyFill="0">
      <alignment horizontal="centerContinuous"/>
    </xf>
    <xf numFmtId="250" fontId="122" fillId="0" borderId="28" applyFill="0" applyBorder="0" applyAlignment="0">
      <alignment horizontal="centerContinuous"/>
    </xf>
    <xf numFmtId="184" fontId="8" fillId="5" borderId="0" applyFont="0" applyFill="0" applyBorder="0" applyAlignment="0" applyProtection="0"/>
    <xf numFmtId="185" fontId="8" fillId="5" borderId="0" applyFont="0" applyFill="0" applyBorder="0" applyAlignment="0" applyProtection="0"/>
    <xf numFmtId="184" fontId="8" fillId="5" borderId="0" applyFont="0" applyFill="0" applyBorder="0" applyAlignment="0" applyProtection="0"/>
    <xf numFmtId="185" fontId="8" fillId="5" borderId="0" applyFont="0" applyFill="0" applyBorder="0" applyAlignment="0" applyProtection="0"/>
    <xf numFmtId="206" fontId="8" fillId="5" borderId="0" applyFont="0" applyFill="0" applyBorder="0" applyAlignment="0" applyProtection="0"/>
    <xf numFmtId="185" fontId="8" fillId="5" borderId="0" applyFont="0" applyFill="0" applyBorder="0" applyAlignment="0" applyProtection="0"/>
    <xf numFmtId="206" fontId="8" fillId="5" borderId="0" applyFont="0" applyFill="0" applyBorder="0" applyAlignment="0" applyProtection="0"/>
    <xf numFmtId="22" fontId="159" fillId="0" borderId="0" applyFont="0" applyFill="0" applyBorder="0" applyAlignment="0" applyProtection="0"/>
    <xf numFmtId="184" fontId="165" fillId="0" borderId="35" applyNumberFormat="0" applyFill="0" applyAlignment="0" applyProtection="0"/>
    <xf numFmtId="238" fontId="166" fillId="0" borderId="0" applyFont="0" applyFill="0" applyBorder="0" applyAlignment="0" applyProtection="0"/>
    <xf numFmtId="202" fontId="166" fillId="0" borderId="0" applyFont="0" applyFill="0" applyBorder="0" applyAlignment="0" applyProtection="0"/>
    <xf numFmtId="186" fontId="7" fillId="0" borderId="0" applyFill="0" applyBorder="0" applyProtection="0"/>
    <xf numFmtId="38" fontId="53" fillId="0" borderId="11">
      <alignment vertical="center"/>
    </xf>
    <xf numFmtId="38" fontId="53" fillId="0" borderId="11">
      <alignment vertical="center"/>
    </xf>
    <xf numFmtId="38" fontId="53" fillId="0" borderId="11">
      <alignment vertical="center"/>
    </xf>
    <xf numFmtId="38" fontId="53" fillId="0" borderId="11">
      <alignment vertical="center"/>
    </xf>
    <xf numFmtId="251" fontId="167" fillId="0" borderId="0" applyFont="0" applyFill="0" applyBorder="0" applyAlignment="0" applyProtection="0"/>
    <xf numFmtId="252" fontId="167" fillId="0" borderId="0" applyFont="0" applyFill="0" applyBorder="0" applyAlignment="0" applyProtection="0"/>
    <xf numFmtId="0" fontId="57" fillId="0" borderId="0" applyNumberFormat="0" applyFill="0" applyBorder="0" applyAlignment="0" applyProtection="0"/>
    <xf numFmtId="206" fontId="57" fillId="0" borderId="0" applyNumberFormat="0" applyFill="0" applyBorder="0" applyAlignment="0" applyProtection="0"/>
    <xf numFmtId="184" fontId="57" fillId="0" borderId="0" applyNumberFormat="0" applyFill="0" applyBorder="0" applyAlignment="0" applyProtection="0"/>
    <xf numFmtId="49" fontId="168" fillId="44" borderId="20">
      <alignment horizontal="center"/>
    </xf>
    <xf numFmtId="230" fontId="10" fillId="0" borderId="0" applyFill="0" applyBorder="0" applyAlignment="0"/>
    <xf numFmtId="175" fontId="41" fillId="0" borderId="0" applyFill="0" applyBorder="0" applyAlignment="0"/>
    <xf numFmtId="175" fontId="41" fillId="0" borderId="0" applyFill="0" applyBorder="0" applyAlignment="0"/>
    <xf numFmtId="178" fontId="10" fillId="0" borderId="0" applyFill="0" applyBorder="0" applyAlignment="0"/>
    <xf numFmtId="176" fontId="41" fillId="0" borderId="0" applyFill="0" applyBorder="0" applyAlignment="0"/>
    <xf numFmtId="176" fontId="41" fillId="0" borderId="0" applyFill="0" applyBorder="0" applyAlignment="0"/>
    <xf numFmtId="230" fontId="10" fillId="0" borderId="0" applyFill="0" applyBorder="0" applyAlignment="0"/>
    <xf numFmtId="175" fontId="41" fillId="0" borderId="0" applyFill="0" applyBorder="0" applyAlignment="0"/>
    <xf numFmtId="175" fontId="41" fillId="0" borderId="0" applyFill="0" applyBorder="0" applyAlignment="0"/>
    <xf numFmtId="180" fontId="42" fillId="0" borderId="0" applyFill="0" applyBorder="0" applyAlignment="0"/>
    <xf numFmtId="180" fontId="43" fillId="0" borderId="0" applyFill="0" applyBorder="0" applyAlignment="0"/>
    <xf numFmtId="178" fontId="10" fillId="0" borderId="0" applyFill="0" applyBorder="0" applyAlignment="0"/>
    <xf numFmtId="176" fontId="41" fillId="0" borderId="0" applyFill="0" applyBorder="0" applyAlignment="0"/>
    <xf numFmtId="176" fontId="41" fillId="0" borderId="0" applyFill="0" applyBorder="0" applyAlignment="0"/>
    <xf numFmtId="206" fontId="139" fillId="0" borderId="0" applyFont="0" applyFill="0" applyBorder="0" applyAlignment="0" applyProtection="0"/>
    <xf numFmtId="0" fontId="6" fillId="0" borderId="0" applyFont="0" applyFill="0" applyBorder="0" applyAlignment="0" applyProtection="0">
      <alignment horizontal="left"/>
    </xf>
    <xf numFmtId="184" fontId="139" fillId="0" borderId="0" applyFont="0" applyFill="0" applyBorder="0" applyAlignment="0" applyProtection="0"/>
    <xf numFmtId="184" fontId="139" fillId="0" borderId="0" applyFont="0" applyFill="0" applyBorder="0" applyAlignment="0" applyProtection="0"/>
    <xf numFmtId="184" fontId="139" fillId="0" borderId="0" applyFont="0" applyFill="0" applyBorder="0" applyAlignment="0" applyProtection="0"/>
    <xf numFmtId="206" fontId="60" fillId="0" borderId="0" applyNumberFormat="0" applyFill="0" applyBorder="0" applyAlignment="0" applyProtection="0"/>
    <xf numFmtId="0" fontId="134" fillId="0" borderId="0" applyNumberFormat="0" applyFill="0" applyBorder="0" applyAlignment="0" applyProtection="0"/>
    <xf numFmtId="0" fontId="60" fillId="0" borderId="0" applyNumberFormat="0" applyFill="0" applyBorder="0" applyAlignment="0" applyProtection="0"/>
    <xf numFmtId="0" fontId="134" fillId="0" borderId="0" applyNumberFormat="0" applyFill="0" applyBorder="0" applyAlignment="0" applyProtection="0"/>
    <xf numFmtId="0" fontId="60" fillId="0" borderId="0" applyNumberFormat="0" applyFill="0" applyBorder="0" applyAlignment="0" applyProtection="0"/>
    <xf numFmtId="0" fontId="134" fillId="0" borderId="0" applyNumberFormat="0" applyFill="0" applyBorder="0" applyAlignment="0" applyProtection="0"/>
    <xf numFmtId="0" fontId="139" fillId="25" borderId="0" applyNumberFormat="0" applyFont="0" applyBorder="0" applyAlignment="0" applyProtection="0"/>
    <xf numFmtId="0" fontId="139" fillId="25" borderId="0" applyNumberFormat="0" applyFont="0" applyBorder="0" applyAlignment="0" applyProtection="0"/>
    <xf numFmtId="184" fontId="139" fillId="25" borderId="0" applyNumberFormat="0" applyFont="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184" fontId="169" fillId="0" borderId="0" applyNumberFormat="0" applyFill="0" applyBorder="0" applyAlignment="0" applyProtection="0"/>
    <xf numFmtId="253" fontId="170" fillId="0" borderId="0" applyFill="0" applyBorder="0"/>
    <xf numFmtId="0" fontId="171" fillId="0" borderId="0">
      <alignment horizontal="center" wrapText="1"/>
    </xf>
    <xf numFmtId="15" fontId="55" fillId="0" borderId="0" applyFill="0" applyBorder="0" applyProtection="0">
      <alignment horizontal="center"/>
    </xf>
    <xf numFmtId="0" fontId="139" fillId="7" borderId="0" applyNumberFormat="0" applyFont="0" applyBorder="0" applyAlignment="0" applyProtection="0"/>
    <xf numFmtId="0" fontId="139" fillId="7" borderId="0" applyNumberFormat="0" applyFont="0" applyBorder="0" applyAlignment="0" applyProtection="0"/>
    <xf numFmtId="184" fontId="139" fillId="7" borderId="0" applyNumberFormat="0" applyFont="0" applyBorder="0" applyAlignment="0" applyProtection="0"/>
    <xf numFmtId="254" fontId="172" fillId="0" borderId="0" applyFill="0" applyBorder="0" applyProtection="0"/>
    <xf numFmtId="0" fontId="173" fillId="28" borderId="4" applyAlignment="0" applyProtection="0"/>
    <xf numFmtId="0" fontId="173" fillId="28" borderId="4" applyAlignment="0" applyProtection="0"/>
    <xf numFmtId="184" fontId="173" fillId="28" borderId="4" applyAlignment="0" applyProtection="0"/>
    <xf numFmtId="255" fontId="174" fillId="0" borderId="0" applyNumberFormat="0" applyFill="0" applyBorder="0" applyAlignment="0" applyProtection="0"/>
    <xf numFmtId="255" fontId="175" fillId="0" borderId="0" applyNumberFormat="0" applyFill="0" applyBorder="0" applyAlignment="0" applyProtection="0"/>
    <xf numFmtId="15" fontId="73" fillId="33" borderId="36">
      <alignment horizontal="center"/>
      <protection locked="0"/>
    </xf>
    <xf numFmtId="15" fontId="73" fillId="33" borderId="36">
      <alignment horizontal="center"/>
      <protection locked="0"/>
    </xf>
    <xf numFmtId="256" fontId="73" fillId="33" borderId="17" applyAlignment="0">
      <protection locked="0"/>
    </xf>
    <xf numFmtId="256" fontId="73" fillId="33" borderId="17" applyAlignment="0">
      <protection locked="0"/>
    </xf>
    <xf numFmtId="256" fontId="73" fillId="33" borderId="17" applyAlignment="0">
      <protection locked="0"/>
    </xf>
    <xf numFmtId="255" fontId="73" fillId="33" borderId="17" applyAlignment="0">
      <protection locked="0"/>
    </xf>
    <xf numFmtId="255" fontId="162" fillId="33" borderId="36" applyAlignment="0">
      <protection locked="0"/>
    </xf>
    <xf numFmtId="255" fontId="162" fillId="33" borderId="36" applyAlignment="0">
      <protection locked="0"/>
    </xf>
    <xf numFmtId="255" fontId="162" fillId="33" borderId="36" applyAlignment="0">
      <protection locked="0"/>
    </xf>
    <xf numFmtId="255" fontId="162" fillId="33" borderId="36" applyAlignment="0">
      <protection locked="0"/>
    </xf>
    <xf numFmtId="255" fontId="162" fillId="33" borderId="36" applyAlignment="0">
      <protection locked="0"/>
    </xf>
    <xf numFmtId="255" fontId="162" fillId="33" borderId="36" applyAlignment="0">
      <protection locked="0"/>
    </xf>
    <xf numFmtId="255" fontId="162" fillId="33" borderId="36" applyAlignment="0">
      <protection locked="0"/>
    </xf>
    <xf numFmtId="255" fontId="162" fillId="33" borderId="36" applyAlignment="0">
      <protection locked="0"/>
    </xf>
    <xf numFmtId="255" fontId="73" fillId="33" borderId="17" applyAlignment="0">
      <protection locked="0"/>
    </xf>
    <xf numFmtId="255" fontId="73" fillId="33" borderId="17" applyAlignment="0">
      <protection locked="0"/>
    </xf>
    <xf numFmtId="255" fontId="162" fillId="33" borderId="36" applyAlignment="0">
      <protection locked="0"/>
    </xf>
    <xf numFmtId="255" fontId="55" fillId="0" borderId="0" applyFill="0" applyBorder="0" applyAlignment="0" applyProtection="0"/>
    <xf numFmtId="257" fontId="55" fillId="0" borderId="0" applyFill="0" applyBorder="0" applyAlignment="0" applyProtection="0"/>
    <xf numFmtId="258" fontId="55" fillId="0" borderId="0" applyFill="0" applyBorder="0" applyAlignment="0" applyProtection="0"/>
    <xf numFmtId="0" fontId="139" fillId="0" borderId="37" applyNumberFormat="0" applyFont="0" applyAlignment="0" applyProtection="0"/>
    <xf numFmtId="0" fontId="139" fillId="0" borderId="37" applyNumberFormat="0" applyFont="0" applyAlignment="0" applyProtection="0"/>
    <xf numFmtId="184" fontId="139" fillId="0" borderId="37" applyNumberFormat="0" applyFont="0" applyAlignment="0" applyProtection="0"/>
    <xf numFmtId="0" fontId="41" fillId="0" borderId="0" applyFill="0" applyBorder="0">
      <alignment horizontal="left" vertical="top"/>
    </xf>
    <xf numFmtId="0" fontId="139" fillId="0" borderId="38" applyNumberFormat="0" applyFont="0" applyAlignment="0" applyProtection="0"/>
    <xf numFmtId="184" fontId="6" fillId="0" borderId="5" applyNumberFormat="0" applyFont="0" applyAlignment="0" applyProtection="0"/>
    <xf numFmtId="0" fontId="139" fillId="0" borderId="38" applyNumberFormat="0" applyFont="0" applyAlignment="0" applyProtection="0"/>
    <xf numFmtId="184" fontId="139" fillId="0" borderId="38" applyNumberFormat="0" applyFont="0" applyAlignment="0" applyProtection="0"/>
    <xf numFmtId="0" fontId="139" fillId="13" borderId="0" applyNumberFormat="0" applyFont="0" applyBorder="0" applyAlignment="0" applyProtection="0"/>
    <xf numFmtId="0" fontId="139" fillId="13" borderId="0" applyNumberFormat="0" applyFont="0" applyBorder="0" applyAlignment="0" applyProtection="0"/>
    <xf numFmtId="184" fontId="139" fillId="13" borderId="0" applyNumberFormat="0" applyFont="0" applyBorder="0" applyAlignment="0" applyProtection="0"/>
    <xf numFmtId="170" fontId="6" fillId="0" borderId="0" applyFont="0" applyFill="0" applyBorder="0" applyAlignment="0" applyProtection="0"/>
    <xf numFmtId="2" fontId="8" fillId="0" borderId="0" applyFill="0" applyBorder="0" applyAlignment="0" applyProtection="0"/>
    <xf numFmtId="0" fontId="16" fillId="0" borderId="0"/>
    <xf numFmtId="184" fontId="176" fillId="0" borderId="0">
      <alignment vertical="center"/>
    </xf>
    <xf numFmtId="0" fontId="139" fillId="0" borderId="0" applyFont="0" applyFill="0" applyBorder="0" applyAlignment="0" applyProtection="0"/>
    <xf numFmtId="0" fontId="139" fillId="0" borderId="0" applyFont="0" applyFill="0" applyBorder="0" applyAlignment="0" applyProtection="0"/>
    <xf numFmtId="184" fontId="139" fillId="0" borderId="0" applyFont="0" applyFill="0" applyBorder="0" applyAlignment="0" applyProtection="0"/>
    <xf numFmtId="206" fontId="63" fillId="4" borderId="0" applyNumberFormat="0" applyBorder="0" applyAlignment="0" applyProtection="0"/>
    <xf numFmtId="184" fontId="63" fillId="4" borderId="0" applyNumberFormat="0" applyBorder="0" applyAlignment="0" applyProtection="0"/>
    <xf numFmtId="0" fontId="17" fillId="4" borderId="0" applyNumberFormat="0" applyBorder="0" applyAlignment="0" applyProtection="0"/>
    <xf numFmtId="0" fontId="63" fillId="4" borderId="0" applyNumberFormat="0" applyBorder="0" applyAlignment="0" applyProtection="0"/>
    <xf numFmtId="0" fontId="17" fillId="4" borderId="0" applyNumberFormat="0" applyBorder="0" applyAlignment="0" applyProtection="0"/>
    <xf numFmtId="0" fontId="63" fillId="4" borderId="0" applyNumberFormat="0" applyBorder="0" applyAlignment="0" applyProtection="0"/>
    <xf numFmtId="0" fontId="17" fillId="4" borderId="0" applyNumberFormat="0" applyBorder="0" applyAlignment="0" applyProtection="0"/>
    <xf numFmtId="0" fontId="177" fillId="28" borderId="13" applyAlignment="0">
      <alignment vertical="center"/>
    </xf>
    <xf numFmtId="0" fontId="177" fillId="28" borderId="13" applyAlignment="0">
      <alignment vertical="center"/>
    </xf>
    <xf numFmtId="184" fontId="177" fillId="28" borderId="13" applyAlignment="0">
      <alignment vertical="center"/>
    </xf>
    <xf numFmtId="206" fontId="67" fillId="0" borderId="13" applyNumberFormat="0" applyAlignment="0" applyProtection="0">
      <alignment horizontal="left" vertical="center"/>
    </xf>
    <xf numFmtId="0" fontId="67" fillId="0" borderId="13" applyNumberFormat="0" applyAlignment="0" applyProtection="0">
      <alignment horizontal="left" vertical="center"/>
    </xf>
    <xf numFmtId="206" fontId="67" fillId="0" borderId="13" applyNumberFormat="0" applyAlignment="0" applyProtection="0">
      <alignment horizontal="left" vertical="center"/>
    </xf>
    <xf numFmtId="184" fontId="67" fillId="0" borderId="13" applyNumberFormat="0" applyAlignment="0" applyProtection="0">
      <alignment horizontal="left" vertical="center"/>
    </xf>
    <xf numFmtId="0" fontId="67" fillId="0" borderId="4">
      <alignment horizontal="left" vertical="center"/>
    </xf>
    <xf numFmtId="14" fontId="178" fillId="37" borderId="29">
      <alignment horizontal="center" vertical="center" wrapText="1"/>
    </xf>
    <xf numFmtId="184" fontId="179" fillId="0" borderId="23" applyNumberFormat="0" applyFill="0" applyAlignment="0" applyProtection="0"/>
    <xf numFmtId="206" fontId="179" fillId="0" borderId="23" applyNumberFormat="0" applyFill="0" applyAlignment="0" applyProtection="0"/>
    <xf numFmtId="184" fontId="179" fillId="0" borderId="23" applyNumberFormat="0" applyFill="0" applyAlignment="0" applyProtection="0"/>
    <xf numFmtId="0" fontId="180" fillId="0" borderId="39" applyNumberFormat="0" applyFill="0" applyAlignment="0" applyProtection="0"/>
    <xf numFmtId="0" fontId="179" fillId="0" borderId="23" applyNumberFormat="0" applyFill="0" applyAlignment="0" applyProtection="0"/>
    <xf numFmtId="0" fontId="180" fillId="0" borderId="39" applyNumberFormat="0" applyFill="0" applyAlignment="0" applyProtection="0"/>
    <xf numFmtId="0" fontId="179" fillId="0" borderId="23" applyNumberFormat="0" applyFill="0" applyAlignment="0" applyProtection="0"/>
    <xf numFmtId="0" fontId="180" fillId="0" borderId="39" applyNumberFormat="0" applyFill="0" applyAlignment="0" applyProtection="0"/>
    <xf numFmtId="184" fontId="181" fillId="0" borderId="24" applyNumberFormat="0" applyFill="0" applyAlignment="0" applyProtection="0"/>
    <xf numFmtId="206" fontId="181" fillId="0" borderId="24" applyNumberFormat="0" applyFill="0" applyAlignment="0" applyProtection="0"/>
    <xf numFmtId="184" fontId="181" fillId="0" borderId="24" applyNumberFormat="0" applyFill="0" applyAlignment="0" applyProtection="0"/>
    <xf numFmtId="0" fontId="182" fillId="0" borderId="39" applyNumberFormat="0" applyFill="0" applyAlignment="0" applyProtection="0"/>
    <xf numFmtId="0" fontId="181" fillId="0" borderId="24" applyNumberFormat="0" applyFill="0" applyAlignment="0" applyProtection="0"/>
    <xf numFmtId="0" fontId="182" fillId="0" borderId="39" applyNumberFormat="0" applyFill="0" applyAlignment="0" applyProtection="0"/>
    <xf numFmtId="0" fontId="181" fillId="0" borderId="24" applyNumberFormat="0" applyFill="0" applyAlignment="0" applyProtection="0"/>
    <xf numFmtId="0" fontId="182" fillId="0" borderId="39" applyNumberFormat="0" applyFill="0" applyAlignment="0" applyProtection="0"/>
    <xf numFmtId="184" fontId="71" fillId="0" borderId="25" applyNumberFormat="0" applyFill="0" applyAlignment="0" applyProtection="0"/>
    <xf numFmtId="206" fontId="71" fillId="0" borderId="25" applyNumberFormat="0" applyFill="0" applyAlignment="0" applyProtection="0"/>
    <xf numFmtId="184" fontId="71" fillId="0" borderId="25" applyNumberFormat="0" applyFill="0" applyAlignment="0" applyProtection="0"/>
    <xf numFmtId="0" fontId="183" fillId="0" borderId="40" applyNumberFormat="0" applyFill="0" applyAlignment="0" applyProtection="0"/>
    <xf numFmtId="0" fontId="71" fillId="0" borderId="25" applyNumberFormat="0" applyFill="0" applyAlignment="0" applyProtection="0"/>
    <xf numFmtId="0" fontId="183" fillId="0" borderId="40" applyNumberFormat="0" applyFill="0" applyAlignment="0" applyProtection="0"/>
    <xf numFmtId="0" fontId="71" fillId="0" borderId="25" applyNumberFormat="0" applyFill="0" applyAlignment="0" applyProtection="0"/>
    <xf numFmtId="0" fontId="183" fillId="0" borderId="40" applyNumberFormat="0" applyFill="0" applyAlignment="0" applyProtection="0"/>
    <xf numFmtId="206" fontId="71" fillId="0" borderId="0" applyNumberFormat="0" applyFill="0" applyBorder="0" applyAlignment="0" applyProtection="0"/>
    <xf numFmtId="184" fontId="71" fillId="0" borderId="0" applyNumberFormat="0" applyFill="0" applyBorder="0" applyAlignment="0" applyProtection="0"/>
    <xf numFmtId="0" fontId="183" fillId="0" borderId="0" applyNumberFormat="0" applyFill="0" applyBorder="0" applyAlignment="0" applyProtection="0"/>
    <xf numFmtId="0" fontId="71" fillId="0" borderId="0" applyNumberFormat="0" applyFill="0" applyBorder="0" applyAlignment="0" applyProtection="0"/>
    <xf numFmtId="0" fontId="183" fillId="0" borderId="0" applyNumberFormat="0" applyFill="0" applyBorder="0" applyAlignment="0" applyProtection="0"/>
    <xf numFmtId="0" fontId="71" fillId="0" borderId="0" applyNumberFormat="0" applyFill="0" applyBorder="0" applyAlignment="0" applyProtection="0"/>
    <xf numFmtId="0" fontId="183" fillId="0" borderId="0" applyNumberFormat="0" applyFill="0" applyBorder="0" applyAlignment="0" applyProtection="0"/>
    <xf numFmtId="14" fontId="178" fillId="37" borderId="29">
      <alignment horizontal="center" vertical="center" wrapText="1"/>
    </xf>
    <xf numFmtId="0" fontId="173" fillId="0" borderId="4"/>
    <xf numFmtId="0" fontId="173" fillId="0" borderId="4"/>
    <xf numFmtId="184" fontId="173" fillId="0" borderId="4"/>
    <xf numFmtId="255" fontId="174" fillId="0" borderId="0">
      <alignment horizontal="left" vertical="top"/>
    </xf>
    <xf numFmtId="255" fontId="175" fillId="0" borderId="0" applyAlignment="0"/>
    <xf numFmtId="231" fontId="166" fillId="0" borderId="0" applyFont="0" applyFill="0" applyBorder="0" applyAlignment="0" applyProtection="0"/>
    <xf numFmtId="218" fontId="166" fillId="0" borderId="0" applyFont="0" applyFill="0" applyBorder="0" applyAlignment="0" applyProtection="0"/>
    <xf numFmtId="14" fontId="7" fillId="0" borderId="0" applyFont="0" applyFill="0" applyBorder="0" applyAlignment="0" applyProtection="0"/>
    <xf numFmtId="0" fontId="16" fillId="0" borderId="0"/>
    <xf numFmtId="184" fontId="184" fillId="0" borderId="0">
      <alignment horizontal="left" vertical="center" wrapText="1"/>
    </xf>
    <xf numFmtId="184" fontId="184" fillId="0" borderId="0">
      <alignment horizontal="left" vertical="center" wrapText="1"/>
    </xf>
    <xf numFmtId="184" fontId="184" fillId="0" borderId="0">
      <alignment horizontal="left" vertical="center" wrapText="1"/>
    </xf>
    <xf numFmtId="184" fontId="184" fillId="0" borderId="0">
      <alignment horizontal="left" vertical="center" wrapText="1"/>
    </xf>
    <xf numFmtId="0" fontId="184" fillId="0" borderId="0">
      <alignment horizontal="left" vertical="center" wrapText="1"/>
    </xf>
    <xf numFmtId="184" fontId="184" fillId="0" borderId="0">
      <alignment horizontal="left" vertical="center" wrapText="1"/>
    </xf>
    <xf numFmtId="184" fontId="185" fillId="0" borderId="0">
      <alignment horizontal="left" vertical="center" wrapText="1" indent="1"/>
    </xf>
    <xf numFmtId="184" fontId="185" fillId="0" borderId="0">
      <alignment horizontal="left" vertical="center" wrapText="1" indent="1"/>
    </xf>
    <xf numFmtId="184" fontId="185" fillId="0" borderId="0">
      <alignment horizontal="left" vertical="center" wrapText="1" indent="1"/>
    </xf>
    <xf numFmtId="184" fontId="185" fillId="0" borderId="0">
      <alignment horizontal="left" vertical="center" wrapText="1" indent="1"/>
    </xf>
    <xf numFmtId="0" fontId="185" fillId="0" borderId="0">
      <alignment horizontal="left" vertical="center" wrapText="1" indent="1"/>
    </xf>
    <xf numFmtId="184" fontId="185" fillId="0" borderId="0">
      <alignment horizontal="left" vertical="center" wrapText="1" indent="1"/>
    </xf>
    <xf numFmtId="184" fontId="185" fillId="0" borderId="0">
      <alignment horizontal="left" vertical="center" wrapText="1" indent="3"/>
    </xf>
    <xf numFmtId="184" fontId="185" fillId="0" borderId="0">
      <alignment horizontal="left" vertical="center" wrapText="1" indent="3"/>
    </xf>
    <xf numFmtId="184" fontId="185" fillId="0" borderId="0">
      <alignment horizontal="left" vertical="center" wrapText="1" indent="3"/>
    </xf>
    <xf numFmtId="184" fontId="185" fillId="0" borderId="0">
      <alignment horizontal="left" vertical="center" wrapText="1" indent="3"/>
    </xf>
    <xf numFmtId="0" fontId="185" fillId="0" borderId="0">
      <alignment horizontal="left" vertical="center" wrapText="1" indent="3"/>
    </xf>
    <xf numFmtId="184" fontId="185" fillId="0" borderId="0">
      <alignment horizontal="left" vertical="center" wrapText="1" indent="3"/>
    </xf>
    <xf numFmtId="184" fontId="53" fillId="0" borderId="0"/>
    <xf numFmtId="212" fontId="144" fillId="0" borderId="0">
      <protection locked="0"/>
    </xf>
    <xf numFmtId="184" fontId="6" fillId="0" borderId="0"/>
    <xf numFmtId="49" fontId="8" fillId="45" borderId="41">
      <alignment horizontal="left" vertical="center"/>
    </xf>
    <xf numFmtId="212" fontId="145" fillId="0" borderId="0">
      <protection locked="0"/>
    </xf>
    <xf numFmtId="184" fontId="146" fillId="0" borderId="0" applyNumberFormat="0" applyFill="0" applyBorder="0" applyAlignment="0" applyProtection="0">
      <alignment vertical="top"/>
      <protection locked="0"/>
    </xf>
    <xf numFmtId="255" fontId="8" fillId="31" borderId="3" applyNumberFormat="0" applyFont="0" applyAlignment="0">
      <protection locked="0"/>
    </xf>
    <xf numFmtId="187" fontId="8" fillId="31" borderId="3" applyNumberFormat="0" applyFont="0" applyAlignment="0">
      <protection locked="0"/>
    </xf>
    <xf numFmtId="187" fontId="8" fillId="31" borderId="3" applyNumberFormat="0" applyFont="0" applyAlignment="0">
      <protection locked="0"/>
    </xf>
    <xf numFmtId="187" fontId="8" fillId="31" borderId="3" applyNumberFormat="0" applyFont="0" applyAlignment="0">
      <protection locked="0"/>
    </xf>
    <xf numFmtId="255" fontId="8" fillId="31" borderId="3" applyNumberFormat="0" applyFont="0" applyAlignment="0">
      <protection locked="0"/>
    </xf>
    <xf numFmtId="0" fontId="74" fillId="10" borderId="7" applyNumberFormat="0" applyAlignment="0" applyProtection="0"/>
    <xf numFmtId="255" fontId="8" fillId="31" borderId="3" applyNumberFormat="0" applyFont="0" applyAlignment="0">
      <protection locked="0"/>
    </xf>
    <xf numFmtId="0" fontId="74" fillId="10" borderId="7" applyNumberFormat="0" applyAlignment="0" applyProtection="0"/>
    <xf numFmtId="255" fontId="8" fillId="31" borderId="3" applyNumberFormat="0" applyFont="0" applyAlignment="0">
      <protection locked="0"/>
    </xf>
    <xf numFmtId="255" fontId="8" fillId="31" borderId="3" applyNumberFormat="0" applyFont="0" applyAlignment="0">
      <protection locked="0"/>
    </xf>
    <xf numFmtId="259" fontId="23" fillId="0" borderId="0" applyFont="0" applyFill="0" applyBorder="0" applyAlignment="0" applyProtection="0"/>
    <xf numFmtId="259" fontId="186" fillId="0" borderId="0" applyFont="0" applyFill="0" applyBorder="0" applyAlignment="0" applyProtection="0"/>
    <xf numFmtId="259" fontId="186" fillId="0" borderId="0" applyFont="0" applyFill="0" applyBorder="0" applyAlignment="0" applyProtection="0"/>
    <xf numFmtId="260" fontId="77" fillId="0" borderId="0" applyFont="0" applyFill="0" applyBorder="0" applyAlignment="0" applyProtection="0"/>
    <xf numFmtId="260" fontId="187" fillId="0" borderId="0" applyFont="0" applyFill="0" applyBorder="0" applyAlignment="0" applyProtection="0"/>
    <xf numFmtId="260" fontId="187" fillId="0" borderId="0" applyFont="0" applyFill="0" applyBorder="0" applyAlignment="0" applyProtection="0"/>
    <xf numFmtId="184" fontId="188" fillId="0" borderId="0" applyNumberFormat="0" applyFill="0" applyBorder="0" applyAlignment="0" applyProtection="0">
      <alignment vertical="top"/>
      <protection locked="0"/>
    </xf>
    <xf numFmtId="184" fontId="189" fillId="0" borderId="0">
      <alignment vertical="center"/>
    </xf>
    <xf numFmtId="261" fontId="151" fillId="0" borderId="0" applyFont="0" applyFill="0" applyBorder="0" applyAlignment="0" applyProtection="0"/>
    <xf numFmtId="262" fontId="151" fillId="0" borderId="0" applyFont="0" applyFill="0" applyBorder="0" applyAlignment="0" applyProtection="0"/>
    <xf numFmtId="184" fontId="190" fillId="0" borderId="0" applyProtection="0">
      <alignment vertical="center"/>
      <protection locked="0"/>
    </xf>
    <xf numFmtId="184" fontId="190" fillId="0" borderId="0" applyNumberFormat="0" applyProtection="0">
      <alignment vertical="top"/>
      <protection locked="0"/>
    </xf>
    <xf numFmtId="184" fontId="191" fillId="0" borderId="42" applyAlignment="0"/>
    <xf numFmtId="184" fontId="191" fillId="0" borderId="42" applyAlignment="0"/>
    <xf numFmtId="184" fontId="191" fillId="0" borderId="42" applyAlignment="0"/>
    <xf numFmtId="230" fontId="10" fillId="0" borderId="0" applyFill="0" applyBorder="0" applyAlignment="0"/>
    <xf numFmtId="175" fontId="41" fillId="0" borderId="0" applyFill="0" applyBorder="0" applyAlignment="0"/>
    <xf numFmtId="175" fontId="41" fillId="0" borderId="0" applyFill="0" applyBorder="0" applyAlignment="0"/>
    <xf numFmtId="178" fontId="10" fillId="0" borderId="0" applyFill="0" applyBorder="0" applyAlignment="0"/>
    <xf numFmtId="176" fontId="41" fillId="0" borderId="0" applyFill="0" applyBorder="0" applyAlignment="0"/>
    <xf numFmtId="176" fontId="41" fillId="0" borderId="0" applyFill="0" applyBorder="0" applyAlignment="0"/>
    <xf numFmtId="230" fontId="10" fillId="0" borderId="0" applyFill="0" applyBorder="0" applyAlignment="0"/>
    <xf numFmtId="175" fontId="41" fillId="0" borderId="0" applyFill="0" applyBorder="0" applyAlignment="0"/>
    <xf numFmtId="175" fontId="41" fillId="0" borderId="0" applyFill="0" applyBorder="0" applyAlignment="0"/>
    <xf numFmtId="180" fontId="42" fillId="0" borderId="0" applyFill="0" applyBorder="0" applyAlignment="0"/>
    <xf numFmtId="180" fontId="43" fillId="0" borderId="0" applyFill="0" applyBorder="0" applyAlignment="0"/>
    <xf numFmtId="178" fontId="10" fillId="0" borderId="0" applyFill="0" applyBorder="0" applyAlignment="0"/>
    <xf numFmtId="176" fontId="41" fillId="0" borderId="0" applyFill="0" applyBorder="0" applyAlignment="0"/>
    <xf numFmtId="176" fontId="41" fillId="0" borderId="0" applyFill="0" applyBorder="0" applyAlignment="0"/>
    <xf numFmtId="206" fontId="86" fillId="0" borderId="16" applyNumberFormat="0" applyFill="0" applyAlignment="0" applyProtection="0"/>
    <xf numFmtId="184" fontId="86" fillId="0" borderId="16" applyNumberFormat="0" applyFill="0" applyAlignment="0" applyProtection="0"/>
    <xf numFmtId="0" fontId="135" fillId="0" borderId="16" applyNumberFormat="0" applyFill="0" applyAlignment="0" applyProtection="0"/>
    <xf numFmtId="0" fontId="86" fillId="0" borderId="16" applyNumberFormat="0" applyFill="0" applyAlignment="0" applyProtection="0"/>
    <xf numFmtId="0" fontId="135" fillId="0" borderId="16" applyNumberFormat="0" applyFill="0" applyAlignment="0" applyProtection="0"/>
    <xf numFmtId="0" fontId="86" fillId="0" borderId="16" applyNumberFormat="0" applyFill="0" applyAlignment="0" applyProtection="0"/>
    <xf numFmtId="0" fontId="135" fillId="0" borderId="16" applyNumberFormat="0" applyFill="0" applyAlignment="0" applyProtection="0"/>
    <xf numFmtId="263" fontId="8" fillId="0" borderId="0" applyFont="0" applyFill="0" applyBorder="0" applyAlignment="0" applyProtection="0"/>
    <xf numFmtId="264" fontId="8" fillId="0" borderId="0" applyFont="0" applyFill="0" applyBorder="0" applyAlignment="0" applyProtection="0"/>
    <xf numFmtId="0" fontId="16" fillId="0" borderId="0"/>
    <xf numFmtId="0" fontId="16" fillId="0" borderId="0"/>
    <xf numFmtId="265" fontId="8" fillId="0" borderId="0" applyFont="0" applyFill="0" applyBorder="0" applyAlignment="0" applyProtection="0"/>
    <xf numFmtId="266" fontId="8" fillId="0" borderId="0" applyFont="0" applyFill="0" applyBorder="0" applyAlignment="0" applyProtection="0"/>
    <xf numFmtId="267" fontId="8" fillId="0" borderId="0" applyFont="0" applyFill="0" applyBorder="0" applyAlignment="0" applyProtection="0"/>
    <xf numFmtId="268" fontId="8" fillId="0" borderId="0" applyFont="0" applyFill="0" applyBorder="0" applyAlignment="0" applyProtection="0"/>
    <xf numFmtId="269" fontId="8" fillId="0" borderId="0" applyFont="0" applyFill="0" applyBorder="0" applyAlignment="0" applyProtection="0"/>
    <xf numFmtId="270" fontId="8" fillId="0" borderId="0" applyFont="0" applyFill="0" applyBorder="0" applyAlignment="0" applyProtection="0"/>
    <xf numFmtId="271" fontId="8" fillId="0" borderId="0" applyFont="0" applyFill="0" applyBorder="0" applyAlignment="0" applyProtection="0"/>
    <xf numFmtId="272" fontId="8" fillId="0" borderId="0" applyFont="0" applyFill="0" applyBorder="0" applyAlignment="0" applyProtection="0"/>
    <xf numFmtId="0" fontId="16" fillId="0" borderId="0"/>
    <xf numFmtId="0" fontId="16" fillId="0" borderId="0"/>
    <xf numFmtId="202" fontId="8" fillId="0" borderId="0" applyFont="0" applyFill="0" applyBorder="0" applyAlignment="0" applyProtection="0"/>
    <xf numFmtId="218" fontId="8" fillId="0" borderId="0" applyFont="0" applyFill="0" applyBorder="0" applyAlignment="0" applyProtection="0"/>
    <xf numFmtId="273" fontId="192" fillId="0" borderId="0" applyFill="0" applyBorder="0" applyAlignment="0"/>
    <xf numFmtId="0" fontId="87" fillId="0" borderId="0">
      <protection locked="0"/>
    </xf>
    <xf numFmtId="184" fontId="87" fillId="0" borderId="0">
      <protection locked="0"/>
    </xf>
    <xf numFmtId="184" fontId="87" fillId="0" borderId="0">
      <protection locked="0"/>
    </xf>
    <xf numFmtId="184" fontId="87" fillId="0" borderId="0">
      <protection locked="0"/>
    </xf>
    <xf numFmtId="171" fontId="166" fillId="0" borderId="0" applyFont="0" applyFill="0" applyBorder="0" applyAlignment="0" applyProtection="0"/>
    <xf numFmtId="206" fontId="89" fillId="33" borderId="0" applyNumberFormat="0" applyBorder="0" applyAlignment="0" applyProtection="0"/>
    <xf numFmtId="0" fontId="131" fillId="10" borderId="0" applyNumberFormat="0" applyBorder="0" applyAlignment="0" applyProtection="0"/>
    <xf numFmtId="0" fontId="89" fillId="33" borderId="0" applyNumberFormat="0" applyBorder="0" applyAlignment="0" applyProtection="0"/>
    <xf numFmtId="0" fontId="131" fillId="10" borderId="0" applyNumberFormat="0" applyBorder="0" applyAlignment="0" applyProtection="0"/>
    <xf numFmtId="0" fontId="89" fillId="33" borderId="0" applyNumberFormat="0" applyBorder="0" applyAlignment="0" applyProtection="0"/>
    <xf numFmtId="0" fontId="131" fillId="10" borderId="0" applyNumberFormat="0" applyBorder="0" applyAlignment="0" applyProtection="0"/>
    <xf numFmtId="184" fontId="137" fillId="0" borderId="0"/>
    <xf numFmtId="0" fontId="8" fillId="0" borderId="0"/>
    <xf numFmtId="247" fontId="8" fillId="0" borderId="0"/>
    <xf numFmtId="0" fontId="8" fillId="0" borderId="0"/>
    <xf numFmtId="247" fontId="8" fillId="0" borderId="0"/>
    <xf numFmtId="247" fontId="8" fillId="0" borderId="0"/>
    <xf numFmtId="247" fontId="8" fillId="0" borderId="0"/>
    <xf numFmtId="247" fontId="8" fillId="0" borderId="0"/>
    <xf numFmtId="206" fontId="137" fillId="0" borderId="0"/>
    <xf numFmtId="190" fontId="92" fillId="0" borderId="0"/>
    <xf numFmtId="206" fontId="137" fillId="0" borderId="0"/>
    <xf numFmtId="190" fontId="92" fillId="0" borderId="0"/>
    <xf numFmtId="206" fontId="137" fillId="0" borderId="0"/>
    <xf numFmtId="206" fontId="137" fillId="0" borderId="0"/>
    <xf numFmtId="206" fontId="137" fillId="0" borderId="0"/>
    <xf numFmtId="190" fontId="92" fillId="0" borderId="0"/>
    <xf numFmtId="247" fontId="8"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184" fontId="55" fillId="0" borderId="0"/>
    <xf numFmtId="206" fontId="55" fillId="0" borderId="0"/>
    <xf numFmtId="206" fontId="6" fillId="0" borderId="0"/>
    <xf numFmtId="206" fontId="8" fillId="0" borderId="0"/>
    <xf numFmtId="184" fontId="8" fillId="0" borderId="0"/>
    <xf numFmtId="206" fontId="139" fillId="0" borderId="0"/>
    <xf numFmtId="206" fontId="6" fillId="0" borderId="0"/>
    <xf numFmtId="0" fontId="6" fillId="0" borderId="0"/>
    <xf numFmtId="184" fontId="6" fillId="0" borderId="0"/>
    <xf numFmtId="184" fontId="6" fillId="0" borderId="0"/>
    <xf numFmtId="184" fontId="6"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206" fontId="8" fillId="0" borderId="0"/>
    <xf numFmtId="184" fontId="8"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184" fontId="1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184" fontId="13" fillId="0" borderId="0"/>
    <xf numFmtId="184" fontId="1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184" fontId="1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184" fontId="55" fillId="0" borderId="0"/>
    <xf numFmtId="206" fontId="55"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184" fontId="23" fillId="0" borderId="0"/>
    <xf numFmtId="206" fontId="2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206" fontId="13" fillId="0" borderId="0"/>
    <xf numFmtId="206" fontId="13" fillId="0" borderId="0"/>
    <xf numFmtId="206" fontId="13" fillId="0" borderId="0"/>
    <xf numFmtId="184" fontId="13" fillId="0" borderId="0"/>
    <xf numFmtId="184" fontId="13" fillId="0" borderId="0"/>
    <xf numFmtId="0" fontId="8" fillId="0" borderId="0"/>
    <xf numFmtId="0" fontId="20" fillId="0" borderId="0"/>
    <xf numFmtId="0" fontId="97" fillId="0" borderId="0"/>
    <xf numFmtId="206" fontId="97" fillId="0" borderId="0"/>
    <xf numFmtId="184" fontId="97" fillId="0" borderId="0"/>
    <xf numFmtId="16" fontId="193" fillId="0" borderId="43" applyNumberFormat="0" applyBorder="0" applyAlignment="0">
      <alignment horizontal="center"/>
    </xf>
    <xf numFmtId="184" fontId="194" fillId="0" borderId="44" applyBorder="0">
      <alignment horizontal="center"/>
    </xf>
    <xf numFmtId="184" fontId="16" fillId="34" borderId="18" applyNumberFormat="0" applyFont="0" applyAlignment="0" applyProtection="0"/>
    <xf numFmtId="184" fontId="6" fillId="34" borderId="18" applyNumberFormat="0" applyFont="0" applyAlignment="0" applyProtection="0"/>
    <xf numFmtId="0" fontId="8" fillId="34" borderId="45" applyNumberFormat="0" applyFont="0" applyAlignment="0" applyProtection="0"/>
    <xf numFmtId="0" fontId="8" fillId="34" borderId="45" applyNumberFormat="0" applyFont="0" applyAlignment="0" applyProtection="0"/>
    <xf numFmtId="0" fontId="16" fillId="34" borderId="18" applyNumberFormat="0" applyFont="0" applyAlignment="0" applyProtection="0"/>
    <xf numFmtId="0" fontId="8" fillId="34" borderId="45" applyNumberFormat="0" applyFont="0" applyAlignment="0" applyProtection="0"/>
    <xf numFmtId="0" fontId="8" fillId="34" borderId="45" applyNumberFormat="0" applyFont="0" applyAlignment="0" applyProtection="0"/>
    <xf numFmtId="191" fontId="8" fillId="5" borderId="0"/>
    <xf numFmtId="191" fontId="8" fillId="5" borderId="0"/>
    <xf numFmtId="191" fontId="8" fillId="5" borderId="0"/>
    <xf numFmtId="274" fontId="6" fillId="0" borderId="0" applyFont="0" applyFill="0" applyBorder="0" applyAlignment="0" applyProtection="0"/>
    <xf numFmtId="275" fontId="6" fillId="0" borderId="0" applyFont="0" applyFill="0" applyBorder="0" applyAlignment="0" applyProtection="0"/>
    <xf numFmtId="192" fontId="6" fillId="0" borderId="0" applyFont="0" applyFill="0" applyBorder="0" applyAlignment="0" applyProtection="0"/>
    <xf numFmtId="276" fontId="6" fillId="0" borderId="0" applyFont="0" applyFill="0" applyBorder="0" applyAlignment="0" applyProtection="0"/>
    <xf numFmtId="277" fontId="6" fillId="0" borderId="0" applyFont="0" applyFill="0" applyBorder="0" applyAlignment="0" applyProtection="0"/>
    <xf numFmtId="278" fontId="6" fillId="0" borderId="0" applyFont="0" applyFill="0" applyBorder="0" applyAlignment="0" applyProtection="0"/>
    <xf numFmtId="261" fontId="8" fillId="0" borderId="0" applyFont="0" applyFill="0" applyBorder="0" applyAlignment="0" applyProtection="0"/>
    <xf numFmtId="279" fontId="8" fillId="0" borderId="0" applyFont="0" applyFill="0" applyBorder="0" applyAlignment="0" applyProtection="0"/>
    <xf numFmtId="212" fontId="145" fillId="0" borderId="0">
      <protection locked="0"/>
    </xf>
    <xf numFmtId="212" fontId="145" fillId="0" borderId="0">
      <protection locked="0"/>
    </xf>
    <xf numFmtId="280" fontId="151" fillId="0" borderId="0" applyFont="0" applyFill="0" applyBorder="0" applyAlignment="0" applyProtection="0"/>
    <xf numFmtId="281" fontId="151" fillId="0" borderId="0" applyFont="0" applyFill="0" applyBorder="0" applyAlignment="0" applyProtection="0"/>
    <xf numFmtId="184" fontId="19" fillId="0" borderId="0"/>
    <xf numFmtId="280" fontId="151" fillId="0" borderId="0" applyFont="0" applyFill="0" applyBorder="0" applyAlignment="0" applyProtection="0"/>
    <xf numFmtId="281" fontId="151" fillId="0" borderId="0" applyFont="0" applyFill="0" applyBorder="0" applyAlignment="0" applyProtection="0"/>
    <xf numFmtId="0" fontId="116" fillId="23" borderId="19" applyNumberFormat="0" applyAlignment="0" applyProtection="0"/>
    <xf numFmtId="0" fontId="116" fillId="23" borderId="19" applyNumberFormat="0" applyAlignment="0" applyProtection="0"/>
    <xf numFmtId="184" fontId="195" fillId="46" borderId="0" applyFill="0" applyBorder="0" applyProtection="0">
      <alignment horizontal="center"/>
    </xf>
    <xf numFmtId="184" fontId="196" fillId="0" borderId="0"/>
    <xf numFmtId="282" fontId="158" fillId="47" borderId="22"/>
    <xf numFmtId="206" fontId="101" fillId="5" borderId="0"/>
    <xf numFmtId="0" fontId="101" fillId="5" borderId="0"/>
    <xf numFmtId="206" fontId="101" fillId="5" borderId="0"/>
    <xf numFmtId="184" fontId="101" fillId="5" borderId="0"/>
    <xf numFmtId="9" fontId="159" fillId="0" borderId="0" applyFont="0" applyFill="0" applyBorder="0" applyAlignment="0" applyProtection="0"/>
    <xf numFmtId="283" fontId="8" fillId="0" borderId="0" applyFont="0" applyFill="0" applyBorder="0" applyAlignment="0" applyProtection="0"/>
    <xf numFmtId="283" fontId="8" fillId="0" borderId="0" applyFont="0" applyFill="0" applyBorder="0" applyAlignment="0" applyProtection="0"/>
    <xf numFmtId="283" fontId="8" fillId="0" borderId="0" applyFont="0" applyFill="0" applyBorder="0" applyAlignment="0" applyProtection="0"/>
    <xf numFmtId="283" fontId="8" fillId="0" borderId="0" applyFont="0" applyFill="0" applyBorder="0" applyAlignment="0" applyProtection="0"/>
    <xf numFmtId="283" fontId="8" fillId="0" borderId="0" applyFont="0" applyFill="0" applyBorder="0" applyAlignment="0" applyProtection="0"/>
    <xf numFmtId="284" fontId="8" fillId="0" borderId="0" applyFont="0" applyFill="0" applyBorder="0" applyAlignment="0" applyProtection="0"/>
    <xf numFmtId="179" fontId="43" fillId="0" borderId="0" applyFont="0" applyFill="0" applyBorder="0" applyAlignment="0" applyProtection="0"/>
    <xf numFmtId="179" fontId="42" fillId="0" borderId="0" applyFont="0" applyFill="0" applyBorder="0" applyAlignment="0" applyProtection="0"/>
    <xf numFmtId="179" fontId="43" fillId="0" borderId="0" applyFont="0" applyFill="0" applyBorder="0" applyAlignment="0" applyProtection="0"/>
    <xf numFmtId="285" fontId="197" fillId="0" borderId="0" applyFont="0" applyFill="0" applyBorder="0" applyAlignment="0" applyProtection="0"/>
    <xf numFmtId="193" fontId="41" fillId="0" borderId="0" applyFont="0" applyFill="0" applyBorder="0" applyAlignment="0" applyProtection="0"/>
    <xf numFmtId="193" fontId="41"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160" fillId="0" borderId="0" applyFont="0" applyFill="0" applyBorder="0" applyAlignment="0" applyProtection="0">
      <alignment horizontal="center"/>
    </xf>
    <xf numFmtId="10" fontId="16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70" fontId="8" fillId="0" borderId="0" applyFont="0" applyFill="0" applyBorder="0" applyAlignment="0" applyProtection="0"/>
    <xf numFmtId="37" fontId="198" fillId="31" borderId="46"/>
    <xf numFmtId="37" fontId="198" fillId="31" borderId="46"/>
    <xf numFmtId="184" fontId="8" fillId="0" borderId="0" applyNumberFormat="0" applyFill="0" applyBorder="0" applyAlignment="0" applyProtection="0"/>
    <xf numFmtId="286" fontId="8" fillId="0" borderId="0" applyFont="0" applyFill="0" applyBorder="0" applyAlignment="0" applyProtection="0"/>
    <xf numFmtId="230" fontId="10" fillId="0" borderId="0" applyFill="0" applyBorder="0" applyAlignment="0"/>
    <xf numFmtId="175" fontId="41" fillId="0" borderId="0" applyFill="0" applyBorder="0" applyAlignment="0"/>
    <xf numFmtId="175" fontId="41" fillId="0" borderId="0" applyFill="0" applyBorder="0" applyAlignment="0"/>
    <xf numFmtId="178" fontId="10" fillId="0" borderId="0" applyFill="0" applyBorder="0" applyAlignment="0"/>
    <xf numFmtId="176" fontId="41" fillId="0" borderId="0" applyFill="0" applyBorder="0" applyAlignment="0"/>
    <xf numFmtId="176" fontId="41" fillId="0" borderId="0" applyFill="0" applyBorder="0" applyAlignment="0"/>
    <xf numFmtId="230" fontId="10" fillId="0" borderId="0" applyFill="0" applyBorder="0" applyAlignment="0"/>
    <xf numFmtId="175" fontId="41" fillId="0" borderId="0" applyFill="0" applyBorder="0" applyAlignment="0"/>
    <xf numFmtId="175" fontId="41" fillId="0" borderId="0" applyFill="0" applyBorder="0" applyAlignment="0"/>
    <xf numFmtId="180" fontId="42" fillId="0" borderId="0" applyFill="0" applyBorder="0" applyAlignment="0"/>
    <xf numFmtId="180" fontId="43" fillId="0" borderId="0" applyFill="0" applyBorder="0" applyAlignment="0"/>
    <xf numFmtId="178" fontId="10" fillId="0" borderId="0" applyFill="0" applyBorder="0" applyAlignment="0"/>
    <xf numFmtId="176" fontId="41" fillId="0" borderId="0" applyFill="0" applyBorder="0" applyAlignment="0"/>
    <xf numFmtId="176" fontId="41" fillId="0" borderId="0" applyFill="0" applyBorder="0" applyAlignment="0"/>
    <xf numFmtId="0" fontId="199" fillId="0" borderId="0" applyNumberFormat="0">
      <alignment horizontal="left"/>
    </xf>
    <xf numFmtId="287" fontId="200" fillId="0" borderId="47" applyBorder="0">
      <alignment horizontal="right"/>
      <protection locked="0"/>
    </xf>
    <xf numFmtId="184" fontId="53" fillId="0" borderId="0" applyNumberFormat="0" applyFont="0" applyFill="0" applyBorder="0" applyAlignment="0" applyProtection="0">
      <alignment horizontal="left"/>
    </xf>
    <xf numFmtId="184" fontId="39" fillId="0" borderId="29">
      <alignment horizontal="center"/>
    </xf>
    <xf numFmtId="184" fontId="196" fillId="0" borderId="0"/>
    <xf numFmtId="184" fontId="201" fillId="0" borderId="0" applyProtection="0"/>
    <xf numFmtId="0" fontId="202" fillId="0" borderId="48" applyFont="0" applyBorder="0">
      <alignment horizontal="center"/>
    </xf>
    <xf numFmtId="4" fontId="55" fillId="31" borderId="19" applyNumberFormat="0" applyProtection="0">
      <alignment vertical="center"/>
    </xf>
    <xf numFmtId="4" fontId="203" fillId="31" borderId="19" applyNumberFormat="0" applyProtection="0">
      <alignment vertical="center"/>
    </xf>
    <xf numFmtId="4" fontId="55" fillId="31" borderId="19" applyNumberFormat="0" applyProtection="0">
      <alignment horizontal="left" vertical="center" indent="1"/>
    </xf>
    <xf numFmtId="4" fontId="55" fillId="31" borderId="19" applyNumberFormat="0" applyProtection="0">
      <alignment horizontal="left" vertical="center" indent="1"/>
    </xf>
    <xf numFmtId="0" fontId="8" fillId="48" borderId="19" applyNumberFormat="0" applyProtection="0">
      <alignment horizontal="left" vertical="center" indent="1"/>
    </xf>
    <xf numFmtId="184" fontId="8" fillId="48" borderId="19" applyNumberFormat="0" applyProtection="0">
      <alignment horizontal="left" vertical="center" indent="1"/>
    </xf>
    <xf numFmtId="184" fontId="8" fillId="48" borderId="19" applyNumberFormat="0" applyProtection="0">
      <alignment horizontal="left" vertical="center" indent="1"/>
    </xf>
    <xf numFmtId="184" fontId="8" fillId="48" borderId="19" applyNumberFormat="0" applyProtection="0">
      <alignment horizontal="left" vertical="center" indent="1"/>
    </xf>
    <xf numFmtId="184" fontId="8" fillId="48" borderId="19" applyNumberFormat="0" applyProtection="0">
      <alignment horizontal="left" vertical="center" indent="1"/>
    </xf>
    <xf numFmtId="0" fontId="8" fillId="48" borderId="19" applyNumberFormat="0" applyProtection="0">
      <alignment horizontal="left" vertical="center" indent="1"/>
    </xf>
    <xf numFmtId="4" fontId="66" fillId="17" borderId="49" applyNumberFormat="0" applyProtection="0">
      <alignment horizontal="left" vertical="center" indent="1"/>
    </xf>
    <xf numFmtId="0" fontId="8" fillId="48" borderId="19" applyNumberFormat="0" applyProtection="0">
      <alignment horizontal="left" vertical="center" indent="1"/>
    </xf>
    <xf numFmtId="0" fontId="8" fillId="48" borderId="19" applyNumberFormat="0" applyProtection="0">
      <alignment horizontal="left" vertical="center" indent="1"/>
    </xf>
    <xf numFmtId="0" fontId="8" fillId="48" borderId="19" applyNumberFormat="0" applyProtection="0">
      <alignment horizontal="left" vertical="center" indent="1"/>
    </xf>
    <xf numFmtId="4" fontId="55" fillId="49" borderId="19" applyNumberFormat="0" applyProtection="0">
      <alignment horizontal="right" vertical="center"/>
    </xf>
    <xf numFmtId="4" fontId="55" fillId="50" borderId="19" applyNumberFormat="0" applyProtection="0">
      <alignment horizontal="right" vertical="center"/>
    </xf>
    <xf numFmtId="4" fontId="55" fillId="51" borderId="19" applyNumberFormat="0" applyProtection="0">
      <alignment horizontal="right" vertical="center"/>
    </xf>
    <xf numFmtId="4" fontId="55" fillId="52" borderId="19" applyNumberFormat="0" applyProtection="0">
      <alignment horizontal="right" vertical="center"/>
    </xf>
    <xf numFmtId="4" fontId="55" fillId="53" borderId="19" applyNumberFormat="0" applyProtection="0">
      <alignment horizontal="right" vertical="center"/>
    </xf>
    <xf numFmtId="4" fontId="55" fillId="54" borderId="19" applyNumberFormat="0" applyProtection="0">
      <alignment horizontal="right" vertical="center"/>
    </xf>
    <xf numFmtId="4" fontId="55" fillId="55" borderId="19" applyNumberFormat="0" applyProtection="0">
      <alignment horizontal="right" vertical="center"/>
    </xf>
    <xf numFmtId="4" fontId="55" fillId="56" borderId="19" applyNumberFormat="0" applyProtection="0">
      <alignment horizontal="right" vertical="center"/>
    </xf>
    <xf numFmtId="4" fontId="55" fillId="57" borderId="19" applyNumberFormat="0" applyProtection="0">
      <alignment horizontal="right" vertical="center"/>
    </xf>
    <xf numFmtId="4" fontId="56" fillId="58" borderId="19" applyNumberFormat="0" applyProtection="0">
      <alignment horizontal="left" vertical="center" indent="1"/>
    </xf>
    <xf numFmtId="4" fontId="55" fillId="59" borderId="50" applyNumberFormat="0" applyProtection="0">
      <alignment horizontal="left" vertical="center" indent="1"/>
    </xf>
    <xf numFmtId="4" fontId="204" fillId="60" borderId="0" applyNumberFormat="0" applyProtection="0">
      <alignment horizontal="left" vertical="center" indent="1"/>
    </xf>
    <xf numFmtId="4" fontId="204" fillId="60" borderId="0" applyNumberFormat="0" applyProtection="0">
      <alignment horizontal="left" vertical="center" indent="1"/>
    </xf>
    <xf numFmtId="4" fontId="204" fillId="60" borderId="0" applyNumberFormat="0" applyProtection="0">
      <alignment horizontal="left" vertical="center" indent="1"/>
    </xf>
    <xf numFmtId="0" fontId="8" fillId="48" borderId="19" applyNumberFormat="0" applyProtection="0">
      <alignment horizontal="left" vertical="center" indent="1"/>
    </xf>
    <xf numFmtId="184" fontId="8" fillId="48" borderId="19" applyNumberFormat="0" applyProtection="0">
      <alignment horizontal="left" vertical="center" indent="1"/>
    </xf>
    <xf numFmtId="184" fontId="8" fillId="48" borderId="19" applyNumberFormat="0" applyProtection="0">
      <alignment horizontal="left" vertical="center" indent="1"/>
    </xf>
    <xf numFmtId="184" fontId="8" fillId="48" borderId="19" applyNumberFormat="0" applyProtection="0">
      <alignment horizontal="left" vertical="center" indent="1"/>
    </xf>
    <xf numFmtId="184" fontId="8" fillId="48" borderId="19" applyNumberFormat="0" applyProtection="0">
      <alignment horizontal="left" vertical="center" indent="1"/>
    </xf>
    <xf numFmtId="0" fontId="8" fillId="48" borderId="19" applyNumberFormat="0" applyProtection="0">
      <alignment horizontal="left" vertical="center" indent="1"/>
    </xf>
    <xf numFmtId="184" fontId="8" fillId="48" borderId="19" applyNumberFormat="0" applyProtection="0">
      <alignment horizontal="left" vertical="center" indent="1"/>
    </xf>
    <xf numFmtId="4" fontId="23" fillId="59" borderId="19" applyNumberFormat="0" applyProtection="0">
      <alignment horizontal="left" vertical="center" indent="1"/>
    </xf>
    <xf numFmtId="4" fontId="23" fillId="59" borderId="19" applyNumberFormat="0" applyProtection="0">
      <alignment horizontal="left" vertical="center" indent="1"/>
    </xf>
    <xf numFmtId="4" fontId="23" fillId="59" borderId="19" applyNumberFormat="0" applyProtection="0">
      <alignment horizontal="left" vertical="center" indent="1"/>
    </xf>
    <xf numFmtId="4" fontId="23" fillId="61" borderId="19" applyNumberFormat="0" applyProtection="0">
      <alignment horizontal="left" vertical="center" indent="1"/>
    </xf>
    <xf numFmtId="4" fontId="23" fillId="61" borderId="19" applyNumberFormat="0" applyProtection="0">
      <alignment horizontal="left" vertical="center" indent="1"/>
    </xf>
    <xf numFmtId="4" fontId="23" fillId="61" borderId="19" applyNumberFormat="0" applyProtection="0">
      <alignment horizontal="left" vertical="center" indent="1"/>
    </xf>
    <xf numFmtId="0" fontId="8" fillId="61" borderId="19" applyNumberFormat="0" applyProtection="0">
      <alignment horizontal="left" vertical="center" indent="1"/>
    </xf>
    <xf numFmtId="184" fontId="8" fillId="62" borderId="19" applyNumberFormat="0" applyProtection="0">
      <alignment horizontal="left" vertical="center" indent="1"/>
    </xf>
    <xf numFmtId="184" fontId="8" fillId="61" borderId="19" applyNumberFormat="0" applyProtection="0">
      <alignment horizontal="left" vertical="center" indent="1"/>
    </xf>
    <xf numFmtId="206" fontId="8" fillId="62" borderId="19" applyNumberFormat="0" applyProtection="0">
      <alignment horizontal="left" vertical="center" indent="1"/>
    </xf>
    <xf numFmtId="184" fontId="8" fillId="62" borderId="19" applyNumberFormat="0" applyProtection="0">
      <alignment horizontal="left" vertical="center" indent="1"/>
    </xf>
    <xf numFmtId="184" fontId="8" fillId="61" borderId="19" applyNumberFormat="0" applyProtection="0">
      <alignment horizontal="left" vertical="center" indent="1"/>
    </xf>
    <xf numFmtId="206" fontId="8" fillId="62" borderId="19" applyNumberFormat="0" applyProtection="0">
      <alignment horizontal="left" vertical="center" indent="1"/>
    </xf>
    <xf numFmtId="0" fontId="8" fillId="61" borderId="19" applyNumberFormat="0" applyProtection="0">
      <alignment horizontal="left" vertical="center" indent="1"/>
    </xf>
    <xf numFmtId="206" fontId="8" fillId="62" borderId="19" applyNumberFormat="0" applyProtection="0">
      <alignment horizontal="left" vertical="center" indent="1"/>
    </xf>
    <xf numFmtId="206" fontId="8" fillId="62" borderId="19" applyNumberFormat="0" applyProtection="0">
      <alignment horizontal="left" vertical="center" indent="1"/>
    </xf>
    <xf numFmtId="184" fontId="8" fillId="61" borderId="19" applyNumberFormat="0" applyProtection="0">
      <alignment horizontal="left" vertical="center" indent="1"/>
    </xf>
    <xf numFmtId="0" fontId="8" fillId="61" borderId="19" applyNumberFormat="0" applyProtection="0">
      <alignment horizontal="left" vertical="center" indent="1"/>
    </xf>
    <xf numFmtId="184" fontId="8" fillId="61" borderId="19" applyNumberFormat="0" applyProtection="0">
      <alignment horizontal="left" vertical="center" indent="1"/>
    </xf>
    <xf numFmtId="184" fontId="8" fillId="61" borderId="19" applyNumberFormat="0" applyProtection="0">
      <alignment horizontal="left" vertical="center" indent="1"/>
    </xf>
    <xf numFmtId="184" fontId="8" fillId="61" borderId="19" applyNumberFormat="0" applyProtection="0">
      <alignment horizontal="left" vertical="center" indent="1"/>
    </xf>
    <xf numFmtId="184" fontId="8" fillId="61" borderId="19" applyNumberFormat="0" applyProtection="0">
      <alignment horizontal="left" vertical="center" indent="1"/>
    </xf>
    <xf numFmtId="0" fontId="8" fillId="61" borderId="19" applyNumberFormat="0" applyProtection="0">
      <alignment horizontal="left" vertical="center" indent="1"/>
    </xf>
    <xf numFmtId="184" fontId="8" fillId="61" borderId="19" applyNumberFormat="0" applyProtection="0">
      <alignment horizontal="left" vertical="center" indent="1"/>
    </xf>
    <xf numFmtId="0" fontId="8" fillId="63" borderId="19" applyNumberFormat="0" applyProtection="0">
      <alignment horizontal="left" vertical="center" indent="1"/>
    </xf>
    <xf numFmtId="184" fontId="8" fillId="64" borderId="19" applyNumberFormat="0" applyProtection="0">
      <alignment horizontal="left" vertical="center" indent="1"/>
    </xf>
    <xf numFmtId="184" fontId="8" fillId="63" borderId="19" applyNumberFormat="0" applyProtection="0">
      <alignment horizontal="left" vertical="center" indent="1"/>
    </xf>
    <xf numFmtId="206" fontId="8" fillId="64" borderId="19" applyNumberFormat="0" applyProtection="0">
      <alignment horizontal="left" vertical="center" indent="1"/>
    </xf>
    <xf numFmtId="184" fontId="8" fillId="64" borderId="19" applyNumberFormat="0" applyProtection="0">
      <alignment horizontal="left" vertical="center" indent="1"/>
    </xf>
    <xf numFmtId="184" fontId="8" fillId="63" borderId="19" applyNumberFormat="0" applyProtection="0">
      <alignment horizontal="left" vertical="center" indent="1"/>
    </xf>
    <xf numFmtId="206" fontId="8" fillId="64" borderId="19" applyNumberFormat="0" applyProtection="0">
      <alignment horizontal="left" vertical="center" indent="1"/>
    </xf>
    <xf numFmtId="0" fontId="8" fillId="63" borderId="19" applyNumberFormat="0" applyProtection="0">
      <alignment horizontal="left" vertical="center" indent="1"/>
    </xf>
    <xf numFmtId="206" fontId="8" fillId="64" borderId="19" applyNumberFormat="0" applyProtection="0">
      <alignment horizontal="left" vertical="center" indent="1"/>
    </xf>
    <xf numFmtId="206" fontId="8" fillId="64" borderId="19" applyNumberFormat="0" applyProtection="0">
      <alignment horizontal="left" vertical="center" indent="1"/>
    </xf>
    <xf numFmtId="184" fontId="8" fillId="63" borderId="19" applyNumberFormat="0" applyProtection="0">
      <alignment horizontal="left" vertical="center" indent="1"/>
    </xf>
    <xf numFmtId="0" fontId="8" fillId="63" borderId="19" applyNumberFormat="0" applyProtection="0">
      <alignment horizontal="left" vertical="center" indent="1"/>
    </xf>
    <xf numFmtId="184" fontId="8" fillId="63" borderId="19" applyNumberFormat="0" applyProtection="0">
      <alignment horizontal="left" vertical="center" indent="1"/>
    </xf>
    <xf numFmtId="184" fontId="8" fillId="63" borderId="19" applyNumberFormat="0" applyProtection="0">
      <alignment horizontal="left" vertical="center" indent="1"/>
    </xf>
    <xf numFmtId="184" fontId="8" fillId="63" borderId="19" applyNumberFormat="0" applyProtection="0">
      <alignment horizontal="left" vertical="center" indent="1"/>
    </xf>
    <xf numFmtId="184" fontId="8" fillId="63" borderId="19" applyNumberFormat="0" applyProtection="0">
      <alignment horizontal="left" vertical="center" indent="1"/>
    </xf>
    <xf numFmtId="0" fontId="8" fillId="63" borderId="19" applyNumberFormat="0" applyProtection="0">
      <alignment horizontal="left" vertical="center" indent="1"/>
    </xf>
    <xf numFmtId="184" fontId="8" fillId="63" borderId="19" applyNumberFormat="0" applyProtection="0">
      <alignment horizontal="left" vertical="center" indent="1"/>
    </xf>
    <xf numFmtId="0" fontId="8" fillId="28" borderId="19" applyNumberFormat="0" applyProtection="0">
      <alignment horizontal="left" vertical="center" indent="1"/>
    </xf>
    <xf numFmtId="184" fontId="8" fillId="65" borderId="19" applyNumberFormat="0" applyProtection="0">
      <alignment horizontal="left" vertical="center" indent="1"/>
    </xf>
    <xf numFmtId="184" fontId="8" fillId="28" borderId="19" applyNumberFormat="0" applyProtection="0">
      <alignment horizontal="left" vertical="center" indent="1"/>
    </xf>
    <xf numFmtId="206" fontId="8" fillId="65" borderId="19" applyNumberFormat="0" applyProtection="0">
      <alignment horizontal="left" vertical="center" indent="1"/>
    </xf>
    <xf numFmtId="184" fontId="8" fillId="65" borderId="19" applyNumberFormat="0" applyProtection="0">
      <alignment horizontal="left" vertical="center" indent="1"/>
    </xf>
    <xf numFmtId="184" fontId="8" fillId="28" borderId="19" applyNumberFormat="0" applyProtection="0">
      <alignment horizontal="left" vertical="center" indent="1"/>
    </xf>
    <xf numFmtId="206" fontId="8" fillId="65" borderId="19" applyNumberFormat="0" applyProtection="0">
      <alignment horizontal="left" vertical="center" indent="1"/>
    </xf>
    <xf numFmtId="0" fontId="8" fillId="28" borderId="19" applyNumberFormat="0" applyProtection="0">
      <alignment horizontal="left" vertical="center" indent="1"/>
    </xf>
    <xf numFmtId="206" fontId="8" fillId="65" borderId="19" applyNumberFormat="0" applyProtection="0">
      <alignment horizontal="left" vertical="center" indent="1"/>
    </xf>
    <xf numFmtId="206" fontId="8" fillId="65" borderId="19" applyNumberFormat="0" applyProtection="0">
      <alignment horizontal="left" vertical="center" indent="1"/>
    </xf>
    <xf numFmtId="184" fontId="8" fillId="28" borderId="19" applyNumberFormat="0" applyProtection="0">
      <alignment horizontal="left" vertical="center" indent="1"/>
    </xf>
    <xf numFmtId="0" fontId="8" fillId="28" borderId="19" applyNumberFormat="0" applyProtection="0">
      <alignment horizontal="left" vertical="center" indent="1"/>
    </xf>
    <xf numFmtId="184" fontId="8" fillId="28" borderId="19" applyNumberFormat="0" applyProtection="0">
      <alignment horizontal="left" vertical="center" indent="1"/>
    </xf>
    <xf numFmtId="184" fontId="8" fillId="28" borderId="19" applyNumberFormat="0" applyProtection="0">
      <alignment horizontal="left" vertical="center" indent="1"/>
    </xf>
    <xf numFmtId="184" fontId="8" fillId="28" borderId="19" applyNumberFormat="0" applyProtection="0">
      <alignment horizontal="left" vertical="center" indent="1"/>
    </xf>
    <xf numFmtId="184" fontId="8" fillId="28" borderId="19" applyNumberFormat="0" applyProtection="0">
      <alignment horizontal="left" vertical="center" indent="1"/>
    </xf>
    <xf numFmtId="0" fontId="8" fillId="28" borderId="19" applyNumberFormat="0" applyProtection="0">
      <alignment horizontal="left" vertical="center" indent="1"/>
    </xf>
    <xf numFmtId="184" fontId="8" fillId="28" borderId="19" applyNumberFormat="0" applyProtection="0">
      <alignment horizontal="left" vertical="center" indent="1"/>
    </xf>
    <xf numFmtId="0" fontId="8" fillId="48" borderId="19" applyNumberFormat="0" applyProtection="0">
      <alignment horizontal="left" vertical="center" indent="1"/>
    </xf>
    <xf numFmtId="184" fontId="8" fillId="66" borderId="19" applyNumberFormat="0" applyProtection="0">
      <alignment horizontal="left" vertical="center" indent="1"/>
    </xf>
    <xf numFmtId="184" fontId="8" fillId="48" borderId="19" applyNumberFormat="0" applyProtection="0">
      <alignment horizontal="left" vertical="center" indent="1"/>
    </xf>
    <xf numFmtId="206" fontId="8" fillId="66" borderId="19" applyNumberFormat="0" applyProtection="0">
      <alignment horizontal="left" vertical="center" indent="1"/>
    </xf>
    <xf numFmtId="184" fontId="8" fillId="66" borderId="19" applyNumberFormat="0" applyProtection="0">
      <alignment horizontal="left" vertical="center" indent="1"/>
    </xf>
    <xf numFmtId="184" fontId="8" fillId="48" borderId="19" applyNumberFormat="0" applyProtection="0">
      <alignment horizontal="left" vertical="center" indent="1"/>
    </xf>
    <xf numFmtId="206" fontId="8" fillId="66" borderId="19" applyNumberFormat="0" applyProtection="0">
      <alignment horizontal="left" vertical="center" indent="1"/>
    </xf>
    <xf numFmtId="0" fontId="8" fillId="48" borderId="19" applyNumberFormat="0" applyProtection="0">
      <alignment horizontal="left" vertical="center" indent="1"/>
    </xf>
    <xf numFmtId="206" fontId="8" fillId="66" borderId="19" applyNumberFormat="0" applyProtection="0">
      <alignment horizontal="left" vertical="center" indent="1"/>
    </xf>
    <xf numFmtId="206" fontId="8" fillId="66" borderId="19" applyNumberFormat="0" applyProtection="0">
      <alignment horizontal="left" vertical="center" indent="1"/>
    </xf>
    <xf numFmtId="184" fontId="8" fillId="48" borderId="19" applyNumberFormat="0" applyProtection="0">
      <alignment horizontal="left" vertical="center" indent="1"/>
    </xf>
    <xf numFmtId="0" fontId="8" fillId="48" borderId="19" applyNumberFormat="0" applyProtection="0">
      <alignment horizontal="left" vertical="center" indent="1"/>
    </xf>
    <xf numFmtId="184" fontId="8" fillId="48" borderId="19" applyNumberFormat="0" applyProtection="0">
      <alignment horizontal="left" vertical="center" indent="1"/>
    </xf>
    <xf numFmtId="184" fontId="8" fillId="48" borderId="19" applyNumberFormat="0" applyProtection="0">
      <alignment horizontal="left" vertical="center" indent="1"/>
    </xf>
    <xf numFmtId="184" fontId="8" fillId="48" borderId="19" applyNumberFormat="0" applyProtection="0">
      <alignment horizontal="left" vertical="center" indent="1"/>
    </xf>
    <xf numFmtId="184" fontId="8" fillId="48" borderId="19" applyNumberFormat="0" applyProtection="0">
      <alignment horizontal="left" vertical="center" indent="1"/>
    </xf>
    <xf numFmtId="0" fontId="8" fillId="48" borderId="19" applyNumberFormat="0" applyProtection="0">
      <alignment horizontal="left" vertical="center" indent="1"/>
    </xf>
    <xf numFmtId="184" fontId="8" fillId="48" borderId="19" applyNumberFormat="0" applyProtection="0">
      <alignment horizontal="left" vertical="center" indent="1"/>
    </xf>
    <xf numFmtId="4" fontId="55" fillId="29" borderId="19" applyNumberFormat="0" applyProtection="0">
      <alignment vertical="center"/>
    </xf>
    <xf numFmtId="4" fontId="203" fillId="29" borderId="19" applyNumberFormat="0" applyProtection="0">
      <alignment vertical="center"/>
    </xf>
    <xf numFmtId="4" fontId="55" fillId="29" borderId="19" applyNumberFormat="0" applyProtection="0">
      <alignment horizontal="left" vertical="center" indent="1"/>
    </xf>
    <xf numFmtId="4" fontId="55" fillId="29" borderId="19" applyNumberFormat="0" applyProtection="0">
      <alignment horizontal="left" vertical="center" indent="1"/>
    </xf>
    <xf numFmtId="4" fontId="55" fillId="59" borderId="19" applyNumberFormat="0" applyProtection="0">
      <alignment horizontal="right" vertical="center"/>
    </xf>
    <xf numFmtId="4" fontId="66" fillId="0" borderId="49" applyNumberFormat="0" applyProtection="0">
      <alignment horizontal="right" vertical="center"/>
    </xf>
    <xf numFmtId="4" fontId="55" fillId="59" borderId="19" applyNumberFormat="0" applyProtection="0">
      <alignment horizontal="right" vertical="center"/>
    </xf>
    <xf numFmtId="4" fontId="55" fillId="59" borderId="19" applyNumberFormat="0" applyProtection="0">
      <alignment horizontal="right" vertical="center"/>
    </xf>
    <xf numFmtId="4" fontId="55" fillId="59" borderId="19" applyNumberFormat="0" applyProtection="0">
      <alignment horizontal="right" vertical="center"/>
    </xf>
    <xf numFmtId="4" fontId="205" fillId="5" borderId="49" applyNumberFormat="0" applyProtection="0">
      <alignment horizontal="right" vertical="center"/>
    </xf>
    <xf numFmtId="4" fontId="205" fillId="5" borderId="49" applyNumberFormat="0" applyProtection="0">
      <alignment horizontal="right" vertical="center"/>
    </xf>
    <xf numFmtId="4" fontId="203" fillId="59" borderId="19" applyNumberFormat="0" applyProtection="0">
      <alignment horizontal="right" vertical="center"/>
    </xf>
    <xf numFmtId="4" fontId="203" fillId="59" borderId="19" applyNumberFormat="0" applyProtection="0">
      <alignment horizontal="right" vertical="center"/>
    </xf>
    <xf numFmtId="4" fontId="203" fillId="59" borderId="19" applyNumberFormat="0" applyProtection="0">
      <alignment horizontal="right" vertical="center"/>
    </xf>
    <xf numFmtId="0" fontId="8" fillId="48" borderId="19" applyNumberFormat="0" applyProtection="0">
      <alignment horizontal="left" vertical="center" indent="1"/>
    </xf>
    <xf numFmtId="184" fontId="8" fillId="48" borderId="19" applyNumberFormat="0" applyProtection="0">
      <alignment horizontal="left" vertical="center" indent="1"/>
    </xf>
    <xf numFmtId="184" fontId="8" fillId="48" borderId="19" applyNumberFormat="0" applyProtection="0">
      <alignment horizontal="left" vertical="center" indent="1"/>
    </xf>
    <xf numFmtId="184" fontId="8" fillId="48" borderId="19" applyNumberFormat="0" applyProtection="0">
      <alignment horizontal="left" vertical="center" indent="1"/>
    </xf>
    <xf numFmtId="184" fontId="8" fillId="48" borderId="19" applyNumberFormat="0" applyProtection="0">
      <alignment horizontal="left" vertical="center" indent="1"/>
    </xf>
    <xf numFmtId="0" fontId="8" fillId="48" borderId="19" applyNumberFormat="0" applyProtection="0">
      <alignment horizontal="left" vertical="center" indent="1"/>
    </xf>
    <xf numFmtId="4" fontId="66" fillId="17" borderId="49" applyNumberFormat="0" applyProtection="0">
      <alignment horizontal="left" vertical="center" indent="1"/>
    </xf>
    <xf numFmtId="0" fontId="8" fillId="48" borderId="19" applyNumberFormat="0" applyProtection="0">
      <alignment horizontal="left" vertical="center" indent="1"/>
    </xf>
    <xf numFmtId="0" fontId="8" fillId="48" borderId="19" applyNumberFormat="0" applyProtection="0">
      <alignment horizontal="left" vertical="center" indent="1"/>
    </xf>
    <xf numFmtId="0" fontId="8" fillId="48" borderId="19" applyNumberFormat="0" applyProtection="0">
      <alignment horizontal="left" vertical="center" indent="1"/>
    </xf>
    <xf numFmtId="0" fontId="8" fillId="48" borderId="19" applyNumberFormat="0" applyProtection="0">
      <alignment horizontal="left" vertical="center" indent="1"/>
    </xf>
    <xf numFmtId="184" fontId="8" fillId="48" borderId="19" applyNumberFormat="0" applyProtection="0">
      <alignment horizontal="left" vertical="center" indent="1"/>
    </xf>
    <xf numFmtId="184" fontId="8" fillId="48" borderId="19" applyNumberFormat="0" applyProtection="0">
      <alignment horizontal="left" vertical="center" indent="1"/>
    </xf>
    <xf numFmtId="184" fontId="8" fillId="48" borderId="19" applyNumberFormat="0" applyProtection="0">
      <alignment horizontal="left" vertical="center" indent="1"/>
    </xf>
    <xf numFmtId="184" fontId="8" fillId="48" borderId="19" applyNumberFormat="0" applyProtection="0">
      <alignment horizontal="left" vertical="center" indent="1"/>
    </xf>
    <xf numFmtId="0" fontId="8" fillId="48" borderId="19" applyNumberFormat="0" applyProtection="0">
      <alignment horizontal="left" vertical="center" indent="1"/>
    </xf>
    <xf numFmtId="184" fontId="8" fillId="48" borderId="19" applyNumberFormat="0" applyProtection="0">
      <alignment horizontal="left" vertical="center" indent="1"/>
    </xf>
    <xf numFmtId="0" fontId="206" fillId="0" borderId="0"/>
    <xf numFmtId="184" fontId="206" fillId="0" borderId="0"/>
    <xf numFmtId="0" fontId="206" fillId="0" borderId="0"/>
    <xf numFmtId="184" fontId="206" fillId="0" borderId="0"/>
    <xf numFmtId="4" fontId="207" fillId="59" borderId="19" applyNumberFormat="0" applyProtection="0">
      <alignment horizontal="right" vertical="center"/>
    </xf>
    <xf numFmtId="184" fontId="8" fillId="23" borderId="0" applyNumberFormat="0" applyFont="0" applyBorder="0" applyAlignment="0" applyProtection="0"/>
    <xf numFmtId="206" fontId="8" fillId="23" borderId="0" applyNumberFormat="0" applyFont="0" applyBorder="0" applyAlignment="0" applyProtection="0"/>
    <xf numFmtId="184" fontId="8" fillId="0" borderId="0" applyNumberFormat="0" applyFont="0" applyBorder="0" applyAlignment="0" applyProtection="0"/>
    <xf numFmtId="206" fontId="8" fillId="0" borderId="0" applyNumberFormat="0" applyFont="0" applyBorder="0" applyAlignment="0" applyProtection="0"/>
    <xf numFmtId="40" fontId="8" fillId="40" borderId="3"/>
    <xf numFmtId="40" fontId="8" fillId="67" borderId="3"/>
    <xf numFmtId="40" fontId="8" fillId="40" borderId="3"/>
    <xf numFmtId="40" fontId="8" fillId="40" borderId="3"/>
    <xf numFmtId="40" fontId="8" fillId="67" borderId="3"/>
    <xf numFmtId="40" fontId="8" fillId="67" borderId="3"/>
    <xf numFmtId="40" fontId="8" fillId="40" borderId="3"/>
    <xf numFmtId="40" fontId="8" fillId="40" borderId="3"/>
    <xf numFmtId="40" fontId="8" fillId="44" borderId="3"/>
    <xf numFmtId="40" fontId="8" fillId="2" borderId="3"/>
    <xf numFmtId="40" fontId="8" fillId="44" borderId="3"/>
    <xf numFmtId="40" fontId="8" fillId="44" borderId="3"/>
    <xf numFmtId="40" fontId="8" fillId="2" borderId="3"/>
    <xf numFmtId="40" fontId="8" fillId="2" borderId="3"/>
    <xf numFmtId="40" fontId="8" fillId="44" borderId="3"/>
    <xf numFmtId="40" fontId="8" fillId="44" borderId="3"/>
    <xf numFmtId="49" fontId="208" fillId="45" borderId="20">
      <alignment horizontal="center"/>
    </xf>
    <xf numFmtId="49" fontId="208" fillId="45" borderId="20">
      <alignment horizontal="center"/>
    </xf>
    <xf numFmtId="49" fontId="208" fillId="3" borderId="20">
      <alignment horizontal="center"/>
    </xf>
    <xf numFmtId="49" fontId="208" fillId="45" borderId="20">
      <alignment horizontal="center"/>
    </xf>
    <xf numFmtId="49" fontId="208" fillId="45" borderId="20">
      <alignment horizontal="center"/>
    </xf>
    <xf numFmtId="49" fontId="208" fillId="3" borderId="20">
      <alignment horizontal="center"/>
    </xf>
    <xf numFmtId="49" fontId="8" fillId="45" borderId="20">
      <alignment horizontal="center"/>
    </xf>
    <xf numFmtId="49" fontId="8" fillId="45" borderId="20">
      <alignment horizontal="center"/>
    </xf>
    <xf numFmtId="49" fontId="8" fillId="3" borderId="20">
      <alignment horizontal="center"/>
    </xf>
    <xf numFmtId="49" fontId="8" fillId="45" borderId="20">
      <alignment horizontal="center"/>
    </xf>
    <xf numFmtId="49" fontId="8" fillId="3" borderId="20">
      <alignment horizontal="center"/>
    </xf>
    <xf numFmtId="49" fontId="8" fillId="45" borderId="20">
      <alignment horizontal="center"/>
    </xf>
    <xf numFmtId="49" fontId="8" fillId="3" borderId="20">
      <alignment horizontal="center"/>
    </xf>
    <xf numFmtId="49" fontId="14" fillId="0" borderId="0"/>
    <xf numFmtId="49" fontId="14" fillId="0" borderId="0"/>
    <xf numFmtId="49" fontId="14" fillId="0" borderId="0"/>
    <xf numFmtId="0" fontId="8" fillId="68" borderId="3"/>
    <xf numFmtId="0" fontId="8" fillId="69" borderId="3"/>
    <xf numFmtId="0" fontId="8" fillId="70" borderId="3"/>
    <xf numFmtId="0" fontId="8" fillId="68" borderId="3"/>
    <xf numFmtId="0" fontId="8" fillId="68" borderId="3"/>
    <xf numFmtId="0" fontId="8" fillId="68" borderId="3"/>
    <xf numFmtId="0" fontId="8" fillId="40" borderId="3"/>
    <xf numFmtId="0" fontId="8" fillId="40" borderId="3"/>
    <xf numFmtId="0" fontId="8" fillId="40" borderId="3"/>
    <xf numFmtId="0" fontId="8" fillId="40" borderId="3"/>
    <xf numFmtId="40" fontId="8" fillId="71" borderId="3"/>
    <xf numFmtId="40" fontId="8" fillId="71" borderId="3"/>
    <xf numFmtId="40" fontId="8" fillId="71" borderId="3"/>
    <xf numFmtId="40" fontId="8" fillId="71" borderId="3"/>
    <xf numFmtId="40" fontId="8" fillId="40" borderId="3"/>
    <xf numFmtId="40" fontId="8" fillId="67" borderId="3"/>
    <xf numFmtId="40" fontId="8" fillId="72" borderId="3"/>
    <xf numFmtId="40" fontId="8" fillId="72" borderId="3"/>
    <xf numFmtId="40" fontId="8" fillId="67" borderId="3"/>
    <xf numFmtId="40" fontId="8" fillId="67" borderId="3"/>
    <xf numFmtId="40" fontId="8" fillId="40" borderId="3"/>
    <xf numFmtId="40" fontId="8" fillId="40" borderId="3"/>
    <xf numFmtId="40" fontId="8" fillId="40" borderId="3"/>
    <xf numFmtId="0" fontId="8" fillId="0" borderId="0" applyNumberFormat="0" applyFont="0" applyFill="0" applyBorder="0" applyAlignment="0" applyProtection="0"/>
    <xf numFmtId="288" fontId="8" fillId="2" borderId="3"/>
    <xf numFmtId="49" fontId="208" fillId="45" borderId="20">
      <alignment vertical="center"/>
    </xf>
    <xf numFmtId="49" fontId="208" fillId="45" borderId="20">
      <alignment vertical="center"/>
    </xf>
    <xf numFmtId="49" fontId="198" fillId="3" borderId="20">
      <alignment vertical="center"/>
    </xf>
    <xf numFmtId="49" fontId="208" fillId="3" borderId="20">
      <alignment vertical="center"/>
    </xf>
    <xf numFmtId="0" fontId="8" fillId="0" borderId="0" applyNumberFormat="0" applyFont="0" applyFill="0" applyBorder="0" applyAlignment="0" applyProtection="0"/>
    <xf numFmtId="49" fontId="208" fillId="3" borderId="20">
      <alignment vertical="center"/>
    </xf>
    <xf numFmtId="0" fontId="8" fillId="0" borderId="0" applyNumberFormat="0" applyFont="0" applyFill="0" applyBorder="0" applyAlignment="0" applyProtection="0"/>
    <xf numFmtId="49" fontId="198" fillId="3" borderId="20">
      <alignment vertical="center"/>
    </xf>
    <xf numFmtId="49" fontId="208" fillId="3" borderId="20">
      <alignment vertical="center"/>
    </xf>
    <xf numFmtId="49" fontId="208" fillId="45" borderId="20">
      <alignment vertical="center"/>
    </xf>
    <xf numFmtId="0" fontId="8" fillId="0" borderId="0" applyNumberFormat="0" applyFont="0" applyFill="0" applyBorder="0" applyAlignment="0" applyProtection="0"/>
    <xf numFmtId="49" fontId="208" fillId="45" borderId="20">
      <alignment vertical="center"/>
    </xf>
    <xf numFmtId="49" fontId="208" fillId="3" borderId="20">
      <alignment vertical="center"/>
    </xf>
    <xf numFmtId="0" fontId="8" fillId="0" borderId="0" applyNumberFormat="0" applyFont="0" applyFill="0" applyBorder="0" applyAlignment="0" applyProtection="0"/>
    <xf numFmtId="49" fontId="14" fillId="3" borderId="20">
      <alignment vertical="center"/>
    </xf>
    <xf numFmtId="49" fontId="18" fillId="0" borderId="0">
      <alignment horizontal="right"/>
    </xf>
    <xf numFmtId="49" fontId="18" fillId="0" borderId="0">
      <alignment horizontal="right"/>
    </xf>
    <xf numFmtId="49" fontId="18" fillId="0" borderId="3">
      <alignment horizontal="right"/>
    </xf>
    <xf numFmtId="49" fontId="8" fillId="0" borderId="0">
      <alignment horizontal="right"/>
    </xf>
    <xf numFmtId="49" fontId="18" fillId="0" borderId="3">
      <alignment horizontal="right"/>
    </xf>
    <xf numFmtId="40" fontId="8" fillId="73" borderId="3"/>
    <xf numFmtId="40" fontId="8" fillId="73" borderId="3"/>
    <xf numFmtId="40" fontId="8" fillId="73" borderId="3"/>
    <xf numFmtId="40" fontId="8" fillId="73" borderId="3"/>
    <xf numFmtId="40" fontId="8" fillId="74" borderId="3"/>
    <xf numFmtId="40" fontId="8" fillId="75" borderId="3"/>
    <xf numFmtId="40" fontId="8" fillId="74" borderId="3"/>
    <xf numFmtId="40" fontId="8" fillId="74" borderId="3"/>
    <xf numFmtId="40" fontId="8" fillId="75" borderId="3"/>
    <xf numFmtId="0" fontId="8" fillId="0" borderId="0" applyNumberFormat="0" applyFont="0" applyFill="0" applyBorder="0" applyAlignment="0" applyProtection="0"/>
    <xf numFmtId="40" fontId="8" fillId="74" borderId="3"/>
    <xf numFmtId="40" fontId="8" fillId="74" borderId="3"/>
    <xf numFmtId="0" fontId="177" fillId="0" borderId="0"/>
    <xf numFmtId="0" fontId="177" fillId="0" borderId="0"/>
    <xf numFmtId="184" fontId="177" fillId="0" borderId="0"/>
    <xf numFmtId="0" fontId="8" fillId="0" borderId="0" applyNumberFormat="0" applyFont="0" applyFill="0" applyBorder="0" applyAlignment="0" applyProtection="0"/>
    <xf numFmtId="184" fontId="97" fillId="0" borderId="0" applyNumberFormat="0" applyFill="0" applyBorder="0" applyAlignment="0" applyProtection="0">
      <alignment horizontal="center"/>
    </xf>
    <xf numFmtId="206" fontId="97" fillId="0" borderId="0" applyNumberFormat="0" applyFill="0" applyBorder="0" applyAlignment="0" applyProtection="0">
      <alignment horizontal="center"/>
    </xf>
    <xf numFmtId="0" fontId="8" fillId="0" borderId="0" applyNumberFormat="0" applyFont="0" applyFill="0" applyBorder="0" applyAlignment="0" applyProtection="0"/>
    <xf numFmtId="184" fontId="163" fillId="0" borderId="0" applyFont="0" applyFill="0" applyBorder="0" applyAlignment="0" applyProtection="0"/>
    <xf numFmtId="184" fontId="209" fillId="0" borderId="0" applyProtection="0">
      <alignment vertical="center"/>
    </xf>
    <xf numFmtId="184" fontId="210" fillId="0" borderId="0" applyProtection="0">
      <alignment vertical="center"/>
    </xf>
    <xf numFmtId="184" fontId="211" fillId="0" borderId="0"/>
    <xf numFmtId="184" fontId="8" fillId="0" borderId="0"/>
    <xf numFmtId="184" fontId="212" fillId="0" borderId="0"/>
    <xf numFmtId="0" fontId="10" fillId="0" borderId="0"/>
    <xf numFmtId="0" fontId="20" fillId="0" borderId="0"/>
    <xf numFmtId="206" fontId="21" fillId="0" borderId="0"/>
    <xf numFmtId="0" fontId="8" fillId="0" borderId="0" applyNumberFormat="0" applyFont="0" applyFill="0" applyBorder="0" applyAlignment="0" applyProtection="0"/>
    <xf numFmtId="206" fontId="21" fillId="0" borderId="0"/>
    <xf numFmtId="0" fontId="8" fillId="0" borderId="0" applyNumberFormat="0" applyFont="0" applyFill="0" applyBorder="0" applyAlignment="0" applyProtection="0"/>
    <xf numFmtId="206" fontId="21" fillId="0" borderId="0"/>
    <xf numFmtId="184" fontId="21" fillId="0" borderId="0"/>
    <xf numFmtId="0" fontId="8" fillId="0" borderId="0" applyNumberFormat="0" applyFont="0" applyFill="0" applyBorder="0" applyAlignment="0" applyProtection="0"/>
    <xf numFmtId="206" fontId="213" fillId="0" borderId="0"/>
    <xf numFmtId="0" fontId="53" fillId="0" borderId="0" applyNumberFormat="0" applyFont="0" applyFill="0" applyBorder="0" applyAlignment="0" applyProtection="0">
      <alignment vertical="top"/>
    </xf>
    <xf numFmtId="0" fontId="8" fillId="0" borderId="0" applyNumberFormat="0" applyFont="0" applyFill="0" applyBorder="0" applyAlignment="0" applyProtection="0"/>
    <xf numFmtId="206" fontId="213" fillId="0" borderId="0"/>
    <xf numFmtId="184" fontId="213" fillId="0" borderId="0"/>
    <xf numFmtId="0" fontId="24" fillId="0" borderId="0"/>
    <xf numFmtId="0" fontId="53" fillId="0" borderId="0" applyNumberFormat="0" applyFont="0" applyFill="0" applyBorder="0" applyAlignment="0" applyProtection="0">
      <alignment vertical="top"/>
    </xf>
    <xf numFmtId="0" fontId="8" fillId="0" borderId="0" applyNumberFormat="0" applyFont="0" applyFill="0" applyBorder="0" applyAlignment="0" applyProtection="0"/>
    <xf numFmtId="0" fontId="53" fillId="0" borderId="0" applyNumberFormat="0" applyFont="0" applyFill="0" applyBorder="0" applyAlignment="0" applyProtection="0">
      <alignment vertical="top"/>
    </xf>
    <xf numFmtId="0" fontId="8" fillId="0" borderId="0" applyNumberFormat="0" applyFont="0" applyFill="0" applyBorder="0" applyAlignment="0" applyProtection="0"/>
    <xf numFmtId="0" fontId="53" fillId="0" borderId="0" applyNumberFormat="0" applyFont="0" applyFill="0" applyBorder="0" applyAlignment="0" applyProtection="0">
      <alignment vertical="top"/>
    </xf>
    <xf numFmtId="184" fontId="24" fillId="0" borderId="0"/>
    <xf numFmtId="0" fontId="8" fillId="0" borderId="0" applyNumberFormat="0" applyFont="0" applyFill="0" applyBorder="0" applyAlignment="0" applyProtection="0"/>
    <xf numFmtId="184" fontId="24" fillId="0" borderId="0"/>
    <xf numFmtId="184" fontId="24" fillId="0" borderId="0"/>
    <xf numFmtId="38" fontId="214" fillId="0" borderId="31" applyBorder="0">
      <alignment horizontal="right"/>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18"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55" fontId="19" fillId="0" borderId="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95" fillId="0" borderId="0">
      <alignment horizontal="left"/>
    </xf>
    <xf numFmtId="0" fontId="195" fillId="0" borderId="0">
      <alignment horizontal="left"/>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95" fillId="0" borderId="0">
      <alignment horizontal="left"/>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13" fillId="0" borderId="0"/>
    <xf numFmtId="0" fontId="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3" fillId="0" borderId="0" applyNumberFormat="0" applyFont="0" applyFill="0" applyBorder="0" applyAlignment="0" applyProtection="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70" fontId="3"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70" fontId="3" fillId="0" borderId="0" applyFont="0" applyFill="0" applyBorder="0" applyAlignment="0" applyProtection="0"/>
    <xf numFmtId="170" fontId="13" fillId="0" borderId="0" applyFont="0" applyFill="0" applyBorder="0" applyAlignment="0" applyProtection="0"/>
    <xf numFmtId="170" fontId="3"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73">
      <alignment horizontal="right"/>
    </xf>
    <xf numFmtId="0" fontId="116" fillId="23" borderId="125" applyNumberFormat="0" applyAlignment="0" applyProtection="0"/>
    <xf numFmtId="0" fontId="116" fillId="23" borderId="125" applyNumberFormat="0" applyAlignment="0" applyProtection="0"/>
    <xf numFmtId="0" fontId="116" fillId="23" borderId="125" applyNumberFormat="0" applyAlignment="0" applyProtection="0"/>
    <xf numFmtId="0" fontId="116" fillId="23" borderId="125" applyNumberFormat="0" applyAlignment="0" applyProtection="0"/>
    <xf numFmtId="0" fontId="116" fillId="23" borderId="125" applyNumberFormat="0" applyAlignment="0" applyProtection="0"/>
    <xf numFmtId="0" fontId="8" fillId="0" borderId="73">
      <alignment horizontal="right"/>
    </xf>
    <xf numFmtId="49" fontId="198" fillId="3" borderId="67">
      <alignment vertical="center"/>
    </xf>
    <xf numFmtId="40" fontId="8" fillId="40" borderId="61"/>
    <xf numFmtId="4" fontId="8" fillId="0" borderId="73"/>
    <xf numFmtId="40" fontId="8" fillId="2" borderId="61"/>
    <xf numFmtId="0" fontId="8" fillId="48" borderId="66" applyNumberFormat="0" applyProtection="0">
      <alignment horizontal="left" vertical="center" indent="1"/>
    </xf>
    <xf numFmtId="0" fontId="8" fillId="48" borderId="66" applyNumberFormat="0" applyProtection="0">
      <alignment horizontal="left" vertical="center" indent="1"/>
    </xf>
    <xf numFmtId="0" fontId="8" fillId="48" borderId="66" applyNumberFormat="0" applyProtection="0">
      <alignment horizontal="left" vertical="center" indent="1"/>
    </xf>
    <xf numFmtId="0" fontId="8" fillId="48" borderId="66" applyNumberFormat="0" applyProtection="0">
      <alignment horizontal="left" vertical="center" indent="1"/>
    </xf>
    <xf numFmtId="184" fontId="8" fillId="48" borderId="66" applyNumberFormat="0" applyProtection="0">
      <alignment horizontal="left" vertical="center" indent="1"/>
    </xf>
    <xf numFmtId="184" fontId="8" fillId="48" borderId="66" applyNumberFormat="0" applyProtection="0">
      <alignment horizontal="left" vertical="center" indent="1"/>
    </xf>
    <xf numFmtId="184" fontId="8" fillId="48" borderId="66" applyNumberFormat="0" applyProtection="0">
      <alignment horizontal="left" vertical="center" indent="1"/>
    </xf>
    <xf numFmtId="0" fontId="8" fillId="48" borderId="66" applyNumberFormat="0" applyProtection="0">
      <alignment horizontal="left" vertical="center" indent="1"/>
    </xf>
    <xf numFmtId="4" fontId="203" fillId="59" borderId="66" applyNumberFormat="0" applyProtection="0">
      <alignment horizontal="right" vertical="center"/>
    </xf>
    <xf numFmtId="4" fontId="203" fillId="59" borderId="66" applyNumberFormat="0" applyProtection="0">
      <alignment horizontal="right" vertical="center"/>
    </xf>
    <xf numFmtId="4" fontId="205" fillId="5" borderId="71" applyNumberFormat="0" applyProtection="0">
      <alignment horizontal="right" vertical="center"/>
    </xf>
    <xf numFmtId="4" fontId="66" fillId="0" borderId="71" applyNumberFormat="0" applyProtection="0">
      <alignment horizontal="right" vertical="center"/>
    </xf>
    <xf numFmtId="4" fontId="55" fillId="59" borderId="66" applyNumberFormat="0" applyProtection="0">
      <alignment horizontal="right" vertical="center"/>
    </xf>
    <xf numFmtId="206" fontId="8" fillId="66" borderId="66" applyNumberFormat="0" applyProtection="0">
      <alignment horizontal="left" vertical="center" indent="1"/>
    </xf>
    <xf numFmtId="0" fontId="8" fillId="28" borderId="66" applyNumberFormat="0" applyProtection="0">
      <alignment horizontal="left" vertical="center" indent="1"/>
    </xf>
    <xf numFmtId="184" fontId="8" fillId="63" borderId="66" applyNumberFormat="0" applyProtection="0">
      <alignment horizontal="left" vertical="center" indent="1"/>
    </xf>
    <xf numFmtId="184" fontId="8" fillId="63" borderId="66" applyNumberFormat="0" applyProtection="0">
      <alignment horizontal="left" vertical="center" indent="1"/>
    </xf>
    <xf numFmtId="206" fontId="8" fillId="64" borderId="66" applyNumberFormat="0" applyProtection="0">
      <alignment horizontal="left" vertical="center" indent="1"/>
    </xf>
    <xf numFmtId="0" fontId="8" fillId="63" borderId="66" applyNumberFormat="0" applyProtection="0">
      <alignment horizontal="left" vertical="center" indent="1"/>
    </xf>
    <xf numFmtId="184" fontId="8" fillId="63" borderId="66" applyNumberFormat="0" applyProtection="0">
      <alignment horizontal="left" vertical="center" indent="1"/>
    </xf>
    <xf numFmtId="184" fontId="8" fillId="48" borderId="66" applyNumberFormat="0" applyProtection="0">
      <alignment horizontal="left" vertical="center" indent="1"/>
    </xf>
    <xf numFmtId="184" fontId="8" fillId="48" borderId="66" applyNumberFormat="0" applyProtection="0">
      <alignment horizontal="left" vertical="center" indent="1"/>
    </xf>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134" applyNumberFormat="0" applyFon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46" fillId="23" borderId="95" applyNumberFormat="0" applyAlignment="0" applyProtection="0"/>
    <xf numFmtId="40" fontId="8" fillId="2" borderId="1"/>
    <xf numFmtId="0" fontId="13" fillId="34" borderId="124" applyNumberFormat="0" applyFont="0" applyAlignment="0" applyProtection="0"/>
    <xf numFmtId="49" fontId="208" fillId="3" borderId="98">
      <alignment vertical="center"/>
    </xf>
    <xf numFmtId="49" fontId="198" fillId="3" borderId="98">
      <alignment vertical="center"/>
    </xf>
    <xf numFmtId="49" fontId="208" fillId="45" borderId="98">
      <alignment vertical="center"/>
    </xf>
    <xf numFmtId="49" fontId="208" fillId="45" borderId="98">
      <alignment vertical="center"/>
    </xf>
    <xf numFmtId="0" fontId="13" fillId="34" borderId="124" applyNumberFormat="0" applyFont="0" applyAlignment="0" applyProtection="0"/>
    <xf numFmtId="40" fontId="8" fillId="67" borderId="1"/>
    <xf numFmtId="40" fontId="8" fillId="72" borderId="1"/>
    <xf numFmtId="40" fontId="8" fillId="67" borderId="1"/>
    <xf numFmtId="40" fontId="8" fillId="40" borderId="1"/>
    <xf numFmtId="40" fontId="8" fillId="71" borderId="1"/>
    <xf numFmtId="40" fontId="8" fillId="71" borderId="1"/>
    <xf numFmtId="40" fontId="8" fillId="71" borderId="1"/>
    <xf numFmtId="255" fontId="8" fillId="31" borderId="61" applyNumberFormat="0" applyFont="0" applyAlignment="0">
      <protection locked="0"/>
    </xf>
    <xf numFmtId="255" fontId="8" fillId="31" borderId="61" applyNumberFormat="0" applyFont="0" applyAlignment="0">
      <protection locked="0"/>
    </xf>
    <xf numFmtId="0" fontId="74" fillId="10" borderId="64" applyNumberFormat="0" applyAlignment="0" applyProtection="0"/>
    <xf numFmtId="255" fontId="8" fillId="31" borderId="61" applyNumberFormat="0" applyFont="0" applyAlignment="0">
      <protection locked="0"/>
    </xf>
    <xf numFmtId="187" fontId="8" fillId="31" borderId="61" applyNumberFormat="0" applyFont="0" applyAlignment="0">
      <protection locked="0"/>
    </xf>
    <xf numFmtId="187" fontId="8" fillId="31" borderId="61" applyNumberFormat="0" applyFont="0" applyAlignment="0">
      <protection locked="0"/>
    </xf>
    <xf numFmtId="255" fontId="8" fillId="31" borderId="61" applyNumberFormat="0" applyFont="0" applyAlignment="0">
      <protection locked="0"/>
    </xf>
    <xf numFmtId="0" fontId="8" fillId="68" borderId="1"/>
    <xf numFmtId="49" fontId="8" fillId="45" borderId="98">
      <alignment horizontal="center"/>
    </xf>
    <xf numFmtId="49" fontId="8" fillId="45" borderId="98">
      <alignment horizontal="center"/>
    </xf>
    <xf numFmtId="0" fontId="127" fillId="0" borderId="145" applyNumberFormat="0" applyFill="0" applyAlignment="0" applyProtection="0"/>
    <xf numFmtId="40" fontId="8" fillId="74" borderId="83"/>
    <xf numFmtId="0" fontId="173" fillId="28" borderId="62" applyAlignment="0" applyProtection="0"/>
    <xf numFmtId="0" fontId="173" fillId="28" borderId="62" applyAlignment="0" applyProtection="0"/>
    <xf numFmtId="49" fontId="208" fillId="45" borderId="67">
      <alignment vertical="center"/>
    </xf>
    <xf numFmtId="49" fontId="208" fillId="45" borderId="67">
      <alignment vertical="center"/>
    </xf>
    <xf numFmtId="40" fontId="8" fillId="40" borderId="83"/>
    <xf numFmtId="40" fontId="8" fillId="72" borderId="83"/>
    <xf numFmtId="40" fontId="8" fillId="72" borderId="83"/>
    <xf numFmtId="0" fontId="8" fillId="48" borderId="153" applyNumberFormat="0" applyProtection="0">
      <alignment horizontal="left" vertical="center" indent="1"/>
    </xf>
    <xf numFmtId="184" fontId="8" fillId="48" borderId="153" applyNumberFormat="0" applyProtection="0">
      <alignment horizontal="left" vertical="center" indent="1"/>
    </xf>
    <xf numFmtId="0" fontId="67" fillId="0" borderId="131">
      <alignment horizontal="left" vertical="center"/>
    </xf>
    <xf numFmtId="0" fontId="8" fillId="48" borderId="153" applyNumberFormat="0" applyProtection="0">
      <alignment horizontal="left" vertical="center" indent="1"/>
    </xf>
    <xf numFmtId="184" fontId="8" fillId="48" borderId="153" applyNumberFormat="0" applyProtection="0">
      <alignment horizontal="left" vertical="center" indent="1"/>
    </xf>
    <xf numFmtId="0" fontId="8" fillId="48" borderId="66" applyNumberFormat="0" applyProtection="0">
      <alignment horizontal="left" vertical="center" indent="1"/>
    </xf>
    <xf numFmtId="165" fontId="40" fillId="0" borderId="114" applyAlignment="0" applyProtection="0"/>
    <xf numFmtId="165" fontId="40" fillId="0" borderId="114" applyAlignment="0" applyProtection="0"/>
    <xf numFmtId="165" fontId="40" fillId="0" borderId="114" applyAlignment="0" applyProtection="0"/>
    <xf numFmtId="186" fontId="52" fillId="0" borderId="114" applyFill="0" applyProtection="0"/>
    <xf numFmtId="186" fontId="52" fillId="0" borderId="114" applyFill="0" applyProtection="0"/>
    <xf numFmtId="186" fontId="52" fillId="0" borderId="114" applyFill="0" applyProtection="0"/>
    <xf numFmtId="186" fontId="52" fillId="0" borderId="114" applyFill="0" applyProtection="0"/>
    <xf numFmtId="186" fontId="52" fillId="0" borderId="114" applyFill="0" applyProtection="0"/>
    <xf numFmtId="186" fontId="52" fillId="0" borderId="114" applyFill="0" applyProtection="0"/>
    <xf numFmtId="186" fontId="52" fillId="0" borderId="114" applyFill="0" applyProtection="0"/>
    <xf numFmtId="0" fontId="8" fillId="48" borderId="135" applyNumberFormat="0" applyProtection="0">
      <alignment horizontal="left" vertical="center" indent="1"/>
    </xf>
    <xf numFmtId="0" fontId="8" fillId="63" borderId="66" applyNumberFormat="0" applyProtection="0">
      <alignment horizontal="left" vertical="center" indent="1"/>
    </xf>
    <xf numFmtId="4" fontId="55" fillId="52" borderId="135" applyNumberFormat="0" applyProtection="0">
      <alignment horizontal="right" vertical="center"/>
    </xf>
    <xf numFmtId="184" fontId="8" fillId="48" borderId="135" applyNumberFormat="0" applyProtection="0">
      <alignment horizontal="left" vertical="center" indent="1"/>
    </xf>
    <xf numFmtId="0" fontId="8" fillId="48" borderId="135" applyNumberFormat="0" applyProtection="0">
      <alignment horizontal="left" vertical="center" indent="1"/>
    </xf>
    <xf numFmtId="0" fontId="8" fillId="61" borderId="66" applyNumberFormat="0" applyProtection="0">
      <alignment horizontal="left" vertical="center" indent="1"/>
    </xf>
    <xf numFmtId="0" fontId="8" fillId="48" borderId="135" applyNumberFormat="0" applyProtection="0">
      <alignment horizontal="left" vertical="center" indent="1"/>
    </xf>
    <xf numFmtId="184" fontId="8" fillId="66" borderId="135" applyNumberFormat="0" applyProtection="0">
      <alignment horizontal="left" vertical="center" indent="1"/>
    </xf>
    <xf numFmtId="49" fontId="198" fillId="3" borderId="136">
      <alignment vertical="center"/>
    </xf>
    <xf numFmtId="49" fontId="208" fillId="3" borderId="136">
      <alignment vertical="center"/>
    </xf>
    <xf numFmtId="0" fontId="13" fillId="34" borderId="152" applyNumberFormat="0" applyFont="0" applyAlignment="0" applyProtection="0"/>
    <xf numFmtId="0" fontId="13" fillId="34" borderId="152" applyNumberFormat="0" applyFont="0" applyAlignment="0" applyProtection="0"/>
    <xf numFmtId="184" fontId="6" fillId="34" borderId="124" applyNumberFormat="0" applyFont="0" applyAlignment="0" applyProtection="0"/>
    <xf numFmtId="0" fontId="139" fillId="0" borderId="110" applyNumberFormat="0" applyFont="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0" fontId="8" fillId="34" borderId="142" applyNumberFormat="0" applyFont="0" applyAlignment="0" applyProtection="0"/>
    <xf numFmtId="0" fontId="13" fillId="34" borderId="142" applyNumberFormat="0" applyFont="0" applyAlignment="0" applyProtection="0"/>
    <xf numFmtId="0" fontId="45" fillId="23" borderId="151" applyNumberFormat="0" applyAlignment="0" applyProtection="0"/>
    <xf numFmtId="0" fontId="8" fillId="34" borderId="152" applyNumberFormat="0" applyFont="0" applyAlignment="0" applyProtection="0"/>
    <xf numFmtId="49" fontId="15" fillId="3" borderId="154">
      <alignment vertical="center"/>
    </xf>
    <xf numFmtId="49" fontId="15" fillId="3" borderId="154">
      <alignment vertical="center"/>
    </xf>
    <xf numFmtId="49" fontId="15" fillId="3" borderId="154">
      <alignment vertical="center"/>
    </xf>
    <xf numFmtId="4" fontId="55" fillId="50" borderId="117" applyNumberFormat="0" applyProtection="0">
      <alignment horizontal="right" vertical="center"/>
    </xf>
    <xf numFmtId="4" fontId="55" fillId="51" borderId="117" applyNumberFormat="0" applyProtection="0">
      <alignment horizontal="right" vertical="center"/>
    </xf>
    <xf numFmtId="4" fontId="55" fillId="52" borderId="117" applyNumberFormat="0" applyProtection="0">
      <alignment horizontal="right" vertical="center"/>
    </xf>
    <xf numFmtId="4" fontId="55" fillId="59" borderId="123" applyNumberFormat="0" applyProtection="0">
      <alignment horizontal="left" vertical="center" indent="1"/>
    </xf>
    <xf numFmtId="4" fontId="23" fillId="59" borderId="117" applyNumberFormat="0" applyProtection="0">
      <alignment horizontal="left" vertical="center" indent="1"/>
    </xf>
    <xf numFmtId="4" fontId="23" fillId="59" borderId="117" applyNumberFormat="0" applyProtection="0">
      <alignment horizontal="left" vertical="center" indent="1"/>
    </xf>
    <xf numFmtId="4" fontId="23" fillId="61" borderId="117" applyNumberFormat="0" applyProtection="0">
      <alignment horizontal="left" vertical="center" indent="1"/>
    </xf>
    <xf numFmtId="184" fontId="8" fillId="61" borderId="117" applyNumberFormat="0" applyProtection="0">
      <alignment horizontal="left" vertical="center" indent="1"/>
    </xf>
    <xf numFmtId="206" fontId="8" fillId="62" borderId="117" applyNumberFormat="0" applyProtection="0">
      <alignment horizontal="left" vertical="center" indent="1"/>
    </xf>
    <xf numFmtId="0" fontId="8" fillId="61" borderId="117" applyNumberFormat="0" applyProtection="0">
      <alignment horizontal="left" vertical="center" indent="1"/>
    </xf>
    <xf numFmtId="184" fontId="8" fillId="61" borderId="117" applyNumberFormat="0" applyProtection="0">
      <alignment horizontal="left" vertical="center" indent="1"/>
    </xf>
    <xf numFmtId="184" fontId="8" fillId="61" borderId="117" applyNumberFormat="0" applyProtection="0">
      <alignment horizontal="left" vertical="center" indent="1"/>
    </xf>
    <xf numFmtId="184" fontId="8" fillId="61" borderId="117" applyNumberFormat="0" applyProtection="0">
      <alignment horizontal="left" vertical="center" indent="1"/>
    </xf>
    <xf numFmtId="184" fontId="8" fillId="63" borderId="117" applyNumberFormat="0" applyProtection="0">
      <alignment horizontal="left" vertical="center" indent="1"/>
    </xf>
    <xf numFmtId="206" fontId="8" fillId="64" borderId="117" applyNumberFormat="0" applyProtection="0">
      <alignment horizontal="left" vertical="center" indent="1"/>
    </xf>
    <xf numFmtId="0" fontId="8" fillId="63" borderId="117" applyNumberFormat="0" applyProtection="0">
      <alignment horizontal="left" vertical="center" indent="1"/>
    </xf>
    <xf numFmtId="184" fontId="8" fillId="63" borderId="117" applyNumberFormat="0" applyProtection="0">
      <alignment horizontal="left" vertical="center" indent="1"/>
    </xf>
    <xf numFmtId="184" fontId="8" fillId="48" borderId="117" applyNumberFormat="0" applyProtection="0">
      <alignment horizontal="left" vertical="center" indent="1"/>
    </xf>
    <xf numFmtId="206" fontId="8" fillId="66" borderId="117" applyNumberFormat="0" applyProtection="0">
      <alignment horizontal="left" vertical="center" indent="1"/>
    </xf>
    <xf numFmtId="4" fontId="55" fillId="29" borderId="117" applyNumberFormat="0" applyProtection="0">
      <alignment vertical="center"/>
    </xf>
    <xf numFmtId="184" fontId="8" fillId="48" borderId="117" applyNumberFormat="0" applyProtection="0">
      <alignment horizontal="left" vertical="center" indent="1"/>
    </xf>
    <xf numFmtId="0" fontId="8" fillId="34" borderId="152" applyNumberFormat="0" applyFont="0" applyAlignment="0" applyProtection="0"/>
    <xf numFmtId="0" fontId="13" fillId="34" borderId="152" applyNumberFormat="0" applyFont="0" applyAlignment="0" applyProtection="0"/>
    <xf numFmtId="49" fontId="208" fillId="3" borderId="118">
      <alignment horizontal="center"/>
    </xf>
    <xf numFmtId="49" fontId="208" fillId="45" borderId="118">
      <alignment horizontal="center"/>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9" fillId="0" borderId="90" applyNumberFormat="0" applyFont="0" applyAlignment="0" applyProtection="0"/>
    <xf numFmtId="184" fontId="139" fillId="0" borderId="90" applyNumberFormat="0" applyFont="0" applyAlignment="0" applyProtection="0"/>
    <xf numFmtId="0" fontId="116" fillId="23" borderId="125" applyNumberFormat="0" applyAlignment="0" applyProtection="0"/>
    <xf numFmtId="0" fontId="139" fillId="0" borderId="91" applyNumberFormat="0" applyFont="0" applyAlignment="0" applyProtection="0"/>
    <xf numFmtId="0" fontId="13" fillId="34" borderId="152"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45" fillId="23" borderId="133" applyNumberFormat="0" applyAlignment="0" applyProtection="0"/>
    <xf numFmtId="49" fontId="15" fillId="3" borderId="136">
      <alignment vertical="center"/>
    </xf>
    <xf numFmtId="49" fontId="14" fillId="3" borderId="136">
      <alignment vertical="center"/>
    </xf>
    <xf numFmtId="49" fontId="14" fillId="3" borderId="136">
      <alignment vertical="center"/>
    </xf>
    <xf numFmtId="49" fontId="14"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0" fontId="13" fillId="34" borderId="142" applyNumberFormat="0" applyFont="0" applyAlignment="0" applyProtection="0"/>
    <xf numFmtId="0" fontId="13"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116" fillId="23" borderId="125" applyNumberFormat="0" applyAlignment="0" applyProtection="0"/>
    <xf numFmtId="0" fontId="116" fillId="23" borderId="125" applyNumberFormat="0" applyAlignment="0" applyProtection="0"/>
    <xf numFmtId="0" fontId="74" fillId="10" borderId="95" applyNumberFormat="0" applyAlignment="0" applyProtection="0"/>
    <xf numFmtId="0" fontId="117" fillId="23" borderId="95" applyNumberFormat="0" applyAlignment="0" applyProtection="0"/>
    <xf numFmtId="0" fontId="127" fillId="0" borderId="99" applyNumberFormat="0" applyFill="0" applyAlignment="0" applyProtection="0"/>
    <xf numFmtId="0" fontId="127" fillId="0" borderId="145" applyNumberFormat="0" applyFill="0" applyAlignment="0" applyProtection="0"/>
    <xf numFmtId="4" fontId="8" fillId="0" borderId="1"/>
    <xf numFmtId="4" fontId="8" fillId="0" borderId="1"/>
    <xf numFmtId="4" fontId="8" fillId="0" borderId="1"/>
    <xf numFmtId="4" fontId="8" fillId="0" borderId="1"/>
    <xf numFmtId="4" fontId="8" fillId="0" borderId="1"/>
    <xf numFmtId="4" fontId="8" fillId="0" borderId="1"/>
    <xf numFmtId="4" fontId="8" fillId="0" borderId="1"/>
    <xf numFmtId="0" fontId="8" fillId="34" borderId="116" applyNumberFormat="0" applyFont="0" applyAlignment="0" applyProtection="0"/>
    <xf numFmtId="49" fontId="208" fillId="45" borderId="108">
      <alignment horizontal="center"/>
    </xf>
    <xf numFmtId="0" fontId="13" fillId="34" borderId="96" applyNumberFormat="0" applyFont="0" applyAlignment="0" applyProtection="0"/>
    <xf numFmtId="0" fontId="13" fillId="34" borderId="96" applyNumberFormat="0" applyFont="0" applyAlignment="0" applyProtection="0"/>
    <xf numFmtId="184" fontId="6" fillId="34" borderId="8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165" fontId="39"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40" fillId="0" borderId="51" applyAlignment="0" applyProtection="0"/>
    <xf numFmtId="165" fontId="39" fillId="0" borderId="51" applyAlignment="0" applyProtection="0"/>
    <xf numFmtId="165" fontId="39" fillId="0" borderId="51" applyAlignment="0" applyProtection="0"/>
    <xf numFmtId="165" fontId="39" fillId="0" borderId="51" applyAlignment="0" applyProtection="0"/>
    <xf numFmtId="165" fontId="39" fillId="0" borderId="51" applyAlignment="0" applyProtection="0"/>
    <xf numFmtId="165" fontId="39" fillId="0" borderId="51" applyAlignment="0" applyProtection="0"/>
    <xf numFmtId="165" fontId="39" fillId="0" borderId="51" applyAlignment="0" applyProtection="0"/>
    <xf numFmtId="165" fontId="39" fillId="0" borderId="51" applyAlignment="0" applyProtection="0"/>
    <xf numFmtId="165" fontId="39" fillId="0" borderId="51" applyAlignment="0" applyProtection="0"/>
    <xf numFmtId="165" fontId="39" fillId="0" borderId="51" applyAlignment="0" applyProtection="0"/>
    <xf numFmtId="165" fontId="39" fillId="0" borderId="51" applyAlignment="0" applyProtection="0"/>
    <xf numFmtId="165" fontId="39" fillId="0" borderId="51" applyAlignment="0" applyProtection="0"/>
    <xf numFmtId="165" fontId="39" fillId="0" borderId="51" applyAlignment="0" applyProtection="0"/>
    <xf numFmtId="165" fontId="39" fillId="0" borderId="51" applyAlignment="0" applyProtection="0"/>
    <xf numFmtId="0" fontId="8" fillId="34" borderId="96" applyNumberFormat="0" applyFont="0" applyAlignment="0" applyProtection="0"/>
    <xf numFmtId="4" fontId="55" fillId="31" borderId="87" applyNumberFormat="0" applyProtection="0">
      <alignment horizontal="left" vertical="center" indent="1"/>
    </xf>
    <xf numFmtId="0" fontId="8" fillId="48" borderId="87" applyNumberFormat="0" applyProtection="0">
      <alignment horizontal="left" vertical="center" indent="1"/>
    </xf>
    <xf numFmtId="4" fontId="23" fillId="59" borderId="87" applyNumberFormat="0" applyProtection="0">
      <alignment horizontal="left" vertical="center" indent="1"/>
    </xf>
    <xf numFmtId="4" fontId="23" fillId="61" borderId="87" applyNumberFormat="0" applyProtection="0">
      <alignment horizontal="left" vertical="center" indent="1"/>
    </xf>
    <xf numFmtId="184" fontId="8" fillId="62" borderId="87" applyNumberFormat="0" applyProtection="0">
      <alignment horizontal="left" vertical="center" indent="1"/>
    </xf>
    <xf numFmtId="184" fontId="8" fillId="61" borderId="87" applyNumberFormat="0" applyProtection="0">
      <alignment horizontal="left" vertical="center" indent="1"/>
    </xf>
    <xf numFmtId="0" fontId="8" fillId="61" borderId="87" applyNumberFormat="0" applyProtection="0">
      <alignment horizontal="left" vertical="center" indent="1"/>
    </xf>
    <xf numFmtId="184" fontId="8" fillId="61" borderId="87" applyNumberFormat="0" applyProtection="0">
      <alignment horizontal="left" vertical="center" indent="1"/>
    </xf>
    <xf numFmtId="184" fontId="8" fillId="61" borderId="87" applyNumberFormat="0" applyProtection="0">
      <alignment horizontal="left" vertical="center" indent="1"/>
    </xf>
    <xf numFmtId="184" fontId="8" fillId="64" borderId="87" applyNumberFormat="0" applyProtection="0">
      <alignment horizontal="left" vertical="center" indent="1"/>
    </xf>
    <xf numFmtId="184" fontId="8" fillId="63" borderId="87" applyNumberFormat="0" applyProtection="0">
      <alignment horizontal="left" vertical="center" indent="1"/>
    </xf>
    <xf numFmtId="0" fontId="45"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0" fontId="45" fillId="23" borderId="52" applyNumberFormat="0" applyAlignment="0" applyProtection="0"/>
    <xf numFmtId="206" fontId="8" fillId="64" borderId="87" applyNumberFormat="0" applyProtection="0">
      <alignment horizontal="left" vertical="center" indent="1"/>
    </xf>
    <xf numFmtId="0" fontId="8" fillId="63" borderId="87" applyNumberFormat="0" applyProtection="0">
      <alignment horizontal="left" vertical="center" indent="1"/>
    </xf>
    <xf numFmtId="184" fontId="8" fillId="63" borderId="87" applyNumberFormat="0" applyProtection="0">
      <alignment horizontal="left" vertical="center" indent="1"/>
    </xf>
    <xf numFmtId="0" fontId="13" fillId="34" borderId="96" applyNumberFormat="0" applyFont="0" applyAlignment="0" applyProtection="0"/>
    <xf numFmtId="0" fontId="13" fillId="34" borderId="96" applyNumberFormat="0" applyFont="0" applyAlignment="0" applyProtection="0"/>
    <xf numFmtId="40" fontId="8" fillId="40" borderId="61"/>
    <xf numFmtId="49" fontId="208" fillId="3" borderId="88">
      <alignment vertical="center"/>
    </xf>
    <xf numFmtId="0" fontId="13" fillId="34" borderId="124" applyNumberFormat="0" applyFont="0" applyAlignment="0" applyProtection="0"/>
    <xf numFmtId="49" fontId="208" fillId="45" borderId="88">
      <alignment vertical="center"/>
    </xf>
    <xf numFmtId="0" fontId="13" fillId="34" borderId="124" applyNumberFormat="0" applyFont="0" applyAlignment="0" applyProtection="0"/>
    <xf numFmtId="0" fontId="8" fillId="34" borderId="124" applyNumberFormat="0" applyFont="0" applyAlignment="0" applyProtection="0"/>
    <xf numFmtId="0" fontId="127" fillId="0" borderId="99" applyNumberFormat="0" applyFill="0" applyAlignment="0" applyProtection="0"/>
    <xf numFmtId="0" fontId="116" fillId="23" borderId="97" applyNumberFormat="0" applyAlignment="0" applyProtection="0"/>
    <xf numFmtId="0" fontId="74" fillId="10" borderId="95" applyNumberFormat="0" applyAlignment="0" applyProtection="0"/>
    <xf numFmtId="49" fontId="208" fillId="3" borderId="136">
      <alignment horizontal="center"/>
    </xf>
    <xf numFmtId="186" fontId="52" fillId="0" borderId="51" applyFill="0" applyProtection="0"/>
    <xf numFmtId="186" fontId="52" fillId="0" borderId="51" applyFill="0" applyProtection="0"/>
    <xf numFmtId="186" fontId="52" fillId="0" borderId="51" applyFill="0" applyProtection="0"/>
    <xf numFmtId="186" fontId="52" fillId="0" borderId="51" applyFill="0" applyProtection="0"/>
    <xf numFmtId="186" fontId="52" fillId="0" borderId="51" applyFill="0" applyProtection="0"/>
    <xf numFmtId="186" fontId="52" fillId="0" borderId="51" applyFill="0" applyProtection="0"/>
    <xf numFmtId="186" fontId="52" fillId="0" borderId="51" applyFill="0" applyProtection="0"/>
    <xf numFmtId="186" fontId="52" fillId="0" borderId="51" applyFill="0" applyProtection="0"/>
    <xf numFmtId="186" fontId="52" fillId="0" borderId="51" applyFill="0" applyProtection="0"/>
    <xf numFmtId="186" fontId="52" fillId="0" borderId="51" applyFill="0" applyProtection="0"/>
    <xf numFmtId="186" fontId="52" fillId="0" borderId="51" applyFill="0" applyProtection="0"/>
    <xf numFmtId="186" fontId="52" fillId="0" borderId="51" applyFill="0" applyProtection="0"/>
    <xf numFmtId="186" fontId="52" fillId="0" borderId="51" applyFill="0" applyProtection="0"/>
    <xf numFmtId="186" fontId="52" fillId="0" borderId="51" applyFill="0" applyProtection="0"/>
    <xf numFmtId="49" fontId="208" fillId="45" borderId="11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4" fillId="3" borderId="98">
      <alignment vertical="center"/>
    </xf>
    <xf numFmtId="49" fontId="14"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255" fontId="8" fillId="31" borderId="73" applyNumberFormat="0" applyFont="0" applyAlignment="0">
      <protection locked="0"/>
    </xf>
    <xf numFmtId="40" fontId="8" fillId="2" borderId="1"/>
    <xf numFmtId="40" fontId="8" fillId="2" borderId="1"/>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49" fontId="208" fillId="45" borderId="126">
      <alignment vertical="center"/>
    </xf>
    <xf numFmtId="49" fontId="14" fillId="3" borderId="126">
      <alignment vertical="center"/>
    </xf>
    <xf numFmtId="0" fontId="3" fillId="0" borderId="0"/>
    <xf numFmtId="0" fontId="46" fillId="23" borderId="115" applyNumberFormat="0" applyAlignment="0" applyProtection="0"/>
    <xf numFmtId="0" fontId="46" fillId="23" borderId="115" applyNumberFormat="0" applyAlignment="0" applyProtection="0"/>
    <xf numFmtId="0" fontId="46" fillId="23" borderId="115" applyNumberFormat="0" applyAlignment="0" applyProtection="0"/>
    <xf numFmtId="0" fontId="45" fillId="23" borderId="115" applyNumberFormat="0" applyAlignment="0" applyProtection="0"/>
    <xf numFmtId="186" fontId="52" fillId="0" borderId="114" applyFill="0" applyProtection="0"/>
    <xf numFmtId="0" fontId="127" fillId="0" borderId="145" applyNumberFormat="0" applyFill="0" applyAlignment="0" applyProtection="0"/>
    <xf numFmtId="0" fontId="127" fillId="0" borderId="145" applyNumberFormat="0" applyFill="0" applyAlignment="0" applyProtection="0"/>
    <xf numFmtId="0" fontId="8" fillId="34" borderId="116" applyNumberFormat="0" applyFont="0" applyAlignment="0" applyProtection="0"/>
    <xf numFmtId="187" fontId="19" fillId="31" borderId="1" applyNumberFormat="0" applyFont="0" applyAlignment="0">
      <protection locked="0"/>
    </xf>
    <xf numFmtId="187" fontId="19" fillId="31" borderId="1" applyNumberFormat="0" applyFont="0" applyAlignment="0">
      <protection locked="0"/>
    </xf>
    <xf numFmtId="10" fontId="66" fillId="29" borderId="1" applyNumberFormat="0" applyBorder="0" applyAlignment="0" applyProtection="0"/>
    <xf numFmtId="4" fontId="107" fillId="24" borderId="149">
      <alignment horizontal="left" vertical="center" wrapText="1"/>
    </xf>
    <xf numFmtId="0" fontId="74" fillId="10" borderId="151" applyNumberFormat="0" applyAlignment="0" applyProtection="0"/>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10" fontId="61" fillId="26" borderId="1" applyNumberFormat="0" applyFill="0" applyBorder="0" applyAlignment="0" applyProtection="0">
      <protection locked="0"/>
    </xf>
    <xf numFmtId="0" fontId="116" fillId="23" borderId="125" applyNumberFormat="0" applyAlignment="0" applyProtection="0"/>
    <xf numFmtId="186" fontId="52" fillId="0" borderId="94" applyFill="0" applyProtection="0"/>
    <xf numFmtId="0" fontId="45"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116" fillId="23" borderId="125" applyNumberFormat="0" applyAlignment="0" applyProtection="0"/>
    <xf numFmtId="0" fontId="8" fillId="34" borderId="116" applyNumberFormat="0" applyFont="0" applyAlignment="0" applyProtection="0"/>
    <xf numFmtId="0" fontId="74" fillId="10" borderId="115" applyNumberFormat="0" applyAlignment="0" applyProtection="0"/>
    <xf numFmtId="0" fontId="13" fillId="34" borderId="134" applyNumberFormat="0" applyFont="0" applyAlignment="0" applyProtection="0"/>
    <xf numFmtId="0" fontId="13" fillId="34" borderId="134" applyNumberFormat="0" applyFont="0" applyAlignment="0" applyProtection="0"/>
    <xf numFmtId="4" fontId="55" fillId="55" borderId="77" applyNumberFormat="0" applyProtection="0">
      <alignment horizontal="right" vertical="center"/>
    </xf>
    <xf numFmtId="0" fontId="8" fillId="28" borderId="77" applyNumberFormat="0" applyProtection="0">
      <alignment horizontal="left" vertical="center" indent="1"/>
    </xf>
    <xf numFmtId="0" fontId="8" fillId="28" borderId="77" applyNumberFormat="0" applyProtection="0">
      <alignment horizontal="left" vertical="center" indent="1"/>
    </xf>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184" fontId="8" fillId="66" borderId="77" applyNumberFormat="0" applyProtection="0">
      <alignment horizontal="left" vertical="center" indent="1"/>
    </xf>
    <xf numFmtId="206" fontId="8" fillId="66" borderId="77" applyNumberFormat="0" applyProtection="0">
      <alignment horizontal="left" vertical="center" indent="1"/>
    </xf>
    <xf numFmtId="0" fontId="99"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0" fontId="99" fillId="23" borderId="54" applyNumberFormat="0" applyAlignment="0" applyProtection="0"/>
    <xf numFmtId="4" fontId="55" fillId="59" borderId="77" applyNumberFormat="0" applyProtection="0">
      <alignment horizontal="right" vertical="center"/>
    </xf>
    <xf numFmtId="0" fontId="8" fillId="48" borderId="77" applyNumberFormat="0" applyProtection="0">
      <alignment horizontal="left" vertical="center" indent="1"/>
    </xf>
    <xf numFmtId="0" fontId="8" fillId="48" borderId="77" applyNumberFormat="0" applyProtection="0">
      <alignment horizontal="left" vertical="center" indent="1"/>
    </xf>
    <xf numFmtId="4" fontId="207" fillId="59" borderId="77" applyNumberFormat="0" applyProtection="0">
      <alignment horizontal="right" vertical="center"/>
    </xf>
    <xf numFmtId="40" fontId="8" fillId="44" borderId="73"/>
    <xf numFmtId="40" fontId="8" fillId="2" borderId="73"/>
    <xf numFmtId="40" fontId="8" fillId="44" borderId="73"/>
    <xf numFmtId="40" fontId="8" fillId="44" borderId="73"/>
    <xf numFmtId="49" fontId="8" fillId="45" borderId="78">
      <alignment horizontal="center"/>
    </xf>
    <xf numFmtId="0" fontId="8" fillId="40" borderId="73"/>
    <xf numFmtId="0" fontId="8" fillId="40" borderId="73"/>
    <xf numFmtId="40" fontId="8" fillId="71" borderId="73"/>
    <xf numFmtId="40" fontId="8" fillId="72" borderId="73"/>
    <xf numFmtId="40" fontId="8" fillId="72" borderId="73"/>
    <xf numFmtId="49" fontId="208" fillId="45" borderId="78">
      <alignment vertical="center"/>
    </xf>
    <xf numFmtId="184" fontId="8" fillId="63" borderId="135" applyNumberFormat="0" applyProtection="0">
      <alignment horizontal="left" vertical="center" indent="1"/>
    </xf>
    <xf numFmtId="0" fontId="116" fillId="23" borderId="87" applyNumberFormat="0" applyAlignment="0" applyProtection="0"/>
    <xf numFmtId="0" fontId="13" fillId="34" borderId="96" applyNumberFormat="0" applyFont="0" applyAlignment="0" applyProtection="0"/>
    <xf numFmtId="0" fontId="117" fillId="23" borderId="115" applyNumberFormat="0" applyAlignment="0" applyProtection="0"/>
    <xf numFmtId="0" fontId="74" fillId="10" borderId="115" applyNumberFormat="0" applyAlignment="0" applyProtection="0"/>
    <xf numFmtId="0" fontId="116" fillId="23" borderId="117" applyNumberFormat="0" applyAlignment="0" applyProtection="0"/>
    <xf numFmtId="0" fontId="13" fillId="34" borderId="134" applyNumberFormat="0" applyFont="0" applyAlignment="0" applyProtection="0"/>
    <xf numFmtId="49" fontId="8" fillId="45" borderId="108">
      <alignment horizontal="center"/>
    </xf>
    <xf numFmtId="184" fontId="8" fillId="48" borderId="107" applyNumberFormat="0" applyProtection="0">
      <alignment horizontal="left" vertical="center" indent="1"/>
    </xf>
    <xf numFmtId="0" fontId="13" fillId="34" borderId="86" applyNumberFormat="0" applyFont="0" applyAlignment="0" applyProtection="0"/>
    <xf numFmtId="0" fontId="13" fillId="34" borderId="86" applyNumberFormat="0" applyFont="0" applyAlignment="0" applyProtection="0"/>
    <xf numFmtId="0" fontId="8"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184" fontId="8" fillId="48" borderId="135" applyNumberFormat="0" applyProtection="0">
      <alignment horizontal="left" vertical="center" indent="1"/>
    </xf>
    <xf numFmtId="0" fontId="13" fillId="34" borderId="86" applyNumberFormat="0" applyFont="0" applyAlignment="0" applyProtection="0"/>
    <xf numFmtId="0" fontId="13" fillId="34" borderId="86" applyNumberFormat="0" applyFont="0" applyAlignment="0" applyProtection="0"/>
    <xf numFmtId="0" fontId="8" fillId="34" borderId="116" applyNumberFormat="0" applyFont="0" applyAlignment="0" applyProtection="0"/>
    <xf numFmtId="0" fontId="8" fillId="34" borderId="124" applyNumberFormat="0" applyFont="0" applyAlignment="0" applyProtection="0"/>
    <xf numFmtId="0" fontId="13" fillId="34" borderId="86" applyNumberFormat="0" applyFont="0" applyAlignment="0" applyProtection="0"/>
    <xf numFmtId="0" fontId="13" fillId="34" borderId="134" applyNumberFormat="0" applyFont="0" applyAlignment="0" applyProtection="0"/>
    <xf numFmtId="49" fontId="15" fillId="3" borderId="98">
      <alignment vertical="center"/>
    </xf>
    <xf numFmtId="49" fontId="15" fillId="3" borderId="98">
      <alignment vertical="center"/>
    </xf>
    <xf numFmtId="40" fontId="8" fillId="2" borderId="1"/>
    <xf numFmtId="0" fontId="3" fillId="0" borderId="0"/>
    <xf numFmtId="0" fontId="45" fillId="23" borderId="95" applyNumberFormat="0" applyAlignment="0" applyProtection="0"/>
    <xf numFmtId="10" fontId="66" fillId="29" borderId="1" applyNumberFormat="0" applyBorder="0" applyAlignment="0" applyProtection="0"/>
    <xf numFmtId="0" fontId="13" fillId="34" borderId="142" applyNumberFormat="0" applyFont="0" applyAlignment="0" applyProtection="0"/>
    <xf numFmtId="0" fontId="13" fillId="34" borderId="152" applyNumberFormat="0" applyFont="0" applyAlignment="0" applyProtection="0"/>
    <xf numFmtId="206" fontId="8" fillId="64" borderId="143" applyNumberFormat="0" applyProtection="0">
      <alignment horizontal="left" vertical="center" indent="1"/>
    </xf>
    <xf numFmtId="0" fontId="8" fillId="48" borderId="97" applyNumberFormat="0" applyProtection="0">
      <alignment horizontal="left" vertical="center" indent="1"/>
    </xf>
    <xf numFmtId="184" fontId="8" fillId="48" borderId="97" applyNumberFormat="0" applyProtection="0">
      <alignment horizontal="left" vertical="center" indent="1"/>
    </xf>
    <xf numFmtId="206" fontId="8" fillId="66" borderId="97" applyNumberFormat="0" applyProtection="0">
      <alignment horizontal="left" vertical="center" indent="1"/>
    </xf>
    <xf numFmtId="0" fontId="8" fillId="48" borderId="97" applyNumberFormat="0" applyProtection="0">
      <alignment horizontal="left" vertical="center" indent="1"/>
    </xf>
    <xf numFmtId="184" fontId="8" fillId="66" borderId="97" applyNumberFormat="0" applyProtection="0">
      <alignment horizontal="left" vertical="center" indent="1"/>
    </xf>
    <xf numFmtId="184" fontId="8" fillId="28" borderId="97" applyNumberFormat="0" applyProtection="0">
      <alignment horizontal="left" vertical="center" indent="1"/>
    </xf>
    <xf numFmtId="40" fontId="8" fillId="2" borderId="73"/>
    <xf numFmtId="0" fontId="8" fillId="63" borderId="87" applyNumberFormat="0" applyProtection="0">
      <alignment horizontal="left" vertical="center" indent="1"/>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0" fontId="13" fillId="34" borderId="152" applyNumberFormat="0" applyFont="0" applyAlignment="0" applyProtection="0"/>
    <xf numFmtId="4" fontId="107" fillId="24" borderId="74">
      <alignment horizontal="left" vertical="center" wrapText="1"/>
    </xf>
    <xf numFmtId="0" fontId="13" fillId="34" borderId="124" applyNumberFormat="0" applyFont="0" applyAlignment="0" applyProtection="0"/>
    <xf numFmtId="49" fontId="15" fillId="3" borderId="136">
      <alignment vertical="center"/>
    </xf>
    <xf numFmtId="0" fontId="116" fillId="23" borderId="77" applyNumberFormat="0" applyAlignment="0" applyProtection="0"/>
    <xf numFmtId="0" fontId="117" fillId="23" borderId="76" applyNumberFormat="0" applyAlignment="0" applyProtection="0"/>
    <xf numFmtId="0" fontId="8" fillId="0" borderId="73">
      <alignment horizontal="right"/>
    </xf>
    <xf numFmtId="186" fontId="52" fillId="0" borderId="75" applyFill="0" applyProtection="0"/>
    <xf numFmtId="49" fontId="15" fillId="3" borderId="78">
      <alignment vertical="center"/>
    </xf>
    <xf numFmtId="4" fontId="66" fillId="17" borderId="158" applyNumberFormat="0" applyProtection="0">
      <alignment horizontal="left" vertical="center" indent="1"/>
    </xf>
    <xf numFmtId="0" fontId="8" fillId="48" borderId="97" applyNumberFormat="0" applyProtection="0">
      <alignment horizontal="left" vertical="center" indent="1"/>
    </xf>
    <xf numFmtId="0" fontId="117" fillId="23" borderId="115" applyNumberFormat="0" applyAlignment="0" applyProtection="0"/>
    <xf numFmtId="40" fontId="8" fillId="2" borderId="73"/>
    <xf numFmtId="40" fontId="8" fillId="2" borderId="73"/>
    <xf numFmtId="0" fontId="3" fillId="0" borderId="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4"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4" fillId="3" borderId="55">
      <alignment vertical="center"/>
    </xf>
    <xf numFmtId="49" fontId="14" fillId="3" borderId="55">
      <alignment vertical="center"/>
    </xf>
    <xf numFmtId="49" fontId="14" fillId="3" borderId="55">
      <alignment vertical="center"/>
    </xf>
    <xf numFmtId="49" fontId="14" fillId="3" borderId="55">
      <alignment vertical="center"/>
    </xf>
    <xf numFmtId="49" fontId="14" fillId="3" borderId="55">
      <alignment vertical="center"/>
    </xf>
    <xf numFmtId="49" fontId="14" fillId="3" borderId="55">
      <alignment vertical="center"/>
    </xf>
    <xf numFmtId="49" fontId="14" fillId="3" borderId="55">
      <alignment vertical="center"/>
    </xf>
    <xf numFmtId="49" fontId="14" fillId="3" borderId="55">
      <alignment vertical="center"/>
    </xf>
    <xf numFmtId="49" fontId="14" fillId="3" borderId="55">
      <alignment vertical="center"/>
    </xf>
    <xf numFmtId="49" fontId="14"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4" fillId="3" borderId="55">
      <alignment vertical="center"/>
    </xf>
    <xf numFmtId="49" fontId="14" fillId="3" borderId="55">
      <alignment vertical="center"/>
    </xf>
    <xf numFmtId="0" fontId="8" fillId="34" borderId="65" applyNumberFormat="0" applyFont="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8" fillId="34" borderId="86" applyNumberFormat="0" applyFont="0" applyAlignment="0" applyProtection="0"/>
    <xf numFmtId="0" fontId="13" fillId="34" borderId="86" applyNumberFormat="0" applyFont="0" applyAlignment="0" applyProtection="0"/>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0" fontId="3" fillId="0" borderId="0"/>
    <xf numFmtId="184" fontId="8" fillId="48" borderId="97" applyNumberFormat="0" applyProtection="0">
      <alignment horizontal="left" vertical="center" indent="1"/>
    </xf>
    <xf numFmtId="0" fontId="8" fillId="34" borderId="116" applyNumberFormat="0" applyFont="0" applyAlignment="0" applyProtection="0"/>
    <xf numFmtId="0" fontId="117" fillId="23" borderId="115" applyNumberFormat="0" applyAlignment="0" applyProtection="0"/>
    <xf numFmtId="0" fontId="117" fillId="23" borderId="115" applyNumberFormat="0" applyAlignment="0" applyProtection="0"/>
    <xf numFmtId="0" fontId="13" fillId="34" borderId="134" applyNumberFormat="0" applyFont="0" applyAlignment="0" applyProtection="0"/>
    <xf numFmtId="0" fontId="13" fillId="34" borderId="134" applyNumberFormat="0" applyFont="0" applyAlignment="0" applyProtection="0"/>
    <xf numFmtId="0" fontId="8" fillId="34" borderId="134"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27" fillId="0" borderId="68" applyNumberFormat="0" applyFill="0" applyAlignment="0" applyProtection="0"/>
    <xf numFmtId="0" fontId="127" fillId="0" borderId="68" applyNumberFormat="0" applyFill="0" applyAlignment="0" applyProtection="0"/>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187" fontId="19" fillId="31" borderId="83" applyNumberFormat="0" applyFont="0" applyAlignment="0">
      <protection locked="0"/>
    </xf>
    <xf numFmtId="187" fontId="19" fillId="31" borderId="83" applyNumberFormat="0" applyFont="0" applyAlignment="0">
      <protection locked="0"/>
    </xf>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116" fillId="23" borderId="66"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4" fontId="55" fillId="31" borderId="125" applyNumberFormat="0" applyProtection="0">
      <alignment horizontal="left" vertical="center" indent="1"/>
    </xf>
    <xf numFmtId="0" fontId="13" fillId="34" borderId="96" applyNumberFormat="0" applyFont="0" applyAlignment="0" applyProtection="0"/>
    <xf numFmtId="4" fontId="107" fillId="24" borderId="62">
      <alignment horizontal="left" vertical="center" wrapText="1"/>
    </xf>
    <xf numFmtId="4" fontId="107" fillId="24" borderId="62">
      <alignment horizontal="left" vertical="center" wrapText="1"/>
    </xf>
    <xf numFmtId="4" fontId="107" fillId="24" borderId="62">
      <alignment horizontal="left" vertical="center" wrapText="1"/>
    </xf>
    <xf numFmtId="49" fontId="14" fillId="3" borderId="67">
      <alignment vertical="center"/>
    </xf>
    <xf numFmtId="49" fontId="14"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4" fillId="3" borderId="67">
      <alignment vertical="center"/>
    </xf>
    <xf numFmtId="49" fontId="14" fillId="3" borderId="67">
      <alignment vertical="center"/>
    </xf>
    <xf numFmtId="49" fontId="14" fillId="3" borderId="67">
      <alignment vertical="center"/>
    </xf>
    <xf numFmtId="49" fontId="14" fillId="3" borderId="67">
      <alignment vertical="center"/>
    </xf>
    <xf numFmtId="49" fontId="15" fillId="3" borderId="67">
      <alignment vertical="center"/>
    </xf>
    <xf numFmtId="49" fontId="15" fillId="3" borderId="67">
      <alignment vertical="center"/>
    </xf>
    <xf numFmtId="49" fontId="14"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0" fontId="117" fillId="23" borderId="76" applyNumberFormat="0" applyAlignment="0" applyProtection="0"/>
    <xf numFmtId="0" fontId="99" fillId="23" borderId="66" applyNumberFormat="0" applyAlignment="0" applyProtection="0"/>
    <xf numFmtId="0" fontId="8" fillId="34" borderId="65" applyNumberFormat="0" applyFont="0" applyAlignment="0" applyProtection="0"/>
    <xf numFmtId="0" fontId="8" fillId="34" borderId="65" applyNumberFormat="0" applyFont="0" applyAlignment="0" applyProtection="0"/>
    <xf numFmtId="0" fontId="116" fillId="23" borderId="87" applyNumberFormat="0" applyAlignment="0" applyProtection="0"/>
    <xf numFmtId="0" fontId="116" fillId="23" borderId="87" applyNumberFormat="0" applyAlignment="0" applyProtection="0"/>
    <xf numFmtId="10" fontId="66" fillId="29" borderId="61" applyNumberFormat="0" applyBorder="0" applyAlignment="0" applyProtection="0"/>
    <xf numFmtId="10" fontId="66" fillId="29" borderId="61" applyNumberFormat="0" applyBorder="0" applyAlignment="0" applyProtection="0"/>
    <xf numFmtId="206" fontId="8" fillId="66" borderId="97" applyNumberFormat="0" applyProtection="0">
      <alignment horizontal="left" vertical="center" indent="1"/>
    </xf>
    <xf numFmtId="0" fontId="67" fillId="0" borderId="62">
      <alignment horizontal="left" vertical="center"/>
    </xf>
    <xf numFmtId="186" fontId="52" fillId="0" borderId="63" applyFill="0" applyProtection="0"/>
    <xf numFmtId="186" fontId="52" fillId="0" borderId="63" applyFill="0" applyProtection="0"/>
    <xf numFmtId="0" fontId="45" fillId="23" borderId="64" applyNumberFormat="0" applyAlignment="0" applyProtection="0"/>
    <xf numFmtId="0" fontId="45" fillId="23" borderId="64" applyNumberFormat="0" applyAlignment="0" applyProtection="0"/>
    <xf numFmtId="165" fontId="39" fillId="0" borderId="63"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3" fillId="34" borderId="53" applyNumberFormat="0" applyFont="0" applyAlignment="0" applyProtection="0"/>
    <xf numFmtId="0" fontId="127" fillId="0" borderId="119" applyNumberFormat="0" applyFill="0" applyAlignment="0" applyProtection="0"/>
    <xf numFmtId="0" fontId="13" fillId="34" borderId="124" applyNumberFormat="0" applyFont="0" applyAlignment="0" applyProtection="0"/>
    <xf numFmtId="49" fontId="15" fillId="3" borderId="126">
      <alignment vertical="center"/>
    </xf>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184" fontId="8" fillId="63" borderId="153" applyNumberFormat="0" applyProtection="0">
      <alignment horizontal="left" vertical="center" indent="1"/>
    </xf>
    <xf numFmtId="184" fontId="8" fillId="48" borderId="153" applyNumberFormat="0" applyProtection="0">
      <alignment horizontal="left" vertical="center" indent="1"/>
    </xf>
    <xf numFmtId="0" fontId="127" fillId="0" borderId="119" applyNumberFormat="0" applyFill="0" applyAlignment="0" applyProtection="0"/>
    <xf numFmtId="0" fontId="127" fillId="0" borderId="119" applyNumberFormat="0" applyFill="0" applyAlignment="0" applyProtection="0"/>
    <xf numFmtId="0" fontId="8" fillId="34" borderId="134" applyNumberFormat="0" applyFont="0" applyAlignment="0" applyProtection="0"/>
    <xf numFmtId="0" fontId="8" fillId="34" borderId="134" applyNumberFormat="0" applyFont="0" applyAlignment="0" applyProtection="0"/>
    <xf numFmtId="184" fontId="8" fillId="66" borderId="107" applyNumberFormat="0" applyProtection="0">
      <alignment horizontal="left" vertical="center" indent="1"/>
    </xf>
    <xf numFmtId="4" fontId="55" fillId="50" borderId="107" applyNumberFormat="0" applyProtection="0">
      <alignment horizontal="right" vertical="center"/>
    </xf>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73" fillId="28" borderId="84" applyAlignment="0" applyProtection="0"/>
    <xf numFmtId="0" fontId="13" fillId="34" borderId="134" applyNumberFormat="0" applyFont="0" applyAlignment="0" applyProtection="0"/>
    <xf numFmtId="0" fontId="16" fillId="34" borderId="152" applyNumberFormat="0" applyFont="0" applyAlignment="0" applyProtection="0"/>
    <xf numFmtId="186" fontId="52" fillId="0" borderId="150" applyFill="0" applyProtection="0"/>
    <xf numFmtId="0" fontId="13" fillId="34" borderId="124" applyNumberFormat="0" applyFont="0" applyAlignment="0" applyProtection="0"/>
    <xf numFmtId="49" fontId="15" fillId="3" borderId="144">
      <alignment vertical="center"/>
    </xf>
    <xf numFmtId="0" fontId="116" fillId="23" borderId="97" applyNumberFormat="0" applyAlignment="0" applyProtection="0"/>
    <xf numFmtId="0" fontId="116" fillId="23" borderId="97" applyNumberFormat="0" applyAlignment="0" applyProtection="0"/>
    <xf numFmtId="0" fontId="117" fillId="23" borderId="95" applyNumberFormat="0" applyAlignment="0" applyProtection="0"/>
    <xf numFmtId="0" fontId="117" fillId="23" borderId="95" applyNumberFormat="0" applyAlignment="0" applyProtection="0"/>
    <xf numFmtId="0" fontId="8" fillId="34" borderId="96" applyNumberFormat="0" applyFont="0" applyAlignment="0" applyProtection="0"/>
    <xf numFmtId="4" fontId="8" fillId="0" borderId="1"/>
    <xf numFmtId="4" fontId="8" fillId="0" borderId="1"/>
    <xf numFmtId="4" fontId="8" fillId="0" borderId="1"/>
    <xf numFmtId="4" fontId="8" fillId="0" borderId="1"/>
    <xf numFmtId="49" fontId="198" fillId="3" borderId="136">
      <alignment vertical="center"/>
    </xf>
    <xf numFmtId="0" fontId="117" fillId="23" borderId="151" applyNumberForma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42" applyNumberFormat="0" applyFont="0" applyAlignment="0" applyProtection="0"/>
    <xf numFmtId="170" fontId="6" fillId="0" borderId="0" applyFont="0" applyFill="0" applyBorder="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184" fontId="8" fillId="65" borderId="87" applyNumberFormat="0" applyProtection="0">
      <alignment horizontal="left" vertical="center" indent="1"/>
    </xf>
    <xf numFmtId="0" fontId="8" fillId="28" borderId="87" applyNumberFormat="0" applyProtection="0">
      <alignment horizontal="left" vertical="center" indent="1"/>
    </xf>
    <xf numFmtId="0" fontId="8" fillId="28" borderId="87" applyNumberFormat="0" applyProtection="0">
      <alignment horizontal="left" vertical="center" indent="1"/>
    </xf>
    <xf numFmtId="184" fontId="8" fillId="28" borderId="87" applyNumberFormat="0" applyProtection="0">
      <alignment horizontal="left" vertical="center" indent="1"/>
    </xf>
    <xf numFmtId="184" fontId="8" fillId="28" borderId="87" applyNumberFormat="0" applyProtection="0">
      <alignment horizontal="left" vertical="center" indent="1"/>
    </xf>
    <xf numFmtId="184" fontId="8" fillId="28" borderId="87" applyNumberFormat="0" applyProtection="0">
      <alignment horizontal="left" vertical="center" indent="1"/>
    </xf>
    <xf numFmtId="4" fontId="55" fillId="29" borderId="87" applyNumberFormat="0" applyProtection="0">
      <alignment horizontal="left" vertical="center" indent="1"/>
    </xf>
    <xf numFmtId="4" fontId="55" fillId="59" borderId="87" applyNumberFormat="0" applyProtection="0">
      <alignment horizontal="right" vertical="center"/>
    </xf>
    <xf numFmtId="4" fontId="205" fillId="5" borderId="92" applyNumberFormat="0" applyProtection="0">
      <alignment horizontal="right" vertical="center"/>
    </xf>
    <xf numFmtId="4" fontId="205" fillId="5" borderId="92" applyNumberFormat="0" applyProtection="0">
      <alignment horizontal="right" vertical="center"/>
    </xf>
    <xf numFmtId="0" fontId="8" fillId="48" borderId="87" applyNumberFormat="0" applyProtection="0">
      <alignment horizontal="left" vertical="center" indent="1"/>
    </xf>
    <xf numFmtId="37" fontId="104" fillId="28" borderId="73" applyFill="0" applyBorder="0" applyProtection="0"/>
    <xf numFmtId="49" fontId="14" fillId="3" borderId="108">
      <alignment vertical="center"/>
    </xf>
    <xf numFmtId="0" fontId="127" fillId="0" borderId="99" applyNumberFormat="0" applyFill="0" applyAlignment="0" applyProtection="0"/>
    <xf numFmtId="0" fontId="8" fillId="0" borderId="1">
      <alignment horizontal="right"/>
    </xf>
    <xf numFmtId="0" fontId="8" fillId="0" borderId="1">
      <alignment horizontal="right"/>
    </xf>
    <xf numFmtId="0" fontId="8" fillId="0" borderId="1">
      <alignment horizontal="right"/>
    </xf>
    <xf numFmtId="0" fontId="117" fillId="23" borderId="95" applyNumberFormat="0" applyAlignment="0" applyProtection="0"/>
    <xf numFmtId="0" fontId="74" fillId="10" borderId="95" applyNumberFormat="0" applyAlignment="0" applyProtection="0"/>
    <xf numFmtId="49" fontId="14" fillId="3" borderId="98">
      <alignment vertical="center"/>
    </xf>
    <xf numFmtId="49" fontId="14" fillId="3" borderId="98">
      <alignment vertical="center"/>
    </xf>
    <xf numFmtId="0" fontId="74" fillId="10" borderId="105" applyNumberFormat="0" applyAlignment="0" applyProtection="0"/>
    <xf numFmtId="0" fontId="45" fillId="23" borderId="115" applyNumberFormat="0" applyAlignment="0" applyProtection="0"/>
    <xf numFmtId="186" fontId="52" fillId="0" borderId="114" applyFill="0" applyProtection="0"/>
    <xf numFmtId="206" fontId="8" fillId="65" borderId="135" applyNumberFormat="0" applyProtection="0">
      <alignment horizontal="left" vertical="center" indent="1"/>
    </xf>
    <xf numFmtId="0" fontId="8" fillId="28" borderId="135" applyNumberFormat="0" applyProtection="0">
      <alignment horizontal="left" vertical="center" indent="1"/>
    </xf>
    <xf numFmtId="0" fontId="67" fillId="0" borderId="93">
      <alignment horizontal="left" vertical="center"/>
    </xf>
    <xf numFmtId="0" fontId="67" fillId="0" borderId="93">
      <alignment horizontal="left" vertical="center"/>
    </xf>
    <xf numFmtId="10" fontId="61" fillId="26" borderId="1" applyNumberFormat="0" applyFill="0" applyBorder="0" applyAlignment="0" applyProtection="0">
      <protection locked="0"/>
    </xf>
    <xf numFmtId="10" fontId="61" fillId="26" borderId="1" applyNumberFormat="0" applyFill="0" applyBorder="0" applyAlignment="0" applyProtection="0">
      <protection locked="0"/>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186" fontId="52" fillId="0" borderId="94" applyFill="0" applyProtection="0"/>
    <xf numFmtId="165" fontId="40" fillId="0" borderId="94" applyAlignment="0" applyProtection="0"/>
    <xf numFmtId="0" fontId="13" fillId="34" borderId="116" applyNumberFormat="0" applyFont="0" applyAlignment="0" applyProtection="0"/>
    <xf numFmtId="0" fontId="74" fillId="10" borderId="115" applyNumberFormat="0" applyAlignment="0" applyProtection="0"/>
    <xf numFmtId="0" fontId="74" fillId="10" borderId="115" applyNumberFormat="0" applyAlignment="0" applyProtection="0"/>
    <xf numFmtId="0" fontId="116" fillId="23" borderId="117" applyNumberFormat="0" applyAlignment="0" applyProtection="0"/>
    <xf numFmtId="0" fontId="8" fillId="48" borderId="77" applyNumberFormat="0" applyProtection="0">
      <alignment horizontal="left" vertical="center" indent="1"/>
    </xf>
    <xf numFmtId="4" fontId="205" fillId="5" borderId="82" applyNumberFormat="0" applyProtection="0">
      <alignment horizontal="right" vertical="center"/>
    </xf>
    <xf numFmtId="4" fontId="203" fillId="59" borderId="77" applyNumberFormat="0" applyProtection="0">
      <alignment horizontal="right" vertical="center"/>
    </xf>
    <xf numFmtId="184" fontId="8" fillId="48" borderId="77" applyNumberFormat="0" applyProtection="0">
      <alignment horizontal="left" vertical="center" indent="1"/>
    </xf>
    <xf numFmtId="0" fontId="8" fillId="48" borderId="77" applyNumberFormat="0" applyProtection="0">
      <alignment horizontal="left" vertical="center" indent="1"/>
    </xf>
    <xf numFmtId="184" fontId="8" fillId="48" borderId="77" applyNumberFormat="0" applyProtection="0">
      <alignment horizontal="left" vertical="center" indent="1"/>
    </xf>
    <xf numFmtId="206" fontId="8" fillId="66" borderId="153" applyNumberFormat="0" applyProtection="0">
      <alignment horizontal="left" vertical="center" indent="1"/>
    </xf>
    <xf numFmtId="40" fontId="8" fillId="40" borderId="73"/>
    <xf numFmtId="49" fontId="208" fillId="3" borderId="78">
      <alignment horizontal="center"/>
    </xf>
    <xf numFmtId="49" fontId="208" fillId="45" borderId="78">
      <alignment horizontal="center"/>
    </xf>
    <xf numFmtId="49" fontId="8" fillId="45" borderId="78">
      <alignment horizontal="center"/>
    </xf>
    <xf numFmtId="0" fontId="8" fillId="68" borderId="73"/>
    <xf numFmtId="0" fontId="8" fillId="69" borderId="73"/>
    <xf numFmtId="0" fontId="8" fillId="70" borderId="73"/>
    <xf numFmtId="0" fontId="8" fillId="68" borderId="73"/>
    <xf numFmtId="0" fontId="8" fillId="68" borderId="73"/>
    <xf numFmtId="40" fontId="8" fillId="71" borderId="73"/>
    <xf numFmtId="184" fontId="8" fillId="63" borderId="135" applyNumberFormat="0" applyProtection="0">
      <alignment horizontal="left" vertical="center" indent="1"/>
    </xf>
    <xf numFmtId="49" fontId="208" fillId="45" borderId="78">
      <alignment vertical="center"/>
    </xf>
    <xf numFmtId="49" fontId="208" fillId="3" borderId="78">
      <alignment vertical="center"/>
    </xf>
    <xf numFmtId="4" fontId="55" fillId="31" borderId="117" applyNumberFormat="0" applyProtection="0">
      <alignment horizontal="left" vertical="center" indent="1"/>
    </xf>
    <xf numFmtId="40" fontId="8" fillId="74" borderId="1"/>
    <xf numFmtId="49" fontId="15" fillId="3" borderId="136">
      <alignment vertical="center"/>
    </xf>
    <xf numFmtId="0" fontId="8" fillId="48" borderId="97" applyNumberFormat="0" applyProtection="0">
      <alignment horizontal="left" vertical="center" indent="1"/>
    </xf>
    <xf numFmtId="184" fontId="8" fillId="48" borderId="97" applyNumberFormat="0" applyProtection="0">
      <alignment horizontal="left" vertical="center" indent="1"/>
    </xf>
    <xf numFmtId="184" fontId="8" fillId="48" borderId="97" applyNumberFormat="0" applyProtection="0">
      <alignment horizontal="left" vertical="center" indent="1"/>
    </xf>
    <xf numFmtId="0" fontId="8" fillId="48" borderId="97" applyNumberFormat="0" applyProtection="0">
      <alignment horizontal="left" vertical="center" indent="1"/>
    </xf>
    <xf numFmtId="0" fontId="8" fillId="28" borderId="97" applyNumberFormat="0" applyProtection="0">
      <alignment horizontal="left" vertical="center" indent="1"/>
    </xf>
    <xf numFmtId="0" fontId="8" fillId="0" borderId="73">
      <alignment horizontal="right"/>
    </xf>
    <xf numFmtId="0" fontId="13" fillId="34" borderId="134" applyNumberFormat="0" applyFont="0" applyAlignment="0" applyProtection="0"/>
    <xf numFmtId="49" fontId="15" fillId="3" borderId="78">
      <alignment vertical="center"/>
    </xf>
    <xf numFmtId="0" fontId="3" fillId="0" borderId="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8" fillId="34" borderId="53" applyNumberFormat="0" applyFon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117" fillId="23"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74" fillId="10" borderId="52"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0" fontId="116" fillId="23" borderId="54" applyNumberFormat="0" applyAlignment="0" applyProtection="0"/>
    <xf numFmtId="40" fontId="8" fillId="2" borderId="61"/>
    <xf numFmtId="40" fontId="8" fillId="2" borderId="61"/>
    <xf numFmtId="0" fontId="13" fillId="34" borderId="96" applyNumberFormat="0" applyFont="0" applyAlignment="0" applyProtection="0"/>
    <xf numFmtId="0" fontId="117" fillId="23" borderId="64" applyNumberFormat="0" applyAlignment="0" applyProtection="0"/>
    <xf numFmtId="0" fontId="13" fillId="34" borderId="65" applyNumberFormat="0" applyFont="0" applyAlignment="0" applyProtection="0"/>
    <xf numFmtId="4" fontId="107" fillId="24" borderId="93">
      <alignment horizontal="left" vertical="center" wrapText="1"/>
    </xf>
    <xf numFmtId="0" fontId="8" fillId="48" borderId="87" applyNumberFormat="0" applyProtection="0">
      <alignment horizontal="left" vertical="center" indent="1"/>
    </xf>
    <xf numFmtId="0" fontId="74" fillId="10" borderId="64" applyNumberFormat="0" applyAlignment="0" applyProtection="0"/>
    <xf numFmtId="40" fontId="8" fillId="2" borderId="61"/>
    <xf numFmtId="0" fontId="67" fillId="0" borderId="62">
      <alignment horizontal="left" vertical="center"/>
    </xf>
    <xf numFmtId="0" fontId="127" fillId="0" borderId="68" applyNumberFormat="0" applyFill="0" applyAlignment="0" applyProtection="0"/>
    <xf numFmtId="0" fontId="8" fillId="0" borderId="61">
      <alignment horizontal="right"/>
    </xf>
    <xf numFmtId="0" fontId="117" fillId="23" borderId="115" applyNumberFormat="0" applyAlignment="0" applyProtection="0"/>
    <xf numFmtId="0" fontId="116" fillId="23" borderId="66"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4" fillId="3" borderId="67">
      <alignment vertical="center"/>
    </xf>
    <xf numFmtId="49" fontId="14" fillId="3" borderId="67">
      <alignment vertical="center"/>
    </xf>
    <xf numFmtId="49" fontId="14" fillId="3" borderId="67">
      <alignment vertical="center"/>
    </xf>
    <xf numFmtId="0" fontId="13" fillId="34" borderId="65" applyNumberFormat="0" applyFont="0" applyAlignment="0" applyProtection="0"/>
    <xf numFmtId="0" fontId="13" fillId="34" borderId="65" applyNumberFormat="0" applyFont="0" applyAlignment="0" applyProtection="0"/>
    <xf numFmtId="0" fontId="13" fillId="34" borderId="142" applyNumberFormat="0" applyFont="0" applyAlignment="0" applyProtection="0"/>
    <xf numFmtId="40" fontId="8" fillId="2" borderId="61"/>
    <xf numFmtId="4" fontId="8" fillId="0" borderId="83"/>
    <xf numFmtId="4" fontId="8" fillId="0" borderId="83"/>
    <xf numFmtId="4" fontId="8" fillId="0" borderId="83"/>
    <xf numFmtId="0" fontId="117" fillId="23" borderId="133" applyNumberFormat="0" applyAlignment="0" applyProtection="0"/>
    <xf numFmtId="49" fontId="15" fillId="3" borderId="126">
      <alignment vertical="center"/>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3" fillId="34" borderId="116" applyNumberFormat="0" applyFont="0" applyAlignment="0" applyProtection="0"/>
    <xf numFmtId="0" fontId="13" fillId="34" borderId="116" applyNumberFormat="0" applyFont="0" applyAlignment="0" applyProtection="0"/>
    <xf numFmtId="49" fontId="208" fillId="45" borderId="108">
      <alignment vertical="center"/>
    </xf>
    <xf numFmtId="0" fontId="13" fillId="34" borderId="134" applyNumberFormat="0" applyFont="0" applyAlignment="0" applyProtection="0"/>
    <xf numFmtId="0" fontId="13" fillId="34" borderId="15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99" fillId="23" borderId="87" applyNumberFormat="0" applyAlignment="0" applyProtection="0"/>
    <xf numFmtId="0" fontId="99" fillId="23" borderId="87" applyNumberFormat="0" applyAlignment="0" applyProtection="0"/>
    <xf numFmtId="0" fontId="99" fillId="23" borderId="87" applyNumberForma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8" fillId="61" borderId="153" applyNumberFormat="0" applyProtection="0">
      <alignment horizontal="left" vertical="center" indent="1"/>
    </xf>
    <xf numFmtId="0" fontId="13" fillId="34" borderId="124" applyNumberFormat="0" applyFont="0" applyAlignment="0" applyProtection="0"/>
    <xf numFmtId="0" fontId="8" fillId="34" borderId="124" applyNumberFormat="0" applyFont="0" applyAlignment="0" applyProtection="0"/>
    <xf numFmtId="40" fontId="8" fillId="2" borderId="1"/>
    <xf numFmtId="40" fontId="8" fillId="2" borderId="1"/>
    <xf numFmtId="186" fontId="52" fillId="0" borderId="94" applyFill="0" applyProtection="0"/>
    <xf numFmtId="0" fontId="45" fillId="23" borderId="95" applyNumberFormat="0" applyAlignment="0" applyProtection="0"/>
    <xf numFmtId="0" fontId="45" fillId="23" borderId="95" applyNumberFormat="0" applyAlignment="0" applyProtection="0"/>
    <xf numFmtId="0" fontId="45" fillId="23" borderId="95" applyNumberFormat="0" applyAlignment="0" applyProtection="0"/>
    <xf numFmtId="0" fontId="46" fillId="23" borderId="95" applyNumberFormat="0" applyAlignment="0" applyProtection="0"/>
    <xf numFmtId="0" fontId="13" fillId="34" borderId="116" applyNumberFormat="0" applyFont="0" applyAlignment="0" applyProtection="0"/>
    <xf numFmtId="0" fontId="8" fillId="34" borderId="116" applyNumberFormat="0" applyFont="0" applyAlignment="0" applyProtection="0"/>
    <xf numFmtId="49" fontId="8" fillId="45" borderId="108">
      <alignment horizontal="center"/>
    </xf>
    <xf numFmtId="184" fontId="173" fillId="28" borderId="131"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8"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24" applyNumberFormat="0" applyFont="0" applyAlignment="0" applyProtection="0"/>
    <xf numFmtId="0" fontId="74" fillId="10" borderId="105" applyNumberFormat="0" applyAlignment="0" applyProtection="0"/>
    <xf numFmtId="0" fontId="13" fillId="34" borderId="124" applyNumberFormat="0" applyFont="0" applyAlignment="0" applyProtection="0"/>
    <xf numFmtId="40" fontId="8" fillId="2" borderId="83"/>
    <xf numFmtId="40" fontId="8" fillId="2" borderId="83"/>
    <xf numFmtId="40" fontId="8" fillId="2" borderId="83"/>
    <xf numFmtId="40" fontId="8" fillId="2" borderId="83"/>
    <xf numFmtId="40" fontId="8" fillId="2" borderId="83"/>
    <xf numFmtId="40" fontId="8" fillId="2" borderId="83"/>
    <xf numFmtId="0" fontId="139" fillId="0" borderId="101" applyNumberFormat="0" applyFont="0" applyAlignment="0" applyProtection="0"/>
    <xf numFmtId="49" fontId="15" fillId="3" borderId="144">
      <alignment vertical="center"/>
    </xf>
    <xf numFmtId="49" fontId="15" fillId="3" borderId="144">
      <alignment vertical="center"/>
    </xf>
    <xf numFmtId="49" fontId="15" fillId="3" borderId="144">
      <alignment vertical="center"/>
    </xf>
    <xf numFmtId="0" fontId="173" fillId="28" borderId="93" applyAlignment="0" applyProtection="0"/>
    <xf numFmtId="49" fontId="15" fillId="3" borderId="136">
      <alignment vertical="center"/>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27" fillId="0" borderId="137" applyNumberFormat="0" applyFill="0" applyAlignment="0" applyProtection="0"/>
    <xf numFmtId="0" fontId="117" fillId="23" borderId="133" applyNumberFormat="0" applyAlignment="0" applyProtection="0"/>
    <xf numFmtId="0" fontId="13" fillId="34" borderId="142" applyNumberFormat="0" applyFont="0" applyAlignment="0" applyProtection="0"/>
    <xf numFmtId="0" fontId="116" fillId="23" borderId="125" applyNumberFormat="0" applyAlignment="0" applyProtection="0"/>
    <xf numFmtId="0" fontId="13" fillId="34" borderId="152" applyNumberFormat="0" applyFont="0" applyAlignment="0" applyProtection="0"/>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184" fontId="8" fillId="66" borderId="143" applyNumberFormat="0" applyProtection="0">
      <alignment horizontal="left" vertical="center" indent="1"/>
    </xf>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49" fontId="8" fillId="45" borderId="154">
      <alignment horizontal="center"/>
    </xf>
    <xf numFmtId="49" fontId="8" fillId="45" borderId="154">
      <alignment horizontal="center"/>
    </xf>
    <xf numFmtId="49" fontId="15" fillId="3" borderId="154">
      <alignment vertical="center"/>
    </xf>
    <xf numFmtId="0" fontId="127" fillId="0" borderId="119" applyNumberFormat="0" applyFill="0" applyAlignment="0" applyProtection="0"/>
    <xf numFmtId="0" fontId="127" fillId="0" borderId="119" applyNumberFormat="0" applyFill="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187" fontId="19" fillId="31" borderId="83" applyNumberFormat="0" applyFont="0" applyAlignment="0">
      <protection locked="0"/>
    </xf>
    <xf numFmtId="187" fontId="19" fillId="31" borderId="83" applyNumberFormat="0" applyFont="0" applyAlignment="0">
      <protection locked="0"/>
    </xf>
    <xf numFmtId="187" fontId="19" fillId="31" borderId="83" applyNumberFormat="0" applyFont="0" applyAlignment="0">
      <protection locked="0"/>
    </xf>
    <xf numFmtId="187" fontId="19" fillId="31" borderId="83" applyNumberFormat="0" applyFont="0" applyAlignment="0">
      <protection locked="0"/>
    </xf>
    <xf numFmtId="187" fontId="19" fillId="31" borderId="83" applyNumberFormat="0" applyFont="0" applyAlignment="0">
      <protection locked="0"/>
    </xf>
    <xf numFmtId="187" fontId="19" fillId="31" borderId="83" applyNumberFormat="0" applyFont="0" applyAlignment="0">
      <protection locked="0"/>
    </xf>
    <xf numFmtId="187" fontId="19" fillId="31" borderId="83" applyNumberFormat="0" applyFont="0" applyAlignment="0">
      <protection locked="0"/>
    </xf>
    <xf numFmtId="187" fontId="19" fillId="31" borderId="83" applyNumberFormat="0" applyFont="0" applyAlignment="0">
      <protection locked="0"/>
    </xf>
    <xf numFmtId="187" fontId="19" fillId="31" borderId="83" applyNumberFormat="0" applyFont="0" applyAlignment="0">
      <protection locked="0"/>
    </xf>
    <xf numFmtId="10" fontId="66" fillId="29" borderId="83" applyNumberFormat="0" applyBorder="0" applyAlignment="0" applyProtection="0"/>
    <xf numFmtId="10" fontId="66" fillId="29" borderId="83" applyNumberFormat="0" applyBorder="0" applyAlignment="0" applyProtection="0"/>
    <xf numFmtId="10" fontId="66" fillId="29" borderId="83" applyNumberFormat="0" applyBorder="0" applyAlignment="0" applyProtection="0"/>
    <xf numFmtId="10" fontId="66" fillId="29" borderId="83" applyNumberFormat="0" applyBorder="0" applyAlignment="0" applyProtection="0"/>
    <xf numFmtId="10" fontId="66" fillId="29" borderId="83" applyNumberFormat="0" applyBorder="0" applyAlignment="0" applyProtection="0"/>
    <xf numFmtId="49" fontId="8" fillId="45" borderId="108">
      <alignment horizontal="center"/>
    </xf>
    <xf numFmtId="0" fontId="13" fillId="34" borderId="134" applyNumberFormat="0" applyFont="0" applyAlignment="0" applyProtection="0"/>
    <xf numFmtId="0" fontId="13" fillId="34" borderId="134" applyNumberFormat="0" applyFont="0" applyAlignment="0" applyProtection="0"/>
    <xf numFmtId="4" fontId="203" fillId="59" borderId="107" applyNumberFormat="0" applyProtection="0">
      <alignment horizontal="right" vertical="center"/>
    </xf>
    <xf numFmtId="206" fontId="8" fillId="66" borderId="107" applyNumberFormat="0" applyProtection="0">
      <alignment horizontal="left" vertical="center" indent="1"/>
    </xf>
    <xf numFmtId="184" fontId="8" fillId="28" borderId="107" applyNumberFormat="0" applyProtection="0">
      <alignment horizontal="left" vertical="center" indent="1"/>
    </xf>
    <xf numFmtId="0" fontId="67" fillId="0" borderId="84">
      <alignment horizontal="left" vertical="center"/>
    </xf>
    <xf numFmtId="0" fontId="67" fillId="0" borderId="84">
      <alignment horizontal="left" vertical="center"/>
    </xf>
    <xf numFmtId="0" fontId="67" fillId="0" borderId="84">
      <alignment horizontal="left" vertical="center"/>
    </xf>
    <xf numFmtId="0" fontId="67" fillId="0" borderId="84">
      <alignment horizontal="left" vertical="center"/>
    </xf>
    <xf numFmtId="184" fontId="8" fillId="63" borderId="107" applyNumberFormat="0" applyProtection="0">
      <alignment horizontal="left" vertical="center" indent="1"/>
    </xf>
    <xf numFmtId="184" fontId="8" fillId="64" borderId="107" applyNumberFormat="0" applyProtection="0">
      <alignment horizontal="left" vertical="center" indent="1"/>
    </xf>
    <xf numFmtId="0" fontId="8" fillId="61" borderId="107" applyNumberFormat="0" applyProtection="0">
      <alignment horizontal="left" vertical="center" indent="1"/>
    </xf>
    <xf numFmtId="206" fontId="8" fillId="62" borderId="107" applyNumberFormat="0" applyProtection="0">
      <alignment horizontal="left" vertical="center" indent="1"/>
    </xf>
    <xf numFmtId="10" fontId="61" fillId="26" borderId="83" applyNumberFormat="0" applyFill="0" applyBorder="0" applyAlignment="0" applyProtection="0">
      <protection locked="0"/>
    </xf>
    <xf numFmtId="10" fontId="61" fillId="26" borderId="83" applyNumberFormat="0" applyFill="0" applyBorder="0" applyAlignment="0" applyProtection="0">
      <protection locked="0"/>
    </xf>
    <xf numFmtId="10" fontId="61" fillId="26" borderId="83" applyNumberFormat="0" applyFill="0" applyBorder="0" applyAlignment="0" applyProtection="0">
      <protection locked="0"/>
    </xf>
    <xf numFmtId="10" fontId="61" fillId="26" borderId="83" applyNumberFormat="0" applyFill="0" applyBorder="0" applyAlignment="0" applyProtection="0">
      <protection locked="0"/>
    </xf>
    <xf numFmtId="10" fontId="61" fillId="26" borderId="83" applyNumberFormat="0" applyFill="0" applyBorder="0" applyAlignment="0" applyProtection="0">
      <protection locked="0"/>
    </xf>
    <xf numFmtId="0" fontId="13" fillId="34" borderId="134" applyNumberFormat="0" applyFont="0" applyAlignment="0" applyProtection="0"/>
    <xf numFmtId="184" fontId="8" fillId="48" borderId="153" applyNumberFormat="0" applyProtection="0">
      <alignment horizontal="left" vertical="center" indent="1"/>
    </xf>
    <xf numFmtId="49" fontId="208" fillId="45" borderId="154">
      <alignment vertical="center"/>
    </xf>
    <xf numFmtId="0" fontId="127" fillId="0" borderId="137" applyNumberFormat="0" applyFill="0" applyAlignment="0" applyProtection="0"/>
    <xf numFmtId="0" fontId="8" fillId="34" borderId="134" applyNumberFormat="0" applyFont="0" applyAlignment="0" applyProtection="0"/>
    <xf numFmtId="0" fontId="117" fillId="23" borderId="133" applyNumberFormat="0" applyAlignment="0" applyProtection="0"/>
    <xf numFmtId="0" fontId="117" fillId="23" borderId="133" applyNumberFormat="0" applyAlignment="0" applyProtection="0"/>
    <xf numFmtId="0" fontId="74" fillId="10" borderId="133" applyNumberFormat="0" applyAlignment="0" applyProtection="0"/>
    <xf numFmtId="0" fontId="74" fillId="10" borderId="133" applyNumberFormat="0" applyAlignment="0" applyProtection="0"/>
    <xf numFmtId="0" fontId="116" fillId="23" borderId="135" applyNumberFormat="0" applyAlignment="0" applyProtection="0"/>
    <xf numFmtId="0" fontId="116" fillId="23" borderId="135" applyNumberFormat="0" applyAlignment="0" applyProtection="0"/>
    <xf numFmtId="49" fontId="15" fillId="3" borderId="144">
      <alignment vertical="center"/>
    </xf>
    <xf numFmtId="49" fontId="208" fillId="3" borderId="126">
      <alignment vertical="center"/>
    </xf>
    <xf numFmtId="49" fontId="198" fillId="3" borderId="126">
      <alignment vertical="center"/>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49" fontId="8" fillId="45" borderId="126">
      <alignment horizontal="center"/>
    </xf>
    <xf numFmtId="49" fontId="8" fillId="3" borderId="126">
      <alignment horizontal="center"/>
    </xf>
    <xf numFmtId="49" fontId="8" fillId="45" borderId="126">
      <alignment horizontal="center"/>
    </xf>
    <xf numFmtId="49" fontId="8" fillId="45" borderId="126">
      <alignment horizontal="center"/>
    </xf>
    <xf numFmtId="49" fontId="208" fillId="45" borderId="126">
      <alignment horizontal="center"/>
    </xf>
    <xf numFmtId="49" fontId="208" fillId="3" borderId="126">
      <alignment horizontal="center"/>
    </xf>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184" fontId="8" fillId="48" borderId="125" applyNumberFormat="0" applyProtection="0">
      <alignment horizontal="left" vertical="center" indent="1"/>
    </xf>
    <xf numFmtId="0" fontId="8" fillId="48" borderId="125" applyNumberFormat="0" applyProtection="0">
      <alignment horizontal="left" vertical="center" indent="1"/>
    </xf>
    <xf numFmtId="0" fontId="8" fillId="48" borderId="125" applyNumberFormat="0" applyProtection="0">
      <alignment horizontal="left" vertical="center" indent="1"/>
    </xf>
    <xf numFmtId="184" fontId="8" fillId="48" borderId="125" applyNumberFormat="0" applyProtection="0">
      <alignment horizontal="left" vertical="center" indent="1"/>
    </xf>
    <xf numFmtId="184" fontId="8" fillId="28" borderId="125" applyNumberFormat="0" applyProtection="0">
      <alignment horizontal="left" vertical="center" indent="1"/>
    </xf>
    <xf numFmtId="184" fontId="8" fillId="63" borderId="125" applyNumberFormat="0" applyProtection="0">
      <alignment horizontal="left" vertical="center" indent="1"/>
    </xf>
    <xf numFmtId="184" fontId="8" fillId="61" borderId="125" applyNumberFormat="0" applyProtection="0">
      <alignment horizontal="left" vertical="center" indent="1"/>
    </xf>
    <xf numFmtId="184" fontId="8" fillId="62" borderId="125" applyNumberFormat="0" applyProtection="0">
      <alignment horizontal="left" vertical="center" indent="1"/>
    </xf>
    <xf numFmtId="0" fontId="8" fillId="61" borderId="125" applyNumberFormat="0" applyProtection="0">
      <alignment horizontal="left" vertical="center" indent="1"/>
    </xf>
    <xf numFmtId="4" fontId="23" fillId="61" borderId="125" applyNumberFormat="0" applyProtection="0">
      <alignment horizontal="left" vertical="center" indent="1"/>
    </xf>
    <xf numFmtId="0" fontId="13" fillId="34" borderId="152" applyNumberFormat="0" applyFont="0" applyAlignment="0" applyProtection="0"/>
    <xf numFmtId="0" fontId="8" fillId="48" borderId="125" applyNumberFormat="0" applyProtection="0">
      <alignment horizontal="left" vertical="center" indent="1"/>
    </xf>
    <xf numFmtId="0" fontId="8" fillId="48" borderId="125" applyNumberFormat="0" applyProtection="0">
      <alignment horizontal="left" vertical="center" indent="1"/>
    </xf>
    <xf numFmtId="4" fontId="66" fillId="17" borderId="130" applyNumberFormat="0" applyProtection="0">
      <alignment horizontal="left" vertical="center" indent="1"/>
    </xf>
    <xf numFmtId="0" fontId="8" fillId="48" borderId="125" applyNumberFormat="0" applyProtection="0">
      <alignment horizontal="left" vertical="center" indent="1"/>
    </xf>
    <xf numFmtId="184" fontId="8" fillId="48" borderId="125" applyNumberFormat="0" applyProtection="0">
      <alignment horizontal="left" vertical="center" indent="1"/>
    </xf>
    <xf numFmtId="184" fontId="8" fillId="48" borderId="125" applyNumberFormat="0" applyProtection="0">
      <alignment horizontal="left" vertical="center" indent="1"/>
    </xf>
    <xf numFmtId="0" fontId="8" fillId="48" borderId="125" applyNumberFormat="0" applyProtection="0">
      <alignment horizontal="left" vertical="center" indent="1"/>
    </xf>
    <xf numFmtId="4" fontId="55" fillId="31" borderId="125" applyNumberFormat="0" applyProtection="0">
      <alignment horizontal="left" vertical="center" indent="1"/>
    </xf>
    <xf numFmtId="4" fontId="203" fillId="31" borderId="125" applyNumberFormat="0" applyProtection="0">
      <alignment vertical="center"/>
    </xf>
    <xf numFmtId="4" fontId="55" fillId="31" borderId="125" applyNumberFormat="0" applyProtection="0">
      <alignment vertical="center"/>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42"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8" fillId="34" borderId="96" applyNumberFormat="0" applyFont="0" applyAlignment="0" applyProtection="0"/>
    <xf numFmtId="184" fontId="8" fillId="48" borderId="87" applyNumberFormat="0" applyProtection="0">
      <alignment horizontal="left" vertical="center" indent="1"/>
    </xf>
    <xf numFmtId="4" fontId="55" fillId="49" borderId="87" applyNumberFormat="0" applyProtection="0">
      <alignment horizontal="right" vertical="center"/>
    </xf>
    <xf numFmtId="4" fontId="55" fillId="50" borderId="87" applyNumberFormat="0" applyProtection="0">
      <alignment horizontal="right" vertical="center"/>
    </xf>
    <xf numFmtId="4" fontId="55" fillId="51" borderId="87" applyNumberFormat="0" applyProtection="0">
      <alignment horizontal="right" vertical="center"/>
    </xf>
    <xf numFmtId="4" fontId="55" fillId="59" borderId="87" applyNumberFormat="0" applyProtection="0">
      <alignment horizontal="right" vertical="center"/>
    </xf>
    <xf numFmtId="4" fontId="55" fillId="59" borderId="87" applyNumberFormat="0" applyProtection="0">
      <alignment horizontal="right" vertical="center"/>
    </xf>
    <xf numFmtId="4" fontId="66" fillId="17" borderId="92" applyNumberFormat="0" applyProtection="0">
      <alignment horizontal="left" vertical="center" indent="1"/>
    </xf>
    <xf numFmtId="0" fontId="8" fillId="48" borderId="87" applyNumberFormat="0" applyProtection="0">
      <alignment horizontal="left" vertical="center" indent="1"/>
    </xf>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17" fillId="23" borderId="105" applyNumberFormat="0" applyAlignment="0" applyProtection="0"/>
    <xf numFmtId="49" fontId="14" fillId="3" borderId="108">
      <alignment vertical="center"/>
    </xf>
    <xf numFmtId="0" fontId="13" fillId="34" borderId="134"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0" borderId="1">
      <alignment horizontal="right"/>
    </xf>
    <xf numFmtId="0" fontId="8" fillId="0" borderId="1">
      <alignment horizontal="right"/>
    </xf>
    <xf numFmtId="0" fontId="8" fillId="0" borderId="1">
      <alignment horizontal="right"/>
    </xf>
    <xf numFmtId="0" fontId="116" fillId="23" borderId="97" applyNumberFormat="0" applyAlignment="0" applyProtection="0"/>
    <xf numFmtId="40" fontId="8" fillId="2" borderId="1"/>
    <xf numFmtId="40" fontId="8" fillId="2" borderId="1"/>
    <xf numFmtId="40" fontId="8" fillId="2" borderId="1"/>
    <xf numFmtId="0" fontId="99" fillId="23" borderId="97" applyNumberFormat="0" applyAlignment="0" applyProtection="0"/>
    <xf numFmtId="0" fontId="99"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116" applyNumberFormat="0" applyFont="0" applyAlignment="0" applyProtection="0"/>
    <xf numFmtId="165" fontId="39" fillId="0" borderId="94" applyAlignment="0" applyProtection="0"/>
    <xf numFmtId="165" fontId="40" fillId="0" borderId="94" applyAlignment="0" applyProtection="0"/>
    <xf numFmtId="165" fontId="40" fillId="0" borderId="94" applyAlignment="0" applyProtection="0"/>
    <xf numFmtId="165" fontId="40" fillId="0" borderId="94" applyAlignment="0" applyProtection="0"/>
    <xf numFmtId="165" fontId="39" fillId="0" borderId="94" applyAlignment="0" applyProtection="0"/>
    <xf numFmtId="49" fontId="15" fillId="3" borderId="126">
      <alignment vertical="center"/>
    </xf>
    <xf numFmtId="49" fontId="15" fillId="3" borderId="126">
      <alignment vertical="center"/>
    </xf>
    <xf numFmtId="40" fontId="8" fillId="74" borderId="61"/>
    <xf numFmtId="40" fontId="8" fillId="75" borderId="61"/>
    <xf numFmtId="40" fontId="8" fillId="74" borderId="61"/>
    <xf numFmtId="40" fontId="8" fillId="74" borderId="61"/>
    <xf numFmtId="40" fontId="8" fillId="75" borderId="61"/>
    <xf numFmtId="40" fontId="8" fillId="74" borderId="61"/>
    <xf numFmtId="40" fontId="8" fillId="73" borderId="61"/>
    <xf numFmtId="40" fontId="8" fillId="73" borderId="61"/>
    <xf numFmtId="40" fontId="8" fillId="73" borderId="61"/>
    <xf numFmtId="49" fontId="18" fillId="0" borderId="61">
      <alignment horizontal="right"/>
    </xf>
    <xf numFmtId="4" fontId="8" fillId="0" borderId="73"/>
    <xf numFmtId="4" fontId="8" fillId="0" borderId="73"/>
    <xf numFmtId="49" fontId="208" fillId="45" borderId="67">
      <alignment vertical="center"/>
    </xf>
    <xf numFmtId="4" fontId="8" fillId="0" borderId="73"/>
    <xf numFmtId="49" fontId="208" fillId="45" borderId="67">
      <alignment vertical="center"/>
    </xf>
    <xf numFmtId="49" fontId="208" fillId="3" borderId="67">
      <alignment vertical="center"/>
    </xf>
    <xf numFmtId="49" fontId="198" fillId="3" borderId="67">
      <alignment vertical="center"/>
    </xf>
    <xf numFmtId="4" fontId="8" fillId="0" borderId="73"/>
    <xf numFmtId="49" fontId="208" fillId="3" borderId="67">
      <alignment vertical="center"/>
    </xf>
    <xf numFmtId="4" fontId="8" fillId="0" borderId="73"/>
    <xf numFmtId="49" fontId="208" fillId="3" borderId="67">
      <alignment vertical="center"/>
    </xf>
    <xf numFmtId="49" fontId="208" fillId="45" borderId="67">
      <alignment vertical="center"/>
    </xf>
    <xf numFmtId="49" fontId="208" fillId="45" borderId="67">
      <alignment vertical="center"/>
    </xf>
    <xf numFmtId="4" fontId="8" fillId="0" borderId="73"/>
    <xf numFmtId="40" fontId="8" fillId="40" borderId="61"/>
    <xf numFmtId="40" fontId="8" fillId="67" borderId="61"/>
    <xf numFmtId="40" fontId="8" fillId="72" borderId="61"/>
    <xf numFmtId="40" fontId="8" fillId="72" borderId="61"/>
    <xf numFmtId="40" fontId="8" fillId="67" borderId="61"/>
    <xf numFmtId="40" fontId="8" fillId="40" borderId="61"/>
    <xf numFmtId="40" fontId="8" fillId="71" borderId="61"/>
    <xf numFmtId="40" fontId="8" fillId="71" borderId="61"/>
    <xf numFmtId="40" fontId="8" fillId="71" borderId="61"/>
    <xf numFmtId="0" fontId="8" fillId="40" borderId="61"/>
    <xf numFmtId="0" fontId="8" fillId="40" borderId="61"/>
    <xf numFmtId="0" fontId="8" fillId="40" borderId="61"/>
    <xf numFmtId="0" fontId="8" fillId="68" borderId="61"/>
    <xf numFmtId="0" fontId="8" fillId="68" borderId="61"/>
    <xf numFmtId="0" fontId="8" fillId="70" borderId="61"/>
    <xf numFmtId="0" fontId="8" fillId="69" borderId="61"/>
    <xf numFmtId="0" fontId="8" fillId="68" borderId="61"/>
    <xf numFmtId="4" fontId="8" fillId="0" borderId="73"/>
    <xf numFmtId="4" fontId="8" fillId="0" borderId="73"/>
    <xf numFmtId="49" fontId="8" fillId="45" borderId="67">
      <alignment horizontal="center"/>
    </xf>
    <xf numFmtId="49" fontId="8" fillId="45" borderId="67">
      <alignment horizontal="center"/>
    </xf>
    <xf numFmtId="49" fontId="8" fillId="3" borderId="67">
      <alignment horizontal="center"/>
    </xf>
    <xf numFmtId="49" fontId="8" fillId="45" borderId="67">
      <alignment horizontal="center"/>
    </xf>
    <xf numFmtId="49" fontId="8" fillId="45" borderId="67">
      <alignment horizontal="center"/>
    </xf>
    <xf numFmtId="49" fontId="208" fillId="45" borderId="67">
      <alignment horizontal="center"/>
    </xf>
    <xf numFmtId="49" fontId="208" fillId="45" borderId="67">
      <alignment horizontal="center"/>
    </xf>
    <xf numFmtId="49" fontId="208" fillId="3" borderId="67">
      <alignment horizontal="center"/>
    </xf>
    <xf numFmtId="49" fontId="208" fillId="45" borderId="67">
      <alignment horizontal="center"/>
    </xf>
    <xf numFmtId="49" fontId="208" fillId="45" borderId="67">
      <alignment horizontal="center"/>
    </xf>
    <xf numFmtId="40" fontId="8" fillId="44" borderId="61"/>
    <xf numFmtId="40" fontId="8" fillId="44" borderId="61"/>
    <xf numFmtId="40" fontId="8" fillId="44" borderId="61"/>
    <xf numFmtId="40" fontId="8" fillId="2" borderId="61"/>
    <xf numFmtId="40" fontId="8" fillId="44" borderId="61"/>
    <xf numFmtId="40" fontId="8" fillId="40" borderId="61"/>
    <xf numFmtId="40" fontId="8" fillId="67" borderId="61"/>
    <xf numFmtId="40" fontId="8" fillId="40" borderId="61"/>
    <xf numFmtId="40" fontId="8" fillId="40" borderId="61"/>
    <xf numFmtId="40" fontId="8" fillId="67" borderId="61"/>
    <xf numFmtId="40" fontId="8" fillId="40" borderId="61"/>
    <xf numFmtId="4" fontId="8" fillId="0" borderId="73"/>
    <xf numFmtId="4" fontId="8" fillId="0" borderId="73"/>
    <xf numFmtId="4" fontId="8" fillId="0" borderId="73"/>
    <xf numFmtId="4" fontId="8" fillId="0" borderId="73"/>
    <xf numFmtId="4" fontId="207" fillId="59" borderId="66" applyNumberFormat="0" applyProtection="0">
      <alignment horizontal="right" vertical="center"/>
    </xf>
    <xf numFmtId="4" fontId="8" fillId="0" borderId="73"/>
    <xf numFmtId="4" fontId="8" fillId="0" borderId="73"/>
    <xf numFmtId="4" fontId="8" fillId="0" borderId="73"/>
    <xf numFmtId="4" fontId="8" fillId="0" borderId="73"/>
    <xf numFmtId="0" fontId="8" fillId="48" borderId="66" applyNumberFormat="0" applyProtection="0">
      <alignment horizontal="left" vertical="center" indent="1"/>
    </xf>
    <xf numFmtId="184" fontId="8" fillId="48" borderId="66" applyNumberFormat="0" applyProtection="0">
      <alignment horizontal="left" vertical="center" indent="1"/>
    </xf>
    <xf numFmtId="184" fontId="8" fillId="48" borderId="66" applyNumberFormat="0" applyProtection="0">
      <alignment horizontal="left" vertical="center" indent="1"/>
    </xf>
    <xf numFmtId="184" fontId="8" fillId="48" borderId="66" applyNumberFormat="0" applyProtection="0">
      <alignment horizontal="left" vertical="center" indent="1"/>
    </xf>
    <xf numFmtId="4" fontId="66" fillId="17" borderId="71" applyNumberFormat="0" applyProtection="0">
      <alignment horizontal="left" vertical="center" indent="1"/>
    </xf>
    <xf numFmtId="4" fontId="205" fillId="5" borderId="71" applyNumberFormat="0" applyProtection="0">
      <alignment horizontal="right" vertical="center"/>
    </xf>
    <xf numFmtId="4" fontId="55" fillId="59" borderId="66" applyNumberFormat="0" applyProtection="0">
      <alignment horizontal="right" vertical="center"/>
    </xf>
    <xf numFmtId="4" fontId="55" fillId="59" borderId="66" applyNumberFormat="0" applyProtection="0">
      <alignment horizontal="right" vertical="center"/>
    </xf>
    <xf numFmtId="4" fontId="55" fillId="29" borderId="66" applyNumberFormat="0" applyProtection="0">
      <alignment horizontal="left" vertical="center" indent="1"/>
    </xf>
    <xf numFmtId="4" fontId="55" fillId="29" borderId="66" applyNumberFormat="0" applyProtection="0">
      <alignment horizontal="left" vertical="center" indent="1"/>
    </xf>
    <xf numFmtId="4" fontId="203" fillId="29" borderId="66" applyNumberFormat="0" applyProtection="0">
      <alignment vertical="center"/>
    </xf>
    <xf numFmtId="4" fontId="55" fillId="29" borderId="66" applyNumberFormat="0" applyProtection="0">
      <alignment vertical="center"/>
    </xf>
    <xf numFmtId="0" fontId="8" fillId="48" borderId="66" applyNumberFormat="0" applyProtection="0">
      <alignment horizontal="left" vertical="center" indent="1"/>
    </xf>
    <xf numFmtId="184" fontId="8" fillId="48" borderId="66" applyNumberFormat="0" applyProtection="0">
      <alignment horizontal="left" vertical="center" indent="1"/>
    </xf>
    <xf numFmtId="184" fontId="8" fillId="48" borderId="66" applyNumberFormat="0" applyProtection="0">
      <alignment horizontal="left" vertical="center" indent="1"/>
    </xf>
    <xf numFmtId="184" fontId="8" fillId="48" borderId="66" applyNumberFormat="0" applyProtection="0">
      <alignment horizontal="left" vertical="center" indent="1"/>
    </xf>
    <xf numFmtId="0" fontId="8" fillId="48" borderId="66" applyNumberFormat="0" applyProtection="0">
      <alignment horizontal="left" vertical="center" indent="1"/>
    </xf>
    <xf numFmtId="0" fontId="8" fillId="48" borderId="66" applyNumberFormat="0" applyProtection="0">
      <alignment horizontal="left" vertical="center" indent="1"/>
    </xf>
    <xf numFmtId="206" fontId="8" fillId="66" borderId="66" applyNumberFormat="0" applyProtection="0">
      <alignment horizontal="left" vertical="center" indent="1"/>
    </xf>
    <xf numFmtId="184" fontId="8" fillId="48" borderId="66" applyNumberFormat="0" applyProtection="0">
      <alignment horizontal="left" vertical="center" indent="1"/>
    </xf>
    <xf numFmtId="206" fontId="8" fillId="66" borderId="66" applyNumberFormat="0" applyProtection="0">
      <alignment horizontal="left" vertical="center" indent="1"/>
    </xf>
    <xf numFmtId="184" fontId="8" fillId="48" borderId="66" applyNumberFormat="0" applyProtection="0">
      <alignment horizontal="left" vertical="center" indent="1"/>
    </xf>
    <xf numFmtId="184" fontId="8" fillId="66" borderId="66" applyNumberFormat="0" applyProtection="0">
      <alignment horizontal="left" vertical="center" indent="1"/>
    </xf>
    <xf numFmtId="0" fontId="8" fillId="48" borderId="66" applyNumberFormat="0" applyProtection="0">
      <alignment horizontal="left" vertical="center" indent="1"/>
    </xf>
    <xf numFmtId="0" fontId="8" fillId="28" borderId="66" applyNumberFormat="0" applyProtection="0">
      <alignment horizontal="left" vertical="center" indent="1"/>
    </xf>
    <xf numFmtId="184" fontId="8" fillId="28" borderId="66" applyNumberFormat="0" applyProtection="0">
      <alignment horizontal="left" vertical="center" indent="1"/>
    </xf>
    <xf numFmtId="184" fontId="8" fillId="28" borderId="66" applyNumberFormat="0" applyProtection="0">
      <alignment horizontal="left" vertical="center" indent="1"/>
    </xf>
    <xf numFmtId="184" fontId="8" fillId="28" borderId="66" applyNumberFormat="0" applyProtection="0">
      <alignment horizontal="left" vertical="center" indent="1"/>
    </xf>
    <xf numFmtId="0" fontId="8" fillId="28" borderId="66" applyNumberFormat="0" applyProtection="0">
      <alignment horizontal="left" vertical="center" indent="1"/>
    </xf>
    <xf numFmtId="206" fontId="8" fillId="65" borderId="66" applyNumberFormat="0" applyProtection="0">
      <alignment horizontal="left" vertical="center" indent="1"/>
    </xf>
    <xf numFmtId="0" fontId="8" fillId="28" borderId="66" applyNumberFormat="0" applyProtection="0">
      <alignment horizontal="left" vertical="center" indent="1"/>
    </xf>
    <xf numFmtId="206" fontId="8" fillId="65" borderId="66" applyNumberFormat="0" applyProtection="0">
      <alignment horizontal="left" vertical="center" indent="1"/>
    </xf>
    <xf numFmtId="184" fontId="8" fillId="28" borderId="66" applyNumberFormat="0" applyProtection="0">
      <alignment horizontal="left" vertical="center" indent="1"/>
    </xf>
    <xf numFmtId="206" fontId="8" fillId="65" borderId="66" applyNumberFormat="0" applyProtection="0">
      <alignment horizontal="left" vertical="center" indent="1"/>
    </xf>
    <xf numFmtId="184" fontId="8" fillId="28" borderId="66" applyNumberFormat="0" applyProtection="0">
      <alignment horizontal="left" vertical="center" indent="1"/>
    </xf>
    <xf numFmtId="184" fontId="8" fillId="65" borderId="66" applyNumberFormat="0" applyProtection="0">
      <alignment horizontal="left" vertical="center" indent="1"/>
    </xf>
    <xf numFmtId="0" fontId="8" fillId="63" borderId="66" applyNumberFormat="0" applyProtection="0">
      <alignment horizontal="left" vertical="center" indent="1"/>
    </xf>
    <xf numFmtId="184" fontId="8" fillId="63" borderId="66" applyNumberFormat="0" applyProtection="0">
      <alignment horizontal="left" vertical="center" indent="1"/>
    </xf>
    <xf numFmtId="0" fontId="8" fillId="63" borderId="66" applyNumberFormat="0" applyProtection="0">
      <alignment horizontal="left" vertical="center" indent="1"/>
    </xf>
    <xf numFmtId="206" fontId="8" fillId="64" borderId="66" applyNumberFormat="0" applyProtection="0">
      <alignment horizontal="left" vertical="center" indent="1"/>
    </xf>
    <xf numFmtId="206" fontId="8" fillId="64" borderId="66" applyNumberFormat="0" applyProtection="0">
      <alignment horizontal="left" vertical="center" indent="1"/>
    </xf>
    <xf numFmtId="184" fontId="8" fillId="63" borderId="66" applyNumberFormat="0" applyProtection="0">
      <alignment horizontal="left" vertical="center" indent="1"/>
    </xf>
    <xf numFmtId="184" fontId="8" fillId="64" borderId="66" applyNumberFormat="0" applyProtection="0">
      <alignment horizontal="left" vertical="center" indent="1"/>
    </xf>
    <xf numFmtId="0" fontId="8" fillId="63" borderId="66" applyNumberFormat="0" applyProtection="0">
      <alignment horizontal="left" vertical="center" indent="1"/>
    </xf>
    <xf numFmtId="0" fontId="8" fillId="61" borderId="66" applyNumberFormat="0" applyProtection="0">
      <alignment horizontal="left" vertical="center" indent="1"/>
    </xf>
    <xf numFmtId="184" fontId="8" fillId="61" borderId="66" applyNumberFormat="0" applyProtection="0">
      <alignment horizontal="left" vertical="center" indent="1"/>
    </xf>
    <xf numFmtId="184" fontId="8" fillId="61" borderId="66" applyNumberFormat="0" applyProtection="0">
      <alignment horizontal="left" vertical="center" indent="1"/>
    </xf>
    <xf numFmtId="184" fontId="8" fillId="61" borderId="66" applyNumberFormat="0" applyProtection="0">
      <alignment horizontal="left" vertical="center" indent="1"/>
    </xf>
    <xf numFmtId="0" fontId="8" fillId="61" borderId="66" applyNumberFormat="0" applyProtection="0">
      <alignment horizontal="left" vertical="center" indent="1"/>
    </xf>
    <xf numFmtId="206" fontId="8" fillId="62" borderId="66" applyNumberFormat="0" applyProtection="0">
      <alignment horizontal="left" vertical="center" indent="1"/>
    </xf>
    <xf numFmtId="0" fontId="8" fillId="61" borderId="66" applyNumberFormat="0" applyProtection="0">
      <alignment horizontal="left" vertical="center" indent="1"/>
    </xf>
    <xf numFmtId="206" fontId="8" fillId="62" borderId="66" applyNumberFormat="0" applyProtection="0">
      <alignment horizontal="left" vertical="center" indent="1"/>
    </xf>
    <xf numFmtId="184" fontId="8" fillId="61" borderId="66" applyNumberFormat="0" applyProtection="0">
      <alignment horizontal="left" vertical="center" indent="1"/>
    </xf>
    <xf numFmtId="206" fontId="8" fillId="62" borderId="66" applyNumberFormat="0" applyProtection="0">
      <alignment horizontal="left" vertical="center" indent="1"/>
    </xf>
    <xf numFmtId="184" fontId="8" fillId="61" borderId="66" applyNumberFormat="0" applyProtection="0">
      <alignment horizontal="left" vertical="center" indent="1"/>
    </xf>
    <xf numFmtId="184" fontId="8" fillId="62" borderId="66" applyNumberFormat="0" applyProtection="0">
      <alignment horizontal="left" vertical="center" indent="1"/>
    </xf>
    <xf numFmtId="0" fontId="8" fillId="61" borderId="66" applyNumberFormat="0" applyProtection="0">
      <alignment horizontal="left" vertical="center" indent="1"/>
    </xf>
    <xf numFmtId="4" fontId="23" fillId="61" borderId="66" applyNumberFormat="0" applyProtection="0">
      <alignment horizontal="left" vertical="center" indent="1"/>
    </xf>
    <xf numFmtId="4" fontId="23" fillId="61" borderId="66" applyNumberFormat="0" applyProtection="0">
      <alignment horizontal="left" vertical="center" indent="1"/>
    </xf>
    <xf numFmtId="4" fontId="23" fillId="59" borderId="66" applyNumberFormat="0" applyProtection="0">
      <alignment horizontal="left" vertical="center" indent="1"/>
    </xf>
    <xf numFmtId="4" fontId="23" fillId="59" borderId="66" applyNumberFormat="0" applyProtection="0">
      <alignment horizontal="left" vertical="center" indent="1"/>
    </xf>
    <xf numFmtId="0" fontId="8" fillId="48" borderId="66" applyNumberFormat="0" applyProtection="0">
      <alignment horizontal="left" vertical="center" indent="1"/>
    </xf>
    <xf numFmtId="184" fontId="8" fillId="48" borderId="66" applyNumberFormat="0" applyProtection="0">
      <alignment horizontal="left" vertical="center" indent="1"/>
    </xf>
    <xf numFmtId="0" fontId="8" fillId="48" borderId="66" applyNumberFormat="0" applyProtection="0">
      <alignment horizontal="left" vertical="center" indent="1"/>
    </xf>
    <xf numFmtId="4" fontId="8" fillId="0" borderId="73"/>
    <xf numFmtId="4" fontId="8" fillId="0" borderId="73"/>
    <xf numFmtId="4" fontId="8" fillId="0" borderId="73"/>
    <xf numFmtId="4" fontId="55" fillId="59" borderId="72" applyNumberFormat="0" applyProtection="0">
      <alignment horizontal="left" vertical="center" indent="1"/>
    </xf>
    <xf numFmtId="4" fontId="56" fillId="58" borderId="66" applyNumberFormat="0" applyProtection="0">
      <alignment horizontal="left" vertical="center" indent="1"/>
    </xf>
    <xf numFmtId="4" fontId="55" fillId="57" borderId="66" applyNumberFormat="0" applyProtection="0">
      <alignment horizontal="right" vertical="center"/>
    </xf>
    <xf numFmtId="4" fontId="55" fillId="56" borderId="66" applyNumberFormat="0" applyProtection="0">
      <alignment horizontal="right" vertical="center"/>
    </xf>
    <xf numFmtId="4" fontId="55" fillId="55" borderId="66" applyNumberFormat="0" applyProtection="0">
      <alignment horizontal="right" vertical="center"/>
    </xf>
    <xf numFmtId="4" fontId="55" fillId="54" borderId="66" applyNumberFormat="0" applyProtection="0">
      <alignment horizontal="right" vertical="center"/>
    </xf>
    <xf numFmtId="4" fontId="55" fillId="53" borderId="66" applyNumberFormat="0" applyProtection="0">
      <alignment horizontal="right" vertical="center"/>
    </xf>
    <xf numFmtId="4" fontId="55" fillId="52" borderId="66" applyNumberFormat="0" applyProtection="0">
      <alignment horizontal="right" vertical="center"/>
    </xf>
    <xf numFmtId="4" fontId="55" fillId="51" borderId="66" applyNumberFormat="0" applyProtection="0">
      <alignment horizontal="right" vertical="center"/>
    </xf>
    <xf numFmtId="4" fontId="55" fillId="50" borderId="66" applyNumberFormat="0" applyProtection="0">
      <alignment horizontal="right" vertical="center"/>
    </xf>
    <xf numFmtId="4" fontId="55" fillId="49" borderId="66" applyNumberFormat="0" applyProtection="0">
      <alignment horizontal="right" vertical="center"/>
    </xf>
    <xf numFmtId="0" fontId="8" fillId="48" borderId="66" applyNumberFormat="0" applyProtection="0">
      <alignment horizontal="left" vertical="center" indent="1"/>
    </xf>
    <xf numFmtId="0" fontId="8" fillId="48" borderId="66" applyNumberFormat="0" applyProtection="0">
      <alignment horizontal="left" vertical="center" indent="1"/>
    </xf>
    <xf numFmtId="4" fontId="66" fillId="17" borderId="71" applyNumberFormat="0" applyProtection="0">
      <alignment horizontal="left" vertical="center" indent="1"/>
    </xf>
    <xf numFmtId="0" fontId="8" fillId="48" borderId="66" applyNumberFormat="0" applyProtection="0">
      <alignment horizontal="left" vertical="center" indent="1"/>
    </xf>
    <xf numFmtId="184" fontId="8" fillId="48" borderId="66" applyNumberFormat="0" applyProtection="0">
      <alignment horizontal="left" vertical="center" indent="1"/>
    </xf>
    <xf numFmtId="184" fontId="8" fillId="48" borderId="66" applyNumberFormat="0" applyProtection="0">
      <alignment horizontal="left" vertical="center" indent="1"/>
    </xf>
    <xf numFmtId="184" fontId="8" fillId="48" borderId="66" applyNumberFormat="0" applyProtection="0">
      <alignment horizontal="left" vertical="center" indent="1"/>
    </xf>
    <xf numFmtId="0" fontId="8" fillId="48" borderId="66" applyNumberFormat="0" applyProtection="0">
      <alignment horizontal="left" vertical="center" indent="1"/>
    </xf>
    <xf numFmtId="4" fontId="55" fillId="31" borderId="66" applyNumberFormat="0" applyProtection="0">
      <alignment horizontal="left" vertical="center" indent="1"/>
    </xf>
    <xf numFmtId="4" fontId="55" fillId="31" borderId="66" applyNumberFormat="0" applyProtection="0">
      <alignment horizontal="left" vertical="center" indent="1"/>
    </xf>
    <xf numFmtId="4" fontId="203" fillId="31" borderId="66" applyNumberFormat="0" applyProtection="0">
      <alignment vertical="center"/>
    </xf>
    <xf numFmtId="4" fontId="55" fillId="31" borderId="66" applyNumberFormat="0" applyProtection="0">
      <alignment vertical="center"/>
    </xf>
    <xf numFmtId="4" fontId="8" fillId="0" borderId="73"/>
    <xf numFmtId="4" fontId="8" fillId="0" borderId="73"/>
    <xf numFmtId="4" fontId="8" fillId="0" borderId="73"/>
    <xf numFmtId="4" fontId="8" fillId="0" borderId="73"/>
    <xf numFmtId="4" fontId="8" fillId="0" borderId="73"/>
    <xf numFmtId="4" fontId="8" fillId="0" borderId="73"/>
    <xf numFmtId="4" fontId="8" fillId="0" borderId="73"/>
    <xf numFmtId="4" fontId="8" fillId="0" borderId="73"/>
    <xf numFmtId="4" fontId="8" fillId="0" borderId="73"/>
    <xf numFmtId="4" fontId="8" fillId="0" borderId="73"/>
    <xf numFmtId="4" fontId="8" fillId="0" borderId="73"/>
    <xf numFmtId="4" fontId="8" fillId="0" borderId="73"/>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3" fillId="34" borderId="86" applyNumberFormat="0" applyFont="0" applyAlignment="0" applyProtection="0"/>
    <xf numFmtId="0" fontId="8" fillId="34" borderId="86" applyNumberFormat="0" applyFont="0" applyAlignment="0" applyProtection="0"/>
    <xf numFmtId="0" fontId="8" fillId="28" borderId="143" applyNumberFormat="0" applyProtection="0">
      <alignment horizontal="left" vertical="center" indent="1"/>
    </xf>
    <xf numFmtId="0" fontId="13" fillId="34" borderId="86" applyNumberFormat="0" applyFont="0" applyAlignment="0" applyProtection="0"/>
    <xf numFmtId="0" fontId="3" fillId="0" borderId="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16" fillId="34" borderId="65" applyNumberFormat="0" applyFont="0" applyAlignment="0" applyProtection="0"/>
    <xf numFmtId="184" fontId="6" fillId="34" borderId="65" applyNumberFormat="0" applyFon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206" fontId="8" fillId="62" borderId="97" applyNumberFormat="0" applyProtection="0">
      <alignment horizontal="left" vertical="center" indent="1"/>
    </xf>
    <xf numFmtId="4" fontId="107" fillId="24" borderId="84">
      <alignment horizontal="left" vertical="center" wrapText="1"/>
    </xf>
    <xf numFmtId="184" fontId="8" fillId="48" borderId="87" applyNumberFormat="0" applyProtection="0">
      <alignment horizontal="left" vertical="center" indent="1"/>
    </xf>
    <xf numFmtId="0" fontId="8" fillId="34" borderId="96" applyNumberFormat="0" applyFont="0" applyAlignment="0" applyProtection="0"/>
    <xf numFmtId="4" fontId="55" fillId="31" borderId="97" applyNumberFormat="0" applyProtection="0">
      <alignment horizontal="left" vertical="center" indent="1"/>
    </xf>
    <xf numFmtId="0" fontId="100" fillId="23" borderId="97" applyNumberFormat="0" applyAlignment="0" applyProtection="0"/>
    <xf numFmtId="49" fontId="15" fillId="3" borderId="118">
      <alignment vertical="center"/>
    </xf>
    <xf numFmtId="49" fontId="15" fillId="3" borderId="88">
      <alignment vertical="center"/>
    </xf>
    <xf numFmtId="40" fontId="8" fillId="2" borderId="83"/>
    <xf numFmtId="0" fontId="8" fillId="34" borderId="86" applyNumberFormat="0" applyFont="0" applyAlignment="0" applyProtection="0"/>
    <xf numFmtId="0" fontId="100" fillId="23" borderId="87" applyNumberFormat="0" applyAlignment="0" applyProtection="0"/>
    <xf numFmtId="0" fontId="99" fillId="23" borderId="87" applyNumberFormat="0" applyAlignment="0" applyProtection="0"/>
    <xf numFmtId="0" fontId="13" fillId="34" borderId="96" applyNumberFormat="0" applyFont="0" applyAlignment="0" applyProtection="0"/>
    <xf numFmtId="0" fontId="8" fillId="34" borderId="96" applyNumberFormat="0" applyFont="0" applyAlignment="0" applyProtection="0"/>
    <xf numFmtId="0" fontId="13" fillId="34" borderId="124"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206" fontId="8" fillId="64" borderId="107" applyNumberFormat="0" applyProtection="0">
      <alignment horizontal="left" vertical="center" indent="1"/>
    </xf>
    <xf numFmtId="49" fontId="15" fillId="3" borderId="144">
      <alignment vertical="center"/>
    </xf>
    <xf numFmtId="4" fontId="107" fillId="24" borderId="84">
      <alignment horizontal="left" vertical="center" wrapText="1"/>
    </xf>
    <xf numFmtId="0" fontId="8"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49" fontId="14" fillId="3" borderId="108">
      <alignment vertical="center"/>
    </xf>
    <xf numFmtId="0" fontId="3" fillId="0" borderId="0"/>
    <xf numFmtId="0" fontId="8" fillId="34" borderId="134" applyNumberFormat="0" applyFont="0" applyAlignment="0" applyProtection="0"/>
    <xf numFmtId="170" fontId="3" fillId="0" borderId="0" applyFont="0" applyFill="0" applyBorder="0" applyAlignment="0" applyProtection="0"/>
    <xf numFmtId="0" fontId="45" fillId="23" borderId="115" applyNumberFormat="0" applyAlignment="0" applyProtection="0"/>
    <xf numFmtId="0" fontId="8" fillId="34" borderId="134" applyNumberFormat="0" applyFont="0" applyAlignment="0" applyProtection="0"/>
    <xf numFmtId="0" fontId="116" fillId="23" borderId="87" applyNumberFormat="0" applyAlignment="0" applyProtection="0"/>
    <xf numFmtId="0" fontId="116" fillId="23" borderId="87" applyNumberFormat="0" applyAlignment="0" applyProtection="0"/>
    <xf numFmtId="187" fontId="8" fillId="31" borderId="61" applyNumberFormat="0" applyFont="0" applyAlignment="0">
      <protection locked="0"/>
    </xf>
    <xf numFmtId="0" fontId="8" fillId="68" borderId="1"/>
    <xf numFmtId="0" fontId="8" fillId="70" borderId="1"/>
    <xf numFmtId="0" fontId="8" fillId="68" borderId="1"/>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49" fontId="8" fillId="45" borderId="98">
      <alignment horizontal="center"/>
    </xf>
    <xf numFmtId="49" fontId="8" fillId="3" borderId="98">
      <alignment horizontal="center"/>
    </xf>
    <xf numFmtId="49" fontId="8" fillId="45" borderId="98">
      <alignment horizontal="center"/>
    </xf>
    <xf numFmtId="49" fontId="208" fillId="45" borderId="98">
      <alignment horizontal="center"/>
    </xf>
    <xf numFmtId="49" fontId="208" fillId="45" borderId="98">
      <alignment horizontal="center"/>
    </xf>
    <xf numFmtId="49" fontId="208" fillId="3" borderId="98">
      <alignment horizontal="center"/>
    </xf>
    <xf numFmtId="49" fontId="208" fillId="45" borderId="98">
      <alignment horizontal="center"/>
    </xf>
    <xf numFmtId="40" fontId="8" fillId="2" borderId="1"/>
    <xf numFmtId="40" fontId="8" fillId="44" borderId="1"/>
    <xf numFmtId="40" fontId="8" fillId="44" borderId="1"/>
    <xf numFmtId="40" fontId="8" fillId="2" borderId="1"/>
    <xf numFmtId="40" fontId="8" fillId="44" borderId="1"/>
    <xf numFmtId="40" fontId="8" fillId="40" borderId="1"/>
    <xf numFmtId="40" fontId="8" fillId="67" borderId="1"/>
    <xf numFmtId="40" fontId="8" fillId="40" borderId="1"/>
    <xf numFmtId="184" fontId="173" fillId="0" borderId="62"/>
    <xf numFmtId="0" fontId="173" fillId="0" borderId="62"/>
    <xf numFmtId="0" fontId="173" fillId="0" borderId="62"/>
    <xf numFmtId="0" fontId="13" fillId="34" borderId="124" applyNumberFormat="0" applyFont="0" applyAlignment="0" applyProtection="0"/>
    <xf numFmtId="0" fontId="8" fillId="34" borderId="134" applyNumberFormat="0" applyFont="0" applyAlignment="0" applyProtection="0"/>
    <xf numFmtId="4" fontId="207" fillId="59" borderId="97" applyNumberFormat="0" applyProtection="0">
      <alignment horizontal="right" vertical="center"/>
    </xf>
    <xf numFmtId="0" fontId="8" fillId="34" borderId="134" applyNumberFormat="0" applyFont="0" applyAlignment="0" applyProtection="0"/>
    <xf numFmtId="184" fontId="8" fillId="48" borderId="97" applyNumberFormat="0" applyProtection="0">
      <alignment horizontal="left" vertical="center" indent="1"/>
    </xf>
    <xf numFmtId="0" fontId="8" fillId="48" borderId="97" applyNumberFormat="0" applyProtection="0">
      <alignment horizontal="left" vertical="center" indent="1"/>
    </xf>
    <xf numFmtId="4" fontId="66" fillId="17" borderId="102" applyNumberFormat="0" applyProtection="0">
      <alignment horizontal="left" vertical="center" indent="1"/>
    </xf>
    <xf numFmtId="184" fontId="8" fillId="48" borderId="97" applyNumberFormat="0" applyProtection="0">
      <alignment horizontal="left" vertical="center" indent="1"/>
    </xf>
    <xf numFmtId="0" fontId="8" fillId="48" borderId="97" applyNumberFormat="0" applyProtection="0">
      <alignment horizontal="left" vertical="center" indent="1"/>
    </xf>
    <xf numFmtId="4" fontId="203" fillId="59" borderId="97" applyNumberFormat="0" applyProtection="0">
      <alignment horizontal="right" vertical="center"/>
    </xf>
    <xf numFmtId="4" fontId="203" fillId="59" borderId="97" applyNumberFormat="0" applyProtection="0">
      <alignment horizontal="right" vertical="center"/>
    </xf>
    <xf numFmtId="4" fontId="205" fillId="5" borderId="102" applyNumberFormat="0" applyProtection="0">
      <alignment horizontal="right" vertical="center"/>
    </xf>
    <xf numFmtId="4" fontId="55" fillId="59" borderId="97" applyNumberFormat="0" applyProtection="0">
      <alignment horizontal="right" vertical="center"/>
    </xf>
    <xf numFmtId="4" fontId="55" fillId="59" borderId="97" applyNumberFormat="0" applyProtection="0">
      <alignment horizontal="right" vertical="center"/>
    </xf>
    <xf numFmtId="4" fontId="66" fillId="0" borderId="102" applyNumberFormat="0" applyProtection="0">
      <alignment horizontal="right" vertical="center"/>
    </xf>
    <xf numFmtId="4" fontId="55" fillId="29" borderId="97" applyNumberFormat="0" applyProtection="0">
      <alignment horizontal="left" vertical="center" indent="1"/>
    </xf>
    <xf numFmtId="4" fontId="55" fillId="29" borderId="97" applyNumberFormat="0" applyProtection="0">
      <alignment horizontal="left" vertical="center" indent="1"/>
    </xf>
    <xf numFmtId="4" fontId="203" fillId="29" borderId="97" applyNumberFormat="0" applyProtection="0">
      <alignment vertical="center"/>
    </xf>
    <xf numFmtId="4" fontId="55" fillId="29" borderId="97" applyNumberFormat="0" applyProtection="0">
      <alignment vertical="center"/>
    </xf>
    <xf numFmtId="0" fontId="8" fillId="48" borderId="97" applyNumberFormat="0" applyProtection="0">
      <alignment horizontal="left" vertical="center" indent="1"/>
    </xf>
    <xf numFmtId="184" fontId="8" fillId="48" borderId="97" applyNumberFormat="0" applyProtection="0">
      <alignment horizontal="left" vertical="center" indent="1"/>
    </xf>
    <xf numFmtId="184" fontId="8" fillId="48" borderId="97" applyNumberFormat="0" applyProtection="0">
      <alignment horizontal="left" vertical="center" indent="1"/>
    </xf>
    <xf numFmtId="184" fontId="8" fillId="48" borderId="97" applyNumberFormat="0" applyProtection="0">
      <alignment horizontal="left" vertical="center" indent="1"/>
    </xf>
    <xf numFmtId="0" fontId="8" fillId="48" borderId="97" applyNumberFormat="0" applyProtection="0">
      <alignment horizontal="left" vertical="center" indent="1"/>
    </xf>
    <xf numFmtId="184" fontId="8" fillId="48" borderId="97" applyNumberFormat="0" applyProtection="0">
      <alignment horizontal="left" vertical="center" indent="1"/>
    </xf>
    <xf numFmtId="184" fontId="8" fillId="48" borderId="97" applyNumberFormat="0" applyProtection="0">
      <alignment horizontal="left" vertical="center" indent="1"/>
    </xf>
    <xf numFmtId="0" fontId="67" fillId="0" borderId="62">
      <alignment horizontal="left" vertical="center"/>
    </xf>
    <xf numFmtId="0" fontId="8" fillId="28" borderId="97" applyNumberFormat="0" applyProtection="0">
      <alignment horizontal="left" vertical="center" indent="1"/>
    </xf>
    <xf numFmtId="184" fontId="8" fillId="28" borderId="97" applyNumberFormat="0" applyProtection="0">
      <alignment horizontal="left" vertical="center" indent="1"/>
    </xf>
    <xf numFmtId="206" fontId="8" fillId="65" borderId="97" applyNumberFormat="0" applyProtection="0">
      <alignment horizontal="left" vertical="center" indent="1"/>
    </xf>
    <xf numFmtId="206" fontId="8" fillId="62" borderId="97" applyNumberFormat="0" applyProtection="0">
      <alignment horizontal="left" vertical="center" indent="1"/>
    </xf>
    <xf numFmtId="184" fontId="8" fillId="61" borderId="97" applyNumberFormat="0" applyProtection="0">
      <alignment horizontal="left" vertical="center" indent="1"/>
    </xf>
    <xf numFmtId="206" fontId="8" fillId="62" borderId="97" applyNumberFormat="0" applyProtection="0">
      <alignment horizontal="left" vertical="center" indent="1"/>
    </xf>
    <xf numFmtId="184" fontId="8" fillId="61" borderId="97" applyNumberFormat="0" applyProtection="0">
      <alignment horizontal="left" vertical="center" indent="1"/>
    </xf>
    <xf numFmtId="0" fontId="8" fillId="48" borderId="97" applyNumberFormat="0" applyProtection="0">
      <alignment horizontal="left" vertical="center" indent="1"/>
    </xf>
    <xf numFmtId="184" fontId="8" fillId="48" borderId="97" applyNumberFormat="0" applyProtection="0">
      <alignment horizontal="left" vertical="center" indent="1"/>
    </xf>
    <xf numFmtId="184" fontId="8" fillId="48" borderId="97" applyNumberFormat="0" applyProtection="0">
      <alignment horizontal="left" vertical="center" indent="1"/>
    </xf>
    <xf numFmtId="49" fontId="15" fillId="3" borderId="136">
      <alignment vertical="center"/>
    </xf>
    <xf numFmtId="4" fontId="55" fillId="59" borderId="103" applyNumberFormat="0" applyProtection="0">
      <alignment horizontal="left" vertical="center" indent="1"/>
    </xf>
    <xf numFmtId="4" fontId="56" fillId="58" borderId="97" applyNumberFormat="0" applyProtection="0">
      <alignment horizontal="left" vertical="center" indent="1"/>
    </xf>
    <xf numFmtId="4" fontId="55" fillId="57" borderId="97" applyNumberFormat="0" applyProtection="0">
      <alignment horizontal="right" vertical="center"/>
    </xf>
    <xf numFmtId="4" fontId="55" fillId="56" borderId="97" applyNumberFormat="0" applyProtection="0">
      <alignment horizontal="right" vertical="center"/>
    </xf>
    <xf numFmtId="4" fontId="55" fillId="55" borderId="97" applyNumberFormat="0" applyProtection="0">
      <alignment horizontal="right" vertical="center"/>
    </xf>
    <xf numFmtId="184" fontId="139" fillId="0" borderId="70" applyNumberFormat="0" applyFont="0" applyAlignment="0" applyProtection="0"/>
    <xf numFmtId="0" fontId="139" fillId="0" borderId="70" applyNumberFormat="0" applyFont="0" applyAlignment="0" applyProtection="0"/>
    <xf numFmtId="4" fontId="55" fillId="54" borderId="97" applyNumberFormat="0" applyProtection="0">
      <alignment horizontal="right" vertical="center"/>
    </xf>
    <xf numFmtId="0" fontId="139" fillId="0" borderId="70" applyNumberFormat="0" applyFont="0" applyAlignment="0" applyProtection="0"/>
    <xf numFmtId="4" fontId="55" fillId="51" borderId="97" applyNumberFormat="0" applyProtection="0">
      <alignment horizontal="right" vertical="center"/>
    </xf>
    <xf numFmtId="184" fontId="139" fillId="0" borderId="69" applyNumberFormat="0" applyFont="0" applyAlignment="0" applyProtection="0"/>
    <xf numFmtId="0" fontId="139" fillId="0" borderId="69" applyNumberFormat="0" applyFont="0" applyAlignment="0" applyProtection="0"/>
    <xf numFmtId="0" fontId="139" fillId="0" borderId="69" applyNumberFormat="0" applyFont="0" applyAlignment="0" applyProtection="0"/>
    <xf numFmtId="4" fontId="55" fillId="50" borderId="97" applyNumberFormat="0" applyProtection="0">
      <alignment horizontal="right" vertical="center"/>
    </xf>
    <xf numFmtId="0" fontId="8" fillId="48" borderId="97" applyNumberFormat="0" applyProtection="0">
      <alignment horizontal="left" vertical="center" indent="1"/>
    </xf>
    <xf numFmtId="0" fontId="8" fillId="48" borderId="97" applyNumberFormat="0" applyProtection="0">
      <alignment horizontal="left" vertical="center" indent="1"/>
    </xf>
    <xf numFmtId="4" fontId="66" fillId="17" borderId="102" applyNumberFormat="0" applyProtection="0">
      <alignment horizontal="left" vertical="center" indent="1"/>
    </xf>
    <xf numFmtId="184" fontId="8" fillId="48" borderId="97" applyNumberFormat="0" applyProtection="0">
      <alignment horizontal="left" vertical="center" indent="1"/>
    </xf>
    <xf numFmtId="184" fontId="8" fillId="48" borderId="97" applyNumberFormat="0" applyProtection="0">
      <alignment horizontal="left" vertical="center" indent="1"/>
    </xf>
    <xf numFmtId="4" fontId="55" fillId="31" borderId="97" applyNumberFormat="0" applyProtection="0">
      <alignment horizontal="left" vertical="center" indent="1"/>
    </xf>
    <xf numFmtId="4" fontId="203" fillId="31" borderId="97" applyNumberFormat="0" applyProtection="0">
      <alignment vertical="center"/>
    </xf>
    <xf numFmtId="4" fontId="55" fillId="31" borderId="97" applyNumberFormat="0" applyProtection="0">
      <alignment vertical="center"/>
    </xf>
    <xf numFmtId="49" fontId="15" fillId="3" borderId="136">
      <alignment vertical="center"/>
    </xf>
    <xf numFmtId="49" fontId="15" fillId="3" borderId="136">
      <alignment vertical="center"/>
    </xf>
    <xf numFmtId="49" fontId="15" fillId="3" borderId="136">
      <alignment vertical="center"/>
    </xf>
    <xf numFmtId="40" fontId="8" fillId="75" borderId="83"/>
    <xf numFmtId="40" fontId="8" fillId="74" borderId="83"/>
    <xf numFmtId="40" fontId="8" fillId="74" borderId="83"/>
    <xf numFmtId="40" fontId="8" fillId="75" borderId="83"/>
    <xf numFmtId="40" fontId="8" fillId="74" borderId="83"/>
    <xf numFmtId="184" fontId="173" fillId="28" borderId="62" applyAlignment="0" applyProtection="0"/>
    <xf numFmtId="40" fontId="8" fillId="73" borderId="83"/>
    <xf numFmtId="40" fontId="8" fillId="73" borderId="83"/>
    <xf numFmtId="40" fontId="8" fillId="73" borderId="83"/>
    <xf numFmtId="49" fontId="18" fillId="0" borderId="83">
      <alignment horizontal="right"/>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40" fontId="8" fillId="40" borderId="83"/>
    <xf numFmtId="40" fontId="8" fillId="71" borderId="83"/>
    <xf numFmtId="40" fontId="8" fillId="71" borderId="83"/>
    <xf numFmtId="40" fontId="8" fillId="71" borderId="83"/>
    <xf numFmtId="0" fontId="8" fillId="40" borderId="83"/>
    <xf numFmtId="0" fontId="8" fillId="40" borderId="83"/>
    <xf numFmtId="0" fontId="8" fillId="40" borderId="83"/>
    <xf numFmtId="0" fontId="8" fillId="68" borderId="83"/>
    <xf numFmtId="0" fontId="8" fillId="68" borderId="83"/>
    <xf numFmtId="0" fontId="8" fillId="70" borderId="83"/>
    <xf numFmtId="49" fontId="168" fillId="44" borderId="67">
      <alignment horizontal="center"/>
    </xf>
    <xf numFmtId="0" fontId="8" fillId="68" borderId="83"/>
    <xf numFmtId="49" fontId="168" fillId="44" borderId="136">
      <alignment horizontal="center"/>
    </xf>
    <xf numFmtId="0" fontId="8" fillId="48" borderId="153" applyNumberFormat="0" applyProtection="0">
      <alignment horizontal="left" vertical="center" indent="1"/>
    </xf>
    <xf numFmtId="40" fontId="8" fillId="2" borderId="83"/>
    <xf numFmtId="40" fontId="8" fillId="44" borderId="83"/>
    <xf numFmtId="40" fontId="8" fillId="2" borderId="83"/>
    <xf numFmtId="40" fontId="8" fillId="44" borderId="83"/>
    <xf numFmtId="40" fontId="8" fillId="40" borderId="83"/>
    <xf numFmtId="40" fontId="8" fillId="67" borderId="83"/>
    <xf numFmtId="40" fontId="8" fillId="40" borderId="83"/>
    <xf numFmtId="40" fontId="8" fillId="40" borderId="83"/>
    <xf numFmtId="0" fontId="8" fillId="61" borderId="153" applyNumberFormat="0" applyProtection="0">
      <alignment horizontal="left" vertical="center" indent="1"/>
    </xf>
    <xf numFmtId="184" fontId="8" fillId="63" borderId="153" applyNumberFormat="0" applyProtection="0">
      <alignment horizontal="left" vertical="center" indent="1"/>
    </xf>
    <xf numFmtId="184" fontId="8" fillId="63" borderId="153" applyNumberFormat="0" applyProtection="0">
      <alignment horizontal="left" vertical="center" indent="1"/>
    </xf>
    <xf numFmtId="0" fontId="139" fillId="0" borderId="139" applyNumberFormat="0" applyFont="0" applyAlignment="0" applyProtection="0"/>
    <xf numFmtId="184" fontId="8" fillId="28" borderId="153" applyNumberFormat="0" applyProtection="0">
      <alignment horizontal="left" vertical="center" indent="1"/>
    </xf>
    <xf numFmtId="206" fontId="8" fillId="66" borderId="153" applyNumberFormat="0" applyProtection="0">
      <alignment horizontal="left" vertical="center" indent="1"/>
    </xf>
    <xf numFmtId="0" fontId="8" fillId="48" borderId="66" applyNumberFormat="0" applyProtection="0">
      <alignment horizontal="left" vertical="center" indent="1"/>
    </xf>
    <xf numFmtId="165" fontId="39" fillId="0" borderId="114" applyAlignment="0" applyProtection="0"/>
    <xf numFmtId="165" fontId="40" fillId="0" borderId="114" applyAlignment="0" applyProtection="0"/>
    <xf numFmtId="165" fontId="40" fillId="0" borderId="114" applyAlignment="0" applyProtection="0"/>
    <xf numFmtId="165" fontId="40" fillId="0" borderId="114" applyAlignment="0" applyProtection="0"/>
    <xf numFmtId="165" fontId="40" fillId="0" borderId="114" applyAlignment="0" applyProtection="0"/>
    <xf numFmtId="165" fontId="40" fillId="0" borderId="114" applyAlignment="0" applyProtection="0"/>
    <xf numFmtId="165" fontId="40" fillId="0" borderId="114" applyAlignment="0" applyProtection="0"/>
    <xf numFmtId="165" fontId="40" fillId="0" borderId="114" applyAlignment="0" applyProtection="0"/>
    <xf numFmtId="37" fontId="104" fillId="28" borderId="61" applyFill="0" applyBorder="0" applyProtection="0"/>
    <xf numFmtId="165" fontId="40" fillId="0" borderId="114" applyAlignment="0" applyProtection="0"/>
    <xf numFmtId="165" fontId="39" fillId="0" borderId="114" applyAlignment="0" applyProtection="0"/>
    <xf numFmtId="0" fontId="46" fillId="23" borderId="115" applyNumberFormat="0" applyAlignment="0" applyProtection="0"/>
    <xf numFmtId="0" fontId="46" fillId="23" borderId="115" applyNumberFormat="0" applyAlignment="0" applyProtection="0"/>
    <xf numFmtId="0" fontId="46" fillId="23" borderId="115" applyNumberFormat="0" applyAlignment="0" applyProtection="0"/>
    <xf numFmtId="0" fontId="8" fillId="28" borderId="66" applyNumberFormat="0" applyProtection="0">
      <alignment horizontal="left" vertical="center" indent="1"/>
    </xf>
    <xf numFmtId="0" fontId="45" fillId="23" borderId="115" applyNumberFormat="0" applyAlignment="0" applyProtection="0"/>
    <xf numFmtId="0" fontId="45" fillId="23" borderId="115" applyNumberFormat="0" applyAlignment="0" applyProtection="0"/>
    <xf numFmtId="0" fontId="45" fillId="23" borderId="115" applyNumberFormat="0" applyAlignment="0" applyProtection="0"/>
    <xf numFmtId="186" fontId="52" fillId="0" borderId="114" applyFill="0" applyProtection="0"/>
    <xf numFmtId="186" fontId="52" fillId="0" borderId="114" applyFill="0" applyProtection="0"/>
    <xf numFmtId="0" fontId="8" fillId="48" borderId="135" applyNumberFormat="0" applyProtection="0">
      <alignment horizontal="left" vertical="center" indent="1"/>
    </xf>
    <xf numFmtId="0" fontId="67" fillId="0" borderId="113">
      <alignment horizontal="left" vertical="center"/>
    </xf>
    <xf numFmtId="0" fontId="67" fillId="0" borderId="113">
      <alignment horizontal="left" vertical="center"/>
    </xf>
    <xf numFmtId="0" fontId="116" fillId="23" borderId="143" applyNumberFormat="0" applyAlignment="0" applyProtection="0"/>
    <xf numFmtId="0" fontId="8" fillId="48" borderId="66" applyNumberFormat="0" applyProtection="0">
      <alignment horizontal="left" vertical="center" indent="1"/>
    </xf>
    <xf numFmtId="49" fontId="208" fillId="3" borderId="136">
      <alignment vertical="center"/>
    </xf>
    <xf numFmtId="4" fontId="55" fillId="59" borderId="85" applyNumberFormat="0" applyProtection="0">
      <alignment horizontal="left" vertical="center" indent="1"/>
    </xf>
    <xf numFmtId="0" fontId="8" fillId="34" borderId="142" applyNumberFormat="0" applyFont="0" applyAlignment="0" applyProtection="0"/>
    <xf numFmtId="0" fontId="8" fillId="34" borderId="142" applyNumberFormat="0" applyFont="0" applyAlignment="0" applyProtection="0"/>
    <xf numFmtId="0" fontId="127" fillId="0" borderId="145" applyNumberFormat="0" applyFill="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48" borderId="66" applyNumberFormat="0" applyProtection="0">
      <alignment horizontal="left" vertical="center" indent="1"/>
    </xf>
    <xf numFmtId="255" fontId="8" fillId="31" borderId="1" applyNumberFormat="0" applyFont="0" applyAlignment="0">
      <protection locked="0"/>
    </xf>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99" fillId="23" borderId="117" applyNumberFormat="0" applyAlignment="0" applyProtection="0"/>
    <xf numFmtId="0" fontId="173" fillId="0" borderId="93"/>
    <xf numFmtId="0" fontId="173" fillId="0" borderId="93"/>
    <xf numFmtId="0" fontId="99" fillId="23" borderId="117" applyNumberFormat="0" applyAlignment="0" applyProtection="0"/>
    <xf numFmtId="49" fontId="15" fillId="3" borderId="154">
      <alignment vertical="center"/>
    </xf>
    <xf numFmtId="49" fontId="15" fillId="3" borderId="154">
      <alignment vertical="center"/>
    </xf>
    <xf numFmtId="49" fontId="15" fillId="3" borderId="154">
      <alignment vertical="center"/>
    </xf>
    <xf numFmtId="0" fontId="74" fillId="10" borderId="151" applyNumberFormat="0" applyAlignment="0" applyProtection="0"/>
    <xf numFmtId="0" fontId="117" fillId="23" borderId="151" applyNumberFormat="0" applyAlignment="0" applyProtection="0"/>
    <xf numFmtId="0" fontId="116" fillId="23" borderId="143" applyNumberFormat="0" applyAlignment="0" applyProtection="0"/>
    <xf numFmtId="0" fontId="116" fillId="23" borderId="143" applyNumberFormat="0" applyAlignment="0" applyProtection="0"/>
    <xf numFmtId="0" fontId="67" fillId="0" borderId="93">
      <alignment horizontal="left" vertical="center"/>
    </xf>
    <xf numFmtId="0" fontId="74" fillId="10" borderId="151" applyNumberFormat="0" applyAlignment="0" applyProtection="0"/>
    <xf numFmtId="40" fontId="18" fillId="40" borderId="61"/>
    <xf numFmtId="49" fontId="14"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0" fontId="45" fillId="23" borderId="133" applyNumberFormat="0" applyAlignment="0" applyProtection="0"/>
    <xf numFmtId="184" fontId="173" fillId="28" borderId="93" applyAlignment="0" applyProtection="0"/>
    <xf numFmtId="0" fontId="173" fillId="28" borderId="93" applyAlignment="0" applyProtection="0"/>
    <xf numFmtId="0" fontId="13" fillId="34" borderId="134" applyNumberFormat="0" applyFont="0" applyAlignment="0" applyProtection="0"/>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208" fillId="3" borderId="154">
      <alignment vertical="center"/>
    </xf>
    <xf numFmtId="0" fontId="3" fillId="0" borderId="0"/>
    <xf numFmtId="0" fontId="116" fillId="23" borderId="125" applyNumberFormat="0" applyAlignment="0" applyProtection="0"/>
    <xf numFmtId="0" fontId="116" fillId="23" borderId="125" applyNumberFormat="0" applyAlignment="0" applyProtection="0"/>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4" fillId="3" borderId="118">
      <alignment vertical="center"/>
    </xf>
    <xf numFmtId="49" fontId="14"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 fontId="107" fillId="24" borderId="113">
      <alignment horizontal="left" vertical="center" wrapText="1"/>
    </xf>
    <xf numFmtId="4" fontId="107" fillId="24" borderId="113">
      <alignment horizontal="left" vertical="center" wrapText="1"/>
    </xf>
    <xf numFmtId="37" fontId="104" fillId="28" borderId="1" applyFill="0" applyBorder="0" applyProtection="0"/>
    <xf numFmtId="184" fontId="8" fillId="64" borderId="143" applyNumberFormat="0" applyProtection="0">
      <alignment horizontal="left" vertical="center" indent="1"/>
    </xf>
    <xf numFmtId="0" fontId="116" fillId="23" borderId="117" applyNumberFormat="0" applyAlignment="0" applyProtection="0"/>
    <xf numFmtId="0" fontId="117" fillId="23" borderId="115" applyNumberForma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27" fillId="0" borderId="119" applyNumberFormat="0" applyFill="0" applyAlignment="0" applyProtection="0"/>
    <xf numFmtId="0" fontId="127" fillId="0" borderId="119" applyNumberFormat="0" applyFill="0" applyAlignment="0" applyProtection="0"/>
    <xf numFmtId="0" fontId="127" fillId="0" borderId="119" applyNumberFormat="0" applyFill="0" applyAlignment="0" applyProtection="0"/>
    <xf numFmtId="0" fontId="127" fillId="0" borderId="119" applyNumberFormat="0" applyFill="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16" fillId="23" borderId="125" applyNumberFormat="0" applyAlignment="0" applyProtection="0"/>
    <xf numFmtId="0" fontId="116" fillId="23" borderId="125" applyNumberFormat="0" applyAlignment="0" applyProtection="0"/>
    <xf numFmtId="0" fontId="116" fillId="23" borderId="125" applyNumberFormat="0" applyAlignment="0" applyProtection="0"/>
    <xf numFmtId="49" fontId="15" fillId="3" borderId="126">
      <alignment vertical="center"/>
    </xf>
    <xf numFmtId="49" fontId="15" fillId="3" borderId="126">
      <alignment vertical="center"/>
    </xf>
    <xf numFmtId="49" fontId="14" fillId="3" borderId="126">
      <alignment vertical="center"/>
    </xf>
    <xf numFmtId="49" fontId="14" fillId="3" borderId="126">
      <alignment vertical="center"/>
    </xf>
    <xf numFmtId="49" fontId="15" fillId="3" borderId="126">
      <alignment vertical="center"/>
    </xf>
    <xf numFmtId="49" fontId="15" fillId="3" borderId="126">
      <alignment vertical="center"/>
    </xf>
    <xf numFmtId="40" fontId="18" fillId="40" borderId="1"/>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206" fontId="8" fillId="64" borderId="153" applyNumberFormat="0" applyProtection="0">
      <alignment horizontal="left" vertical="center" indent="1"/>
    </xf>
    <xf numFmtId="184" fontId="8" fillId="28" borderId="153" applyNumberFormat="0" applyProtection="0">
      <alignment horizontal="left" vertical="center" indent="1"/>
    </xf>
    <xf numFmtId="4" fontId="55" fillId="59" borderId="153" applyNumberFormat="0" applyProtection="0">
      <alignment horizontal="right" vertical="center"/>
    </xf>
    <xf numFmtId="4" fontId="55" fillId="59" borderId="153" applyNumberFormat="0" applyProtection="0">
      <alignment horizontal="right" vertical="center"/>
    </xf>
    <xf numFmtId="184" fontId="8" fillId="48" borderId="153" applyNumberFormat="0" applyProtection="0">
      <alignment horizontal="left" vertical="center" indent="1"/>
    </xf>
    <xf numFmtId="0" fontId="74" fillId="10" borderId="151" applyNumberFormat="0" applyAlignment="0" applyProtection="0"/>
    <xf numFmtId="0" fontId="116" fillId="23" borderId="153" applyNumberFormat="0" applyAlignment="0" applyProtection="0"/>
    <xf numFmtId="0" fontId="13" fillId="34" borderId="142" applyNumberFormat="0" applyFont="0" applyAlignment="0" applyProtection="0"/>
    <xf numFmtId="0" fontId="127" fillId="0" borderId="119" applyNumberFormat="0" applyFill="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255" fontId="8" fillId="31" borderId="83" applyNumberFormat="0" applyFont="0" applyAlignment="0">
      <protection locked="0"/>
    </xf>
    <xf numFmtId="0" fontId="117" fillId="23" borderId="115" applyNumberFormat="0" applyAlignment="0" applyProtection="0"/>
    <xf numFmtId="255" fontId="8" fillId="31" borderId="83" applyNumberFormat="0" applyFont="0" applyAlignment="0">
      <protection locked="0"/>
    </xf>
    <xf numFmtId="0" fontId="8" fillId="34" borderId="134" applyNumberFormat="0" applyFont="0" applyAlignment="0" applyProtection="0"/>
    <xf numFmtId="0" fontId="173" fillId="0" borderId="84"/>
    <xf numFmtId="49" fontId="8" fillId="45" borderId="108">
      <alignment horizontal="center"/>
    </xf>
    <xf numFmtId="49" fontId="8" fillId="3" borderId="108">
      <alignment horizontal="center"/>
    </xf>
    <xf numFmtId="0" fontId="13" fillId="34" borderId="134" applyNumberFormat="0" applyFont="0" applyAlignment="0" applyProtection="0"/>
    <xf numFmtId="184" fontId="8" fillId="48" borderId="107" applyNumberFormat="0" applyProtection="0">
      <alignment horizontal="left" vertical="center" indent="1"/>
    </xf>
    <xf numFmtId="0" fontId="8" fillId="48" borderId="107" applyNumberFormat="0" applyProtection="0">
      <alignment horizontal="left" vertical="center" indent="1"/>
    </xf>
    <xf numFmtId="184" fontId="8" fillId="48" borderId="107" applyNumberFormat="0" applyProtection="0">
      <alignment horizontal="left" vertical="center" indent="1"/>
    </xf>
    <xf numFmtId="184" fontId="8" fillId="48" borderId="107" applyNumberFormat="0" applyProtection="0">
      <alignment horizontal="left" vertical="center" indent="1"/>
    </xf>
    <xf numFmtId="0" fontId="8" fillId="48" borderId="107" applyNumberFormat="0" applyProtection="0">
      <alignment horizontal="left" vertical="center" indent="1"/>
    </xf>
    <xf numFmtId="0" fontId="8" fillId="48" borderId="107" applyNumberFormat="0" applyProtection="0">
      <alignment horizontal="left" vertical="center" indent="1"/>
    </xf>
    <xf numFmtId="184" fontId="8" fillId="48" borderId="107" applyNumberFormat="0" applyProtection="0">
      <alignment horizontal="left" vertical="center" indent="1"/>
    </xf>
    <xf numFmtId="206" fontId="8" fillId="66" borderId="107" applyNumberFormat="0" applyProtection="0">
      <alignment horizontal="left" vertical="center" indent="1"/>
    </xf>
    <xf numFmtId="184" fontId="8" fillId="48" borderId="107" applyNumberFormat="0" applyProtection="0">
      <alignment horizontal="left" vertical="center" indent="1"/>
    </xf>
    <xf numFmtId="0" fontId="8" fillId="48" borderId="107" applyNumberFormat="0" applyProtection="0">
      <alignment horizontal="left" vertical="center" indent="1"/>
    </xf>
    <xf numFmtId="184" fontId="8" fillId="28" borderId="107" applyNumberFormat="0" applyProtection="0">
      <alignment horizontal="left" vertical="center" indent="1"/>
    </xf>
    <xf numFmtId="0" fontId="8" fillId="28" borderId="107" applyNumberFormat="0" applyProtection="0">
      <alignment horizontal="left" vertical="center" indent="1"/>
    </xf>
    <xf numFmtId="206" fontId="8" fillId="65" borderId="107" applyNumberFormat="0" applyProtection="0">
      <alignment horizontal="left" vertical="center" indent="1"/>
    </xf>
    <xf numFmtId="184" fontId="8" fillId="28" borderId="107" applyNumberFormat="0" applyProtection="0">
      <alignment horizontal="left" vertical="center" indent="1"/>
    </xf>
    <xf numFmtId="184" fontId="8" fillId="65" borderId="107" applyNumberFormat="0" applyProtection="0">
      <alignment horizontal="left" vertical="center" indent="1"/>
    </xf>
    <xf numFmtId="0" fontId="8" fillId="28" borderId="107" applyNumberFormat="0" applyProtection="0">
      <alignment horizontal="left" vertical="center" indent="1"/>
    </xf>
    <xf numFmtId="184" fontId="8" fillId="63" borderId="107" applyNumberFormat="0" applyProtection="0">
      <alignment horizontal="left" vertical="center" indent="1"/>
    </xf>
    <xf numFmtId="184" fontId="8" fillId="63" borderId="107" applyNumberFormat="0" applyProtection="0">
      <alignment horizontal="left" vertical="center" indent="1"/>
    </xf>
    <xf numFmtId="0" fontId="8" fillId="63" borderId="107" applyNumberFormat="0" applyProtection="0">
      <alignment horizontal="left" vertical="center" indent="1"/>
    </xf>
    <xf numFmtId="0" fontId="8" fillId="63" borderId="107" applyNumberFormat="0" applyProtection="0">
      <alignment horizontal="left" vertical="center" indent="1"/>
    </xf>
    <xf numFmtId="184" fontId="8" fillId="61" borderId="107" applyNumberFormat="0" applyProtection="0">
      <alignment horizontal="left" vertical="center" indent="1"/>
    </xf>
    <xf numFmtId="206" fontId="8" fillId="62" borderId="107" applyNumberFormat="0" applyProtection="0">
      <alignment horizontal="left" vertical="center" indent="1"/>
    </xf>
    <xf numFmtId="0" fontId="13" fillId="34" borderId="134" applyNumberFormat="0" applyFont="0" applyAlignment="0" applyProtection="0"/>
    <xf numFmtId="4" fontId="55" fillId="57" borderId="107" applyNumberFormat="0" applyProtection="0">
      <alignment horizontal="right" vertical="center"/>
    </xf>
    <xf numFmtId="4" fontId="55" fillId="56" borderId="107" applyNumberFormat="0" applyProtection="0">
      <alignment horizontal="right" vertical="center"/>
    </xf>
    <xf numFmtId="4" fontId="55" fillId="55" borderId="107" applyNumberFormat="0" applyProtection="0">
      <alignment horizontal="right" vertical="center"/>
    </xf>
    <xf numFmtId="4" fontId="55" fillId="54" borderId="107" applyNumberFormat="0" applyProtection="0">
      <alignment horizontal="right" vertical="center"/>
    </xf>
    <xf numFmtId="4" fontId="55" fillId="49" borderId="107" applyNumberFormat="0" applyProtection="0">
      <alignment horizontal="right" vertical="center"/>
    </xf>
    <xf numFmtId="0" fontId="8" fillId="48" borderId="107" applyNumberFormat="0" applyProtection="0">
      <alignment horizontal="left" vertical="center" indent="1"/>
    </xf>
    <xf numFmtId="0" fontId="8" fillId="48" borderId="107" applyNumberFormat="0" applyProtection="0">
      <alignment horizontal="left" vertical="center" indent="1"/>
    </xf>
    <xf numFmtId="0" fontId="8" fillId="48" borderId="107" applyNumberFormat="0" applyProtection="0">
      <alignment horizontal="left" vertical="center" indent="1"/>
    </xf>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73" fillId="28" borderId="84"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184" fontId="6" fillId="34" borderId="106" applyNumberFormat="0" applyFont="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8" fillId="34" borderId="134" applyNumberFormat="0" applyFont="0" applyAlignment="0" applyProtection="0"/>
    <xf numFmtId="0" fontId="8" fillId="34" borderId="134" applyNumberFormat="0" applyFont="0" applyAlignment="0" applyProtection="0"/>
    <xf numFmtId="0" fontId="117" fillId="23" borderId="133" applyNumberFormat="0" applyAlignment="0" applyProtection="0"/>
    <xf numFmtId="0" fontId="117" fillId="23" borderId="133" applyNumberFormat="0" applyAlignment="0" applyProtection="0"/>
    <xf numFmtId="0" fontId="117" fillId="23" borderId="133" applyNumberFormat="0" applyAlignment="0" applyProtection="0"/>
    <xf numFmtId="0" fontId="117" fillId="23"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3" fillId="34" borderId="152" applyNumberFormat="0" applyFont="0" applyAlignment="0" applyProtection="0"/>
    <xf numFmtId="0" fontId="127" fillId="0" borderId="155" applyNumberFormat="0" applyFill="0" applyAlignment="0" applyProtection="0"/>
    <xf numFmtId="0" fontId="127" fillId="0" borderId="145" applyNumberFormat="0" applyFill="0" applyAlignment="0" applyProtection="0"/>
    <xf numFmtId="0" fontId="8" fillId="34" borderId="152" applyNumberFormat="0" applyFont="0" applyAlignment="0" applyProtection="0"/>
    <xf numFmtId="0" fontId="13" fillId="34" borderId="152" applyNumberFormat="0" applyFont="0" applyAlignment="0" applyProtection="0"/>
    <xf numFmtId="0" fontId="116" fillId="23" borderId="143" applyNumberFormat="0" applyAlignment="0" applyProtection="0"/>
    <xf numFmtId="0" fontId="116" fillId="23" borderId="143" applyNumberFormat="0" applyAlignment="0" applyProtection="0"/>
    <xf numFmtId="49" fontId="15" fillId="3" borderId="144">
      <alignment vertical="center"/>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8" fillId="48" borderId="125" applyNumberFormat="0" applyProtection="0">
      <alignment horizontal="left" vertical="center" indent="1"/>
    </xf>
    <xf numFmtId="184" fontId="8" fillId="48" borderId="125" applyNumberFormat="0" applyProtection="0">
      <alignment horizontal="left" vertical="center" indent="1"/>
    </xf>
    <xf numFmtId="184" fontId="8" fillId="48" borderId="125" applyNumberFormat="0" applyProtection="0">
      <alignment horizontal="left" vertical="center" indent="1"/>
    </xf>
    <xf numFmtId="0" fontId="8" fillId="48" borderId="125" applyNumberFormat="0" applyProtection="0">
      <alignment horizontal="left" vertical="center" indent="1"/>
    </xf>
    <xf numFmtId="4" fontId="66" fillId="17" borderId="130" applyNumberFormat="0" applyProtection="0">
      <alignment horizontal="left" vertical="center" indent="1"/>
    </xf>
    <xf numFmtId="0" fontId="8" fillId="48" borderId="125" applyNumberFormat="0" applyProtection="0">
      <alignment horizontal="left" vertical="center" indent="1"/>
    </xf>
    <xf numFmtId="184" fontId="8" fillId="48" borderId="125" applyNumberFormat="0" applyProtection="0">
      <alignment horizontal="left" vertical="center" indent="1"/>
    </xf>
    <xf numFmtId="184" fontId="8" fillId="48" borderId="125" applyNumberFormat="0" applyProtection="0">
      <alignment horizontal="left" vertical="center" indent="1"/>
    </xf>
    <xf numFmtId="184" fontId="8" fillId="48" borderId="125" applyNumberFormat="0" applyProtection="0">
      <alignment horizontal="left" vertical="center" indent="1"/>
    </xf>
    <xf numFmtId="184" fontId="8" fillId="48" borderId="125" applyNumberFormat="0" applyProtection="0">
      <alignment horizontal="left" vertical="center" indent="1"/>
    </xf>
    <xf numFmtId="206" fontId="8" fillId="66" borderId="125" applyNumberFormat="0" applyProtection="0">
      <alignment horizontal="left" vertical="center" indent="1"/>
    </xf>
    <xf numFmtId="206" fontId="8" fillId="66" borderId="125" applyNumberFormat="0" applyProtection="0">
      <alignment horizontal="left" vertical="center" indent="1"/>
    </xf>
    <xf numFmtId="184" fontId="8" fillId="66" borderId="125" applyNumberFormat="0" applyProtection="0">
      <alignment horizontal="left" vertical="center" indent="1"/>
    </xf>
    <xf numFmtId="0" fontId="8" fillId="48" borderId="125" applyNumberFormat="0" applyProtection="0">
      <alignment horizontal="left" vertical="center" indent="1"/>
    </xf>
    <xf numFmtId="184" fontId="8" fillId="28" borderId="125" applyNumberFormat="0" applyProtection="0">
      <alignment horizontal="left" vertical="center" indent="1"/>
    </xf>
    <xf numFmtId="0" fontId="8" fillId="28" borderId="125" applyNumberFormat="0" applyProtection="0">
      <alignment horizontal="left" vertical="center" indent="1"/>
    </xf>
    <xf numFmtId="206" fontId="8" fillId="65" borderId="125" applyNumberFormat="0" applyProtection="0">
      <alignment horizontal="left" vertical="center" indent="1"/>
    </xf>
    <xf numFmtId="0" fontId="8" fillId="63" borderId="125" applyNumberFormat="0" applyProtection="0">
      <alignment horizontal="left" vertical="center" indent="1"/>
    </xf>
    <xf numFmtId="184" fontId="8" fillId="63" borderId="125" applyNumberFormat="0" applyProtection="0">
      <alignment horizontal="left" vertical="center" indent="1"/>
    </xf>
    <xf numFmtId="184" fontId="8" fillId="63" borderId="125" applyNumberFormat="0" applyProtection="0">
      <alignment horizontal="left" vertical="center" indent="1"/>
    </xf>
    <xf numFmtId="184" fontId="8" fillId="63" borderId="125" applyNumberFormat="0" applyProtection="0">
      <alignment horizontal="left" vertical="center" indent="1"/>
    </xf>
    <xf numFmtId="0" fontId="8" fillId="63" borderId="125" applyNumberFormat="0" applyProtection="0">
      <alignment horizontal="left" vertical="center" indent="1"/>
    </xf>
    <xf numFmtId="0" fontId="8" fillId="63" borderId="125" applyNumberFormat="0" applyProtection="0">
      <alignment horizontal="left" vertical="center" indent="1"/>
    </xf>
    <xf numFmtId="40" fontId="18" fillId="40" borderId="83"/>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9" fillId="0" borderId="111" applyNumberFormat="0" applyFont="0" applyAlignment="0" applyProtection="0"/>
    <xf numFmtId="0" fontId="139" fillId="0" borderId="110" applyNumberFormat="0" applyFont="0" applyAlignment="0" applyProtection="0"/>
    <xf numFmtId="0" fontId="127" fillId="0" borderId="155" applyNumberFormat="0" applyFill="0" applyAlignment="0" applyProtection="0"/>
    <xf numFmtId="0" fontId="127" fillId="0" borderId="155" applyNumberFormat="0" applyFill="0" applyAlignment="0" applyProtection="0"/>
    <xf numFmtId="0" fontId="8" fillId="34" borderId="152" applyNumberFormat="0" applyFont="0" applyAlignment="0" applyProtection="0"/>
    <xf numFmtId="0" fontId="117" fillId="23" borderId="151"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0" fontId="116" fillId="23" borderId="153" applyNumberFormat="0" applyAlignment="0" applyProtection="0"/>
    <xf numFmtId="49" fontId="168" fillId="44" borderId="108">
      <alignment horizontal="center"/>
    </xf>
    <xf numFmtId="49" fontId="208" fillId="3" borderId="144">
      <alignment vertical="center"/>
    </xf>
    <xf numFmtId="49" fontId="208" fillId="45" borderId="144">
      <alignment horizontal="center"/>
    </xf>
    <xf numFmtId="4" fontId="207" fillId="59" borderId="143" applyNumberFormat="0" applyProtection="0">
      <alignment horizontal="right" vertical="center"/>
    </xf>
    <xf numFmtId="0" fontId="8" fillId="48" borderId="143" applyNumberFormat="0" applyProtection="0">
      <alignment horizontal="left" vertical="center" indent="1"/>
    </xf>
    <xf numFmtId="184" fontId="8" fillId="48" borderId="143" applyNumberFormat="0" applyProtection="0">
      <alignment horizontal="left" vertical="center" indent="1"/>
    </xf>
    <xf numFmtId="184" fontId="8" fillId="48" borderId="143" applyNumberFormat="0" applyProtection="0">
      <alignment horizontal="left" vertical="center" indent="1"/>
    </xf>
    <xf numFmtId="0" fontId="8" fillId="48" borderId="143" applyNumberFormat="0" applyProtection="0">
      <alignment horizontal="left" vertical="center" indent="1"/>
    </xf>
    <xf numFmtId="184" fontId="8" fillId="48" borderId="143" applyNumberFormat="0" applyProtection="0">
      <alignment horizontal="left" vertical="center" indent="1"/>
    </xf>
    <xf numFmtId="206" fontId="8" fillId="65" borderId="143" applyNumberFormat="0" applyProtection="0">
      <alignment horizontal="left" vertical="center" indent="1"/>
    </xf>
    <xf numFmtId="184" fontId="8" fillId="61" borderId="143" applyNumberFormat="0" applyProtection="0">
      <alignment horizontal="left" vertical="center" indent="1"/>
    </xf>
    <xf numFmtId="0" fontId="16" fillId="34" borderId="142" applyNumberFormat="0" applyFont="0" applyAlignment="0" applyProtection="0"/>
    <xf numFmtId="184" fontId="6" fillId="34" borderId="142" applyNumberFormat="0" applyFont="0" applyAlignment="0" applyProtection="0"/>
    <xf numFmtId="4" fontId="56" fillId="58" borderId="153" applyNumberFormat="0" applyProtection="0">
      <alignment horizontal="left" vertical="center" indent="1"/>
    </xf>
    <xf numFmtId="4" fontId="55" fillId="59" borderId="159" applyNumberFormat="0" applyProtection="0">
      <alignment horizontal="left" vertical="center" indent="1"/>
    </xf>
    <xf numFmtId="184" fontId="8" fillId="48" borderId="153" applyNumberFormat="0" applyProtection="0">
      <alignment horizontal="left" vertical="center" indent="1"/>
    </xf>
    <xf numFmtId="184" fontId="8" fillId="61" borderId="153" applyNumberFormat="0" applyProtection="0">
      <alignment horizontal="left" vertical="center" indent="1"/>
    </xf>
    <xf numFmtId="0" fontId="173" fillId="28" borderId="131" applyAlignment="0" applyProtection="0"/>
    <xf numFmtId="0" fontId="139" fillId="0" borderId="138" applyNumberFormat="0" applyFont="0" applyAlignment="0" applyProtection="0"/>
    <xf numFmtId="0" fontId="8" fillId="63" borderId="153" applyNumberFormat="0" applyProtection="0">
      <alignment horizontal="left" vertical="center" indent="1"/>
    </xf>
    <xf numFmtId="0" fontId="139" fillId="0" borderId="139" applyNumberFormat="0" applyFont="0" applyAlignment="0" applyProtection="0"/>
    <xf numFmtId="184" fontId="139" fillId="0" borderId="139" applyNumberFormat="0" applyFont="0" applyAlignment="0" applyProtection="0"/>
    <xf numFmtId="206" fontId="8" fillId="65" borderId="153" applyNumberFormat="0" applyProtection="0">
      <alignment horizontal="left" vertical="center" indent="1"/>
    </xf>
    <xf numFmtId="0" fontId="8" fillId="48" borderId="153" applyNumberFormat="0" applyProtection="0">
      <alignment horizontal="left" vertical="center" indent="1"/>
    </xf>
    <xf numFmtId="184" fontId="8" fillId="48" borderId="153" applyNumberFormat="0" applyProtection="0">
      <alignment horizontal="left" vertical="center" indent="1"/>
    </xf>
    <xf numFmtId="4" fontId="55" fillId="29" borderId="153" applyNumberFormat="0" applyProtection="0">
      <alignment vertical="center"/>
    </xf>
    <xf numFmtId="4" fontId="203" fillId="29" borderId="153" applyNumberFormat="0" applyProtection="0">
      <alignment vertical="center"/>
    </xf>
    <xf numFmtId="4" fontId="55" fillId="29" borderId="153" applyNumberFormat="0" applyProtection="0">
      <alignment horizontal="left" vertical="center" indent="1"/>
    </xf>
    <xf numFmtId="4" fontId="55" fillId="29" borderId="153" applyNumberFormat="0" applyProtection="0">
      <alignment horizontal="left" vertical="center" indent="1"/>
    </xf>
    <xf numFmtId="4" fontId="66" fillId="0" borderId="158" applyNumberFormat="0" applyProtection="0">
      <alignment horizontal="right" vertical="center"/>
    </xf>
    <xf numFmtId="4" fontId="205" fillId="5" borderId="158" applyNumberFormat="0" applyProtection="0">
      <alignment horizontal="right" vertical="center"/>
    </xf>
    <xf numFmtId="4" fontId="66" fillId="17" borderId="158" applyNumberFormat="0" applyProtection="0">
      <alignment horizontal="left" vertical="center" indent="1"/>
    </xf>
    <xf numFmtId="0" fontId="8" fillId="48" borderId="153" applyNumberFormat="0" applyProtection="0">
      <alignment horizontal="left" vertical="center" indent="1"/>
    </xf>
    <xf numFmtId="0" fontId="8" fillId="48" borderId="153" applyNumberFormat="0" applyProtection="0">
      <alignment horizontal="left" vertical="center" indent="1"/>
    </xf>
    <xf numFmtId="184" fontId="8" fillId="48" borderId="153" applyNumberFormat="0" applyProtection="0">
      <alignment horizontal="left" vertical="center" indent="1"/>
    </xf>
    <xf numFmtId="184" fontId="8" fillId="48" borderId="153" applyNumberFormat="0" applyProtection="0">
      <alignment horizontal="left" vertical="center" indent="1"/>
    </xf>
    <xf numFmtId="184" fontId="173" fillId="0" borderId="131"/>
    <xf numFmtId="49" fontId="208" fillId="45" borderId="154">
      <alignment horizontal="center"/>
    </xf>
    <xf numFmtId="49" fontId="8" fillId="3" borderId="154">
      <alignment horizontal="center"/>
    </xf>
    <xf numFmtId="49" fontId="8" fillId="45" borderId="154">
      <alignment horizontal="center"/>
    </xf>
    <xf numFmtId="49" fontId="208" fillId="45" borderId="154">
      <alignment vertical="center"/>
    </xf>
    <xf numFmtId="0" fontId="74" fillId="10" borderId="105" applyNumberFormat="0" applyAlignment="0" applyProtection="0"/>
    <xf numFmtId="0" fontId="139" fillId="0" borderId="121" applyNumberFormat="0" applyFont="0" applyAlignment="0" applyProtection="0"/>
    <xf numFmtId="0" fontId="139" fillId="0" borderId="121" applyNumberFormat="0" applyFont="0" applyAlignment="0" applyProtection="0"/>
    <xf numFmtId="184" fontId="8" fillId="65" borderId="135" applyNumberFormat="0" applyProtection="0">
      <alignment horizontal="left" vertical="center" indent="1"/>
    </xf>
    <xf numFmtId="206" fontId="8" fillId="65" borderId="135" applyNumberFormat="0" applyProtection="0">
      <alignment horizontal="left" vertical="center" indent="1"/>
    </xf>
    <xf numFmtId="184" fontId="8" fillId="28" borderId="135" applyNumberFormat="0" applyProtection="0">
      <alignment horizontal="left" vertical="center" indent="1"/>
    </xf>
    <xf numFmtId="184" fontId="8" fillId="28" borderId="135" applyNumberFormat="0" applyProtection="0">
      <alignment horizontal="left" vertical="center" indent="1"/>
    </xf>
    <xf numFmtId="0" fontId="8" fillId="28" borderId="135" applyNumberFormat="0" applyProtection="0">
      <alignment horizontal="left" vertical="center" indent="1"/>
    </xf>
    <xf numFmtId="206" fontId="8" fillId="66" borderId="135" applyNumberFormat="0" applyProtection="0">
      <alignment horizontal="left" vertical="center" indent="1"/>
    </xf>
    <xf numFmtId="0" fontId="8" fillId="48" borderId="135" applyNumberFormat="0" applyProtection="0">
      <alignment horizontal="left" vertical="center" indent="1"/>
    </xf>
    <xf numFmtId="184" fontId="8" fillId="48" borderId="135" applyNumberFormat="0" applyProtection="0">
      <alignment horizontal="left" vertical="center" indent="1"/>
    </xf>
    <xf numFmtId="4" fontId="205" fillId="5" borderId="140" applyNumberFormat="0" applyProtection="0">
      <alignment horizontal="right" vertical="center"/>
    </xf>
    <xf numFmtId="4" fontId="205" fillId="5" borderId="140" applyNumberFormat="0" applyProtection="0">
      <alignment horizontal="right" vertical="center"/>
    </xf>
    <xf numFmtId="4" fontId="203" fillId="59" borderId="135" applyNumberFormat="0" applyProtection="0">
      <alignment horizontal="right" vertical="center"/>
    </xf>
    <xf numFmtId="0" fontId="8" fillId="48" borderId="135" applyNumberFormat="0" applyProtection="0">
      <alignment horizontal="left" vertical="center" indent="1"/>
    </xf>
    <xf numFmtId="184" fontId="8" fillId="48" borderId="135" applyNumberFormat="0" applyProtection="0">
      <alignment horizontal="left" vertical="center" indent="1"/>
    </xf>
    <xf numFmtId="0" fontId="8" fillId="48" borderId="135" applyNumberFormat="0" applyProtection="0">
      <alignment horizontal="left" vertical="center" indent="1"/>
    </xf>
    <xf numFmtId="0" fontId="173" fillId="0" borderId="113"/>
    <xf numFmtId="0" fontId="173" fillId="0" borderId="113"/>
    <xf numFmtId="184" fontId="173" fillId="0" borderId="113"/>
    <xf numFmtId="0" fontId="127" fillId="0" borderId="145" applyNumberFormat="0" applyFill="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13" fillId="34" borderId="142" applyNumberFormat="0" applyFont="0" applyAlignment="0" applyProtection="0"/>
    <xf numFmtId="0" fontId="16" fillId="34" borderId="116" applyNumberFormat="0" applyFont="0" applyAlignment="0" applyProtection="0"/>
    <xf numFmtId="49" fontId="15" fillId="3" borderId="154">
      <alignment vertical="center"/>
    </xf>
    <xf numFmtId="49" fontId="15" fillId="3" borderId="154">
      <alignment vertical="center"/>
    </xf>
    <xf numFmtId="49" fontId="15" fillId="3" borderId="154">
      <alignment vertical="center"/>
    </xf>
    <xf numFmtId="49" fontId="14" fillId="3" borderId="154">
      <alignment vertical="center"/>
    </xf>
    <xf numFmtId="49" fontId="14" fillId="3" borderId="154">
      <alignment vertical="center"/>
    </xf>
    <xf numFmtId="49" fontId="14" fillId="3" borderId="154">
      <alignment vertical="center"/>
    </xf>
    <xf numFmtId="4" fontId="107" fillId="24" borderId="149">
      <alignment horizontal="left" vertical="center" wrapText="1"/>
    </xf>
    <xf numFmtId="184" fontId="8" fillId="48" borderId="117" applyNumberFormat="0" applyProtection="0">
      <alignment horizontal="left" vertical="center" indent="1"/>
    </xf>
    <xf numFmtId="4" fontId="66" fillId="17" borderId="122" applyNumberFormat="0" applyProtection="0">
      <alignment horizontal="left" vertical="center" indent="1"/>
    </xf>
    <xf numFmtId="0" fontId="8" fillId="48" borderId="117" applyNumberFormat="0" applyProtection="0">
      <alignment horizontal="left" vertical="center" indent="1"/>
    </xf>
    <xf numFmtId="4" fontId="55" fillId="53" borderId="117" applyNumberFormat="0" applyProtection="0">
      <alignment horizontal="right" vertical="center"/>
    </xf>
    <xf numFmtId="4" fontId="55" fillId="54" borderId="117" applyNumberFormat="0" applyProtection="0">
      <alignment horizontal="right" vertical="center"/>
    </xf>
    <xf numFmtId="4" fontId="55" fillId="55" borderId="117" applyNumberFormat="0" applyProtection="0">
      <alignment horizontal="right" vertical="center"/>
    </xf>
    <xf numFmtId="4" fontId="55" fillId="56" borderId="117" applyNumberFormat="0" applyProtection="0">
      <alignment horizontal="right" vertical="center"/>
    </xf>
    <xf numFmtId="4" fontId="55" fillId="57" borderId="117" applyNumberFormat="0" applyProtection="0">
      <alignment horizontal="right" vertical="center"/>
    </xf>
    <xf numFmtId="4" fontId="56" fillId="58" borderId="117" applyNumberFormat="0" applyProtection="0">
      <alignment horizontal="left" vertical="center" indent="1"/>
    </xf>
    <xf numFmtId="0" fontId="8" fillId="48" borderId="117" applyNumberFormat="0" applyProtection="0">
      <alignment horizontal="left" vertical="center" indent="1"/>
    </xf>
    <xf numFmtId="184" fontId="8" fillId="48" borderId="117" applyNumberFormat="0" applyProtection="0">
      <alignment horizontal="left" vertical="center" indent="1"/>
    </xf>
    <xf numFmtId="184" fontId="8" fillId="48" borderId="117" applyNumberFormat="0" applyProtection="0">
      <alignment horizontal="left" vertical="center" indent="1"/>
    </xf>
    <xf numFmtId="0" fontId="8" fillId="48" borderId="117" applyNumberFormat="0" applyProtection="0">
      <alignment horizontal="left" vertical="center" indent="1"/>
    </xf>
    <xf numFmtId="4" fontId="23" fillId="61" borderId="117" applyNumberFormat="0" applyProtection="0">
      <alignment horizontal="left" vertical="center" indent="1"/>
    </xf>
    <xf numFmtId="0" fontId="8" fillId="61" borderId="117" applyNumberFormat="0" applyProtection="0">
      <alignment horizontal="left" vertical="center" indent="1"/>
    </xf>
    <xf numFmtId="184" fontId="8" fillId="62" borderId="117" applyNumberFormat="0" applyProtection="0">
      <alignment horizontal="left" vertical="center" indent="1"/>
    </xf>
    <xf numFmtId="184" fontId="8" fillId="61" borderId="117" applyNumberFormat="0" applyProtection="0">
      <alignment horizontal="left" vertical="center" indent="1"/>
    </xf>
    <xf numFmtId="206" fontId="8" fillId="62" borderId="117" applyNumberFormat="0" applyProtection="0">
      <alignment horizontal="left" vertical="center" indent="1"/>
    </xf>
    <xf numFmtId="206" fontId="8" fillId="62" borderId="117" applyNumberFormat="0" applyProtection="0">
      <alignment horizontal="left" vertical="center" indent="1"/>
    </xf>
    <xf numFmtId="0" fontId="8" fillId="61" borderId="117" applyNumberFormat="0" applyProtection="0">
      <alignment horizontal="left" vertical="center" indent="1"/>
    </xf>
    <xf numFmtId="0" fontId="8" fillId="61" borderId="117" applyNumberFormat="0" applyProtection="0">
      <alignment horizontal="left" vertical="center" indent="1"/>
    </xf>
    <xf numFmtId="0" fontId="8" fillId="63" borderId="117" applyNumberFormat="0" applyProtection="0">
      <alignment horizontal="left" vertical="center" indent="1"/>
    </xf>
    <xf numFmtId="184" fontId="8" fillId="64" borderId="117" applyNumberFormat="0" applyProtection="0">
      <alignment horizontal="left" vertical="center" indent="1"/>
    </xf>
    <xf numFmtId="184" fontId="8" fillId="63" borderId="117" applyNumberFormat="0" applyProtection="0">
      <alignment horizontal="left" vertical="center" indent="1"/>
    </xf>
    <xf numFmtId="206" fontId="8" fillId="64" borderId="117" applyNumberFormat="0" applyProtection="0">
      <alignment horizontal="left" vertical="center" indent="1"/>
    </xf>
    <xf numFmtId="184" fontId="8" fillId="63" borderId="117" applyNumberFormat="0" applyProtection="0">
      <alignment horizontal="left" vertical="center" indent="1"/>
    </xf>
    <xf numFmtId="184" fontId="8" fillId="63" borderId="117" applyNumberFormat="0" applyProtection="0">
      <alignment horizontal="left" vertical="center" indent="1"/>
    </xf>
    <xf numFmtId="0" fontId="8" fillId="63" borderId="117" applyNumberFormat="0" applyProtection="0">
      <alignment horizontal="left" vertical="center" indent="1"/>
    </xf>
    <xf numFmtId="0" fontId="8" fillId="28" borderId="117" applyNumberFormat="0" applyProtection="0">
      <alignment horizontal="left" vertical="center" indent="1"/>
    </xf>
    <xf numFmtId="184" fontId="8" fillId="48" borderId="117" applyNumberFormat="0" applyProtection="0">
      <alignment horizontal="left" vertical="center" indent="1"/>
    </xf>
    <xf numFmtId="206" fontId="8" fillId="66" borderId="117" applyNumberFormat="0" applyProtection="0">
      <alignment horizontal="left" vertical="center" indent="1"/>
    </xf>
    <xf numFmtId="0" fontId="8" fillId="48" borderId="117" applyNumberFormat="0" applyProtection="0">
      <alignment horizontal="left" vertical="center" indent="1"/>
    </xf>
    <xf numFmtId="0" fontId="8" fillId="48" borderId="117" applyNumberFormat="0" applyProtection="0">
      <alignment horizontal="left" vertical="center" indent="1"/>
    </xf>
    <xf numFmtId="184" fontId="8" fillId="48" borderId="117" applyNumberFormat="0" applyProtection="0">
      <alignment horizontal="left" vertical="center" indent="1"/>
    </xf>
    <xf numFmtId="184" fontId="8" fillId="48" borderId="117" applyNumberFormat="0" applyProtection="0">
      <alignment horizontal="left" vertical="center" indent="1"/>
    </xf>
    <xf numFmtId="49" fontId="168" fillId="44" borderId="88">
      <alignment horizontal="center"/>
    </xf>
    <xf numFmtId="0" fontId="8" fillId="48" borderId="117" applyNumberFormat="0" applyProtection="0">
      <alignment horizontal="left" vertical="center" indent="1"/>
    </xf>
    <xf numFmtId="4" fontId="55" fillId="29" borderId="117" applyNumberFormat="0" applyProtection="0">
      <alignment horizontal="left" vertical="center" indent="1"/>
    </xf>
    <xf numFmtId="4" fontId="55" fillId="29" borderId="117" applyNumberFormat="0" applyProtection="0">
      <alignment horizontal="left" vertical="center" indent="1"/>
    </xf>
    <xf numFmtId="4" fontId="55" fillId="59" borderId="117" applyNumberFormat="0" applyProtection="0">
      <alignment horizontal="right" vertical="center"/>
    </xf>
    <xf numFmtId="4" fontId="55" fillId="59" borderId="117" applyNumberFormat="0" applyProtection="0">
      <alignment horizontal="right" vertical="center"/>
    </xf>
    <xf numFmtId="4" fontId="55" fillId="59" borderId="117" applyNumberFormat="0" applyProtection="0">
      <alignment horizontal="right" vertical="center"/>
    </xf>
    <xf numFmtId="0" fontId="8" fillId="48" borderId="117" applyNumberFormat="0" applyProtection="0">
      <alignment horizontal="left" vertical="center" indent="1"/>
    </xf>
    <xf numFmtId="0" fontId="8" fillId="48" borderId="117" applyNumberFormat="0" applyProtection="0">
      <alignment horizontal="left" vertical="center" indent="1"/>
    </xf>
    <xf numFmtId="4" fontId="207" fillId="59" borderId="117" applyNumberFormat="0" applyProtection="0">
      <alignment horizontal="right" vertical="center"/>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27" fillId="0" borderId="145" applyNumberFormat="0" applyFill="0" applyAlignment="0" applyProtection="0"/>
    <xf numFmtId="0" fontId="127" fillId="0" borderId="145" applyNumberFormat="0" applyFill="0" applyAlignment="0" applyProtection="0"/>
    <xf numFmtId="0" fontId="127" fillId="0" borderId="145" applyNumberFormat="0" applyFill="0" applyAlignment="0" applyProtection="0"/>
    <xf numFmtId="0" fontId="127" fillId="0" borderId="145" applyNumberFormat="0" applyFill="0" applyAlignment="0" applyProtection="0"/>
    <xf numFmtId="49" fontId="208" fillId="45" borderId="118">
      <alignment horizontal="center"/>
    </xf>
    <xf numFmtId="49" fontId="8" fillId="45" borderId="118">
      <alignment horizontal="center"/>
    </xf>
    <xf numFmtId="49" fontId="8" fillId="45" borderId="118">
      <alignment horizontal="center"/>
    </xf>
    <xf numFmtId="49" fontId="8" fillId="3" borderId="118">
      <alignment horizontal="center"/>
    </xf>
    <xf numFmtId="49" fontId="8" fillId="45" borderId="118">
      <alignment horizontal="center"/>
    </xf>
    <xf numFmtId="49" fontId="8" fillId="45" borderId="118">
      <alignment horizontal="center"/>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9" fillId="0" borderId="90" applyNumberFormat="0" applyFont="0" applyAlignment="0" applyProtection="0"/>
    <xf numFmtId="0" fontId="139" fillId="0" borderId="91" applyNumberFormat="0" applyFont="0" applyAlignment="0" applyProtection="0"/>
    <xf numFmtId="184" fontId="139" fillId="0" borderId="91" applyNumberFormat="0" applyFont="0" applyAlignment="0" applyProtection="0"/>
    <xf numFmtId="49" fontId="208" fillId="45" borderId="118">
      <alignment vertical="center"/>
    </xf>
    <xf numFmtId="0" fontId="13" fillId="34" borderId="152" applyNumberFormat="0" applyFont="0" applyAlignment="0" applyProtection="0"/>
    <xf numFmtId="0" fontId="8"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99" fillId="23" borderId="135" applyNumberFormat="0" applyAlignment="0" applyProtection="0"/>
    <xf numFmtId="49" fontId="15" fillId="3" borderId="154">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 fontId="107" fillId="24" borderId="131">
      <alignment horizontal="left" vertical="center" wrapText="1"/>
    </xf>
    <xf numFmtId="0" fontId="74" fillId="10" borderId="133" applyNumberFormat="0" applyAlignment="0" applyProtection="0"/>
    <xf numFmtId="0" fontId="116" fillId="23" borderId="135" applyNumberForma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13" fillId="34" borderId="142" applyNumberFormat="0" applyFont="0" applyAlignment="0" applyProtection="0"/>
    <xf numFmtId="0" fontId="127" fillId="0" borderId="137" applyNumberFormat="0" applyFill="0" applyAlignment="0" applyProtection="0"/>
    <xf numFmtId="0" fontId="13" fillId="34" borderId="134" applyNumberFormat="0" applyFont="0" applyAlignment="0" applyProtection="0"/>
    <xf numFmtId="0" fontId="13" fillId="34" borderId="134" applyNumberFormat="0" applyFont="0" applyAlignment="0" applyProtection="0"/>
    <xf numFmtId="0" fontId="8"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8" fillId="34" borderId="134" applyNumberFormat="0" applyFont="0" applyAlignment="0" applyProtection="0"/>
    <xf numFmtId="0" fontId="8"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16" fillId="23" borderId="97" applyNumberFormat="0" applyAlignment="0" applyProtection="0"/>
    <xf numFmtId="0" fontId="116" fillId="23" borderId="97" applyNumberFormat="0" applyAlignment="0" applyProtection="0"/>
    <xf numFmtId="0" fontId="116" fillId="23" borderId="97" applyNumberFormat="0" applyAlignment="0" applyProtection="0"/>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3" fillId="34" borderId="106" applyNumberFormat="0" applyFont="0" applyAlignment="0" applyProtection="0"/>
    <xf numFmtId="0" fontId="67" fillId="0" borderId="113">
      <alignment horizontal="left" vertical="center"/>
    </xf>
    <xf numFmtId="4" fontId="8" fillId="0" borderId="1"/>
    <xf numFmtId="4" fontId="8" fillId="0" borderId="1"/>
    <xf numFmtId="4" fontId="8" fillId="0" borderId="1"/>
    <xf numFmtId="4" fontId="8" fillId="0" borderId="1"/>
    <xf numFmtId="4" fontId="8" fillId="0" borderId="1"/>
    <xf numFmtId="4" fontId="8" fillId="0" borderId="1"/>
    <xf numFmtId="4" fontId="8" fillId="0" borderId="1"/>
    <xf numFmtId="4" fontId="8" fillId="0" borderId="1"/>
    <xf numFmtId="4" fontId="8" fillId="0" borderId="1"/>
    <xf numFmtId="4" fontId="8" fillId="0" borderId="1"/>
    <xf numFmtId="4" fontId="8" fillId="0" borderId="1"/>
    <xf numFmtId="4" fontId="8" fillId="0" borderId="1"/>
    <xf numFmtId="4" fontId="8" fillId="0" borderId="1"/>
    <xf numFmtId="0" fontId="8" fillId="48" borderId="135" applyNumberFormat="0" applyProtection="0">
      <alignment horizontal="left" vertical="center" indent="1"/>
    </xf>
    <xf numFmtId="0" fontId="8" fillId="34" borderId="152" applyNumberFormat="0" applyFont="0" applyAlignment="0" applyProtection="0"/>
    <xf numFmtId="0" fontId="117" fillId="23" borderId="151" applyNumberFormat="0" applyAlignment="0" applyProtection="0"/>
    <xf numFmtId="0" fontId="117" fillId="23" borderId="151" applyNumberFormat="0" applyAlignment="0" applyProtection="0"/>
    <xf numFmtId="0" fontId="74" fillId="10" borderId="115" applyNumberFormat="0" applyAlignment="0" applyProtection="0"/>
    <xf numFmtId="0" fontId="74" fillId="10" borderId="115" applyNumberFormat="0" applyAlignment="0" applyProtection="0"/>
    <xf numFmtId="0" fontId="117" fillId="23" borderId="115" applyNumberFormat="0" applyAlignment="0" applyProtection="0"/>
    <xf numFmtId="0" fontId="8" fillId="34" borderId="116" applyNumberFormat="0" applyFont="0" applyAlignment="0" applyProtection="0"/>
    <xf numFmtId="0" fontId="8" fillId="34" borderId="116" applyNumberFormat="0" applyFont="0" applyAlignment="0" applyProtection="0"/>
    <xf numFmtId="0" fontId="13" fillId="34" borderId="116" applyNumberFormat="0" applyFont="0" applyAlignment="0" applyProtection="0"/>
    <xf numFmtId="49" fontId="15" fillId="3" borderId="154">
      <alignment vertical="center"/>
    </xf>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6" fillId="34" borderId="8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8"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4" fontId="55" fillId="31" borderId="87" applyNumberFormat="0" applyProtection="0">
      <alignment horizontal="left" vertical="center" indent="1"/>
    </xf>
    <xf numFmtId="0" fontId="8" fillId="48" borderId="87" applyNumberFormat="0" applyProtection="0">
      <alignment horizontal="left" vertical="center" indent="1"/>
    </xf>
    <xf numFmtId="184" fontId="8" fillId="48" borderId="87" applyNumberFormat="0" applyProtection="0">
      <alignment horizontal="left" vertical="center" indent="1"/>
    </xf>
    <xf numFmtId="4" fontId="66" fillId="17" borderId="92" applyNumberFormat="0" applyProtection="0">
      <alignment horizontal="left" vertical="center" indent="1"/>
    </xf>
    <xf numFmtId="4" fontId="55" fillId="52" borderId="87" applyNumberFormat="0" applyProtection="0">
      <alignment horizontal="right" vertical="center"/>
    </xf>
    <xf numFmtId="4" fontId="55" fillId="53" borderId="87" applyNumberFormat="0" applyProtection="0">
      <alignment horizontal="right" vertical="center"/>
    </xf>
    <xf numFmtId="4" fontId="55" fillId="54" borderId="87" applyNumberFormat="0" applyProtection="0">
      <alignment horizontal="right" vertical="center"/>
    </xf>
    <xf numFmtId="4" fontId="55" fillId="55" borderId="87" applyNumberFormat="0" applyProtection="0">
      <alignment horizontal="right" vertical="center"/>
    </xf>
    <xf numFmtId="4" fontId="55" fillId="56" borderId="87" applyNumberFormat="0" applyProtection="0">
      <alignment horizontal="right" vertical="center"/>
    </xf>
    <xf numFmtId="4" fontId="55" fillId="57" borderId="87" applyNumberFormat="0" applyProtection="0">
      <alignment horizontal="right" vertical="center"/>
    </xf>
    <xf numFmtId="4" fontId="56" fillId="58" borderId="87" applyNumberFormat="0" applyProtection="0">
      <alignment horizontal="left" vertical="center" indent="1"/>
    </xf>
    <xf numFmtId="0" fontId="13" fillId="34" borderId="96" applyNumberFormat="0" applyFont="0" applyAlignment="0" applyProtection="0"/>
    <xf numFmtId="0" fontId="13" fillId="34" borderId="96" applyNumberFormat="0" applyFont="0" applyAlignment="0" applyProtection="0"/>
    <xf numFmtId="0" fontId="8" fillId="48" borderId="87" applyNumberFormat="0" applyProtection="0">
      <alignment horizontal="left" vertical="center" indent="1"/>
    </xf>
    <xf numFmtId="184" fontId="8" fillId="48" borderId="87" applyNumberFormat="0" applyProtection="0">
      <alignment horizontal="left" vertical="center" indent="1"/>
    </xf>
    <xf numFmtId="184" fontId="8" fillId="48" borderId="87" applyNumberFormat="0" applyProtection="0">
      <alignment horizontal="left" vertical="center" indent="1"/>
    </xf>
    <xf numFmtId="4" fontId="23" fillId="59" borderId="87" applyNumberFormat="0" applyProtection="0">
      <alignment horizontal="left" vertical="center" indent="1"/>
    </xf>
    <xf numFmtId="4" fontId="23" fillId="61" borderId="87" applyNumberFormat="0" applyProtection="0">
      <alignment horizontal="left" vertical="center" indent="1"/>
    </xf>
    <xf numFmtId="184" fontId="8" fillId="61" borderId="87" applyNumberFormat="0" applyProtection="0">
      <alignment horizontal="left" vertical="center" indent="1"/>
    </xf>
    <xf numFmtId="206" fontId="8" fillId="62" borderId="87" applyNumberFormat="0" applyProtection="0">
      <alignment horizontal="left" vertical="center" indent="1"/>
    </xf>
    <xf numFmtId="206" fontId="8" fillId="62" borderId="87" applyNumberFormat="0" applyProtection="0">
      <alignment horizontal="left" vertical="center" indent="1"/>
    </xf>
    <xf numFmtId="0" fontId="8" fillId="61" borderId="87" applyNumberFormat="0" applyProtection="0">
      <alignment horizontal="left" vertical="center" indent="1"/>
    </xf>
    <xf numFmtId="0" fontId="8" fillId="63" borderId="87" applyNumberFormat="0" applyProtection="0">
      <alignment horizontal="left" vertical="center" indent="1"/>
    </xf>
    <xf numFmtId="184" fontId="8" fillId="63" borderId="87" applyNumberFormat="0" applyProtection="0">
      <alignment horizontal="left" vertical="center" indent="1"/>
    </xf>
    <xf numFmtId="206" fontId="8" fillId="64" borderId="87" applyNumberFormat="0" applyProtection="0">
      <alignment horizontal="left" vertical="center" indent="1"/>
    </xf>
    <xf numFmtId="206" fontId="8" fillId="64" borderId="87" applyNumberFormat="0" applyProtection="0">
      <alignment horizontal="left" vertical="center" indent="1"/>
    </xf>
    <xf numFmtId="0" fontId="8" fillId="63" borderId="87" applyNumberFormat="0" applyProtection="0">
      <alignment horizontal="left" vertical="center" indent="1"/>
    </xf>
    <xf numFmtId="184" fontId="8" fillId="28" borderId="87" applyNumberFormat="0" applyProtection="0">
      <alignment horizontal="left" vertical="center" indent="1"/>
    </xf>
    <xf numFmtId="206" fontId="8" fillId="65" borderId="87" applyNumberFormat="0" applyProtection="0">
      <alignment horizontal="left" vertical="center" indent="1"/>
    </xf>
    <xf numFmtId="40" fontId="18" fillId="40" borderId="73"/>
    <xf numFmtId="184" fontId="8" fillId="28" borderId="87" applyNumberFormat="0" applyProtection="0">
      <alignment horizontal="left" vertical="center" indent="1"/>
    </xf>
    <xf numFmtId="206" fontId="8" fillId="65" borderId="87" applyNumberFormat="0" applyProtection="0">
      <alignment horizontal="left" vertical="center" indent="1"/>
    </xf>
    <xf numFmtId="206" fontId="8" fillId="65" borderId="87" applyNumberFormat="0" applyProtection="0">
      <alignment horizontal="left" vertical="center" indent="1"/>
    </xf>
    <xf numFmtId="0" fontId="13" fillId="34" borderId="96" applyNumberFormat="0" applyFont="0" applyAlignment="0" applyProtection="0"/>
    <xf numFmtId="49" fontId="208" fillId="3" borderId="88">
      <alignment horizontal="center"/>
    </xf>
    <xf numFmtId="49" fontId="208" fillId="45" borderId="88">
      <alignment horizontal="center"/>
    </xf>
    <xf numFmtId="49" fontId="8" fillId="45" borderId="88">
      <alignment horizontal="center"/>
    </xf>
    <xf numFmtId="49" fontId="8" fillId="45" borderId="88">
      <alignment horizontal="center"/>
    </xf>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124" applyNumberFormat="0" applyFont="0" applyAlignment="0" applyProtection="0"/>
    <xf numFmtId="49" fontId="208" fillId="45" borderId="88">
      <alignment vertical="center"/>
    </xf>
    <xf numFmtId="49" fontId="208" fillId="45" borderId="88">
      <alignment vertical="center"/>
    </xf>
    <xf numFmtId="49" fontId="198" fillId="3" borderId="88">
      <alignment vertical="center"/>
    </xf>
    <xf numFmtId="0" fontId="13" fillId="34" borderId="124" applyNumberFormat="0" applyFont="0" applyAlignment="0" applyProtection="0"/>
    <xf numFmtId="0" fontId="13" fillId="34" borderId="124" applyNumberFormat="0" applyFont="0" applyAlignment="0" applyProtection="0"/>
    <xf numFmtId="49" fontId="198" fillId="3" borderId="88">
      <alignment vertical="center"/>
    </xf>
    <xf numFmtId="49" fontId="208" fillId="45" borderId="88">
      <alignment vertical="center"/>
    </xf>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49" fontId="15" fillId="3" borderId="136">
      <alignment vertical="center"/>
    </xf>
    <xf numFmtId="4" fontId="107" fillId="24" borderId="131">
      <alignment horizontal="left" vertical="center" wrapText="1"/>
    </xf>
    <xf numFmtId="0" fontId="127" fillId="0" borderId="127" applyNumberFormat="0" applyFill="0" applyAlignment="0" applyProtection="0"/>
    <xf numFmtId="0" fontId="8" fillId="34" borderId="134" applyNumberFormat="0" applyFont="0" applyAlignment="0" applyProtection="0"/>
    <xf numFmtId="0" fontId="8" fillId="34" borderId="134" applyNumberFormat="0" applyFont="0" applyAlignment="0" applyProtection="0"/>
    <xf numFmtId="0" fontId="13" fillId="34" borderId="134" applyNumberFormat="0" applyFont="0" applyAlignment="0" applyProtection="0"/>
    <xf numFmtId="0" fontId="74" fillId="10" borderId="105" applyNumberFormat="0" applyAlignment="0" applyProtection="0"/>
    <xf numFmtId="49" fontId="15" fillId="3" borderId="118">
      <alignment vertical="center"/>
    </xf>
    <xf numFmtId="0" fontId="117" fillId="23" borderId="105" applyNumberFormat="0" applyAlignment="0" applyProtection="0"/>
    <xf numFmtId="0" fontId="8" fillId="34" borderId="134" applyNumberFormat="0" applyFont="0" applyAlignment="0" applyProtection="0"/>
    <xf numFmtId="0" fontId="127" fillId="0" borderId="99" applyNumberFormat="0" applyFill="0" applyAlignment="0" applyProtection="0"/>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48" borderId="125" applyNumberFormat="0" applyProtection="0">
      <alignment horizontal="left" vertical="center" indent="1"/>
    </xf>
    <xf numFmtId="184" fontId="8" fillId="48" borderId="125" applyNumberFormat="0" applyProtection="0">
      <alignment horizontal="left" vertical="center" indent="1"/>
    </xf>
    <xf numFmtId="4" fontId="55" fillId="54" borderId="125" applyNumberFormat="0" applyProtection="0">
      <alignment horizontal="right" vertical="center"/>
    </xf>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116" fillId="23" borderId="97" applyNumberFormat="0" applyAlignment="0" applyProtection="0"/>
    <xf numFmtId="0" fontId="116" fillId="23" borderId="97" applyNumberFormat="0" applyAlignment="0" applyProtection="0"/>
    <xf numFmtId="0" fontId="116" fillId="23" borderId="97" applyNumberFormat="0" applyAlignment="0" applyProtection="0"/>
    <xf numFmtId="0" fontId="116" fillId="23" borderId="97" applyNumberFormat="0" applyAlignment="0" applyProtection="0"/>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49" fontId="168" fillId="44" borderId="78">
      <alignment horizontal="center"/>
    </xf>
    <xf numFmtId="4" fontId="107" fillId="24" borderId="93">
      <alignment horizontal="left" vertical="center" wrapText="1"/>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49" fontId="14" fillId="3" borderId="98">
      <alignment vertical="center"/>
    </xf>
    <xf numFmtId="49" fontId="15" fillId="3" borderId="98">
      <alignment vertical="center"/>
    </xf>
    <xf numFmtId="49" fontId="168" fillId="44" borderId="55">
      <alignment horizont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0" fontId="173" fillId="28" borderId="74" applyAlignment="0" applyProtection="0"/>
    <xf numFmtId="0" fontId="173" fillId="28" borderId="74" applyAlignment="0" applyProtection="0"/>
    <xf numFmtId="184" fontId="173" fillId="28" borderId="74" applyAlignment="0" applyProtection="0"/>
    <xf numFmtId="49" fontId="14"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4"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0" fontId="139" fillId="0" borderId="80" applyNumberFormat="0" applyFont="0" applyAlignment="0" applyProtection="0"/>
    <xf numFmtId="0" fontId="139" fillId="0" borderId="80" applyNumberFormat="0" applyFont="0" applyAlignment="0" applyProtection="0"/>
    <xf numFmtId="184" fontId="139" fillId="0" borderId="80" applyNumberFormat="0" applyFont="0" applyAlignment="0" applyProtection="0"/>
    <xf numFmtId="49" fontId="15" fillId="3" borderId="98">
      <alignment vertical="center"/>
    </xf>
    <xf numFmtId="0" fontId="139" fillId="0" borderId="81" applyNumberFormat="0" applyFont="0" applyAlignment="0" applyProtection="0"/>
    <xf numFmtId="49" fontId="15" fillId="3" borderId="98">
      <alignment vertical="center"/>
    </xf>
    <xf numFmtId="0" fontId="139" fillId="0" borderId="81" applyNumberFormat="0" applyFont="0" applyAlignment="0" applyProtection="0"/>
    <xf numFmtId="184" fontId="139" fillId="0" borderId="81" applyNumberFormat="0" applyFont="0" applyAlignment="0" applyProtection="0"/>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0" fontId="67" fillId="0" borderId="74">
      <alignment horizontal="lef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0" fontId="139" fillId="0" borderId="57" applyNumberFormat="0" applyFont="0" applyAlignment="0" applyProtection="0"/>
    <xf numFmtId="0" fontId="139" fillId="0" borderId="57" applyNumberFormat="0" applyFont="0" applyAlignment="0" applyProtection="0"/>
    <xf numFmtId="184" fontId="139" fillId="0" borderId="57" applyNumberFormat="0" applyFont="0" applyAlignment="0" applyProtection="0"/>
    <xf numFmtId="49" fontId="15" fillId="3" borderId="98">
      <alignment vertical="center"/>
    </xf>
    <xf numFmtId="0" fontId="139" fillId="0" borderId="58" applyNumberFormat="0" applyFont="0" applyAlignment="0" applyProtection="0"/>
    <xf numFmtId="49" fontId="15" fillId="3" borderId="98">
      <alignment vertical="center"/>
    </xf>
    <xf numFmtId="0" fontId="139" fillId="0" borderId="58" applyNumberFormat="0" applyFont="0" applyAlignment="0" applyProtection="0"/>
    <xf numFmtId="184" fontId="139" fillId="0" borderId="58" applyNumberFormat="0" applyFont="0" applyAlignment="0" applyProtection="0"/>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0" fontId="173" fillId="0" borderId="74"/>
    <xf numFmtId="0" fontId="173" fillId="0" borderId="74"/>
    <xf numFmtId="184" fontId="173" fillId="0" borderId="74"/>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255" fontId="8" fillId="31" borderId="73" applyNumberFormat="0" applyFont="0" applyAlignment="0">
      <protection locked="0"/>
    </xf>
    <xf numFmtId="187" fontId="8" fillId="31" borderId="73" applyNumberFormat="0" applyFont="0" applyAlignment="0">
      <protection locked="0"/>
    </xf>
    <xf numFmtId="187" fontId="8" fillId="31" borderId="73" applyNumberFormat="0" applyFont="0" applyAlignment="0">
      <protection locked="0"/>
    </xf>
    <xf numFmtId="187" fontId="8" fillId="31" borderId="73" applyNumberFormat="0" applyFont="0" applyAlignment="0">
      <protection locked="0"/>
    </xf>
    <xf numFmtId="255" fontId="8" fillId="31" borderId="73" applyNumberFormat="0" applyFont="0" applyAlignment="0">
      <protection locked="0"/>
    </xf>
    <xf numFmtId="0" fontId="74" fillId="10" borderId="76" applyNumberFormat="0" applyAlignment="0" applyProtection="0"/>
    <xf numFmtId="255" fontId="8" fillId="31" borderId="73" applyNumberFormat="0" applyFont="0" applyAlignment="0">
      <protection locked="0"/>
    </xf>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0" fontId="13" fillId="34" borderId="124" applyNumberFormat="0" applyFont="0" applyAlignment="0" applyProtection="0"/>
    <xf numFmtId="0" fontId="116" fillId="23" borderId="135" applyNumberFormat="0" applyAlignment="0" applyProtection="0"/>
    <xf numFmtId="0" fontId="13" fillId="34" borderId="142" applyNumberFormat="0" applyFont="0" applyAlignment="0" applyProtection="0"/>
    <xf numFmtId="0" fontId="99" fillId="23" borderId="97" applyNumberFormat="0" applyAlignment="0" applyProtection="0"/>
    <xf numFmtId="0" fontId="99" fillId="23" borderId="97" applyNumberFormat="0" applyAlignment="0" applyProtection="0"/>
    <xf numFmtId="0" fontId="99" fillId="23" borderId="97" applyNumberFormat="0" applyAlignment="0" applyProtection="0"/>
    <xf numFmtId="0" fontId="99" fillId="23" borderId="97" applyNumberFormat="0" applyAlignment="0" applyProtection="0"/>
    <xf numFmtId="0" fontId="99"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99" fillId="23" borderId="97" applyNumberForma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116" applyNumberFormat="0" applyFont="0" applyAlignment="0" applyProtection="0"/>
    <xf numFmtId="0" fontId="74" fillId="10" borderId="52" applyNumberForma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187" fontId="19" fillId="31" borderId="1" applyNumberFormat="0" applyFont="0" applyAlignment="0">
      <protection locked="0"/>
    </xf>
    <xf numFmtId="187" fontId="19" fillId="31" borderId="1" applyNumberFormat="0" applyFont="0" applyAlignment="0">
      <protection locked="0"/>
    </xf>
    <xf numFmtId="187" fontId="19" fillId="31" borderId="1" applyNumberFormat="0" applyFont="0" applyAlignment="0">
      <protection locked="0"/>
    </xf>
    <xf numFmtId="0" fontId="8" fillId="34" borderId="116" applyNumberFormat="0" applyFont="0" applyAlignment="0" applyProtection="0"/>
    <xf numFmtId="0" fontId="99" fillId="23" borderId="117" applyNumberFormat="0" applyAlignment="0" applyProtection="0"/>
    <xf numFmtId="0" fontId="99" fillId="23" borderId="117" applyNumberFormat="0" applyAlignment="0" applyProtection="0"/>
    <xf numFmtId="49" fontId="15" fillId="3" borderId="154">
      <alignment vertical="center"/>
    </xf>
    <xf numFmtId="49" fontId="15" fillId="3" borderId="154">
      <alignment vertical="center"/>
    </xf>
    <xf numFmtId="0" fontId="67" fillId="0" borderId="93">
      <alignment horizontal="left" vertical="center"/>
    </xf>
    <xf numFmtId="0" fontId="67" fillId="0" borderId="93">
      <alignment horizontal="left" vertical="center"/>
    </xf>
    <xf numFmtId="0" fontId="67" fillId="0" borderId="93">
      <alignment horizontal="left" vertical="center"/>
    </xf>
    <xf numFmtId="0" fontId="8" fillId="34" borderId="152" applyNumberFormat="0" applyFont="0" applyAlignment="0" applyProtection="0"/>
    <xf numFmtId="0" fontId="117" fillId="23" borderId="151" applyNumberFormat="0" applyAlignment="0" applyProtection="0"/>
    <xf numFmtId="0" fontId="116" fillId="23" borderId="125" applyNumberFormat="0" applyAlignment="0" applyProtection="0"/>
    <xf numFmtId="0" fontId="116" fillId="23" borderId="125" applyNumberFormat="0" applyAlignment="0" applyProtection="0"/>
    <xf numFmtId="0" fontId="116" fillId="23" borderId="125" applyNumberFormat="0" applyAlignment="0" applyProtection="0"/>
    <xf numFmtId="0" fontId="13" fillId="34" borderId="124" applyNumberFormat="0" applyFont="0" applyAlignment="0" applyProtection="0"/>
    <xf numFmtId="0" fontId="13" fillId="34" borderId="124" applyNumberFormat="0" applyFont="0" applyAlignment="0" applyProtection="0"/>
    <xf numFmtId="0" fontId="8" fillId="34" borderId="124" applyNumberFormat="0" applyFont="0" applyAlignment="0" applyProtection="0"/>
    <xf numFmtId="0" fontId="45"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5" fillId="23" borderId="95" applyNumberFormat="0" applyAlignment="0" applyProtection="0"/>
    <xf numFmtId="49" fontId="15" fillId="3" borderId="126">
      <alignment vertical="center"/>
    </xf>
    <xf numFmtId="49" fontId="15" fillId="3" borderId="126">
      <alignment vertical="center"/>
    </xf>
    <xf numFmtId="49" fontId="15" fillId="3" borderId="126">
      <alignment vertical="center"/>
    </xf>
    <xf numFmtId="165" fontId="39" fillId="0" borderId="94" applyAlignment="0" applyProtection="0"/>
    <xf numFmtId="165" fontId="39" fillId="0" borderId="94" applyAlignment="0" applyProtection="0"/>
    <xf numFmtId="165" fontId="39" fillId="0" borderId="94" applyAlignment="0" applyProtection="0"/>
    <xf numFmtId="165" fontId="39" fillId="0" borderId="94" applyAlignment="0" applyProtection="0"/>
    <xf numFmtId="165" fontId="39" fillId="0" borderId="94" applyAlignment="0" applyProtection="0"/>
    <xf numFmtId="165" fontId="39" fillId="0" borderId="94" applyAlignment="0" applyProtection="0"/>
    <xf numFmtId="165" fontId="40" fillId="0" borderId="94" applyAlignment="0" applyProtection="0"/>
    <xf numFmtId="165" fontId="40" fillId="0" borderId="94" applyAlignment="0" applyProtection="0"/>
    <xf numFmtId="165" fontId="40" fillId="0" borderId="94" applyAlignment="0" applyProtection="0"/>
    <xf numFmtId="165" fontId="40" fillId="0" borderId="94" applyAlignment="0" applyProtection="0"/>
    <xf numFmtId="165" fontId="40" fillId="0" borderId="94" applyAlignment="0" applyProtection="0"/>
    <xf numFmtId="0" fontId="13" fillId="34" borderId="152" applyNumberFormat="0" applyFont="0" applyAlignment="0" applyProtection="0"/>
    <xf numFmtId="0" fontId="13" fillId="34" borderId="152" applyNumberFormat="0" applyFont="0" applyAlignment="0" applyProtection="0"/>
    <xf numFmtId="0" fontId="8" fillId="28" borderId="143" applyNumberFormat="0" applyProtection="0">
      <alignment horizontal="left" vertical="center" indent="1"/>
    </xf>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8"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73" fillId="0" borderId="131"/>
    <xf numFmtId="49" fontId="208" fillId="45" borderId="154">
      <alignment horizontal="center"/>
    </xf>
    <xf numFmtId="184" fontId="8" fillId="48" borderId="135" applyNumberFormat="0" applyProtection="0">
      <alignment horizontal="left" vertical="center" indent="1"/>
    </xf>
    <xf numFmtId="0" fontId="127" fillId="0" borderId="119" applyNumberFormat="0" applyFill="0" applyAlignment="0" applyProtection="0"/>
    <xf numFmtId="0" fontId="117" fillId="23" borderId="115" applyNumberFormat="0" applyAlignment="0" applyProtection="0"/>
    <xf numFmtId="0" fontId="74" fillId="10" borderId="115" applyNumberFormat="0" applyAlignment="0" applyProtection="0"/>
    <xf numFmtId="0" fontId="74" fillId="10" borderId="115" applyNumberFormat="0" applyAlignment="0" applyProtection="0"/>
    <xf numFmtId="49" fontId="208" fillId="45" borderId="108">
      <alignment vertical="center"/>
    </xf>
    <xf numFmtId="49" fontId="208" fillId="3" borderId="108">
      <alignment vertical="center"/>
    </xf>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4" fontId="207" fillId="59" borderId="107" applyNumberFormat="0" applyProtection="0">
      <alignment horizontal="right" vertical="center"/>
    </xf>
    <xf numFmtId="4" fontId="66" fillId="0" borderId="112" applyNumberFormat="0" applyProtection="0">
      <alignment horizontal="right" vertical="center"/>
    </xf>
    <xf numFmtId="4" fontId="55" fillId="59" borderId="107" applyNumberFormat="0" applyProtection="0">
      <alignment horizontal="right" vertical="center"/>
    </xf>
    <xf numFmtId="0" fontId="8" fillId="48" borderId="107" applyNumberFormat="0" applyProtection="0">
      <alignment horizontal="left" vertical="center" indent="1"/>
    </xf>
    <xf numFmtId="184" fontId="8" fillId="28" borderId="107" applyNumberFormat="0" applyProtection="0">
      <alignment horizontal="left" vertical="center" indent="1"/>
    </xf>
    <xf numFmtId="4" fontId="55" fillId="31" borderId="77" applyNumberFormat="0" applyProtection="0">
      <alignment vertical="center"/>
    </xf>
    <xf numFmtId="4" fontId="203" fillId="31" borderId="77" applyNumberFormat="0" applyProtection="0">
      <alignment vertical="center"/>
    </xf>
    <xf numFmtId="4" fontId="55" fillId="31" borderId="77" applyNumberFormat="0" applyProtection="0">
      <alignment horizontal="left" vertical="center" indent="1"/>
    </xf>
    <xf numFmtId="4" fontId="55" fillId="31" borderId="77" applyNumberFormat="0" applyProtection="0">
      <alignment horizontal="left" vertical="center" indent="1"/>
    </xf>
    <xf numFmtId="0" fontId="8" fillId="48" borderId="77" applyNumberFormat="0" applyProtection="0">
      <alignment horizontal="left" vertical="center" indent="1"/>
    </xf>
    <xf numFmtId="184" fontId="8" fillId="48" borderId="77" applyNumberFormat="0" applyProtection="0">
      <alignment horizontal="left" vertical="center" indent="1"/>
    </xf>
    <xf numFmtId="184" fontId="8" fillId="48" borderId="77" applyNumberFormat="0" applyProtection="0">
      <alignment horizontal="left" vertical="center" indent="1"/>
    </xf>
    <xf numFmtId="184" fontId="8" fillId="48" borderId="77" applyNumberFormat="0" applyProtection="0">
      <alignment horizontal="left" vertical="center" indent="1"/>
    </xf>
    <xf numFmtId="0" fontId="8" fillId="48" borderId="77" applyNumberFormat="0" applyProtection="0">
      <alignment horizontal="left" vertical="center" indent="1"/>
    </xf>
    <xf numFmtId="4" fontId="66" fillId="17" borderId="82" applyNumberFormat="0" applyProtection="0">
      <alignment horizontal="left" vertical="center" indent="1"/>
    </xf>
    <xf numFmtId="0" fontId="8" fillId="48" borderId="77" applyNumberFormat="0" applyProtection="0">
      <alignment horizontal="left" vertical="center" indent="1"/>
    </xf>
    <xf numFmtId="0" fontId="8" fillId="48" borderId="77" applyNumberFormat="0" applyProtection="0">
      <alignment horizontal="left" vertical="center" indent="1"/>
    </xf>
    <xf numFmtId="4" fontId="55" fillId="49" borderId="77" applyNumberFormat="0" applyProtection="0">
      <alignment horizontal="right" vertical="center"/>
    </xf>
    <xf numFmtId="4" fontId="55" fillId="50" borderId="77" applyNumberFormat="0" applyProtection="0">
      <alignment horizontal="right" vertical="center"/>
    </xf>
    <xf numFmtId="4" fontId="55" fillId="51" borderId="77" applyNumberFormat="0" applyProtection="0">
      <alignment horizontal="right" vertical="center"/>
    </xf>
    <xf numFmtId="4" fontId="55" fillId="52" borderId="77" applyNumberFormat="0" applyProtection="0">
      <alignment horizontal="right" vertical="center"/>
    </xf>
    <xf numFmtId="4" fontId="55" fillId="53" borderId="77" applyNumberFormat="0" applyProtection="0">
      <alignment horizontal="right" vertical="center"/>
    </xf>
    <xf numFmtId="4" fontId="55" fillId="54" borderId="77" applyNumberFormat="0" applyProtection="0">
      <alignment horizontal="right" vertical="center"/>
    </xf>
    <xf numFmtId="4" fontId="55" fillId="56" borderId="77" applyNumberFormat="0" applyProtection="0">
      <alignment horizontal="right" vertical="center"/>
    </xf>
    <xf numFmtId="4" fontId="55" fillId="57" borderId="77" applyNumberFormat="0" applyProtection="0">
      <alignment horizontal="right" vertical="center"/>
    </xf>
    <xf numFmtId="4" fontId="56" fillId="58" borderId="77" applyNumberFormat="0" applyProtection="0">
      <alignment horizontal="left" vertical="center" indent="1"/>
    </xf>
    <xf numFmtId="206" fontId="8" fillId="62" borderId="153" applyNumberFormat="0" applyProtection="0">
      <alignment horizontal="left" vertical="center" indent="1"/>
    </xf>
    <xf numFmtId="206" fontId="8" fillId="62" borderId="153" applyNumberFormat="0" applyProtection="0">
      <alignment horizontal="left" vertical="center" indent="1"/>
    </xf>
    <xf numFmtId="0" fontId="8" fillId="48" borderId="77" applyNumberFormat="0" applyProtection="0">
      <alignment horizontal="left" vertical="center" indent="1"/>
    </xf>
    <xf numFmtId="184" fontId="8" fillId="48" borderId="77" applyNumberFormat="0" applyProtection="0">
      <alignment horizontal="left" vertical="center" indent="1"/>
    </xf>
    <xf numFmtId="184" fontId="8" fillId="48" borderId="77" applyNumberFormat="0" applyProtection="0">
      <alignment horizontal="left" vertical="center" indent="1"/>
    </xf>
    <xf numFmtId="184" fontId="8" fillId="48" borderId="77" applyNumberFormat="0" applyProtection="0">
      <alignment horizontal="left" vertical="center" indent="1"/>
    </xf>
    <xf numFmtId="0" fontId="8" fillId="48" borderId="77" applyNumberFormat="0" applyProtection="0">
      <alignment horizontal="left" vertical="center" indent="1"/>
    </xf>
    <xf numFmtId="4" fontId="23" fillId="59" borderId="77" applyNumberFormat="0" applyProtection="0">
      <alignment horizontal="left" vertical="center" indent="1"/>
    </xf>
    <xf numFmtId="4" fontId="23" fillId="59" borderId="77" applyNumberFormat="0" applyProtection="0">
      <alignment horizontal="left" vertical="center" indent="1"/>
    </xf>
    <xf numFmtId="4" fontId="23" fillId="61" borderId="77" applyNumberFormat="0" applyProtection="0">
      <alignment horizontal="left" vertical="center" indent="1"/>
    </xf>
    <xf numFmtId="4" fontId="23" fillId="61" borderId="77" applyNumberFormat="0" applyProtection="0">
      <alignment horizontal="left" vertical="center" indent="1"/>
    </xf>
    <xf numFmtId="0" fontId="8" fillId="61" borderId="77" applyNumberFormat="0" applyProtection="0">
      <alignment horizontal="left" vertical="center" indent="1"/>
    </xf>
    <xf numFmtId="184" fontId="8" fillId="62" borderId="77" applyNumberFormat="0" applyProtection="0">
      <alignment horizontal="left" vertical="center" indent="1"/>
    </xf>
    <xf numFmtId="184" fontId="8" fillId="61" borderId="77" applyNumberFormat="0" applyProtection="0">
      <alignment horizontal="left" vertical="center" indent="1"/>
    </xf>
    <xf numFmtId="206" fontId="8" fillId="62" borderId="77" applyNumberFormat="0" applyProtection="0">
      <alignment horizontal="left" vertical="center" indent="1"/>
    </xf>
    <xf numFmtId="184" fontId="8" fillId="61" borderId="77" applyNumberFormat="0" applyProtection="0">
      <alignment horizontal="left" vertical="center" indent="1"/>
    </xf>
    <xf numFmtId="206" fontId="8" fillId="62" borderId="77" applyNumberFormat="0" applyProtection="0">
      <alignment horizontal="left" vertical="center" indent="1"/>
    </xf>
    <xf numFmtId="0" fontId="8" fillId="61" borderId="77" applyNumberFormat="0" applyProtection="0">
      <alignment horizontal="left" vertical="center" indent="1"/>
    </xf>
    <xf numFmtId="206" fontId="8" fillId="62" borderId="77" applyNumberFormat="0" applyProtection="0">
      <alignment horizontal="left" vertical="center" indent="1"/>
    </xf>
    <xf numFmtId="0" fontId="8" fillId="61" borderId="77" applyNumberFormat="0" applyProtection="0">
      <alignment horizontal="left" vertical="center" indent="1"/>
    </xf>
    <xf numFmtId="184" fontId="8" fillId="61" borderId="77" applyNumberFormat="0" applyProtection="0">
      <alignment horizontal="left" vertical="center" indent="1"/>
    </xf>
    <xf numFmtId="184" fontId="8" fillId="61" borderId="77" applyNumberFormat="0" applyProtection="0">
      <alignment horizontal="left" vertical="center" indent="1"/>
    </xf>
    <xf numFmtId="184" fontId="8" fillId="61" borderId="77" applyNumberFormat="0" applyProtection="0">
      <alignment horizontal="left" vertical="center" indent="1"/>
    </xf>
    <xf numFmtId="0" fontId="8" fillId="61" borderId="77" applyNumberFormat="0" applyProtection="0">
      <alignment horizontal="left" vertical="center" indent="1"/>
    </xf>
    <xf numFmtId="0" fontId="8" fillId="63" borderId="77" applyNumberFormat="0" applyProtection="0">
      <alignment horizontal="left" vertical="center" indent="1"/>
    </xf>
    <xf numFmtId="184" fontId="8" fillId="64" borderId="77" applyNumberFormat="0" applyProtection="0">
      <alignment horizontal="left" vertical="center" indent="1"/>
    </xf>
    <xf numFmtId="184" fontId="8" fillId="63" borderId="77" applyNumberFormat="0" applyProtection="0">
      <alignment horizontal="left" vertical="center" indent="1"/>
    </xf>
    <xf numFmtId="206" fontId="8" fillId="64" borderId="77" applyNumberFormat="0" applyProtection="0">
      <alignment horizontal="left" vertical="center" indent="1"/>
    </xf>
    <xf numFmtId="184" fontId="8" fillId="63" borderId="77" applyNumberFormat="0" applyProtection="0">
      <alignment horizontal="left" vertical="center" indent="1"/>
    </xf>
    <xf numFmtId="206" fontId="8" fillId="64" borderId="77" applyNumberFormat="0" applyProtection="0">
      <alignment horizontal="left" vertical="center" indent="1"/>
    </xf>
    <xf numFmtId="0" fontId="8" fillId="63" borderId="77" applyNumberFormat="0" applyProtection="0">
      <alignment horizontal="left" vertical="center" indent="1"/>
    </xf>
    <xf numFmtId="206" fontId="8" fillId="64" borderId="77" applyNumberFormat="0" applyProtection="0">
      <alignment horizontal="left" vertical="center" indent="1"/>
    </xf>
    <xf numFmtId="0" fontId="8" fillId="63" borderId="77" applyNumberFormat="0" applyProtection="0">
      <alignment horizontal="left" vertical="center" indent="1"/>
    </xf>
    <xf numFmtId="184" fontId="8" fillId="63" borderId="77" applyNumberFormat="0" applyProtection="0">
      <alignment horizontal="left" vertical="center" indent="1"/>
    </xf>
    <xf numFmtId="184" fontId="8" fillId="63" borderId="77" applyNumberFormat="0" applyProtection="0">
      <alignment horizontal="left" vertical="center" indent="1"/>
    </xf>
    <xf numFmtId="184" fontId="8" fillId="63" borderId="77" applyNumberFormat="0" applyProtection="0">
      <alignment horizontal="left" vertical="center" indent="1"/>
    </xf>
    <xf numFmtId="0" fontId="8" fillId="63" borderId="77" applyNumberFormat="0" applyProtection="0">
      <alignment horizontal="left" vertical="center" indent="1"/>
    </xf>
    <xf numFmtId="0" fontId="8" fillId="28" borderId="77" applyNumberFormat="0" applyProtection="0">
      <alignment horizontal="left" vertical="center" indent="1"/>
    </xf>
    <xf numFmtId="184" fontId="8" fillId="65" borderId="77" applyNumberFormat="0" applyProtection="0">
      <alignment horizontal="left" vertical="center" indent="1"/>
    </xf>
    <xf numFmtId="184" fontId="8" fillId="28" borderId="77" applyNumberFormat="0" applyProtection="0">
      <alignment horizontal="left" vertical="center" indent="1"/>
    </xf>
    <xf numFmtId="206" fontId="8" fillId="65" borderId="77" applyNumberFormat="0" applyProtection="0">
      <alignment horizontal="left" vertical="center" indent="1"/>
    </xf>
    <xf numFmtId="184" fontId="8" fillId="28" borderId="77" applyNumberFormat="0" applyProtection="0">
      <alignment horizontal="left" vertical="center" indent="1"/>
    </xf>
    <xf numFmtId="206" fontId="8" fillId="65" borderId="77" applyNumberFormat="0" applyProtection="0">
      <alignment horizontal="left" vertical="center" indent="1"/>
    </xf>
    <xf numFmtId="206" fontId="8" fillId="65" borderId="77" applyNumberFormat="0" applyProtection="0">
      <alignment horizontal="left" vertical="center" indent="1"/>
    </xf>
    <xf numFmtId="184" fontId="8" fillId="28" borderId="77" applyNumberFormat="0" applyProtection="0">
      <alignment horizontal="left" vertical="center" indent="1"/>
    </xf>
    <xf numFmtId="184" fontId="8" fillId="28" borderId="77" applyNumberFormat="0" applyProtection="0">
      <alignment horizontal="left" vertical="center" indent="1"/>
    </xf>
    <xf numFmtId="184" fontId="8" fillId="28" borderId="77" applyNumberFormat="0" applyProtection="0">
      <alignment horizontal="left" vertical="center" indent="1"/>
    </xf>
    <xf numFmtId="0" fontId="8" fillId="28" borderId="77" applyNumberFormat="0" applyProtection="0">
      <alignment horizontal="left" vertical="center" indent="1"/>
    </xf>
    <xf numFmtId="184" fontId="6" fillId="34" borderId="53" applyNumberFormat="0" applyFont="0" applyAlignment="0" applyProtection="0"/>
    <xf numFmtId="0" fontId="16" fillId="34" borderId="53" applyNumberFormat="0" applyFont="0" applyAlignment="0" applyProtection="0"/>
    <xf numFmtId="184" fontId="8" fillId="48" borderId="77" applyNumberFormat="0" applyProtection="0">
      <alignment horizontal="left" vertical="center" indent="1"/>
    </xf>
    <xf numFmtId="206" fontId="8" fillId="66" borderId="77" applyNumberFormat="0" applyProtection="0">
      <alignment horizontal="left" vertical="center" indent="1"/>
    </xf>
    <xf numFmtId="184" fontId="8" fillId="48" borderId="77" applyNumberFormat="0" applyProtection="0">
      <alignment horizontal="left" vertical="center" indent="1"/>
    </xf>
    <xf numFmtId="206" fontId="8" fillId="66" borderId="77" applyNumberFormat="0" applyProtection="0">
      <alignment horizontal="left" vertical="center" indent="1"/>
    </xf>
    <xf numFmtId="0" fontId="8" fillId="48" borderId="77" applyNumberFormat="0" applyProtection="0">
      <alignment horizontal="left" vertical="center" indent="1"/>
    </xf>
    <xf numFmtId="0" fontId="8" fillId="48" borderId="77" applyNumberFormat="0" applyProtection="0">
      <alignment horizontal="left" vertical="center" indent="1"/>
    </xf>
    <xf numFmtId="184" fontId="8" fillId="48" borderId="77" applyNumberFormat="0" applyProtection="0">
      <alignment horizontal="left" vertical="center" indent="1"/>
    </xf>
    <xf numFmtId="184" fontId="8" fillId="48" borderId="77" applyNumberFormat="0" applyProtection="0">
      <alignment horizontal="left" vertical="center" indent="1"/>
    </xf>
    <xf numFmtId="184" fontId="8" fillId="48" borderId="77" applyNumberFormat="0" applyProtection="0">
      <alignment horizontal="left" vertical="center" indent="1"/>
    </xf>
    <xf numFmtId="0" fontId="8" fillId="48" borderId="77" applyNumberFormat="0" applyProtection="0">
      <alignment horizontal="left" vertical="center" indent="1"/>
    </xf>
    <xf numFmtId="4" fontId="55" fillId="29" borderId="77" applyNumberFormat="0" applyProtection="0">
      <alignment vertical="center"/>
    </xf>
    <xf numFmtId="4" fontId="203" fillId="29" borderId="77" applyNumberFormat="0" applyProtection="0">
      <alignment vertical="center"/>
    </xf>
    <xf numFmtId="4" fontId="55" fillId="29" borderId="77" applyNumberFormat="0" applyProtection="0">
      <alignment horizontal="left" vertical="center" indent="1"/>
    </xf>
    <xf numFmtId="4" fontId="55" fillId="29" borderId="77" applyNumberFormat="0" applyProtection="0">
      <alignment horizontal="left" vertical="center" indent="1"/>
    </xf>
    <xf numFmtId="4" fontId="55" fillId="59" borderId="77" applyNumberFormat="0" applyProtection="0">
      <alignment horizontal="right" vertical="center"/>
    </xf>
    <xf numFmtId="4" fontId="66" fillId="0" borderId="82" applyNumberFormat="0" applyProtection="0">
      <alignment horizontal="right" vertical="center"/>
    </xf>
    <xf numFmtId="4" fontId="55" fillId="59" borderId="77" applyNumberFormat="0" applyProtection="0">
      <alignment horizontal="right" vertical="center"/>
    </xf>
    <xf numFmtId="4" fontId="205" fillId="5" borderId="82" applyNumberFormat="0" applyProtection="0">
      <alignment horizontal="right" vertical="center"/>
    </xf>
    <xf numFmtId="4" fontId="203" fillId="59" borderId="77" applyNumberFormat="0" applyProtection="0">
      <alignment horizontal="right" vertical="center"/>
    </xf>
    <xf numFmtId="0" fontId="8" fillId="48" borderId="77" applyNumberFormat="0" applyProtection="0">
      <alignment horizontal="left" vertical="center" indent="1"/>
    </xf>
    <xf numFmtId="184" fontId="8" fillId="48" borderId="77" applyNumberFormat="0" applyProtection="0">
      <alignment horizontal="left" vertical="center" indent="1"/>
    </xf>
    <xf numFmtId="0" fontId="8" fillId="48" borderId="77" applyNumberFormat="0" applyProtection="0">
      <alignment horizontal="left" vertical="center" indent="1"/>
    </xf>
    <xf numFmtId="4" fontId="66" fillId="17" borderId="82" applyNumberFormat="0" applyProtection="0">
      <alignment horizontal="left" vertical="center" indent="1"/>
    </xf>
    <xf numFmtId="0" fontId="8" fillId="48" borderId="77" applyNumberFormat="0" applyProtection="0">
      <alignment horizontal="left" vertical="center" indent="1"/>
    </xf>
    <xf numFmtId="184" fontId="8" fillId="48" borderId="77" applyNumberFormat="0" applyProtection="0">
      <alignment horizontal="left" vertical="center" indent="1"/>
    </xf>
    <xf numFmtId="184" fontId="8" fillId="48" borderId="77" applyNumberFormat="0" applyProtection="0">
      <alignment horizontal="left" vertical="center" indent="1"/>
    </xf>
    <xf numFmtId="206" fontId="8" fillId="62" borderId="153" applyNumberFormat="0" applyProtection="0">
      <alignment horizontal="left" vertical="center" indent="1"/>
    </xf>
    <xf numFmtId="0" fontId="173" fillId="28" borderId="131" applyAlignment="0" applyProtection="0"/>
    <xf numFmtId="40" fontId="8" fillId="40" borderId="73"/>
    <xf numFmtId="40" fontId="8" fillId="67" borderId="73"/>
    <xf numFmtId="40" fontId="8" fillId="40" borderId="73"/>
    <xf numFmtId="40" fontId="8" fillId="40" borderId="73"/>
    <xf numFmtId="40" fontId="8" fillId="67" borderId="73"/>
    <xf numFmtId="40" fontId="8" fillId="44" borderId="73"/>
    <xf numFmtId="40" fontId="8" fillId="2" borderId="73"/>
    <xf numFmtId="49" fontId="208" fillId="45" borderId="78">
      <alignment horizontal="center"/>
    </xf>
    <xf numFmtId="49" fontId="208" fillId="45" borderId="78">
      <alignment horizontal="center"/>
    </xf>
    <xf numFmtId="49" fontId="208" fillId="45" borderId="78">
      <alignment horizontal="center"/>
    </xf>
    <xf numFmtId="49" fontId="8" fillId="45" borderId="78">
      <alignment horizontal="center"/>
    </xf>
    <xf numFmtId="49" fontId="8" fillId="45" borderId="78">
      <alignment horizontal="center"/>
    </xf>
    <xf numFmtId="49" fontId="8" fillId="3" borderId="78">
      <alignment horizontal="center"/>
    </xf>
    <xf numFmtId="206" fontId="8" fillId="64" borderId="135" applyNumberFormat="0" applyProtection="0">
      <alignment horizontal="left" vertical="center" indent="1"/>
    </xf>
    <xf numFmtId="0" fontId="8" fillId="63" borderId="135" applyNumberFormat="0" applyProtection="0">
      <alignment horizontal="left" vertical="center" indent="1"/>
    </xf>
    <xf numFmtId="0" fontId="8" fillId="40" borderId="73"/>
    <xf numFmtId="40" fontId="8" fillId="40" borderId="73"/>
    <xf numFmtId="40" fontId="8" fillId="67" borderId="73"/>
    <xf numFmtId="40" fontId="8" fillId="67" borderId="73"/>
    <xf numFmtId="40" fontId="8" fillId="40" borderId="73"/>
    <xf numFmtId="40" fontId="8" fillId="40" borderId="73"/>
    <xf numFmtId="49" fontId="198" fillId="3" borderId="78">
      <alignment vertical="center"/>
    </xf>
    <xf numFmtId="49" fontId="208" fillId="3" borderId="78">
      <alignment vertical="center"/>
    </xf>
    <xf numFmtId="4" fontId="55" fillId="31" borderId="54" applyNumberFormat="0" applyProtection="0">
      <alignment vertical="center"/>
    </xf>
    <xf numFmtId="4" fontId="203" fillId="31" borderId="54" applyNumberFormat="0" applyProtection="0">
      <alignment vertical="center"/>
    </xf>
    <xf numFmtId="4" fontId="55" fillId="31" borderId="54" applyNumberFormat="0" applyProtection="0">
      <alignment horizontal="left" vertical="center" indent="1"/>
    </xf>
    <xf numFmtId="4" fontId="55" fillId="31" borderId="54" applyNumberFormat="0" applyProtection="0">
      <alignment horizontal="left" vertical="center" indent="1"/>
    </xf>
    <xf numFmtId="0" fontId="8" fillId="48" borderId="54" applyNumberFormat="0" applyProtection="0">
      <alignment horizontal="left" vertical="center" indent="1"/>
    </xf>
    <xf numFmtId="184" fontId="8" fillId="48" borderId="54" applyNumberFormat="0" applyProtection="0">
      <alignment horizontal="left" vertical="center" indent="1"/>
    </xf>
    <xf numFmtId="184" fontId="8" fillId="48" borderId="54" applyNumberFormat="0" applyProtection="0">
      <alignment horizontal="left" vertical="center" indent="1"/>
    </xf>
    <xf numFmtId="184" fontId="8" fillId="48" borderId="54" applyNumberFormat="0" applyProtection="0">
      <alignment horizontal="left" vertical="center" indent="1"/>
    </xf>
    <xf numFmtId="0" fontId="8" fillId="48" borderId="54" applyNumberFormat="0" applyProtection="0">
      <alignment horizontal="left" vertical="center" indent="1"/>
    </xf>
    <xf numFmtId="4" fontId="66" fillId="17" borderId="59" applyNumberFormat="0" applyProtection="0">
      <alignment horizontal="left" vertical="center" indent="1"/>
    </xf>
    <xf numFmtId="0" fontId="8" fillId="48" borderId="54" applyNumberFormat="0" applyProtection="0">
      <alignment horizontal="left" vertical="center" indent="1"/>
    </xf>
    <xf numFmtId="0" fontId="8" fillId="48" borderId="54" applyNumberFormat="0" applyProtection="0">
      <alignment horizontal="left" vertical="center" indent="1"/>
    </xf>
    <xf numFmtId="4" fontId="55" fillId="49" borderId="54" applyNumberFormat="0" applyProtection="0">
      <alignment horizontal="right" vertical="center"/>
    </xf>
    <xf numFmtId="4" fontId="55" fillId="50" borderId="54" applyNumberFormat="0" applyProtection="0">
      <alignment horizontal="right" vertical="center"/>
    </xf>
    <xf numFmtId="4" fontId="55" fillId="51" borderId="54" applyNumberFormat="0" applyProtection="0">
      <alignment horizontal="right" vertical="center"/>
    </xf>
    <xf numFmtId="4" fontId="55" fillId="52" borderId="54" applyNumberFormat="0" applyProtection="0">
      <alignment horizontal="right" vertical="center"/>
    </xf>
    <xf numFmtId="4" fontId="55" fillId="53" borderId="54" applyNumberFormat="0" applyProtection="0">
      <alignment horizontal="right" vertical="center"/>
    </xf>
    <xf numFmtId="4" fontId="55" fillId="54" borderId="54" applyNumberFormat="0" applyProtection="0">
      <alignment horizontal="right" vertical="center"/>
    </xf>
    <xf numFmtId="4" fontId="55" fillId="55" borderId="54" applyNumberFormat="0" applyProtection="0">
      <alignment horizontal="right" vertical="center"/>
    </xf>
    <xf numFmtId="4" fontId="55" fillId="56" borderId="54" applyNumberFormat="0" applyProtection="0">
      <alignment horizontal="right" vertical="center"/>
    </xf>
    <xf numFmtId="4" fontId="55" fillId="57" borderId="54" applyNumberFormat="0" applyProtection="0">
      <alignment horizontal="right" vertical="center"/>
    </xf>
    <xf numFmtId="4" fontId="56" fillId="58" borderId="54" applyNumberFormat="0" applyProtection="0">
      <alignment horizontal="left" vertical="center" indent="1"/>
    </xf>
    <xf numFmtId="4" fontId="55" fillId="59" borderId="60" applyNumberFormat="0" applyProtection="0">
      <alignment horizontal="left" vertical="center" indent="1"/>
    </xf>
    <xf numFmtId="49" fontId="198" fillId="3" borderId="78">
      <alignment vertical="center"/>
    </xf>
    <xf numFmtId="49" fontId="208" fillId="3" borderId="78">
      <alignment vertical="center"/>
    </xf>
    <xf numFmtId="49" fontId="208" fillId="45" borderId="78">
      <alignment vertical="center"/>
    </xf>
    <xf numFmtId="0" fontId="8" fillId="48" borderId="54" applyNumberFormat="0" applyProtection="0">
      <alignment horizontal="left" vertical="center" indent="1"/>
    </xf>
    <xf numFmtId="184" fontId="8" fillId="48" borderId="54" applyNumberFormat="0" applyProtection="0">
      <alignment horizontal="left" vertical="center" indent="1"/>
    </xf>
    <xf numFmtId="184" fontId="8" fillId="48" borderId="54" applyNumberFormat="0" applyProtection="0">
      <alignment horizontal="left" vertical="center" indent="1"/>
    </xf>
    <xf numFmtId="184" fontId="8" fillId="48" borderId="54" applyNumberFormat="0" applyProtection="0">
      <alignment horizontal="left" vertical="center" indent="1"/>
    </xf>
    <xf numFmtId="0" fontId="8" fillId="48" borderId="54" applyNumberFormat="0" applyProtection="0">
      <alignment horizontal="left" vertical="center" indent="1"/>
    </xf>
    <xf numFmtId="4" fontId="23" fillId="59" borderId="54" applyNumberFormat="0" applyProtection="0">
      <alignment horizontal="left" vertical="center" indent="1"/>
    </xf>
    <xf numFmtId="4" fontId="23" fillId="59" borderId="54" applyNumberFormat="0" applyProtection="0">
      <alignment horizontal="left" vertical="center" indent="1"/>
    </xf>
    <xf numFmtId="4" fontId="23" fillId="61" borderId="54" applyNumberFormat="0" applyProtection="0">
      <alignment horizontal="left" vertical="center" indent="1"/>
    </xf>
    <xf numFmtId="4" fontId="23" fillId="61" borderId="54" applyNumberFormat="0" applyProtection="0">
      <alignment horizontal="left" vertical="center" indent="1"/>
    </xf>
    <xf numFmtId="0" fontId="8" fillId="61" borderId="54" applyNumberFormat="0" applyProtection="0">
      <alignment horizontal="left" vertical="center" indent="1"/>
    </xf>
    <xf numFmtId="184" fontId="8" fillId="62" borderId="54" applyNumberFormat="0" applyProtection="0">
      <alignment horizontal="left" vertical="center" indent="1"/>
    </xf>
    <xf numFmtId="184" fontId="8" fillId="61" borderId="54" applyNumberFormat="0" applyProtection="0">
      <alignment horizontal="left" vertical="center" indent="1"/>
    </xf>
    <xf numFmtId="206" fontId="8" fillId="62" borderId="54" applyNumberFormat="0" applyProtection="0">
      <alignment horizontal="left" vertical="center" indent="1"/>
    </xf>
    <xf numFmtId="184" fontId="8" fillId="61" borderId="54" applyNumberFormat="0" applyProtection="0">
      <alignment horizontal="left" vertical="center" indent="1"/>
    </xf>
    <xf numFmtId="206" fontId="8" fillId="62" borderId="54" applyNumberFormat="0" applyProtection="0">
      <alignment horizontal="left" vertical="center" indent="1"/>
    </xf>
    <xf numFmtId="0" fontId="8" fillId="61" borderId="54" applyNumberFormat="0" applyProtection="0">
      <alignment horizontal="left" vertical="center" indent="1"/>
    </xf>
    <xf numFmtId="206" fontId="8" fillId="62" borderId="54" applyNumberFormat="0" applyProtection="0">
      <alignment horizontal="left" vertical="center" indent="1"/>
    </xf>
    <xf numFmtId="0" fontId="8" fillId="61" borderId="54" applyNumberFormat="0" applyProtection="0">
      <alignment horizontal="left" vertical="center" indent="1"/>
    </xf>
    <xf numFmtId="184" fontId="8" fillId="61" borderId="54" applyNumberFormat="0" applyProtection="0">
      <alignment horizontal="left" vertical="center" indent="1"/>
    </xf>
    <xf numFmtId="184" fontId="8" fillId="61" borderId="54" applyNumberFormat="0" applyProtection="0">
      <alignment horizontal="left" vertical="center" indent="1"/>
    </xf>
    <xf numFmtId="184" fontId="8" fillId="61" borderId="54" applyNumberFormat="0" applyProtection="0">
      <alignment horizontal="left" vertical="center" indent="1"/>
    </xf>
    <xf numFmtId="0" fontId="8" fillId="61" borderId="54" applyNumberFormat="0" applyProtection="0">
      <alignment horizontal="left" vertical="center" indent="1"/>
    </xf>
    <xf numFmtId="0" fontId="8" fillId="63" borderId="54" applyNumberFormat="0" applyProtection="0">
      <alignment horizontal="left" vertical="center" indent="1"/>
    </xf>
    <xf numFmtId="184" fontId="8" fillId="64" borderId="54" applyNumberFormat="0" applyProtection="0">
      <alignment horizontal="left" vertical="center" indent="1"/>
    </xf>
    <xf numFmtId="184" fontId="8" fillId="63" borderId="54" applyNumberFormat="0" applyProtection="0">
      <alignment horizontal="left" vertical="center" indent="1"/>
    </xf>
    <xf numFmtId="206" fontId="8" fillId="64" borderId="54" applyNumberFormat="0" applyProtection="0">
      <alignment horizontal="left" vertical="center" indent="1"/>
    </xf>
    <xf numFmtId="184" fontId="8" fillId="63" borderId="54" applyNumberFormat="0" applyProtection="0">
      <alignment horizontal="left" vertical="center" indent="1"/>
    </xf>
    <xf numFmtId="206" fontId="8" fillId="64" borderId="54" applyNumberFormat="0" applyProtection="0">
      <alignment horizontal="left" vertical="center" indent="1"/>
    </xf>
    <xf numFmtId="0" fontId="8" fillId="63" borderId="54" applyNumberFormat="0" applyProtection="0">
      <alignment horizontal="left" vertical="center" indent="1"/>
    </xf>
    <xf numFmtId="206" fontId="8" fillId="64" borderId="54" applyNumberFormat="0" applyProtection="0">
      <alignment horizontal="left" vertical="center" indent="1"/>
    </xf>
    <xf numFmtId="0" fontId="8" fillId="63" borderId="54" applyNumberFormat="0" applyProtection="0">
      <alignment horizontal="left" vertical="center" indent="1"/>
    </xf>
    <xf numFmtId="184" fontId="8" fillId="63" borderId="54" applyNumberFormat="0" applyProtection="0">
      <alignment horizontal="left" vertical="center" indent="1"/>
    </xf>
    <xf numFmtId="184" fontId="8" fillId="63" borderId="54" applyNumberFormat="0" applyProtection="0">
      <alignment horizontal="left" vertical="center" indent="1"/>
    </xf>
    <xf numFmtId="184" fontId="8" fillId="63" borderId="54" applyNumberFormat="0" applyProtection="0">
      <alignment horizontal="left" vertical="center" indent="1"/>
    </xf>
    <xf numFmtId="0" fontId="8" fillId="63" borderId="54" applyNumberFormat="0" applyProtection="0">
      <alignment horizontal="left" vertical="center" indent="1"/>
    </xf>
    <xf numFmtId="0" fontId="8" fillId="28" borderId="54" applyNumberFormat="0" applyProtection="0">
      <alignment horizontal="left" vertical="center" indent="1"/>
    </xf>
    <xf numFmtId="184" fontId="8" fillId="65" borderId="54" applyNumberFormat="0" applyProtection="0">
      <alignment horizontal="left" vertical="center" indent="1"/>
    </xf>
    <xf numFmtId="184" fontId="8" fillId="28" borderId="54" applyNumberFormat="0" applyProtection="0">
      <alignment horizontal="left" vertical="center" indent="1"/>
    </xf>
    <xf numFmtId="206" fontId="8" fillId="65" borderId="54" applyNumberFormat="0" applyProtection="0">
      <alignment horizontal="left" vertical="center" indent="1"/>
    </xf>
    <xf numFmtId="184" fontId="8" fillId="28" borderId="54" applyNumberFormat="0" applyProtection="0">
      <alignment horizontal="left" vertical="center" indent="1"/>
    </xf>
    <xf numFmtId="206" fontId="8" fillId="65" borderId="54" applyNumberFormat="0" applyProtection="0">
      <alignment horizontal="left" vertical="center" indent="1"/>
    </xf>
    <xf numFmtId="0" fontId="8" fillId="28" borderId="54" applyNumberFormat="0" applyProtection="0">
      <alignment horizontal="left" vertical="center" indent="1"/>
    </xf>
    <xf numFmtId="206" fontId="8" fillId="65" borderId="54" applyNumberFormat="0" applyProtection="0">
      <alignment horizontal="left" vertical="center" indent="1"/>
    </xf>
    <xf numFmtId="0" fontId="8" fillId="28" borderId="54" applyNumberFormat="0" applyProtection="0">
      <alignment horizontal="left" vertical="center" indent="1"/>
    </xf>
    <xf numFmtId="184" fontId="8" fillId="28" borderId="54" applyNumberFormat="0" applyProtection="0">
      <alignment horizontal="left" vertical="center" indent="1"/>
    </xf>
    <xf numFmtId="184" fontId="8" fillId="28" borderId="54" applyNumberFormat="0" applyProtection="0">
      <alignment horizontal="left" vertical="center" indent="1"/>
    </xf>
    <xf numFmtId="184" fontId="8" fillId="28" borderId="54" applyNumberFormat="0" applyProtection="0">
      <alignment horizontal="left" vertical="center" indent="1"/>
    </xf>
    <xf numFmtId="0" fontId="8" fillId="28" borderId="54" applyNumberFormat="0" applyProtection="0">
      <alignment horizontal="left" vertical="center" indent="1"/>
    </xf>
    <xf numFmtId="0" fontId="8" fillId="48" borderId="54" applyNumberFormat="0" applyProtection="0">
      <alignment horizontal="left" vertical="center" indent="1"/>
    </xf>
    <xf numFmtId="184" fontId="8" fillId="66" borderId="54" applyNumberFormat="0" applyProtection="0">
      <alignment horizontal="left" vertical="center" indent="1"/>
    </xf>
    <xf numFmtId="184" fontId="8" fillId="48" borderId="54" applyNumberFormat="0" applyProtection="0">
      <alignment horizontal="left" vertical="center" indent="1"/>
    </xf>
    <xf numFmtId="206" fontId="8" fillId="66" borderId="54" applyNumberFormat="0" applyProtection="0">
      <alignment horizontal="left" vertical="center" indent="1"/>
    </xf>
    <xf numFmtId="184" fontId="8" fillId="48" borderId="54" applyNumberFormat="0" applyProtection="0">
      <alignment horizontal="left" vertical="center" indent="1"/>
    </xf>
    <xf numFmtId="206" fontId="8" fillId="66" borderId="54" applyNumberFormat="0" applyProtection="0">
      <alignment horizontal="left" vertical="center" indent="1"/>
    </xf>
    <xf numFmtId="0" fontId="8" fillId="48" borderId="54" applyNumberFormat="0" applyProtection="0">
      <alignment horizontal="left" vertical="center" indent="1"/>
    </xf>
    <xf numFmtId="206" fontId="8" fillId="66" borderId="54" applyNumberFormat="0" applyProtection="0">
      <alignment horizontal="left" vertical="center" indent="1"/>
    </xf>
    <xf numFmtId="0" fontId="8" fillId="48" borderId="54" applyNumberFormat="0" applyProtection="0">
      <alignment horizontal="left" vertical="center" indent="1"/>
    </xf>
    <xf numFmtId="184" fontId="8" fillId="48" borderId="54" applyNumberFormat="0" applyProtection="0">
      <alignment horizontal="left" vertical="center" indent="1"/>
    </xf>
    <xf numFmtId="184" fontId="8" fillId="48" borderId="54" applyNumberFormat="0" applyProtection="0">
      <alignment horizontal="left" vertical="center" indent="1"/>
    </xf>
    <xf numFmtId="184" fontId="8" fillId="48" borderId="54" applyNumberFormat="0" applyProtection="0">
      <alignment horizontal="left" vertical="center" indent="1"/>
    </xf>
    <xf numFmtId="0" fontId="8" fillId="48" borderId="54" applyNumberFormat="0" applyProtection="0">
      <alignment horizontal="left" vertical="center" indent="1"/>
    </xf>
    <xf numFmtId="4" fontId="55" fillId="29" borderId="54" applyNumberFormat="0" applyProtection="0">
      <alignment vertical="center"/>
    </xf>
    <xf numFmtId="4" fontId="203" fillId="29" borderId="54" applyNumberFormat="0" applyProtection="0">
      <alignment vertical="center"/>
    </xf>
    <xf numFmtId="4" fontId="55" fillId="29" borderId="54" applyNumberFormat="0" applyProtection="0">
      <alignment horizontal="left" vertical="center" indent="1"/>
    </xf>
    <xf numFmtId="4" fontId="55" fillId="29" borderId="54" applyNumberFormat="0" applyProtection="0">
      <alignment horizontal="left" vertical="center" indent="1"/>
    </xf>
    <xf numFmtId="4" fontId="55" fillId="59" borderId="54" applyNumberFormat="0" applyProtection="0">
      <alignment horizontal="right" vertical="center"/>
    </xf>
    <xf numFmtId="4" fontId="66" fillId="0" borderId="59" applyNumberFormat="0" applyProtection="0">
      <alignment horizontal="right" vertical="center"/>
    </xf>
    <xf numFmtId="4" fontId="55" fillId="59" borderId="54" applyNumberFormat="0" applyProtection="0">
      <alignment horizontal="right" vertical="center"/>
    </xf>
    <xf numFmtId="4" fontId="55" fillId="59" borderId="54" applyNumberFormat="0" applyProtection="0">
      <alignment horizontal="right" vertical="center"/>
    </xf>
    <xf numFmtId="4" fontId="205" fillId="5" borderId="59" applyNumberFormat="0" applyProtection="0">
      <alignment horizontal="right" vertical="center"/>
    </xf>
    <xf numFmtId="4" fontId="205" fillId="5" borderId="59" applyNumberFormat="0" applyProtection="0">
      <alignment horizontal="right" vertical="center"/>
    </xf>
    <xf numFmtId="4" fontId="203" fillId="59" borderId="54" applyNumberFormat="0" applyProtection="0">
      <alignment horizontal="right" vertical="center"/>
    </xf>
    <xf numFmtId="4" fontId="203" fillId="59" borderId="54" applyNumberFormat="0" applyProtection="0">
      <alignment horizontal="right" vertical="center"/>
    </xf>
    <xf numFmtId="0" fontId="8" fillId="48" borderId="54" applyNumberFormat="0" applyProtection="0">
      <alignment horizontal="left" vertical="center" indent="1"/>
    </xf>
    <xf numFmtId="184" fontId="8" fillId="48" borderId="54" applyNumberFormat="0" applyProtection="0">
      <alignment horizontal="left" vertical="center" indent="1"/>
    </xf>
    <xf numFmtId="184" fontId="8" fillId="48" borderId="54" applyNumberFormat="0" applyProtection="0">
      <alignment horizontal="left" vertical="center" indent="1"/>
    </xf>
    <xf numFmtId="184" fontId="8" fillId="48" borderId="54" applyNumberFormat="0" applyProtection="0">
      <alignment horizontal="left" vertical="center" indent="1"/>
    </xf>
    <xf numFmtId="0" fontId="8" fillId="48" borderId="54" applyNumberFormat="0" applyProtection="0">
      <alignment horizontal="left" vertical="center" indent="1"/>
    </xf>
    <xf numFmtId="4" fontId="66" fillId="17" borderId="59" applyNumberFormat="0" applyProtection="0">
      <alignment horizontal="left" vertical="center" indent="1"/>
    </xf>
    <xf numFmtId="0" fontId="8" fillId="48" borderId="54" applyNumberFormat="0" applyProtection="0">
      <alignment horizontal="left" vertical="center" indent="1"/>
    </xf>
    <xf numFmtId="0" fontId="8" fillId="48" borderId="54" applyNumberFormat="0" applyProtection="0">
      <alignment horizontal="left" vertical="center" indent="1"/>
    </xf>
    <xf numFmtId="0" fontId="8" fillId="48" borderId="54" applyNumberFormat="0" applyProtection="0">
      <alignment horizontal="left" vertical="center" indent="1"/>
    </xf>
    <xf numFmtId="184" fontId="8" fillId="48" borderId="54" applyNumberFormat="0" applyProtection="0">
      <alignment horizontal="left" vertical="center" indent="1"/>
    </xf>
    <xf numFmtId="184" fontId="8" fillId="48" borderId="54" applyNumberFormat="0" applyProtection="0">
      <alignment horizontal="left" vertical="center" indent="1"/>
    </xf>
    <xf numFmtId="184" fontId="8" fillId="48" borderId="54" applyNumberFormat="0" applyProtection="0">
      <alignment horizontal="left" vertical="center" indent="1"/>
    </xf>
    <xf numFmtId="0" fontId="8" fillId="48" borderId="54" applyNumberFormat="0" applyProtection="0">
      <alignment horizontal="left" vertical="center" indent="1"/>
    </xf>
    <xf numFmtId="49" fontId="208" fillId="45" borderId="136">
      <alignment horizontal="center"/>
    </xf>
    <xf numFmtId="49" fontId="208" fillId="45" borderId="78">
      <alignment vertical="center"/>
    </xf>
    <xf numFmtId="4" fontId="207" fillId="59" borderId="54" applyNumberFormat="0" applyProtection="0">
      <alignment horizontal="right" vertical="center"/>
    </xf>
    <xf numFmtId="49" fontId="18" fillId="0" borderId="73">
      <alignment horizontal="right"/>
    </xf>
    <xf numFmtId="40" fontId="8" fillId="73" borderId="73"/>
    <xf numFmtId="40" fontId="8" fillId="73" borderId="73"/>
    <xf numFmtId="40" fontId="8" fillId="73" borderId="73"/>
    <xf numFmtId="40" fontId="8" fillId="74" borderId="73"/>
    <xf numFmtId="40" fontId="8" fillId="75" borderId="73"/>
    <xf numFmtId="40" fontId="8" fillId="74" borderId="73"/>
    <xf numFmtId="40" fontId="8" fillId="74" borderId="73"/>
    <xf numFmtId="40" fontId="8" fillId="75" borderId="73"/>
    <xf numFmtId="49" fontId="208" fillId="45" borderId="136">
      <alignment vertical="center"/>
    </xf>
    <xf numFmtId="40" fontId="8" fillId="74" borderId="73"/>
    <xf numFmtId="49" fontId="208" fillId="45" borderId="136">
      <alignment vertical="center"/>
    </xf>
    <xf numFmtId="49" fontId="208" fillId="45" borderId="55">
      <alignment horizontal="center"/>
    </xf>
    <xf numFmtId="49" fontId="208" fillId="45" borderId="55">
      <alignment horizontal="center"/>
    </xf>
    <xf numFmtId="49" fontId="208" fillId="3" borderId="55">
      <alignment horizontal="center"/>
    </xf>
    <xf numFmtId="49" fontId="208" fillId="45" borderId="55">
      <alignment horizontal="center"/>
    </xf>
    <xf numFmtId="49" fontId="208" fillId="45" borderId="55">
      <alignment horizontal="center"/>
    </xf>
    <xf numFmtId="49" fontId="8" fillId="45" borderId="55">
      <alignment horizontal="center"/>
    </xf>
    <xf numFmtId="49" fontId="8" fillId="45" borderId="55">
      <alignment horizontal="center"/>
    </xf>
    <xf numFmtId="49" fontId="8" fillId="3" borderId="55">
      <alignment horizontal="center"/>
    </xf>
    <xf numFmtId="49" fontId="8" fillId="45" borderId="55">
      <alignment horizontal="center"/>
    </xf>
    <xf numFmtId="49" fontId="8" fillId="45" borderId="55">
      <alignment horizontal="center"/>
    </xf>
    <xf numFmtId="0" fontId="117" fillId="23" borderId="151" applyNumberFormat="0" applyAlignment="0" applyProtection="0"/>
    <xf numFmtId="4" fontId="55" fillId="31" borderId="117" applyNumberFormat="0" applyProtection="0">
      <alignment vertical="center"/>
    </xf>
    <xf numFmtId="184" fontId="8" fillId="48" borderId="117" applyNumberFormat="0" applyProtection="0">
      <alignment horizontal="left" vertical="center" indent="1"/>
    </xf>
    <xf numFmtId="0" fontId="8" fillId="34" borderId="152" applyNumberFormat="0" applyFont="0" applyAlignment="0" applyProtection="0"/>
    <xf numFmtId="0" fontId="8" fillId="34" borderId="152" applyNumberFormat="0" applyFont="0" applyAlignment="0" applyProtection="0"/>
    <xf numFmtId="0" fontId="13" fillId="34" borderId="152" applyNumberFormat="0" applyFont="0" applyAlignment="0" applyProtection="0"/>
    <xf numFmtId="49" fontId="208" fillId="45" borderId="118">
      <alignment vertical="center"/>
    </xf>
    <xf numFmtId="49" fontId="198" fillId="3" borderId="118">
      <alignment vertical="center"/>
    </xf>
    <xf numFmtId="49" fontId="208" fillId="3" borderId="118">
      <alignment vertical="center"/>
    </xf>
    <xf numFmtId="0" fontId="8" fillId="34" borderId="124" applyNumberFormat="0" applyFont="0" applyAlignment="0" applyProtection="0"/>
    <xf numFmtId="0" fontId="8" fillId="34" borderId="124" applyNumberFormat="0" applyFont="0" applyAlignment="0" applyProtection="0"/>
    <xf numFmtId="0" fontId="13" fillId="34" borderId="124" applyNumberFormat="0" applyFont="0" applyAlignment="0" applyProtection="0"/>
    <xf numFmtId="49" fontId="208" fillId="45" borderId="98">
      <alignment vertical="center"/>
    </xf>
    <xf numFmtId="0" fontId="13" fillId="34" borderId="124" applyNumberFormat="0" applyFont="0" applyAlignment="0" applyProtection="0"/>
    <xf numFmtId="0" fontId="13" fillId="34" borderId="124" applyNumberFormat="0" applyFont="0" applyAlignment="0" applyProtection="0"/>
    <xf numFmtId="49" fontId="15" fillId="3" borderId="136">
      <alignment vertical="center"/>
    </xf>
    <xf numFmtId="49" fontId="15" fillId="3" borderId="136">
      <alignment vertical="center"/>
    </xf>
    <xf numFmtId="0" fontId="116" fillId="23" borderId="66" applyNumberFormat="0" applyAlignment="0" applyProtection="0"/>
    <xf numFmtId="0" fontId="117" fillId="23" borderId="64" applyNumberFormat="0" applyAlignment="0" applyProtection="0"/>
    <xf numFmtId="49" fontId="208" fillId="45" borderId="55">
      <alignment vertical="center"/>
    </xf>
    <xf numFmtId="49" fontId="208" fillId="45" borderId="55">
      <alignment vertical="center"/>
    </xf>
    <xf numFmtId="49" fontId="198" fillId="3" borderId="55">
      <alignment vertical="center"/>
    </xf>
    <xf numFmtId="49" fontId="208" fillId="3" borderId="55">
      <alignment vertical="center"/>
    </xf>
    <xf numFmtId="0" fontId="117" fillId="23" borderId="64" applyNumberFormat="0" applyAlignment="0" applyProtection="0"/>
    <xf numFmtId="49" fontId="208" fillId="3" borderId="55">
      <alignment vertical="center"/>
    </xf>
    <xf numFmtId="0" fontId="117" fillId="23" borderId="64" applyNumberFormat="0" applyAlignment="0" applyProtection="0"/>
    <xf numFmtId="49" fontId="198" fillId="3" borderId="55">
      <alignment vertical="center"/>
    </xf>
    <xf numFmtId="49" fontId="208" fillId="3" borderId="55">
      <alignment vertical="center"/>
    </xf>
    <xf numFmtId="49" fontId="208" fillId="45" borderId="55">
      <alignment vertical="center"/>
    </xf>
    <xf numFmtId="0" fontId="117" fillId="23" borderId="64" applyNumberFormat="0" applyAlignment="0" applyProtection="0"/>
    <xf numFmtId="49" fontId="208" fillId="45" borderId="55">
      <alignment vertical="center"/>
    </xf>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49" fontId="15" fillId="3" borderId="98">
      <alignment vertical="center"/>
    </xf>
    <xf numFmtId="0" fontId="13" fillId="34" borderId="96"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8" fillId="34" borderId="96" applyNumberFormat="0" applyFont="0" applyAlignment="0" applyProtection="0"/>
    <xf numFmtId="49" fontId="15" fillId="3" borderId="154">
      <alignment vertical="center"/>
    </xf>
    <xf numFmtId="187" fontId="19" fillId="31" borderId="1" applyNumberFormat="0" applyFont="0" applyAlignment="0">
      <protection locked="0"/>
    </xf>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0" fontId="127" fillId="0" borderId="89" applyNumberFormat="0" applyFill="0" applyAlignment="0" applyProtection="0"/>
    <xf numFmtId="0" fontId="8" fillId="34" borderId="86" applyNumberFormat="0" applyFont="0" applyAlignment="0" applyProtection="0"/>
    <xf numFmtId="0" fontId="8" fillId="34" borderId="86" applyNumberFormat="0" applyFont="0" applyAlignment="0" applyProtection="0"/>
    <xf numFmtId="170" fontId="3" fillId="0" borderId="0" applyFont="0" applyFill="0" applyBorder="0" applyAlignment="0" applyProtection="0"/>
    <xf numFmtId="49" fontId="208" fillId="3" borderId="98">
      <alignment vertical="center"/>
    </xf>
    <xf numFmtId="184" fontId="8" fillId="65" borderId="97" applyNumberFormat="0" applyProtection="0">
      <alignment horizontal="left" vertical="center" indent="1"/>
    </xf>
    <xf numFmtId="0" fontId="8" fillId="28" borderId="97" applyNumberFormat="0" applyProtection="0">
      <alignment horizontal="left" vertical="center" indent="1"/>
    </xf>
    <xf numFmtId="184" fontId="8" fillId="63" borderId="97" applyNumberFormat="0" applyProtection="0">
      <alignment horizontal="left" vertical="center" indent="1"/>
    </xf>
    <xf numFmtId="184" fontId="8" fillId="63" borderId="97" applyNumberFormat="0" applyProtection="0">
      <alignment horizontal="left" vertical="center" indent="1"/>
    </xf>
    <xf numFmtId="184" fontId="8" fillId="63" borderId="97" applyNumberFormat="0" applyProtection="0">
      <alignment horizontal="left" vertical="center" indent="1"/>
    </xf>
    <xf numFmtId="184" fontId="8" fillId="63" borderId="97" applyNumberFormat="0" applyProtection="0">
      <alignment horizontal="left" vertical="center" indent="1"/>
    </xf>
    <xf numFmtId="165" fontId="40" fillId="0" borderId="114" applyAlignment="0" applyProtection="0"/>
    <xf numFmtId="165" fontId="39" fillId="0" borderId="114" applyAlignment="0" applyProtection="0"/>
    <xf numFmtId="0" fontId="46" fillId="23" borderId="115" applyNumberFormat="0" applyAlignment="0" applyProtection="0"/>
    <xf numFmtId="0" fontId="46" fillId="23" borderId="115" applyNumberFormat="0" applyAlignment="0" applyProtection="0"/>
    <xf numFmtId="0" fontId="8" fillId="34" borderId="134" applyNumberFormat="0" applyFont="0" applyAlignment="0" applyProtection="0"/>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27" fillId="0" borderId="119" applyNumberFormat="0" applyFill="0" applyAlignment="0" applyProtection="0"/>
    <xf numFmtId="0" fontId="117" fillId="23" borderId="115" applyNumberFormat="0" applyAlignment="0" applyProtection="0"/>
    <xf numFmtId="170" fontId="6" fillId="0" borderId="0" applyFont="0" applyFill="0" applyBorder="0" applyAlignment="0" applyProtection="0"/>
    <xf numFmtId="0" fontId="117" fillId="23" borderId="115" applyNumberFormat="0" applyAlignment="0" applyProtection="0"/>
    <xf numFmtId="0" fontId="74" fillId="10" borderId="115" applyNumberFormat="0" applyAlignment="0" applyProtection="0"/>
    <xf numFmtId="0" fontId="74" fillId="10" borderId="115" applyNumberFormat="0" applyAlignment="0" applyProtection="0"/>
    <xf numFmtId="0" fontId="74" fillId="10" borderId="115" applyNumberFormat="0" applyAlignment="0" applyProtection="0"/>
    <xf numFmtId="0" fontId="74" fillId="10" borderId="115" applyNumberFormat="0" applyAlignment="0" applyProtection="0"/>
    <xf numFmtId="0" fontId="74" fillId="10" borderId="115" applyNumberFormat="0" applyAlignment="0" applyProtection="0"/>
    <xf numFmtId="0" fontId="116" fillId="23" borderId="117" applyNumberFormat="0" applyAlignment="0" applyProtection="0"/>
    <xf numFmtId="0" fontId="116" fillId="23" borderId="117" applyNumberFormat="0" applyAlignment="0" applyProtection="0"/>
    <xf numFmtId="0" fontId="8"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184" fontId="173" fillId="0" borderId="84"/>
    <xf numFmtId="0" fontId="173" fillId="0" borderId="84"/>
    <xf numFmtId="0" fontId="8" fillId="34" borderId="134" applyNumberFormat="0" applyFont="0" applyAlignment="0" applyProtection="0"/>
    <xf numFmtId="0" fontId="13" fillId="34" borderId="134" applyNumberFormat="0" applyFont="0" applyAlignment="0" applyProtection="0"/>
    <xf numFmtId="0" fontId="127" fillId="0" borderId="137" applyNumberFormat="0" applyFill="0" applyAlignment="0" applyProtection="0"/>
    <xf numFmtId="0" fontId="8" fillId="34" borderId="134" applyNumberFormat="0" applyFont="0" applyAlignment="0" applyProtection="0"/>
    <xf numFmtId="0" fontId="13" fillId="34" borderId="152" applyNumberFormat="0" applyFont="0" applyAlignment="0" applyProtection="0"/>
    <xf numFmtId="49" fontId="14" fillId="3" borderId="126">
      <alignment vertical="center"/>
    </xf>
    <xf numFmtId="49" fontId="14" fillId="3" borderId="126">
      <alignment vertical="center"/>
    </xf>
    <xf numFmtId="0" fontId="13" fillId="34" borderId="152" applyNumberFormat="0" applyFont="0" applyAlignment="0" applyProtection="0"/>
    <xf numFmtId="0" fontId="13" fillId="34" borderId="152" applyNumberFormat="0" applyFont="0" applyAlignment="0" applyProtection="0"/>
    <xf numFmtId="0" fontId="74" fillId="10" borderId="95" applyNumberFormat="0" applyAlignment="0" applyProtection="0"/>
    <xf numFmtId="0" fontId="74" fillId="10" borderId="95" applyNumberFormat="0" applyAlignment="0" applyProtection="0"/>
    <xf numFmtId="206" fontId="8" fillId="64" borderId="135" applyNumberFormat="0" applyProtection="0">
      <alignment horizontal="left" vertical="center" indent="1"/>
    </xf>
    <xf numFmtId="4" fontId="8" fillId="0" borderId="1"/>
    <xf numFmtId="4" fontId="55" fillId="57" borderId="135" applyNumberFormat="0" applyProtection="0">
      <alignment horizontal="right" vertical="center"/>
    </xf>
    <xf numFmtId="206" fontId="8" fillId="65" borderId="135" applyNumberFormat="0" applyProtection="0">
      <alignment horizontal="left" vertical="center" indent="1"/>
    </xf>
    <xf numFmtId="0" fontId="13" fillId="34" borderId="142"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0" fontId="13" fillId="34" borderId="65" applyNumberFormat="0" applyFont="0" applyAlignment="0" applyProtection="0"/>
    <xf numFmtId="4" fontId="55" fillId="31" borderId="87" applyNumberFormat="0" applyProtection="0">
      <alignment vertical="center"/>
    </xf>
    <xf numFmtId="184" fontId="8" fillId="48" borderId="87" applyNumberFormat="0" applyProtection="0">
      <alignment horizontal="left" vertical="center" indent="1"/>
    </xf>
    <xf numFmtId="4" fontId="55" fillId="29" borderId="87" applyNumberFormat="0" applyProtection="0">
      <alignment horizontal="left" vertical="center" indent="1"/>
    </xf>
    <xf numFmtId="0" fontId="46" fillId="23" borderId="76" applyNumberFormat="0" applyAlignment="0" applyProtection="0"/>
    <xf numFmtId="0" fontId="46" fillId="23" borderId="76" applyNumberFormat="0" applyAlignment="0" applyProtection="0"/>
    <xf numFmtId="186" fontId="52" fillId="0" borderId="75" applyFill="0" applyProtection="0"/>
    <xf numFmtId="0" fontId="116" fillId="23" borderId="97" applyNumberFormat="0" applyAlignment="0" applyProtection="0"/>
    <xf numFmtId="184" fontId="139" fillId="0" borderId="129" applyNumberFormat="0" applyFont="0" applyAlignment="0" applyProtection="0"/>
    <xf numFmtId="10" fontId="66" fillId="29" borderId="73" applyNumberFormat="0" applyBorder="0" applyAlignment="0" applyProtection="0"/>
    <xf numFmtId="10" fontId="66" fillId="29" borderId="73" applyNumberFormat="0" applyBorder="0" applyAlignment="0" applyProtection="0"/>
    <xf numFmtId="0" fontId="46" fillId="23" borderId="115" applyNumberFormat="0" applyAlignment="0" applyProtection="0"/>
    <xf numFmtId="0" fontId="45" fillId="23" borderId="115" applyNumberFormat="0" applyAlignment="0" applyProtection="0"/>
    <xf numFmtId="184" fontId="173" fillId="0" borderId="149"/>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4"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4" fillId="3" borderId="78">
      <alignment vertical="center"/>
    </xf>
    <xf numFmtId="49" fontId="14"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208" fillId="45" borderId="118">
      <alignment horizontal="center"/>
    </xf>
    <xf numFmtId="49" fontId="198" fillId="3" borderId="118">
      <alignment vertical="center"/>
    </xf>
    <xf numFmtId="4" fontId="107" fillId="24" borderId="74">
      <alignment horizontal="left" vertical="center" wrapText="1"/>
    </xf>
    <xf numFmtId="4" fontId="107" fillId="24" borderId="74">
      <alignment horizontal="left" vertical="center" wrapText="1"/>
    </xf>
    <xf numFmtId="4" fontId="107" fillId="24" borderId="74">
      <alignment horizontal="left" vertical="center" wrapText="1"/>
    </xf>
    <xf numFmtId="4" fontId="107" fillId="24" borderId="74">
      <alignment horizontal="left" vertical="center" wrapText="1"/>
    </xf>
    <xf numFmtId="0" fontId="13" fillId="34" borderId="124" applyNumberFormat="0" applyFont="0" applyAlignment="0" applyProtection="0"/>
    <xf numFmtId="0" fontId="99" fillId="23" borderId="135" applyNumberFormat="0" applyAlignment="0" applyProtection="0"/>
    <xf numFmtId="49" fontId="15" fillId="3" borderId="136">
      <alignment vertical="center"/>
    </xf>
    <xf numFmtId="49" fontId="14" fillId="3" borderId="136">
      <alignment vertical="center"/>
    </xf>
    <xf numFmtId="0" fontId="116" fillId="23" borderId="125" applyNumberFormat="0" applyAlignment="0" applyProtection="0"/>
    <xf numFmtId="0" fontId="8" fillId="34" borderId="86" applyNumberFormat="0" applyFont="0" applyAlignment="0" applyProtection="0"/>
    <xf numFmtId="0" fontId="13" fillId="34" borderId="86" applyNumberFormat="0" applyFont="0" applyAlignment="0" applyProtection="0"/>
    <xf numFmtId="0" fontId="13" fillId="34" borderId="124" applyNumberFormat="0" applyFont="0" applyAlignment="0" applyProtection="0"/>
    <xf numFmtId="0" fontId="116" fillId="23" borderId="125" applyNumberFormat="0" applyAlignment="0" applyProtection="0"/>
    <xf numFmtId="49" fontId="208" fillId="3" borderId="118">
      <alignment vertical="center"/>
    </xf>
    <xf numFmtId="0" fontId="13" fillId="34" borderId="152" applyNumberFormat="0" applyFont="0" applyAlignment="0" applyProtection="0"/>
    <xf numFmtId="40" fontId="8" fillId="75" borderId="1"/>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116" fillId="23" borderId="77" applyNumberFormat="0" applyAlignment="0" applyProtection="0"/>
    <xf numFmtId="0" fontId="116" fillId="23" borderId="77"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8" fillId="0" borderId="73">
      <alignment horizontal="right"/>
    </xf>
    <xf numFmtId="0" fontId="8" fillId="0" borderId="73">
      <alignment horizontal="right"/>
    </xf>
    <xf numFmtId="0" fontId="74" fillId="10" borderId="105" applyNumberFormat="0" applyAlignment="0" applyProtection="0"/>
    <xf numFmtId="40" fontId="8" fillId="2" borderId="83"/>
    <xf numFmtId="49" fontId="168" fillId="44" borderId="98">
      <alignment horizontal="center"/>
    </xf>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67" fillId="0" borderId="84">
      <alignment horizontal="left" vertical="center"/>
    </xf>
    <xf numFmtId="0" fontId="13" fillId="34" borderId="134" applyNumberFormat="0" applyFon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7" fillId="23" borderId="64" applyNumberFormat="0" applyAlignment="0" applyProtection="0"/>
    <xf numFmtId="0" fontId="116" fillId="23" borderId="66" applyNumberFormat="0" applyAlignment="0" applyProtection="0"/>
    <xf numFmtId="0" fontId="116" fillId="23" borderId="66" applyNumberFormat="0" applyAlignment="0" applyProtection="0"/>
    <xf numFmtId="0" fontId="74" fillId="10" borderId="64" applyNumberFormat="0" applyAlignment="0" applyProtection="0"/>
    <xf numFmtId="0" fontId="74" fillId="10" borderId="64" applyNumberFormat="0" applyAlignment="0" applyProtection="0"/>
    <xf numFmtId="0" fontId="74" fillId="10" borderId="64" applyNumberFormat="0" applyAlignment="0" applyProtection="0"/>
    <xf numFmtId="0" fontId="13" fillId="34" borderId="152" applyNumberFormat="0" applyFont="0" applyAlignment="0" applyProtection="0"/>
    <xf numFmtId="0" fontId="13" fillId="34" borderId="152" applyNumberFormat="0" applyFont="0" applyAlignment="0" applyProtection="0"/>
    <xf numFmtId="49" fontId="8" fillId="45" borderId="126">
      <alignment horizontal="center"/>
    </xf>
    <xf numFmtId="49" fontId="208" fillId="45" borderId="126">
      <alignment horizontal="center"/>
    </xf>
    <xf numFmtId="0" fontId="13" fillId="34" borderId="152" applyNumberFormat="0" applyFont="0" applyAlignment="0" applyProtection="0"/>
    <xf numFmtId="0" fontId="8" fillId="28" borderId="125" applyNumberFormat="0" applyProtection="0">
      <alignment horizontal="left" vertical="center" indent="1"/>
    </xf>
    <xf numFmtId="206" fontId="8" fillId="62" borderId="125" applyNumberFormat="0" applyProtection="0">
      <alignment horizontal="left" vertical="center" indent="1"/>
    </xf>
    <xf numFmtId="184" fontId="8" fillId="48" borderId="125" applyNumberFormat="0" applyProtection="0">
      <alignment horizontal="left" vertical="center" indent="1"/>
    </xf>
    <xf numFmtId="0" fontId="13" fillId="34" borderId="96" applyNumberFormat="0" applyFont="0" applyAlignment="0" applyProtection="0"/>
    <xf numFmtId="184" fontId="8" fillId="48" borderId="87" applyNumberFormat="0" applyProtection="0">
      <alignment horizontal="left" vertical="center" indent="1"/>
    </xf>
    <xf numFmtId="0" fontId="8" fillId="48" borderId="87" applyNumberFormat="0" applyProtection="0">
      <alignment horizontal="left" vertical="center" indent="1"/>
    </xf>
    <xf numFmtId="0" fontId="8" fillId="48" borderId="87" applyNumberFormat="0" applyProtection="0">
      <alignment horizontal="left" vertical="center" indent="1"/>
    </xf>
    <xf numFmtId="0" fontId="13" fillId="34" borderId="96" applyNumberFormat="0" applyFont="0" applyAlignment="0" applyProtection="0"/>
    <xf numFmtId="4" fontId="107" fillId="24" borderId="62">
      <alignment horizontal="left" vertical="center" wrapText="1"/>
    </xf>
    <xf numFmtId="4" fontId="107" fillId="24" borderId="62">
      <alignment horizontal="left" vertical="center" wrapText="1"/>
    </xf>
    <xf numFmtId="0" fontId="13" fillId="34" borderId="96" applyNumberFormat="0" applyFont="0" applyAlignment="0" applyProtection="0"/>
    <xf numFmtId="0" fontId="13" fillId="34" borderId="96" applyNumberFormat="0" applyFont="0" applyAlignment="0" applyProtection="0"/>
    <xf numFmtId="0" fontId="116" fillId="23" borderId="97" applyNumberFormat="0" applyAlignment="0" applyProtection="0"/>
    <xf numFmtId="40" fontId="8" fillId="2" borderId="1"/>
    <xf numFmtId="0" fontId="100" fillId="23" borderId="97" applyNumberFormat="0" applyAlignment="0" applyProtection="0"/>
    <xf numFmtId="0" fontId="100" fillId="23" borderId="97" applyNumberFormat="0" applyAlignment="0" applyProtection="0"/>
    <xf numFmtId="165" fontId="40" fillId="0" borderId="94" applyAlignment="0" applyProtection="0"/>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4" fillId="3" borderId="67">
      <alignment vertical="center"/>
    </xf>
    <xf numFmtId="49" fontId="14" fillId="3" borderId="67">
      <alignment vertical="center"/>
    </xf>
    <xf numFmtId="49" fontId="14"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 fontId="8" fillId="0" borderId="73"/>
    <xf numFmtId="4" fontId="8" fillId="0" borderId="73"/>
    <xf numFmtId="4" fontId="8" fillId="0" borderId="73"/>
    <xf numFmtId="4" fontId="8" fillId="0" borderId="73"/>
    <xf numFmtId="4" fontId="8" fillId="0" borderId="73"/>
    <xf numFmtId="4" fontId="8" fillId="0" borderId="73"/>
    <xf numFmtId="4" fontId="8" fillId="0" borderId="73"/>
    <xf numFmtId="4" fontId="8" fillId="0" borderId="73"/>
    <xf numFmtId="184" fontId="139" fillId="0" borderId="157" applyNumberFormat="0" applyFont="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99" fillId="23" borderId="66" applyNumberFormat="0" applyAlignment="0" applyProtection="0"/>
    <xf numFmtId="0" fontId="99" fillId="23" borderId="66" applyNumberFormat="0" applyAlignment="0" applyProtection="0"/>
    <xf numFmtId="0" fontId="99" fillId="23" borderId="66" applyNumberFormat="0" applyAlignment="0" applyProtection="0"/>
    <xf numFmtId="0" fontId="99" fillId="23" borderId="66" applyNumberFormat="0" applyAlignment="0" applyProtection="0"/>
    <xf numFmtId="0" fontId="99" fillId="23" borderId="66" applyNumberFormat="0" applyAlignment="0" applyProtection="0"/>
    <xf numFmtId="0" fontId="99" fillId="23" borderId="66" applyNumberFormat="0" applyAlignment="0" applyProtection="0"/>
    <xf numFmtId="0" fontId="99" fillId="23" borderId="66" applyNumberFormat="0" applyAlignment="0" applyProtection="0"/>
    <xf numFmtId="0" fontId="99" fillId="23" borderId="66" applyNumberFormat="0" applyAlignment="0" applyProtection="0"/>
    <xf numFmtId="0" fontId="99" fillId="23" borderId="66" applyNumberFormat="0" applyAlignment="0" applyProtection="0"/>
    <xf numFmtId="0" fontId="99" fillId="23" borderId="66" applyNumberFormat="0" applyAlignment="0" applyProtection="0"/>
    <xf numFmtId="0" fontId="99" fillId="23" borderId="66" applyNumberFormat="0" applyAlignment="0" applyProtection="0"/>
    <xf numFmtId="0" fontId="99"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99" fillId="23" borderId="66" applyNumberFormat="0" applyAlignment="0" applyProtection="0"/>
    <xf numFmtId="0" fontId="74" fillId="10" borderId="76" applyNumberFormat="0" applyAlignment="0" applyProtection="0"/>
    <xf numFmtId="0" fontId="116" fillId="23" borderId="77" applyNumberForma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8" fillId="34" borderId="65" applyNumberFormat="0" applyFon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3" fillId="34" borderId="86" applyNumberFormat="0" applyFont="0" applyAlignment="0" applyProtection="0"/>
    <xf numFmtId="0" fontId="13" fillId="34" borderId="86" applyNumberFormat="0" applyFont="0" applyAlignment="0" applyProtection="0"/>
    <xf numFmtId="0" fontId="127" fillId="0" borderId="89" applyNumberFormat="0" applyFill="0" applyAlignment="0" applyProtection="0"/>
    <xf numFmtId="0" fontId="127" fillId="0" borderId="89" applyNumberFormat="0" applyFill="0" applyAlignment="0" applyProtection="0"/>
    <xf numFmtId="0" fontId="8" fillId="34" borderId="86" applyNumberFormat="0" applyFont="0" applyAlignment="0" applyProtection="0"/>
    <xf numFmtId="0" fontId="3" fillId="0" borderId="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49" fontId="14" fillId="3" borderId="98">
      <alignment vertical="center"/>
    </xf>
    <xf numFmtId="0" fontId="13" fillId="34" borderId="142" applyNumberFormat="0" applyFont="0" applyAlignment="0" applyProtection="0"/>
    <xf numFmtId="40" fontId="8" fillId="74" borderId="1"/>
    <xf numFmtId="40" fontId="8" fillId="75" borderId="1"/>
    <xf numFmtId="40" fontId="8" fillId="74" borderId="1"/>
    <xf numFmtId="49" fontId="208" fillId="3" borderId="98">
      <alignment vertical="center"/>
    </xf>
    <xf numFmtId="49" fontId="198" fillId="3" borderId="98">
      <alignment vertical="center"/>
    </xf>
    <xf numFmtId="40" fontId="8" fillId="40" borderId="1"/>
    <xf numFmtId="40" fontId="8" fillId="40" borderId="1"/>
    <xf numFmtId="0" fontId="8" fillId="40" borderId="1"/>
    <xf numFmtId="0" fontId="8" fillId="40" borderId="1"/>
    <xf numFmtId="187" fontId="19" fillId="31" borderId="61" applyNumberFormat="0" applyFont="0" applyAlignment="0">
      <protection locked="0"/>
    </xf>
    <xf numFmtId="187" fontId="19" fillId="31" borderId="61" applyNumberFormat="0" applyFont="0" applyAlignment="0">
      <protection locked="0"/>
    </xf>
    <xf numFmtId="187" fontId="19" fillId="31" borderId="61" applyNumberFormat="0" applyFont="0" applyAlignment="0">
      <protection locked="0"/>
    </xf>
    <xf numFmtId="187" fontId="19" fillId="31" borderId="61" applyNumberFormat="0" applyFont="0" applyAlignment="0">
      <protection locked="0"/>
    </xf>
    <xf numFmtId="187" fontId="19" fillId="31" borderId="61" applyNumberFormat="0" applyFont="0" applyAlignment="0">
      <protection locked="0"/>
    </xf>
    <xf numFmtId="187" fontId="19" fillId="31" borderId="61" applyNumberFormat="0" applyFont="0" applyAlignment="0">
      <protection locked="0"/>
    </xf>
    <xf numFmtId="187" fontId="19" fillId="31" borderId="61" applyNumberFormat="0" applyFont="0" applyAlignment="0">
      <protection locked="0"/>
    </xf>
    <xf numFmtId="187" fontId="19" fillId="31" borderId="61" applyNumberFormat="0" applyFont="0" applyAlignment="0">
      <protection locked="0"/>
    </xf>
    <xf numFmtId="187" fontId="19" fillId="31" borderId="61" applyNumberFormat="0" applyFont="0" applyAlignment="0">
      <protection locked="0"/>
    </xf>
    <xf numFmtId="187" fontId="19" fillId="31" borderId="61" applyNumberFormat="0" applyFont="0" applyAlignment="0">
      <protection locked="0"/>
    </xf>
    <xf numFmtId="187" fontId="19" fillId="31" borderId="61" applyNumberFormat="0" applyFont="0" applyAlignment="0">
      <protection locked="0"/>
    </xf>
    <xf numFmtId="187" fontId="19" fillId="31" borderId="61" applyNumberFormat="0" applyFont="0" applyAlignment="0">
      <protection locked="0"/>
    </xf>
    <xf numFmtId="187" fontId="19" fillId="31" borderId="61" applyNumberFormat="0" applyFont="0" applyAlignment="0">
      <protection locked="0"/>
    </xf>
    <xf numFmtId="187" fontId="19" fillId="31" borderId="61" applyNumberFormat="0" applyFont="0" applyAlignment="0">
      <protection locked="0"/>
    </xf>
    <xf numFmtId="10" fontId="66" fillId="29" borderId="61" applyNumberFormat="0" applyBorder="0" applyAlignment="0" applyProtection="0"/>
    <xf numFmtId="10" fontId="66" fillId="29" borderId="61" applyNumberFormat="0" applyBorder="0" applyAlignment="0" applyProtection="0"/>
    <xf numFmtId="10" fontId="66" fillId="29" borderId="61" applyNumberFormat="0" applyBorder="0" applyAlignment="0" applyProtection="0"/>
    <xf numFmtId="10" fontId="66" fillId="29" borderId="61" applyNumberFormat="0" applyBorder="0" applyAlignment="0" applyProtection="0"/>
    <xf numFmtId="10" fontId="66" fillId="29" borderId="61" applyNumberFormat="0" applyBorder="0" applyAlignment="0" applyProtection="0"/>
    <xf numFmtId="40" fontId="8" fillId="40" borderId="1"/>
    <xf numFmtId="0" fontId="13" fillId="34" borderId="124" applyNumberFormat="0" applyFont="0" applyAlignment="0" applyProtection="0"/>
    <xf numFmtId="0" fontId="8" fillId="48" borderId="97" applyNumberFormat="0" applyProtection="0">
      <alignment horizontal="left" vertical="center" indent="1"/>
    </xf>
    <xf numFmtId="4" fontId="205" fillId="5" borderId="102" applyNumberFormat="0" applyProtection="0">
      <alignment horizontal="right" vertical="center"/>
    </xf>
    <xf numFmtId="0" fontId="67" fillId="0" borderId="62">
      <alignment horizontal="left" vertical="center"/>
    </xf>
    <xf numFmtId="0" fontId="67" fillId="0" borderId="62">
      <alignment horizontal="left" vertical="center"/>
    </xf>
    <xf numFmtId="0" fontId="67" fillId="0" borderId="62">
      <alignment horizontal="left" vertical="center"/>
    </xf>
    <xf numFmtId="184" fontId="8" fillId="28" borderId="97" applyNumberFormat="0" applyProtection="0">
      <alignment horizontal="left" vertical="center" indent="1"/>
    </xf>
    <xf numFmtId="0" fontId="8" fillId="28" borderId="97" applyNumberFormat="0" applyProtection="0">
      <alignment horizontal="left" vertical="center" indent="1"/>
    </xf>
    <xf numFmtId="206" fontId="8" fillId="65" borderId="97" applyNumberFormat="0" applyProtection="0">
      <alignment horizontal="left" vertical="center" indent="1"/>
    </xf>
    <xf numFmtId="4" fontId="23" fillId="59" borderId="97" applyNumberFormat="0" applyProtection="0">
      <alignment horizontal="left" vertical="center" indent="1"/>
    </xf>
    <xf numFmtId="4" fontId="23" fillId="59" borderId="97" applyNumberFormat="0" applyProtection="0">
      <alignment horizontal="left" vertical="center" indent="1"/>
    </xf>
    <xf numFmtId="10" fontId="61" fillId="26" borderId="61" applyNumberFormat="0" applyFill="0" applyBorder="0" applyAlignment="0" applyProtection="0">
      <protection locked="0"/>
    </xf>
    <xf numFmtId="10" fontId="61" fillId="26" borderId="61" applyNumberFormat="0" applyFill="0" applyBorder="0" applyAlignment="0" applyProtection="0">
      <protection locked="0"/>
    </xf>
    <xf numFmtId="10" fontId="61" fillId="26" borderId="61" applyNumberFormat="0" applyFill="0" applyBorder="0" applyAlignment="0" applyProtection="0">
      <protection locked="0"/>
    </xf>
    <xf numFmtId="10" fontId="61" fillId="26" borderId="61" applyNumberFormat="0" applyFill="0" applyBorder="0" applyAlignment="0" applyProtection="0">
      <protection locked="0"/>
    </xf>
    <xf numFmtId="10" fontId="61" fillId="26" borderId="61" applyNumberFormat="0" applyFill="0" applyBorder="0" applyAlignment="0" applyProtection="0">
      <protection locked="0"/>
    </xf>
    <xf numFmtId="10" fontId="61" fillId="26" borderId="61" applyNumberFormat="0" applyFill="0" applyBorder="0" applyAlignment="0" applyProtection="0">
      <protection locked="0"/>
    </xf>
    <xf numFmtId="10" fontId="61" fillId="26" borderId="61" applyNumberFormat="0" applyFill="0" applyBorder="0" applyAlignment="0" applyProtection="0">
      <protection locked="0"/>
    </xf>
    <xf numFmtId="40" fontId="8" fillId="67" borderId="83"/>
    <xf numFmtId="40" fontId="8" fillId="67" borderId="83"/>
    <xf numFmtId="40" fontId="8" fillId="40" borderId="83"/>
    <xf numFmtId="0" fontId="8" fillId="69" borderId="83"/>
    <xf numFmtId="4" fontId="55" fillId="49" borderId="153" applyNumberFormat="0" applyProtection="0">
      <alignment horizontal="right" vertical="center"/>
    </xf>
    <xf numFmtId="186" fontId="52" fillId="0" borderId="63" applyFill="0" applyProtection="0"/>
    <xf numFmtId="186" fontId="52" fillId="0" borderId="63" applyFill="0" applyProtection="0"/>
    <xf numFmtId="186" fontId="52" fillId="0" borderId="63" applyFill="0" applyProtection="0"/>
    <xf numFmtId="186" fontId="52" fillId="0" borderId="63" applyFill="0" applyProtection="0"/>
    <xf numFmtId="186" fontId="52" fillId="0" borderId="63" applyFill="0" applyProtection="0"/>
    <xf numFmtId="186" fontId="52" fillId="0" borderId="63" applyFill="0" applyProtection="0"/>
    <xf numFmtId="186" fontId="52" fillId="0" borderId="63" applyFill="0" applyProtection="0"/>
    <xf numFmtId="186" fontId="52" fillId="0" borderId="63" applyFill="0" applyProtection="0"/>
    <xf numFmtId="186" fontId="52" fillId="0" borderId="63" applyFill="0" applyProtection="0"/>
    <xf numFmtId="186" fontId="52" fillId="0" borderId="63" applyFill="0" applyProtection="0"/>
    <xf numFmtId="186" fontId="52" fillId="0" borderId="63" applyFill="0" applyProtection="0"/>
    <xf numFmtId="186" fontId="52" fillId="0" borderId="63" applyFill="0" applyProtection="0"/>
    <xf numFmtId="40" fontId="8" fillId="44" borderId="83"/>
    <xf numFmtId="40" fontId="8" fillId="67" borderId="83"/>
    <xf numFmtId="40" fontId="8" fillId="40" borderId="83"/>
    <xf numFmtId="165" fontId="40" fillId="0" borderId="114" applyAlignment="0" applyProtection="0"/>
    <xf numFmtId="0" fontId="45" fillId="23" borderId="115" applyNumberFormat="0" applyAlignment="0" applyProtection="0"/>
    <xf numFmtId="0" fontId="8" fillId="28" borderId="66" applyNumberFormat="0" applyProtection="0">
      <alignment horizontal="left" vertical="center" indent="1"/>
    </xf>
    <xf numFmtId="0" fontId="8" fillId="63" borderId="66" applyNumberFormat="0" applyProtection="0">
      <alignment horizontal="left" vertical="center" indent="1"/>
    </xf>
    <xf numFmtId="4" fontId="55" fillId="53" borderId="135" applyNumberFormat="0" applyProtection="0">
      <alignment horizontal="right" vertical="center"/>
    </xf>
    <xf numFmtId="0" fontId="8" fillId="28" borderId="135" applyNumberFormat="0" applyProtection="0">
      <alignment horizontal="left" vertical="center" indent="1"/>
    </xf>
    <xf numFmtId="184" fontId="8" fillId="48" borderId="135" applyNumberFormat="0" applyProtection="0">
      <alignment horizontal="left" vertical="center" indent="1"/>
    </xf>
    <xf numFmtId="0" fontId="45" fillId="23" borderId="64" applyNumberFormat="0" applyAlignment="0" applyProtection="0"/>
    <xf numFmtId="0" fontId="45" fillId="23" borderId="64" applyNumberFormat="0" applyAlignment="0" applyProtection="0"/>
    <xf numFmtId="0" fontId="45" fillId="23" borderId="64" applyNumberFormat="0" applyAlignment="0" applyProtection="0"/>
    <xf numFmtId="0" fontId="45" fillId="23" borderId="64" applyNumberFormat="0" applyAlignment="0" applyProtection="0"/>
    <xf numFmtId="0" fontId="45" fillId="23" borderId="64" applyNumberFormat="0" applyAlignment="0" applyProtection="0"/>
    <xf numFmtId="0" fontId="45" fillId="23" borderId="64" applyNumberFormat="0" applyAlignment="0" applyProtection="0"/>
    <xf numFmtId="0" fontId="45" fillId="23" borderId="64" applyNumberFormat="0" applyAlignment="0" applyProtection="0"/>
    <xf numFmtId="0" fontId="45" fillId="23" borderId="64" applyNumberFormat="0" applyAlignment="0" applyProtection="0"/>
    <xf numFmtId="0" fontId="45" fillId="23" borderId="64" applyNumberFormat="0" applyAlignment="0" applyProtection="0"/>
    <xf numFmtId="0" fontId="45" fillId="23" borderId="64" applyNumberFormat="0" applyAlignment="0" applyProtection="0"/>
    <xf numFmtId="0" fontId="45"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5" fillId="23" borderId="64" applyNumberFormat="0" applyAlignment="0" applyProtection="0"/>
    <xf numFmtId="0" fontId="8" fillId="34" borderId="116" applyNumberFormat="0" applyFont="0" applyAlignment="0" applyProtection="0"/>
    <xf numFmtId="0" fontId="8" fillId="34" borderId="116" applyNumberFormat="0" applyFont="0" applyAlignment="0" applyProtection="0"/>
    <xf numFmtId="255" fontId="8" fillId="31" borderId="1" applyNumberFormat="0" applyFont="0" applyAlignment="0">
      <protection locked="0"/>
    </xf>
    <xf numFmtId="255" fontId="8" fillId="31" borderId="1" applyNumberFormat="0" applyFont="0" applyAlignment="0">
      <protection locked="0"/>
    </xf>
    <xf numFmtId="0" fontId="8" fillId="34" borderId="116" applyNumberFormat="0" applyFont="0" applyAlignment="0" applyProtection="0"/>
    <xf numFmtId="165" fontId="39" fillId="0" borderId="63" applyAlignment="0" applyProtection="0"/>
    <xf numFmtId="165" fontId="39" fillId="0" borderId="63" applyAlignment="0" applyProtection="0"/>
    <xf numFmtId="165" fontId="39" fillId="0" borderId="63" applyAlignment="0" applyProtection="0"/>
    <xf numFmtId="165" fontId="39" fillId="0" borderId="63" applyAlignment="0" applyProtection="0"/>
    <xf numFmtId="165" fontId="39" fillId="0" borderId="63" applyAlignment="0" applyProtection="0"/>
    <xf numFmtId="165" fontId="39" fillId="0" borderId="63" applyAlignment="0" applyProtection="0"/>
    <xf numFmtId="165" fontId="39" fillId="0" borderId="63" applyAlignment="0" applyProtection="0"/>
    <xf numFmtId="165" fontId="39" fillId="0" borderId="63" applyAlignment="0" applyProtection="0"/>
    <xf numFmtId="165" fontId="39" fillId="0" borderId="63" applyAlignment="0" applyProtection="0"/>
    <xf numFmtId="165" fontId="39" fillId="0" borderId="63" applyAlignment="0" applyProtection="0"/>
    <xf numFmtId="165" fontId="39" fillId="0" borderId="63" applyAlignment="0" applyProtection="0"/>
    <xf numFmtId="165" fontId="39"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40" fillId="0" borderId="63" applyAlignment="0" applyProtection="0"/>
    <xf numFmtId="165" fontId="39" fillId="0" borderId="63" applyAlignment="0" applyProtection="0"/>
    <xf numFmtId="49" fontId="15" fillId="3" borderId="136">
      <alignment vertical="center"/>
    </xf>
    <xf numFmtId="0" fontId="127" fillId="0" borderId="145" applyNumberFormat="0" applyFill="0" applyAlignment="0" applyProtection="0"/>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4"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4" fillId="3" borderId="118">
      <alignment vertical="center"/>
    </xf>
    <xf numFmtId="0" fontId="8" fillId="34" borderId="124"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4" fontId="107" fillId="24" borderId="113">
      <alignment horizontal="left" vertical="center" wrapText="1"/>
    </xf>
    <xf numFmtId="0" fontId="116" fillId="23" borderId="117" applyNumberFormat="0" applyAlignment="0" applyProtection="0"/>
    <xf numFmtId="0" fontId="13" fillId="34" borderId="124" applyNumberFormat="0" applyFont="0" applyAlignment="0" applyProtection="0"/>
    <xf numFmtId="0" fontId="8" fillId="34" borderId="124" applyNumberFormat="0" applyFont="0" applyAlignment="0" applyProtection="0"/>
    <xf numFmtId="0" fontId="13" fillId="34" borderId="124" applyNumberFormat="0" applyFont="0" applyAlignment="0" applyProtection="0"/>
    <xf numFmtId="0" fontId="116" fillId="23" borderId="125" applyNumberFormat="0" applyAlignment="0" applyProtection="0"/>
    <xf numFmtId="49" fontId="15" fillId="3" borderId="126">
      <alignment vertical="center"/>
    </xf>
    <xf numFmtId="49" fontId="15" fillId="3" borderId="126">
      <alignment vertical="center"/>
    </xf>
    <xf numFmtId="49" fontId="15" fillId="3" borderId="126">
      <alignment vertical="center"/>
    </xf>
    <xf numFmtId="0" fontId="8" fillId="34" borderId="124"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8" fillId="63" borderId="153" applyNumberFormat="0" applyProtection="0">
      <alignment horizontal="left" vertical="center" indent="1"/>
    </xf>
    <xf numFmtId="184" fontId="8" fillId="64" borderId="153" applyNumberFormat="0" applyProtection="0">
      <alignment horizontal="left" vertical="center" indent="1"/>
    </xf>
    <xf numFmtId="0" fontId="127" fillId="0" borderId="119" applyNumberFormat="0" applyFill="0" applyAlignment="0" applyProtection="0"/>
    <xf numFmtId="0" fontId="127" fillId="0" borderId="119" applyNumberFormat="0" applyFill="0" applyAlignment="0" applyProtection="0"/>
    <xf numFmtId="0" fontId="117" fillId="23" borderId="115" applyNumberFormat="0" applyAlignment="0" applyProtection="0"/>
    <xf numFmtId="255" fontId="8" fillId="31" borderId="83" applyNumberFormat="0" applyFont="0" applyAlignment="0">
      <protection locked="0"/>
    </xf>
    <xf numFmtId="4" fontId="203" fillId="59" borderId="107" applyNumberFormat="0" applyProtection="0">
      <alignment horizontal="right" vertical="center"/>
    </xf>
    <xf numFmtId="4" fontId="205" fillId="5" borderId="112" applyNumberFormat="0" applyProtection="0">
      <alignment horizontal="right" vertical="center"/>
    </xf>
    <xf numFmtId="184" fontId="8" fillId="48" borderId="107" applyNumberFormat="0" applyProtection="0">
      <alignment horizontal="left" vertical="center" indent="1"/>
    </xf>
    <xf numFmtId="0" fontId="67" fillId="0" borderId="84">
      <alignment horizontal="left" vertical="center"/>
    </xf>
    <xf numFmtId="206" fontId="8" fillId="65" borderId="107" applyNumberFormat="0" applyProtection="0">
      <alignment horizontal="left" vertical="center" indent="1"/>
    </xf>
    <xf numFmtId="0" fontId="8" fillId="61" borderId="107" applyNumberFormat="0" applyProtection="0">
      <alignment horizontal="left" vertical="center" indent="1"/>
    </xf>
    <xf numFmtId="184" fontId="8" fillId="61" borderId="107" applyNumberFormat="0" applyProtection="0">
      <alignment horizontal="left" vertical="center" indent="1"/>
    </xf>
    <xf numFmtId="184" fontId="8" fillId="61" borderId="107" applyNumberFormat="0" applyProtection="0">
      <alignment horizontal="left" vertical="center" indent="1"/>
    </xf>
    <xf numFmtId="0" fontId="8" fillId="61" borderId="107" applyNumberFormat="0" applyProtection="0">
      <alignment horizontal="left" vertical="center" indent="1"/>
    </xf>
    <xf numFmtId="206" fontId="8" fillId="62" borderId="107" applyNumberFormat="0" applyProtection="0">
      <alignment horizontal="left" vertical="center" indent="1"/>
    </xf>
    <xf numFmtId="184" fontId="8" fillId="61" borderId="107" applyNumberFormat="0" applyProtection="0">
      <alignment horizontal="left" vertical="center" indent="1"/>
    </xf>
    <xf numFmtId="4" fontId="55" fillId="53" borderId="107" applyNumberFormat="0" applyProtection="0">
      <alignment horizontal="right" vertical="center"/>
    </xf>
    <xf numFmtId="4" fontId="55" fillId="52" borderId="107" applyNumberFormat="0" applyProtection="0">
      <alignment horizontal="right" vertical="center"/>
    </xf>
    <xf numFmtId="4" fontId="55" fillId="51" borderId="107" applyNumberFormat="0" applyProtection="0">
      <alignment horizontal="right" vertical="center"/>
    </xf>
    <xf numFmtId="4" fontId="66" fillId="17" borderId="112" applyNumberFormat="0" applyProtection="0">
      <alignment horizontal="left" vertical="center" indent="1"/>
    </xf>
    <xf numFmtId="184" fontId="8" fillId="48" borderId="107" applyNumberFormat="0" applyProtection="0">
      <alignment horizontal="left" vertical="center" indent="1"/>
    </xf>
    <xf numFmtId="184" fontId="8" fillId="48" borderId="107" applyNumberFormat="0" applyProtection="0">
      <alignment horizontal="left" vertical="center" indent="1"/>
    </xf>
    <xf numFmtId="0" fontId="13" fillId="34" borderId="134" applyNumberFormat="0" applyFont="0" applyAlignment="0" applyProtection="0"/>
    <xf numFmtId="0" fontId="13" fillId="34" borderId="134" applyNumberFormat="0" applyFont="0" applyAlignment="0" applyProtection="0"/>
    <xf numFmtId="184" fontId="173" fillId="28" borderId="84"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27" fillId="0" borderId="137" applyNumberFormat="0" applyFill="0" applyAlignment="0" applyProtection="0"/>
    <xf numFmtId="0" fontId="127" fillId="0" borderId="137" applyNumberFormat="0" applyFill="0" applyAlignment="0" applyProtection="0"/>
    <xf numFmtId="37" fontId="104" fillId="28" borderId="83" applyFill="0" applyBorder="0" applyProtection="0"/>
    <xf numFmtId="0" fontId="74" fillId="10" borderId="151" applyNumberFormat="0" applyAlignment="0" applyProtection="0"/>
    <xf numFmtId="4" fontId="55" fillId="56" borderId="153" applyNumberFormat="0" applyProtection="0">
      <alignment horizontal="right" vertical="center"/>
    </xf>
    <xf numFmtId="0" fontId="127" fillId="0" borderId="127" applyNumberFormat="0" applyFill="0" applyAlignment="0" applyProtection="0"/>
    <xf numFmtId="0" fontId="127" fillId="0" borderId="127" applyNumberFormat="0" applyFill="0" applyAlignment="0" applyProtection="0"/>
    <xf numFmtId="49" fontId="15" fillId="3" borderId="126">
      <alignment vertical="center"/>
    </xf>
    <xf numFmtId="49" fontId="14" fillId="3" borderId="126">
      <alignment vertical="center"/>
    </xf>
    <xf numFmtId="0" fontId="127" fillId="0" borderId="127" applyNumberFormat="0" applyFill="0" applyAlignment="0" applyProtection="0"/>
    <xf numFmtId="0" fontId="13"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13" fillId="34" borderId="134" applyNumberFormat="0" applyFont="0" applyAlignment="0" applyProtection="0"/>
    <xf numFmtId="49" fontId="208" fillId="45" borderId="144">
      <alignment vertical="center"/>
    </xf>
    <xf numFmtId="0" fontId="116" fillId="23" borderId="97" applyNumberFormat="0" applyAlignment="0" applyProtection="0"/>
    <xf numFmtId="4" fontId="8" fillId="0" borderId="1"/>
    <xf numFmtId="0" fontId="117" fillId="23" borderId="151" applyNumberFormat="0" applyAlignment="0" applyProtection="0"/>
    <xf numFmtId="0" fontId="13" fillId="34" borderId="116"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184" fontId="8" fillId="61" borderId="87" applyNumberFormat="0" applyProtection="0">
      <alignment horizontal="left" vertical="center" indent="1"/>
    </xf>
    <xf numFmtId="184" fontId="8" fillId="63" borderId="87" applyNumberFormat="0" applyProtection="0">
      <alignment horizontal="left" vertical="center" indent="1"/>
    </xf>
    <xf numFmtId="0" fontId="8" fillId="28" borderId="87" applyNumberFormat="0" applyProtection="0">
      <alignment horizontal="left" vertical="center" indent="1"/>
    </xf>
    <xf numFmtId="0" fontId="8" fillId="28" borderId="87" applyNumberFormat="0" applyProtection="0">
      <alignment horizontal="left" vertical="center" indent="1"/>
    </xf>
    <xf numFmtId="0" fontId="8" fillId="48" borderId="87" applyNumberFormat="0" applyProtection="0">
      <alignment horizontal="left" vertical="center" indent="1"/>
    </xf>
    <xf numFmtId="184" fontId="8" fillId="48" borderId="87" applyNumberFormat="0" applyProtection="0">
      <alignment horizontal="left" vertical="center" indent="1"/>
    </xf>
    <xf numFmtId="206" fontId="8" fillId="66" borderId="87" applyNumberFormat="0" applyProtection="0">
      <alignment horizontal="left" vertical="center" indent="1"/>
    </xf>
    <xf numFmtId="206" fontId="8" fillId="66" borderId="87" applyNumberFormat="0" applyProtection="0">
      <alignment horizontal="left" vertical="center" indent="1"/>
    </xf>
    <xf numFmtId="0" fontId="8" fillId="48" borderId="87" applyNumberFormat="0" applyProtection="0">
      <alignment horizontal="left" vertical="center" indent="1"/>
    </xf>
    <xf numFmtId="206" fontId="8" fillId="66" borderId="87" applyNumberFormat="0" applyProtection="0">
      <alignment horizontal="left" vertical="center" indent="1"/>
    </xf>
    <xf numFmtId="0" fontId="8" fillId="48" borderId="87" applyNumberFormat="0" applyProtection="0">
      <alignment horizontal="left" vertical="center" indent="1"/>
    </xf>
    <xf numFmtId="184" fontId="8" fillId="48" borderId="87" applyNumberFormat="0" applyProtection="0">
      <alignment horizontal="left" vertical="center" indent="1"/>
    </xf>
    <xf numFmtId="184" fontId="8" fillId="48" borderId="87" applyNumberFormat="0" applyProtection="0">
      <alignment horizontal="left" vertical="center" indent="1"/>
    </xf>
    <xf numFmtId="184" fontId="8" fillId="48" borderId="87" applyNumberFormat="0" applyProtection="0">
      <alignment horizontal="left" vertical="center" indent="1"/>
    </xf>
    <xf numFmtId="0" fontId="8" fillId="48" borderId="87" applyNumberFormat="0" applyProtection="0">
      <alignment horizontal="left" vertical="center" indent="1"/>
    </xf>
    <xf numFmtId="4" fontId="55" fillId="29" borderId="87" applyNumberFormat="0" applyProtection="0">
      <alignment vertical="center"/>
    </xf>
    <xf numFmtId="4" fontId="203" fillId="29" borderId="87" applyNumberFormat="0" applyProtection="0">
      <alignment vertical="center"/>
    </xf>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49" fontId="15" fillId="3" borderId="118">
      <alignment vertical="center"/>
    </xf>
    <xf numFmtId="0" fontId="117" fillId="23" borderId="105" applyNumberFormat="0" applyAlignment="0" applyProtection="0"/>
    <xf numFmtId="0" fontId="127" fillId="0" borderId="99" applyNumberFormat="0" applyFill="0" applyAlignment="0" applyProtection="0"/>
    <xf numFmtId="0" fontId="8" fillId="0" borderId="1">
      <alignment horizontal="right"/>
    </xf>
    <xf numFmtId="0" fontId="8" fillId="0" borderId="1">
      <alignment horizontal="right"/>
    </xf>
    <xf numFmtId="0" fontId="8" fillId="0" borderId="1">
      <alignment horizontal="right"/>
    </xf>
    <xf numFmtId="184" fontId="8" fillId="28" borderId="125" applyNumberFormat="0" applyProtection="0">
      <alignment horizontal="left" vertical="center" indent="1"/>
    </xf>
    <xf numFmtId="4" fontId="23" fillId="61" borderId="125" applyNumberFormat="0" applyProtection="0">
      <alignment horizontal="left" vertical="center" indent="1"/>
    </xf>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74" fillId="10" borderId="95" applyNumberFormat="0" applyAlignment="0" applyProtection="0"/>
    <xf numFmtId="0" fontId="74" fillId="10" borderId="95" applyNumberFormat="0" applyAlignment="0" applyProtection="0"/>
    <xf numFmtId="4" fontId="23" fillId="61" borderId="143" applyNumberFormat="0" applyProtection="0">
      <alignment horizontal="left" vertical="center" indent="1"/>
    </xf>
    <xf numFmtId="0" fontId="8" fillId="48" borderId="135" applyNumberFormat="0" applyProtection="0">
      <alignment horizontal="left" vertical="center" indent="1"/>
    </xf>
    <xf numFmtId="0" fontId="116" fillId="23" borderId="125" applyNumberFormat="0" applyAlignment="0" applyProtection="0"/>
    <xf numFmtId="49" fontId="15" fillId="3" borderId="118">
      <alignment vertical="center"/>
    </xf>
    <xf numFmtId="186" fontId="52" fillId="0" borderId="94" applyFill="0" applyProtection="0"/>
    <xf numFmtId="49" fontId="14" fillId="3" borderId="118">
      <alignment vertical="center"/>
    </xf>
    <xf numFmtId="0" fontId="13" fillId="34" borderId="124" applyNumberFormat="0" applyFont="0" applyAlignment="0" applyProtection="0"/>
    <xf numFmtId="165" fontId="39" fillId="0" borderId="94" applyAlignment="0" applyProtection="0"/>
    <xf numFmtId="184" fontId="8" fillId="48" borderId="77" applyNumberFormat="0" applyProtection="0">
      <alignment horizontal="left" vertical="center" indent="1"/>
    </xf>
    <xf numFmtId="40" fontId="8" fillId="71" borderId="73"/>
    <xf numFmtId="49" fontId="208" fillId="45" borderId="136">
      <alignment horizontal="center"/>
    </xf>
    <xf numFmtId="49" fontId="8" fillId="45" borderId="136">
      <alignment horizontal="center"/>
    </xf>
    <xf numFmtId="49" fontId="14" fillId="3" borderId="154">
      <alignment vertical="center"/>
    </xf>
    <xf numFmtId="0" fontId="127" fillId="0" borderId="155" applyNumberFormat="0" applyFill="0" applyAlignment="0" applyProtection="0"/>
    <xf numFmtId="0" fontId="127" fillId="0" borderId="155" applyNumberFormat="0" applyFill="0" applyAlignment="0" applyProtection="0"/>
    <xf numFmtId="0" fontId="13" fillId="34" borderId="152" applyNumberFormat="0" applyFont="0" applyAlignment="0" applyProtection="0"/>
    <xf numFmtId="0" fontId="127" fillId="0" borderId="145" applyNumberFormat="0" applyFill="0" applyAlignment="0" applyProtection="0"/>
    <xf numFmtId="0" fontId="127" fillId="0" borderId="145" applyNumberFormat="0" applyFill="0" applyAlignment="0" applyProtection="0"/>
    <xf numFmtId="0" fontId="13" fillId="34" borderId="152" applyNumberFormat="0" applyFont="0" applyAlignment="0" applyProtection="0"/>
    <xf numFmtId="0" fontId="13" fillId="34" borderId="152" applyNumberFormat="0" applyFont="0" applyAlignment="0" applyProtection="0"/>
    <xf numFmtId="49" fontId="208" fillId="45" borderId="118">
      <alignment vertical="center"/>
    </xf>
    <xf numFmtId="40" fontId="8" fillId="74" borderId="1"/>
    <xf numFmtId="0" fontId="117" fillId="23" borderId="151" applyNumberFormat="0" applyAlignment="0" applyProtection="0"/>
    <xf numFmtId="0" fontId="99" fillId="23" borderId="117" applyNumberFormat="0" applyAlignment="0" applyProtection="0"/>
    <xf numFmtId="49" fontId="15" fillId="3" borderId="67">
      <alignment vertical="center"/>
    </xf>
    <xf numFmtId="0" fontId="100" fillId="23" borderId="117" applyNumberFormat="0" applyAlignment="0" applyProtection="0"/>
    <xf numFmtId="0" fontId="16" fillId="34" borderId="106" applyNumberFormat="0" applyFont="0" applyAlignment="0" applyProtection="0"/>
    <xf numFmtId="49" fontId="208" fillId="3" borderId="154">
      <alignment vertical="center"/>
    </xf>
    <xf numFmtId="0" fontId="100" fillId="23" borderId="117" applyNumberFormat="0" applyAlignment="0" applyProtection="0"/>
    <xf numFmtId="184" fontId="8" fillId="48" borderId="97" applyNumberFormat="0" applyProtection="0">
      <alignment horizontal="left" vertical="center" indent="1"/>
    </xf>
    <xf numFmtId="0" fontId="8" fillId="48" borderId="97" applyNumberFormat="0" applyProtection="0">
      <alignment horizontal="left" vertical="center" indent="1"/>
    </xf>
    <xf numFmtId="4" fontId="55" fillId="52" borderId="97" applyNumberFormat="0" applyProtection="0">
      <alignment horizontal="right" vertical="center"/>
    </xf>
    <xf numFmtId="4" fontId="55" fillId="53" borderId="97" applyNumberFormat="0" applyProtection="0">
      <alignment horizontal="right" vertical="center"/>
    </xf>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7" fillId="23" borderId="76"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116" fillId="23" borderId="77"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206" fontId="8" fillId="64" borderId="97" applyNumberFormat="0" applyProtection="0">
      <alignment horizontal="left" vertical="center" indent="1"/>
    </xf>
    <xf numFmtId="184" fontId="8" fillId="48" borderId="97" applyNumberFormat="0" applyProtection="0">
      <alignment horizontal="left" vertical="center" indent="1"/>
    </xf>
    <xf numFmtId="0" fontId="13" fillId="34" borderId="124" applyNumberFormat="0" applyFont="0" applyAlignment="0" applyProtection="0"/>
    <xf numFmtId="49" fontId="208" fillId="3" borderId="118">
      <alignment vertical="center"/>
    </xf>
    <xf numFmtId="49" fontId="14" fillId="3" borderId="78">
      <alignment vertical="center"/>
    </xf>
    <xf numFmtId="49" fontId="14"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4" fillId="3" borderId="78">
      <alignment vertical="center"/>
    </xf>
    <xf numFmtId="49" fontId="14" fillId="3" borderId="78">
      <alignment vertical="center"/>
    </xf>
    <xf numFmtId="49" fontId="14" fillId="3" borderId="78">
      <alignment vertical="center"/>
    </xf>
    <xf numFmtId="49" fontId="14" fillId="3" borderId="78">
      <alignment vertical="center"/>
    </xf>
    <xf numFmtId="49" fontId="14" fillId="3" borderId="78">
      <alignment vertical="center"/>
    </xf>
    <xf numFmtId="49" fontId="14" fillId="3" borderId="78">
      <alignment vertical="center"/>
    </xf>
    <xf numFmtId="49" fontId="14" fillId="3" borderId="78">
      <alignment vertical="center"/>
    </xf>
    <xf numFmtId="49" fontId="14"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99"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99" fillId="23" borderId="77" applyNumberFormat="0" applyAlignment="0" applyProtection="0"/>
    <xf numFmtId="0" fontId="13" fillId="34" borderId="116" applyNumberFormat="0" applyFont="0" applyAlignment="0" applyProtection="0"/>
    <xf numFmtId="10" fontId="66" fillId="29" borderId="1" applyNumberFormat="0" applyBorder="0" applyAlignment="0" applyProtection="0"/>
    <xf numFmtId="10" fontId="66" fillId="29" borderId="1" applyNumberFormat="0" applyBorder="0" applyAlignment="0" applyProtection="0"/>
    <xf numFmtId="187" fontId="19" fillId="31" borderId="1" applyNumberFormat="0" applyFont="0" applyAlignment="0">
      <protection locked="0"/>
    </xf>
    <xf numFmtId="187" fontId="19" fillId="31" borderId="1" applyNumberFormat="0" applyFont="0" applyAlignment="0">
      <protection locked="0"/>
    </xf>
    <xf numFmtId="187" fontId="19" fillId="31" borderId="1" applyNumberFormat="0" applyFont="0" applyAlignment="0">
      <protection locked="0"/>
    </xf>
    <xf numFmtId="187" fontId="19" fillId="31" borderId="1" applyNumberFormat="0" applyFont="0" applyAlignment="0">
      <protection locked="0"/>
    </xf>
    <xf numFmtId="187" fontId="19" fillId="31" borderId="1" applyNumberFormat="0" applyFont="0" applyAlignment="0">
      <protection locked="0"/>
    </xf>
    <xf numFmtId="187" fontId="19" fillId="31" borderId="1" applyNumberFormat="0" applyFont="0" applyAlignment="0">
      <protection locked="0"/>
    </xf>
    <xf numFmtId="187" fontId="19" fillId="31" borderId="1" applyNumberFormat="0" applyFont="0" applyAlignment="0">
      <protection locked="0"/>
    </xf>
    <xf numFmtId="187" fontId="19" fillId="31" borderId="1" applyNumberFormat="0" applyFont="0" applyAlignment="0">
      <protection locked="0"/>
    </xf>
    <xf numFmtId="0" fontId="46" fillId="23" borderId="115" applyNumberFormat="0" applyAlignment="0" applyProtection="0"/>
    <xf numFmtId="0" fontId="46" fillId="23" borderId="115" applyNumberForma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99" fillId="23" borderId="97" applyNumberFormat="0" applyAlignment="0" applyProtection="0"/>
    <xf numFmtId="0" fontId="99" fillId="23" borderId="97" applyNumberFormat="0" applyAlignment="0" applyProtection="0"/>
    <xf numFmtId="0" fontId="99" fillId="23" borderId="97" applyNumberFormat="0" applyAlignment="0" applyProtection="0"/>
    <xf numFmtId="0" fontId="117" fillId="23" borderId="105" applyNumberFormat="0" applyAlignment="0" applyProtection="0"/>
    <xf numFmtId="0" fontId="127" fillId="0" borderId="137" applyNumberFormat="0" applyFill="0" applyAlignment="0" applyProtection="0"/>
    <xf numFmtId="0" fontId="8" fillId="34" borderId="142" applyNumberFormat="0" applyFont="0" applyAlignment="0" applyProtection="0"/>
    <xf numFmtId="49" fontId="14" fillId="3" borderId="136">
      <alignment vertical="center"/>
    </xf>
    <xf numFmtId="49" fontId="14" fillId="3" borderId="136">
      <alignment vertical="center"/>
    </xf>
    <xf numFmtId="49" fontId="15" fillId="3" borderId="136">
      <alignment vertical="center"/>
    </xf>
    <xf numFmtId="40" fontId="8" fillId="2" borderId="1"/>
    <xf numFmtId="40" fontId="8" fillId="2" borderId="1"/>
    <xf numFmtId="40" fontId="8" fillId="2" borderId="1"/>
    <xf numFmtId="40" fontId="8" fillId="2" borderId="1"/>
    <xf numFmtId="40" fontId="8" fillId="2" borderId="1"/>
    <xf numFmtId="40" fontId="8" fillId="2" borderId="1"/>
    <xf numFmtId="187" fontId="19" fillId="31" borderId="73" applyNumberFormat="0" applyFont="0" applyAlignment="0">
      <protection locked="0"/>
    </xf>
    <xf numFmtId="187" fontId="19" fillId="31" borderId="73" applyNumberFormat="0" applyFont="0" applyAlignment="0">
      <protection locked="0"/>
    </xf>
    <xf numFmtId="187" fontId="19" fillId="31" borderId="73" applyNumberFormat="0" applyFont="0" applyAlignment="0">
      <protection locked="0"/>
    </xf>
    <xf numFmtId="187" fontId="19" fillId="31" borderId="73" applyNumberFormat="0" applyFont="0" applyAlignment="0">
      <protection locked="0"/>
    </xf>
    <xf numFmtId="187" fontId="19" fillId="31" borderId="73" applyNumberFormat="0" applyFont="0" applyAlignment="0">
      <protection locked="0"/>
    </xf>
    <xf numFmtId="187" fontId="19" fillId="31" borderId="73" applyNumberFormat="0" applyFont="0" applyAlignment="0">
      <protection locked="0"/>
    </xf>
    <xf numFmtId="187" fontId="19" fillId="31" borderId="73" applyNumberFormat="0" applyFont="0" applyAlignment="0">
      <protection locked="0"/>
    </xf>
    <xf numFmtId="187" fontId="19" fillId="31" borderId="73" applyNumberFormat="0" applyFont="0" applyAlignment="0">
      <protection locked="0"/>
    </xf>
    <xf numFmtId="187" fontId="19" fillId="31" borderId="73" applyNumberFormat="0" applyFont="0" applyAlignment="0">
      <protection locked="0"/>
    </xf>
    <xf numFmtId="187" fontId="19" fillId="31" borderId="73" applyNumberFormat="0" applyFont="0" applyAlignment="0">
      <protection locked="0"/>
    </xf>
    <xf numFmtId="187" fontId="19" fillId="31" borderId="73" applyNumberFormat="0" applyFont="0" applyAlignment="0">
      <protection locked="0"/>
    </xf>
    <xf numFmtId="187" fontId="19" fillId="31" borderId="73" applyNumberFormat="0" applyFont="0" applyAlignment="0">
      <protection locked="0"/>
    </xf>
    <xf numFmtId="187" fontId="19" fillId="31" borderId="73" applyNumberFormat="0" applyFont="0" applyAlignment="0">
      <protection locked="0"/>
    </xf>
    <xf numFmtId="187" fontId="19" fillId="31" borderId="73" applyNumberFormat="0" applyFont="0" applyAlignment="0">
      <protection locked="0"/>
    </xf>
    <xf numFmtId="10" fontId="66" fillId="29" borderId="73" applyNumberFormat="0" applyBorder="0" applyAlignment="0" applyProtection="0"/>
    <xf numFmtId="10" fontId="66" fillId="29" borderId="73" applyNumberFormat="0" applyBorder="0" applyAlignment="0" applyProtection="0"/>
    <xf numFmtId="10" fontId="66" fillId="29" borderId="73" applyNumberFormat="0" applyBorder="0" applyAlignment="0" applyProtection="0"/>
    <xf numFmtId="10" fontId="66" fillId="29" borderId="73" applyNumberFormat="0" applyBorder="0" applyAlignment="0" applyProtection="0"/>
    <xf numFmtId="10" fontId="66" fillId="29" borderId="73" applyNumberFormat="0" applyBorder="0" applyAlignment="0" applyProtection="0"/>
    <xf numFmtId="40" fontId="8" fillId="2" borderId="1"/>
    <xf numFmtId="40" fontId="8" fillId="2" borderId="1"/>
    <xf numFmtId="40" fontId="8" fillId="2" borderId="1"/>
    <xf numFmtId="40" fontId="8" fillId="2" borderId="1"/>
    <xf numFmtId="40" fontId="8" fillId="2" borderId="1"/>
    <xf numFmtId="40" fontId="8" fillId="2" borderId="1"/>
    <xf numFmtId="49" fontId="15" fillId="3" borderId="98">
      <alignment vertical="center"/>
    </xf>
    <xf numFmtId="49" fontId="15" fillId="3" borderId="98">
      <alignment vertical="center"/>
    </xf>
    <xf numFmtId="0" fontId="67" fillId="0" borderId="74">
      <alignment horizontal="left" vertical="center"/>
    </xf>
    <xf numFmtId="0" fontId="67" fillId="0" borderId="74">
      <alignment horizontal="left" vertical="center"/>
    </xf>
    <xf numFmtId="0" fontId="67" fillId="0" borderId="74">
      <alignment horizontal="left" vertical="center"/>
    </xf>
    <xf numFmtId="0" fontId="67" fillId="0" borderId="74">
      <alignment horizontal="left" vertical="center"/>
    </xf>
    <xf numFmtId="0" fontId="67" fillId="0" borderId="74">
      <alignment horizontal="lef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10" fontId="61" fillId="26" borderId="73" applyNumberFormat="0" applyFill="0" applyBorder="0" applyAlignment="0" applyProtection="0">
      <protection locked="0"/>
    </xf>
    <xf numFmtId="10" fontId="61" fillId="26" borderId="73" applyNumberFormat="0" applyFill="0" applyBorder="0" applyAlignment="0" applyProtection="0">
      <protection locked="0"/>
    </xf>
    <xf numFmtId="10" fontId="61" fillId="26" borderId="73" applyNumberFormat="0" applyFill="0" applyBorder="0" applyAlignment="0" applyProtection="0">
      <protection locked="0"/>
    </xf>
    <xf numFmtId="10" fontId="61" fillId="26" borderId="73" applyNumberFormat="0" applyFill="0" applyBorder="0" applyAlignment="0" applyProtection="0">
      <protection locked="0"/>
    </xf>
    <xf numFmtId="10" fontId="61" fillId="26" borderId="73" applyNumberFormat="0" applyFill="0" applyBorder="0" applyAlignment="0" applyProtection="0">
      <protection locked="0"/>
    </xf>
    <xf numFmtId="10" fontId="61" fillId="26" borderId="73" applyNumberFormat="0" applyFill="0" applyBorder="0" applyAlignment="0" applyProtection="0">
      <protection locked="0"/>
    </xf>
    <xf numFmtId="10" fontId="61" fillId="26" borderId="73" applyNumberFormat="0" applyFill="0" applyBorder="0" applyAlignment="0" applyProtection="0">
      <protection locked="0"/>
    </xf>
    <xf numFmtId="4" fontId="107" fillId="24" borderId="93">
      <alignment horizontal="left" vertical="center" wrapText="1"/>
    </xf>
    <xf numFmtId="4" fontId="107" fillId="24" borderId="93">
      <alignment horizontal="left" vertical="center" wrapText="1"/>
    </xf>
    <xf numFmtId="184" fontId="8" fillId="48" borderId="135" applyNumberFormat="0" applyProtection="0">
      <alignment horizontal="left" vertical="center" indent="1"/>
    </xf>
    <xf numFmtId="49" fontId="8" fillId="45" borderId="144">
      <alignment horizontal="center"/>
    </xf>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0" fontId="116" fillId="23" borderId="97" applyNumberFormat="0" applyAlignment="0" applyProtection="0"/>
    <xf numFmtId="0" fontId="116" fillId="23" borderId="97" applyNumberFormat="0" applyAlignment="0" applyProtection="0"/>
    <xf numFmtId="186" fontId="52" fillId="0" borderId="75" applyFill="0" applyProtection="0"/>
    <xf numFmtId="186" fontId="52" fillId="0" borderId="75" applyFill="0" applyProtection="0"/>
    <xf numFmtId="186" fontId="52" fillId="0" borderId="75" applyFill="0" applyProtection="0"/>
    <xf numFmtId="186" fontId="52" fillId="0" borderId="75" applyFill="0" applyProtection="0"/>
    <xf numFmtId="186" fontId="52" fillId="0" borderId="75" applyFill="0" applyProtection="0"/>
    <xf numFmtId="186" fontId="52" fillId="0" borderId="75" applyFill="0" applyProtection="0"/>
    <xf numFmtId="186" fontId="52" fillId="0" borderId="75" applyFill="0" applyProtection="0"/>
    <xf numFmtId="186" fontId="52" fillId="0" borderId="75" applyFill="0" applyProtection="0"/>
    <xf numFmtId="186" fontId="52" fillId="0" borderId="75" applyFill="0" applyProtection="0"/>
    <xf numFmtId="186" fontId="52" fillId="0" borderId="75" applyFill="0" applyProtection="0"/>
    <xf numFmtId="186" fontId="52" fillId="0" borderId="75" applyFill="0" applyProtection="0"/>
    <xf numFmtId="186" fontId="52" fillId="0" borderId="75" applyFill="0" applyProtection="0"/>
    <xf numFmtId="0" fontId="116" fillId="23" borderId="97" applyNumberFormat="0" applyAlignment="0" applyProtection="0"/>
    <xf numFmtId="0" fontId="117" fillId="23" borderId="95" applyNumberFormat="0" applyAlignment="0" applyProtection="0"/>
    <xf numFmtId="0" fontId="117" fillId="23" borderId="95" applyNumberFormat="0" applyAlignment="0" applyProtection="0"/>
    <xf numFmtId="0" fontId="8" fillId="0" borderId="1">
      <alignment horizontal="right"/>
    </xf>
    <xf numFmtId="0" fontId="13" fillId="34" borderId="134" applyNumberFormat="0" applyFont="0" applyAlignment="0" applyProtection="0"/>
    <xf numFmtId="0" fontId="116" fillId="23" borderId="135" applyNumberFormat="0" applyAlignment="0" applyProtection="0"/>
    <xf numFmtId="0" fontId="74" fillId="10" borderId="133" applyNumberFormat="0" applyAlignment="0" applyProtection="0"/>
    <xf numFmtId="49" fontId="15" fillId="3" borderId="136">
      <alignment vertical="center"/>
    </xf>
    <xf numFmtId="49" fontId="208" fillId="3" borderId="88">
      <alignment vertical="center"/>
    </xf>
    <xf numFmtId="49" fontId="208" fillId="3" borderId="88">
      <alignment vertical="center"/>
    </xf>
    <xf numFmtId="0" fontId="13" fillId="34" borderId="124"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49" fontId="8" fillId="45" borderId="88">
      <alignment horizontal="center"/>
    </xf>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5"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5" fillId="23" borderId="76" applyNumberFormat="0" applyAlignment="0" applyProtection="0"/>
    <xf numFmtId="49" fontId="8" fillId="45" borderId="88">
      <alignment horizontal="center"/>
    </xf>
    <xf numFmtId="49" fontId="208" fillId="45" borderId="88">
      <alignment horizontal="center"/>
    </xf>
    <xf numFmtId="49" fontId="208" fillId="45" borderId="88">
      <alignment horizontal="center"/>
    </xf>
    <xf numFmtId="49" fontId="208" fillId="45" borderId="88">
      <alignment horizontal="center"/>
    </xf>
    <xf numFmtId="0" fontId="13" fillId="34" borderId="96" applyNumberFormat="0" applyFont="0" applyAlignment="0" applyProtection="0"/>
    <xf numFmtId="0" fontId="13" fillId="34" borderId="96" applyNumberFormat="0" applyFont="0" applyAlignment="0" applyProtection="0"/>
    <xf numFmtId="4" fontId="203" fillId="59" borderId="87" applyNumberFormat="0" applyProtection="0">
      <alignment horizontal="right" vertical="center"/>
    </xf>
    <xf numFmtId="4" fontId="203" fillId="59" borderId="87" applyNumberFormat="0" applyProtection="0">
      <alignment horizontal="right" vertical="center"/>
    </xf>
    <xf numFmtId="4" fontId="66" fillId="0" borderId="92" applyNumberFormat="0" applyProtection="0">
      <alignment horizontal="right" vertical="center"/>
    </xf>
    <xf numFmtId="184" fontId="8" fillId="66" borderId="87" applyNumberFormat="0" applyProtection="0">
      <alignment horizontal="left" vertical="center" indent="1"/>
    </xf>
    <xf numFmtId="165" fontId="39" fillId="0" borderId="75" applyAlignment="0" applyProtection="0"/>
    <xf numFmtId="165" fontId="39" fillId="0" borderId="75" applyAlignment="0" applyProtection="0"/>
    <xf numFmtId="165" fontId="39" fillId="0" borderId="75" applyAlignment="0" applyProtection="0"/>
    <xf numFmtId="165" fontId="39" fillId="0" borderId="75" applyAlignment="0" applyProtection="0"/>
    <xf numFmtId="165" fontId="39" fillId="0" borderId="75" applyAlignment="0" applyProtection="0"/>
    <xf numFmtId="165" fontId="39" fillId="0" borderId="75" applyAlignment="0" applyProtection="0"/>
    <xf numFmtId="165" fontId="39" fillId="0" borderId="75" applyAlignment="0" applyProtection="0"/>
    <xf numFmtId="165" fontId="39" fillId="0" borderId="75" applyAlignment="0" applyProtection="0"/>
    <xf numFmtId="165" fontId="39" fillId="0" borderId="75" applyAlignment="0" applyProtection="0"/>
    <xf numFmtId="165" fontId="39" fillId="0" borderId="75" applyAlignment="0" applyProtection="0"/>
    <xf numFmtId="165" fontId="39" fillId="0" borderId="75" applyAlignment="0" applyProtection="0"/>
    <xf numFmtId="165" fontId="39" fillId="0" borderId="75" applyAlignment="0" applyProtection="0"/>
    <xf numFmtId="165" fontId="39"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40" fillId="0" borderId="75" applyAlignment="0" applyProtection="0"/>
    <xf numFmtId="165" fontId="39" fillId="0" borderId="75" applyAlignment="0" applyProtection="0"/>
    <xf numFmtId="184" fontId="8" fillId="63" borderId="87" applyNumberFormat="0" applyProtection="0">
      <alignment horizontal="left" vertical="center" indent="1"/>
    </xf>
    <xf numFmtId="0" fontId="8" fillId="61" borderId="87" applyNumberFormat="0" applyProtection="0">
      <alignment horizontal="left" vertical="center" indent="1"/>
    </xf>
    <xf numFmtId="0" fontId="8" fillId="48" borderId="87" applyNumberFormat="0" applyProtection="0">
      <alignment horizontal="left" vertical="center" indent="1"/>
    </xf>
    <xf numFmtId="184" fontId="8" fillId="48" borderId="87" applyNumberFormat="0" applyProtection="0">
      <alignment horizontal="left" vertical="center" indent="1"/>
    </xf>
    <xf numFmtId="0" fontId="8" fillId="34" borderId="96" applyNumberFormat="0" applyFont="0" applyAlignment="0" applyProtection="0"/>
    <xf numFmtId="0" fontId="8" fillId="34" borderId="96" applyNumberFormat="0" applyFont="0" applyAlignment="0" applyProtection="0"/>
    <xf numFmtId="0" fontId="8" fillId="48" borderId="87" applyNumberFormat="0" applyProtection="0">
      <alignment horizontal="left" vertical="center" indent="1"/>
    </xf>
    <xf numFmtId="0" fontId="8" fillId="48" borderId="87" applyNumberFormat="0" applyProtection="0">
      <alignment horizontal="left" vertical="center" indent="1"/>
    </xf>
    <xf numFmtId="4" fontId="203" fillId="31" borderId="87" applyNumberFormat="0" applyProtection="0">
      <alignment vertical="center"/>
    </xf>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49" fontId="15" fillId="3" borderId="154">
      <alignment vertical="center"/>
    </xf>
    <xf numFmtId="49" fontId="15" fillId="3" borderId="154">
      <alignment vertical="center"/>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8" fillId="34" borderId="116" applyNumberFormat="0" applyFont="0" applyAlignment="0" applyProtection="0"/>
    <xf numFmtId="0" fontId="127" fillId="0" borderId="119" applyNumberFormat="0" applyFill="0" applyAlignment="0" applyProtection="0"/>
    <xf numFmtId="0" fontId="127" fillId="0" borderId="119" applyNumberFormat="0" applyFill="0" applyAlignment="0" applyProtection="0"/>
    <xf numFmtId="0" fontId="127" fillId="0" borderId="119" applyNumberFormat="0" applyFill="0" applyAlignment="0" applyProtection="0"/>
    <xf numFmtId="4" fontId="203" fillId="59" borderId="143" applyNumberFormat="0" applyProtection="0">
      <alignment horizontal="right" vertical="center"/>
    </xf>
    <xf numFmtId="49" fontId="15" fillId="3" borderId="118">
      <alignment vertical="center"/>
    </xf>
    <xf numFmtId="0" fontId="117" fillId="23" borderId="151" applyNumberFormat="0" applyAlignment="0" applyProtection="0"/>
    <xf numFmtId="0" fontId="117" fillId="23" borderId="151" applyNumberFormat="0" applyAlignment="0" applyProtection="0"/>
    <xf numFmtId="0" fontId="8" fillId="34" borderId="152" applyNumberFormat="0" applyFont="0" applyAlignment="0" applyProtection="0"/>
    <xf numFmtId="0" fontId="127" fillId="0" borderId="145" applyNumberFormat="0" applyFill="0" applyAlignment="0" applyProtection="0"/>
    <xf numFmtId="0" fontId="127" fillId="0" borderId="145" applyNumberFormat="0" applyFill="0" applyAlignment="0" applyProtection="0"/>
    <xf numFmtId="4" fontId="55" fillId="31" borderId="135" applyNumberFormat="0" applyProtection="0">
      <alignment horizontal="left" vertical="center" indent="1"/>
    </xf>
    <xf numFmtId="4" fontId="8" fillId="0" borderId="1"/>
    <xf numFmtId="4" fontId="8" fillId="0" borderId="1"/>
    <xf numFmtId="4" fontId="8" fillId="0" borderId="1"/>
    <xf numFmtId="4" fontId="8" fillId="0" borderId="1"/>
    <xf numFmtId="4" fontId="8" fillId="0" borderId="1"/>
    <xf numFmtId="4" fontId="8" fillId="0" borderId="1"/>
    <xf numFmtId="4" fontId="8" fillId="0" borderId="1"/>
    <xf numFmtId="0" fontId="13" fillId="34" borderId="106" applyNumberFormat="0" applyFont="0" applyAlignment="0" applyProtection="0"/>
    <xf numFmtId="0" fontId="127" fillId="0" borderId="99" applyNumberFormat="0" applyFill="0" applyAlignment="0" applyProtection="0"/>
    <xf numFmtId="0" fontId="127" fillId="0" borderId="99" applyNumberFormat="0" applyFill="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3" fillId="0" borderId="0"/>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117" fillId="23" borderId="95" applyNumberFormat="0" applyAlignment="0" applyProtection="0"/>
    <xf numFmtId="0" fontId="74" fillId="10" borderId="95" applyNumberFormat="0" applyAlignment="0" applyProtection="0"/>
    <xf numFmtId="0" fontId="74" fillId="10" borderId="95" applyNumberFormat="0" applyAlignment="0" applyProtection="0"/>
    <xf numFmtId="0" fontId="74" fillId="10" borderId="95" applyNumberFormat="0" applyAlignment="0" applyProtection="0"/>
    <xf numFmtId="0" fontId="116" fillId="23" borderId="97" applyNumberFormat="0" applyAlignment="0" applyProtection="0"/>
    <xf numFmtId="0" fontId="116" fillId="23" borderId="97" applyNumberFormat="0" applyAlignment="0" applyProtection="0"/>
    <xf numFmtId="0" fontId="116" fillId="23" borderId="97" applyNumberFormat="0" applyAlignment="0" applyProtection="0"/>
    <xf numFmtId="0" fontId="116" fillId="23" borderId="97" applyNumberFormat="0" applyAlignment="0" applyProtection="0"/>
    <xf numFmtId="0" fontId="13" fillId="34" borderId="124" applyNumberFormat="0" applyFont="0" applyAlignment="0" applyProtection="0"/>
    <xf numFmtId="0" fontId="13"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49" fontId="15" fillId="3" borderId="126">
      <alignment vertical="center"/>
    </xf>
    <xf numFmtId="49" fontId="15" fillId="3" borderId="126">
      <alignment vertical="center"/>
    </xf>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3" fillId="34" borderId="134" applyNumberFormat="0" applyFont="0" applyAlignment="0" applyProtection="0"/>
    <xf numFmtId="0" fontId="127" fillId="0" borderId="137" applyNumberFormat="0" applyFill="0" applyAlignment="0" applyProtection="0"/>
    <xf numFmtId="0" fontId="13" fillId="34" borderId="142" applyNumberFormat="0" applyFont="0" applyAlignment="0" applyProtection="0"/>
    <xf numFmtId="0" fontId="8" fillId="34" borderId="142" applyNumberFormat="0" applyFont="0" applyAlignment="0" applyProtection="0"/>
    <xf numFmtId="0" fontId="13" fillId="34" borderId="142" applyNumberFormat="0" applyFont="0" applyAlignment="0" applyProtection="0"/>
    <xf numFmtId="0" fontId="117" fillId="23" borderId="133" applyNumberFormat="0" applyAlignment="0" applyProtection="0"/>
    <xf numFmtId="49" fontId="15" fillId="3" borderId="136">
      <alignment vertical="center"/>
    </xf>
    <xf numFmtId="0" fontId="8" fillId="48" borderId="125" applyNumberFormat="0" applyProtection="0">
      <alignment horizontal="left" vertical="center" indent="1"/>
    </xf>
    <xf numFmtId="184" fontId="8" fillId="48" borderId="125" applyNumberFormat="0" applyProtection="0">
      <alignment horizontal="left" vertical="center" indent="1"/>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49" fontId="208" fillId="45" borderId="126">
      <alignment vertical="center"/>
    </xf>
    <xf numFmtId="0" fontId="13" fillId="34" borderId="142" applyNumberFormat="0" applyFont="0" applyAlignment="0" applyProtection="0"/>
    <xf numFmtId="0" fontId="13" fillId="34" borderId="142" applyNumberFormat="0" applyFont="0" applyAlignment="0" applyProtection="0"/>
    <xf numFmtId="49" fontId="14"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0" fontId="3" fillId="0" borderId="0"/>
    <xf numFmtId="0" fontId="116" fillId="23" borderId="135" applyNumberFormat="0" applyAlignment="0" applyProtection="0"/>
    <xf numFmtId="0" fontId="116" fillId="23" borderId="135" applyNumberForma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127" fillId="0" borderId="137" applyNumberFormat="0" applyFill="0" applyAlignment="0" applyProtection="0"/>
    <xf numFmtId="0" fontId="127" fillId="0" borderId="137" applyNumberFormat="0" applyFill="0" applyAlignment="0" applyProtection="0"/>
    <xf numFmtId="0" fontId="8" fillId="48" borderId="107" applyNumberFormat="0" applyProtection="0">
      <alignment horizontal="left" vertical="center" indent="1"/>
    </xf>
    <xf numFmtId="0" fontId="8" fillId="48" borderId="107" applyNumberFormat="0" applyProtection="0">
      <alignment horizontal="left" vertical="center" indent="1"/>
    </xf>
    <xf numFmtId="0" fontId="13" fillId="34" borderId="134" applyNumberFormat="0" applyFont="0" applyAlignment="0" applyProtection="0"/>
    <xf numFmtId="49" fontId="208" fillId="3" borderId="108">
      <alignment vertical="center"/>
    </xf>
    <xf numFmtId="49" fontId="208" fillId="45" borderId="108">
      <alignment vertical="center"/>
    </xf>
    <xf numFmtId="0" fontId="74" fillId="10" borderId="115" applyNumberFormat="0" applyAlignment="0" applyProtection="0"/>
    <xf numFmtId="0" fontId="74" fillId="10" borderId="115" applyNumberFormat="0" applyAlignment="0" applyProtection="0"/>
    <xf numFmtId="0" fontId="74" fillId="10" borderId="115" applyNumberFormat="0" applyAlignment="0" applyProtection="0"/>
    <xf numFmtId="0" fontId="117" fillId="23" borderId="115" applyNumberFormat="0" applyAlignment="0" applyProtection="0"/>
    <xf numFmtId="255" fontId="8" fillId="31" borderId="83" applyNumberFormat="0" applyFont="0" applyAlignment="0">
      <protection locked="0"/>
    </xf>
    <xf numFmtId="187" fontId="8" fillId="31" borderId="83" applyNumberFormat="0" applyFont="0" applyAlignment="0">
      <protection locked="0"/>
    </xf>
    <xf numFmtId="187" fontId="8" fillId="31" borderId="83" applyNumberFormat="0" applyFont="0" applyAlignment="0">
      <protection locked="0"/>
    </xf>
    <xf numFmtId="187" fontId="8" fillId="31" borderId="83" applyNumberFormat="0" applyFont="0" applyAlignment="0">
      <protection locked="0"/>
    </xf>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8" fillId="34" borderId="124"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49" fontId="15" fillId="3" borderId="126">
      <alignment vertical="center"/>
    </xf>
    <xf numFmtId="49" fontId="15" fillId="3" borderId="126">
      <alignment vertical="center"/>
    </xf>
    <xf numFmtId="49" fontId="14" fillId="3" borderId="126">
      <alignment vertical="center"/>
    </xf>
    <xf numFmtId="49" fontId="15" fillId="3" borderId="126">
      <alignment vertical="center"/>
    </xf>
    <xf numFmtId="0" fontId="13" fillId="34" borderId="124" applyNumberFormat="0" applyFont="0" applyAlignment="0" applyProtection="0"/>
    <xf numFmtId="0" fontId="13" fillId="34" borderId="124" applyNumberFormat="0" applyFont="0" applyAlignment="0" applyProtection="0"/>
    <xf numFmtId="187" fontId="8" fillId="31" borderId="1" applyNumberFormat="0" applyFont="0" applyAlignment="0">
      <protection locked="0"/>
    </xf>
    <xf numFmtId="255" fontId="8" fillId="31" borderId="1" applyNumberFormat="0" applyFont="0" applyAlignment="0">
      <protection locked="0"/>
    </xf>
    <xf numFmtId="0" fontId="8" fillId="61" borderId="66" applyNumberFormat="0" applyProtection="0">
      <alignment horizontal="left" vertical="center" indent="1"/>
    </xf>
    <xf numFmtId="0" fontId="67" fillId="0" borderId="113">
      <alignment horizontal="left" vertical="center"/>
    </xf>
    <xf numFmtId="0" fontId="46" fillId="23" borderId="115" applyNumberFormat="0" applyAlignment="0" applyProtection="0"/>
    <xf numFmtId="0" fontId="45" fillId="23" borderId="115" applyNumberFormat="0" applyAlignment="0" applyProtection="0"/>
    <xf numFmtId="0" fontId="8" fillId="48" borderId="66" applyNumberFormat="0" applyProtection="0">
      <alignment horizontal="left" vertical="center" indent="1"/>
    </xf>
    <xf numFmtId="165" fontId="39" fillId="0" borderId="114" applyAlignment="0" applyProtection="0"/>
    <xf numFmtId="0" fontId="8" fillId="48" borderId="66" applyNumberFormat="0" applyProtection="0">
      <alignment horizontal="left" vertical="center" indent="1"/>
    </xf>
    <xf numFmtId="40" fontId="8" fillId="44" borderId="83"/>
    <xf numFmtId="0" fontId="8" fillId="48" borderId="153" applyNumberFormat="0" applyProtection="0">
      <alignment horizontal="left" vertical="center" indent="1"/>
    </xf>
    <xf numFmtId="184" fontId="8" fillId="28" borderId="97" applyNumberFormat="0" applyProtection="0">
      <alignment horizontal="left" vertical="center" indent="1"/>
    </xf>
    <xf numFmtId="206" fontId="8" fillId="65" borderId="97" applyNumberFormat="0" applyProtection="0">
      <alignment horizontal="left" vertical="center" indent="1"/>
    </xf>
    <xf numFmtId="0" fontId="127" fillId="0" borderId="89" applyNumberFormat="0" applyFill="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49" fontId="15" fillId="3" borderId="78">
      <alignment vertical="center"/>
    </xf>
    <xf numFmtId="206" fontId="8" fillId="62" borderId="87" applyNumberFormat="0" applyProtection="0">
      <alignment horizontal="left" vertical="center" indent="1"/>
    </xf>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74" fillId="10" borderId="76" applyNumberFormat="0" applyAlignment="0" applyProtection="0"/>
    <xf numFmtId="0" fontId="8" fillId="61" borderId="87" applyNumberFormat="0" applyProtection="0">
      <alignment horizontal="left" vertical="center" indent="1"/>
    </xf>
    <xf numFmtId="0" fontId="8" fillId="63" borderId="97" applyNumberFormat="0" applyProtection="0">
      <alignment horizontal="left" vertical="center" indent="1"/>
    </xf>
    <xf numFmtId="0" fontId="8" fillId="63" borderId="97" applyNumberFormat="0" applyProtection="0">
      <alignment horizontal="left" vertical="center" indent="1"/>
    </xf>
    <xf numFmtId="0" fontId="8" fillId="63" borderId="97" applyNumberFormat="0" applyProtection="0">
      <alignment horizontal="left" vertical="center" indent="1"/>
    </xf>
    <xf numFmtId="206" fontId="8" fillId="64" borderId="97" applyNumberFormat="0" applyProtection="0">
      <alignment horizontal="left" vertical="center" indent="1"/>
    </xf>
    <xf numFmtId="184" fontId="8" fillId="64" borderId="97" applyNumberFormat="0" applyProtection="0">
      <alignment horizontal="left" vertical="center" indent="1"/>
    </xf>
    <xf numFmtId="0" fontId="8" fillId="63" borderId="97" applyNumberFormat="0" applyProtection="0">
      <alignment horizontal="left" vertical="center" indent="1"/>
    </xf>
    <xf numFmtId="0" fontId="8" fillId="61" borderId="97" applyNumberFormat="0" applyProtection="0">
      <alignment horizontal="left" vertical="center" indent="1"/>
    </xf>
    <xf numFmtId="4" fontId="23" fillId="61" borderId="97" applyNumberFormat="0" applyProtection="0">
      <alignment horizontal="left" vertical="center" indent="1"/>
    </xf>
    <xf numFmtId="4" fontId="23" fillId="61" borderId="97" applyNumberFormat="0" applyProtection="0">
      <alignment horizontal="left" vertical="center" indent="1"/>
    </xf>
    <xf numFmtId="49" fontId="15" fillId="3" borderId="136">
      <alignment vertical="center"/>
    </xf>
    <xf numFmtId="0" fontId="8" fillId="48" borderId="97" applyNumberFormat="0" applyProtection="0">
      <alignment horizontal="left" vertical="center" indent="1"/>
    </xf>
    <xf numFmtId="0" fontId="46" fillId="23" borderId="115" applyNumberFormat="0" applyAlignment="0" applyProtection="0"/>
    <xf numFmtId="186" fontId="52" fillId="0" borderId="114" applyFill="0" applyProtection="0"/>
    <xf numFmtId="0" fontId="99" fillId="23" borderId="117" applyNumberFormat="0" applyAlignment="0" applyProtection="0"/>
    <xf numFmtId="0" fontId="99" fillId="23" borderId="153" applyNumberFormat="0" applyAlignment="0" applyProtection="0"/>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0" fontId="13" fillId="34" borderId="134" applyNumberFormat="0" applyFont="0" applyAlignment="0" applyProtection="0"/>
    <xf numFmtId="0" fontId="116" fillId="23" borderId="125" applyNumberFormat="0" applyAlignment="0" applyProtection="0"/>
    <xf numFmtId="0" fontId="116" fillId="23" borderId="125" applyNumberFormat="0" applyAlignment="0" applyProtection="0"/>
    <xf numFmtId="0" fontId="8" fillId="34" borderId="134" applyNumberFormat="0" applyFont="0" applyAlignment="0" applyProtection="0"/>
    <xf numFmtId="0" fontId="74" fillId="10" borderId="133" applyNumberFormat="0" applyAlignment="0" applyProtection="0"/>
    <xf numFmtId="0" fontId="116" fillId="23" borderId="135" applyNumberFormat="0" applyAlignment="0" applyProtection="0"/>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0" fontId="13" fillId="34" borderId="116" applyNumberFormat="0" applyFont="0" applyAlignment="0" applyProtection="0"/>
    <xf numFmtId="0" fontId="8"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49" fontId="198" fillId="3" borderId="108">
      <alignment vertical="center"/>
    </xf>
    <xf numFmtId="49" fontId="198" fillId="3" borderId="108">
      <alignment vertical="center"/>
    </xf>
    <xf numFmtId="49" fontId="208" fillId="45" borderId="108">
      <alignment vertical="center"/>
    </xf>
    <xf numFmtId="0" fontId="8" fillId="63" borderId="107" applyNumberFormat="0" applyProtection="0">
      <alignment horizontal="left" vertical="center" indent="1"/>
    </xf>
    <xf numFmtId="184" fontId="8" fillId="63" borderId="107" applyNumberFormat="0" applyProtection="0">
      <alignment horizontal="left" vertical="center" indent="1"/>
    </xf>
    <xf numFmtId="0" fontId="8" fillId="63" borderId="107" applyNumberFormat="0" applyProtection="0">
      <alignment horizontal="left" vertical="center" indent="1"/>
    </xf>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49" fontId="208" fillId="45" borderId="144">
      <alignment vertical="center"/>
    </xf>
    <xf numFmtId="49" fontId="198" fillId="3" borderId="144">
      <alignment vertical="center"/>
    </xf>
    <xf numFmtId="49" fontId="208" fillId="3" borderId="144">
      <alignment vertical="center"/>
    </xf>
    <xf numFmtId="49" fontId="208" fillId="3" borderId="144">
      <alignment horizontal="center"/>
    </xf>
    <xf numFmtId="0" fontId="8" fillId="48" borderId="143" applyNumberFormat="0" applyProtection="0">
      <alignment horizontal="left" vertical="center" indent="1"/>
    </xf>
    <xf numFmtId="4" fontId="66" fillId="17" borderId="148" applyNumberFormat="0" applyProtection="0">
      <alignment horizontal="left" vertical="center" indent="1"/>
    </xf>
    <xf numFmtId="206" fontId="8" fillId="66" borderId="143" applyNumberFormat="0" applyProtection="0">
      <alignment horizontal="left" vertical="center" indent="1"/>
    </xf>
    <xf numFmtId="206" fontId="8" fillId="66" borderId="143" applyNumberFormat="0" applyProtection="0">
      <alignment horizontal="left" vertical="center" indent="1"/>
    </xf>
    <xf numFmtId="0" fontId="8" fillId="48" borderId="143" applyNumberFormat="0" applyProtection="0">
      <alignment horizontal="left" vertical="center" indent="1"/>
    </xf>
    <xf numFmtId="4" fontId="203" fillId="59" borderId="153" applyNumberFormat="0" applyProtection="0">
      <alignment horizontal="right" vertical="center"/>
    </xf>
    <xf numFmtId="184" fontId="8" fillId="48" borderId="153" applyNumberFormat="0" applyProtection="0">
      <alignment horizontal="left" vertical="center" indent="1"/>
    </xf>
    <xf numFmtId="0" fontId="8" fillId="48" borderId="153" applyNumberFormat="0" applyProtection="0">
      <alignment horizontal="left" vertical="center" indent="1"/>
    </xf>
    <xf numFmtId="49" fontId="208" fillId="45" borderId="154">
      <alignment vertical="center"/>
    </xf>
    <xf numFmtId="184" fontId="8" fillId="28" borderId="135" applyNumberFormat="0" applyProtection="0">
      <alignment horizontal="left" vertical="center" indent="1"/>
    </xf>
    <xf numFmtId="206" fontId="8" fillId="66" borderId="135" applyNumberFormat="0" applyProtection="0">
      <alignment horizontal="left" vertical="center" indent="1"/>
    </xf>
    <xf numFmtId="49" fontId="8" fillId="45" borderId="136">
      <alignment horizontal="center"/>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8"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8" fillId="34" borderId="142" applyNumberFormat="0" applyFont="0" applyAlignment="0" applyProtection="0"/>
    <xf numFmtId="0" fontId="8" fillId="48" borderId="117" applyNumberFormat="0" applyProtection="0">
      <alignment horizontal="left" vertical="center" indent="1"/>
    </xf>
    <xf numFmtId="184" fontId="8" fillId="48" borderId="117" applyNumberFormat="0" applyProtection="0">
      <alignment horizontal="left" vertical="center" indent="1"/>
    </xf>
    <xf numFmtId="4" fontId="55" fillId="49" borderId="117" applyNumberFormat="0" applyProtection="0">
      <alignment horizontal="right" vertical="center"/>
    </xf>
    <xf numFmtId="184" fontId="8" fillId="48" borderId="117" applyNumberFormat="0" applyProtection="0">
      <alignment horizontal="left" vertical="center" indent="1"/>
    </xf>
    <xf numFmtId="206" fontId="8" fillId="64" borderId="117" applyNumberFormat="0" applyProtection="0">
      <alignment horizontal="left" vertical="center" indent="1"/>
    </xf>
    <xf numFmtId="0" fontId="8" fillId="63" borderId="117" applyNumberFormat="0" applyProtection="0">
      <alignment horizontal="left" vertical="center" indent="1"/>
    </xf>
    <xf numFmtId="184" fontId="8" fillId="65" borderId="117" applyNumberFormat="0" applyProtection="0">
      <alignment horizontal="left" vertical="center" indent="1"/>
    </xf>
    <xf numFmtId="184" fontId="8" fillId="28" borderId="117" applyNumberFormat="0" applyProtection="0">
      <alignment horizontal="left" vertical="center" indent="1"/>
    </xf>
    <xf numFmtId="206" fontId="8" fillId="65" borderId="117" applyNumberFormat="0" applyProtection="0">
      <alignment horizontal="left" vertical="center" indent="1"/>
    </xf>
    <xf numFmtId="184" fontId="8" fillId="28" borderId="117" applyNumberFormat="0" applyProtection="0">
      <alignment horizontal="left" vertical="center" indent="1"/>
    </xf>
    <xf numFmtId="206" fontId="8" fillId="65" borderId="117" applyNumberFormat="0" applyProtection="0">
      <alignment horizontal="left" vertical="center" indent="1"/>
    </xf>
    <xf numFmtId="0" fontId="8" fillId="28" borderId="117" applyNumberFormat="0" applyProtection="0">
      <alignment horizontal="left" vertical="center" indent="1"/>
    </xf>
    <xf numFmtId="206" fontId="8" fillId="65" borderId="117" applyNumberFormat="0" applyProtection="0">
      <alignment horizontal="left" vertical="center" indent="1"/>
    </xf>
    <xf numFmtId="0" fontId="8" fillId="28" borderId="117" applyNumberFormat="0" applyProtection="0">
      <alignment horizontal="left" vertical="center" indent="1"/>
    </xf>
    <xf numFmtId="184" fontId="8" fillId="28" borderId="117" applyNumberFormat="0" applyProtection="0">
      <alignment horizontal="left" vertical="center" indent="1"/>
    </xf>
    <xf numFmtId="184" fontId="8" fillId="28" borderId="117" applyNumberFormat="0" applyProtection="0">
      <alignment horizontal="left" vertical="center" indent="1"/>
    </xf>
    <xf numFmtId="184" fontId="8" fillId="28" borderId="117" applyNumberFormat="0" applyProtection="0">
      <alignment horizontal="left" vertical="center" indent="1"/>
    </xf>
    <xf numFmtId="0" fontId="8" fillId="28" borderId="117" applyNumberFormat="0" applyProtection="0">
      <alignment horizontal="left" vertical="center" indent="1"/>
    </xf>
    <xf numFmtId="0" fontId="8" fillId="48" borderId="117" applyNumberFormat="0" applyProtection="0">
      <alignment horizontal="left" vertical="center" indent="1"/>
    </xf>
    <xf numFmtId="184" fontId="8" fillId="66" borderId="117" applyNumberFormat="0" applyProtection="0">
      <alignment horizontal="left" vertical="center" indent="1"/>
    </xf>
    <xf numFmtId="206" fontId="8" fillId="66" borderId="117" applyNumberFormat="0" applyProtection="0">
      <alignment horizontal="left" vertical="center" indent="1"/>
    </xf>
    <xf numFmtId="184" fontId="8" fillId="48" borderId="117" applyNumberFormat="0" applyProtection="0">
      <alignment horizontal="left" vertical="center" indent="1"/>
    </xf>
    <xf numFmtId="4" fontId="203" fillId="29" borderId="117" applyNumberFormat="0" applyProtection="0">
      <alignment vertical="center"/>
    </xf>
    <xf numFmtId="4" fontId="66" fillId="0" borderId="122" applyNumberFormat="0" applyProtection="0">
      <alignment horizontal="right" vertical="center"/>
    </xf>
    <xf numFmtId="4" fontId="205" fillId="5" borderId="122" applyNumberFormat="0" applyProtection="0">
      <alignment horizontal="right" vertical="center"/>
    </xf>
    <xf numFmtId="4" fontId="205" fillId="5" borderId="122" applyNumberFormat="0" applyProtection="0">
      <alignment horizontal="right" vertical="center"/>
    </xf>
    <xf numFmtId="4" fontId="203" fillId="59" borderId="117" applyNumberFormat="0" applyProtection="0">
      <alignment horizontal="right" vertical="center"/>
    </xf>
    <xf numFmtId="184" fontId="8" fillId="48" borderId="117" applyNumberFormat="0" applyProtection="0">
      <alignment horizontal="left" vertical="center" indent="1"/>
    </xf>
    <xf numFmtId="4" fontId="66" fillId="17" borderId="122" applyNumberFormat="0" applyProtection="0">
      <alignment horizontal="left" vertical="center" indent="1"/>
    </xf>
    <xf numFmtId="184" fontId="8" fillId="48" borderId="117" applyNumberFormat="0" applyProtection="0">
      <alignment horizontal="left" vertical="center" indent="1"/>
    </xf>
    <xf numFmtId="0" fontId="8" fillId="48" borderId="117" applyNumberFormat="0" applyProtection="0">
      <alignment horizontal="left" vertical="center" indent="1"/>
    </xf>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46" fillId="23" borderId="133" applyNumberFormat="0" applyAlignment="0" applyProtection="0"/>
    <xf numFmtId="186" fontId="52" fillId="0" borderId="132" applyFill="0" applyProtection="0"/>
    <xf numFmtId="184" fontId="8" fillId="28" borderId="153" applyNumberFormat="0" applyProtection="0">
      <alignment horizontal="left" vertical="center" indent="1"/>
    </xf>
    <xf numFmtId="49" fontId="15" fillId="3" borderId="136">
      <alignment vertical="center"/>
    </xf>
    <xf numFmtId="49" fontId="15" fillId="3" borderId="136">
      <alignment vertical="center"/>
    </xf>
    <xf numFmtId="0" fontId="117" fillId="23" borderId="133" applyNumberFormat="0" applyAlignment="0" applyProtection="0"/>
    <xf numFmtId="0" fontId="117" fillId="23" borderId="133" applyNumberFormat="0" applyAlignment="0" applyProtection="0"/>
    <xf numFmtId="0" fontId="13" fillId="34" borderId="142" applyNumberFormat="0" applyFont="0" applyAlignment="0" applyProtection="0"/>
    <xf numFmtId="0" fontId="13" fillId="34" borderId="142" applyNumberFormat="0" applyFont="0" applyAlignment="0" applyProtection="0"/>
    <xf numFmtId="0" fontId="8"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49" fontId="15" fillId="3" borderId="126">
      <alignment vertical="center"/>
    </xf>
    <xf numFmtId="49" fontId="15" fillId="3" borderId="126">
      <alignment vertical="center"/>
    </xf>
    <xf numFmtId="49" fontId="15" fillId="3" borderId="126">
      <alignment vertical="center"/>
    </xf>
    <xf numFmtId="49" fontId="208" fillId="3" borderId="144">
      <alignment vertical="center"/>
    </xf>
    <xf numFmtId="0" fontId="8" fillId="34" borderId="106" applyNumberFormat="0" applyFont="0" applyAlignment="0" applyProtection="0"/>
    <xf numFmtId="0" fontId="13" fillId="34" borderId="124" applyNumberFormat="0" applyFont="0" applyAlignment="0" applyProtection="0"/>
    <xf numFmtId="0" fontId="45" fillId="23" borderId="151" applyNumberFormat="0" applyAlignment="0" applyProtection="0"/>
    <xf numFmtId="4" fontId="107" fillId="24" borderId="131">
      <alignment horizontal="left" vertical="center" wrapText="1"/>
    </xf>
    <xf numFmtId="0" fontId="74" fillId="10" borderId="133" applyNumberFormat="0" applyAlignment="0" applyProtection="0"/>
    <xf numFmtId="49" fontId="14" fillId="3" borderId="118">
      <alignment vertical="center"/>
    </xf>
    <xf numFmtId="0" fontId="117" fillId="23" borderId="105" applyNumberFormat="0" applyAlignment="0" applyProtection="0"/>
    <xf numFmtId="0" fontId="117" fillId="23" borderId="133" applyNumberFormat="0" applyAlignment="0" applyProtection="0"/>
    <xf numFmtId="0" fontId="116" fillId="23" borderId="97" applyNumberFormat="0" applyAlignment="0" applyProtection="0"/>
    <xf numFmtId="0" fontId="116" fillId="23" borderId="97" applyNumberFormat="0" applyAlignment="0" applyProtection="0"/>
    <xf numFmtId="0" fontId="116" fillId="23" borderId="97" applyNumberFormat="0" applyAlignment="0" applyProtection="0"/>
    <xf numFmtId="0" fontId="116" fillId="23" borderId="97" applyNumberFormat="0" applyAlignment="0" applyProtection="0"/>
    <xf numFmtId="0" fontId="117" fillId="23" borderId="95" applyNumberFormat="0" applyAlignment="0" applyProtection="0"/>
    <xf numFmtId="0" fontId="117" fillId="23" borderId="95" applyNumberForma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127" fillId="0" borderId="99" applyNumberFormat="0" applyFill="0" applyAlignment="0" applyProtection="0"/>
    <xf numFmtId="0" fontId="127" fillId="0" borderId="99" applyNumberFormat="0" applyFill="0" applyAlignment="0" applyProtection="0"/>
    <xf numFmtId="4" fontId="8" fillId="0" borderId="1"/>
    <xf numFmtId="4" fontId="8" fillId="0" borderId="1"/>
    <xf numFmtId="4" fontId="8" fillId="0" borderId="1"/>
    <xf numFmtId="4" fontId="8" fillId="0" borderId="1"/>
    <xf numFmtId="4" fontId="8" fillId="0" borderId="1"/>
    <xf numFmtId="4" fontId="8" fillId="0" borderId="1"/>
    <xf numFmtId="4" fontId="8" fillId="0" borderId="1"/>
    <xf numFmtId="0" fontId="13" fillId="34" borderId="96" applyNumberFormat="0" applyFont="0" applyAlignment="0" applyProtection="0"/>
    <xf numFmtId="0" fontId="13" fillId="34" borderId="9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99" fillId="23" borderId="87" applyNumberFormat="0" applyAlignment="0" applyProtection="0"/>
    <xf numFmtId="0" fontId="99" fillId="23" borderId="87" applyNumberFormat="0" applyAlignment="0" applyProtection="0"/>
    <xf numFmtId="0" fontId="99" fillId="23" borderId="87" applyNumberFormat="0" applyAlignment="0" applyProtection="0"/>
    <xf numFmtId="0" fontId="99" fillId="23" borderId="87" applyNumberFormat="0" applyAlignment="0" applyProtection="0"/>
    <xf numFmtId="0" fontId="13" fillId="34" borderId="96" applyNumberFormat="0" applyFont="0" applyAlignment="0" applyProtection="0"/>
    <xf numFmtId="0" fontId="13"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13" fillId="34" borderId="96" applyNumberFormat="0" applyFont="0" applyAlignment="0" applyProtection="0"/>
    <xf numFmtId="0" fontId="8" fillId="34" borderId="96" applyNumberFormat="0" applyFont="0" applyAlignment="0" applyProtection="0"/>
    <xf numFmtId="0" fontId="13" fillId="34" borderId="124" applyNumberFormat="0" applyFont="0" applyAlignment="0" applyProtection="0"/>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4" fillId="3" borderId="88">
      <alignment vertical="center"/>
    </xf>
    <xf numFmtId="49" fontId="14" fillId="3" borderId="98">
      <alignment vertical="center"/>
    </xf>
    <xf numFmtId="49" fontId="15" fillId="3" borderId="98">
      <alignment vertical="center"/>
    </xf>
    <xf numFmtId="49" fontId="15" fillId="3" borderId="98">
      <alignment vertical="center"/>
    </xf>
    <xf numFmtId="49" fontId="15" fillId="3" borderId="98">
      <alignment vertical="center"/>
    </xf>
    <xf numFmtId="40" fontId="8" fillId="2" borderId="1"/>
    <xf numFmtId="40" fontId="8" fillId="2" borderId="1"/>
    <xf numFmtId="40" fontId="8" fillId="2" borderId="1"/>
    <xf numFmtId="10" fontId="66" fillId="29" borderId="1" applyNumberFormat="0" applyBorder="0" applyAlignment="0" applyProtection="0"/>
    <xf numFmtId="10" fontId="61" fillId="26" borderId="1" applyNumberFormat="0" applyFill="0" applyBorder="0" applyAlignment="0" applyProtection="0">
      <protection locked="0"/>
    </xf>
    <xf numFmtId="0" fontId="13" fillId="34" borderId="124" applyNumberFormat="0" applyFont="0" applyAlignment="0" applyProtection="0"/>
    <xf numFmtId="0" fontId="13" fillId="34" borderId="124" applyNumberFormat="0" applyFont="0" applyAlignment="0" applyProtection="0"/>
    <xf numFmtId="0" fontId="8" fillId="34" borderId="134" applyNumberFormat="0" applyFont="0" applyAlignment="0" applyProtection="0"/>
    <xf numFmtId="0" fontId="45" fillId="23" borderId="95" applyNumberFormat="0" applyAlignment="0" applyProtection="0"/>
    <xf numFmtId="0" fontId="46" fillId="23" borderId="95" applyNumberFormat="0" applyAlignment="0" applyProtection="0"/>
    <xf numFmtId="165" fontId="39" fillId="0" borderId="94" applyAlignment="0" applyProtection="0"/>
    <xf numFmtId="165" fontId="40" fillId="0" borderId="94" applyAlignment="0" applyProtection="0"/>
    <xf numFmtId="165" fontId="40" fillId="0" borderId="94"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8" fillId="34" borderId="116" applyNumberFormat="0" applyFont="0" applyAlignment="0" applyProtection="0"/>
    <xf numFmtId="0" fontId="13" fillId="34" borderId="116" applyNumberFormat="0" applyFont="0" applyAlignment="0" applyProtection="0"/>
    <xf numFmtId="0" fontId="8" fillId="63" borderId="153" applyNumberFormat="0" applyProtection="0">
      <alignment horizontal="left" vertical="center" indent="1"/>
    </xf>
    <xf numFmtId="184" fontId="8" fillId="28" borderId="153" applyNumberFormat="0" applyProtection="0">
      <alignment horizontal="left" vertical="center" indent="1"/>
    </xf>
    <xf numFmtId="49" fontId="15" fillId="3" borderId="144">
      <alignment vertical="center"/>
    </xf>
    <xf numFmtId="0" fontId="8" fillId="34" borderId="116" applyNumberFormat="0" applyFont="0" applyAlignment="0" applyProtection="0"/>
    <xf numFmtId="0" fontId="117" fillId="23" borderId="115" applyNumberFormat="0" applyAlignment="0" applyProtection="0"/>
    <xf numFmtId="0" fontId="116" fillId="23" borderId="117" applyNumberFormat="0" applyAlignment="0" applyProtection="0"/>
    <xf numFmtId="0" fontId="13" fillId="34" borderId="134" applyNumberFormat="0" applyFont="0" applyAlignment="0" applyProtection="0"/>
    <xf numFmtId="0" fontId="13" fillId="34" borderId="134" applyNumberFormat="0" applyFont="0" applyAlignment="0" applyProtection="0"/>
    <xf numFmtId="49" fontId="208" fillId="45" borderId="108">
      <alignment horizontal="center"/>
    </xf>
    <xf numFmtId="184" fontId="8" fillId="48" borderId="107" applyNumberFormat="0" applyProtection="0">
      <alignment horizontal="left" vertical="center" indent="1"/>
    </xf>
    <xf numFmtId="0" fontId="139" fillId="0" borderId="138"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127" fillId="0" borderId="89" applyNumberFormat="0" applyFill="0" applyAlignment="0" applyProtection="0"/>
    <xf numFmtId="0" fontId="8" fillId="34" borderId="86" applyNumberFormat="0" applyFont="0" applyAlignment="0" applyProtection="0"/>
    <xf numFmtId="0" fontId="8" fillId="34" borderId="86" applyNumberFormat="0" applyFont="0" applyAlignment="0" applyProtection="0"/>
    <xf numFmtId="0" fontId="117" fillId="23" borderId="133" applyNumberFormat="0" applyAlignment="0" applyProtection="0"/>
    <xf numFmtId="0" fontId="116" fillId="23" borderId="87" applyNumberFormat="0" applyAlignment="0" applyProtection="0"/>
    <xf numFmtId="170" fontId="3" fillId="0" borderId="0" applyFont="0" applyFill="0" applyBorder="0" applyAlignment="0" applyProtection="0"/>
    <xf numFmtId="0" fontId="3" fillId="0" borderId="0"/>
    <xf numFmtId="165" fontId="39" fillId="0" borderId="94" applyAlignment="0" applyProtection="0"/>
    <xf numFmtId="0" fontId="46" fillId="23" borderId="95" applyNumberFormat="0" applyAlignment="0" applyProtection="0"/>
    <xf numFmtId="10" fontId="66" fillId="29" borderId="1" applyNumberFormat="0" applyBorder="0" applyAlignment="0" applyProtection="0"/>
    <xf numFmtId="0" fontId="8" fillId="34" borderId="142" applyNumberFormat="0" applyFont="0" applyAlignment="0" applyProtection="0"/>
    <xf numFmtId="186" fontId="52" fillId="0" borderId="94" applyFill="0" applyProtection="0"/>
    <xf numFmtId="0" fontId="45" fillId="23" borderId="95" applyNumberFormat="0" applyAlignment="0" applyProtection="0"/>
    <xf numFmtId="0" fontId="45" fillId="23" borderId="95" applyNumberFormat="0" applyAlignment="0" applyProtection="0"/>
    <xf numFmtId="0" fontId="46" fillId="23" borderId="95" applyNumberForma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49" fontId="14" fillId="3" borderId="98">
      <alignment vertical="center"/>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40" fontId="8" fillId="73" borderId="1"/>
    <xf numFmtId="40" fontId="8" fillId="73" borderId="1"/>
    <xf numFmtId="40" fontId="8" fillId="73" borderId="1"/>
    <xf numFmtId="49" fontId="18" fillId="0" borderId="1">
      <alignment horizontal="right"/>
    </xf>
    <xf numFmtId="0" fontId="13" fillId="34" borderId="124" applyNumberFormat="0" applyFont="0" applyAlignment="0" applyProtection="0"/>
    <xf numFmtId="0" fontId="13" fillId="34" borderId="124" applyNumberFormat="0" applyFont="0" applyAlignment="0" applyProtection="0"/>
    <xf numFmtId="49" fontId="208" fillId="45" borderId="98">
      <alignment vertical="center"/>
    </xf>
    <xf numFmtId="0" fontId="13" fillId="34" borderId="124" applyNumberFormat="0" applyFont="0" applyAlignment="0" applyProtection="0"/>
    <xf numFmtId="49" fontId="208" fillId="45" borderId="98">
      <alignment vertical="center"/>
    </xf>
    <xf numFmtId="0" fontId="13" fillId="34" borderId="124" applyNumberFormat="0" applyFont="0" applyAlignment="0" applyProtection="0"/>
    <xf numFmtId="40" fontId="8" fillId="72" borderId="1"/>
    <xf numFmtId="0" fontId="8" fillId="40" borderId="1"/>
    <xf numFmtId="0" fontId="8" fillId="69" borderId="1"/>
    <xf numFmtId="49" fontId="208" fillId="45" borderId="98">
      <alignment horizontal="center"/>
    </xf>
    <xf numFmtId="40" fontId="8" fillId="44" borderId="1"/>
    <xf numFmtId="40" fontId="8" fillId="40" borderId="1"/>
    <xf numFmtId="40" fontId="8" fillId="67" borderId="1"/>
    <xf numFmtId="0" fontId="13" fillId="34" borderId="124" applyNumberFormat="0" applyFont="0" applyAlignment="0" applyProtection="0"/>
    <xf numFmtId="4" fontId="55" fillId="59" borderId="97" applyNumberFormat="0" applyProtection="0">
      <alignment horizontal="right" vertical="center"/>
    </xf>
    <xf numFmtId="206" fontId="8" fillId="66" borderId="97" applyNumberFormat="0" applyProtection="0">
      <alignment horizontal="left" vertical="center" indent="1"/>
    </xf>
    <xf numFmtId="184" fontId="8" fillId="28" borderId="97" applyNumberFormat="0" applyProtection="0">
      <alignment horizontal="left" vertical="center" indent="1"/>
    </xf>
    <xf numFmtId="184" fontId="8" fillId="63" borderId="97" applyNumberFormat="0" applyProtection="0">
      <alignment horizontal="left" vertical="center" indent="1"/>
    </xf>
    <xf numFmtId="0" fontId="8" fillId="61" borderId="97" applyNumberFormat="0" applyProtection="0">
      <alignment horizontal="left" vertical="center" indent="1"/>
    </xf>
    <xf numFmtId="184" fontId="8" fillId="61" borderId="97" applyNumberFormat="0" applyProtection="0">
      <alignment horizontal="left" vertical="center" indent="1"/>
    </xf>
    <xf numFmtId="184" fontId="8" fillId="61" borderId="97" applyNumberFormat="0" applyProtection="0">
      <alignment horizontal="left" vertical="center" indent="1"/>
    </xf>
    <xf numFmtId="184" fontId="8" fillId="61" borderId="97" applyNumberFormat="0" applyProtection="0">
      <alignment horizontal="left" vertical="center" indent="1"/>
    </xf>
    <xf numFmtId="0" fontId="8" fillId="61" borderId="97" applyNumberFormat="0" applyProtection="0">
      <alignment horizontal="left" vertical="center" indent="1"/>
    </xf>
    <xf numFmtId="4" fontId="107" fillId="24" borderId="84">
      <alignment horizontal="left" vertical="center" wrapText="1"/>
    </xf>
    <xf numFmtId="4" fontId="107" fillId="24" borderId="84">
      <alignment horizontal="left" vertical="center" wrapText="1"/>
    </xf>
    <xf numFmtId="4" fontId="107" fillId="24" borderId="84">
      <alignment horizontal="left" vertical="center" wrapText="1"/>
    </xf>
    <xf numFmtId="184" fontId="8" fillId="62" borderId="97" applyNumberFormat="0" applyProtection="0">
      <alignment horizontal="left" vertical="center" indent="1"/>
    </xf>
    <xf numFmtId="0" fontId="8" fillId="61" borderId="97" applyNumberFormat="0" applyProtection="0">
      <alignment horizontal="left" vertical="center" indent="1"/>
    </xf>
    <xf numFmtId="0" fontId="8" fillId="48" borderId="97" applyNumberFormat="0" applyProtection="0">
      <alignment horizontal="left" vertical="center" indent="1"/>
    </xf>
    <xf numFmtId="49" fontId="15" fillId="3" borderId="136">
      <alignment vertical="center"/>
    </xf>
    <xf numFmtId="4" fontId="55" fillId="49" borderId="97" applyNumberFormat="0" applyProtection="0">
      <alignment horizontal="right" vertical="center"/>
    </xf>
    <xf numFmtId="49" fontId="15" fillId="3" borderId="136">
      <alignment vertical="center"/>
    </xf>
    <xf numFmtId="0" fontId="8" fillId="34" borderId="142" applyNumberFormat="0" applyFont="0" applyAlignment="0" applyProtection="0"/>
    <xf numFmtId="0" fontId="13" fillId="34" borderId="142" applyNumberFormat="0" applyFon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16" fillId="34" borderId="96" applyNumberFormat="0" applyFont="0" applyAlignment="0" applyProtection="0"/>
    <xf numFmtId="184" fontId="6" fillId="34" borderId="96" applyNumberFormat="0" applyFont="0" applyAlignment="0" applyProtection="0"/>
    <xf numFmtId="0" fontId="3" fillId="0" borderId="0"/>
    <xf numFmtId="0" fontId="13" fillId="34" borderId="116" applyNumberFormat="0" applyFont="0" applyAlignment="0" applyProtection="0"/>
    <xf numFmtId="0" fontId="116" fillId="23" borderId="117" applyNumberFormat="0" applyAlignment="0" applyProtection="0"/>
    <xf numFmtId="0" fontId="127" fillId="0" borderId="119" applyNumberFormat="0" applyFill="0" applyAlignment="0" applyProtection="0"/>
    <xf numFmtId="4" fontId="205" fillId="5" borderId="148" applyNumberFormat="0" applyProtection="0">
      <alignment horizontal="right" vertical="center"/>
    </xf>
    <xf numFmtId="0" fontId="3" fillId="0" borderId="0"/>
    <xf numFmtId="0" fontId="74" fillId="10" borderId="151" applyNumberFormat="0" applyAlignment="0" applyProtection="0"/>
    <xf numFmtId="0" fontId="13" fillId="34" borderId="106" applyNumberFormat="0" applyFont="0" applyAlignment="0" applyProtection="0"/>
    <xf numFmtId="0" fontId="116" fillId="23" borderId="107" applyNumberFormat="0" applyAlignment="0" applyProtection="0"/>
    <xf numFmtId="49" fontId="208" fillId="45" borderId="118">
      <alignment horizontal="center"/>
    </xf>
    <xf numFmtId="49" fontId="15" fillId="3" borderId="144">
      <alignment vertical="center"/>
    </xf>
    <xf numFmtId="165" fontId="40" fillId="0" borderId="114" applyAlignment="0" applyProtection="0"/>
    <xf numFmtId="49" fontId="15" fillId="3" borderId="108">
      <alignment vertical="center"/>
    </xf>
    <xf numFmtId="49" fontId="15" fillId="3" borderId="144">
      <alignment vertical="center"/>
    </xf>
    <xf numFmtId="0" fontId="13" fillId="34" borderId="106" applyNumberFormat="0" applyFont="0" applyAlignment="0" applyProtection="0"/>
    <xf numFmtId="0" fontId="8"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49" fontId="15" fillId="3" borderId="118">
      <alignment vertical="center"/>
    </xf>
    <xf numFmtId="49" fontId="15" fillId="3" borderId="118">
      <alignment vertical="center"/>
    </xf>
    <xf numFmtId="49" fontId="15" fillId="3" borderId="118">
      <alignment vertical="center"/>
    </xf>
    <xf numFmtId="0" fontId="127" fillId="0" borderId="127" applyNumberFormat="0" applyFill="0" applyAlignment="0" applyProtection="0"/>
    <xf numFmtId="4" fontId="107" fillId="24" borderId="113">
      <alignment horizontal="left" vertical="center" wrapText="1"/>
    </xf>
    <xf numFmtId="0" fontId="74" fillId="10" borderId="115" applyNumberFormat="0" applyAlignment="0" applyProtection="0"/>
    <xf numFmtId="0" fontId="116" fillId="23" borderId="107" applyNumberFormat="0" applyAlignment="0" applyProtection="0"/>
    <xf numFmtId="0" fontId="13" fillId="34" borderId="134" applyNumberFormat="0" applyFont="0" applyAlignment="0" applyProtection="0"/>
    <xf numFmtId="0" fontId="127" fillId="0" borderId="155" applyNumberFormat="0" applyFill="0" applyAlignment="0" applyProtection="0"/>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0" fontId="74" fillId="10" borderId="95" applyNumberFormat="0" applyAlignment="0" applyProtection="0"/>
    <xf numFmtId="187" fontId="8" fillId="31" borderId="1" applyNumberFormat="0" applyFont="0" applyAlignment="0">
      <protection locked="0"/>
    </xf>
    <xf numFmtId="187" fontId="8" fillId="31" borderId="1" applyNumberFormat="0" applyFont="0" applyAlignment="0">
      <protection locked="0"/>
    </xf>
    <xf numFmtId="0" fontId="8" fillId="34" borderId="116" applyNumberFormat="0" applyFont="0" applyAlignment="0" applyProtection="0"/>
    <xf numFmtId="0" fontId="8" fillId="34" borderId="116" applyNumberFormat="0" applyFont="0" applyAlignment="0" applyProtection="0"/>
    <xf numFmtId="0" fontId="13" fillId="34" borderId="142" applyNumberFormat="0" applyFon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99" fillId="23" borderId="117" applyNumberFormat="0" applyAlignment="0" applyProtection="0"/>
    <xf numFmtId="184" fontId="173" fillId="0" borderId="93"/>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0" fontId="116" fillId="23" borderId="143" applyNumberFormat="0" applyAlignment="0" applyProtection="0"/>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4" fillId="3" borderId="144">
      <alignment vertical="center"/>
    </xf>
    <xf numFmtId="49" fontId="14" fillId="3" borderId="144">
      <alignment vertical="center"/>
    </xf>
    <xf numFmtId="184" fontId="139" fillId="0" borderId="100" applyNumberFormat="0" applyFont="0" applyAlignment="0" applyProtection="0"/>
    <xf numFmtId="0" fontId="139" fillId="0" borderId="100" applyNumberFormat="0" applyFont="0" applyAlignment="0" applyProtection="0"/>
    <xf numFmtId="0" fontId="139" fillId="0" borderId="100" applyNumberFormat="0" applyFont="0" applyAlignment="0" applyProtection="0"/>
    <xf numFmtId="49" fontId="14"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206" fontId="8" fillId="64" borderId="107" applyNumberFormat="0" applyProtection="0">
      <alignment horizontal="left" vertical="center" indent="1"/>
    </xf>
    <xf numFmtId="10" fontId="61" fillId="26" borderId="83" applyNumberFormat="0" applyFill="0" applyBorder="0" applyAlignment="0" applyProtection="0">
      <protection locked="0"/>
    </xf>
    <xf numFmtId="0" fontId="139" fillId="0" borderId="111" applyNumberFormat="0" applyFont="0" applyAlignment="0" applyProtection="0"/>
    <xf numFmtId="40" fontId="8" fillId="2" borderId="160"/>
    <xf numFmtId="0" fontId="127" fillId="0" borderId="155" applyNumberFormat="0" applyFill="0" applyAlignment="0" applyProtection="0"/>
    <xf numFmtId="0" fontId="127" fillId="0" borderId="155" applyNumberFormat="0" applyFill="0" applyAlignment="0" applyProtection="0"/>
    <xf numFmtId="0" fontId="117" fillId="23" borderId="151" applyNumberFormat="0" applyAlignment="0" applyProtection="0"/>
    <xf numFmtId="0" fontId="116" fillId="23" borderId="153" applyNumberFormat="0" applyAlignment="0" applyProtection="0"/>
    <xf numFmtId="0" fontId="8" fillId="48" borderId="143" applyNumberFormat="0" applyProtection="0">
      <alignment horizontal="left" vertical="center" indent="1"/>
    </xf>
    <xf numFmtId="0" fontId="8" fillId="48" borderId="143" applyNumberFormat="0" applyProtection="0">
      <alignment horizontal="left" vertical="center" indent="1"/>
    </xf>
    <xf numFmtId="184" fontId="8" fillId="28" borderId="143" applyNumberFormat="0" applyProtection="0">
      <alignment horizontal="left" vertical="center" indent="1"/>
    </xf>
    <xf numFmtId="0" fontId="139" fillId="0" borderId="147" applyNumberFormat="0" applyFont="0" applyAlignment="0" applyProtection="0"/>
    <xf numFmtId="4" fontId="23" fillId="59" borderId="153" applyNumberFormat="0" applyProtection="0">
      <alignment horizontal="left" vertical="center" indent="1"/>
    </xf>
    <xf numFmtId="0" fontId="8" fillId="28" borderId="153" applyNumberFormat="0" applyProtection="0">
      <alignment horizontal="left" vertical="center" indent="1"/>
    </xf>
    <xf numFmtId="184" fontId="8" fillId="48" borderId="153" applyNumberFormat="0" applyProtection="0">
      <alignment horizontal="left" vertical="center" indent="1"/>
    </xf>
    <xf numFmtId="0" fontId="16" fillId="34" borderId="134" applyNumberFormat="0" applyFont="0" applyAlignment="0" applyProtection="0"/>
    <xf numFmtId="4" fontId="55" fillId="31" borderId="135" applyNumberFormat="0" applyProtection="0">
      <alignment vertical="center"/>
    </xf>
    <xf numFmtId="184" fontId="8" fillId="48" borderId="135" applyNumberFormat="0" applyProtection="0">
      <alignment horizontal="left" vertical="center" indent="1"/>
    </xf>
    <xf numFmtId="184" fontId="8" fillId="48" borderId="135" applyNumberFormat="0" applyProtection="0">
      <alignment horizontal="left" vertical="center" indent="1"/>
    </xf>
    <xf numFmtId="4" fontId="23" fillId="59" borderId="135" applyNumberFormat="0" applyProtection="0">
      <alignment horizontal="left" vertical="center" indent="1"/>
    </xf>
    <xf numFmtId="4" fontId="23" fillId="59" borderId="135" applyNumberFormat="0" applyProtection="0">
      <alignment horizontal="left" vertical="center" indent="1"/>
    </xf>
    <xf numFmtId="0" fontId="8" fillId="61" borderId="135" applyNumberFormat="0" applyProtection="0">
      <alignment horizontal="left" vertical="center" indent="1"/>
    </xf>
    <xf numFmtId="184" fontId="8" fillId="62" borderId="135" applyNumberFormat="0" applyProtection="0">
      <alignment horizontal="left" vertical="center" indent="1"/>
    </xf>
    <xf numFmtId="184" fontId="8" fillId="61" borderId="135" applyNumberFormat="0" applyProtection="0">
      <alignment horizontal="left" vertical="center" indent="1"/>
    </xf>
    <xf numFmtId="206" fontId="8" fillId="62" borderId="135" applyNumberFormat="0" applyProtection="0">
      <alignment horizontal="left" vertical="center" indent="1"/>
    </xf>
    <xf numFmtId="0" fontId="173" fillId="28" borderId="113" applyAlignment="0" applyProtection="0"/>
    <xf numFmtId="184" fontId="173" fillId="28" borderId="113" applyAlignment="0" applyProtection="0"/>
    <xf numFmtId="184" fontId="8" fillId="61" borderId="135" applyNumberFormat="0" applyProtection="0">
      <alignment horizontal="left" vertical="center" indent="1"/>
    </xf>
    <xf numFmtId="0" fontId="8" fillId="61" borderId="135" applyNumberFormat="0" applyProtection="0">
      <alignment horizontal="left" vertical="center" indent="1"/>
    </xf>
    <xf numFmtId="0" fontId="8" fillId="63" borderId="135" applyNumberFormat="0" applyProtection="0">
      <alignment horizontal="left" vertical="center" indent="1"/>
    </xf>
    <xf numFmtId="184" fontId="8" fillId="63" borderId="135" applyNumberFormat="0" applyProtection="0">
      <alignment horizontal="left" vertical="center" indent="1"/>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13" fillId="34" borderId="142" applyNumberFormat="0" applyFont="0" applyAlignment="0" applyProtection="0"/>
    <xf numFmtId="0" fontId="46" fillId="23" borderId="151" applyNumberFormat="0" applyAlignment="0" applyProtection="0"/>
    <xf numFmtId="0" fontId="8" fillId="34" borderId="152" applyNumberFormat="0" applyFont="0" applyAlignment="0" applyProtection="0"/>
    <xf numFmtId="0" fontId="99" fillId="23" borderId="153" applyNumberFormat="0" applyAlignment="0" applyProtection="0"/>
    <xf numFmtId="49" fontId="14" fillId="3" borderId="154">
      <alignment vertical="center"/>
    </xf>
    <xf numFmtId="49" fontId="14" fillId="3" borderId="154">
      <alignment vertical="center"/>
    </xf>
    <xf numFmtId="184" fontId="8" fillId="48" borderId="117" applyNumberFormat="0" applyProtection="0">
      <alignment horizontal="left" vertical="center" indent="1"/>
    </xf>
    <xf numFmtId="0" fontId="8" fillId="48" borderId="117" applyNumberFormat="0" applyProtection="0">
      <alignment horizontal="left" vertical="center" indent="1"/>
    </xf>
    <xf numFmtId="0" fontId="8" fillId="48" borderId="117" applyNumberFormat="0" applyProtection="0">
      <alignment horizontal="left" vertical="center" indent="1"/>
    </xf>
    <xf numFmtId="0" fontId="8" fillId="48" borderId="117" applyNumberFormat="0" applyProtection="0">
      <alignment horizontal="left" vertical="center" indent="1"/>
    </xf>
    <xf numFmtId="184" fontId="8" fillId="48" borderId="117" applyNumberFormat="0" applyProtection="0">
      <alignment horizontal="left" vertical="center" indent="1"/>
    </xf>
    <xf numFmtId="0" fontId="13" fillId="34" borderId="142" applyNumberFormat="0" applyFont="0" applyAlignment="0" applyProtection="0"/>
    <xf numFmtId="49" fontId="208" fillId="45" borderId="108">
      <alignment horizontal="center"/>
    </xf>
    <xf numFmtId="206" fontId="8" fillId="65" borderId="107" applyNumberFormat="0" applyProtection="0">
      <alignment horizontal="left" vertical="center" indent="1"/>
    </xf>
    <xf numFmtId="184" fontId="8" fillId="48" borderId="107" applyNumberFormat="0" applyProtection="0">
      <alignment horizontal="left" vertical="center" indent="1"/>
    </xf>
    <xf numFmtId="206" fontId="8" fillId="62" borderId="125" applyNumberFormat="0" applyProtection="0">
      <alignment horizontal="left" vertical="center" indent="1"/>
    </xf>
    <xf numFmtId="0" fontId="139" fillId="0" borderId="147"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8" fillId="34" borderId="96" applyNumberFormat="0" applyFont="0" applyAlignment="0" applyProtection="0"/>
    <xf numFmtId="0" fontId="13" fillId="34" borderId="96" applyNumberFormat="0" applyFont="0" applyAlignment="0" applyProtection="0"/>
    <xf numFmtId="184" fontId="8" fillId="48" borderId="87" applyNumberFormat="0" applyProtection="0">
      <alignment horizontal="left" vertical="center" indent="1"/>
    </xf>
    <xf numFmtId="184" fontId="8" fillId="48" borderId="87" applyNumberFormat="0" applyProtection="0">
      <alignment horizontal="left" vertical="center" indent="1"/>
    </xf>
    <xf numFmtId="184" fontId="8" fillId="48" borderId="87" applyNumberFormat="0" applyProtection="0">
      <alignment horizontal="left" vertical="center" indent="1"/>
    </xf>
    <xf numFmtId="0" fontId="8" fillId="48" borderId="87" applyNumberFormat="0" applyProtection="0">
      <alignment horizontal="left" vertical="center" indent="1"/>
    </xf>
    <xf numFmtId="184" fontId="8" fillId="48" borderId="87" applyNumberFormat="0" applyProtection="0">
      <alignment horizontal="left" vertical="center" indent="1"/>
    </xf>
    <xf numFmtId="184" fontId="8" fillId="48" borderId="87" applyNumberFormat="0" applyProtection="0">
      <alignment horizontal="left" vertical="center" indent="1"/>
    </xf>
    <xf numFmtId="0" fontId="13" fillId="34" borderId="96" applyNumberFormat="0" applyFont="0" applyAlignment="0" applyProtection="0"/>
    <xf numFmtId="0" fontId="13" fillId="34" borderId="96" applyNumberFormat="0" applyFont="0" applyAlignment="0" applyProtection="0"/>
    <xf numFmtId="4" fontId="207" fillId="59" borderId="87" applyNumberFormat="0" applyProtection="0">
      <alignment horizontal="right" vertical="center"/>
    </xf>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49" fontId="8" fillId="3" borderId="88">
      <alignment horizontal="center"/>
    </xf>
    <xf numFmtId="0" fontId="8"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49" fontId="15" fillId="3" borderId="136">
      <alignment vertical="center"/>
    </xf>
    <xf numFmtId="49" fontId="15" fillId="3" borderId="136">
      <alignment vertical="center"/>
    </xf>
    <xf numFmtId="49" fontId="15" fillId="3" borderId="136">
      <alignment vertical="center"/>
    </xf>
    <xf numFmtId="0" fontId="8" fillId="34" borderId="142" applyNumberFormat="0" applyFont="0" applyAlignment="0" applyProtection="0"/>
    <xf numFmtId="0" fontId="117" fillId="23" borderId="133" applyNumberFormat="0" applyAlignment="0" applyProtection="0"/>
    <xf numFmtId="0" fontId="74" fillId="10" borderId="105" applyNumberFormat="0" applyAlignment="0" applyProtection="0"/>
    <xf numFmtId="0" fontId="74" fillId="10" borderId="105" applyNumberFormat="0" applyAlignment="0" applyProtection="0"/>
    <xf numFmtId="0" fontId="117" fillId="23" borderId="105" applyNumberFormat="0" applyAlignment="0" applyProtection="0"/>
    <xf numFmtId="0" fontId="8" fillId="34" borderId="106" applyNumberFormat="0" applyFont="0" applyAlignment="0" applyProtection="0"/>
    <xf numFmtId="0" fontId="127" fillId="0" borderId="99" applyNumberFormat="0" applyFill="0" applyAlignment="0" applyProtection="0"/>
    <xf numFmtId="0" fontId="127" fillId="0" borderId="99" applyNumberFormat="0" applyFill="0" applyAlignment="0" applyProtection="0"/>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40" fontId="8" fillId="2" borderId="1"/>
    <xf numFmtId="40" fontId="8" fillId="2" borderId="1"/>
    <xf numFmtId="40" fontId="8" fillId="2" borderId="1"/>
    <xf numFmtId="0" fontId="8" fillId="34" borderId="124" applyNumberFormat="0" applyFont="0" applyAlignment="0" applyProtection="0"/>
    <xf numFmtId="40" fontId="8" fillId="2" borderId="1"/>
    <xf numFmtId="40" fontId="8" fillId="2" borderId="1"/>
    <xf numFmtId="0" fontId="99" fillId="23" borderId="97" applyNumberFormat="0" applyAlignment="0" applyProtection="0"/>
    <xf numFmtId="0" fontId="99" fillId="23" borderId="97" applyNumberFormat="0" applyAlignment="0" applyProtection="0"/>
    <xf numFmtId="0" fontId="99"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46" fillId="23" borderId="115" applyNumberFormat="0" applyAlignment="0" applyProtection="0"/>
    <xf numFmtId="0" fontId="67" fillId="0" borderId="113">
      <alignment horizontal="left" vertical="center"/>
    </xf>
    <xf numFmtId="165" fontId="40" fillId="0" borderId="94" applyAlignment="0" applyProtection="0"/>
    <xf numFmtId="49" fontId="15" fillId="3" borderId="126">
      <alignment vertical="center"/>
    </xf>
    <xf numFmtId="0" fontId="173" fillId="28" borderId="149" applyAlignment="0" applyProtection="0"/>
    <xf numFmtId="0" fontId="139" fillId="0" borderId="120" applyNumberFormat="0" applyFont="0" applyAlignment="0" applyProtection="0"/>
    <xf numFmtId="184" fontId="8" fillId="28" borderId="135" applyNumberFormat="0" applyProtection="0">
      <alignment horizontal="left" vertical="center" indent="1"/>
    </xf>
    <xf numFmtId="49" fontId="8" fillId="45" borderId="136">
      <alignment horizontal="center"/>
    </xf>
    <xf numFmtId="0" fontId="139" fillId="0" borderId="101" applyNumberFormat="0" applyFont="0" applyAlignment="0" applyProtection="0"/>
    <xf numFmtId="49" fontId="14" fillId="3" borderId="144">
      <alignment vertical="center"/>
    </xf>
    <xf numFmtId="184" fontId="139" fillId="0" borderId="101" applyNumberFormat="0" applyFont="0" applyAlignment="0" applyProtection="0"/>
    <xf numFmtId="0" fontId="99" fillId="23" borderId="87" applyNumberFormat="0" applyAlignment="0" applyProtection="0"/>
    <xf numFmtId="0" fontId="99" fillId="23" borderId="87" applyNumberFormat="0" applyAlignment="0" applyProtection="0"/>
    <xf numFmtId="0" fontId="99" fillId="23" borderId="87" applyNumberFormat="0" applyAlignment="0" applyProtection="0"/>
    <xf numFmtId="0" fontId="99" fillId="23" borderId="87" applyNumberFormat="0" applyAlignment="0" applyProtection="0"/>
    <xf numFmtId="0" fontId="99" fillId="23" borderId="87" applyNumberFormat="0" applyAlignment="0" applyProtection="0"/>
    <xf numFmtId="0" fontId="99" fillId="23" borderId="87" applyNumberFormat="0" applyAlignment="0" applyProtection="0"/>
    <xf numFmtId="49" fontId="14" fillId="3" borderId="144">
      <alignment vertical="center"/>
    </xf>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8"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73" fillId="0" borderId="149"/>
    <xf numFmtId="206" fontId="8" fillId="66" borderId="107" applyNumberFormat="0" applyProtection="0">
      <alignment horizontal="left" vertical="center" indent="1"/>
    </xf>
    <xf numFmtId="0" fontId="13" fillId="34" borderId="134" applyNumberFormat="0" applyFont="0" applyAlignment="0" applyProtection="0"/>
    <xf numFmtId="0" fontId="8" fillId="34" borderId="134" applyNumberFormat="0" applyFont="0" applyAlignment="0" applyProtection="0"/>
    <xf numFmtId="0" fontId="13" fillId="34" borderId="134" applyNumberFormat="0" applyFont="0" applyAlignment="0" applyProtection="0"/>
    <xf numFmtId="49" fontId="208" fillId="3" borderId="108">
      <alignment vertical="center"/>
    </xf>
    <xf numFmtId="0" fontId="117" fillId="23" borderId="115" applyNumberFormat="0" applyAlignment="0" applyProtection="0"/>
    <xf numFmtId="0" fontId="8" fillId="34" borderId="116" applyNumberFormat="0" applyFont="0" applyAlignment="0" applyProtection="0"/>
    <xf numFmtId="0" fontId="127" fillId="0" borderId="119" applyNumberFormat="0" applyFill="0" applyAlignment="0" applyProtection="0"/>
    <xf numFmtId="49" fontId="208" fillId="3" borderId="136">
      <alignment vertical="center"/>
    </xf>
    <xf numFmtId="49" fontId="208" fillId="45" borderId="136">
      <alignment vertical="center"/>
    </xf>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8" fillId="34" borderId="116" applyNumberFormat="0" applyFont="0" applyAlignment="0" applyProtection="0"/>
    <xf numFmtId="0" fontId="13" fillId="34" borderId="116" applyNumberFormat="0" applyFont="0" applyAlignment="0" applyProtection="0"/>
    <xf numFmtId="165" fontId="40" fillId="0" borderId="94" applyAlignment="0" applyProtection="0"/>
    <xf numFmtId="165" fontId="39" fillId="0" borderId="94" applyAlignment="0" applyProtection="0"/>
    <xf numFmtId="165" fontId="39" fillId="0" borderId="94" applyAlignment="0" applyProtection="0"/>
    <xf numFmtId="165" fontId="39" fillId="0" borderId="94" applyAlignment="0" applyProtection="0"/>
    <xf numFmtId="0" fontId="116" fillId="23" borderId="125" applyNumberFormat="0" applyAlignment="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5" fillId="23" borderId="95" applyNumberFormat="0" applyAlignment="0" applyProtection="0"/>
    <xf numFmtId="0" fontId="45" fillId="23" borderId="95" applyNumberFormat="0" applyAlignment="0" applyProtection="0"/>
    <xf numFmtId="0" fontId="45" fillId="23" borderId="95" applyNumberFormat="0" applyAlignment="0" applyProtection="0"/>
    <xf numFmtId="0" fontId="45" fillId="23" borderId="95" applyNumberFormat="0" applyAlignment="0" applyProtection="0"/>
    <xf numFmtId="0" fontId="8" fillId="34" borderId="134" applyNumberFormat="0" applyFont="0" applyAlignment="0" applyProtection="0"/>
    <xf numFmtId="0" fontId="13" fillId="34" borderId="124" applyNumberFormat="0" applyFont="0" applyAlignment="0" applyProtection="0"/>
    <xf numFmtId="0" fontId="127" fillId="0" borderId="127" applyNumberFormat="0" applyFill="0" applyAlignment="0" applyProtection="0"/>
    <xf numFmtId="49" fontId="15" fillId="3" borderId="118">
      <alignment vertical="center"/>
    </xf>
    <xf numFmtId="186" fontId="52" fillId="0" borderId="94" applyFill="0" applyProtection="0"/>
    <xf numFmtId="186" fontId="52" fillId="0" borderId="94" applyFill="0" applyProtection="0"/>
    <xf numFmtId="186" fontId="52" fillId="0" borderId="94" applyFill="0" applyProtection="0"/>
    <xf numFmtId="10" fontId="61" fillId="26" borderId="1" applyNumberFormat="0" applyFill="0" applyBorder="0" applyAlignment="0" applyProtection="0">
      <protection locked="0"/>
    </xf>
    <xf numFmtId="10" fontId="61" fillId="26" borderId="1" applyNumberFormat="0" applyFill="0" applyBorder="0" applyAlignment="0" applyProtection="0">
      <protection locked="0"/>
    </xf>
    <xf numFmtId="10" fontId="61" fillId="26" borderId="1" applyNumberFormat="0" applyFill="0" applyBorder="0" applyAlignment="0" applyProtection="0">
      <protection locked="0"/>
    </xf>
    <xf numFmtId="10" fontId="66" fillId="29" borderId="1" applyNumberFormat="0" applyBorder="0" applyAlignment="0" applyProtection="0"/>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4" fillId="3" borderId="98">
      <alignment vertical="center"/>
    </xf>
    <xf numFmtId="49" fontId="14" fillId="3" borderId="98">
      <alignment vertical="center"/>
    </xf>
    <xf numFmtId="49" fontId="14"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0" fontId="116" fillId="23" borderId="87" applyNumberFormat="0" applyAlignment="0" applyProtection="0"/>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0" fontId="13" fillId="34" borderId="142" applyNumberFormat="0" applyFont="0" applyAlignment="0" applyProtection="0"/>
    <xf numFmtId="4" fontId="107" fillId="24" borderId="93">
      <alignment horizontal="left" vertical="center" wrapText="1"/>
    </xf>
    <xf numFmtId="0" fontId="74" fillId="10" borderId="95" applyNumberFormat="0" applyAlignment="0" applyProtection="0"/>
    <xf numFmtId="0" fontId="74" fillId="10" borderId="95" applyNumberFormat="0" applyAlignment="0" applyProtection="0"/>
    <xf numFmtId="0" fontId="116" fillId="23" borderId="97" applyNumberFormat="0" applyAlignment="0" applyProtection="0"/>
    <xf numFmtId="0" fontId="116" fillId="23" borderId="97" applyNumberFormat="0" applyAlignment="0" applyProtection="0"/>
    <xf numFmtId="0" fontId="116" fillId="23" borderId="97" applyNumberFormat="0" applyAlignment="0" applyProtection="0"/>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49" fontId="208" fillId="45" borderId="126">
      <alignment vertical="center"/>
    </xf>
    <xf numFmtId="49" fontId="198" fillId="3" borderId="126">
      <alignment vertical="center"/>
    </xf>
    <xf numFmtId="0" fontId="13" fillId="34" borderId="134" applyNumberFormat="0" applyFont="0" applyAlignment="0" applyProtection="0"/>
    <xf numFmtId="0" fontId="117" fillId="23" borderId="105" applyNumberFormat="0" applyAlignment="0" applyProtection="0"/>
    <xf numFmtId="0" fontId="74" fillId="10" borderId="105" applyNumberFormat="0" applyAlignment="0" applyProtection="0"/>
    <xf numFmtId="0" fontId="74" fillId="10" borderId="105" applyNumberFormat="0" applyAlignment="0" applyProtection="0"/>
    <xf numFmtId="0" fontId="116" fillId="23" borderId="135" applyNumberFormat="0" applyAlignment="0" applyProtection="0"/>
    <xf numFmtId="49" fontId="14"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4" fillId="3" borderId="88">
      <alignment vertical="center"/>
    </xf>
    <xf numFmtId="49" fontId="14" fillId="3" borderId="88">
      <alignment vertical="center"/>
    </xf>
    <xf numFmtId="49" fontId="14" fillId="3" borderId="88">
      <alignment vertical="center"/>
    </xf>
    <xf numFmtId="49" fontId="14" fillId="3" borderId="88">
      <alignment vertical="center"/>
    </xf>
    <xf numFmtId="49" fontId="14" fillId="3" borderId="88">
      <alignment vertical="center"/>
    </xf>
    <xf numFmtId="49" fontId="14" fillId="3" borderId="88">
      <alignment vertical="center"/>
    </xf>
    <xf numFmtId="49" fontId="14" fillId="3" borderId="88">
      <alignment vertical="center"/>
    </xf>
    <xf numFmtId="49" fontId="14" fillId="3" borderId="88">
      <alignment vertical="center"/>
    </xf>
    <xf numFmtId="49" fontId="14" fillId="3" borderId="88">
      <alignment vertical="center"/>
    </xf>
    <xf numFmtId="49" fontId="14"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4"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165" fontId="40" fillId="0" borderId="132" applyAlignment="0" applyProtection="0"/>
    <xf numFmtId="165" fontId="40" fillId="0" borderId="132" applyAlignment="0" applyProtection="0"/>
    <xf numFmtId="0" fontId="67" fillId="0" borderId="149">
      <alignment horizontal="left" vertical="center"/>
    </xf>
    <xf numFmtId="4" fontId="55" fillId="53" borderId="143" applyNumberFormat="0" applyProtection="0">
      <alignment horizontal="right" vertical="center"/>
    </xf>
    <xf numFmtId="184" fontId="8" fillId="28" borderId="143" applyNumberFormat="0" applyProtection="0">
      <alignment horizontal="left" vertical="center" indent="1"/>
    </xf>
    <xf numFmtId="0" fontId="13" fillId="34" borderId="152" applyNumberFormat="0" applyFont="0" applyAlignment="0" applyProtection="0"/>
    <xf numFmtId="0" fontId="8" fillId="34" borderId="152" applyNumberFormat="0" applyFont="0" applyAlignment="0" applyProtection="0"/>
    <xf numFmtId="0" fontId="117" fillId="23" borderId="151" applyNumberFormat="0" applyAlignment="0" applyProtection="0"/>
    <xf numFmtId="4" fontId="107" fillId="24" borderId="149">
      <alignment horizontal="left" vertical="center" wrapText="1"/>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184" fontId="8" fillId="61" borderId="135" applyNumberFormat="0" applyProtection="0">
      <alignment horizontal="left" vertical="center" indent="1"/>
    </xf>
    <xf numFmtId="184" fontId="8" fillId="61" borderId="153" applyNumberFormat="0" applyProtection="0">
      <alignment horizontal="left" vertical="center" indent="1"/>
    </xf>
    <xf numFmtId="186" fontId="52" fillId="0" borderId="104" applyFill="0" applyProtection="0"/>
    <xf numFmtId="186" fontId="52" fillId="0" borderId="104" applyFill="0" applyProtection="0"/>
    <xf numFmtId="0" fontId="46" fillId="23" borderId="105" applyNumberFormat="0" applyAlignment="0" applyProtection="0"/>
    <xf numFmtId="0" fontId="46" fillId="23" borderId="105" applyNumberForma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8" fillId="34" borderId="96" applyNumberFormat="0" applyFont="0" applyAlignment="0" applyProtection="0"/>
    <xf numFmtId="0" fontId="117" fillId="23" borderId="95" applyNumberFormat="0" applyAlignment="0" applyProtection="0"/>
    <xf numFmtId="49" fontId="15" fillId="3" borderId="136">
      <alignment vertical="center"/>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27" fillId="0" borderId="145" applyNumberFormat="0" applyFill="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74" fillId="10" borderId="115" applyNumberFormat="0" applyAlignment="0" applyProtection="0"/>
    <xf numFmtId="49" fontId="8" fillId="3" borderId="136">
      <alignment horizontal="center"/>
    </xf>
    <xf numFmtId="49" fontId="8" fillId="45" borderId="136">
      <alignment horizontal="center"/>
    </xf>
    <xf numFmtId="4" fontId="207" fillId="59" borderId="135" applyNumberFormat="0" applyProtection="0">
      <alignment horizontal="right" vertical="center"/>
    </xf>
    <xf numFmtId="184" fontId="8" fillId="48" borderId="135" applyNumberFormat="0" applyProtection="0">
      <alignment horizontal="left" vertical="center" indent="1"/>
    </xf>
    <xf numFmtId="184" fontId="8" fillId="63" borderId="135" applyNumberFormat="0" applyProtection="0">
      <alignment horizontal="left" vertical="center" indent="1"/>
    </xf>
    <xf numFmtId="184" fontId="8" fillId="64" borderId="135" applyNumberFormat="0" applyProtection="0">
      <alignment horizontal="left" vertical="center" indent="1"/>
    </xf>
    <xf numFmtId="0" fontId="173" fillId="28" borderId="113" applyAlignment="0" applyProtection="0"/>
    <xf numFmtId="0" fontId="8" fillId="61" borderId="135" applyNumberFormat="0" applyProtection="0">
      <alignment horizontal="left" vertical="center" indent="1"/>
    </xf>
    <xf numFmtId="4" fontId="23" fillId="61" borderId="135" applyNumberFormat="0" applyProtection="0">
      <alignment horizontal="left" vertical="center" indent="1"/>
    </xf>
    <xf numFmtId="4" fontId="23" fillId="61" borderId="135" applyNumberFormat="0" applyProtection="0">
      <alignment horizontal="left" vertical="center" indent="1"/>
    </xf>
    <xf numFmtId="4" fontId="55" fillId="31" borderId="135" applyNumberFormat="0" applyProtection="0">
      <alignment horizontal="left" vertical="center" indent="1"/>
    </xf>
    <xf numFmtId="4" fontId="203" fillId="31" borderId="135" applyNumberFormat="0" applyProtection="0">
      <alignment vertical="center"/>
    </xf>
    <xf numFmtId="0" fontId="74" fillId="10" borderId="133" applyNumberFormat="0" applyAlignment="0" applyProtection="0"/>
    <xf numFmtId="49" fontId="208" fillId="3" borderId="154">
      <alignment horizontal="center"/>
    </xf>
    <xf numFmtId="49" fontId="208" fillId="45" borderId="154">
      <alignment horizontal="center"/>
    </xf>
    <xf numFmtId="49" fontId="208" fillId="45" borderId="154">
      <alignment horizontal="center"/>
    </xf>
    <xf numFmtId="4" fontId="207" fillId="59" borderId="153" applyNumberFormat="0" applyProtection="0">
      <alignment horizontal="right" vertical="center"/>
    </xf>
    <xf numFmtId="0" fontId="8" fillId="48" borderId="153" applyNumberFormat="0" applyProtection="0">
      <alignment horizontal="left" vertical="center" indent="1"/>
    </xf>
    <xf numFmtId="4" fontId="203" fillId="59" borderId="153" applyNumberFormat="0" applyProtection="0">
      <alignment horizontal="right" vertical="center"/>
    </xf>
    <xf numFmtId="184" fontId="8" fillId="48" borderId="153" applyNumberFormat="0" applyProtection="0">
      <alignment horizontal="left" vertical="center" indent="1"/>
    </xf>
    <xf numFmtId="184" fontId="8" fillId="28" borderId="153" applyNumberFormat="0" applyProtection="0">
      <alignment horizontal="left" vertical="center" indent="1"/>
    </xf>
    <xf numFmtId="184" fontId="8" fillId="65" borderId="153" applyNumberFormat="0" applyProtection="0">
      <alignment horizontal="left" vertical="center" indent="1"/>
    </xf>
    <xf numFmtId="0" fontId="8" fillId="61" borderId="153" applyNumberFormat="0" applyProtection="0">
      <alignment horizontal="left" vertical="center" indent="1"/>
    </xf>
    <xf numFmtId="4" fontId="23" fillId="59" borderId="153" applyNumberFormat="0" applyProtection="0">
      <alignment horizontal="left" vertical="center" indent="1"/>
    </xf>
    <xf numFmtId="4" fontId="55" fillId="55" borderId="153" applyNumberFormat="0" applyProtection="0">
      <alignment horizontal="right" vertical="center"/>
    </xf>
    <xf numFmtId="4" fontId="55" fillId="31" borderId="153" applyNumberFormat="0" applyProtection="0">
      <alignment horizontal="left" vertical="center" indent="1"/>
    </xf>
    <xf numFmtId="4" fontId="23" fillId="59" borderId="143" applyNumberFormat="0" applyProtection="0">
      <alignment horizontal="left" vertical="center" indent="1"/>
    </xf>
    <xf numFmtId="184" fontId="8" fillId="61" borderId="143" applyNumberFormat="0" applyProtection="0">
      <alignment horizontal="left" vertical="center" indent="1"/>
    </xf>
    <xf numFmtId="206" fontId="8" fillId="62" borderId="143" applyNumberFormat="0" applyProtection="0">
      <alignment horizontal="left" vertical="center" indent="1"/>
    </xf>
    <xf numFmtId="184" fontId="8" fillId="28" borderId="143" applyNumberFormat="0" applyProtection="0">
      <alignment horizontal="left" vertical="center" indent="1"/>
    </xf>
    <xf numFmtId="184" fontId="8" fillId="48" borderId="143" applyNumberFormat="0" applyProtection="0">
      <alignment horizontal="left" vertical="center" indent="1"/>
    </xf>
    <xf numFmtId="49" fontId="198" fillId="3" borderId="144">
      <alignment vertical="center"/>
    </xf>
    <xf numFmtId="0" fontId="13" fillId="34" borderId="152" applyNumberFormat="0" applyFont="0" applyAlignment="0" applyProtection="0"/>
    <xf numFmtId="0" fontId="13" fillId="34" borderId="152"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13" fillId="34" borderId="134" applyNumberFormat="0" applyFont="0" applyAlignment="0" applyProtection="0"/>
    <xf numFmtId="4" fontId="55" fillId="31" borderId="107" applyNumberFormat="0" applyProtection="0">
      <alignment vertical="center"/>
    </xf>
    <xf numFmtId="4" fontId="203" fillId="31" borderId="107" applyNumberFormat="0" applyProtection="0">
      <alignment vertical="center"/>
    </xf>
    <xf numFmtId="4" fontId="55" fillId="31" borderId="107" applyNumberFormat="0" applyProtection="0">
      <alignment horizontal="left" vertical="center" indent="1"/>
    </xf>
    <xf numFmtId="4" fontId="55" fillId="31" borderId="107" applyNumberFormat="0" applyProtection="0">
      <alignment horizontal="left" vertical="center" indent="1"/>
    </xf>
    <xf numFmtId="4" fontId="56" fillId="58" borderId="107" applyNumberFormat="0" applyProtection="0">
      <alignment horizontal="left" vertical="center" indent="1"/>
    </xf>
    <xf numFmtId="184" fontId="8" fillId="48" borderId="107" applyNumberFormat="0" applyProtection="0">
      <alignment horizontal="left" vertical="center" indent="1"/>
    </xf>
    <xf numFmtId="4" fontId="55" fillId="29" borderId="107" applyNumberFormat="0" applyProtection="0">
      <alignment vertical="center"/>
    </xf>
    <xf numFmtId="4" fontId="203" fillId="29" borderId="107" applyNumberFormat="0" applyProtection="0">
      <alignment vertical="center"/>
    </xf>
    <xf numFmtId="4" fontId="205" fillId="5" borderId="112" applyNumberFormat="0" applyProtection="0">
      <alignment horizontal="right" vertical="center"/>
    </xf>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8"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8"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8"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49" fontId="15" fillId="3" borderId="126">
      <alignment vertical="center"/>
    </xf>
    <xf numFmtId="49" fontId="15" fillId="3" borderId="126">
      <alignment vertical="center"/>
    </xf>
    <xf numFmtId="49" fontId="15" fillId="3" borderId="126">
      <alignment vertical="center"/>
    </xf>
    <xf numFmtId="0" fontId="127" fillId="0" borderId="127" applyNumberFormat="0" applyFill="0" applyAlignment="0" applyProtection="0"/>
    <xf numFmtId="0" fontId="8" fillId="34" borderId="13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16" fillId="23" borderId="153" applyNumberFormat="0" applyAlignment="0" applyProtection="0"/>
    <xf numFmtId="49" fontId="15" fillId="3" borderId="154">
      <alignment vertical="center"/>
    </xf>
    <xf numFmtId="49" fontId="15" fillId="3" borderId="154">
      <alignment vertical="center"/>
    </xf>
    <xf numFmtId="0" fontId="99" fillId="23" borderId="117" applyNumberFormat="0" applyAlignment="0" applyProtection="0"/>
    <xf numFmtId="0" fontId="99" fillId="23" borderId="117" applyNumberFormat="0" applyAlignment="0" applyProtection="0"/>
    <xf numFmtId="0" fontId="99" fillId="23" borderId="117" applyNumberFormat="0" applyAlignment="0" applyProtection="0"/>
    <xf numFmtId="0" fontId="99" fillId="23" borderId="117" applyNumberForma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9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86" applyNumberFormat="0" applyFont="0" applyAlignment="0" applyProtection="0"/>
    <xf numFmtId="0" fontId="13" fillId="34" borderId="96" applyNumberFormat="0" applyFont="0" applyAlignment="0" applyProtection="0"/>
    <xf numFmtId="49" fontId="208" fillId="3" borderId="108">
      <alignment horizontal="center"/>
    </xf>
    <xf numFmtId="0" fontId="8" fillId="34" borderId="134" applyNumberFormat="0" applyFont="0" applyAlignment="0" applyProtection="0"/>
    <xf numFmtId="49" fontId="14" fillId="3" borderId="126">
      <alignment vertical="center"/>
    </xf>
    <xf numFmtId="0" fontId="117" fillId="23" borderId="133" applyNumberFormat="0" applyAlignment="0" applyProtection="0"/>
    <xf numFmtId="0" fontId="3" fillId="0" borderId="0"/>
    <xf numFmtId="0" fontId="117" fillId="23" borderId="133" applyNumberFormat="0" applyAlignment="0" applyProtection="0"/>
    <xf numFmtId="0" fontId="116" fillId="23" borderId="153" applyNumberFormat="0" applyAlignment="0" applyProtection="0"/>
    <xf numFmtId="170" fontId="3" fillId="0" borderId="0" applyFont="0" applyFill="0" applyBorder="0" applyAlignment="0" applyProtection="0"/>
    <xf numFmtId="0" fontId="117" fillId="23" borderId="133" applyNumberFormat="0" applyAlignment="0" applyProtection="0"/>
    <xf numFmtId="0" fontId="13" fillId="34" borderId="124" applyNumberFormat="0" applyFont="0" applyAlignment="0" applyProtection="0"/>
    <xf numFmtId="0" fontId="8" fillId="34" borderId="134" applyNumberFormat="0" applyFont="0" applyAlignment="0" applyProtection="0"/>
    <xf numFmtId="0" fontId="13" fillId="34" borderId="116" applyNumberFormat="0" applyFont="0" applyAlignment="0" applyProtection="0"/>
    <xf numFmtId="186" fontId="52" fillId="0" borderId="94" applyFill="0" applyProtection="0"/>
    <xf numFmtId="186" fontId="52" fillId="0" borderId="94" applyFill="0" applyProtection="0"/>
    <xf numFmtId="186" fontId="52" fillId="0" borderId="94" applyFill="0" applyProtection="0"/>
    <xf numFmtId="186" fontId="52" fillId="0" borderId="94" applyFill="0" applyProtection="0"/>
    <xf numFmtId="186" fontId="52" fillId="0" borderId="94" applyFill="0" applyProtection="0"/>
    <xf numFmtId="186" fontId="52" fillId="0" borderId="94" applyFill="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165" fontId="40" fillId="0" borderId="150" applyAlignment="0" applyProtection="0"/>
    <xf numFmtId="49" fontId="208" fillId="45" borderId="136">
      <alignment horizontal="center"/>
    </xf>
    <xf numFmtId="0" fontId="8" fillId="48" borderId="135" applyNumberFormat="0" applyProtection="0">
      <alignment horizontal="left" vertical="center" indent="1"/>
    </xf>
    <xf numFmtId="0" fontId="8" fillId="48" borderId="135" applyNumberFormat="0" applyProtection="0">
      <alignment horizontal="left" vertical="center" indent="1"/>
    </xf>
    <xf numFmtId="4" fontId="66" fillId="17" borderId="140" applyNumberFormat="0" applyProtection="0">
      <alignment horizontal="left" vertical="center" indent="1"/>
    </xf>
    <xf numFmtId="184" fontId="8" fillId="48" borderId="135" applyNumberFormat="0" applyProtection="0">
      <alignment horizontal="left" vertical="center" indent="1"/>
    </xf>
    <xf numFmtId="0" fontId="8" fillId="48" borderId="135" applyNumberFormat="0" applyProtection="0">
      <alignment horizontal="left" vertical="center" indent="1"/>
    </xf>
    <xf numFmtId="4" fontId="203" fillId="29" borderId="135" applyNumberFormat="0" applyProtection="0">
      <alignment vertical="center"/>
    </xf>
    <xf numFmtId="4" fontId="55" fillId="29" borderId="135" applyNumberFormat="0" applyProtection="0">
      <alignment vertical="center"/>
    </xf>
    <xf numFmtId="184" fontId="8" fillId="48" borderId="135" applyNumberFormat="0" applyProtection="0">
      <alignment horizontal="left" vertical="center" indent="1"/>
    </xf>
    <xf numFmtId="206" fontId="8" fillId="66" borderId="135" applyNumberFormat="0" applyProtection="0">
      <alignment horizontal="left" vertical="center" indent="1"/>
    </xf>
    <xf numFmtId="0" fontId="8" fillId="63" borderId="135" applyNumberFormat="0" applyProtection="0">
      <alignment horizontal="left" vertical="center" indent="1"/>
    </xf>
    <xf numFmtId="184" fontId="8" fillId="63" borderId="135" applyNumberFormat="0" applyProtection="0">
      <alignment horizontal="left" vertical="center" indent="1"/>
    </xf>
    <xf numFmtId="0" fontId="8" fillId="63" borderId="135" applyNumberFormat="0" applyProtection="0">
      <alignment horizontal="left" vertical="center" indent="1"/>
    </xf>
    <xf numFmtId="49" fontId="168" fillId="44" borderId="118">
      <alignment horizontal="center"/>
    </xf>
    <xf numFmtId="0" fontId="139" fillId="0" borderId="128" applyNumberFormat="0" applyFont="0" applyAlignment="0" applyProtection="0"/>
    <xf numFmtId="0" fontId="139" fillId="0" borderId="128" applyNumberFormat="0" applyFont="0" applyAlignment="0" applyProtection="0"/>
    <xf numFmtId="184" fontId="139" fillId="0" borderId="128" applyNumberFormat="0" applyFont="0" applyAlignment="0" applyProtection="0"/>
    <xf numFmtId="0" fontId="139" fillId="0" borderId="129" applyNumberFormat="0" applyFont="0" applyAlignment="0" applyProtection="0"/>
    <xf numFmtId="0" fontId="139" fillId="0" borderId="129" applyNumberFormat="0" applyFont="0" applyAlignment="0" applyProtection="0"/>
    <xf numFmtId="4" fontId="23" fillId="59" borderId="143" applyNumberFormat="0" applyProtection="0">
      <alignment horizontal="left" vertical="center" indent="1"/>
    </xf>
    <xf numFmtId="0" fontId="8" fillId="61" borderId="143" applyNumberFormat="0" applyProtection="0">
      <alignment horizontal="left" vertical="center" indent="1"/>
    </xf>
    <xf numFmtId="184" fontId="8" fillId="65" borderId="143" applyNumberFormat="0" applyProtection="0">
      <alignment horizontal="left" vertical="center" indent="1"/>
    </xf>
    <xf numFmtId="184" fontId="8" fillId="48" borderId="143" applyNumberFormat="0" applyProtection="0">
      <alignment horizontal="left" vertical="center" indent="1"/>
    </xf>
    <xf numFmtId="49" fontId="8" fillId="45" borderId="144">
      <alignment horizontal="center"/>
    </xf>
    <xf numFmtId="49" fontId="8" fillId="3" borderId="144">
      <alignment horizontal="center"/>
    </xf>
    <xf numFmtId="49" fontId="8" fillId="45" borderId="144">
      <alignment horizontal="center"/>
    </xf>
    <xf numFmtId="49" fontId="208" fillId="45" borderId="144">
      <alignment vertical="center"/>
    </xf>
    <xf numFmtId="49" fontId="208" fillId="45" borderId="144">
      <alignment vertical="center"/>
    </xf>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3" fillId="0" borderId="0"/>
    <xf numFmtId="0" fontId="13" fillId="34" borderId="152" applyNumberFormat="0" applyFont="0" applyAlignment="0" applyProtection="0"/>
    <xf numFmtId="0" fontId="13" fillId="34" borderId="152" applyNumberFormat="0" applyFont="0" applyAlignment="0" applyProtection="0"/>
    <xf numFmtId="4" fontId="55" fillId="49" borderId="125" applyNumberFormat="0" applyProtection="0">
      <alignment horizontal="right" vertical="center"/>
    </xf>
    <xf numFmtId="4" fontId="55" fillId="50" borderId="125" applyNumberFormat="0" applyProtection="0">
      <alignment horizontal="right" vertical="center"/>
    </xf>
    <xf numFmtId="4" fontId="55" fillId="51" borderId="125" applyNumberFormat="0" applyProtection="0">
      <alignment horizontal="right" vertical="center"/>
    </xf>
    <xf numFmtId="4" fontId="55" fillId="55" borderId="125" applyNumberFormat="0" applyProtection="0">
      <alignment horizontal="right" vertical="center"/>
    </xf>
    <xf numFmtId="4" fontId="55" fillId="56" borderId="125" applyNumberFormat="0" applyProtection="0">
      <alignment horizontal="right" vertical="center"/>
    </xf>
    <xf numFmtId="4" fontId="55" fillId="57" borderId="125" applyNumberFormat="0" applyProtection="0">
      <alignment horizontal="right" vertical="center"/>
    </xf>
    <xf numFmtId="4" fontId="56" fillId="58" borderId="125" applyNumberFormat="0" applyProtection="0">
      <alignment horizontal="left" vertical="center" indent="1"/>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8" fillId="48" borderId="125" applyNumberFormat="0" applyProtection="0">
      <alignment horizontal="left" vertical="center" indent="1"/>
    </xf>
    <xf numFmtId="184" fontId="8" fillId="48" borderId="125" applyNumberFormat="0" applyProtection="0">
      <alignment horizontal="left" vertical="center" indent="1"/>
    </xf>
    <xf numFmtId="184" fontId="8" fillId="48" borderId="125" applyNumberFormat="0" applyProtection="0">
      <alignment horizontal="left" vertical="center" indent="1"/>
    </xf>
    <xf numFmtId="0" fontId="8" fillId="48" borderId="125" applyNumberFormat="0" applyProtection="0">
      <alignment horizontal="left" vertical="center" indent="1"/>
    </xf>
    <xf numFmtId="4" fontId="23" fillId="59" borderId="125" applyNumberFormat="0" applyProtection="0">
      <alignment horizontal="left" vertical="center" indent="1"/>
    </xf>
    <xf numFmtId="4" fontId="23" fillId="59" borderId="125" applyNumberFormat="0" applyProtection="0">
      <alignment horizontal="left" vertical="center" indent="1"/>
    </xf>
    <xf numFmtId="0" fontId="8" fillId="61" borderId="125" applyNumberFormat="0" applyProtection="0">
      <alignment horizontal="left" vertical="center" indent="1"/>
    </xf>
    <xf numFmtId="206" fontId="8" fillId="62" borderId="125" applyNumberFormat="0" applyProtection="0">
      <alignment horizontal="left" vertical="center" indent="1"/>
    </xf>
    <xf numFmtId="184" fontId="8" fillId="63" borderId="125" applyNumberFormat="0" applyProtection="0">
      <alignment horizontal="left" vertical="center" indent="1"/>
    </xf>
    <xf numFmtId="206" fontId="8" fillId="64" borderId="125" applyNumberFormat="0" applyProtection="0">
      <alignment horizontal="left" vertical="center" indent="1"/>
    </xf>
    <xf numFmtId="0" fontId="8" fillId="28" borderId="125" applyNumberFormat="0" applyProtection="0">
      <alignment horizontal="left" vertical="center" indent="1"/>
    </xf>
    <xf numFmtId="184" fontId="8" fillId="65" borderId="125" applyNumberFormat="0" applyProtection="0">
      <alignment horizontal="left" vertical="center" indent="1"/>
    </xf>
    <xf numFmtId="206" fontId="8" fillId="65" borderId="125" applyNumberFormat="0" applyProtection="0">
      <alignment horizontal="left" vertical="center" indent="1"/>
    </xf>
    <xf numFmtId="184" fontId="8" fillId="28" borderId="125" applyNumberFormat="0" applyProtection="0">
      <alignment horizontal="left" vertical="center" indent="1"/>
    </xf>
    <xf numFmtId="206" fontId="8" fillId="65" borderId="125" applyNumberFormat="0" applyProtection="0">
      <alignment horizontal="left" vertical="center" indent="1"/>
    </xf>
    <xf numFmtId="0" fontId="8" fillId="28" borderId="125" applyNumberFormat="0" applyProtection="0">
      <alignment horizontal="left" vertical="center" indent="1"/>
    </xf>
    <xf numFmtId="184" fontId="8" fillId="48" borderId="125" applyNumberFormat="0" applyProtection="0">
      <alignment horizontal="left" vertical="center" indent="1"/>
    </xf>
    <xf numFmtId="206" fontId="8" fillId="66" borderId="125" applyNumberFormat="0" applyProtection="0">
      <alignment horizontal="left" vertical="center" indent="1"/>
    </xf>
    <xf numFmtId="184" fontId="8" fillId="48" borderId="125" applyNumberFormat="0" applyProtection="0">
      <alignment horizontal="left" vertical="center" indent="1"/>
    </xf>
    <xf numFmtId="4" fontId="207" fillId="59" borderId="125" applyNumberFormat="0" applyProtection="0">
      <alignment horizontal="right" vertical="center"/>
    </xf>
    <xf numFmtId="0" fontId="13" fillId="34" borderId="152" applyNumberFormat="0" applyFont="0" applyAlignment="0" applyProtection="0"/>
    <xf numFmtId="0" fontId="13"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49" fontId="208" fillId="45" borderId="126">
      <alignment horizontal="center"/>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49" fontId="208" fillId="3" borderId="126">
      <alignment vertical="center"/>
    </xf>
    <xf numFmtId="49" fontId="208" fillId="3" borderId="126">
      <alignment vertical="center"/>
    </xf>
    <xf numFmtId="49" fontId="208" fillId="45" borderId="126">
      <alignment vertical="center"/>
    </xf>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99"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99" fillId="23" borderId="107" applyNumberFormat="0" applyAlignment="0" applyProtection="0"/>
    <xf numFmtId="0" fontId="13" fillId="34" borderId="134" applyNumberFormat="0" applyFont="0" applyAlignment="0" applyProtection="0"/>
    <xf numFmtId="0" fontId="13" fillId="34" borderId="134" applyNumberFormat="0" applyFont="0" applyAlignment="0" applyProtection="0"/>
    <xf numFmtId="49" fontId="15" fillId="3" borderId="144">
      <alignment vertical="center"/>
    </xf>
    <xf numFmtId="49" fontId="15" fillId="3" borderId="144">
      <alignment vertical="center"/>
    </xf>
    <xf numFmtId="0" fontId="13" fillId="34" borderId="152" applyNumberFormat="0" applyFont="0" applyAlignment="0" applyProtection="0"/>
    <xf numFmtId="49" fontId="15" fillId="3" borderId="108">
      <alignment vertical="center"/>
    </xf>
    <xf numFmtId="49" fontId="15" fillId="3" borderId="108">
      <alignment vertical="center"/>
    </xf>
    <xf numFmtId="49" fontId="15" fillId="3" borderId="108">
      <alignment vertical="center"/>
    </xf>
    <xf numFmtId="0" fontId="117" fillId="23" borderId="115" applyNumberFormat="0" applyAlignment="0" applyProtection="0"/>
    <xf numFmtId="0" fontId="13" fillId="34" borderId="116" applyNumberFormat="0" applyFont="0" applyAlignment="0" applyProtection="0"/>
    <xf numFmtId="0" fontId="116" fillId="23" borderId="107" applyNumberForma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27" fillId="0" borderId="119" applyNumberFormat="0" applyFill="0" applyAlignment="0" applyProtection="0"/>
    <xf numFmtId="0" fontId="13" fillId="34" borderId="124" applyNumberFormat="0" applyFont="0" applyAlignment="0" applyProtection="0"/>
    <xf numFmtId="0" fontId="8"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74" fillId="10" borderId="115" applyNumberFormat="0" applyAlignment="0" applyProtection="0"/>
    <xf numFmtId="0" fontId="74" fillId="10" borderId="115" applyNumberFormat="0" applyAlignment="0" applyProtection="0"/>
    <xf numFmtId="0" fontId="74" fillId="10" borderId="115" applyNumberFormat="0" applyAlignment="0" applyProtection="0"/>
    <xf numFmtId="165" fontId="40" fillId="0" borderId="132" applyAlignment="0" applyProtection="0"/>
    <xf numFmtId="4" fontId="205" fillId="5" borderId="148" applyNumberFormat="0" applyProtection="0">
      <alignment horizontal="right" vertical="center"/>
    </xf>
    <xf numFmtId="0" fontId="13" fillId="34" borderId="152" applyNumberFormat="0" applyFont="0" applyAlignment="0" applyProtection="0"/>
    <xf numFmtId="49" fontId="14"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4" fillId="3" borderId="118">
      <alignment vertical="center"/>
    </xf>
    <xf numFmtId="49" fontId="14"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0" fontId="117" fillId="23" borderId="133" applyNumberFormat="0" applyAlignment="0" applyProtection="0"/>
    <xf numFmtId="0" fontId="117" fillId="23" borderId="133" applyNumberFormat="0" applyAlignment="0" applyProtection="0"/>
    <xf numFmtId="0" fontId="8" fillId="34" borderId="116" applyNumberFormat="0" applyFont="0" applyAlignment="0" applyProtection="0"/>
    <xf numFmtId="0" fontId="127" fillId="0" borderId="145" applyNumberFormat="0" applyFill="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184" fontId="8" fillId="28" borderId="125" applyNumberFormat="0" applyProtection="0">
      <alignment horizontal="left" vertical="center" indent="1"/>
    </xf>
    <xf numFmtId="4" fontId="55" fillId="29" borderId="125" applyNumberFormat="0" applyProtection="0">
      <alignment vertical="center"/>
    </xf>
    <xf numFmtId="4" fontId="55" fillId="29" borderId="125" applyNumberFormat="0" applyProtection="0">
      <alignment horizontal="left" vertical="center" indent="1"/>
    </xf>
    <xf numFmtId="4" fontId="55" fillId="59" borderId="125" applyNumberFormat="0" applyProtection="0">
      <alignment horizontal="right" vertical="center"/>
    </xf>
    <xf numFmtId="4" fontId="66" fillId="0" borderId="130" applyNumberFormat="0" applyProtection="0">
      <alignment horizontal="right" vertical="center"/>
    </xf>
    <xf numFmtId="4" fontId="55" fillId="59" borderId="125" applyNumberFormat="0" applyProtection="0">
      <alignment horizontal="right" vertical="center"/>
    </xf>
    <xf numFmtId="4" fontId="205" fillId="5" borderId="130" applyNumberFormat="0" applyProtection="0">
      <alignment horizontal="right" vertical="center"/>
    </xf>
    <xf numFmtId="4" fontId="203" fillId="59" borderId="125" applyNumberFormat="0" applyProtection="0">
      <alignment horizontal="right" vertical="center"/>
    </xf>
    <xf numFmtId="4" fontId="203" fillId="59" borderId="125" applyNumberFormat="0" applyProtection="0">
      <alignment horizontal="right" vertical="center"/>
    </xf>
    <xf numFmtId="0" fontId="13" fillId="34" borderId="152" applyNumberFormat="0" applyFont="0" applyAlignment="0" applyProtection="0"/>
    <xf numFmtId="0" fontId="13" fillId="34" borderId="152" applyNumberFormat="0" applyFont="0" applyAlignment="0" applyProtection="0"/>
    <xf numFmtId="49" fontId="208" fillId="45" borderId="126">
      <alignment horizontal="center"/>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8"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8"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16" fillId="23" borderId="153" applyNumberFormat="0" applyAlignment="0" applyProtection="0"/>
    <xf numFmtId="0" fontId="74" fillId="10" borderId="151" applyNumberFormat="0" applyAlignment="0" applyProtection="0"/>
    <xf numFmtId="0" fontId="127" fillId="0" borderId="109" applyNumberFormat="0" applyFill="0" applyAlignment="0" applyProtection="0"/>
    <xf numFmtId="0" fontId="127" fillId="0" borderId="109" applyNumberFormat="0" applyFill="0" applyAlignment="0" applyProtection="0"/>
    <xf numFmtId="0" fontId="8" fillId="34" borderId="106" applyNumberFormat="0" applyFon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3" fillId="0" borderId="0"/>
    <xf numFmtId="49" fontId="15" fillId="3" borderId="144">
      <alignment vertical="center"/>
    </xf>
    <xf numFmtId="49" fontId="14" fillId="3" borderId="144">
      <alignment vertical="center"/>
    </xf>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0" fontId="117" fillId="23" borderId="105" applyNumberFormat="0" applyAlignment="0" applyProtection="0"/>
    <xf numFmtId="4" fontId="107" fillId="24" borderId="113">
      <alignment horizontal="left" vertical="center" wrapText="1"/>
    </xf>
    <xf numFmtId="184" fontId="8" fillId="28" borderId="135" applyNumberFormat="0" applyProtection="0">
      <alignment horizontal="left" vertical="center" indent="1"/>
    </xf>
    <xf numFmtId="0" fontId="13" fillId="34" borderId="124" applyNumberFormat="0" applyFont="0" applyAlignment="0" applyProtection="0"/>
    <xf numFmtId="0" fontId="13" fillId="34" borderId="124" applyNumberFormat="0" applyFont="0" applyAlignment="0" applyProtection="0"/>
    <xf numFmtId="0" fontId="74" fillId="10" borderId="115" applyNumberFormat="0" applyAlignment="0" applyProtection="0"/>
    <xf numFmtId="0" fontId="74" fillId="10" borderId="115" applyNumberFormat="0" applyAlignment="0" applyProtection="0"/>
    <xf numFmtId="49" fontId="14" fillId="3" borderId="118">
      <alignment vertical="center"/>
    </xf>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165" fontId="39" fillId="0" borderId="114" applyAlignment="0" applyProtection="0"/>
    <xf numFmtId="49" fontId="15" fillId="3" borderId="126">
      <alignment vertical="center"/>
    </xf>
    <xf numFmtId="0" fontId="8" fillId="34" borderId="134" applyNumberFormat="0" applyFont="0" applyAlignment="0" applyProtection="0"/>
    <xf numFmtId="0" fontId="13" fillId="34" borderId="142" applyNumberFormat="0" applyFont="0" applyAlignment="0" applyProtection="0"/>
    <xf numFmtId="0" fontId="74" fillId="10" borderId="133" applyNumberFormat="0" applyAlignment="0" applyProtection="0"/>
    <xf numFmtId="49" fontId="15" fillId="3" borderId="136">
      <alignment vertical="center"/>
    </xf>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4" fontId="55" fillId="52" borderId="143" applyNumberFormat="0" applyProtection="0">
      <alignment horizontal="right" vertical="center"/>
    </xf>
    <xf numFmtId="0" fontId="8" fillId="61" borderId="143" applyNumberFormat="0" applyProtection="0">
      <alignment horizontal="left" vertical="center" indent="1"/>
    </xf>
    <xf numFmtId="184" fontId="8" fillId="61" borderId="143" applyNumberFormat="0" applyProtection="0">
      <alignment horizontal="left" vertical="center" indent="1"/>
    </xf>
    <xf numFmtId="184" fontId="8" fillId="61" borderId="143" applyNumberFormat="0" applyProtection="0">
      <alignment horizontal="left" vertical="center" indent="1"/>
    </xf>
    <xf numFmtId="0" fontId="8" fillId="61" borderId="143" applyNumberFormat="0" applyProtection="0">
      <alignment horizontal="left" vertical="center" indent="1"/>
    </xf>
    <xf numFmtId="0" fontId="8" fillId="63" borderId="143" applyNumberFormat="0" applyProtection="0">
      <alignment horizontal="left" vertical="center" indent="1"/>
    </xf>
    <xf numFmtId="0" fontId="8" fillId="48" borderId="143" applyNumberFormat="0" applyProtection="0">
      <alignment horizontal="left" vertical="center" indent="1"/>
    </xf>
    <xf numFmtId="0" fontId="8" fillId="48" borderId="143" applyNumberFormat="0" applyProtection="0">
      <alignment horizontal="left" vertical="center" indent="1"/>
    </xf>
    <xf numFmtId="4" fontId="55" fillId="29" borderId="143" applyNumberFormat="0" applyProtection="0">
      <alignment vertical="center"/>
    </xf>
    <xf numFmtId="4" fontId="203" fillId="29" borderId="143" applyNumberFormat="0" applyProtection="0">
      <alignment vertical="center"/>
    </xf>
    <xf numFmtId="4" fontId="55" fillId="59" borderId="143" applyNumberFormat="0" applyProtection="0">
      <alignment horizontal="right" vertical="center"/>
    </xf>
    <xf numFmtId="4" fontId="55" fillId="59" borderId="143" applyNumberFormat="0" applyProtection="0">
      <alignment horizontal="right" vertical="center"/>
    </xf>
    <xf numFmtId="49" fontId="208" fillId="45" borderId="144">
      <alignment horizontal="center"/>
    </xf>
    <xf numFmtId="0" fontId="8" fillId="34" borderId="152" applyNumberFormat="0" applyFont="0" applyAlignment="0" applyProtection="0"/>
    <xf numFmtId="0" fontId="127" fillId="0" borderId="155" applyNumberFormat="0" applyFill="0" applyAlignment="0" applyProtection="0"/>
    <xf numFmtId="0" fontId="127" fillId="0" borderId="155" applyNumberFormat="0" applyFill="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8" fillId="48" borderId="117" applyNumberFormat="0" applyProtection="0">
      <alignment horizontal="left" vertical="center" indent="1"/>
    </xf>
    <xf numFmtId="0" fontId="8" fillId="48" borderId="117" applyNumberFormat="0" applyProtection="0">
      <alignment horizontal="left" vertical="center" indent="1"/>
    </xf>
    <xf numFmtId="184" fontId="8" fillId="48" borderId="117" applyNumberFormat="0" applyProtection="0">
      <alignment horizontal="left" vertical="center" indent="1"/>
    </xf>
    <xf numFmtId="4" fontId="55" fillId="31" borderId="117" applyNumberFormat="0" applyProtection="0">
      <alignment horizontal="left" vertical="center" indent="1"/>
    </xf>
    <xf numFmtId="4" fontId="203" fillId="31" borderId="117" applyNumberFormat="0" applyProtection="0">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4" fillId="3" borderId="154">
      <alignment vertical="center"/>
    </xf>
    <xf numFmtId="49" fontId="15" fillId="3" borderId="154">
      <alignment vertical="center"/>
    </xf>
    <xf numFmtId="49" fontId="15" fillId="3" borderId="154">
      <alignment vertical="center"/>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8"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184" fontId="8" fillId="48" borderId="135" applyNumberFormat="0" applyProtection="0">
      <alignment horizontal="left" vertical="center" indent="1"/>
    </xf>
    <xf numFmtId="4" fontId="203" fillId="59" borderId="135" applyNumberFormat="0" applyProtection="0">
      <alignment horizontal="right" vertical="center"/>
    </xf>
    <xf numFmtId="4" fontId="55" fillId="59" borderId="135" applyNumberFormat="0" applyProtection="0">
      <alignment horizontal="right" vertical="center"/>
    </xf>
    <xf numFmtId="4" fontId="55" fillId="59" borderId="135" applyNumberFormat="0" applyProtection="0">
      <alignment horizontal="right" vertical="center"/>
    </xf>
    <xf numFmtId="4" fontId="66" fillId="0" borderId="140" applyNumberFormat="0" applyProtection="0">
      <alignment horizontal="right" vertical="center"/>
    </xf>
    <xf numFmtId="4" fontId="55" fillId="29" borderId="135" applyNumberFormat="0" applyProtection="0">
      <alignment horizontal="left" vertical="center" indent="1"/>
    </xf>
    <xf numFmtId="4" fontId="55" fillId="29" borderId="135" applyNumberFormat="0" applyProtection="0">
      <alignment horizontal="left" vertical="center" indent="1"/>
    </xf>
    <xf numFmtId="0" fontId="8" fillId="28" borderId="135" applyNumberFormat="0" applyProtection="0">
      <alignment horizontal="left" vertical="center" indent="1"/>
    </xf>
    <xf numFmtId="184" fontId="139" fillId="0" borderId="121" applyNumberFormat="0" applyFont="0" applyAlignment="0" applyProtection="0"/>
    <xf numFmtId="206" fontId="8" fillId="64" borderId="135" applyNumberFormat="0" applyProtection="0">
      <alignment horizontal="left" vertical="center" indent="1"/>
    </xf>
    <xf numFmtId="184" fontId="8" fillId="61" borderId="135" applyNumberFormat="0" applyProtection="0">
      <alignment horizontal="left" vertical="center" indent="1"/>
    </xf>
    <xf numFmtId="206" fontId="8" fillId="62" borderId="135" applyNumberFormat="0" applyProtection="0">
      <alignment horizontal="left" vertical="center" indent="1"/>
    </xf>
    <xf numFmtId="184" fontId="8" fillId="61" borderId="135" applyNumberFormat="0" applyProtection="0">
      <alignment horizontal="left" vertical="center" indent="1"/>
    </xf>
    <xf numFmtId="206" fontId="8" fillId="66" borderId="153" applyNumberFormat="0" applyProtection="0">
      <alignment horizontal="left" vertical="center" indent="1"/>
    </xf>
    <xf numFmtId="0" fontId="8" fillId="28" borderId="153" applyNumberFormat="0" applyProtection="0">
      <alignment horizontal="left" vertical="center" indent="1"/>
    </xf>
    <xf numFmtId="184" fontId="139" fillId="0" borderId="138" applyNumberFormat="0" applyFont="0" applyAlignment="0" applyProtection="0"/>
    <xf numFmtId="184" fontId="8" fillId="63" borderId="153" applyNumberFormat="0" applyProtection="0">
      <alignment horizontal="left" vertical="center" indent="1"/>
    </xf>
    <xf numFmtId="0" fontId="8" fillId="63" borderId="153" applyNumberFormat="0" applyProtection="0">
      <alignment horizontal="left" vertical="center" indent="1"/>
    </xf>
    <xf numFmtId="184" fontId="8" fillId="62" borderId="153" applyNumberFormat="0" applyProtection="0">
      <alignment horizontal="left" vertical="center" indent="1"/>
    </xf>
    <xf numFmtId="184" fontId="8" fillId="48" borderId="153" applyNumberFormat="0" applyProtection="0">
      <alignment horizontal="left" vertical="center" indent="1"/>
    </xf>
    <xf numFmtId="4" fontId="55" fillId="51" borderId="153" applyNumberFormat="0" applyProtection="0">
      <alignment horizontal="right" vertical="center"/>
    </xf>
    <xf numFmtId="4" fontId="55" fillId="50" borderId="153" applyNumberFormat="0" applyProtection="0">
      <alignment horizontal="right" vertical="center"/>
    </xf>
    <xf numFmtId="4" fontId="203" fillId="31" borderId="153" applyNumberFormat="0" applyProtection="0">
      <alignment vertical="center"/>
    </xf>
    <xf numFmtId="186" fontId="52" fillId="0" borderId="104" applyFill="0" applyProtection="0"/>
    <xf numFmtId="186" fontId="52" fillId="0" borderId="104" applyFill="0" applyProtection="0"/>
    <xf numFmtId="186" fontId="52" fillId="0" borderId="104" applyFill="0" applyProtection="0"/>
    <xf numFmtId="186" fontId="52" fillId="0" borderId="104" applyFill="0" applyProtection="0"/>
    <xf numFmtId="186" fontId="52" fillId="0" borderId="104" applyFill="0" applyProtection="0"/>
    <xf numFmtId="186" fontId="52" fillId="0" borderId="104" applyFill="0" applyProtection="0"/>
    <xf numFmtId="186" fontId="52" fillId="0" borderId="104" applyFill="0" applyProtection="0"/>
    <xf numFmtId="186" fontId="52" fillId="0" borderId="104" applyFill="0" applyProtection="0"/>
    <xf numFmtId="186" fontId="52" fillId="0" borderId="104" applyFill="0" applyProtection="0"/>
    <xf numFmtId="186" fontId="52" fillId="0" borderId="104" applyFill="0" applyProtection="0"/>
    <xf numFmtId="186" fontId="52" fillId="0" borderId="104" applyFill="0" applyProtection="0"/>
    <xf numFmtId="4" fontId="55" fillId="31" borderId="153" applyNumberFormat="0" applyProtection="0">
      <alignment vertical="center"/>
    </xf>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5"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5" fillId="23" borderId="105" applyNumberFormat="0" applyAlignment="0" applyProtection="0"/>
    <xf numFmtId="165" fontId="39" fillId="0" borderId="104" applyAlignment="0" applyProtection="0"/>
    <xf numFmtId="165" fontId="39" fillId="0" borderId="104" applyAlignment="0" applyProtection="0"/>
    <xf numFmtId="165" fontId="39" fillId="0" borderId="104" applyAlignment="0" applyProtection="0"/>
    <xf numFmtId="165" fontId="39" fillId="0" borderId="104" applyAlignment="0" applyProtection="0"/>
    <xf numFmtId="165" fontId="39" fillId="0" borderId="104" applyAlignment="0" applyProtection="0"/>
    <xf numFmtId="165" fontId="39" fillId="0" borderId="104" applyAlignment="0" applyProtection="0"/>
    <xf numFmtId="165" fontId="39" fillId="0" borderId="104" applyAlignment="0" applyProtection="0"/>
    <xf numFmtId="165" fontId="39" fillId="0" borderId="104" applyAlignment="0" applyProtection="0"/>
    <xf numFmtId="165" fontId="39" fillId="0" borderId="104" applyAlignment="0" applyProtection="0"/>
    <xf numFmtId="165" fontId="39" fillId="0" borderId="104" applyAlignment="0" applyProtection="0"/>
    <xf numFmtId="165" fontId="39" fillId="0" borderId="104" applyAlignment="0" applyProtection="0"/>
    <xf numFmtId="165" fontId="39" fillId="0" borderId="104" applyAlignment="0" applyProtection="0"/>
    <xf numFmtId="165" fontId="39"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40" fillId="0" borderId="104" applyAlignment="0" applyProtection="0"/>
    <xf numFmtId="165" fontId="39" fillId="0" borderId="104" applyAlignment="0" applyProtection="0"/>
    <xf numFmtId="4" fontId="23" fillId="61" borderId="143" applyNumberFormat="0" applyProtection="0">
      <alignment horizontal="left" vertical="center" indent="1"/>
    </xf>
    <xf numFmtId="184" fontId="8" fillId="62" borderId="143" applyNumberFormat="0" applyProtection="0">
      <alignment horizontal="left" vertical="center" indent="1"/>
    </xf>
    <xf numFmtId="184" fontId="8" fillId="63" borderId="143" applyNumberFormat="0" applyProtection="0">
      <alignment horizontal="left" vertical="center" indent="1"/>
    </xf>
    <xf numFmtId="0" fontId="8" fillId="63" borderId="143" applyNumberFormat="0" applyProtection="0">
      <alignment horizontal="left" vertical="center" indent="1"/>
    </xf>
    <xf numFmtId="206" fontId="8" fillId="64" borderId="143" applyNumberFormat="0" applyProtection="0">
      <alignment horizontal="left" vertical="center" indent="1"/>
    </xf>
    <xf numFmtId="0" fontId="8" fillId="63" borderId="143" applyNumberFormat="0" applyProtection="0">
      <alignment horizontal="left" vertical="center" indent="1"/>
    </xf>
    <xf numFmtId="184" fontId="8" fillId="63" borderId="143" applyNumberFormat="0" applyProtection="0">
      <alignment horizontal="left" vertical="center" indent="1"/>
    </xf>
    <xf numFmtId="184" fontId="8" fillId="63" borderId="143" applyNumberFormat="0" applyProtection="0">
      <alignment horizontal="left" vertical="center" indent="1"/>
    </xf>
    <xf numFmtId="184" fontId="8" fillId="63" borderId="143" applyNumberFormat="0" applyProtection="0">
      <alignment horizontal="left" vertical="center" indent="1"/>
    </xf>
    <xf numFmtId="0" fontId="8" fillId="63" borderId="143" applyNumberFormat="0" applyProtection="0">
      <alignment horizontal="left" vertical="center" indent="1"/>
    </xf>
    <xf numFmtId="0" fontId="8" fillId="28" borderId="143" applyNumberFormat="0" applyProtection="0">
      <alignment horizontal="left" vertical="center" indent="1"/>
    </xf>
    <xf numFmtId="184" fontId="8" fillId="28" borderId="143" applyNumberFormat="0" applyProtection="0">
      <alignment horizontal="left" vertical="center" indent="1"/>
    </xf>
    <xf numFmtId="206" fontId="8" fillId="65" borderId="143" applyNumberFormat="0" applyProtection="0">
      <alignment horizontal="left" vertical="center" indent="1"/>
    </xf>
    <xf numFmtId="184" fontId="8" fillId="28" borderId="143" applyNumberFormat="0" applyProtection="0">
      <alignment horizontal="left" vertical="center" indent="1"/>
    </xf>
    <xf numFmtId="206" fontId="8" fillId="65" borderId="143" applyNumberFormat="0" applyProtection="0">
      <alignment horizontal="left" vertical="center" indent="1"/>
    </xf>
    <xf numFmtId="0" fontId="8" fillId="28" borderId="143" applyNumberFormat="0" applyProtection="0">
      <alignment horizontal="left" vertical="center" indent="1"/>
    </xf>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0" fontId="117" fillId="23" borderId="151" applyNumberFormat="0" applyAlignment="0" applyProtection="0"/>
    <xf numFmtId="0" fontId="117" fillId="23" borderId="151" applyNumberFormat="0" applyAlignment="0" applyProtection="0"/>
    <xf numFmtId="0" fontId="117" fillId="23" borderId="151" applyNumberForma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184" fontId="139" fillId="0" borderId="110" applyNumberFormat="0" applyFont="0" applyAlignment="0" applyProtection="0"/>
    <xf numFmtId="184" fontId="139" fillId="0" borderId="111" applyNumberFormat="0" applyFont="0" applyAlignment="0" applyProtection="0"/>
    <xf numFmtId="184" fontId="8" fillId="61" borderId="125" applyNumberFormat="0" applyProtection="0">
      <alignment horizontal="left" vertical="center" indent="1"/>
    </xf>
    <xf numFmtId="184" fontId="8" fillId="61" borderId="125" applyNumberFormat="0" applyProtection="0">
      <alignment horizontal="left" vertical="center" indent="1"/>
    </xf>
    <xf numFmtId="206" fontId="8" fillId="64" borderId="125" applyNumberFormat="0" applyProtection="0">
      <alignment horizontal="left" vertical="center" indent="1"/>
    </xf>
    <xf numFmtId="184" fontId="8" fillId="48" borderId="107" applyNumberFormat="0" applyProtection="0">
      <alignment horizontal="left" vertical="center" indent="1"/>
    </xf>
    <xf numFmtId="0" fontId="8" fillId="48" borderId="107" applyNumberFormat="0" applyProtection="0">
      <alignment horizontal="left" vertical="center" indent="1"/>
    </xf>
    <xf numFmtId="0" fontId="13" fillId="34" borderId="134" applyNumberFormat="0" applyFont="0" applyAlignment="0" applyProtection="0"/>
    <xf numFmtId="0" fontId="8" fillId="48" borderId="107" applyNumberFormat="0" applyProtection="0">
      <alignment horizontal="left" vertical="center" indent="1"/>
    </xf>
    <xf numFmtId="184" fontId="8" fillId="48" borderId="107" applyNumberFormat="0" applyProtection="0">
      <alignment horizontal="left" vertical="center" indent="1"/>
    </xf>
    <xf numFmtId="184" fontId="8" fillId="48" borderId="107" applyNumberFormat="0" applyProtection="0">
      <alignment horizontal="left" vertical="center" indent="1"/>
    </xf>
    <xf numFmtId="0" fontId="8" fillId="48" borderId="107" applyNumberFormat="0" applyProtection="0">
      <alignment horizontal="left" vertical="center" indent="1"/>
    </xf>
    <xf numFmtId="4" fontId="23" fillId="59" borderId="107" applyNumberFormat="0" applyProtection="0">
      <alignment horizontal="left" vertical="center" indent="1"/>
    </xf>
    <xf numFmtId="4" fontId="23" fillId="59" borderId="107" applyNumberFormat="0" applyProtection="0">
      <alignment horizontal="left" vertical="center" indent="1"/>
    </xf>
    <xf numFmtId="4" fontId="23" fillId="61" borderId="107" applyNumberFormat="0" applyProtection="0">
      <alignment horizontal="left" vertical="center" indent="1"/>
    </xf>
    <xf numFmtId="4" fontId="23" fillId="61" borderId="107" applyNumberFormat="0" applyProtection="0">
      <alignment horizontal="left" vertical="center" indent="1"/>
    </xf>
    <xf numFmtId="0" fontId="8" fillId="61" borderId="107" applyNumberFormat="0" applyProtection="0">
      <alignment horizontal="left" vertical="center" indent="1"/>
    </xf>
    <xf numFmtId="184" fontId="8" fillId="62" borderId="107" applyNumberFormat="0" applyProtection="0">
      <alignment horizontal="left" vertical="center" indent="1"/>
    </xf>
    <xf numFmtId="184" fontId="8" fillId="61" borderId="107" applyNumberFormat="0" applyProtection="0">
      <alignment horizontal="left" vertical="center" indent="1"/>
    </xf>
    <xf numFmtId="184" fontId="8" fillId="63" borderId="107" applyNumberFormat="0" applyProtection="0">
      <alignment horizontal="left" vertical="center" indent="1"/>
    </xf>
    <xf numFmtId="206" fontId="8" fillId="64" borderId="107" applyNumberFormat="0" applyProtection="0">
      <alignment horizontal="left" vertical="center" indent="1"/>
    </xf>
    <xf numFmtId="0" fontId="8" fillId="28" borderId="107" applyNumberFormat="0" applyProtection="0">
      <alignment horizontal="left" vertical="center" indent="1"/>
    </xf>
    <xf numFmtId="184" fontId="8" fillId="28" borderId="107" applyNumberFormat="0" applyProtection="0">
      <alignment horizontal="left" vertical="center" indent="1"/>
    </xf>
    <xf numFmtId="0" fontId="8" fillId="28" borderId="107" applyNumberFormat="0" applyProtection="0">
      <alignment horizontal="left" vertical="center" indent="1"/>
    </xf>
    <xf numFmtId="4" fontId="55" fillId="29" borderId="107" applyNumberFormat="0" applyProtection="0">
      <alignment horizontal="left" vertical="center" indent="1"/>
    </xf>
    <xf numFmtId="4" fontId="55" fillId="29" borderId="107" applyNumberFormat="0" applyProtection="0">
      <alignment horizontal="left" vertical="center" indent="1"/>
    </xf>
    <xf numFmtId="4" fontId="55" fillId="59" borderId="107" applyNumberFormat="0" applyProtection="0">
      <alignment horizontal="right" vertical="center"/>
    </xf>
    <xf numFmtId="4" fontId="55" fillId="59" borderId="107" applyNumberFormat="0" applyProtection="0">
      <alignment horizontal="right" vertical="center"/>
    </xf>
    <xf numFmtId="4" fontId="66" fillId="17" borderId="112" applyNumberFormat="0" applyProtection="0">
      <alignment horizontal="left" vertical="center" indent="1"/>
    </xf>
    <xf numFmtId="0" fontId="8" fillId="48" borderId="107" applyNumberFormat="0" applyProtection="0">
      <alignment horizontal="left" vertical="center" indent="1"/>
    </xf>
    <xf numFmtId="0" fontId="8" fillId="48" borderId="107" applyNumberFormat="0" applyProtection="0">
      <alignment horizontal="left" vertical="center" indent="1"/>
    </xf>
    <xf numFmtId="184" fontId="8" fillId="48" borderId="107" applyNumberFormat="0" applyProtection="0">
      <alignment horizontal="left" vertical="center" indent="1"/>
    </xf>
    <xf numFmtId="184" fontId="8" fillId="48" borderId="107" applyNumberFormat="0" applyProtection="0">
      <alignment horizontal="left" vertical="center" indent="1"/>
    </xf>
    <xf numFmtId="0" fontId="8" fillId="48" borderId="107" applyNumberFormat="0" applyProtection="0">
      <alignment horizontal="left" vertical="center" indent="1"/>
    </xf>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8" fillId="34" borderId="134" applyNumberFormat="0" applyFont="0" applyAlignment="0" applyProtection="0"/>
    <xf numFmtId="49" fontId="208" fillId="45" borderId="108">
      <alignment horizontal="center"/>
    </xf>
    <xf numFmtId="0" fontId="127" fillId="0" borderId="119" applyNumberFormat="0" applyFill="0" applyAlignment="0" applyProtection="0"/>
    <xf numFmtId="0" fontId="13" fillId="34" borderId="142" applyNumberFormat="0" applyFont="0" applyAlignment="0" applyProtection="0"/>
    <xf numFmtId="0" fontId="13" fillId="34" borderId="142" applyNumberFormat="0" applyFont="0" applyAlignment="0" applyProtection="0"/>
    <xf numFmtId="0" fontId="127" fillId="0" borderId="145" applyNumberFormat="0" applyFill="0" applyAlignment="0" applyProtection="0"/>
    <xf numFmtId="0" fontId="127" fillId="0" borderId="145" applyNumberFormat="0" applyFill="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127" fillId="0" borderId="119" applyNumberFormat="0" applyFill="0" applyAlignment="0" applyProtection="0"/>
    <xf numFmtId="0" fontId="127" fillId="0" borderId="119" applyNumberFormat="0" applyFill="0" applyAlignment="0" applyProtection="0"/>
    <xf numFmtId="0" fontId="127" fillId="0" borderId="119" applyNumberFormat="0" applyFill="0" applyAlignment="0" applyProtection="0"/>
    <xf numFmtId="0" fontId="127" fillId="0" borderId="119" applyNumberFormat="0" applyFill="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17" fillId="23" borderId="115" applyNumberFormat="0" applyAlignment="0" applyProtection="0"/>
    <xf numFmtId="0" fontId="74" fillId="10" borderId="115" applyNumberFormat="0" applyAlignment="0" applyProtection="0"/>
    <xf numFmtId="4" fontId="55" fillId="29" borderId="143" applyNumberFormat="0" applyProtection="0">
      <alignment horizontal="left" vertical="center" indent="1"/>
    </xf>
    <xf numFmtId="4" fontId="55" fillId="59" borderId="143" applyNumberFormat="0" applyProtection="0">
      <alignment horizontal="right" vertical="center"/>
    </xf>
    <xf numFmtId="4" fontId="66" fillId="0" borderId="148" applyNumberFormat="0" applyProtection="0">
      <alignment horizontal="righ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0" fontId="8" fillId="34" borderId="152" applyNumberFormat="0" applyFont="0" applyAlignment="0" applyProtection="0"/>
    <xf numFmtId="165" fontId="40" fillId="0" borderId="150" applyAlignment="0" applyProtection="0"/>
    <xf numFmtId="49" fontId="208" fillId="45" borderId="136">
      <alignment vertical="center"/>
    </xf>
    <xf numFmtId="4" fontId="55" fillId="54" borderId="135" applyNumberFormat="0" applyProtection="0">
      <alignment horizontal="right" vertical="center"/>
    </xf>
    <xf numFmtId="186" fontId="52" fillId="0" borderId="114" applyFill="0" applyProtection="0"/>
    <xf numFmtId="186" fontId="52" fillId="0" borderId="114" applyFill="0" applyProtection="0"/>
    <xf numFmtId="0" fontId="45" fillId="23" borderId="115" applyNumberFormat="0" applyAlignment="0" applyProtection="0"/>
    <xf numFmtId="0" fontId="45" fillId="23" borderId="115" applyNumberFormat="0" applyAlignment="0" applyProtection="0"/>
    <xf numFmtId="0" fontId="45" fillId="23" borderId="115" applyNumberFormat="0" applyAlignment="0" applyProtection="0"/>
    <xf numFmtId="165" fontId="39" fillId="0" borderId="114" applyAlignment="0" applyProtection="0"/>
    <xf numFmtId="165" fontId="39" fillId="0" borderId="114" applyAlignment="0" applyProtection="0"/>
    <xf numFmtId="165" fontId="39" fillId="0" borderId="114" applyAlignment="0" applyProtection="0"/>
    <xf numFmtId="165" fontId="39" fillId="0" borderId="114" applyAlignment="0" applyProtection="0"/>
    <xf numFmtId="0" fontId="13" fillId="34" borderId="124" applyNumberFormat="0" applyFon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0" fontId="74" fillId="10" borderId="105" applyNumberFormat="0" applyAlignment="0" applyProtection="0"/>
    <xf numFmtId="49" fontId="14" fillId="3" borderId="126">
      <alignment vertical="center"/>
    </xf>
    <xf numFmtId="0" fontId="116" fillId="23" borderId="153" applyNumberFormat="0" applyAlignment="0" applyProtection="0"/>
    <xf numFmtId="0" fontId="13" fillId="34" borderId="116" applyNumberFormat="0" applyFont="0" applyAlignment="0" applyProtection="0"/>
    <xf numFmtId="0" fontId="13" fillId="34" borderId="116" applyNumberFormat="0" applyFont="0" applyAlignment="0" applyProtection="0"/>
    <xf numFmtId="49" fontId="15" fillId="3" borderId="118">
      <alignment vertical="center"/>
    </xf>
    <xf numFmtId="49" fontId="15" fillId="3" borderId="118">
      <alignment vertical="center"/>
    </xf>
    <xf numFmtId="49" fontId="15" fillId="3" borderId="118">
      <alignment vertical="center"/>
    </xf>
    <xf numFmtId="49" fontId="14" fillId="3" borderId="118">
      <alignment vertical="center"/>
    </xf>
    <xf numFmtId="0" fontId="13" fillId="34" borderId="124" applyNumberFormat="0" applyFont="0" applyAlignment="0" applyProtection="0"/>
    <xf numFmtId="0" fontId="8" fillId="63" borderId="125" applyNumberFormat="0" applyProtection="0">
      <alignment horizontal="left" vertical="center" indent="1"/>
    </xf>
    <xf numFmtId="0" fontId="13" fillId="34" borderId="116" applyNumberFormat="0" applyFont="0" applyAlignment="0" applyProtection="0"/>
    <xf numFmtId="0" fontId="116" fillId="23" borderId="117" applyNumberFormat="0" applyAlignment="0" applyProtection="0"/>
    <xf numFmtId="0" fontId="8" fillId="0" borderId="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3" fillId="0" borderId="0"/>
    <xf numFmtId="0" fontId="8" fillId="61" borderId="153" applyNumberFormat="0" applyProtection="0">
      <alignment horizontal="left" vertical="center" indent="1"/>
    </xf>
    <xf numFmtId="0" fontId="13" fillId="34" borderId="124" applyNumberFormat="0" applyFont="0" applyAlignment="0" applyProtection="0"/>
    <xf numFmtId="0" fontId="13" fillId="34" borderId="134"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4" fontId="55" fillId="59" borderId="125" applyNumberFormat="0" applyProtection="0">
      <alignment horizontal="right" vertical="center"/>
    </xf>
    <xf numFmtId="0" fontId="8" fillId="48" borderId="125" applyNumberFormat="0" applyProtection="0">
      <alignment horizontal="left" vertical="center" indent="1"/>
    </xf>
    <xf numFmtId="0" fontId="8" fillId="48" borderId="125" applyNumberFormat="0" applyProtection="0">
      <alignment horizontal="left" vertical="center" indent="1"/>
    </xf>
    <xf numFmtId="206" fontId="8" fillId="64" borderId="125" applyNumberFormat="0" applyProtection="0">
      <alignment horizontal="left" vertical="center" indent="1"/>
    </xf>
    <xf numFmtId="184" fontId="8" fillId="64" borderId="125" applyNumberFormat="0" applyProtection="0">
      <alignment horizontal="left" vertical="center" indent="1"/>
    </xf>
    <xf numFmtId="4" fontId="55" fillId="52" borderId="125" applyNumberFormat="0" applyProtection="0">
      <alignment horizontal="right" vertical="center"/>
    </xf>
    <xf numFmtId="0" fontId="74" fillId="10" borderId="151" applyNumberFormat="0" applyAlignment="0" applyProtection="0"/>
    <xf numFmtId="184" fontId="8" fillId="48" borderId="143" applyNumberFormat="0" applyProtection="0">
      <alignment horizontal="left" vertical="center" indent="1"/>
    </xf>
    <xf numFmtId="0" fontId="8" fillId="48" borderId="143" applyNumberFormat="0" applyProtection="0">
      <alignment horizontal="left" vertical="center" indent="1"/>
    </xf>
    <xf numFmtId="49" fontId="168" fillId="44" borderId="126">
      <alignment horizontal="center"/>
    </xf>
    <xf numFmtId="184" fontId="8" fillId="48" borderId="153" applyNumberFormat="0" applyProtection="0">
      <alignment horizontal="left" vertical="center" indent="1"/>
    </xf>
    <xf numFmtId="0" fontId="8" fillId="48" borderId="153" applyNumberFormat="0" applyProtection="0">
      <alignment horizontal="left" vertical="center" indent="1"/>
    </xf>
    <xf numFmtId="4" fontId="23" fillId="61" borderId="153" applyNumberFormat="0" applyProtection="0">
      <alignment horizontal="left" vertical="center" indent="1"/>
    </xf>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8"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165" fontId="39" fillId="0" borderId="114" applyAlignment="0" applyProtection="0"/>
    <xf numFmtId="0" fontId="45" fillId="23" borderId="115" applyNumberFormat="0" applyAlignment="0" applyProtection="0"/>
    <xf numFmtId="0" fontId="45" fillId="23" borderId="115" applyNumberFormat="0" applyAlignment="0" applyProtection="0"/>
    <xf numFmtId="184" fontId="8" fillId="48" borderId="135" applyNumberFormat="0" applyProtection="0">
      <alignment horizontal="left" vertical="center" indent="1"/>
    </xf>
    <xf numFmtId="0" fontId="67" fillId="0" borderId="113">
      <alignment horizontal="left" vertical="center"/>
    </xf>
    <xf numFmtId="4" fontId="55" fillId="59" borderId="135" applyNumberFormat="0" applyProtection="0">
      <alignment horizontal="right" vertical="center"/>
    </xf>
    <xf numFmtId="0" fontId="8" fillId="34" borderId="116" applyNumberFormat="0" applyFont="0" applyAlignment="0" applyProtection="0"/>
    <xf numFmtId="0" fontId="99" fillId="23" borderId="117" applyNumberFormat="0" applyAlignment="0" applyProtection="0"/>
    <xf numFmtId="0" fontId="99" fillId="23" borderId="117" applyNumberFormat="0" applyAlignment="0" applyProtection="0"/>
    <xf numFmtId="0" fontId="99" fillId="23" borderId="117" applyNumberFormat="0" applyAlignment="0" applyProtection="0"/>
    <xf numFmtId="49" fontId="15" fillId="3" borderId="144">
      <alignment vertical="center"/>
    </xf>
    <xf numFmtId="49" fontId="14" fillId="3" borderId="144">
      <alignment vertical="center"/>
    </xf>
    <xf numFmtId="49" fontId="14" fillId="3" borderId="144">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4"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0" fontId="127" fillId="0" borderId="127" applyNumberFormat="0" applyFill="0" applyAlignment="0" applyProtection="0"/>
    <xf numFmtId="4" fontId="203" fillId="59" borderId="143" applyNumberFormat="0" applyProtection="0">
      <alignment horizontal="right" vertical="center"/>
    </xf>
    <xf numFmtId="0" fontId="74" fillId="10" borderId="115" applyNumberFormat="0" applyAlignment="0" applyProtection="0"/>
    <xf numFmtId="0" fontId="74" fillId="10" borderId="115" applyNumberFormat="0" applyAlignment="0" applyProtection="0"/>
    <xf numFmtId="0" fontId="74" fillId="10" borderId="115" applyNumberFormat="0" applyAlignment="0" applyProtection="0"/>
    <xf numFmtId="0" fontId="74" fillId="10" borderId="115" applyNumberFormat="0" applyAlignment="0" applyProtection="0"/>
    <xf numFmtId="0" fontId="74" fillId="10" borderId="115" applyNumberForma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117" fillId="23" borderId="115" applyNumberFormat="0" applyAlignment="0" applyProtection="0"/>
    <xf numFmtId="0" fontId="117" fillId="23" borderId="115" applyNumberFormat="0" applyAlignment="0" applyProtection="0"/>
    <xf numFmtId="0" fontId="117" fillId="23" borderId="115" applyNumberFormat="0" applyAlignment="0" applyProtection="0"/>
    <xf numFmtId="0" fontId="117" fillId="23" borderId="115" applyNumberFormat="0" applyAlignment="0" applyProtection="0"/>
    <xf numFmtId="0" fontId="117" fillId="23" borderId="115" applyNumberFormat="0" applyAlignment="0" applyProtection="0"/>
    <xf numFmtId="0" fontId="13" fillId="34" borderId="124" applyNumberFormat="0" applyFont="0" applyAlignment="0" applyProtection="0"/>
    <xf numFmtId="0" fontId="8" fillId="34" borderId="124"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8"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13"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16" fillId="23" borderId="107" applyNumberForma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0" fontId="13" fillId="34" borderId="116" applyNumberFormat="0" applyFont="0" applyAlignment="0" applyProtection="0"/>
    <xf numFmtId="206" fontId="8" fillId="64" borderId="153" applyNumberFormat="0" applyProtection="0">
      <alignment horizontal="left" vertical="center" indent="1"/>
    </xf>
    <xf numFmtId="4" fontId="205" fillId="5" borderId="158" applyNumberFormat="0" applyProtection="0">
      <alignment horizontal="right" vertical="center"/>
    </xf>
    <xf numFmtId="0" fontId="13" fillId="34" borderId="142" applyNumberFormat="0" applyFont="0" applyAlignment="0" applyProtection="0"/>
    <xf numFmtId="49" fontId="15" fillId="3" borderId="154">
      <alignment vertical="center"/>
    </xf>
    <xf numFmtId="0" fontId="116" fillId="23" borderId="153" applyNumberFormat="0" applyAlignment="0" applyProtection="0"/>
    <xf numFmtId="0" fontId="116" fillId="23" borderId="153" applyNumberFormat="0" applyAlignment="0" applyProtection="0"/>
    <xf numFmtId="0" fontId="8" fillId="34" borderId="152" applyNumberFormat="0" applyFont="0" applyAlignment="0" applyProtection="0"/>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0" fontId="127" fillId="0" borderId="119" applyNumberFormat="0" applyFill="0" applyAlignment="0" applyProtection="0"/>
    <xf numFmtId="0" fontId="127" fillId="0" borderId="119" applyNumberFormat="0" applyFill="0" applyAlignment="0" applyProtection="0"/>
    <xf numFmtId="0" fontId="127" fillId="0" borderId="119" applyNumberFormat="0" applyFill="0" applyAlignment="0" applyProtection="0"/>
    <xf numFmtId="0" fontId="8" fillId="34" borderId="116" applyNumberFormat="0" applyFont="0" applyAlignment="0" applyProtection="0"/>
    <xf numFmtId="0" fontId="8" fillId="34" borderId="116" applyNumberFormat="0" applyFont="0" applyAlignment="0" applyProtection="0"/>
    <xf numFmtId="0" fontId="8" fillId="34" borderId="116" applyNumberFormat="0" applyFont="0" applyAlignment="0" applyProtection="0"/>
    <xf numFmtId="49" fontId="14" fillId="3" borderId="108">
      <alignment vertical="center"/>
    </xf>
    <xf numFmtId="49" fontId="14"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4" fillId="3" borderId="108">
      <alignment vertical="center"/>
    </xf>
    <xf numFmtId="49" fontId="14" fillId="3" borderId="108">
      <alignment vertical="center"/>
    </xf>
    <xf numFmtId="49" fontId="14" fillId="3" borderId="108">
      <alignment vertical="center"/>
    </xf>
    <xf numFmtId="49" fontId="14" fillId="3" borderId="108">
      <alignment vertical="center"/>
    </xf>
    <xf numFmtId="49" fontId="14" fillId="3" borderId="108">
      <alignment vertical="center"/>
    </xf>
    <xf numFmtId="49" fontId="14" fillId="3" borderId="108">
      <alignment vertical="center"/>
    </xf>
    <xf numFmtId="49" fontId="14"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4"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116" fillId="23" borderId="117" applyNumberFormat="0" applyAlignment="0" applyProtection="0"/>
    <xf numFmtId="0" fontId="3" fillId="0" borderId="0"/>
    <xf numFmtId="0" fontId="13" fillId="34" borderId="134" applyNumberFormat="0" applyFont="0" applyAlignment="0" applyProtection="0"/>
    <xf numFmtId="0" fontId="13" fillId="34" borderId="152" applyNumberFormat="0" applyFont="0" applyAlignment="0" applyProtection="0"/>
    <xf numFmtId="0" fontId="13" fillId="34" borderId="124" applyNumberFormat="0" applyFont="0" applyAlignment="0" applyProtection="0"/>
    <xf numFmtId="0" fontId="127" fillId="0" borderId="137" applyNumberFormat="0" applyFill="0" applyAlignment="0" applyProtection="0"/>
    <xf numFmtId="0" fontId="8" fillId="34" borderId="152" applyNumberFormat="0" applyFont="0" applyAlignment="0" applyProtection="0"/>
    <xf numFmtId="0" fontId="127" fillId="0" borderId="127" applyNumberFormat="0" applyFill="0" applyAlignment="0" applyProtection="0"/>
    <xf numFmtId="0" fontId="13" fillId="34" borderId="134" applyNumberFormat="0" applyFont="0" applyAlignment="0" applyProtection="0"/>
    <xf numFmtId="0" fontId="116" fillId="23" borderId="125" applyNumberFormat="0" applyAlignment="0" applyProtection="0"/>
    <xf numFmtId="0" fontId="116" fillId="23" borderId="125" applyNumberFormat="0" applyAlignment="0" applyProtection="0"/>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4" fillId="3" borderId="126">
      <alignment vertical="center"/>
    </xf>
    <xf numFmtId="0" fontId="13" fillId="34" borderId="124" applyNumberFormat="0" applyFont="0" applyAlignment="0" applyProtection="0"/>
    <xf numFmtId="0" fontId="13" fillId="34" borderId="124" applyNumberFormat="0" applyFont="0" applyAlignment="0" applyProtection="0"/>
    <xf numFmtId="0" fontId="13" fillId="34" borderId="152" applyNumberFormat="0" applyFont="0" applyAlignment="0" applyProtection="0"/>
    <xf numFmtId="0" fontId="116" fillId="23" borderId="143" applyNumberFormat="0" applyAlignment="0" applyProtection="0"/>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4" fillId="3" borderId="144">
      <alignment vertical="center"/>
    </xf>
    <xf numFmtId="49" fontId="14" fillId="3" borderId="144">
      <alignment vertical="center"/>
    </xf>
    <xf numFmtId="49" fontId="14"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0" fontId="8" fillId="34" borderId="142" applyNumberFormat="0" applyFont="0" applyAlignment="0" applyProtection="0"/>
    <xf numFmtId="0" fontId="8" fillId="34" borderId="142"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99" fillId="23" borderId="107" applyNumberFormat="0" applyAlignment="0" applyProtection="0"/>
    <xf numFmtId="0" fontId="99" fillId="23" borderId="107" applyNumberFormat="0" applyAlignment="0" applyProtection="0"/>
    <xf numFmtId="0" fontId="99" fillId="23" borderId="107" applyNumberFormat="0" applyAlignment="0" applyProtection="0"/>
    <xf numFmtId="0" fontId="99" fillId="23" borderId="107" applyNumberFormat="0" applyAlignment="0" applyProtection="0"/>
    <xf numFmtId="0" fontId="99" fillId="23" borderId="107" applyNumberFormat="0" applyAlignment="0" applyProtection="0"/>
    <xf numFmtId="0" fontId="99" fillId="23" borderId="107" applyNumberFormat="0" applyAlignment="0" applyProtection="0"/>
    <xf numFmtId="0" fontId="99" fillId="23" borderId="107" applyNumberFormat="0" applyAlignment="0" applyProtection="0"/>
    <xf numFmtId="0" fontId="99" fillId="23" borderId="107" applyNumberFormat="0" applyAlignment="0" applyProtection="0"/>
    <xf numFmtId="0" fontId="99" fillId="23" borderId="107" applyNumberFormat="0" applyAlignment="0" applyProtection="0"/>
    <xf numFmtId="0" fontId="99" fillId="23" borderId="107" applyNumberFormat="0" applyAlignment="0" applyProtection="0"/>
    <xf numFmtId="0" fontId="99" fillId="23" borderId="107" applyNumberFormat="0" applyAlignment="0" applyProtection="0"/>
    <xf numFmtId="0" fontId="99" fillId="23" borderId="107" applyNumberFormat="0" applyAlignment="0" applyProtection="0"/>
    <xf numFmtId="0" fontId="100" fillId="23" borderId="107" applyNumberFormat="0" applyAlignment="0" applyProtection="0"/>
    <xf numFmtId="0" fontId="16" fillId="34" borderId="124" applyNumberFormat="0" applyFont="0" applyAlignment="0" applyProtection="0"/>
    <xf numFmtId="0" fontId="139" fillId="0" borderId="146" applyNumberFormat="0" applyFont="0" applyAlignment="0" applyProtection="0"/>
    <xf numFmtId="0" fontId="139" fillId="0" borderId="146" applyNumberFormat="0" applyFont="0" applyAlignment="0" applyProtection="0"/>
    <xf numFmtId="0" fontId="173" fillId="28" borderId="149" applyAlignment="0" applyProtection="0"/>
    <xf numFmtId="184" fontId="173" fillId="28" borderId="149" applyAlignment="0" applyProtection="0"/>
    <xf numFmtId="0" fontId="139" fillId="0" borderId="156" applyNumberFormat="0" applyFont="0" applyAlignment="0" applyProtection="0"/>
    <xf numFmtId="0" fontId="139" fillId="0" borderId="156" applyNumberFormat="0" applyFont="0" applyAlignment="0" applyProtection="0"/>
    <xf numFmtId="184" fontId="139" fillId="0" borderId="156" applyNumberFormat="0" applyFont="0" applyAlignment="0" applyProtection="0"/>
    <xf numFmtId="0" fontId="139" fillId="0" borderId="157" applyNumberFormat="0" applyFont="0" applyAlignment="0" applyProtection="0"/>
    <xf numFmtId="0" fontId="8" fillId="48" borderId="135" applyNumberFormat="0" applyProtection="0">
      <alignment horizontal="left" vertical="center" indent="1"/>
    </xf>
    <xf numFmtId="184" fontId="8" fillId="48" borderId="135" applyNumberFormat="0" applyProtection="0">
      <alignment horizontal="left" vertical="center" indent="1"/>
    </xf>
    <xf numFmtId="184" fontId="8" fillId="48" borderId="135" applyNumberFormat="0" applyProtection="0">
      <alignment horizontal="left" vertical="center" indent="1"/>
    </xf>
    <xf numFmtId="4" fontId="66" fillId="17" borderId="140" applyNumberFormat="0" applyProtection="0">
      <alignment horizontal="left" vertical="center" indent="1"/>
    </xf>
    <xf numFmtId="0" fontId="8" fillId="48" borderId="135" applyNumberFormat="0" applyProtection="0">
      <alignment horizontal="left" vertical="center" indent="1"/>
    </xf>
    <xf numFmtId="0" fontId="8" fillId="48" borderId="135" applyNumberFormat="0" applyProtection="0">
      <alignment horizontal="left" vertical="center" indent="1"/>
    </xf>
    <xf numFmtId="4" fontId="55" fillId="49" borderId="135" applyNumberFormat="0" applyProtection="0">
      <alignment horizontal="right" vertical="center"/>
    </xf>
    <xf numFmtId="4" fontId="55" fillId="50" borderId="135" applyNumberFormat="0" applyProtection="0">
      <alignment horizontal="right" vertical="center"/>
    </xf>
    <xf numFmtId="4" fontId="55" fillId="51" borderId="135" applyNumberFormat="0" applyProtection="0">
      <alignment horizontal="right" vertical="center"/>
    </xf>
    <xf numFmtId="4" fontId="55" fillId="55" borderId="135" applyNumberFormat="0" applyProtection="0">
      <alignment horizontal="right" vertical="center"/>
    </xf>
    <xf numFmtId="4" fontId="55" fillId="56" borderId="135" applyNumberFormat="0" applyProtection="0">
      <alignment horizontal="right" vertical="center"/>
    </xf>
    <xf numFmtId="4" fontId="56" fillId="58" borderId="135" applyNumberFormat="0" applyProtection="0">
      <alignment horizontal="left" vertical="center" indent="1"/>
    </xf>
    <xf numFmtId="4" fontId="55" fillId="59" borderId="141" applyNumberFormat="0" applyProtection="0">
      <alignment horizontal="left" vertical="center" indent="1"/>
    </xf>
    <xf numFmtId="0" fontId="8" fillId="48" borderId="135" applyNumberFormat="0" applyProtection="0">
      <alignment horizontal="left" vertical="center" indent="1"/>
    </xf>
    <xf numFmtId="0" fontId="8" fillId="61" borderId="135" applyNumberFormat="0" applyProtection="0">
      <alignment horizontal="left" vertical="center" indent="1"/>
    </xf>
    <xf numFmtId="206" fontId="8" fillId="62" borderId="135" applyNumberFormat="0" applyProtection="0">
      <alignment horizontal="left" vertical="center" indent="1"/>
    </xf>
    <xf numFmtId="0" fontId="139" fillId="0" borderId="120" applyNumberFormat="0" applyFont="0" applyAlignment="0" applyProtection="0"/>
    <xf numFmtId="184" fontId="139" fillId="0" borderId="120" applyNumberFormat="0" applyFont="0" applyAlignment="0" applyProtection="0"/>
    <xf numFmtId="184" fontId="8" fillId="48" borderId="135" applyNumberFormat="0" applyProtection="0">
      <alignment horizontal="left" vertical="center" indent="1"/>
    </xf>
    <xf numFmtId="49" fontId="208" fillId="45" borderId="136">
      <alignment horizontal="center"/>
    </xf>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184" fontId="6" fillId="34" borderId="116" applyNumberFormat="0" applyFont="0" applyAlignment="0" applyProtection="0"/>
    <xf numFmtId="49" fontId="15" fillId="3" borderId="154">
      <alignment vertical="center"/>
    </xf>
    <xf numFmtId="49" fontId="15" fillId="3" borderId="154">
      <alignment vertical="center"/>
    </xf>
    <xf numFmtId="4" fontId="203" fillId="59" borderId="117" applyNumberFormat="0" applyProtection="0">
      <alignment horizontal="right" vertical="center"/>
    </xf>
    <xf numFmtId="0" fontId="127" fillId="0" borderId="145" applyNumberFormat="0" applyFill="0" applyAlignment="0" applyProtection="0"/>
    <xf numFmtId="0" fontId="127" fillId="0" borderId="145" applyNumberFormat="0" applyFill="0" applyAlignment="0" applyProtection="0"/>
    <xf numFmtId="0" fontId="127" fillId="0" borderId="145" applyNumberFormat="0" applyFill="0" applyAlignment="0" applyProtection="0"/>
    <xf numFmtId="0" fontId="127" fillId="0" borderId="145" applyNumberFormat="0" applyFill="0" applyAlignment="0" applyProtection="0"/>
    <xf numFmtId="0" fontId="127" fillId="0" borderId="145" applyNumberFormat="0" applyFill="0" applyAlignment="0" applyProtection="0"/>
    <xf numFmtId="0" fontId="127" fillId="0" borderId="145" applyNumberFormat="0" applyFill="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0" fontId="13" fillId="34" borderId="124" applyNumberFormat="0" applyFont="0" applyAlignment="0" applyProtection="0"/>
    <xf numFmtId="49" fontId="14" fillId="3" borderId="136">
      <alignment vertical="center"/>
    </xf>
    <xf numFmtId="0" fontId="13" fillId="34" borderId="142" applyNumberFormat="0" applyFont="0" applyAlignment="0" applyProtection="0"/>
    <xf numFmtId="0" fontId="127" fillId="0" borderId="137" applyNumberFormat="0" applyFill="0" applyAlignment="0" applyProtection="0"/>
    <xf numFmtId="0" fontId="127" fillId="0" borderId="137" applyNumberFormat="0" applyFill="0" applyAlignment="0" applyProtection="0"/>
    <xf numFmtId="0" fontId="117" fillId="23" borderId="133" applyNumberFormat="0" applyAlignment="0" applyProtection="0"/>
    <xf numFmtId="0" fontId="117" fillId="23" borderId="133" applyNumberFormat="0" applyAlignment="0" applyProtection="0"/>
    <xf numFmtId="0" fontId="74" fillId="10" borderId="133" applyNumberFormat="0" applyAlignment="0" applyProtection="0"/>
    <xf numFmtId="0" fontId="74" fillId="10" borderId="133" applyNumberFormat="0" applyAlignment="0" applyProtection="0"/>
    <xf numFmtId="0" fontId="116" fillId="23" borderId="135" applyNumberFormat="0" applyAlignment="0" applyProtection="0"/>
    <xf numFmtId="49" fontId="14" fillId="3" borderId="126">
      <alignment vertical="center"/>
    </xf>
    <xf numFmtId="49" fontId="14"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0" fontId="13" fillId="34" borderId="134" applyNumberFormat="0" applyFont="0" applyAlignment="0" applyProtection="0"/>
    <xf numFmtId="0" fontId="13" fillId="34" borderId="134" applyNumberFormat="0" applyFont="0" applyAlignment="0" applyProtection="0"/>
    <xf numFmtId="49" fontId="14" fillId="3" borderId="118">
      <alignment vertical="center"/>
    </xf>
    <xf numFmtId="0" fontId="13" fillId="34" borderId="134"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06" applyNumberFormat="0" applyFont="0" applyAlignment="0" applyProtection="0"/>
    <xf numFmtId="0" fontId="13" fillId="34" borderId="134" applyNumberFormat="0" applyFont="0" applyAlignment="0" applyProtection="0"/>
    <xf numFmtId="184" fontId="139" fillId="0" borderId="147" applyNumberFormat="0" applyFont="0" applyAlignment="0" applyProtection="0"/>
    <xf numFmtId="4" fontId="55" fillId="31" borderId="143" applyNumberFormat="0" applyProtection="0">
      <alignment vertical="center"/>
    </xf>
    <xf numFmtId="4" fontId="203" fillId="31" borderId="143" applyNumberFormat="0" applyProtection="0">
      <alignment vertical="center"/>
    </xf>
    <xf numFmtId="4" fontId="55" fillId="31" borderId="143" applyNumberFormat="0" applyProtection="0">
      <alignment horizontal="left" vertical="center" indent="1"/>
    </xf>
    <xf numFmtId="4" fontId="55" fillId="31" borderId="143" applyNumberFormat="0" applyProtection="0">
      <alignment horizontal="left" vertical="center" indent="1"/>
    </xf>
    <xf numFmtId="184" fontId="8" fillId="48" borderId="143" applyNumberFormat="0" applyProtection="0">
      <alignment horizontal="left" vertical="center" indent="1"/>
    </xf>
    <xf numFmtId="0" fontId="8" fillId="48" borderId="143" applyNumberFormat="0" applyProtection="0">
      <alignment horizontal="left" vertical="center" indent="1"/>
    </xf>
    <xf numFmtId="0" fontId="8" fillId="48" borderId="143" applyNumberFormat="0" applyProtection="0">
      <alignment horizontal="left" vertical="center" indent="1"/>
    </xf>
    <xf numFmtId="0" fontId="8" fillId="48" borderId="143" applyNumberFormat="0" applyProtection="0">
      <alignment horizontal="left" vertical="center" indent="1"/>
    </xf>
    <xf numFmtId="4" fontId="55" fillId="49" borderId="143" applyNumberFormat="0" applyProtection="0">
      <alignment horizontal="right" vertical="center"/>
    </xf>
    <xf numFmtId="4" fontId="55" fillId="50" borderId="143" applyNumberFormat="0" applyProtection="0">
      <alignment horizontal="right" vertical="center"/>
    </xf>
    <xf numFmtId="4" fontId="55" fillId="55" borderId="143" applyNumberFormat="0" applyProtection="0">
      <alignment horizontal="right" vertical="center"/>
    </xf>
    <xf numFmtId="4" fontId="55" fillId="56" borderId="143" applyNumberFormat="0" applyProtection="0">
      <alignment horizontal="right" vertical="center"/>
    </xf>
    <xf numFmtId="4" fontId="55" fillId="57" borderId="143" applyNumberFormat="0" applyProtection="0">
      <alignment horizontal="right" vertical="center"/>
    </xf>
    <xf numFmtId="4" fontId="56" fillId="58" borderId="143" applyNumberFormat="0" applyProtection="0">
      <alignment horizontal="left" vertical="center" indent="1"/>
    </xf>
    <xf numFmtId="49" fontId="208" fillId="45" borderId="144">
      <alignment horizontal="center"/>
    </xf>
    <xf numFmtId="49" fontId="8" fillId="45" borderId="144">
      <alignment horizontal="center"/>
    </xf>
    <xf numFmtId="0" fontId="74" fillId="10" borderId="151" applyNumberFormat="0" applyAlignment="0" applyProtection="0"/>
    <xf numFmtId="4" fontId="55" fillId="53" borderId="125" applyNumberFormat="0" applyProtection="0">
      <alignment horizontal="right" vertical="center"/>
    </xf>
    <xf numFmtId="0" fontId="8" fillId="61" borderId="125" applyNumberFormat="0" applyProtection="0">
      <alignment horizontal="left" vertical="center" indent="1"/>
    </xf>
    <xf numFmtId="184" fontId="8" fillId="61" borderId="125" applyNumberFormat="0" applyProtection="0">
      <alignment horizontal="left" vertical="center" indent="1"/>
    </xf>
    <xf numFmtId="184" fontId="8" fillId="61" borderId="125" applyNumberFormat="0" applyProtection="0">
      <alignment horizontal="left" vertical="center" indent="1"/>
    </xf>
    <xf numFmtId="0" fontId="8" fillId="61" borderId="125" applyNumberFormat="0" applyProtection="0">
      <alignment horizontal="left" vertical="center" indent="1"/>
    </xf>
    <xf numFmtId="4" fontId="203" fillId="29" borderId="125" applyNumberFormat="0" applyProtection="0">
      <alignment vertical="center"/>
    </xf>
    <xf numFmtId="4" fontId="55" fillId="29" borderId="125" applyNumberFormat="0" applyProtection="0">
      <alignment horizontal="left" vertical="center" indent="1"/>
    </xf>
    <xf numFmtId="4" fontId="205" fillId="5" borderId="130" applyNumberFormat="0" applyProtection="0">
      <alignment horizontal="right" vertical="center"/>
    </xf>
    <xf numFmtId="0" fontId="8" fillId="34" borderId="152" applyNumberFormat="0" applyFont="0" applyAlignment="0" applyProtection="0"/>
    <xf numFmtId="0" fontId="8" fillId="34" borderId="134" applyNumberFormat="0" applyFont="0" applyAlignment="0" applyProtection="0"/>
    <xf numFmtId="0" fontId="127" fillId="0" borderId="137" applyNumberFormat="0" applyFill="0" applyAlignment="0" applyProtection="0"/>
    <xf numFmtId="0" fontId="127" fillId="0" borderId="137" applyNumberFormat="0" applyFill="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49" fontId="15" fillId="3" borderId="144">
      <alignment vertical="center"/>
    </xf>
    <xf numFmtId="49" fontId="15" fillId="3" borderId="144">
      <alignment vertical="center"/>
    </xf>
    <xf numFmtId="49" fontId="15" fillId="3" borderId="144">
      <alignment vertical="center"/>
    </xf>
    <xf numFmtId="0" fontId="117" fillId="23" borderId="151" applyNumberFormat="0" applyAlignment="0" applyProtection="0"/>
    <xf numFmtId="0" fontId="8" fillId="34" borderId="152" applyNumberFormat="0" applyFont="0" applyAlignment="0" applyProtection="0"/>
    <xf numFmtId="0" fontId="8" fillId="34" borderId="152" applyNumberFormat="0" applyFon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165" fontId="39" fillId="0" borderId="114" applyAlignment="0" applyProtection="0"/>
    <xf numFmtId="165" fontId="39" fillId="0" borderId="114" applyAlignment="0" applyProtection="0"/>
    <xf numFmtId="49" fontId="15" fillId="3" borderId="118">
      <alignment vertical="center"/>
    </xf>
    <xf numFmtId="165" fontId="39" fillId="0" borderId="114" applyAlignment="0" applyProtection="0"/>
    <xf numFmtId="0" fontId="117" fillId="23" borderId="115" applyNumberFormat="0" applyAlignment="0" applyProtection="0"/>
    <xf numFmtId="0" fontId="117" fillId="23" borderId="115" applyNumberFormat="0" applyAlignment="0" applyProtection="0"/>
    <xf numFmtId="0" fontId="117" fillId="23" borderId="115" applyNumberFormat="0" applyAlignment="0" applyProtection="0"/>
    <xf numFmtId="0" fontId="117" fillId="23" borderId="115" applyNumberFormat="0" applyAlignment="0" applyProtection="0"/>
    <xf numFmtId="0" fontId="117" fillId="23" borderId="115" applyNumberFormat="0" applyAlignment="0" applyProtection="0"/>
    <xf numFmtId="0" fontId="117" fillId="23" borderId="115" applyNumberFormat="0" applyAlignment="0" applyProtection="0"/>
    <xf numFmtId="165" fontId="39" fillId="0" borderId="114" applyAlignment="0" applyProtection="0"/>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4"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99"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99" fillId="23" borderId="125" applyNumberForma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8" fillId="34" borderId="124" applyNumberFormat="0" applyFont="0" applyAlignment="0" applyProtection="0"/>
    <xf numFmtId="0" fontId="117" fillId="23" borderId="151" applyNumberFormat="0" applyAlignment="0" applyProtection="0"/>
    <xf numFmtId="0" fontId="74" fillId="10" borderId="151" applyNumberFormat="0" applyAlignment="0" applyProtection="0"/>
    <xf numFmtId="49" fontId="208" fillId="45" borderId="144">
      <alignment horizontal="center"/>
    </xf>
    <xf numFmtId="0" fontId="8" fillId="48" borderId="143" applyNumberFormat="0" applyProtection="0">
      <alignment horizontal="left" vertical="center" indent="1"/>
    </xf>
    <xf numFmtId="184" fontId="8" fillId="48" borderId="143" applyNumberFormat="0" applyProtection="0">
      <alignment horizontal="left" vertical="center" indent="1"/>
    </xf>
    <xf numFmtId="184" fontId="8" fillId="48" borderId="143" applyNumberFormat="0" applyProtection="0">
      <alignment horizontal="left" vertical="center" indent="1"/>
    </xf>
    <xf numFmtId="184" fontId="8" fillId="48" borderId="143" applyNumberFormat="0" applyProtection="0">
      <alignment horizontal="left" vertical="center" indent="1"/>
    </xf>
    <xf numFmtId="184" fontId="8" fillId="48" borderId="143" applyNumberFormat="0" applyProtection="0">
      <alignment horizontal="left" vertical="center" indent="1"/>
    </xf>
    <xf numFmtId="206" fontId="8" fillId="66" borderId="143" applyNumberFormat="0" applyProtection="0">
      <alignment horizontal="left" vertical="center" indent="1"/>
    </xf>
    <xf numFmtId="184" fontId="8" fillId="48" borderId="143" applyNumberFormat="0" applyProtection="0">
      <alignment horizontal="left" vertical="center" indent="1"/>
    </xf>
    <xf numFmtId="206" fontId="8" fillId="64" borderId="143" applyNumberFormat="0" applyProtection="0">
      <alignment horizontal="left" vertical="center" indent="1"/>
    </xf>
    <xf numFmtId="184" fontId="8" fillId="63" borderId="143" applyNumberFormat="0" applyProtection="0">
      <alignment horizontal="left" vertical="center" indent="1"/>
    </xf>
    <xf numFmtId="206" fontId="8" fillId="62" borderId="143" applyNumberFormat="0" applyProtection="0">
      <alignment horizontal="left" vertical="center" indent="1"/>
    </xf>
    <xf numFmtId="206" fontId="8" fillId="62" borderId="143" applyNumberFormat="0" applyProtection="0">
      <alignment horizontal="left" vertical="center" indent="1"/>
    </xf>
    <xf numFmtId="184" fontId="8" fillId="61" borderId="143" applyNumberFormat="0" applyProtection="0">
      <alignment horizontal="left" vertical="center" indent="1"/>
    </xf>
    <xf numFmtId="0" fontId="8" fillId="61" borderId="143" applyNumberFormat="0" applyProtection="0">
      <alignment horizontal="left" vertical="center" indent="1"/>
    </xf>
    <xf numFmtId="0" fontId="8" fillId="48" borderId="143" applyNumberFormat="0" applyProtection="0">
      <alignment horizontal="left" vertical="center" indent="1"/>
    </xf>
    <xf numFmtId="184" fontId="8" fillId="48" borderId="143" applyNumberFormat="0" applyProtection="0">
      <alignment horizontal="left" vertical="center" indent="1"/>
    </xf>
    <xf numFmtId="184" fontId="8" fillId="48" borderId="143" applyNumberFormat="0" applyProtection="0">
      <alignment horizontal="left" vertical="center" indent="1"/>
    </xf>
    <xf numFmtId="184" fontId="8" fillId="48" borderId="143" applyNumberFormat="0" applyProtection="0">
      <alignment horizontal="left" vertical="center" indent="1"/>
    </xf>
    <xf numFmtId="0" fontId="8" fillId="48" borderId="143" applyNumberFormat="0" applyProtection="0">
      <alignment horizontal="left" vertical="center" indent="1"/>
    </xf>
    <xf numFmtId="4" fontId="55" fillId="54" borderId="143" applyNumberFormat="0" applyProtection="0">
      <alignment horizontal="right" vertical="center"/>
    </xf>
    <xf numFmtId="4" fontId="55" fillId="51" borderId="143" applyNumberFormat="0" applyProtection="0">
      <alignment horizontal="right" vertical="center"/>
    </xf>
    <xf numFmtId="4" fontId="66" fillId="17" borderId="148" applyNumberFormat="0" applyProtection="0">
      <alignment horizontal="left" vertical="center" indent="1"/>
    </xf>
    <xf numFmtId="184" fontId="8" fillId="48" borderId="143" applyNumberFormat="0" applyProtection="0">
      <alignment horizontal="left" vertical="center" indent="1"/>
    </xf>
    <xf numFmtId="184" fontId="8" fillId="48" borderId="143" applyNumberFormat="0" applyProtection="0">
      <alignment horizontal="left" vertical="center" indent="1"/>
    </xf>
    <xf numFmtId="0" fontId="8" fillId="48" borderId="143" applyNumberFormat="0" applyProtection="0">
      <alignment horizontal="left" vertical="center" indent="1"/>
    </xf>
    <xf numFmtId="184" fontId="139" fillId="0" borderId="146" applyNumberFormat="0" applyFont="0" applyAlignment="0" applyProtection="0"/>
    <xf numFmtId="4" fontId="23" fillId="61" borderId="153" applyNumberFormat="0" applyProtection="0">
      <alignment horizontal="left" vertical="center" indent="1"/>
    </xf>
    <xf numFmtId="184" fontId="8" fillId="61" borderId="153" applyNumberFormat="0" applyProtection="0">
      <alignment horizontal="left" vertical="center" indent="1"/>
    </xf>
    <xf numFmtId="184" fontId="8" fillId="61" borderId="153" applyNumberFormat="0" applyProtection="0">
      <alignment horizontal="left" vertical="center" indent="1"/>
    </xf>
    <xf numFmtId="184" fontId="8" fillId="61" borderId="153" applyNumberFormat="0" applyProtection="0">
      <alignment horizontal="left" vertical="center" indent="1"/>
    </xf>
    <xf numFmtId="184" fontId="8" fillId="63" borderId="153" applyNumberFormat="0" applyProtection="0">
      <alignment horizontal="left" vertical="center" indent="1"/>
    </xf>
    <xf numFmtId="206" fontId="8" fillId="64" borderId="153" applyNumberFormat="0" applyProtection="0">
      <alignment horizontal="left" vertical="center" indent="1"/>
    </xf>
    <xf numFmtId="0" fontId="173" fillId="0" borderId="131"/>
    <xf numFmtId="49" fontId="8" fillId="45" borderId="154">
      <alignment horizontal="center"/>
    </xf>
    <xf numFmtId="184" fontId="6" fillId="34" borderId="134" applyNumberFormat="0" applyFont="0" applyAlignment="0" applyProtection="0"/>
    <xf numFmtId="0" fontId="8" fillId="34" borderId="142" applyNumberFormat="0" applyFont="0" applyAlignment="0" applyProtection="0"/>
    <xf numFmtId="0" fontId="13" fillId="34" borderId="142" applyNumberFormat="0" applyFont="0" applyAlignment="0" applyProtection="0"/>
    <xf numFmtId="0" fontId="74" fillId="10" borderId="151" applyNumberFormat="0" applyAlignment="0" applyProtection="0"/>
    <xf numFmtId="0" fontId="127" fillId="0" borderId="155" applyNumberFormat="0" applyFill="0" applyAlignment="0" applyProtection="0"/>
    <xf numFmtId="0" fontId="127" fillId="0" borderId="155" applyNumberFormat="0" applyFill="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26">
      <alignment vertical="center"/>
    </xf>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34"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27" fillId="0" borderId="145" applyNumberFormat="0" applyFill="0" applyAlignment="0" applyProtection="0"/>
    <xf numFmtId="0" fontId="8" fillId="34" borderId="15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3" fillId="34" borderId="142" applyNumberFormat="0" applyFont="0" applyAlignment="0" applyProtection="0"/>
    <xf numFmtId="0" fontId="117" fillId="23" borderId="133" applyNumberFormat="0" applyAlignment="0" applyProtection="0"/>
    <xf numFmtId="0" fontId="117" fillId="23" borderId="133" applyNumberFormat="0" applyAlignment="0" applyProtection="0"/>
    <xf numFmtId="0" fontId="117" fillId="23" borderId="133" applyNumberFormat="0" applyAlignment="0" applyProtection="0"/>
    <xf numFmtId="0" fontId="117" fillId="23" borderId="133" applyNumberFormat="0" applyAlignment="0" applyProtection="0"/>
    <xf numFmtId="0" fontId="117" fillId="23" borderId="133" applyNumberFormat="0" applyAlignment="0" applyProtection="0"/>
    <xf numFmtId="0" fontId="117" fillId="23" borderId="133" applyNumberFormat="0" applyAlignment="0" applyProtection="0"/>
    <xf numFmtId="0" fontId="117" fillId="23" borderId="133"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116" fillId="23" borderId="135"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74" fillId="10" borderId="133" applyNumberFormat="0" applyAlignment="0" applyProtection="0"/>
    <xf numFmtId="0" fontId="13" fillId="34" borderId="142" applyNumberFormat="0" applyFont="0" applyAlignment="0" applyProtection="0"/>
    <xf numFmtId="165" fontId="40" fillId="0" borderId="150" applyAlignment="0" applyProtection="0"/>
    <xf numFmtId="4" fontId="107" fillId="24" borderId="131">
      <alignment horizontal="left" vertical="center" wrapText="1"/>
    </xf>
    <xf numFmtId="0" fontId="127" fillId="0" borderId="145" applyNumberFormat="0" applyFill="0" applyAlignment="0" applyProtection="0"/>
    <xf numFmtId="49" fontId="14" fillId="3" borderId="136">
      <alignment vertical="center"/>
    </xf>
    <xf numFmtId="49" fontId="14"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4" fillId="3" borderId="136">
      <alignment vertical="center"/>
    </xf>
    <xf numFmtId="49" fontId="14" fillId="3" borderId="136">
      <alignment vertical="center"/>
    </xf>
    <xf numFmtId="49" fontId="14" fillId="3" borderId="136">
      <alignment vertical="center"/>
    </xf>
    <xf numFmtId="49" fontId="14"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116" fillId="23" borderId="143" applyNumberFormat="0" applyAlignment="0" applyProtection="0"/>
    <xf numFmtId="0" fontId="3" fillId="0" borderId="0"/>
    <xf numFmtId="0" fontId="74" fillId="10" borderId="151" applyNumberFormat="0" applyAlignment="0" applyProtection="0"/>
    <xf numFmtId="0" fontId="117" fillId="23" borderId="151" applyNumberFormat="0" applyAlignment="0" applyProtection="0"/>
    <xf numFmtId="0" fontId="127" fillId="0" borderId="155" applyNumberFormat="0" applyFill="0" applyAlignment="0" applyProtection="0"/>
    <xf numFmtId="0" fontId="117" fillId="23" borderId="151" applyNumberFormat="0" applyAlignment="0" applyProtection="0"/>
    <xf numFmtId="0" fontId="117" fillId="23" borderId="151" applyNumberFormat="0" applyAlignment="0" applyProtection="0"/>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0" fontId="13" fillId="34" borderId="152" applyNumberFormat="0" applyFont="0" applyAlignment="0" applyProtection="0"/>
    <xf numFmtId="0" fontId="99" fillId="23" borderId="135" applyNumberFormat="0" applyAlignment="0" applyProtection="0"/>
    <xf numFmtId="0" fontId="99" fillId="23" borderId="135" applyNumberFormat="0" applyAlignment="0" applyProtection="0"/>
    <xf numFmtId="0" fontId="99" fillId="23" borderId="135" applyNumberFormat="0" applyAlignment="0" applyProtection="0"/>
    <xf numFmtId="0" fontId="99" fillId="23" borderId="135" applyNumberFormat="0" applyAlignment="0" applyProtection="0"/>
    <xf numFmtId="0" fontId="99" fillId="23" borderId="135" applyNumberFormat="0" applyAlignment="0" applyProtection="0"/>
    <xf numFmtId="0" fontId="99" fillId="23" borderId="135" applyNumberFormat="0" applyAlignment="0" applyProtection="0"/>
    <xf numFmtId="0" fontId="99" fillId="23" borderId="135" applyNumberFormat="0" applyAlignment="0" applyProtection="0"/>
    <xf numFmtId="0" fontId="99" fillId="23" borderId="135" applyNumberFormat="0" applyAlignment="0" applyProtection="0"/>
    <xf numFmtId="0" fontId="99" fillId="23" borderId="135" applyNumberFormat="0" applyAlignment="0" applyProtection="0"/>
    <xf numFmtId="0" fontId="99" fillId="23" borderId="135" applyNumberFormat="0" applyAlignment="0" applyProtection="0"/>
    <xf numFmtId="0" fontId="99"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99" fillId="23" borderId="135" applyNumberForma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0" fontId="8" fillId="34" borderId="134" applyNumberFormat="0" applyFont="0" applyAlignment="0" applyProtection="0"/>
    <xf numFmtId="49" fontId="198" fillId="3" borderId="154">
      <alignment vertical="center"/>
    </xf>
    <xf numFmtId="49" fontId="208" fillId="3" borderId="154">
      <alignment vertical="center"/>
    </xf>
    <xf numFmtId="49" fontId="198" fillId="3" borderId="154">
      <alignment vertical="center"/>
    </xf>
    <xf numFmtId="49" fontId="208" fillId="45" borderId="154">
      <alignment vertical="center"/>
    </xf>
    <xf numFmtId="0" fontId="8" fillId="48" borderId="153" applyNumberFormat="0" applyProtection="0">
      <alignment horizontal="left" vertical="center" indent="1"/>
    </xf>
    <xf numFmtId="4" fontId="55" fillId="59" borderId="153" applyNumberFormat="0" applyProtection="0">
      <alignment horizontal="right" vertical="center"/>
    </xf>
    <xf numFmtId="0" fontId="67" fillId="0" borderId="131">
      <alignment horizontal="left" vertical="center"/>
    </xf>
    <xf numFmtId="0" fontId="67" fillId="0" borderId="131">
      <alignment horizontal="left" vertical="center"/>
    </xf>
    <xf numFmtId="0" fontId="67" fillId="0" borderId="131">
      <alignment horizontal="left" vertical="center"/>
    </xf>
    <xf numFmtId="0" fontId="67" fillId="0" borderId="131">
      <alignment horizontal="left" vertical="center"/>
    </xf>
    <xf numFmtId="0" fontId="67" fillId="0" borderId="131">
      <alignment horizontal="left" vertical="center"/>
    </xf>
    <xf numFmtId="0" fontId="8" fillId="48" borderId="153" applyNumberFormat="0" applyProtection="0">
      <alignment horizontal="left" vertical="center" indent="1"/>
    </xf>
    <xf numFmtId="184" fontId="8" fillId="48" borderId="153" applyNumberFormat="0" applyProtection="0">
      <alignment horizontal="left" vertical="center" indent="1"/>
    </xf>
    <xf numFmtId="0" fontId="8" fillId="48" borderId="153" applyNumberFormat="0" applyProtection="0">
      <alignment horizontal="left" vertical="center" indent="1"/>
    </xf>
    <xf numFmtId="184" fontId="8" fillId="48" borderId="153" applyNumberFormat="0" applyProtection="0">
      <alignment horizontal="left" vertical="center" indent="1"/>
    </xf>
    <xf numFmtId="184" fontId="8" fillId="66" borderId="153" applyNumberFormat="0" applyProtection="0">
      <alignment horizontal="left" vertical="center" indent="1"/>
    </xf>
    <xf numFmtId="0" fontId="8" fillId="48" borderId="153" applyNumberFormat="0" applyProtection="0">
      <alignment horizontal="left" vertical="center" indent="1"/>
    </xf>
    <xf numFmtId="0" fontId="8" fillId="28" borderId="153" applyNumberFormat="0" applyProtection="0">
      <alignment horizontal="left" vertical="center" indent="1"/>
    </xf>
    <xf numFmtId="206" fontId="8" fillId="65" borderId="153" applyNumberFormat="0" applyProtection="0">
      <alignment horizontal="left" vertical="center" indent="1"/>
    </xf>
    <xf numFmtId="0" fontId="8" fillId="28" borderId="153" applyNumberFormat="0" applyProtection="0">
      <alignment horizontal="left" vertical="center" indent="1"/>
    </xf>
    <xf numFmtId="206" fontId="8" fillId="65" borderId="153" applyNumberFormat="0" applyProtection="0">
      <alignment horizontal="left" vertical="center" indent="1"/>
    </xf>
    <xf numFmtId="0" fontId="8" fillId="48" borderId="153" applyNumberFormat="0" applyProtection="0">
      <alignment horizontal="left" vertical="center" indent="1"/>
    </xf>
    <xf numFmtId="184" fontId="8" fillId="48" borderId="153" applyNumberFormat="0" applyProtection="0">
      <alignment horizontal="left" vertical="center" indent="1"/>
    </xf>
    <xf numFmtId="4" fontId="55" fillId="57" borderId="153" applyNumberFormat="0" applyProtection="0">
      <alignment horizontal="right" vertical="center"/>
    </xf>
    <xf numFmtId="4" fontId="55" fillId="54" borderId="153" applyNumberFormat="0" applyProtection="0">
      <alignment horizontal="right" vertical="center"/>
    </xf>
    <xf numFmtId="4" fontId="55" fillId="53" borderId="153" applyNumberFormat="0" applyProtection="0">
      <alignment horizontal="right" vertical="center"/>
    </xf>
    <xf numFmtId="4" fontId="55" fillId="52" borderId="153" applyNumberFormat="0" applyProtection="0">
      <alignment horizontal="right" vertical="center"/>
    </xf>
    <xf numFmtId="0" fontId="8" fillId="48" borderId="153" applyNumberFormat="0" applyProtection="0">
      <alignment horizontal="left" vertical="center" indent="1"/>
    </xf>
    <xf numFmtId="4" fontId="55" fillId="31" borderId="153" applyNumberFormat="0" applyProtection="0">
      <alignment horizontal="left" vertical="center" indent="1"/>
    </xf>
    <xf numFmtId="186" fontId="52" fillId="0" borderId="132" applyFill="0" applyProtection="0"/>
    <xf numFmtId="186" fontId="52" fillId="0" borderId="132" applyFill="0" applyProtection="0"/>
    <xf numFmtId="186" fontId="52" fillId="0" borderId="132" applyFill="0" applyProtection="0"/>
    <xf numFmtId="186" fontId="52" fillId="0" borderId="132" applyFill="0" applyProtection="0"/>
    <xf numFmtId="186" fontId="52" fillId="0" borderId="132" applyFill="0" applyProtection="0"/>
    <xf numFmtId="186" fontId="52" fillId="0" borderId="132" applyFill="0" applyProtection="0"/>
    <xf numFmtId="186" fontId="52" fillId="0" borderId="132" applyFill="0" applyProtection="0"/>
    <xf numFmtId="186" fontId="52" fillId="0" borderId="132" applyFill="0" applyProtection="0"/>
    <xf numFmtId="186" fontId="52" fillId="0" borderId="132" applyFill="0" applyProtection="0"/>
    <xf numFmtId="186" fontId="52" fillId="0" borderId="132" applyFill="0" applyProtection="0"/>
    <xf numFmtId="186" fontId="52" fillId="0" borderId="132" applyFill="0" applyProtection="0"/>
    <xf numFmtId="186" fontId="52" fillId="0" borderId="132" applyFill="0" applyProtection="0"/>
    <xf numFmtId="186" fontId="52" fillId="0" borderId="132" applyFill="0" applyProtection="0"/>
    <xf numFmtId="0" fontId="45" fillId="23" borderId="133" applyNumberFormat="0" applyAlignment="0" applyProtection="0"/>
    <xf numFmtId="0" fontId="45" fillId="23" borderId="133" applyNumberFormat="0" applyAlignment="0" applyProtection="0"/>
    <xf numFmtId="0" fontId="45" fillId="23" borderId="133" applyNumberFormat="0" applyAlignment="0" applyProtection="0"/>
    <xf numFmtId="0" fontId="45" fillId="23" borderId="133" applyNumberFormat="0" applyAlignment="0" applyProtection="0"/>
    <xf numFmtId="0" fontId="45" fillId="23" borderId="133" applyNumberFormat="0" applyAlignment="0" applyProtection="0"/>
    <xf numFmtId="0" fontId="45" fillId="23" borderId="133" applyNumberFormat="0" applyAlignment="0" applyProtection="0"/>
    <xf numFmtId="0" fontId="45"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5" fillId="23" borderId="133" applyNumberFormat="0" applyAlignment="0" applyProtection="0"/>
    <xf numFmtId="165" fontId="39" fillId="0" borderId="132" applyAlignment="0" applyProtection="0"/>
    <xf numFmtId="165" fontId="39" fillId="0" borderId="132" applyAlignment="0" applyProtection="0"/>
    <xf numFmtId="165" fontId="39" fillId="0" borderId="132" applyAlignment="0" applyProtection="0"/>
    <xf numFmtId="165" fontId="39" fillId="0" borderId="132" applyAlignment="0" applyProtection="0"/>
    <xf numFmtId="165" fontId="39" fillId="0" borderId="132" applyAlignment="0" applyProtection="0"/>
    <xf numFmtId="165" fontId="39" fillId="0" borderId="132" applyAlignment="0" applyProtection="0"/>
    <xf numFmtId="165" fontId="39" fillId="0" borderId="132" applyAlignment="0" applyProtection="0"/>
    <xf numFmtId="165" fontId="39" fillId="0" borderId="132" applyAlignment="0" applyProtection="0"/>
    <xf numFmtId="165" fontId="39" fillId="0" borderId="132" applyAlignment="0" applyProtection="0"/>
    <xf numFmtId="165" fontId="39" fillId="0" borderId="132" applyAlignment="0" applyProtection="0"/>
    <xf numFmtId="165" fontId="39" fillId="0" borderId="132" applyAlignment="0" applyProtection="0"/>
    <xf numFmtId="165" fontId="39" fillId="0" borderId="132" applyAlignment="0" applyProtection="0"/>
    <xf numFmtId="165" fontId="39"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40" fillId="0" borderId="132" applyAlignment="0" applyProtection="0"/>
    <xf numFmtId="165" fontId="39" fillId="0" borderId="132" applyAlignment="0" applyProtection="0"/>
    <xf numFmtId="0" fontId="139" fillId="0" borderId="157" applyNumberFormat="0" applyFont="0" applyAlignment="0" applyProtection="0"/>
    <xf numFmtId="49" fontId="168" fillId="44" borderId="154">
      <alignment horizontal="center"/>
    </xf>
    <xf numFmtId="49" fontId="168" fillId="44" borderId="144">
      <alignment horizontal="center"/>
    </xf>
    <xf numFmtId="4" fontId="55" fillId="29" borderId="143" applyNumberFormat="0" applyProtection="0">
      <alignment horizontal="left" vertical="center" indent="1"/>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8"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45" fillId="23" borderId="133" applyNumberFormat="0" applyAlignment="0" applyProtection="0"/>
    <xf numFmtId="0" fontId="45" fillId="23" borderId="133" applyNumberFormat="0" applyAlignment="0" applyProtection="0"/>
    <xf numFmtId="4" fontId="107" fillId="24" borderId="131">
      <alignment horizontal="left" vertical="center" wrapText="1"/>
    </xf>
    <xf numFmtId="0" fontId="45" fillId="23" borderId="133" applyNumberFormat="0" applyAlignment="0" applyProtection="0"/>
    <xf numFmtId="0" fontId="13" fillId="34" borderId="142" applyNumberFormat="0" applyFont="0" applyAlignment="0" applyProtection="0"/>
    <xf numFmtId="0" fontId="13" fillId="34" borderId="142" applyNumberFormat="0" applyFont="0" applyAlignment="0" applyProtection="0"/>
    <xf numFmtId="0" fontId="8" fillId="34" borderId="142" applyNumberFormat="0" applyFont="0" applyAlignment="0" applyProtection="0"/>
    <xf numFmtId="0" fontId="13"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45" fillId="23" borderId="13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99"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99" fillId="23" borderId="143" applyNumberForma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8" fillId="34" borderId="142" applyNumberFormat="0" applyFont="0" applyAlignment="0" applyProtection="0"/>
    <xf numFmtId="0" fontId="173" fillId="0" borderId="149"/>
    <xf numFmtId="184" fontId="6" fillId="34" borderId="152" applyNumberFormat="0" applyFont="0" applyAlignment="0" applyProtection="0"/>
    <xf numFmtId="49" fontId="15" fillId="3" borderId="144">
      <alignment vertical="center"/>
    </xf>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3" fillId="34" borderId="152" applyNumberFormat="0" applyFont="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0" fontId="117" fillId="23" borderId="151" applyNumberFormat="0" applyAlignment="0" applyProtection="0"/>
    <xf numFmtId="0" fontId="117" fillId="23" borderId="151" applyNumberFormat="0" applyAlignment="0" applyProtection="0"/>
    <xf numFmtId="0" fontId="117" fillId="23" borderId="151" applyNumberFormat="0" applyAlignment="0" applyProtection="0"/>
    <xf numFmtId="0" fontId="117" fillId="23" borderId="151" applyNumberFormat="0" applyAlignment="0" applyProtection="0"/>
    <xf numFmtId="0" fontId="117" fillId="23" borderId="151" applyNumberFormat="0" applyAlignment="0" applyProtection="0"/>
    <xf numFmtId="0" fontId="117" fillId="23" borderId="151" applyNumberFormat="0" applyAlignment="0" applyProtection="0"/>
    <xf numFmtId="0" fontId="117" fillId="23" borderId="151"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116" fillId="23" borderId="153"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0" fontId="74" fillId="10" borderId="151" applyNumberFormat="0" applyAlignment="0" applyProtection="0"/>
    <xf numFmtId="4" fontId="107" fillId="24" borderId="149">
      <alignment horizontal="left" vertical="center" wrapText="1"/>
    </xf>
    <xf numFmtId="49" fontId="14" fillId="3" borderId="154">
      <alignment vertical="center"/>
    </xf>
    <xf numFmtId="49" fontId="14"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4" fillId="3" borderId="154">
      <alignment vertical="center"/>
    </xf>
    <xf numFmtId="49" fontId="14" fillId="3" borderId="154">
      <alignment vertical="center"/>
    </xf>
    <xf numFmtId="49" fontId="14" fillId="3" borderId="154">
      <alignment vertical="center"/>
    </xf>
    <xf numFmtId="49" fontId="14"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0" fontId="99" fillId="23" borderId="153" applyNumberFormat="0" applyAlignment="0" applyProtection="0"/>
    <xf numFmtId="0" fontId="99" fillId="23" borderId="153" applyNumberFormat="0" applyAlignment="0" applyProtection="0"/>
    <xf numFmtId="0" fontId="99" fillId="23" borderId="153" applyNumberFormat="0" applyAlignment="0" applyProtection="0"/>
    <xf numFmtId="0" fontId="99" fillId="23" borderId="153" applyNumberFormat="0" applyAlignment="0" applyProtection="0"/>
    <xf numFmtId="0" fontId="99" fillId="23" borderId="153" applyNumberFormat="0" applyAlignment="0" applyProtection="0"/>
    <xf numFmtId="0" fontId="99" fillId="23" borderId="153" applyNumberFormat="0" applyAlignment="0" applyProtection="0"/>
    <xf numFmtId="0" fontId="99" fillId="23" borderId="153" applyNumberFormat="0" applyAlignment="0" applyProtection="0"/>
    <xf numFmtId="0" fontId="99" fillId="23" borderId="153" applyNumberFormat="0" applyAlignment="0" applyProtection="0"/>
    <xf numFmtId="0" fontId="99" fillId="23" borderId="153" applyNumberFormat="0" applyAlignment="0" applyProtection="0"/>
    <xf numFmtId="0" fontId="99" fillId="23" borderId="153" applyNumberFormat="0" applyAlignment="0" applyProtection="0"/>
    <xf numFmtId="0" fontId="99"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99" fillId="23" borderId="153" applyNumberForma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8" fillId="34" borderId="152" applyNumberFormat="0" applyFont="0" applyAlignment="0" applyProtection="0"/>
    <xf numFmtId="0" fontId="67" fillId="0" borderId="149">
      <alignment horizontal="left" vertical="center"/>
    </xf>
    <xf numFmtId="0" fontId="67" fillId="0" borderId="149">
      <alignment horizontal="left" vertical="center"/>
    </xf>
    <xf numFmtId="0" fontId="67" fillId="0" borderId="149">
      <alignment horizontal="left" vertical="center"/>
    </xf>
    <xf numFmtId="0" fontId="67" fillId="0" borderId="149">
      <alignment horizontal="left" vertical="center"/>
    </xf>
    <xf numFmtId="0" fontId="67" fillId="0" borderId="149">
      <alignment horizontal="left" vertical="center"/>
    </xf>
    <xf numFmtId="186" fontId="52" fillId="0" borderId="150" applyFill="0" applyProtection="0"/>
    <xf numFmtId="186" fontId="52" fillId="0" borderId="150" applyFill="0" applyProtection="0"/>
    <xf numFmtId="186" fontId="52" fillId="0" borderId="150" applyFill="0" applyProtection="0"/>
    <xf numFmtId="186" fontId="52" fillId="0" borderId="150" applyFill="0" applyProtection="0"/>
    <xf numFmtId="186" fontId="52" fillId="0" borderId="150" applyFill="0" applyProtection="0"/>
    <xf numFmtId="186" fontId="52" fillId="0" borderId="150" applyFill="0" applyProtection="0"/>
    <xf numFmtId="186" fontId="52" fillId="0" borderId="150" applyFill="0" applyProtection="0"/>
    <xf numFmtId="186" fontId="52" fillId="0" borderId="150" applyFill="0" applyProtection="0"/>
    <xf numFmtId="186" fontId="52" fillId="0" borderId="150" applyFill="0" applyProtection="0"/>
    <xf numFmtId="186" fontId="52" fillId="0" borderId="150" applyFill="0" applyProtection="0"/>
    <xf numFmtId="186" fontId="52" fillId="0" borderId="150" applyFill="0" applyProtection="0"/>
    <xf numFmtId="186" fontId="52" fillId="0" borderId="150" applyFill="0" applyProtection="0"/>
    <xf numFmtId="186" fontId="52" fillId="0" borderId="150" applyFill="0" applyProtection="0"/>
    <xf numFmtId="0" fontId="45" fillId="23" borderId="151" applyNumberFormat="0" applyAlignment="0" applyProtection="0"/>
    <xf numFmtId="0" fontId="45" fillId="23" borderId="151" applyNumberFormat="0" applyAlignment="0" applyProtection="0"/>
    <xf numFmtId="0" fontId="45" fillId="23" borderId="151" applyNumberFormat="0" applyAlignment="0" applyProtection="0"/>
    <xf numFmtId="0" fontId="45" fillId="23" borderId="151" applyNumberFormat="0" applyAlignment="0" applyProtection="0"/>
    <xf numFmtId="0" fontId="45" fillId="23" borderId="151" applyNumberFormat="0" applyAlignment="0" applyProtection="0"/>
    <xf numFmtId="0" fontId="45" fillId="23" borderId="151" applyNumberFormat="0" applyAlignment="0" applyProtection="0"/>
    <xf numFmtId="0" fontId="45"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5" fillId="23" borderId="151" applyNumberFormat="0" applyAlignment="0" applyProtection="0"/>
    <xf numFmtId="165" fontId="39" fillId="0" borderId="150" applyAlignment="0" applyProtection="0"/>
    <xf numFmtId="165" fontId="39" fillId="0" borderId="150" applyAlignment="0" applyProtection="0"/>
    <xf numFmtId="165" fontId="39" fillId="0" borderId="150" applyAlignment="0" applyProtection="0"/>
    <xf numFmtId="165" fontId="39" fillId="0" borderId="150" applyAlignment="0" applyProtection="0"/>
    <xf numFmtId="165" fontId="39" fillId="0" borderId="150" applyAlignment="0" applyProtection="0"/>
    <xf numFmtId="165" fontId="39" fillId="0" borderId="150" applyAlignment="0" applyProtection="0"/>
    <xf numFmtId="165" fontId="39" fillId="0" borderId="150" applyAlignment="0" applyProtection="0"/>
    <xf numFmtId="165" fontId="39" fillId="0" borderId="150" applyAlignment="0" applyProtection="0"/>
    <xf numFmtId="165" fontId="39" fillId="0" borderId="150" applyAlignment="0" applyProtection="0"/>
    <xf numFmtId="165" fontId="39" fillId="0" borderId="150" applyAlignment="0" applyProtection="0"/>
    <xf numFmtId="165" fontId="39" fillId="0" borderId="150" applyAlignment="0" applyProtection="0"/>
    <xf numFmtId="165" fontId="39" fillId="0" borderId="150" applyAlignment="0" applyProtection="0"/>
    <xf numFmtId="165" fontId="39"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40" fillId="0" borderId="150" applyAlignment="0" applyProtection="0"/>
    <xf numFmtId="165" fontId="39" fillId="0" borderId="150" applyAlignment="0" applyProtection="0"/>
    <xf numFmtId="0" fontId="45" fillId="23" borderId="151" applyNumberFormat="0" applyAlignment="0" applyProtection="0"/>
    <xf numFmtId="0" fontId="45" fillId="23" borderId="151" applyNumberFormat="0" applyAlignment="0" applyProtection="0"/>
    <xf numFmtId="4" fontId="107" fillId="24" borderId="149">
      <alignment horizontal="left" vertical="center" wrapText="1"/>
    </xf>
    <xf numFmtId="0" fontId="45" fillId="23" borderId="151" applyNumberFormat="0" applyAlignment="0" applyProtection="0"/>
    <xf numFmtId="0" fontId="45" fillId="23" borderId="151" applyNumberFormat="0" applyAlignment="0" applyProtection="0"/>
    <xf numFmtId="0" fontId="3" fillId="0" borderId="0"/>
    <xf numFmtId="40" fontId="8" fillId="2" borderId="160"/>
    <xf numFmtId="0" fontId="5" fillId="0" borderId="0"/>
    <xf numFmtId="0" fontId="2" fillId="0" borderId="0"/>
    <xf numFmtId="0" fontId="5" fillId="0" borderId="0"/>
    <xf numFmtId="0" fontId="5" fillId="0" borderId="0"/>
    <xf numFmtId="0" fontId="5" fillId="0" borderId="0"/>
    <xf numFmtId="0" fontId="1" fillId="0" borderId="0"/>
    <xf numFmtId="164" fontId="8" fillId="0" borderId="0" applyFont="0" applyFill="0" applyBorder="0" applyAlignment="0" applyProtection="0"/>
    <xf numFmtId="0" fontId="1" fillId="0" borderId="0"/>
    <xf numFmtId="164" fontId="8" fillId="0" borderId="0" applyFont="0" applyFill="0" applyBorder="0" applyAlignment="0" applyProtection="0"/>
    <xf numFmtId="0" fontId="10" fillId="0" borderId="0"/>
    <xf numFmtId="0" fontId="6" fillId="0" borderId="0"/>
    <xf numFmtId="0" fontId="5" fillId="0" borderId="0"/>
    <xf numFmtId="0" fontId="5" fillId="0" borderId="0"/>
    <xf numFmtId="0" fontId="23" fillId="0" borderId="0"/>
    <xf numFmtId="0" fontId="8" fillId="5" borderId="0"/>
    <xf numFmtId="0" fontId="6" fillId="0" borderId="0"/>
    <xf numFmtId="0" fontId="10" fillId="0" borderId="0"/>
    <xf numFmtId="0" fontId="10" fillId="0" borderId="0"/>
    <xf numFmtId="0" fontId="23" fillId="0" borderId="0"/>
    <xf numFmtId="43" fontId="5" fillId="0" borderId="0" applyFont="0" applyFill="0" applyBorder="0" applyAlignment="0" applyProtection="0"/>
    <xf numFmtId="0" fontId="6" fillId="0" borderId="0"/>
    <xf numFmtId="0" fontId="8" fillId="0" borderId="0"/>
    <xf numFmtId="0" fontId="8" fillId="0" borderId="0"/>
    <xf numFmtId="0" fontId="8" fillId="0" borderId="0"/>
    <xf numFmtId="0" fontId="221" fillId="0" borderId="0"/>
    <xf numFmtId="0" fontId="221" fillId="0" borderId="0"/>
    <xf numFmtId="0" fontId="221" fillId="0" borderId="0"/>
  </cellStyleXfs>
  <cellXfs count="285">
    <xf numFmtId="0" fontId="0" fillId="0" borderId="0" xfId="0"/>
    <xf numFmtId="0" fontId="9" fillId="76" borderId="0" xfId="1" applyFont="1" applyFill="1" applyBorder="1" applyAlignment="1">
      <alignment horizontal="center" vertical="center"/>
    </xf>
    <xf numFmtId="0" fontId="9" fillId="76" borderId="0" xfId="1" applyFont="1" applyFill="1" applyBorder="1" applyAlignment="1">
      <alignment horizontal="left" vertical="center"/>
    </xf>
    <xf numFmtId="0" fontId="7" fillId="76" borderId="0" xfId="1" applyFont="1" applyFill="1" applyBorder="1" applyAlignment="1">
      <alignment horizontal="center" vertical="center"/>
    </xf>
    <xf numFmtId="0" fontId="7" fillId="76" borderId="0" xfId="1" applyFont="1" applyFill="1" applyBorder="1" applyAlignment="1">
      <alignment horizontal="center" vertical="center" wrapText="1"/>
    </xf>
    <xf numFmtId="0" fontId="7" fillId="76" borderId="0" xfId="1" applyFont="1" applyFill="1" applyBorder="1" applyAlignment="1">
      <alignment horizontal="left" vertical="center"/>
    </xf>
    <xf numFmtId="0" fontId="7" fillId="76" borderId="0" xfId="0" applyFont="1" applyFill="1" applyBorder="1" applyAlignment="1">
      <alignment horizontal="center" vertical="center"/>
    </xf>
    <xf numFmtId="0" fontId="9" fillId="76" borderId="0" xfId="1" applyFont="1" applyFill="1" applyBorder="1" applyAlignment="1">
      <alignment horizontal="center" vertical="center" wrapText="1"/>
    </xf>
    <xf numFmtId="0" fontId="7" fillId="76" borderId="0" xfId="61" applyFont="1" applyFill="1" applyBorder="1" applyAlignment="1">
      <alignment horizontal="center" vertical="center" wrapText="1"/>
    </xf>
    <xf numFmtId="0" fontId="7" fillId="76" borderId="0" xfId="1" applyFont="1" applyFill="1" applyBorder="1" applyAlignment="1">
      <alignment horizontal="left" vertical="center" wrapText="1"/>
    </xf>
    <xf numFmtId="0" fontId="215" fillId="76" borderId="0" xfId="1" applyFont="1" applyFill="1" applyBorder="1" applyAlignment="1">
      <alignment horizontal="left" vertical="center"/>
    </xf>
    <xf numFmtId="4" fontId="7" fillId="76" borderId="0" xfId="1" applyNumberFormat="1" applyFont="1" applyFill="1" applyBorder="1" applyAlignment="1">
      <alignment horizontal="center" vertical="center" wrapText="1"/>
    </xf>
    <xf numFmtId="0" fontId="216" fillId="76" borderId="0" xfId="1" applyFont="1" applyFill="1" applyBorder="1" applyAlignment="1">
      <alignment horizontal="center" vertical="center" wrapText="1"/>
    </xf>
    <xf numFmtId="0" fontId="216" fillId="76" borderId="0" xfId="1" applyFont="1" applyFill="1" applyBorder="1" applyAlignment="1">
      <alignment horizontal="center" vertical="center"/>
    </xf>
    <xf numFmtId="49" fontId="7" fillId="76" borderId="0" xfId="1" applyNumberFormat="1" applyFont="1" applyFill="1" applyBorder="1" applyAlignment="1">
      <alignment horizontal="left" vertical="center"/>
    </xf>
    <xf numFmtId="49" fontId="7" fillId="76" borderId="0" xfId="1" applyNumberFormat="1" applyFont="1" applyFill="1" applyBorder="1" applyAlignment="1">
      <alignment horizontal="center" vertical="center" wrapText="1"/>
    </xf>
    <xf numFmtId="49" fontId="7" fillId="76" borderId="0" xfId="1" applyNumberFormat="1" applyFont="1" applyFill="1" applyBorder="1" applyAlignment="1">
      <alignment horizontal="center" vertical="center"/>
    </xf>
    <xf numFmtId="0" fontId="7" fillId="0" borderId="83" xfId="1" applyFont="1" applyFill="1" applyBorder="1" applyAlignment="1">
      <alignment vertical="center"/>
    </xf>
    <xf numFmtId="0" fontId="7" fillId="0" borderId="0" xfId="1" applyFont="1" applyFill="1" applyAlignment="1">
      <alignment vertical="center"/>
    </xf>
    <xf numFmtId="0" fontId="7" fillId="0" borderId="0" xfId="1" applyFont="1" applyFill="1" applyBorder="1" applyAlignment="1">
      <alignment vertical="center"/>
    </xf>
    <xf numFmtId="1" fontId="7" fillId="0" borderId="0" xfId="1" applyNumberFormat="1" applyFont="1" applyFill="1" applyBorder="1" applyAlignment="1">
      <alignment vertical="center"/>
    </xf>
    <xf numFmtId="4" fontId="7" fillId="0" borderId="0" xfId="1" applyNumberFormat="1" applyFont="1" applyFill="1" applyBorder="1" applyAlignment="1">
      <alignment vertical="center"/>
    </xf>
    <xf numFmtId="0" fontId="7" fillId="0" borderId="0" xfId="1" applyNumberFormat="1" applyFont="1" applyFill="1" applyBorder="1" applyAlignment="1">
      <alignment vertical="center"/>
    </xf>
    <xf numFmtId="0" fontId="7" fillId="76" borderId="0" xfId="1" applyFont="1" applyFill="1" applyAlignment="1">
      <alignment vertical="center"/>
    </xf>
    <xf numFmtId="0" fontId="9" fillId="0" borderId="0" xfId="1" applyFont="1" applyFill="1" applyAlignment="1">
      <alignment vertical="center"/>
    </xf>
    <xf numFmtId="0" fontId="9" fillId="0" borderId="0" xfId="1" applyFont="1" applyFill="1" applyBorder="1" applyAlignment="1">
      <alignment vertical="center"/>
    </xf>
    <xf numFmtId="1" fontId="9" fillId="0" borderId="0" xfId="1" applyNumberFormat="1" applyFont="1" applyFill="1" applyBorder="1" applyAlignment="1">
      <alignment vertical="center"/>
    </xf>
    <xf numFmtId="4" fontId="9" fillId="0" borderId="0" xfId="1" applyNumberFormat="1" applyFont="1" applyFill="1" applyBorder="1" applyAlignment="1">
      <alignment vertical="center"/>
    </xf>
    <xf numFmtId="0" fontId="9" fillId="0" borderId="0" xfId="1" applyNumberFormat="1" applyFont="1" applyFill="1" applyBorder="1" applyAlignment="1">
      <alignment vertical="center"/>
    </xf>
    <xf numFmtId="0" fontId="9" fillId="76" borderId="0" xfId="1" applyFont="1" applyFill="1" applyAlignment="1">
      <alignment vertical="center"/>
    </xf>
    <xf numFmtId="0" fontId="9" fillId="76" borderId="0" xfId="1" applyFont="1" applyFill="1" applyBorder="1" applyAlignment="1">
      <alignment vertical="center"/>
    </xf>
    <xf numFmtId="4" fontId="7" fillId="0" borderId="0" xfId="1" applyNumberFormat="1" applyFont="1" applyFill="1" applyAlignment="1">
      <alignment vertical="center"/>
    </xf>
    <xf numFmtId="0" fontId="7" fillId="0" borderId="0" xfId="1" applyNumberFormat="1" applyFont="1" applyFill="1" applyAlignment="1">
      <alignment vertical="center"/>
    </xf>
    <xf numFmtId="0" fontId="7" fillId="0" borderId="0" xfId="0" applyFont="1" applyFill="1" applyAlignment="1">
      <alignment vertical="center"/>
    </xf>
    <xf numFmtId="4" fontId="7" fillId="0" borderId="0" xfId="3" applyNumberFormat="1" applyFont="1" applyFill="1" applyAlignment="1">
      <alignment vertical="center"/>
    </xf>
    <xf numFmtId="0" fontId="7" fillId="76" borderId="0" xfId="1" applyFont="1" applyFill="1" applyBorder="1" applyAlignment="1">
      <alignment vertical="center"/>
    </xf>
    <xf numFmtId="0" fontId="9" fillId="0" borderId="160" xfId="18" applyNumberFormat="1" applyFont="1" applyFill="1" applyBorder="1" applyAlignment="1">
      <alignment vertical="center"/>
    </xf>
    <xf numFmtId="4" fontId="9" fillId="0" borderId="160" xfId="18" applyNumberFormat="1" applyFont="1" applyFill="1" applyBorder="1" applyAlignment="1">
      <alignment vertical="center"/>
    </xf>
    <xf numFmtId="0" fontId="9" fillId="76" borderId="160" xfId="18" applyNumberFormat="1" applyFont="1" applyFill="1" applyBorder="1" applyAlignment="1">
      <alignment vertical="center"/>
    </xf>
    <xf numFmtId="0" fontId="7" fillId="0" borderId="0" xfId="18" applyFont="1" applyFill="1" applyAlignment="1">
      <alignment vertical="center"/>
    </xf>
    <xf numFmtId="0" fontId="7" fillId="0" borderId="160" xfId="18" applyFont="1" applyFill="1" applyBorder="1" applyAlignment="1">
      <alignment vertical="center"/>
    </xf>
    <xf numFmtId="0" fontId="9" fillId="0" borderId="160" xfId="18" applyFont="1" applyFill="1" applyBorder="1" applyAlignment="1">
      <alignment vertical="center"/>
    </xf>
    <xf numFmtId="0" fontId="9" fillId="77" borderId="160" xfId="1" applyFont="1" applyFill="1" applyBorder="1" applyAlignment="1">
      <alignment vertical="center"/>
    </xf>
    <xf numFmtId="0" fontId="7" fillId="77" borderId="160" xfId="1" applyFont="1" applyFill="1" applyBorder="1" applyAlignment="1">
      <alignment vertical="center"/>
    </xf>
    <xf numFmtId="0" fontId="7" fillId="77" borderId="160" xfId="1" applyNumberFormat="1" applyFont="1" applyFill="1" applyBorder="1" applyAlignment="1">
      <alignment vertical="center"/>
    </xf>
    <xf numFmtId="0" fontId="7" fillId="77" borderId="0" xfId="18" applyFont="1" applyFill="1" applyAlignment="1">
      <alignment vertical="center"/>
    </xf>
    <xf numFmtId="0" fontId="9" fillId="78" borderId="160" xfId="18" applyNumberFormat="1" applyFont="1" applyFill="1" applyBorder="1" applyAlignment="1">
      <alignment vertical="center"/>
    </xf>
    <xf numFmtId="0" fontId="7" fillId="78" borderId="160" xfId="18" applyNumberFormat="1" applyFont="1" applyFill="1" applyBorder="1" applyAlignment="1">
      <alignment vertical="center"/>
    </xf>
    <xf numFmtId="289" fontId="9" fillId="78" borderId="160" xfId="18" applyNumberFormat="1" applyFont="1" applyFill="1" applyBorder="1" applyAlignment="1">
      <alignment vertical="center"/>
    </xf>
    <xf numFmtId="0" fontId="9" fillId="78" borderId="0" xfId="18" applyFont="1" applyFill="1" applyAlignment="1">
      <alignment vertical="center"/>
    </xf>
    <xf numFmtId="0" fontId="7" fillId="76" borderId="160" xfId="18" applyNumberFormat="1" applyFont="1" applyFill="1" applyBorder="1" applyAlignment="1">
      <alignment vertical="center"/>
    </xf>
    <xf numFmtId="289" fontId="9" fillId="76" borderId="160" xfId="18" applyNumberFormat="1" applyFont="1" applyFill="1" applyBorder="1" applyAlignment="1">
      <alignment vertical="center"/>
    </xf>
    <xf numFmtId="0" fontId="9" fillId="76" borderId="0" xfId="18" applyFont="1" applyFill="1" applyAlignment="1">
      <alignment vertical="center"/>
    </xf>
    <xf numFmtId="289" fontId="9" fillId="77" borderId="160" xfId="1" applyNumberFormat="1" applyFont="1" applyFill="1" applyBorder="1" applyAlignment="1">
      <alignment vertical="center"/>
    </xf>
    <xf numFmtId="0" fontId="7" fillId="0" borderId="160" xfId="1" applyFont="1" applyFill="1" applyBorder="1" applyAlignment="1">
      <alignment vertical="center"/>
    </xf>
    <xf numFmtId="0" fontId="7" fillId="0" borderId="160" xfId="2" applyNumberFormat="1" applyFont="1" applyFill="1" applyBorder="1" applyAlignment="1">
      <alignment vertical="center"/>
    </xf>
    <xf numFmtId="49" fontId="217" fillId="0" borderId="160" xfId="16107" applyNumberFormat="1" applyFont="1" applyFill="1" applyBorder="1" applyAlignment="1">
      <alignment vertical="center"/>
    </xf>
    <xf numFmtId="0" fontId="7" fillId="0" borderId="160" xfId="16108" applyFont="1" applyFill="1" applyBorder="1" applyAlignment="1">
      <alignment vertical="center"/>
    </xf>
    <xf numFmtId="0" fontId="7" fillId="0" borderId="160" xfId="2" applyFont="1" applyFill="1" applyBorder="1" applyAlignment="1">
      <alignment vertical="center"/>
    </xf>
    <xf numFmtId="291" fontId="7" fillId="0" borderId="1" xfId="1" applyNumberFormat="1" applyFont="1" applyFill="1" applyBorder="1" applyAlignment="1">
      <alignment vertical="center"/>
    </xf>
    <xf numFmtId="0" fontId="7" fillId="0" borderId="160" xfId="4" applyFont="1" applyFill="1" applyBorder="1" applyAlignment="1">
      <alignment vertical="center"/>
    </xf>
    <xf numFmtId="1" fontId="7" fillId="0" borderId="160" xfId="2" applyNumberFormat="1" applyFont="1" applyFill="1" applyBorder="1" applyAlignment="1">
      <alignment vertical="center"/>
    </xf>
    <xf numFmtId="0" fontId="7" fillId="0" borderId="160" xfId="3" applyFont="1" applyFill="1" applyBorder="1" applyAlignment="1">
      <alignment vertical="center"/>
    </xf>
    <xf numFmtId="49" fontId="7" fillId="0" borderId="160" xfId="2" applyNumberFormat="1" applyFont="1" applyFill="1" applyBorder="1" applyAlignment="1">
      <alignment vertical="center"/>
    </xf>
    <xf numFmtId="0" fontId="7" fillId="0" borderId="163" xfId="1" applyFont="1" applyFill="1" applyBorder="1" applyAlignment="1">
      <alignment vertical="center"/>
    </xf>
    <xf numFmtId="291" fontId="220" fillId="0" borderId="1" xfId="1" applyNumberFormat="1" applyFont="1" applyFill="1" applyBorder="1" applyAlignment="1">
      <alignment vertical="center"/>
    </xf>
    <xf numFmtId="0" fontId="7" fillId="0" borderId="1" xfId="2" applyNumberFormat="1" applyFont="1" applyFill="1" applyBorder="1" applyAlignment="1">
      <alignment vertical="center"/>
    </xf>
    <xf numFmtId="49" fontId="217" fillId="0" borderId="1" xfId="16107" applyNumberFormat="1" applyFont="1" applyFill="1" applyBorder="1" applyAlignment="1">
      <alignment vertical="center"/>
    </xf>
    <xf numFmtId="0" fontId="7" fillId="0" borderId="1" xfId="16108" applyFont="1" applyFill="1" applyBorder="1" applyAlignment="1">
      <alignment vertical="center"/>
    </xf>
    <xf numFmtId="0" fontId="7" fillId="0" borderId="1" xfId="2" applyFont="1" applyFill="1" applyBorder="1" applyAlignment="1">
      <alignment vertical="center"/>
    </xf>
    <xf numFmtId="0" fontId="7" fillId="0" borderId="1" xfId="4" applyFont="1" applyFill="1" applyBorder="1" applyAlignment="1">
      <alignment vertical="center"/>
    </xf>
    <xf numFmtId="1" fontId="7" fillId="0" borderId="1" xfId="2" applyNumberFormat="1" applyFont="1" applyFill="1" applyBorder="1" applyAlignment="1">
      <alignment vertical="center"/>
    </xf>
    <xf numFmtId="0" fontId="7" fillId="0" borderId="1" xfId="1" applyFont="1" applyFill="1" applyBorder="1" applyAlignment="1">
      <alignment vertical="center"/>
    </xf>
    <xf numFmtId="49" fontId="7" fillId="0" borderId="1" xfId="2" applyNumberFormat="1" applyFont="1" applyFill="1" applyBorder="1" applyAlignment="1">
      <alignment vertical="center"/>
    </xf>
    <xf numFmtId="0" fontId="7" fillId="0" borderId="1" xfId="18" applyFont="1" applyFill="1" applyBorder="1" applyAlignment="1">
      <alignment vertical="center"/>
    </xf>
    <xf numFmtId="291" fontId="220" fillId="76" borderId="1" xfId="1" applyNumberFormat="1" applyFont="1" applyFill="1" applyBorder="1" applyAlignment="1">
      <alignment vertical="center"/>
    </xf>
    <xf numFmtId="0" fontId="7" fillId="76" borderId="0" xfId="18" applyFont="1" applyFill="1" applyAlignment="1">
      <alignment vertical="center"/>
    </xf>
    <xf numFmtId="0" fontId="7" fillId="0" borderId="1" xfId="0" applyFont="1" applyFill="1" applyBorder="1" applyAlignment="1">
      <alignment vertical="center"/>
    </xf>
    <xf numFmtId="0" fontId="7" fillId="76" borderId="1" xfId="18" applyFont="1" applyFill="1" applyBorder="1" applyAlignment="1">
      <alignment vertical="center"/>
    </xf>
    <xf numFmtId="0" fontId="7" fillId="0" borderId="1" xfId="16107" applyFont="1" applyFill="1" applyBorder="1" applyAlignment="1">
      <alignment vertical="center"/>
    </xf>
    <xf numFmtId="0" fontId="7" fillId="0" borderId="1" xfId="2" applyNumberFormat="1" applyFont="1" applyFill="1" applyBorder="1" applyAlignment="1" applyProtection="1">
      <alignment vertical="center"/>
      <protection hidden="1"/>
    </xf>
    <xf numFmtId="0" fontId="7" fillId="0" borderId="1" xfId="16" applyFont="1" applyFill="1" applyBorder="1" applyAlignment="1">
      <alignment vertical="center"/>
    </xf>
    <xf numFmtId="4" fontId="7" fillId="0" borderId="1" xfId="8" applyNumberFormat="1" applyFont="1" applyFill="1" applyBorder="1" applyAlignment="1" applyProtection="1">
      <alignment vertical="center"/>
      <protection hidden="1"/>
    </xf>
    <xf numFmtId="0" fontId="7" fillId="0" borderId="1" xfId="8" applyNumberFormat="1" applyFont="1" applyFill="1" applyBorder="1" applyAlignment="1" applyProtection="1">
      <alignment vertical="center"/>
      <protection hidden="1"/>
    </xf>
    <xf numFmtId="4" fontId="7" fillId="76" borderId="83" xfId="1" applyNumberFormat="1" applyFont="1" applyFill="1" applyBorder="1" applyAlignment="1">
      <alignment vertical="center"/>
    </xf>
    <xf numFmtId="4" fontId="7" fillId="0" borderId="83" xfId="1" applyNumberFormat="1" applyFont="1" applyFill="1" applyBorder="1" applyAlignment="1">
      <alignment vertical="center"/>
    </xf>
    <xf numFmtId="3" fontId="7" fillId="76" borderId="83" xfId="1" applyNumberFormat="1" applyFont="1" applyFill="1" applyBorder="1" applyAlignment="1">
      <alignment vertical="center"/>
    </xf>
    <xf numFmtId="0" fontId="7" fillId="76" borderId="83" xfId="1" applyFont="1" applyFill="1" applyBorder="1" applyAlignment="1">
      <alignment vertical="center"/>
    </xf>
    <xf numFmtId="289" fontId="7" fillId="76" borderId="83" xfId="1" applyNumberFormat="1" applyFont="1" applyFill="1" applyBorder="1" applyAlignment="1">
      <alignment vertical="center"/>
    </xf>
    <xf numFmtId="289" fontId="7" fillId="76" borderId="83" xfId="2" applyNumberFormat="1" applyFont="1" applyFill="1" applyBorder="1" applyAlignment="1">
      <alignment vertical="center"/>
    </xf>
    <xf numFmtId="3" fontId="7" fillId="0" borderId="83" xfId="1" applyNumberFormat="1" applyFont="1" applyFill="1" applyBorder="1" applyAlignment="1">
      <alignment vertical="center"/>
    </xf>
    <xf numFmtId="289" fontId="7" fillId="0" borderId="83" xfId="1" applyNumberFormat="1" applyFont="1" applyFill="1" applyBorder="1" applyAlignment="1">
      <alignment vertical="center"/>
    </xf>
    <xf numFmtId="0" fontId="7" fillId="0" borderId="160" xfId="2" applyNumberFormat="1" applyFont="1" applyFill="1" applyBorder="1" applyAlignment="1" applyProtection="1">
      <alignment vertical="center"/>
      <protection hidden="1"/>
    </xf>
    <xf numFmtId="0" fontId="7" fillId="0" borderId="160" xfId="8" applyNumberFormat="1" applyFont="1" applyFill="1" applyBorder="1" applyAlignment="1" applyProtection="1">
      <alignment vertical="center"/>
      <protection hidden="1"/>
    </xf>
    <xf numFmtId="0" fontId="7" fillId="0" borderId="160" xfId="4" applyFont="1" applyFill="1" applyBorder="1" applyAlignment="1" applyProtection="1">
      <alignment vertical="center"/>
      <protection hidden="1"/>
    </xf>
    <xf numFmtId="4" fontId="7" fillId="0" borderId="160" xfId="8" applyNumberFormat="1" applyFont="1" applyFill="1" applyBorder="1" applyAlignment="1" applyProtection="1">
      <alignment vertical="center"/>
      <protection hidden="1"/>
    </xf>
    <xf numFmtId="0" fontId="218" fillId="0" borderId="160" xfId="0" applyFont="1" applyFill="1" applyBorder="1" applyAlignment="1">
      <alignment vertical="center"/>
    </xf>
    <xf numFmtId="0" fontId="7" fillId="76" borderId="160" xfId="4" applyFont="1" applyFill="1" applyBorder="1" applyAlignment="1">
      <alignment vertical="center"/>
    </xf>
    <xf numFmtId="0" fontId="7" fillId="76" borderId="160" xfId="16103" applyFont="1" applyFill="1" applyBorder="1" applyAlignment="1">
      <alignment vertical="center"/>
    </xf>
    <xf numFmtId="0" fontId="7" fillId="76" borderId="160" xfId="2" applyFont="1" applyFill="1" applyBorder="1" applyAlignment="1">
      <alignment vertical="center"/>
    </xf>
    <xf numFmtId="0" fontId="7" fillId="76" borderId="160" xfId="2" applyNumberFormat="1" applyFont="1" applyFill="1" applyBorder="1" applyAlignment="1">
      <alignment vertical="center"/>
    </xf>
    <xf numFmtId="0" fontId="7" fillId="76" borderId="160" xfId="0" applyFont="1" applyFill="1" applyBorder="1" applyAlignment="1">
      <alignment vertical="center"/>
    </xf>
    <xf numFmtId="0" fontId="7" fillId="76" borderId="160" xfId="3" applyFont="1" applyFill="1" applyBorder="1" applyAlignment="1">
      <alignment vertical="center"/>
    </xf>
    <xf numFmtId="0" fontId="7" fillId="76" borderId="160" xfId="1" applyFont="1" applyFill="1" applyBorder="1" applyAlignment="1">
      <alignment vertical="center"/>
    </xf>
    <xf numFmtId="49" fontId="7" fillId="76" borderId="160" xfId="2" applyNumberFormat="1" applyFont="1" applyFill="1" applyBorder="1" applyAlignment="1">
      <alignment vertical="center"/>
    </xf>
    <xf numFmtId="289" fontId="7" fillId="76" borderId="160" xfId="1" applyNumberFormat="1" applyFont="1" applyFill="1" applyBorder="1" applyAlignment="1">
      <alignment vertical="center"/>
    </xf>
    <xf numFmtId="289" fontId="7" fillId="76" borderId="160" xfId="2" applyNumberFormat="1" applyFont="1" applyFill="1" applyBorder="1" applyAlignment="1">
      <alignment vertical="center"/>
    </xf>
    <xf numFmtId="0" fontId="7" fillId="76" borderId="160" xfId="2" applyNumberFormat="1" applyFont="1" applyFill="1" applyBorder="1" applyAlignment="1" applyProtection="1">
      <alignment vertical="center"/>
      <protection hidden="1"/>
    </xf>
    <xf numFmtId="0" fontId="7" fillId="76" borderId="160" xfId="2" applyFont="1" applyFill="1" applyBorder="1" applyAlignment="1" applyProtection="1">
      <alignment vertical="center"/>
      <protection hidden="1"/>
    </xf>
    <xf numFmtId="0" fontId="7" fillId="76" borderId="160" xfId="8" applyNumberFormat="1" applyFont="1" applyFill="1" applyBorder="1" applyAlignment="1" applyProtection="1">
      <alignment vertical="center"/>
      <protection hidden="1"/>
    </xf>
    <xf numFmtId="289" fontId="7" fillId="76" borderId="160" xfId="8" applyNumberFormat="1" applyFont="1" applyFill="1" applyBorder="1" applyAlignment="1" applyProtection="1">
      <alignment vertical="center"/>
      <protection hidden="1"/>
    </xf>
    <xf numFmtId="0" fontId="7" fillId="76" borderId="160" xfId="18" applyFont="1" applyFill="1" applyBorder="1" applyAlignment="1">
      <alignment vertical="center"/>
    </xf>
    <xf numFmtId="1" fontId="7" fillId="0" borderId="160" xfId="1" applyNumberFormat="1" applyFont="1" applyFill="1" applyBorder="1" applyAlignment="1">
      <alignment vertical="center"/>
    </xf>
    <xf numFmtId="0" fontId="7" fillId="76" borderId="160" xfId="10" applyNumberFormat="1" applyFont="1" applyFill="1" applyBorder="1" applyAlignment="1">
      <alignment vertical="center"/>
    </xf>
    <xf numFmtId="0" fontId="7" fillId="76" borderId="160" xfId="0" applyNumberFormat="1" applyFont="1" applyFill="1" applyBorder="1" applyAlignment="1">
      <alignment vertical="center"/>
    </xf>
    <xf numFmtId="0" fontId="217" fillId="76" borderId="160" xfId="0" applyNumberFormat="1" applyFont="1" applyFill="1" applyBorder="1" applyAlignment="1">
      <alignment vertical="center"/>
    </xf>
    <xf numFmtId="289" fontId="7" fillId="76" borderId="160" xfId="16109" applyNumberFormat="1" applyFont="1" applyFill="1" applyBorder="1" applyAlignment="1">
      <alignment vertical="center"/>
    </xf>
    <xf numFmtId="0" fontId="7" fillId="76" borderId="160" xfId="4" applyFont="1" applyFill="1" applyBorder="1" applyAlignment="1" applyProtection="1">
      <alignment vertical="center"/>
      <protection hidden="1"/>
    </xf>
    <xf numFmtId="0" fontId="7" fillId="76" borderId="160" xfId="16" applyFont="1" applyFill="1" applyBorder="1" applyAlignment="1">
      <alignment vertical="center"/>
    </xf>
    <xf numFmtId="3" fontId="7" fillId="76" borderId="160" xfId="0" applyNumberFormat="1" applyFont="1" applyFill="1" applyBorder="1" applyAlignment="1">
      <alignment vertical="center"/>
    </xf>
    <xf numFmtId="0" fontId="7" fillId="0" borderId="160" xfId="0" applyFont="1" applyFill="1" applyBorder="1" applyAlignment="1">
      <alignment vertical="center"/>
    </xf>
    <xf numFmtId="4" fontId="7" fillId="0" borderId="160" xfId="1" applyNumberFormat="1" applyFont="1" applyFill="1" applyBorder="1" applyAlignment="1">
      <alignment vertical="center"/>
    </xf>
    <xf numFmtId="0" fontId="7" fillId="76" borderId="160" xfId="8" applyFont="1" applyFill="1" applyBorder="1" applyAlignment="1">
      <alignment vertical="center"/>
    </xf>
    <xf numFmtId="0" fontId="7" fillId="76" borderId="160" xfId="16112" applyFont="1" applyFill="1" applyBorder="1" applyAlignment="1">
      <alignment vertical="center"/>
    </xf>
    <xf numFmtId="3" fontId="7" fillId="76" borderId="160" xfId="1" applyNumberFormat="1" applyFont="1" applyFill="1" applyBorder="1" applyAlignment="1">
      <alignment vertical="center"/>
    </xf>
    <xf numFmtId="0" fontId="219" fillId="76" borderId="0" xfId="1" applyFont="1" applyFill="1" applyAlignment="1">
      <alignment vertical="center"/>
    </xf>
    <xf numFmtId="0" fontId="7" fillId="76" borderId="160" xfId="9" applyFont="1" applyFill="1" applyBorder="1" applyAlignment="1">
      <alignment vertical="center"/>
    </xf>
    <xf numFmtId="0" fontId="7" fillId="76" borderId="160" xfId="3" applyNumberFormat="1" applyFont="1" applyFill="1" applyBorder="1" applyAlignment="1">
      <alignment vertical="center"/>
    </xf>
    <xf numFmtId="0" fontId="7" fillId="0" borderId="27" xfId="67" applyNumberFormat="1" applyFont="1" applyFill="1" applyBorder="1" applyAlignment="1" applyProtection="1">
      <alignment vertical="center"/>
      <protection hidden="1"/>
    </xf>
    <xf numFmtId="0" fontId="7" fillId="76" borderId="27" xfId="67" applyNumberFormat="1" applyFont="1" applyFill="1" applyBorder="1" applyAlignment="1" applyProtection="1">
      <alignment vertical="center"/>
      <protection hidden="1"/>
    </xf>
    <xf numFmtId="0" fontId="7" fillId="76" borderId="160" xfId="67" applyNumberFormat="1" applyFont="1" applyFill="1" applyBorder="1" applyAlignment="1" applyProtection="1">
      <alignment vertical="center"/>
      <protection hidden="1"/>
    </xf>
    <xf numFmtId="0" fontId="7" fillId="76" borderId="162" xfId="67" applyNumberFormat="1" applyFont="1" applyFill="1" applyBorder="1" applyAlignment="1" applyProtection="1">
      <alignment vertical="center"/>
      <protection hidden="1"/>
    </xf>
    <xf numFmtId="0" fontId="7" fillId="76" borderId="83" xfId="67" applyNumberFormat="1" applyFont="1" applyFill="1" applyBorder="1" applyAlignment="1" applyProtection="1">
      <alignment vertical="center"/>
      <protection hidden="1"/>
    </xf>
    <xf numFmtId="49" fontId="7" fillId="0" borderId="160" xfId="3" applyNumberFormat="1" applyFont="1" applyFill="1" applyBorder="1" applyAlignment="1">
      <alignment vertical="center"/>
    </xf>
    <xf numFmtId="0" fontId="217" fillId="76" borderId="160" xfId="0" applyFont="1" applyFill="1" applyBorder="1" applyAlignment="1">
      <alignment vertical="center"/>
    </xf>
    <xf numFmtId="0" fontId="218" fillId="0" borderId="160" xfId="1" applyFont="1" applyFill="1" applyBorder="1" applyAlignment="1">
      <alignment vertical="center"/>
    </xf>
    <xf numFmtId="0" fontId="218" fillId="0" borderId="160" xfId="1" applyFont="1" applyBorder="1" applyAlignment="1">
      <alignment vertical="center"/>
    </xf>
    <xf numFmtId="0" fontId="218" fillId="0" borderId="160" xfId="1" applyNumberFormat="1" applyFont="1" applyBorder="1" applyAlignment="1">
      <alignment vertical="center"/>
    </xf>
    <xf numFmtId="0" fontId="218" fillId="76" borderId="83" xfId="1" applyFont="1" applyFill="1" applyBorder="1" applyAlignment="1">
      <alignment vertical="center"/>
    </xf>
    <xf numFmtId="0" fontId="218" fillId="76" borderId="160" xfId="0" applyFont="1" applyFill="1" applyBorder="1" applyAlignment="1">
      <alignment vertical="center"/>
    </xf>
    <xf numFmtId="14" fontId="7" fillId="76" borderId="0" xfId="1" applyNumberFormat="1" applyFont="1" applyFill="1" applyAlignment="1">
      <alignment vertical="center"/>
    </xf>
    <xf numFmtId="0" fontId="218" fillId="0" borderId="160" xfId="0" applyFont="1" applyBorder="1" applyAlignment="1">
      <alignment vertical="center"/>
    </xf>
    <xf numFmtId="177" fontId="218" fillId="0" borderId="160" xfId="1" applyNumberFormat="1" applyFont="1" applyBorder="1" applyAlignment="1">
      <alignment vertical="center"/>
    </xf>
    <xf numFmtId="0" fontId="218" fillId="76" borderId="162" xfId="1" applyFont="1" applyFill="1" applyBorder="1" applyAlignment="1">
      <alignment vertical="center"/>
    </xf>
    <xf numFmtId="0" fontId="218" fillId="0" borderId="160" xfId="1" applyNumberFormat="1" applyFont="1" applyFill="1" applyBorder="1" applyAlignment="1">
      <alignment vertical="center"/>
    </xf>
    <xf numFmtId="0" fontId="7" fillId="0" borderId="160" xfId="0" applyNumberFormat="1" applyFont="1" applyFill="1" applyBorder="1" applyAlignment="1">
      <alignment vertical="center"/>
    </xf>
    <xf numFmtId="0" fontId="7" fillId="0" borderId="160" xfId="72" applyFont="1" applyBorder="1" applyAlignment="1">
      <alignment vertical="center"/>
    </xf>
    <xf numFmtId="3" fontId="7" fillId="0" borderId="160" xfId="0" applyNumberFormat="1" applyFont="1" applyFill="1" applyBorder="1" applyAlignment="1">
      <alignment vertical="center"/>
    </xf>
    <xf numFmtId="0" fontId="9" fillId="0" borderId="160" xfId="0" applyFont="1" applyFill="1" applyBorder="1" applyAlignment="1">
      <alignment vertical="center"/>
    </xf>
    <xf numFmtId="0" fontId="7" fillId="0" borderId="0" xfId="0" applyFont="1" applyAlignment="1">
      <alignment vertical="center"/>
    </xf>
    <xf numFmtId="0" fontId="9" fillId="0" borderId="160" xfId="0" applyNumberFormat="1" applyFont="1" applyFill="1" applyBorder="1" applyAlignment="1">
      <alignment vertical="center"/>
    </xf>
    <xf numFmtId="0" fontId="7" fillId="0" borderId="160" xfId="0" applyFont="1" applyBorder="1" applyAlignment="1">
      <alignment vertical="center"/>
    </xf>
    <xf numFmtId="0" fontId="7" fillId="5" borderId="160" xfId="0" applyFont="1" applyFill="1" applyBorder="1" applyAlignment="1">
      <alignment vertical="center"/>
    </xf>
    <xf numFmtId="0" fontId="7" fillId="0" borderId="1" xfId="4" applyFont="1" applyFill="1" applyBorder="1" applyAlignment="1" applyProtection="1">
      <alignment vertical="center"/>
      <protection hidden="1"/>
    </xf>
    <xf numFmtId="0" fontId="9" fillId="77" borderId="160" xfId="18" applyNumberFormat="1" applyFont="1" applyFill="1" applyBorder="1" applyAlignment="1">
      <alignment vertical="center"/>
    </xf>
    <xf numFmtId="0" fontId="7" fillId="77" borderId="160" xfId="18" applyNumberFormat="1" applyFont="1" applyFill="1" applyBorder="1" applyAlignment="1">
      <alignment vertical="center"/>
    </xf>
    <xf numFmtId="289" fontId="9" fillId="77" borderId="160" xfId="18" applyNumberFormat="1" applyFont="1" applyFill="1" applyBorder="1" applyAlignment="1">
      <alignment vertical="center"/>
    </xf>
    <xf numFmtId="0" fontId="9" fillId="77" borderId="0" xfId="18" applyFont="1" applyFill="1" applyAlignment="1">
      <alignment vertical="center"/>
    </xf>
    <xf numFmtId="0" fontId="7" fillId="76" borderId="160" xfId="7" applyFont="1" applyFill="1" applyBorder="1" applyAlignment="1">
      <alignment vertical="center"/>
    </xf>
    <xf numFmtId="3" fontId="7" fillId="76" borderId="160" xfId="16104" applyNumberFormat="1" applyFont="1" applyFill="1" applyBorder="1" applyAlignment="1">
      <alignment vertical="center"/>
    </xf>
    <xf numFmtId="289" fontId="7" fillId="76" borderId="160" xfId="0" applyNumberFormat="1" applyFont="1" applyFill="1" applyBorder="1" applyAlignment="1">
      <alignment vertical="center"/>
    </xf>
    <xf numFmtId="0" fontId="7" fillId="76" borderId="160" xfId="16104" applyNumberFormat="1" applyFont="1" applyFill="1" applyBorder="1" applyAlignment="1">
      <alignment vertical="center"/>
    </xf>
    <xf numFmtId="1" fontId="7" fillId="76" borderId="160" xfId="1" applyNumberFormat="1" applyFont="1" applyFill="1" applyBorder="1" applyAlignment="1">
      <alignment vertical="center"/>
    </xf>
    <xf numFmtId="4" fontId="7" fillId="76" borderId="160" xfId="1" applyNumberFormat="1" applyFont="1" applyFill="1" applyBorder="1" applyAlignment="1">
      <alignment vertical="center"/>
    </xf>
    <xf numFmtId="0" fontId="7" fillId="0" borderId="160" xfId="7" applyFont="1" applyFill="1" applyBorder="1" applyAlignment="1">
      <alignment vertical="center"/>
    </xf>
    <xf numFmtId="0" fontId="7" fillId="76" borderId="1" xfId="2" applyNumberFormat="1" applyFont="1" applyFill="1" applyBorder="1" applyAlignment="1" applyProtection="1">
      <alignment vertical="center"/>
      <protection hidden="1"/>
    </xf>
    <xf numFmtId="0" fontId="7" fillId="76" borderId="1" xfId="16" applyFont="1" applyFill="1" applyBorder="1" applyAlignment="1">
      <alignment vertical="center"/>
    </xf>
    <xf numFmtId="0" fontId="7" fillId="76" borderId="1" xfId="2" applyFont="1" applyFill="1" applyBorder="1" applyAlignment="1">
      <alignment vertical="center"/>
    </xf>
    <xf numFmtId="0" fontId="7" fillId="76" borderId="1" xfId="8" applyNumberFormat="1" applyFont="1" applyFill="1" applyBorder="1" applyAlignment="1" applyProtection="1">
      <alignment vertical="center"/>
      <protection hidden="1"/>
    </xf>
    <xf numFmtId="0" fontId="7" fillId="76" borderId="1" xfId="4" applyFont="1" applyFill="1" applyBorder="1" applyAlignment="1" applyProtection="1">
      <alignment vertical="center"/>
      <protection hidden="1"/>
    </xf>
    <xf numFmtId="4" fontId="7" fillId="76" borderId="1" xfId="8" applyNumberFormat="1" applyFont="1" applyFill="1" applyBorder="1" applyAlignment="1" applyProtection="1">
      <alignment vertical="center"/>
      <protection hidden="1"/>
    </xf>
    <xf numFmtId="0" fontId="7" fillId="76" borderId="83" xfId="0" applyFont="1" applyFill="1" applyBorder="1" applyAlignment="1">
      <alignment vertical="center"/>
    </xf>
    <xf numFmtId="0" fontId="7" fillId="0" borderId="160" xfId="16" applyFont="1" applyFill="1" applyBorder="1" applyAlignment="1">
      <alignment vertical="center"/>
    </xf>
    <xf numFmtId="289" fontId="7" fillId="76" borderId="160" xfId="16104" applyNumberFormat="1" applyFont="1" applyFill="1" applyBorder="1" applyAlignment="1">
      <alignment vertical="center"/>
    </xf>
    <xf numFmtId="171" fontId="7" fillId="76" borderId="160" xfId="62" applyFont="1" applyFill="1" applyBorder="1" applyAlignment="1">
      <alignment vertical="center"/>
    </xf>
    <xf numFmtId="4" fontId="7" fillId="76" borderId="160" xfId="10" applyNumberFormat="1" applyFont="1" applyFill="1" applyBorder="1" applyAlignment="1">
      <alignment vertical="center"/>
    </xf>
    <xf numFmtId="289" fontId="7" fillId="76" borderId="160" xfId="3" applyNumberFormat="1" applyFont="1" applyFill="1" applyBorder="1" applyAlignment="1">
      <alignment vertical="center"/>
    </xf>
    <xf numFmtId="171" fontId="7" fillId="76" borderId="160" xfId="43" applyFont="1" applyFill="1" applyBorder="1" applyAlignment="1">
      <alignment vertical="center"/>
    </xf>
    <xf numFmtId="49" fontId="7" fillId="76" borderId="160" xfId="16108" applyNumberFormat="1" applyFont="1" applyFill="1" applyBorder="1" applyAlignment="1">
      <alignment vertical="center"/>
    </xf>
    <xf numFmtId="0" fontId="7" fillId="76" borderId="160" xfId="16108" applyFont="1" applyFill="1" applyBorder="1" applyAlignment="1">
      <alignment vertical="center"/>
    </xf>
    <xf numFmtId="0" fontId="7" fillId="76" borderId="160" xfId="16110" applyFont="1" applyFill="1" applyBorder="1" applyAlignment="1">
      <alignment vertical="center"/>
    </xf>
    <xf numFmtId="0" fontId="217" fillId="76" borderId="0" xfId="0" applyFont="1" applyFill="1" applyAlignment="1">
      <alignment vertical="center"/>
    </xf>
    <xf numFmtId="1" fontId="7" fillId="76" borderId="160" xfId="16111" applyNumberFormat="1" applyFont="1" applyFill="1" applyBorder="1" applyAlignment="1">
      <alignment vertical="center"/>
    </xf>
    <xf numFmtId="0" fontId="7" fillId="76" borderId="0" xfId="3" applyFont="1" applyFill="1" applyAlignment="1">
      <alignment vertical="center"/>
    </xf>
    <xf numFmtId="0" fontId="7" fillId="0" borderId="160" xfId="67" applyNumberFormat="1" applyFont="1" applyFill="1" applyBorder="1" applyAlignment="1" applyProtection="1">
      <alignment vertical="center"/>
      <protection hidden="1"/>
    </xf>
    <xf numFmtId="0" fontId="7" fillId="0" borderId="0" xfId="1" applyFont="1" applyAlignment="1">
      <alignment vertical="center"/>
    </xf>
    <xf numFmtId="0" fontId="7" fillId="0" borderId="160" xfId="1" applyFont="1" applyBorder="1" applyAlignment="1">
      <alignment vertical="center"/>
    </xf>
    <xf numFmtId="0" fontId="7" fillId="0" borderId="160" xfId="1" applyNumberFormat="1" applyFont="1" applyBorder="1" applyAlignment="1">
      <alignment vertical="center"/>
    </xf>
    <xf numFmtId="0" fontId="7" fillId="0" borderId="27" xfId="1" applyFont="1" applyFill="1" applyBorder="1" applyAlignment="1">
      <alignment vertical="center"/>
    </xf>
    <xf numFmtId="0" fontId="7" fillId="0" borderId="83" xfId="6" applyFont="1" applyBorder="1" applyAlignment="1">
      <alignment vertical="center"/>
    </xf>
    <xf numFmtId="0" fontId="9" fillId="0" borderId="0" xfId="0" applyFont="1" applyFill="1" applyAlignment="1">
      <alignment vertical="center"/>
    </xf>
    <xf numFmtId="0" fontId="7" fillId="0" borderId="83" xfId="0" applyFont="1" applyBorder="1" applyAlignment="1">
      <alignment vertical="center"/>
    </xf>
    <xf numFmtId="0" fontId="7" fillId="0" borderId="160" xfId="67" applyFont="1" applyFill="1" applyBorder="1" applyAlignment="1">
      <alignment vertical="center"/>
    </xf>
    <xf numFmtId="0" fontId="7" fillId="76" borderId="83" xfId="18" applyFont="1" applyFill="1" applyBorder="1" applyAlignment="1">
      <alignment vertical="center"/>
    </xf>
    <xf numFmtId="0" fontId="7" fillId="76" borderId="83" xfId="2" applyNumberFormat="1" applyFont="1" applyFill="1" applyBorder="1" applyAlignment="1" applyProtection="1">
      <alignment vertical="center"/>
      <protection hidden="1"/>
    </xf>
    <xf numFmtId="0" fontId="7" fillId="0" borderId="83" xfId="2" applyNumberFormat="1" applyFont="1" applyFill="1" applyBorder="1" applyAlignment="1" applyProtection="1">
      <alignment vertical="center"/>
      <protection hidden="1"/>
    </xf>
    <xf numFmtId="0" fontId="7" fillId="76" borderId="83" xfId="8" applyNumberFormat="1" applyFont="1" applyFill="1" applyBorder="1" applyAlignment="1" applyProtection="1">
      <alignment vertical="center"/>
      <protection hidden="1"/>
    </xf>
    <xf numFmtId="0" fontId="7" fillId="76" borderId="83" xfId="4" applyFont="1" applyFill="1" applyBorder="1" applyAlignment="1" applyProtection="1">
      <alignment vertical="center"/>
      <protection hidden="1"/>
    </xf>
    <xf numFmtId="4" fontId="7" fillId="76" borderId="83" xfId="8" applyNumberFormat="1" applyFont="1" applyFill="1" applyBorder="1" applyAlignment="1" applyProtection="1">
      <alignment vertical="center"/>
      <protection hidden="1"/>
    </xf>
    <xf numFmtId="0" fontId="7" fillId="76" borderId="83" xfId="3" applyFont="1" applyFill="1" applyBorder="1" applyAlignment="1">
      <alignment vertical="center"/>
    </xf>
    <xf numFmtId="0" fontId="7" fillId="0" borderId="163" xfId="0" applyNumberFormat="1" applyFont="1" applyFill="1" applyBorder="1" applyAlignment="1">
      <alignment vertical="center"/>
    </xf>
    <xf numFmtId="0" fontId="217" fillId="0" borderId="160" xfId="0" applyFont="1" applyFill="1" applyBorder="1" applyAlignment="1">
      <alignment vertical="center"/>
    </xf>
    <xf numFmtId="0" fontId="217" fillId="0" borderId="160" xfId="1" applyFont="1" applyFill="1" applyBorder="1" applyAlignment="1">
      <alignment vertical="center"/>
    </xf>
    <xf numFmtId="0" fontId="217" fillId="0" borderId="162" xfId="1" applyFont="1" applyFill="1" applyBorder="1" applyAlignment="1">
      <alignment vertical="center"/>
    </xf>
    <xf numFmtId="1" fontId="7" fillId="0" borderId="162" xfId="1" applyNumberFormat="1" applyFont="1" applyFill="1" applyBorder="1" applyAlignment="1">
      <alignment vertical="center"/>
    </xf>
    <xf numFmtId="0" fontId="217" fillId="0" borderId="162" xfId="0" applyFont="1" applyFill="1" applyBorder="1" applyAlignment="1">
      <alignment vertical="center"/>
    </xf>
    <xf numFmtId="0" fontId="7" fillId="0" borderId="162" xfId="1" applyFont="1" applyFill="1" applyBorder="1" applyAlignment="1">
      <alignment vertical="center"/>
    </xf>
    <xf numFmtId="4" fontId="7" fillId="0" borderId="162" xfId="1" applyNumberFormat="1" applyFont="1" applyFill="1" applyBorder="1" applyAlignment="1">
      <alignment vertical="center"/>
    </xf>
    <xf numFmtId="0" fontId="218" fillId="0" borderId="163" xfId="1" applyFont="1" applyFill="1" applyBorder="1" applyAlignment="1">
      <alignment vertical="center"/>
    </xf>
    <xf numFmtId="2" fontId="7" fillId="0" borderId="160" xfId="16113" applyNumberFormat="1" applyFont="1" applyFill="1" applyBorder="1" applyAlignment="1">
      <alignment vertical="center"/>
    </xf>
    <xf numFmtId="0" fontId="217" fillId="76" borderId="27" xfId="0" applyFont="1" applyFill="1" applyBorder="1" applyAlignment="1">
      <alignment vertical="center"/>
    </xf>
    <xf numFmtId="0" fontId="217" fillId="76" borderId="27" xfId="1" applyFont="1" applyFill="1" applyBorder="1" applyAlignment="1">
      <alignment vertical="center"/>
    </xf>
    <xf numFmtId="0" fontId="7" fillId="76" borderId="27" xfId="1" applyFont="1" applyFill="1" applyBorder="1" applyAlignment="1">
      <alignment vertical="center"/>
    </xf>
    <xf numFmtId="0" fontId="217" fillId="0" borderId="27" xfId="0" applyFont="1" applyFill="1" applyBorder="1" applyAlignment="1">
      <alignment vertical="center"/>
    </xf>
    <xf numFmtId="0" fontId="217" fillId="0" borderId="27" xfId="1" applyFont="1" applyFill="1" applyBorder="1" applyAlignment="1">
      <alignment vertical="center"/>
    </xf>
    <xf numFmtId="4" fontId="7" fillId="0" borderId="27" xfId="1" applyNumberFormat="1" applyFont="1" applyFill="1" applyBorder="1" applyAlignment="1">
      <alignment vertical="center"/>
    </xf>
    <xf numFmtId="0" fontId="7" fillId="0" borderId="161" xfId="1" applyFont="1" applyFill="1" applyBorder="1" applyAlignment="1">
      <alignment vertical="center"/>
    </xf>
    <xf numFmtId="0" fontId="7" fillId="0" borderId="0" xfId="18" applyNumberFormat="1" applyFont="1" applyFill="1" applyBorder="1" applyAlignment="1">
      <alignment vertical="center"/>
    </xf>
    <xf numFmtId="4" fontId="7" fillId="0" borderId="0" xfId="18" applyNumberFormat="1" applyFont="1" applyFill="1" applyBorder="1" applyAlignment="1">
      <alignment vertical="center"/>
    </xf>
    <xf numFmtId="0" fontId="7" fillId="76" borderId="0" xfId="18" applyNumberFormat="1" applyFont="1" applyFill="1" applyBorder="1" applyAlignment="1">
      <alignment vertical="center"/>
    </xf>
    <xf numFmtId="0" fontId="7" fillId="76" borderId="1" xfId="1" applyFont="1" applyFill="1" applyBorder="1" applyAlignment="1" applyProtection="1">
      <alignment vertical="center"/>
      <protection hidden="1"/>
    </xf>
    <xf numFmtId="0" fontId="9" fillId="78" borderId="160" xfId="0" applyFont="1" applyFill="1" applyBorder="1" applyAlignment="1">
      <alignment vertical="center"/>
    </xf>
    <xf numFmtId="0" fontId="9" fillId="78" borderId="160" xfId="0" applyNumberFormat="1" applyFont="1" applyFill="1" applyBorder="1" applyAlignment="1">
      <alignment vertical="center"/>
    </xf>
    <xf numFmtId="0" fontId="7" fillId="0" borderId="160" xfId="18" applyFont="1" applyFill="1" applyBorder="1" applyAlignment="1">
      <alignment horizontal="center" vertical="center"/>
    </xf>
    <xf numFmtId="0" fontId="9" fillId="0" borderId="160" xfId="18" applyNumberFormat="1" applyFont="1" applyFill="1" applyBorder="1" applyAlignment="1">
      <alignment horizontal="center" vertical="center"/>
    </xf>
    <xf numFmtId="0" fontId="7" fillId="0" borderId="0" xfId="18" applyFont="1" applyFill="1" applyAlignment="1">
      <alignment horizontal="center" vertical="center"/>
    </xf>
    <xf numFmtId="0" fontId="218" fillId="76" borderId="160" xfId="1" applyFont="1" applyFill="1" applyBorder="1" applyAlignment="1">
      <alignment vertical="center"/>
    </xf>
    <xf numFmtId="0" fontId="9" fillId="76" borderId="160" xfId="67" applyNumberFormat="1" applyFont="1" applyFill="1" applyBorder="1" applyAlignment="1" applyProtection="1">
      <alignment vertical="center"/>
      <protection hidden="1"/>
    </xf>
    <xf numFmtId="0" fontId="9" fillId="76" borderId="83" xfId="0" applyFont="1" applyFill="1" applyBorder="1" applyAlignment="1">
      <alignment vertical="center"/>
    </xf>
    <xf numFmtId="289" fontId="9" fillId="76" borderId="83" xfId="18" applyNumberFormat="1" applyFont="1" applyFill="1" applyBorder="1" applyAlignment="1">
      <alignment vertical="center"/>
    </xf>
    <xf numFmtId="0" fontId="9" fillId="76" borderId="83" xfId="0" applyNumberFormat="1" applyFont="1" applyFill="1" applyBorder="1" applyAlignment="1">
      <alignment vertical="center"/>
    </xf>
    <xf numFmtId="4" fontId="7" fillId="76" borderId="160" xfId="2" applyNumberFormat="1" applyFont="1" applyFill="1" applyBorder="1" applyAlignment="1">
      <alignment vertical="center"/>
    </xf>
    <xf numFmtId="290" fontId="7" fillId="76" borderId="160" xfId="16111" applyNumberFormat="1" applyFont="1" applyFill="1" applyBorder="1" applyAlignment="1">
      <alignment vertical="center"/>
    </xf>
    <xf numFmtId="289" fontId="9" fillId="0" borderId="0" xfId="3" applyNumberFormat="1" applyFont="1" applyFill="1" applyAlignment="1">
      <alignment vertical="center"/>
    </xf>
    <xf numFmtId="289" fontId="7" fillId="0" borderId="0" xfId="1" applyNumberFormat="1" applyFont="1" applyFill="1" applyBorder="1" applyAlignment="1">
      <alignment vertical="center"/>
    </xf>
    <xf numFmtId="289" fontId="9" fillId="0" borderId="0" xfId="1" applyNumberFormat="1" applyFont="1" applyFill="1" applyBorder="1" applyAlignment="1">
      <alignment vertical="center"/>
    </xf>
    <xf numFmtId="289" fontId="7" fillId="0" borderId="0" xfId="1" applyNumberFormat="1" applyFont="1" applyFill="1" applyAlignment="1">
      <alignment vertical="center"/>
    </xf>
    <xf numFmtId="289" fontId="9" fillId="0" borderId="160" xfId="18" applyNumberFormat="1" applyFont="1" applyFill="1" applyBorder="1" applyAlignment="1">
      <alignment vertical="center"/>
    </xf>
    <xf numFmtId="289" fontId="7" fillId="0" borderId="160" xfId="2" applyNumberFormat="1" applyFont="1" applyFill="1" applyBorder="1" applyAlignment="1">
      <alignment vertical="center"/>
    </xf>
    <xf numFmtId="289" fontId="7" fillId="0" borderId="1" xfId="2" applyNumberFormat="1" applyFont="1" applyFill="1" applyBorder="1" applyAlignment="1">
      <alignment vertical="center"/>
    </xf>
    <xf numFmtId="289" fontId="7" fillId="0" borderId="1" xfId="8" applyNumberFormat="1" applyFont="1" applyFill="1" applyBorder="1" applyAlignment="1" applyProtection="1">
      <alignment vertical="center"/>
      <protection hidden="1"/>
    </xf>
    <xf numFmtId="289" fontId="218" fillId="76" borderId="160" xfId="16113" applyNumberFormat="1" applyFont="1" applyFill="1" applyBorder="1" applyAlignment="1">
      <alignment vertical="center"/>
    </xf>
    <xf numFmtId="289" fontId="7" fillId="0" borderId="160" xfId="0" applyNumberFormat="1" applyFont="1" applyFill="1" applyBorder="1" applyAlignment="1">
      <alignment vertical="center"/>
    </xf>
    <xf numFmtId="289" fontId="7" fillId="76" borderId="1" xfId="8" applyNumberFormat="1" applyFont="1" applyFill="1" applyBorder="1" applyAlignment="1" applyProtection="1">
      <alignment vertical="center"/>
      <protection hidden="1"/>
    </xf>
    <xf numFmtId="289" fontId="7" fillId="0" borderId="160" xfId="8" applyNumberFormat="1" applyFont="1" applyFill="1" applyBorder="1" applyAlignment="1" applyProtection="1">
      <alignment vertical="center"/>
      <protection hidden="1"/>
    </xf>
    <xf numFmtId="289" fontId="7" fillId="76" borderId="83" xfId="8" applyNumberFormat="1" applyFont="1" applyFill="1" applyBorder="1" applyAlignment="1" applyProtection="1">
      <alignment vertical="center"/>
      <protection hidden="1"/>
    </xf>
    <xf numFmtId="289" fontId="7" fillId="0" borderId="160" xfId="1" applyNumberFormat="1" applyFont="1" applyFill="1" applyBorder="1" applyAlignment="1">
      <alignment vertical="center"/>
    </xf>
    <xf numFmtId="289" fontId="7" fillId="0" borderId="27" xfId="1" applyNumberFormat="1" applyFont="1" applyFill="1" applyBorder="1" applyAlignment="1">
      <alignment vertical="center"/>
    </xf>
    <xf numFmtId="289" fontId="7" fillId="0" borderId="0" xfId="18" applyNumberFormat="1" applyFont="1" applyFill="1" applyBorder="1" applyAlignment="1">
      <alignment vertical="center"/>
    </xf>
    <xf numFmtId="0" fontId="7" fillId="76" borderId="1" xfId="0" applyFont="1" applyFill="1" applyBorder="1" applyAlignment="1">
      <alignment vertical="center"/>
    </xf>
    <xf numFmtId="0" fontId="7" fillId="76" borderId="160" xfId="1" applyFont="1" applyFill="1" applyBorder="1" applyAlignment="1" applyProtection="1">
      <alignment vertical="center"/>
      <protection hidden="1"/>
    </xf>
    <xf numFmtId="0" fontId="7" fillId="76" borderId="160" xfId="1" applyFont="1" applyFill="1" applyBorder="1" applyAlignment="1">
      <alignment horizontal="center" vertical="center"/>
    </xf>
    <xf numFmtId="0" fontId="7" fillId="76" borderId="0" xfId="18" applyFont="1" applyFill="1" applyAlignment="1">
      <alignment horizontal="center" vertical="center"/>
    </xf>
    <xf numFmtId="0" fontId="7" fillId="76" borderId="0" xfId="0" applyFont="1" applyFill="1" applyAlignment="1">
      <alignment vertical="center"/>
    </xf>
    <xf numFmtId="0" fontId="7" fillId="76" borderId="0" xfId="0" applyNumberFormat="1" applyFont="1" applyFill="1" applyBorder="1" applyAlignment="1">
      <alignment vertical="center"/>
    </xf>
    <xf numFmtId="0" fontId="9" fillId="76" borderId="0" xfId="0" applyFont="1" applyFill="1" applyAlignment="1">
      <alignment vertical="center"/>
    </xf>
    <xf numFmtId="0" fontId="9" fillId="76" borderId="160" xfId="0" applyFont="1" applyFill="1" applyBorder="1" applyAlignment="1">
      <alignment vertical="center"/>
    </xf>
    <xf numFmtId="0" fontId="7" fillId="76" borderId="83" xfId="18" applyFont="1" applyFill="1" applyBorder="1" applyAlignment="1">
      <alignment horizontal="center" vertical="center"/>
    </xf>
    <xf numFmtId="0" fontId="9" fillId="76" borderId="83" xfId="18" applyFont="1" applyFill="1" applyBorder="1" applyAlignment="1">
      <alignment vertical="center"/>
    </xf>
    <xf numFmtId="0" fontId="217" fillId="76" borderId="83" xfId="0" applyFont="1" applyFill="1" applyBorder="1" applyAlignment="1">
      <alignment vertical="center"/>
    </xf>
    <xf numFmtId="0" fontId="7" fillId="76" borderId="83" xfId="0" applyNumberFormat="1" applyFont="1" applyFill="1" applyBorder="1" applyAlignment="1">
      <alignment vertical="center"/>
    </xf>
    <xf numFmtId="0" fontId="218" fillId="0" borderId="83" xfId="0" applyFont="1" applyFill="1" applyBorder="1" applyAlignment="1">
      <alignment vertical="center"/>
    </xf>
    <xf numFmtId="49" fontId="7" fillId="76" borderId="160" xfId="3" applyNumberFormat="1" applyFont="1" applyFill="1" applyBorder="1" applyAlignment="1">
      <alignment vertical="center"/>
    </xf>
    <xf numFmtId="1" fontId="7" fillId="76" borderId="1" xfId="2" applyNumberFormat="1" applyFont="1" applyFill="1" applyBorder="1" applyAlignment="1">
      <alignment vertical="center"/>
    </xf>
    <xf numFmtId="0" fontId="7" fillId="0" borderId="160" xfId="6" applyFont="1" applyBorder="1" applyAlignment="1">
      <alignment vertical="center"/>
    </xf>
    <xf numFmtId="0" fontId="7" fillId="0" borderId="163" xfId="7" applyFont="1" applyFill="1" applyBorder="1" applyAlignment="1">
      <alignment vertical="center"/>
    </xf>
    <xf numFmtId="0" fontId="218" fillId="76" borderId="161" xfId="0" applyFont="1" applyFill="1" applyBorder="1" applyAlignment="1">
      <alignment vertical="center"/>
    </xf>
    <xf numFmtId="0" fontId="7" fillId="76" borderId="160" xfId="16114" applyNumberFormat="1" applyFont="1" applyFill="1" applyBorder="1" applyAlignment="1">
      <alignment vertical="center"/>
    </xf>
    <xf numFmtId="49" fontId="7" fillId="76" borderId="83" xfId="3" applyNumberFormat="1" applyFont="1" applyFill="1" applyBorder="1" applyAlignment="1">
      <alignment vertical="center"/>
    </xf>
    <xf numFmtId="49" fontId="7" fillId="76" borderId="160" xfId="15618" applyFont="1" applyFill="1" applyBorder="1" applyAlignment="1">
      <alignment vertical="center"/>
    </xf>
    <xf numFmtId="0" fontId="7" fillId="76" borderId="162" xfId="3" applyFont="1" applyFill="1" applyBorder="1" applyAlignment="1">
      <alignment vertical="center"/>
    </xf>
    <xf numFmtId="0" fontId="7" fillId="76" borderId="160" xfId="72" applyFont="1" applyFill="1" applyBorder="1" applyAlignment="1">
      <alignment vertical="center"/>
    </xf>
    <xf numFmtId="0" fontId="9" fillId="76" borderId="160" xfId="0" applyNumberFormat="1" applyFont="1" applyFill="1" applyBorder="1" applyAlignment="1">
      <alignment vertical="center"/>
    </xf>
    <xf numFmtId="0" fontId="218" fillId="76" borderId="1" xfId="0" applyFont="1" applyFill="1" applyBorder="1" applyAlignment="1">
      <alignment vertical="center"/>
    </xf>
    <xf numFmtId="0" fontId="7" fillId="76" borderId="1" xfId="18" applyNumberFormat="1" applyFont="1" applyFill="1" applyBorder="1" applyAlignment="1">
      <alignment vertical="center"/>
    </xf>
    <xf numFmtId="4" fontId="7" fillId="76" borderId="161" xfId="1" applyNumberFormat="1" applyFont="1" applyFill="1" applyBorder="1" applyAlignment="1">
      <alignment vertical="center"/>
    </xf>
    <xf numFmtId="0" fontId="7" fillId="76" borderId="162" xfId="2" applyFont="1" applyFill="1" applyBorder="1" applyAlignment="1">
      <alignment vertical="center"/>
    </xf>
    <xf numFmtId="14" fontId="217" fillId="76" borderId="160" xfId="0" applyNumberFormat="1" applyFont="1" applyFill="1" applyBorder="1" applyAlignment="1">
      <alignment vertical="center"/>
    </xf>
    <xf numFmtId="0" fontId="217" fillId="76" borderId="160" xfId="1" applyFont="1" applyFill="1" applyBorder="1" applyAlignment="1">
      <alignment vertical="center"/>
    </xf>
    <xf numFmtId="14" fontId="217" fillId="0" borderId="27" xfId="0" applyNumberFormat="1" applyFont="1" applyFill="1" applyBorder="1" applyAlignment="1">
      <alignment vertical="center"/>
    </xf>
    <xf numFmtId="0" fontId="218" fillId="76" borderId="160" xfId="2" applyNumberFormat="1" applyFont="1" applyFill="1" applyBorder="1" applyAlignment="1">
      <alignment vertical="center"/>
    </xf>
    <xf numFmtId="1" fontId="218" fillId="76" borderId="160" xfId="2" applyNumberFormat="1" applyFont="1" applyFill="1" applyBorder="1" applyAlignment="1">
      <alignment vertical="center"/>
    </xf>
    <xf numFmtId="0" fontId="218" fillId="76" borderId="160" xfId="2" applyFont="1" applyFill="1" applyBorder="1" applyAlignment="1">
      <alignment vertical="center"/>
    </xf>
    <xf numFmtId="289" fontId="217" fillId="76" borderId="160" xfId="2" applyNumberFormat="1" applyFont="1" applyFill="1" applyBorder="1" applyAlignment="1">
      <alignment vertical="center"/>
    </xf>
    <xf numFmtId="14" fontId="7" fillId="76" borderId="1" xfId="18" applyNumberFormat="1" applyFont="1" applyFill="1" applyBorder="1" applyAlignment="1">
      <alignment vertical="center"/>
    </xf>
  </cellXfs>
  <cellStyles count="16121">
    <cellStyle name="_x0013_" xfId="1864"/>
    <cellStyle name=" 1" xfId="19"/>
    <cellStyle name=" 1 2" xfId="1865"/>
    <cellStyle name=" 1 2 2" xfId="1866"/>
    <cellStyle name=" 1 3" xfId="1867"/>
    <cellStyle name=" 1 4" xfId="1868"/>
    <cellStyle name=" 1_ДДС_Прямой" xfId="1869"/>
    <cellStyle name="_x0013_ 2" xfId="1870"/>
    <cellStyle name="_x0013_ 3" xfId="1871"/>
    <cellStyle name="_x0013_ 4" xfId="1872"/>
    <cellStyle name=" б" xfId="87"/>
    <cellStyle name=" б 10 2" xfId="88"/>
    <cellStyle name=" б 13" xfId="89"/>
    <cellStyle name=" б 15" xfId="90"/>
    <cellStyle name=" б 2" xfId="91"/>
    <cellStyle name=" б 2 2" xfId="92"/>
    <cellStyle name=" б 2 2 2" xfId="93"/>
    <cellStyle name=" б 2 2 2 2" xfId="94"/>
    <cellStyle name=" б 2 2 3" xfId="95"/>
    <cellStyle name=" б 2 3" xfId="96"/>
    <cellStyle name=" б 2 4" xfId="1873"/>
    <cellStyle name=" б 2 5" xfId="1874"/>
    <cellStyle name=" б 2_Note 6-7" xfId="1875"/>
    <cellStyle name=" б 3" xfId="97"/>
    <cellStyle name=" б 3 2" xfId="98"/>
    <cellStyle name=" б 3 2 2" xfId="99"/>
    <cellStyle name=" б 3 3 2" xfId="100"/>
    <cellStyle name=" б 3_бюджет2013(труба+ФА+НКТ)" xfId="101"/>
    <cellStyle name=" б 4" xfId="102"/>
    <cellStyle name=" б 4 2" xfId="103"/>
    <cellStyle name=" б 5" xfId="104"/>
    <cellStyle name=" б 8" xfId="105"/>
    <cellStyle name=" б 9" xfId="106"/>
    <cellStyle name=" б_0-4" xfId="107"/>
    <cellStyle name="_x000a_bidires=100_x000d_" xfId="1876"/>
    <cellStyle name="_x000a_bidires=100_x000d_ 2" xfId="1877"/>
    <cellStyle name="_x000a_bidires=100_x000d__ДДС_Прямой" xfId="1878"/>
    <cellStyle name="_x000d__x000a_JournalTemplate=C:\COMFO\CTALK\JOURSTD.TPL_x000d__x000a_LbStateAddress=3 3 0 251 1 89 2 311_x000d__x000a_LbStateJou" xfId="1879"/>
    <cellStyle name="_x000d__x000a_JournalTemplate=C:\COMFO\CTALK\JOURSTD.TPL_x000d__x000a_LbStateAddress=3 3 0 251 1 89 2 311_x000d__x000a_LbStateJou 2" xfId="1880"/>
    <cellStyle name="_x000d__x000a_JournalTemplate=C:\COMFO\CTALK\JOURSTD.TPL_x000d__x000a_LbStateAddress=3 3 0 251 1 89 2 311_x000d__x000a_LbStateJou 2 2" xfId="1881"/>
    <cellStyle name="_x000d__x000a_JournalTemplate=C:\COMFO\CTALK\JOURSTD.TPL_x000d__x000a_LbStateAddress=3 3 0 251 1 89 2 311_x000d__x000a_LbStateJou 2 3" xfId="1882"/>
    <cellStyle name="_x000d__x000a_JournalTemplate=C:\COMFO\CTALK\JOURSTD.TPL_x000d__x000a_LbStateAddress=3 3 0 251 1 89 2 311_x000d__x000a_LbStateJou 2 3 2" xfId="1883"/>
    <cellStyle name="_x000d__x000a_JournalTemplate=C:\COMFO\CTALK\JOURSTD.TPL_x000d__x000a_LbStateAddress=3 3 0 251 1 89 2 311_x000d__x000a_LbStateJou 2 3_ДДС_Прямой" xfId="1884"/>
    <cellStyle name="_x000d__x000a_JournalTemplate=C:\COMFO\CTALK\JOURSTD.TPL_x000d__x000a_LbStateAddress=3 3 0 251 1 89 2 311_x000d__x000a_LbStateJou 2 4" xfId="1885"/>
    <cellStyle name="_x000d__x000a_JournalTemplate=C:\COMFO\CTALK\JOURSTD.TPL_x000d__x000a_LbStateAddress=3 3 0 251 1 89 2 311_x000d__x000a_LbStateJou 2_PL" xfId="1886"/>
    <cellStyle name="_x000d__x000a_JournalTemplate=C:\COMFO\CTALK\JOURSTD.TPL_x000d__x000a_LbStateAddress=3 3 0 251 1 89 2 311_x000d__x000a_LbStateJou 3" xfId="1887"/>
    <cellStyle name="_x000d__x000a_JournalTemplate=C:\COMFO\CTALK\JOURSTD.TPL_x000d__x000a_LbStateAddress=3 3 0 251 1 89 2 311_x000d__x000a_LbStateJou 3 2" xfId="1888"/>
    <cellStyle name="_x000d__x000a_JournalTemplate=C:\COMFO\CTALK\JOURSTD.TPL_x000d__x000a_LbStateAddress=3 3 0 251 1 89 2 311_x000d__x000a_LbStateJou 3 3" xfId="1889"/>
    <cellStyle name="_x000d__x000a_JournalTemplate=C:\COMFO\CTALK\JOURSTD.TPL_x000d__x000a_LbStateAddress=3 3 0 251 1 89 2 311_x000d__x000a_LbStateJou 4" xfId="1890"/>
    <cellStyle name="_x000d__x000a_JournalTemplate=C:\COMFO\CTALK\JOURSTD.TPL_x000d__x000a_LbStateAddress=3 3 0 251 1 89 2 311_x000d__x000a_LbStateJou 4 2" xfId="1891"/>
    <cellStyle name="_x000d__x000a_JournalTemplate=C:\COMFO\CTALK\JOURSTD.TPL_x000d__x000a_LbStateAddress=3 3 0 251 1 89 2 311_x000d__x000a_LbStateJou 5" xfId="1892"/>
    <cellStyle name="_x000d__x000a_JournalTemplate=C:\COMFO\CTALK\JOURSTD.TPL_x000d__x000a_LbStateAddress=3 3 0 251 1 89 2 311_x000d__x000a_LbStateJou 6" xfId="1893"/>
    <cellStyle name="_x000d__x000a_JournalTemplate=C:\COMFO\CTALK\JOURSTD.TPL_x000d__x000a_LbStateAddress=3 3 0 251 1 89 2 311_x000d__x000a_LbStateJou 6 2" xfId="1894"/>
    <cellStyle name="_x000d__x000a_JournalTemplate=C:\COMFO\CTALK\JOURSTD.TPL_x000d__x000a_LbStateAddress=3 3 0 251 1 89 2 311_x000d__x000a_LbStateJou 6_ДДС_Прямой" xfId="1895"/>
    <cellStyle name="_x000d__x000a_JournalTemplate=C:\COMFO\CTALK\JOURSTD.TPL_x000d__x000a_LbStateAddress=3 3 0 251 1 89 2 311_x000d__x000a_LbStateJou 7" xfId="1896"/>
    <cellStyle name="_x000d__x000a_JournalTemplate=C:\COMFO\CTALK\JOURSTD.TPL_x000d__x000a_LbStateAddress=3 3 0 251 1 89 2 311_x000d__x000a_LbStateJou_~6262219" xfId="1897"/>
    <cellStyle name="$ тыс" xfId="1898"/>
    <cellStyle name="$ тыс 2" xfId="1899"/>
    <cellStyle name="$ тыс. (0)" xfId="1900"/>
    <cellStyle name="$ тыс. (0) 2" xfId="1901"/>
    <cellStyle name="$* #,##0.0;[Red]" xfId="1902"/>
    <cellStyle name="$* #,##0.00;[Red]" xfId="1903"/>
    <cellStyle name="$* #,##0;[Red]" xfId="1904"/>
    <cellStyle name="?????? [0]_? ??????" xfId="1905"/>
    <cellStyle name="???????" xfId="1906"/>
    <cellStyle name="????????" xfId="1907"/>
    <cellStyle name="???????? [0]" xfId="1908"/>
    <cellStyle name="??????????" xfId="1909"/>
    <cellStyle name="?????????? [0]" xfId="1910"/>
    <cellStyle name="???????????" xfId="1911"/>
    <cellStyle name="????????????? ???????????" xfId="1912"/>
    <cellStyle name="???????????_События, КазСод, ДОТОС - Ноябрь 2010" xfId="1913"/>
    <cellStyle name="???????_??.??????" xfId="1914"/>
    <cellStyle name="??????_? ??????" xfId="1915"/>
    <cellStyle name="?ђ??‹?‚?љ1" xfId="1916"/>
    <cellStyle name="?ђ??‹?‚?љ1 2" xfId="1917"/>
    <cellStyle name="?ђ??‹?‚?љ1_ТЭП 8 мес 2011 (от 13.09.2011)" xfId="1918"/>
    <cellStyle name="?ђ??‹?‚?љ2" xfId="1919"/>
    <cellStyle name="?ђ??‹?‚?љ2 2" xfId="1920"/>
    <cellStyle name="?ђ??‹?‚?љ2_ТЭП 8 мес 2011 (от 13.09.2011)" xfId="1921"/>
    <cellStyle name="]_x000d__x000a_Zoomed=1_x000d__x000a_Row=0_x000d__x000a_Column=0_x000d__x000a_Height=0_x000d__x000a_Width=0_x000d__x000a_FontName=FoxFont_x000d__x000a_FontStyle=0_x000d__x000a_FontSize=9_x000d__x000a_PrtFontName=FoxPrin" xfId="1922"/>
    <cellStyle name="_~0617745" xfId="1923"/>
    <cellStyle name="_~0617745 2" xfId="1924"/>
    <cellStyle name="_~7943828" xfId="1925"/>
    <cellStyle name="_~7943828_A5.2-IFRS 7" xfId="1926"/>
    <cellStyle name="_~7943828_A5.2-IFRS 7_ДДС_Прямой" xfId="1927"/>
    <cellStyle name="_~7943828_A5.2-IFRS 7_Прибыли и убытки" xfId="1928"/>
    <cellStyle name="_~7943828_A5.2-IFRS 7_События, КазСод, ДОТОС - Ноябрь 2010" xfId="1929"/>
    <cellStyle name="_~7943828_A5.2-IFRS 7_События, КазСод, ДОТОС - Ноябрь 2010_ДДС_Прямой" xfId="1930"/>
    <cellStyle name="_~7943828_A5.2-IFRS 7_События, КазСод, ДОТОС - Ноябрь 2010_Прибыли и убытки" xfId="1931"/>
    <cellStyle name="_~7943828_A5.2-IFRS 7_События, КазСод, ДОТОС - Ноябрь 2010_ТЭП 8 мес 2011 (от 13.09.2011)" xfId="1932"/>
    <cellStyle name="_~7943828_A5.2-IFRS 7_События, КазСод, ДОТОС - Ноябрь 2010_ТЭП 8 мес 2011 (от 13.09.2011)_ДДС_Прямой" xfId="1933"/>
    <cellStyle name="_~7943828_A5.2-IFRS 7_События, КазСод, ДОТОС - Ноябрь 2010_ТЭП 8 мес 2011 (от 13.09.2011)_Прибыли и убытки" xfId="1934"/>
    <cellStyle name="_~7943828_A5.2-IFRS 7_ТЭП 8 мес 2011 (от 13.09.2011)" xfId="1935"/>
    <cellStyle name="_~7943828_A5.2-IFRS 7_ТЭП 8 мес 2011 (от 13.09.2011)_ДДС_Прямой" xfId="1936"/>
    <cellStyle name="_~7943828_A5.2-IFRS 7_ТЭП 8 мес 2011 (от 13.09.2011)_Прибыли и убытки" xfId="1937"/>
    <cellStyle name="_~7943828_Sheet1" xfId="1938"/>
    <cellStyle name="_~7943828_Sheet1_ДДС_Прямой" xfId="1939"/>
    <cellStyle name="_~7943828_Sheet1_Прибыли и убытки" xfId="1940"/>
    <cellStyle name="_~7943828_Sheet1_События, КазСод, ДОТОС - Ноябрь 2010" xfId="1941"/>
    <cellStyle name="_~7943828_Sheet1_События, КазСод, ДОТОС - Ноябрь 2010_ДДС_Прямой" xfId="1942"/>
    <cellStyle name="_~7943828_Sheet1_События, КазСод, ДОТОС - Ноябрь 2010_Прибыли и убытки" xfId="1943"/>
    <cellStyle name="_~7943828_Sheet1_События, КазСод, ДОТОС - Ноябрь 2010_ТЭП 8 мес 2011 (от 13.09.2011)" xfId="1944"/>
    <cellStyle name="_~7943828_Sheet1_События, КазСод, ДОТОС - Ноябрь 2010_ТЭП 8 мес 2011 (от 13.09.2011)_ДДС_Прямой" xfId="1945"/>
    <cellStyle name="_~7943828_Sheet1_События, КазСод, ДОТОС - Ноябрь 2010_ТЭП 8 мес 2011 (от 13.09.2011)_Прибыли и убытки" xfId="1946"/>
    <cellStyle name="_~7943828_Sheet1_ТЭП 8 мес 2011 (от 13.09.2011)" xfId="1947"/>
    <cellStyle name="_~7943828_Sheet1_ТЭП 8 мес 2011 (от 13.09.2011)_ДДС_Прямой" xfId="1948"/>
    <cellStyle name="_~7943828_Sheet1_ТЭП 8 мес 2011 (от 13.09.2011)_Прибыли и убытки" xfId="1949"/>
    <cellStyle name="_~7943828_ДДС_Прямой" xfId="1950"/>
    <cellStyle name="_~7943828_Прибыли и убытки" xfId="1951"/>
    <cellStyle name="_~7943828_События, КазСод, ДОТОС - Ноябрь 2010" xfId="1952"/>
    <cellStyle name="_~7943828_События, КазСод, ДОТОС - Ноябрь 2010_ДДС_Прямой" xfId="1953"/>
    <cellStyle name="_~7943828_События, КазСод, ДОТОС - Ноябрь 2010_Прибыли и убытки" xfId="1954"/>
    <cellStyle name="_~7943828_События, КазСод, ДОТОС - Ноябрь 2010_ТЭП 8 мес 2011 (от 13.09.2011)" xfId="1955"/>
    <cellStyle name="_~7943828_События, КазСод, ДОТОС - Ноябрь 2010_ТЭП 8 мес 2011 (от 13.09.2011)_ДДС_Прямой" xfId="1956"/>
    <cellStyle name="_~7943828_События, КазСод, ДОТОС - Ноябрь 2010_ТЭП 8 мес 2011 (от 13.09.2011)_Прибыли и убытки" xfId="1957"/>
    <cellStyle name="_~7943828_ТЭП 8 мес 2011 (от 13.09.2011)" xfId="1958"/>
    <cellStyle name="_~7943828_ТЭП 8 мес 2011 (от 13.09.2011)_ДДС_Прямой" xfId="1959"/>
    <cellStyle name="_~7943828_ТЭП 8 мес 2011 (от 13.09.2011)_Прибыли и убытки" xfId="1960"/>
    <cellStyle name="_~9158782" xfId="1961"/>
    <cellStyle name="_01-420  PKKR Maintenance Costs Template for Budget 2006 (Rus) " xfId="1962"/>
    <cellStyle name="_01-484 Allocations to CAPEX for April - 2007 " xfId="1963"/>
    <cellStyle name="_01-484 Allocations to CAPEX for December - 2007 " xfId="1964"/>
    <cellStyle name="_01-484 Allocations to CAPEX for February- 2007 " xfId="1965"/>
    <cellStyle name="_01-484 Allocations to CAPEX for January - 2007 " xfId="1966"/>
    <cellStyle name="_01-484 Allocations to CAPEX for March- 2007 " xfId="1967"/>
    <cellStyle name="_03 O.Taxes_final" xfId="108"/>
    <cellStyle name="_03 O.Taxes_final 2" xfId="109"/>
    <cellStyle name="_03 O-Tax final_zapas" xfId="110"/>
    <cellStyle name="_03 O-Tax final_zapas 2" xfId="111"/>
    <cellStyle name="_03 O-Tax final_zapas_A5.2-IFRS 7" xfId="1968"/>
    <cellStyle name="_03 O-Tax final_zapas_Sheet1" xfId="1969"/>
    <cellStyle name="_04 N1. Other Payables" xfId="112"/>
    <cellStyle name="_04 N1. Other Payables 2" xfId="113"/>
    <cellStyle name="_04 N1. Other Payables 2 2" xfId="1970"/>
    <cellStyle name="_04 N1. Other Payables 3" xfId="1971"/>
    <cellStyle name="_04 N1. Other Payables_PL" xfId="1972"/>
    <cellStyle name="_04 N1. Other Payables_Прибыли и убытки" xfId="1973"/>
    <cellStyle name="_05,06,08." xfId="114"/>
    <cellStyle name="_05,06,08. 2" xfId="115"/>
    <cellStyle name="_05,06,08._бюджет2013(труба+ФА+НКТ)" xfId="116"/>
    <cellStyle name="_05,06,08._прил4.6.2 КРС-2013(27скв с МКД)" xfId="117"/>
    <cellStyle name="_05_12m_K.Fixed Assets" xfId="1974"/>
    <cellStyle name="_05_12m_K.Fixed Assets 2" xfId="1975"/>
    <cellStyle name="_05_12m_K.Fixed Assets 2 2" xfId="1976"/>
    <cellStyle name="_05_12m_K.Fixed Assets 3" xfId="1977"/>
    <cellStyle name="_05_12m_K.Fixed Assets_PL" xfId="1978"/>
    <cellStyle name="_05_12m_K.Fixed Assets_Прибыли и убытки" xfId="1979"/>
    <cellStyle name="_060515_ppe movement 2003-2005" xfId="1980"/>
    <cellStyle name="_060522_ppe movement 2003-2005" xfId="1981"/>
    <cellStyle name="_061012_DT note" xfId="1982"/>
    <cellStyle name="_070121_inventory 2006" xfId="1983"/>
    <cellStyle name="_070127_asset retirement obligations 2006" xfId="1984"/>
    <cellStyle name="_080604_SM_Template _v274_draft_EP KMG" xfId="1985"/>
    <cellStyle name="_080704_Trainings reserve_2009-2013" xfId="1986"/>
    <cellStyle name="_081010_расчет амортизации на базе 2007 года" xfId="1987"/>
    <cellStyle name="_09 C. Cash 31.12.05" xfId="1988"/>
    <cellStyle name="_09 C. Cash 31.12.05_OAR" xfId="1989"/>
    <cellStyle name="_09 C. Cash 31.12.05_PL" xfId="1990"/>
    <cellStyle name="_09 C. Cash 31.12.05_TS" xfId="1991"/>
    <cellStyle name="_09 C. Cash 31.12.05_U2.100 Cons" xfId="1992"/>
    <cellStyle name="_09 C. Cash 31.12.05_U2.320 CL" xfId="1993"/>
    <cellStyle name="_09 C. Cash 31.12.05_U2.510 CL " xfId="1994"/>
    <cellStyle name="_09 C. Cash 31.12.05_ДДС_Прямой" xfId="1995"/>
    <cellStyle name="_09 C. Cash 31.12.05_Прибыли и убытки" xfId="1996"/>
    <cellStyle name="_09 F. Inventory 05 - YE" xfId="1997"/>
    <cellStyle name="_09 Fe. Inventory_30.09.06" xfId="118"/>
    <cellStyle name="_09 Fe. Inventory_30.09.06 2" xfId="119"/>
    <cellStyle name="_09 N1-Other payables 31.12.05" xfId="120"/>
    <cellStyle name="_09 N1-Other payables 31.12.05 2" xfId="1998"/>
    <cellStyle name="_09 N1-Other payables 31.12.05 2 2" xfId="1999"/>
    <cellStyle name="_09 N1-Other payables 31.12.05 3" xfId="2000"/>
    <cellStyle name="_09 N1-Other payables 31.12.05_PL" xfId="2001"/>
    <cellStyle name="_09 N1-Other payables 31.12.05_Прибыли и убытки" xfId="2002"/>
    <cellStyle name="_09 N1-u Other payables" xfId="121"/>
    <cellStyle name="_09 N1-u Other payables 2" xfId="122"/>
    <cellStyle name="_09 N1-u Other payables 2 2" xfId="2003"/>
    <cellStyle name="_09 N1-u Other payables 3" xfId="2004"/>
    <cellStyle name="_09 N1-u Other payables_PL" xfId="2005"/>
    <cellStyle name="_09 N1-u Other payables_Прибыли и убытки" xfId="2006"/>
    <cellStyle name="_09 N3 Due to employees 31.12.05" xfId="123"/>
    <cellStyle name="_09 N3 Due to employees 31.12.05_События, КазСод, ДОТОС - Ноябрь 2010" xfId="2007"/>
    <cellStyle name="_09 N3. Due to employees" xfId="124"/>
    <cellStyle name="_09 N3. Due to employees 2" xfId="2008"/>
    <cellStyle name="_09 N3. Due to employees 2 2" xfId="2009"/>
    <cellStyle name="_09 N3. Due to employees 3" xfId="2010"/>
    <cellStyle name="_09 N3. Due to employees_OAR" xfId="2011"/>
    <cellStyle name="_09 N3. Due to employees_PL" xfId="2012"/>
    <cellStyle name="_09 N3. Due to employees_TS" xfId="2013"/>
    <cellStyle name="_09 N3. Due to employees_U2.100 Cons" xfId="2014"/>
    <cellStyle name="_09 N3. Due to employees_U2.320 CL" xfId="2015"/>
    <cellStyle name="_09 N3. Due to employees_U2.510 CL " xfId="2016"/>
    <cellStyle name="_09 N3. Due to employees_Прибыли и убытки" xfId="2017"/>
    <cellStyle name="_09 N3. Due to employees_События, КазСод, ДОТОС - Ноябрь 2010" xfId="2018"/>
    <cellStyle name="_09 N3u. Due to employees" xfId="125"/>
    <cellStyle name="_09 N3u. Due to employees 2" xfId="126"/>
    <cellStyle name="_09 N3u. Due to employees 2 2" xfId="2019"/>
    <cellStyle name="_09 N3u. Due to employees 3" xfId="2020"/>
    <cellStyle name="_09 N3u. Due to employees_PL" xfId="2021"/>
    <cellStyle name="_09 N3u. Due to employees_Прибыли и убытки" xfId="2022"/>
    <cellStyle name="_09 U2.COS EB_30.09.06" xfId="127"/>
    <cellStyle name="_09 U2.COS EB_30.09.06 2" xfId="128"/>
    <cellStyle name="_09 U2.Cost of Sales EB" xfId="129"/>
    <cellStyle name="_09 U2.Cost of Sales EB 2" xfId="130"/>
    <cellStyle name="_09 U2.u Cost of sales 05 YE" xfId="131"/>
    <cellStyle name="_09 U2.u Cost of sales 05 YE 2" xfId="132"/>
    <cellStyle name="_09 U2.u Cost of sales 05 YE 2 2" xfId="2023"/>
    <cellStyle name="_09 U2.u Cost of sales 05 YE 3" xfId="2024"/>
    <cellStyle name="_09 U2.u Cost of sales 05 YE_PL" xfId="2025"/>
    <cellStyle name="_09 U2.u Cost of sales 05 YE_Прибыли и убытки" xfId="2026"/>
    <cellStyle name="_09 U2.u Cost of sales 31.12.05" xfId="133"/>
    <cellStyle name="_09 U2.u Cost of sales 31.12.05 2" xfId="134"/>
    <cellStyle name="_09 U8. Other income-expenses_31.12.05" xfId="2027"/>
    <cellStyle name="_09. F. Inventory_5months2006" xfId="2028"/>
    <cellStyle name="_09. K PP&amp;E 31.12.05" xfId="2029"/>
    <cellStyle name="_09. K. PP&amp;E 30.06.06" xfId="2030"/>
    <cellStyle name="_09. Ku. PP&amp;E 31.12.05" xfId="2031"/>
    <cellStyle name="_09. U2. OPEX Consolidation_5months2006" xfId="2032"/>
    <cellStyle name="_09. U3.Selling Expenses_12m2006" xfId="135"/>
    <cellStyle name="_09. U3.Selling Expenses_12m2006 2" xfId="136"/>
    <cellStyle name="_09. U3.Selling Expenses_12m2006_ДДС_Прямой" xfId="2033"/>
    <cellStyle name="_09. U3.Selling Expenses_12m2006_Прибыли и убытки" xfId="2034"/>
    <cellStyle name="_09. U3.Selling Expenses_12m2006_События, КазСод, ДОТОС - Ноябрь 2010" xfId="2035"/>
    <cellStyle name="_09. U3.Selling Expenses_12m2006_События, КазСод, ДОТОС - Ноябрь 2010_ДДС_Прямой" xfId="2036"/>
    <cellStyle name="_09. U3.Selling Expenses_12m2006_События, КазСод, ДОТОС - Ноябрь 2010_Прибыли и убытки" xfId="2037"/>
    <cellStyle name="_09. U3.Selling Expenses_12m2006_События, КазСод, ДОТОС - Ноябрь 2010_ТЭП 8 мес 2011 (от 13.09.2011)" xfId="2038"/>
    <cellStyle name="_09. U3.Selling Expenses_12m2006_События, КазСод, ДОТОС - Ноябрь 2010_ТЭП 8 мес 2011 (от 13.09.2011)_ДДС_Прямой" xfId="2039"/>
    <cellStyle name="_09. U3.Selling Expenses_12m2006_События, КазСод, ДОТОС - Ноябрь 2010_ТЭП 8 мес 2011 (от 13.09.2011)_Прибыли и убытки" xfId="2040"/>
    <cellStyle name="_09. U3.Selling Expenses_12m2006_ТЭП 8 мес 2011 (от 13.09.2011)" xfId="2041"/>
    <cellStyle name="_09. U3.Selling Expenses_12m2006_ТЭП 8 мес 2011 (от 13.09.2011)_ДДС_Прямой" xfId="2042"/>
    <cellStyle name="_09. U3.Selling Expenses_12m2006_ТЭП 8 мес 2011 (от 13.09.2011)_Прибыли и убытки" xfId="2043"/>
    <cellStyle name="_09.C.Cash_30.11.06" xfId="137"/>
    <cellStyle name="_09.C.Cash_30.11.06 2" xfId="138"/>
    <cellStyle name="_09.C.Cash_30.11.06_ДДС_Прямой" xfId="2044"/>
    <cellStyle name="_09.C.Cash_30.11.06_Прибыли и убытки" xfId="2045"/>
    <cellStyle name="_09.C.Cash_30.11.06_События, КазСод, ДОТОС - Ноябрь 2010" xfId="2046"/>
    <cellStyle name="_09.C.Cash_30.11.06_События, КазСод, ДОТОС - Ноябрь 2010_ДДС_Прямой" xfId="2047"/>
    <cellStyle name="_09.C.Cash_30.11.06_События, КазСод, ДОТОС - Ноябрь 2010_Прибыли и убытки" xfId="2048"/>
    <cellStyle name="_09.C.Cash_30.11.06_События, КазСод, ДОТОС - Ноябрь 2010_ТЭП 8 мес 2011 (от 13.09.2011)" xfId="2049"/>
    <cellStyle name="_09.C.Cash_30.11.06_События, КазСод, ДОТОС - Ноябрь 2010_ТЭП 8 мес 2011 (от 13.09.2011)_ДДС_Прямой" xfId="2050"/>
    <cellStyle name="_09.C.Cash_30.11.06_События, КазСод, ДОТОС - Ноябрь 2010_ТЭП 8 мес 2011 (от 13.09.2011)_Прибыли и убытки" xfId="2051"/>
    <cellStyle name="_09.C.Cash_30.11.06_ТЭП 8 мес 2011 (от 13.09.2011)" xfId="2052"/>
    <cellStyle name="_09.C.Cash_30.11.06_ТЭП 8 мес 2011 (от 13.09.2011)_ДДС_Прямой" xfId="2053"/>
    <cellStyle name="_09.C.Cash_30.11.06_ТЭП 8 мес 2011 (от 13.09.2011)_Прибыли и убытки" xfId="2054"/>
    <cellStyle name="_09.N.AP.AIT_30.09.06" xfId="139"/>
    <cellStyle name="_09.N3 Due to employees 31.12.05" xfId="2055"/>
    <cellStyle name="_09.N3 Due to employees 31.12.05_OAR" xfId="2056"/>
    <cellStyle name="_09.N3 Due to employees 31.12.05_PL" xfId="2057"/>
    <cellStyle name="_09.N3 Due to employees 31.12.05_TS" xfId="2058"/>
    <cellStyle name="_09.N3 Due to employees 31.12.05_U2.100 Cons" xfId="2059"/>
    <cellStyle name="_09.N3 Due to employees 31.12.05_U2.320 CL" xfId="2060"/>
    <cellStyle name="_09.N3 Due to employees 31.12.05_U2.510 CL " xfId="2061"/>
    <cellStyle name="_09.N3e.Unused Vacation " xfId="140"/>
    <cellStyle name="_09.N3e.Unused Vacation  2" xfId="141"/>
    <cellStyle name="_09.N3e.Unused Vacation  2 2" xfId="2062"/>
    <cellStyle name="_09.N3e.Unused Vacation  3" xfId="2063"/>
    <cellStyle name="_09.N3e.Unused Vacation _GAZ" xfId="2064"/>
    <cellStyle name="_09.N3e.Unused Vacation _PL" xfId="2065"/>
    <cellStyle name="_09.N3e.Unused Vacation _PR" xfId="2066"/>
    <cellStyle name="_09.N3e.Unused Vacation _Прибыли и убытки" xfId="2067"/>
    <cellStyle name="_09.U1 Revenue 31.12.05" xfId="2068"/>
    <cellStyle name="_09.U1.Revenue_11M2006" xfId="142"/>
    <cellStyle name="_09.U1.Revenue_12M2006" xfId="143"/>
    <cellStyle name="_090720_Сравнение ОАР" xfId="2069"/>
    <cellStyle name="_10 Revenue" xfId="2070"/>
    <cellStyle name="_100118_Сравнение по ФБ 2010" xfId="2071"/>
    <cellStyle name="_11 S1.300 Emba Significant contracts YE " xfId="144"/>
    <cellStyle name="_11 S1.300 Emba Significant contracts YE  2" xfId="145"/>
    <cellStyle name="_11 S1.300 Emba Significant contracts YE  2 2" xfId="2072"/>
    <cellStyle name="_11 S1.300 Emba Significant contracts YE  3" xfId="2073"/>
    <cellStyle name="_11 S1.300 Emba Significant contracts YE _GAZ" xfId="2074"/>
    <cellStyle name="_11 S1.300 Emba Significant contracts YE _PL" xfId="2075"/>
    <cellStyle name="_11 S1.300 Emba Significant contracts YE _PR" xfId="2076"/>
    <cellStyle name="_11 S1.300 Emba Significant contracts YE _Прибыли и убытки" xfId="2077"/>
    <cellStyle name="_111   СВОД   2008 1,1" xfId="2078"/>
    <cellStyle name="_12m 2006 C100.Cash" xfId="2079"/>
    <cellStyle name="_12m 2006 C100.Cash 2" xfId="2080"/>
    <cellStyle name="_12m 2006 C100.Cash 2 2" xfId="2081"/>
    <cellStyle name="_12m 2006 C100.Cash 3" xfId="2082"/>
    <cellStyle name="_12m 2006 C100.Cash_PL" xfId="2083"/>
    <cellStyle name="_12m 2006 C100.Cash_Прибыли и убытки" xfId="2084"/>
    <cellStyle name="_12m 2006 Forex test" xfId="2085"/>
    <cellStyle name="_13 СлавСПбНП Платежный бюджет_06" xfId="2086"/>
    <cellStyle name="_13 СлавСПбНП Платежный бюджет_06 2" xfId="2087"/>
    <cellStyle name="_13.09.07 Внутригр_расш_ПР 2007 (изм 24.08.07) для КТГ" xfId="2088"/>
    <cellStyle name="_18 07 07 Внутригр_расш_ПР 8-10 (для КТГ)" xfId="2089"/>
    <cellStyle name="_18 08 07 Внутригр_расш_ПР 8-10 (для КТГ)" xfId="2090"/>
    <cellStyle name="_1A15C5E" xfId="2091"/>
    <cellStyle name="_1Q 2006 P&amp;L" xfId="2092"/>
    <cellStyle name="_1БК_2НК_011008" xfId="2093"/>
    <cellStyle name="_1БК_2НК_011008 2" xfId="2094"/>
    <cellStyle name="_1кв_4бк_свод" xfId="2095"/>
    <cellStyle name="_2 по группе КТГ-А,  по Холдингу за 2007 окончат" xfId="2096"/>
    <cellStyle name="_2. Формы ПР" xfId="2097"/>
    <cellStyle name="_2. Формы ПР 2" xfId="2098"/>
    <cellStyle name="_2006 AG final" xfId="146"/>
    <cellStyle name="_2006 March BKMPO for uploading (Feb March results)" xfId="2099"/>
    <cellStyle name="_2006 March BKMPO for uploading (Feb March results) final" xfId="2100"/>
    <cellStyle name="_2006 проект соцсферы ММГ" xfId="2101"/>
    <cellStyle name="_2006 проект соцсферы ММГ 2" xfId="2102"/>
    <cellStyle name="_2006 проект соцсферы ММГ 2 2" xfId="2103"/>
    <cellStyle name="_2006 проект соцсферы ММГ 2 3" xfId="2104"/>
    <cellStyle name="_2006 проект соцсферы ММГ 2_ДДС_Прямой" xfId="2105"/>
    <cellStyle name="_2006 проект соцсферы ММГ 2_ПР_Себестоимость" xfId="2106"/>
    <cellStyle name="_2006 проект соцсферы ММГ 2_ПР_Себестоимость_ДДС_Прямой" xfId="2107"/>
    <cellStyle name="_2006 проект соцсферы ММГ 2_ПР_Себестоимость_Прибыли и убытки" xfId="2108"/>
    <cellStyle name="_2006 проект соцсферы ММГ 2_Прибыли и убытки" xfId="2109"/>
    <cellStyle name="_2006 проект соцсферы ММГ 3" xfId="2110"/>
    <cellStyle name="_2006 проект соцсферы ММГ 3 2" xfId="2111"/>
    <cellStyle name="_2006 проект соцсферы ММГ 3 2_ДДС_Прямой" xfId="2112"/>
    <cellStyle name="_2006 проект соцсферы ММГ 3 2_Прибыли и убытки" xfId="2113"/>
    <cellStyle name="_2006 проект соцсферы ММГ 3_ДДС_Прямой" xfId="2114"/>
    <cellStyle name="_2006 проект соцсферы ММГ 3_Прибыли и убытки" xfId="2115"/>
    <cellStyle name="_2006 проект соцсферы ММГ 4" xfId="2116"/>
    <cellStyle name="_2006 проект соцсферы ММГ 5" xfId="2117"/>
    <cellStyle name="_2006 проект соцсферы ММГ_1.5" xfId="2118"/>
    <cellStyle name="_2006 проект соцсферы ММГ_1.5_ДДС_Прямой" xfId="2119"/>
    <cellStyle name="_2006 проект соцсферы ММГ_1.5_Прибыли и убытки" xfId="2120"/>
    <cellStyle name="_2006 проект соцсферы ММГ_2.1.11. Научно-исследовательские работы-1" xfId="2121"/>
    <cellStyle name="_2006 проект соцсферы ММГ_2.1.12. Внедрение новой техники и технологий" xfId="2122"/>
    <cellStyle name="_2006 проект соцсферы ММГ_2.2.1.Ремонт трубопроводов - 21.08.08" xfId="2123"/>
    <cellStyle name="_2006 проект соцсферы ММГ_2.2.1.Ремонт трубопроводов - 21.08.08_2014 мес." xfId="2124"/>
    <cellStyle name="_2006 проект соцсферы ММГ_2.2.1.Ремонт трубопроводов - 21.08.08_2014 мес._2014 мес." xfId="2125"/>
    <cellStyle name="_2006 проект соцсферы ММГ_2.2.1.Ремонт трубопроводов - 21.08.08_Sheet2" xfId="2126"/>
    <cellStyle name="_2006 проект соцсферы ММГ_2.2.10. Ремонт НКТ" xfId="2127"/>
    <cellStyle name="_2006 проект соцсферы ММГ_2.2.2.Ремонт автодорог" xfId="2128"/>
    <cellStyle name="_2006 проект соцсферы ММГ_2.2.2.Ремонт автодорог_2014 мес." xfId="2129"/>
    <cellStyle name="_2006 проект соцсферы ММГ_2.2.2.Ремонт автодорог_2014 мес._2014 мес." xfId="2130"/>
    <cellStyle name="_2006 проект соцсферы ММГ_2.2.2.Ремонт автодорог_Sheet2" xfId="2131"/>
    <cellStyle name="_2006 проект соцсферы ММГ_2.2.3.Ремонт зданий и сооружений" xfId="2132"/>
    <cellStyle name="_2006 проект соцсферы ММГ_2.2.3.Ремонт зданий и сооружений_2014 мес." xfId="2133"/>
    <cellStyle name="_2006 проект соцсферы ММГ_2.2.3.Ремонт зданий и сооружений_2014 мес._2014 мес." xfId="2134"/>
    <cellStyle name="_2006 проект соцсферы ММГ_2.2.3.Ремонт зданий и сооружений_Sheet2" xfId="2135"/>
    <cellStyle name="_2006 проект соцсферы ММГ_2.2.5.  Ремонт прочего нефтепромыслового оборудования" xfId="2136"/>
    <cellStyle name="_2006 проект соцсферы ММГ_2.2.7.  Ремонт прочих основных средств (свод)" xfId="2137"/>
    <cellStyle name="_2006 проект соцсферы ММГ_2.2.7.  Ремонт прочих основных средств (свод)_2014 мес." xfId="2138"/>
    <cellStyle name="_2006 проект соцсферы ММГ_2.2.7.  Ремонт прочих основных средств (свод)_2014 мес._2014 мес." xfId="2139"/>
    <cellStyle name="_2006 проект соцсферы ММГ_2.2.7.  Ремонт прочих основных средств (свод)_Sheet2" xfId="2140"/>
    <cellStyle name="_2006 проект соцсферы ММГ_2.5.2.7. Техобслуживание средств автоматики" xfId="2141"/>
    <cellStyle name="_2006 проект соцсферы ММГ_2014 мес." xfId="2142"/>
    <cellStyle name="_2006 проект соцсферы ММГ_2014 мес._2014 мес." xfId="2143"/>
    <cellStyle name="_2006 проект соцсферы ММГ_6.3.8.1" xfId="2144"/>
    <cellStyle name="_2006 проект соцсферы ММГ_6.3.8.2" xfId="2145"/>
    <cellStyle name="_2006 проект соцсферы ММГ_6.3.8.3" xfId="2146"/>
    <cellStyle name="_2006 проект соцсферы ММГ_6.3.8.4" xfId="2147"/>
    <cellStyle name="_2006 проект соцсферы ММГ_6.3.8.5" xfId="2148"/>
    <cellStyle name="_2006 проект соцсферы ММГ_PL" xfId="2149"/>
    <cellStyle name="_2006 проект соцсферы ММГ_PL_ОМГ" xfId="2150"/>
    <cellStyle name="_2006 проект соцсферы ММГ_PL_ОМГ_ДДС_Прямой" xfId="2151"/>
    <cellStyle name="_2006 проект соцсферы ММГ_PL_ОМГ_Прибыли и убытки" xfId="2152"/>
    <cellStyle name="_2006 проект соцсферы ММГ_PL_РД" xfId="2153"/>
    <cellStyle name="_2006 проект соцсферы ММГ_PL_РД_ДДС_Прямой" xfId="2154"/>
    <cellStyle name="_2006 проект соцсферы ММГ_PL_РД_Прибыли и убытки" xfId="2155"/>
    <cellStyle name="_2006 проект соцсферы ММГ_Sheet1" xfId="2156"/>
    <cellStyle name="_2006 проект соцсферы ММГ_ДДС_Прямой" xfId="2157"/>
    <cellStyle name="_2006 проект соцсферы ММГ_пар расчета налогов" xfId="2158"/>
    <cellStyle name="_2006 проект соцсферы ММГ_пар расчета налогов_ДДС_Прямой" xfId="2159"/>
    <cellStyle name="_2006 проект соцсферы ММГ_пар расчета налогов_Прибыли и убытки" xfId="2160"/>
    <cellStyle name="_2006 проект соцсферы ММГ_ПР_Себестоимость" xfId="2161"/>
    <cellStyle name="_2006 проект соцсферы ММГ_ПР_Себестоимость_ДДС_Прямой" xfId="2162"/>
    <cellStyle name="_2006 проект соцсферы ММГ_ПР_Себестоимость_Прибыли и убытки" xfId="2163"/>
    <cellStyle name="_2006 проект соцсферы ММГ_Прибыли и убытки" xfId="2164"/>
    <cellStyle name="_2006 проект соцсферы ММГ_Рассылка - Оперативка 9 мес 2010 от 02.11.2010" xfId="2165"/>
    <cellStyle name="_2006 проект соцсферы ММГ_Рассылка - Оперативка 9 мес 2010 от 02.11.2010_ДДС_Прямой" xfId="2166"/>
    <cellStyle name="_2006 проект соцсферы ММГ_Рассылка - Оперативка 9 мес 2010 от 02.11.2010_Прибыли и убытки" xfId="2167"/>
    <cellStyle name="_2006 проект соцсферы ММГ_Рассылка - Оперативка 9 мес 2010 от 02.11.2010_ТЭП 8 мес 2011 (от 13.09.2011)" xfId="2168"/>
    <cellStyle name="_2006 проект соцсферы ММГ_Рассылка - Оперативка 9 мес 2010 от 02.11.2010_ТЭП 8 мес 2011 (от 13.09.2011)_ДДС_Прямой" xfId="2169"/>
    <cellStyle name="_2006 проект соцсферы ММГ_Рассылка - Оперативка 9 мес 2010 от 02.11.2010_ТЭП 8 мес 2011 (от 13.09.2011)_Прибыли и убытки" xfId="2170"/>
    <cellStyle name="_2006 проект соцсферы ММГ_Расходы для презы" xfId="2171"/>
    <cellStyle name="_2006 проект соцсферы ММГ_Расходы для презы_ДДС_Прямой" xfId="2172"/>
    <cellStyle name="_2006 проект соцсферы ММГ_Расходы для презы_Прибыли и убытки" xfId="2173"/>
    <cellStyle name="_2006 проект соцсферы ММГ_Расходы для презы_ТЭП 8 мес 2011 (от 13.09.2011)" xfId="2174"/>
    <cellStyle name="_2006 проект соцсферы ММГ_Расходы для презы_ТЭП 8 мес 2011 (от 13.09.2011)_ДДС_Прямой" xfId="2175"/>
    <cellStyle name="_2006 проект соцсферы ММГ_Расходы для презы_ТЭП 8 мес 2011 (от 13.09.2011)_Прибыли и убытки" xfId="2176"/>
    <cellStyle name="_2006 проект соцсферы ММГ_Свод MMR 03-2010 от 15.04.2010 - 11-00" xfId="2177"/>
    <cellStyle name="_2006 проект соцсферы ММГ_Свод MMR 03-2010 от 15.04.2010 - 11-00_ДДС_Прямой" xfId="2178"/>
    <cellStyle name="_2006 проект соцсферы ММГ_Свод MMR 03-2010 от 15.04.2010 - 11-00_Прибыли и убытки" xfId="2179"/>
    <cellStyle name="_2006 проект соцсферы ММГ_Свод MMR 03-2010 от 15.04.2010 - 11-00_Рассылка - Оперативка 9 мес 2010 от 02.11.2010" xfId="2180"/>
    <cellStyle name="_2006 проект соцсферы ММГ_Свод MMR 03-2010 от 15.04.2010 - 11-00_Рассылка - Оперативка 9 мес 2010 от 02.11.2010_ДДС_Прямой" xfId="2181"/>
    <cellStyle name="_2006 проект соцсферы ММГ_Свод MMR 03-2010 от 15.04.2010 - 11-00_Рассылка - Оперативка 9 мес 2010 от 02.11.2010_Прибыли и убытки" xfId="2182"/>
    <cellStyle name="_2006 проект соцсферы ММГ_Свод MMR 03-2010 от 15.04.2010 - 11-00_Рассылка - Оперативка 9 мес 2010 от 02.11.2010_ТЭП 8 мес 2011 (от 13.09.2011)" xfId="2183"/>
    <cellStyle name="_2006 проект соцсферы ММГ_Свод MMR 03-2010 от 15.04.2010 - 11-00_Рассылка - Оперативка 9 мес 2010 от 02.11.2010_ТЭП 8 мес 2011 (от 13.09.2011)_ДДС_Прямой" xfId="2184"/>
    <cellStyle name="_2006 проект соцсферы ММГ_Свод MMR 03-2010 от 15.04.2010 - 11-00_Рассылка - Оперативка 9 мес 2010 от 02.11.2010_ТЭП 8 мес 2011 (от 13.09.2011)_Прибыли и убытки" xfId="2185"/>
    <cellStyle name="_2006 проект соцсферы ММГ_Свод MMR 03-2010 от 15.04.2010 - 11-00_Расходы для презы" xfId="2186"/>
    <cellStyle name="_2006 проект соцсферы ММГ_Свод MMR 03-2010 от 15.04.2010 - 11-00_Расходы для презы_ДДС_Прямой" xfId="2187"/>
    <cellStyle name="_2006 проект соцсферы ММГ_Свод MMR 03-2010 от 15.04.2010 - 11-00_Расходы для презы_Прибыли и убытки" xfId="2188"/>
    <cellStyle name="_2006 проект соцсферы ММГ_Свод MMR 03-2010 от 15.04.2010 - 11-00_Расходы для презы_ТЭП 8 мес 2011 (от 13.09.2011)" xfId="2189"/>
    <cellStyle name="_2006 проект соцсферы ММГ_Свод MMR 03-2010 от 15.04.2010 - 11-00_Расходы для презы_ТЭП 8 мес 2011 (от 13.09.2011)_ДДС_Прямой" xfId="2190"/>
    <cellStyle name="_2006 проект соцсферы ММГ_Свод MMR 03-2010 от 15.04.2010 - 11-00_Расходы для презы_ТЭП 8 мес 2011 (от 13.09.2011)_Прибыли и убытки" xfId="2191"/>
    <cellStyle name="_2006 проект соцсферы ММГ_Свод MMR 03-2010 от 15.04.2010 - 11-00_ТЭП 8 мес 2011 (от 13.09.2011)" xfId="2192"/>
    <cellStyle name="_2006 проект соцсферы ММГ_Свод MMR 03-2010 от 15.04.2010 - 11-00_ТЭП 8 мес 2011 (от 13.09.2011)_ДДС_Прямой" xfId="2193"/>
    <cellStyle name="_2006 проект соцсферы ММГ_Свод MMR 03-2010 от 15.04.2010 - 11-00_ТЭП 8 мес 2011 (от 13.09.2011)_Прибыли и убытки" xfId="2194"/>
    <cellStyle name="_2006 проект соцсферы ММГ_ТЭП 8 мес 2011 (от 13.09.2011)" xfId="2195"/>
    <cellStyle name="_2006 проект соцсферы ММГ_ТЭП 8 мес 2011 (от 13.09.2011)_ДДС_Прямой" xfId="2196"/>
    <cellStyle name="_2006 проект соцсферы ММГ_ТЭП 8 мес 2011 (от 13.09.2011)_Прибыли и убытки" xfId="2197"/>
    <cellStyle name="_2006 проект соцсферы ММГ_Фин показатели" xfId="2198"/>
    <cellStyle name="_2006 проект соцсферы ММГ_Фин показатели_ДДС_Прямой" xfId="2199"/>
    <cellStyle name="_2006 проект соцсферы ММГ_Фин показатели_Прибыли и убытки" xfId="2200"/>
    <cellStyle name="_2007.07.23 Расшифровки по Произ себ-ти_2008" xfId="147"/>
    <cellStyle name="_2007.07.23 Расшифровки по Произ себ-ти_2008 2" xfId="148"/>
    <cellStyle name="_2007.07.23 Расшифровки по Произ себ-ти_2008_ПП 2012-2 900 млн 10 06 12" xfId="149"/>
    <cellStyle name="_2007.07.23 Расшифровки по Произ себ-ти_2008_ПП 2013 Вар_1 1 (Англ) " xfId="150"/>
    <cellStyle name="_2007.10.05 Окончательный вариант Расчета добычи" xfId="151"/>
    <cellStyle name="_2007.10.05 Окончательный вариант Расчета добычи_ПП 2011-2 950 млн 06.06.12" xfId="152"/>
    <cellStyle name="_23.01.03_КрАЗ_изм НЗП_ноя0211мес.02" xfId="2201"/>
    <cellStyle name="_28.12.08." xfId="153"/>
    <cellStyle name="_28.12.08. 2" xfId="154"/>
    <cellStyle name="_28.12.08._бюджет2013(труба+ФА+НКТ)" xfId="155"/>
    <cellStyle name="_28.12.08._прил4.6.2 КРС-2013(27скв с МКД)" xfId="156"/>
    <cellStyle name="_3.4.5-НК для КПД (10-14)" xfId="2202"/>
    <cellStyle name="_3.4.5-НК для КПД (10-14) 2" xfId="2203"/>
    <cellStyle name="_3НК9-13" xfId="2204"/>
    <cellStyle name="_4 БК" xfId="2205"/>
    <cellStyle name="_4061-KZ" xfId="2206"/>
    <cellStyle name="_4061-KZ 2" xfId="2207"/>
    <cellStyle name="_4061-KZ 2 2" xfId="2208"/>
    <cellStyle name="_4061-KZ 3" xfId="2209"/>
    <cellStyle name="_4061-KZ_PL" xfId="2210"/>
    <cellStyle name="_4061-KZ_Прибыли и убытки" xfId="2211"/>
    <cellStyle name="_4-5.Формы бюджета" xfId="2212"/>
    <cellStyle name="_4-5.Формы бюджета 2" xfId="2213"/>
    <cellStyle name="_5 months 2006 P&amp;L" xfId="157"/>
    <cellStyle name="_5(1).Макат 2007 г с расш.на 18.05.06г." xfId="2214"/>
    <cellStyle name="_5(1).Макат 2007 г с расш.на 18.05.06г. 2" xfId="2215"/>
    <cellStyle name="_5(1).Макат 2007 г с расш.на 18.05.06г. 2 2" xfId="2216"/>
    <cellStyle name="_5(1).Макат 2007 г с расш.на 18.05.06г. 2 3" xfId="2217"/>
    <cellStyle name="_5(1).Макат 2007 г с расш.на 18.05.06г. 2_ДДС_Прямой" xfId="2218"/>
    <cellStyle name="_5(1).Макат 2007 г с расш.на 18.05.06г. 2_ПР_Себестоимость" xfId="2219"/>
    <cellStyle name="_5(1).Макат 2007 г с расш.на 18.05.06г. 2_ПР_Себестоимость_ДДС_Прямой" xfId="2220"/>
    <cellStyle name="_5(1).Макат 2007 г с расш.на 18.05.06г. 2_ПР_Себестоимость_Прибыли и убытки" xfId="2221"/>
    <cellStyle name="_5(1).Макат 2007 г с расш.на 18.05.06г. 2_Прибыли и убытки" xfId="2222"/>
    <cellStyle name="_5(1).Макат 2007 г с расш.на 18.05.06г. 3" xfId="2223"/>
    <cellStyle name="_5(1).Макат 2007 г с расш.на 18.05.06г. 3 2" xfId="2224"/>
    <cellStyle name="_5(1).Макат 2007 г с расш.на 18.05.06г. 3 2_ДДС_Прямой" xfId="2225"/>
    <cellStyle name="_5(1).Макат 2007 г с расш.на 18.05.06г. 3 2_Прибыли и убытки" xfId="2226"/>
    <cellStyle name="_5(1).Макат 2007 г с расш.на 18.05.06г. 3_ДДС_Прямой" xfId="2227"/>
    <cellStyle name="_5(1).Макат 2007 г с расш.на 18.05.06г. 3_Прибыли и убытки" xfId="2228"/>
    <cellStyle name="_5(1).Макат 2007 г с расш.на 18.05.06г. 4" xfId="2229"/>
    <cellStyle name="_5(1).Макат 2007 г с расш.на 18.05.06г. 5" xfId="2230"/>
    <cellStyle name="_5(1).Макат 2007 г с расш.на 18.05.06г._1.5" xfId="2231"/>
    <cellStyle name="_5(1).Макат 2007 г с расш.на 18.05.06г._1.5_ДДС_Прямой" xfId="2232"/>
    <cellStyle name="_5(1).Макат 2007 г с расш.на 18.05.06г._1.5_Прибыли и убытки" xfId="2233"/>
    <cellStyle name="_5(1).Макат 2007 г с расш.на 18.05.06г._2.1.11. Научно-исследовательские работы-1" xfId="2234"/>
    <cellStyle name="_5(1).Макат 2007 г с расш.на 18.05.06г._2.1.12. Внедрение новой техники и технологий" xfId="2235"/>
    <cellStyle name="_5(1).Макат 2007 г с расш.на 18.05.06г._2.5.2.7. Техобслуживание средств автоматики" xfId="2236"/>
    <cellStyle name="_5(1).Макат 2007 г с расш.на 18.05.06г._2014 мес." xfId="2237"/>
    <cellStyle name="_5(1).Макат 2007 г с расш.на 18.05.06г._2014 мес._2014 мес." xfId="2238"/>
    <cellStyle name="_5(1).Макат 2007 г с расш.на 18.05.06г._6.3.8.1" xfId="2239"/>
    <cellStyle name="_5(1).Макат 2007 г с расш.на 18.05.06г._6.3.8.2" xfId="2240"/>
    <cellStyle name="_5(1).Макат 2007 г с расш.на 18.05.06г._6.3.8.3" xfId="2241"/>
    <cellStyle name="_5(1).Макат 2007 г с расш.на 18.05.06г._6.3.8.4" xfId="2242"/>
    <cellStyle name="_5(1).Макат 2007 г с расш.на 18.05.06г._6.3.8.5" xfId="2243"/>
    <cellStyle name="_5(1).Макат 2007 г с расш.на 18.05.06г._PL" xfId="2244"/>
    <cellStyle name="_5(1).Макат 2007 г с расш.на 18.05.06г._PL_ОМГ" xfId="2245"/>
    <cellStyle name="_5(1).Макат 2007 г с расш.на 18.05.06г._PL_ОМГ_ДДС_Прямой" xfId="2246"/>
    <cellStyle name="_5(1).Макат 2007 г с расш.на 18.05.06г._PL_ОМГ_Прибыли и убытки" xfId="2247"/>
    <cellStyle name="_5(1).Макат 2007 г с расш.на 18.05.06г._PL_РД" xfId="2248"/>
    <cellStyle name="_5(1).Макат 2007 г с расш.на 18.05.06г._PL_РД_ДДС_Прямой" xfId="2249"/>
    <cellStyle name="_5(1).Макат 2007 г с расш.на 18.05.06г._PL_РД_Прибыли и убытки" xfId="2250"/>
    <cellStyle name="_5(1).Макат 2007 г с расш.на 18.05.06г._Sheet1" xfId="2251"/>
    <cellStyle name="_5(1).Макат 2007 г с расш.на 18.05.06г._ДДС_Прямой" xfId="2252"/>
    <cellStyle name="_5(1).Макат 2007 г с расш.на 18.05.06г._пар расчета налогов" xfId="2253"/>
    <cellStyle name="_5(1).Макат 2007 г с расш.на 18.05.06г._пар расчета налогов_ДДС_Прямой" xfId="2254"/>
    <cellStyle name="_5(1).Макат 2007 г с расш.на 18.05.06г._пар расчета налогов_Прибыли и убытки" xfId="2255"/>
    <cellStyle name="_5(1).Макат 2007 г с расш.на 18.05.06г._ПР_Себестоимость" xfId="2256"/>
    <cellStyle name="_5(1).Макат 2007 г с расш.на 18.05.06г._ПР_Себестоимость_ДДС_Прямой" xfId="2257"/>
    <cellStyle name="_5(1).Макат 2007 г с расш.на 18.05.06г._ПР_Себестоимость_Прибыли и убытки" xfId="2258"/>
    <cellStyle name="_5(1).Макат 2007 г с расш.на 18.05.06г._Прибыли и убытки" xfId="2259"/>
    <cellStyle name="_5(1).Макат 2007 г с расш.на 18.05.06г._Рассылка - Оперативка 9 мес 2010 от 02.11.2010" xfId="2260"/>
    <cellStyle name="_5(1).Макат 2007 г с расш.на 18.05.06г._Рассылка - Оперативка 9 мес 2010 от 02.11.2010_ДДС_Прямой" xfId="2261"/>
    <cellStyle name="_5(1).Макат 2007 г с расш.на 18.05.06г._Рассылка - Оперативка 9 мес 2010 от 02.11.2010_Прибыли и убытки" xfId="2262"/>
    <cellStyle name="_5(1).Макат 2007 г с расш.на 18.05.06г._Рассылка - Оперативка 9 мес 2010 от 02.11.2010_ТЭП 8 мес 2011 (от 13.09.2011)" xfId="2263"/>
    <cellStyle name="_5(1).Макат 2007 г с расш.на 18.05.06г._Рассылка - Оперативка 9 мес 2010 от 02.11.2010_ТЭП 8 мес 2011 (от 13.09.2011)_ДДС_Прямой" xfId="2264"/>
    <cellStyle name="_5(1).Макат 2007 г с расш.на 18.05.06г._Рассылка - Оперативка 9 мес 2010 от 02.11.2010_ТЭП 8 мес 2011 (от 13.09.2011)_Прибыли и убытки" xfId="2265"/>
    <cellStyle name="_5(1).Макат 2007 г с расш.на 18.05.06г._Расходы для презы" xfId="2266"/>
    <cellStyle name="_5(1).Макат 2007 г с расш.на 18.05.06г._Расходы для презы_ДДС_Прямой" xfId="2267"/>
    <cellStyle name="_5(1).Макат 2007 г с расш.на 18.05.06г._Расходы для презы_Прибыли и убытки" xfId="2268"/>
    <cellStyle name="_5(1).Макат 2007 г с расш.на 18.05.06г._Расходы для презы_ТЭП 8 мес 2011 (от 13.09.2011)" xfId="2269"/>
    <cellStyle name="_5(1).Макат 2007 г с расш.на 18.05.06г._Расходы для презы_ТЭП 8 мес 2011 (от 13.09.2011)_ДДС_Прямой" xfId="2270"/>
    <cellStyle name="_5(1).Макат 2007 г с расш.на 18.05.06г._Расходы для презы_ТЭП 8 мес 2011 (от 13.09.2011)_Прибыли и убытки" xfId="2271"/>
    <cellStyle name="_5(1).Макат 2007 г с расш.на 18.05.06г._Свод MMR 03-2010 от 15.04.2010 - 11-00" xfId="2272"/>
    <cellStyle name="_5(1).Макат 2007 г с расш.на 18.05.06г._Свод MMR 03-2010 от 15.04.2010 - 11-00_ДДС_Прямой" xfId="2273"/>
    <cellStyle name="_5(1).Макат 2007 г с расш.на 18.05.06г._Свод MMR 03-2010 от 15.04.2010 - 11-00_Прибыли и убытки" xfId="2274"/>
    <cellStyle name="_5(1).Макат 2007 г с расш.на 18.05.06г._Свод MMR 03-2010 от 15.04.2010 - 11-00_Рассылка - Оперативка 9 мес 2010 от 02.11.2010" xfId="2275"/>
    <cellStyle name="_5(1).Макат 2007 г с расш.на 18.05.06г._Свод MMR 03-2010 от 15.04.2010 - 11-00_Рассылка - Оперативка 9 мес 2010 от 02.11.2010_ДДС_Прямой" xfId="2276"/>
    <cellStyle name="_5(1).Макат 2007 г с расш.на 18.05.06г._Свод MMR 03-2010 от 15.04.2010 - 11-00_Рассылка - Оперативка 9 мес 2010 от 02.11.2010_Прибыли и убытки" xfId="2277"/>
    <cellStyle name="_5(1).Макат 2007 г с расш.на 18.05.06г._Свод MMR 03-2010 от 15.04.2010 - 11-00_Рассылка - Оперативка 9 мес 2010 от 02.11.2010_ТЭП 8 мес 2011 (от 13.09.2011)" xfId="2278"/>
    <cellStyle name="_5(1).Макат 2007 г с расш.на 18.05.06г._Свод MMR 03-2010 от 15.04.2010 - 11-00_Рассылка - Оперативка 9 мес 2010 от 02.11.2010_ТЭП 8 мес 2011 (от 13.09.2011)_ДДС_Прямой" xfId="2279"/>
    <cellStyle name="_5(1).Макат 2007 г с расш.на 18.05.06г._Свод MMR 03-2010 от 15.04.2010 - 11-00_Рассылка - Оперативка 9 мес 2010 от 02.11.2010_ТЭП 8 мес 2011 (от 13.09.2011)_Прибыли и убытки" xfId="2280"/>
    <cellStyle name="_5(1).Макат 2007 г с расш.на 18.05.06г._Свод MMR 03-2010 от 15.04.2010 - 11-00_Расходы для презы" xfId="2281"/>
    <cellStyle name="_5(1).Макат 2007 г с расш.на 18.05.06г._Свод MMR 03-2010 от 15.04.2010 - 11-00_Расходы для презы_ДДС_Прямой" xfId="2282"/>
    <cellStyle name="_5(1).Макат 2007 г с расш.на 18.05.06г._Свод MMR 03-2010 от 15.04.2010 - 11-00_Расходы для презы_Прибыли и убытки" xfId="2283"/>
    <cellStyle name="_5(1).Макат 2007 г с расш.на 18.05.06г._Свод MMR 03-2010 от 15.04.2010 - 11-00_Расходы для презы_ТЭП 8 мес 2011 (от 13.09.2011)" xfId="2284"/>
    <cellStyle name="_5(1).Макат 2007 г с расш.на 18.05.06г._Свод MMR 03-2010 от 15.04.2010 - 11-00_Расходы для презы_ТЭП 8 мес 2011 (от 13.09.2011)_ДДС_Прямой" xfId="2285"/>
    <cellStyle name="_5(1).Макат 2007 г с расш.на 18.05.06г._Свод MMR 03-2010 от 15.04.2010 - 11-00_Расходы для презы_ТЭП 8 мес 2011 (от 13.09.2011)_Прибыли и убытки" xfId="2286"/>
    <cellStyle name="_5(1).Макат 2007 г с расш.на 18.05.06г._Свод MMR 03-2010 от 15.04.2010 - 11-00_ТЭП 8 мес 2011 (от 13.09.2011)" xfId="2287"/>
    <cellStyle name="_5(1).Макат 2007 г с расш.на 18.05.06г._Свод MMR 03-2010 от 15.04.2010 - 11-00_ТЭП 8 мес 2011 (от 13.09.2011)_ДДС_Прямой" xfId="2288"/>
    <cellStyle name="_5(1).Макат 2007 г с расш.на 18.05.06г._Свод MMR 03-2010 от 15.04.2010 - 11-00_ТЭП 8 мес 2011 (от 13.09.2011)_Прибыли и убытки" xfId="2289"/>
    <cellStyle name="_5(1).Макат 2007 г с расш.на 18.05.06г._ТЭП 8 мес 2011 (от 13.09.2011)" xfId="2290"/>
    <cellStyle name="_5(1).Макат 2007 г с расш.на 18.05.06г._ТЭП 8 мес 2011 (от 13.09.2011)_ДДС_Прямой" xfId="2291"/>
    <cellStyle name="_5(1).Макат 2007 г с расш.на 18.05.06г._ТЭП 8 мес 2011 (от 13.09.2011)_Прибыли и убытки" xfId="2292"/>
    <cellStyle name="_5(1).Макат 2007 г с расш.на 18.05.06г._Фин показатели" xfId="2293"/>
    <cellStyle name="_5(1).Макат 2007 г с расш.на 18.05.06г._Фин показатели_ДДС_Прямой" xfId="2294"/>
    <cellStyle name="_5(1).Макат 2007 г с расш.на 18.05.06г._Фин показатели_Прибыли и убытки" xfId="2295"/>
    <cellStyle name="_671" xfId="2296"/>
    <cellStyle name="_6-НК,6-БК" xfId="2297"/>
    <cellStyle name="_6-НК,6-БК 2" xfId="2298"/>
    <cellStyle name="_A4 TS for Aizhan" xfId="158"/>
    <cellStyle name="_A4. TS 30 June 2006" xfId="2299"/>
    <cellStyle name="_A4.1 Transformation" xfId="2300"/>
    <cellStyle name="_A4.2 SAD Schedule revised" xfId="2301"/>
    <cellStyle name="_A5.2-IFRS 7" xfId="2302"/>
    <cellStyle name="_Accounts receivable" xfId="2303"/>
    <cellStyle name="_Adj 12&amp;13 September Accounts payable net off " xfId="2304"/>
    <cellStyle name="_AG Consolidated 427 froms(11m2006)" xfId="159"/>
    <cellStyle name="_AG Holding 2006 Elimination" xfId="160"/>
    <cellStyle name="_AJE 16 17" xfId="2305"/>
    <cellStyle name="_AR FS" xfId="2306"/>
    <cellStyle name="_Attachment 19.6" xfId="2307"/>
    <cellStyle name="_Attachment 19.6_OAR" xfId="2308"/>
    <cellStyle name="_Attachment 19.6_PL" xfId="2309"/>
    <cellStyle name="_Attachment 19.6_TS" xfId="2310"/>
    <cellStyle name="_Attachment 19.6_U2.100 Cons" xfId="2311"/>
    <cellStyle name="_Attachment 19.6_U2.320 CL" xfId="2312"/>
    <cellStyle name="_Attachment 19.6_U2.510 CL " xfId="2313"/>
    <cellStyle name="_B6.5 Payroll test of controlls_Uzen2" xfId="161"/>
    <cellStyle name="_B6.5 Payroll test of controlls_Uzen2 2" xfId="2314"/>
    <cellStyle name="_B6.5 Payroll test of controlls_Uzen2 2 2" xfId="2315"/>
    <cellStyle name="_B6.5 Payroll test of controlls_Uzen2 3" xfId="2316"/>
    <cellStyle name="_B6.5 Payroll test of controlls_Uzen2_OAR" xfId="2317"/>
    <cellStyle name="_B6.5 Payroll test of controlls_Uzen2_PL" xfId="2318"/>
    <cellStyle name="_B6.5 Payroll test of controlls_Uzen2_TS" xfId="2319"/>
    <cellStyle name="_B6.5 Payroll test of controlls_Uzen2_U2.100 Cons" xfId="2320"/>
    <cellStyle name="_B6.5 Payroll test of controlls_Uzen2_U2.320 CL" xfId="2321"/>
    <cellStyle name="_B6.5 Payroll test of controlls_Uzen2_U2.510 CL " xfId="2322"/>
    <cellStyle name="_B6.5 Payroll test of controlls_Uzen2_Прибыли и убытки" xfId="2323"/>
    <cellStyle name="_B6.5 Payroll test of controlls_Uzen2_События, КазСод, ДОТОС - Ноябрь 2010" xfId="2324"/>
    <cellStyle name="_Balance as of 31.12.06" xfId="162"/>
    <cellStyle name="_BK US GAAP 11m 25-01" xfId="2325"/>
    <cellStyle name="_BK US GAAP 11m 25-01_C03. A4. TS_KTG v 2" xfId="2326"/>
    <cellStyle name="_BK US GAAP 11m 25-01_Sheet1" xfId="2327"/>
    <cellStyle name="_BKMPO YTD April 2006 conversion_for upload" xfId="2328"/>
    <cellStyle name="_BKMPO YTD April 2006 conversion_for upload_C03. A4. TS_KTG v 2" xfId="2329"/>
    <cellStyle name="_BKMPO YTD April 2006 conversion_for upload_Sheet1" xfId="2330"/>
    <cellStyle name="_BKMPO YTD august 2006 conversion" xfId="2331"/>
    <cellStyle name="_BKMPO YTD august 2006 conversion_C03. A4. TS_KTG v 2" xfId="2332"/>
    <cellStyle name="_BKMPO YTD august 2006 conversion_Sheet1" xfId="2333"/>
    <cellStyle name="_BKMPO YTD July 2006 conversion to check" xfId="2334"/>
    <cellStyle name="_BKMPO YTD July 2006 conversion to check_C03. A4. TS_KTG v 2" xfId="2335"/>
    <cellStyle name="_BKMPO YTD July 2006 conversion to check_Sheet1" xfId="2336"/>
    <cellStyle name="_BKMPO YTD March 2006 for presentation" xfId="2337"/>
    <cellStyle name="_BKMPO YTD March 2006 for presentation_C03. A4. TS_KTG v 2" xfId="2338"/>
    <cellStyle name="_BKMPO YTD March 2006 for presentation_Sheet1" xfId="2339"/>
    <cellStyle name="_Book1" xfId="163"/>
    <cellStyle name="_Book1 2" xfId="164"/>
    <cellStyle name="_Book1_A5.2-IFRS 7" xfId="2340"/>
    <cellStyle name="_Book1_Sheet1" xfId="2341"/>
    <cellStyle name="_Book1-TO delete" xfId="2342"/>
    <cellStyle name="_Book1-TO delete_OAR" xfId="2343"/>
    <cellStyle name="_Book1-TO delete_PL" xfId="2344"/>
    <cellStyle name="_Book1-TO delete_TS" xfId="2345"/>
    <cellStyle name="_Book1-TO delete_U2.100 Cons" xfId="2346"/>
    <cellStyle name="_Book1-TO delete_U2.320 CL" xfId="2347"/>
    <cellStyle name="_Book1-TO delete_U2.510 CL " xfId="2348"/>
    <cellStyle name="_Book1-TO delete_ДДС_Прямой" xfId="2349"/>
    <cellStyle name="_Book1-TO delete_Прибыли и убытки" xfId="2350"/>
    <cellStyle name="_Book2" xfId="2351"/>
    <cellStyle name="_Book2_ICA DT_Tax Rate Change Analysis" xfId="2352"/>
    <cellStyle name="_Borrowings" xfId="2353"/>
    <cellStyle name="_Borrowings-1-m (version 1)" xfId="2354"/>
    <cellStyle name="_BU P&amp;L 2007 April SMZ 18.05.2007" xfId="2355"/>
    <cellStyle name="_BU_final fixed assets adjustment summary (depr adj)" xfId="2356"/>
    <cellStyle name="_C. Cash &amp; equivalents 5m 2006" xfId="2357"/>
    <cellStyle name="_C. Cash 2004" xfId="2358"/>
    <cellStyle name="_C. Cash 2004_OAR" xfId="2359"/>
    <cellStyle name="_C. Cash 2004_PL" xfId="2360"/>
    <cellStyle name="_C. Cash 2004_TS" xfId="2361"/>
    <cellStyle name="_C. Cash 2004_U2.100 Cons" xfId="2362"/>
    <cellStyle name="_C. Cash 2004_U2.320 CL" xfId="2363"/>
    <cellStyle name="_C. Cash 2004_U2.510 CL " xfId="2364"/>
    <cellStyle name="_C. Cash 2004_ДДС_Прямой" xfId="2365"/>
    <cellStyle name="_C. Cash 2004_Прибыли и убытки" xfId="2366"/>
    <cellStyle name="_C.100-Lead" xfId="165"/>
    <cellStyle name="_C.100-Lead 2" xfId="166"/>
    <cellStyle name="_C.Cash" xfId="167"/>
    <cellStyle name="_C.Cash 2" xfId="168"/>
    <cellStyle name="_Calculations Prelim 040511 -Apr 2011 " xfId="2367"/>
    <cellStyle name="_CAP - AIT 16.11.06" xfId="169"/>
    <cellStyle name="_CAP - AIT 16.11.06 2" xfId="170"/>
    <cellStyle name="_CAP-AIT(1)" xfId="171"/>
    <cellStyle name="_CAP-AIT(1) 2" xfId="172"/>
    <cellStyle name="_CAP-AlmatyGas" xfId="173"/>
    <cellStyle name="_CAP-AlmatyGas 2" xfId="174"/>
    <cellStyle name="_CAP-AlmatyGas_AGK" xfId="175"/>
    <cellStyle name="_CAP-AlmatyGas_AGK 2" xfId="176"/>
    <cellStyle name="_CAP-AlmatyGas1АГС-С" xfId="177"/>
    <cellStyle name="_CAP-AlmatyGas1АГС-С 2" xfId="178"/>
    <cellStyle name="_CAPEX Oct 2006" xfId="2368"/>
    <cellStyle name="_CAPEX Oct 2006_C03. A4. TS_KTG v 2" xfId="2369"/>
    <cellStyle name="_CAPEX Oct 2006_Sheet1" xfId="2370"/>
    <cellStyle name="_Cash &amp; equivalents 5m 2006" xfId="2371"/>
    <cellStyle name="_cash flows" xfId="179"/>
    <cellStyle name="_cash flows 2" xfId="180"/>
    <cellStyle name="_cash flows_A5.2-IFRS 7" xfId="2372"/>
    <cellStyle name="_cash flows_Sheet1" xfId="2373"/>
    <cellStyle name="_CFS (Движение денег 6мес05)" xfId="2374"/>
    <cellStyle name="_CFS_2005 workings_last" xfId="2375"/>
    <cellStyle name="_CFS_2005 workings_last_OAR" xfId="2376"/>
    <cellStyle name="_CFS_2005 workings_last_PL" xfId="2377"/>
    <cellStyle name="_CFS_2005 workings_last_TS" xfId="2378"/>
    <cellStyle name="_CFS_2005 workings_last_U2.100 Cons" xfId="2379"/>
    <cellStyle name="_CFS_2005 workings_last_U2.320 CL" xfId="2380"/>
    <cellStyle name="_CFS_2005 workings_last_U2.510 CL " xfId="2381"/>
    <cellStyle name="_CFS_2005 workings_last_ДДС_Прямой" xfId="2382"/>
    <cellStyle name="_CFS_2005 workings_last_Прибыли и убытки" xfId="2383"/>
    <cellStyle name="_CIT" xfId="181"/>
    <cellStyle name="_CIT 2" xfId="182"/>
    <cellStyle name="_CIT_A5.2-IFRS 7" xfId="2384"/>
    <cellStyle name="_CIT_Sheet1" xfId="2385"/>
    <cellStyle name="_Consolidator V0.16" xfId="2386"/>
    <cellStyle name="_Consolidator V0.16 2" xfId="2387"/>
    <cellStyle name="_Consolidator V0.16 3" xfId="2388"/>
    <cellStyle name="_Consolidator V0.16_ПР_Себестоимость" xfId="2389"/>
    <cellStyle name="_Conversion file BKMPO YTD March 2006 (29.04.06)" xfId="2390"/>
    <cellStyle name="_Conversion file BKMPO YTD March 2006 (29.04.06)_C03. A4. TS_KTG v 2" xfId="2391"/>
    <cellStyle name="_Conversion file BKMPO YTD March 2006 (29.04.06)_Sheet1" xfId="2392"/>
    <cellStyle name="_Copy of CFS 2005" xfId="2393"/>
    <cellStyle name="_Copy of PL BKMPO June actual without DTA" xfId="2394"/>
    <cellStyle name="_CoSM_v504_Draft" xfId="2395"/>
    <cellStyle name="_CoSM_v504_Draft 2" xfId="2396"/>
    <cellStyle name="_CoSM_v504_Draft 3" xfId="2397"/>
    <cellStyle name="_CoSM_v504_Draft_ПР_Себестоимость" xfId="2398"/>
    <cellStyle name="_CWIP 01.06.2007 by BUs v1" xfId="2399"/>
    <cellStyle name="_CWIP 01.06.2007 by BUs v1_C03. A4. TS_KTG v 2" xfId="2400"/>
    <cellStyle name="_CWIP 01.06.2007 by BUs v1_Sheet1" xfId="2401"/>
    <cellStyle name="_CWIP reporting for interest capitalization 01.11.2007 (working)" xfId="2402"/>
    <cellStyle name="_CWIP reporting for interest capitalization 01.11.2007 (working)_C03. A4. TS_KTG v 2" xfId="2403"/>
    <cellStyle name="_CWIP reporting for interest capitalization 01.11.2007 (working)_Sheet1" xfId="2404"/>
    <cellStyle name="_CWIP reporting for interest capitalization SMZ (1853) 01.10.2007 (13 11 2007) working" xfId="2405"/>
    <cellStyle name="_CWIP reporting for interest capitalization SMZ (1853) 01.10.2007 (13 11 2007) working_C03. A4. TS_KTG v 2" xfId="2406"/>
    <cellStyle name="_CWIP reporting for interest capitalization SMZ (1853) 01.10.2007 (13 11 2007) working_Sheet1" xfId="2407"/>
    <cellStyle name="_DD Site restoration 5MTD2006" xfId="2408"/>
    <cellStyle name="_Doc_page" xfId="183"/>
    <cellStyle name="_E Accounts receivable 1Q 2007" xfId="2409"/>
    <cellStyle name="_E&amp;P CAP 31.12.2005" xfId="2410"/>
    <cellStyle name="_E&amp;P CAP 31.12.2006" xfId="2411"/>
    <cellStyle name="_E&amp;P KMG reporting package 2006_client" xfId="2412"/>
    <cellStyle name="_E.130 ARC" xfId="184"/>
    <cellStyle name="_E.130 ARC 2" xfId="185"/>
    <cellStyle name="_E.650" xfId="2413"/>
    <cellStyle name="_E1.Receivables_KMG Alatau" xfId="186"/>
    <cellStyle name="_E1.Receivables_KMG Alatau 2" xfId="187"/>
    <cellStyle name="_E130.xlsЕржану" xfId="188"/>
    <cellStyle name="_E130.xlsЕржану 2" xfId="189"/>
    <cellStyle name="_Elimination" xfId="2414"/>
    <cellStyle name="_Elvira-Payroll_LATEST" xfId="190"/>
    <cellStyle name="_Elvira-Payroll_LATEST_События, КазСод, ДОТОС - Ноябрь 2010" xfId="2415"/>
    <cellStyle name="_F  Investments 6 m 2005" xfId="2416"/>
    <cellStyle name="_F  Investments 6 m 2006" xfId="2417"/>
    <cellStyle name="_F  Investments 6 m 2006 2" xfId="2418"/>
    <cellStyle name="_F  Investments 6 m 2006 2 2" xfId="2419"/>
    <cellStyle name="_F  Investments 6 m 2006 3" xfId="2420"/>
    <cellStyle name="_F  Investments 6 m 2006_PL" xfId="2421"/>
    <cellStyle name="_F  Investments 6 m 2006_Прибыли и убытки" xfId="2422"/>
    <cellStyle name="_FA" xfId="2423"/>
    <cellStyle name="_FA 2" xfId="2424"/>
    <cellStyle name="_FA and CWIP adjustments YTD April SMZ (23.05.2007 v. 1.1)" xfId="2425"/>
    <cellStyle name="_FFF" xfId="2426"/>
    <cellStyle name="_FFF_New Form10_2" xfId="2427"/>
    <cellStyle name="_FFF_Nsi" xfId="2428"/>
    <cellStyle name="_FFF_Nsi_1" xfId="2429"/>
    <cellStyle name="_FFF_Nsi_139" xfId="2430"/>
    <cellStyle name="_FFF_Nsi_140" xfId="2431"/>
    <cellStyle name="_FFF_Nsi_140(Зах)" xfId="2432"/>
    <cellStyle name="_FFF_Nsi_140_mod" xfId="2433"/>
    <cellStyle name="_FFF_Summary" xfId="2434"/>
    <cellStyle name="_FFF_Tax_form_1кв_3" xfId="2435"/>
    <cellStyle name="_FFF_БКЭ" xfId="2436"/>
    <cellStyle name="_Final_Book_010301" xfId="2437"/>
    <cellStyle name="_Final_Book_010301_New Form10_2" xfId="2438"/>
    <cellStyle name="_Final_Book_010301_Nsi" xfId="2439"/>
    <cellStyle name="_Final_Book_010301_Nsi_1" xfId="2440"/>
    <cellStyle name="_Final_Book_010301_Nsi_139" xfId="2441"/>
    <cellStyle name="_Final_Book_010301_Nsi_140" xfId="2442"/>
    <cellStyle name="_Final_Book_010301_Nsi_140(Зах)" xfId="2443"/>
    <cellStyle name="_Final_Book_010301_Nsi_140_mod" xfId="2444"/>
    <cellStyle name="_Final_Book_010301_Summary" xfId="2445"/>
    <cellStyle name="_Final_Book_010301_Tax_form_1кв_3" xfId="2446"/>
    <cellStyle name="_Final_Book_010301_БКЭ" xfId="2447"/>
    <cellStyle name="_For Elvira" xfId="191"/>
    <cellStyle name="_For Elvira 2" xfId="192"/>
    <cellStyle name="_Forms RAS_v3_29122008_PV" xfId="2448"/>
    <cellStyle name="_Forms RAS_v3_29122008_PV 2" xfId="2449"/>
    <cellStyle name="_Forms RAS_v4_16.01.2009" xfId="2450"/>
    <cellStyle name="_Forms RAS_v4_16.01.2009 2" xfId="2451"/>
    <cellStyle name="_Forms RAS_v7_17.02.2009" xfId="2452"/>
    <cellStyle name="_Forms RAS_v7_17.02.2009 2" xfId="2453"/>
    <cellStyle name="_FS 2005 (Сверка с оборотносальдовой)" xfId="2454"/>
    <cellStyle name="_FS 30 June 2006" xfId="2455"/>
    <cellStyle name="_FS 30 June 2006 (final version)" xfId="2456"/>
    <cellStyle name="_FS 31 December 2006" xfId="2457"/>
    <cellStyle name="_FS 31 December 2006 2" xfId="2458"/>
    <cellStyle name="_FS 31 December 2006 2 2" xfId="2459"/>
    <cellStyle name="_FS 31 December 2006 3" xfId="2460"/>
    <cellStyle name="_FS 31 December 2006_PL" xfId="2461"/>
    <cellStyle name="_FS 31 December 2006_Прибыли и убытки" xfId="2462"/>
    <cellStyle name="_FS Check List_June 2006 07_Nov_06" xfId="2463"/>
    <cellStyle name="_FS forms_RAS_GPN" xfId="2464"/>
    <cellStyle name="_FS forms_RAS_GPN 2" xfId="2465"/>
    <cellStyle name="_FS_FS&amp;Notes RAS_GPN_08.12.08._AE_v2" xfId="2466"/>
    <cellStyle name="_FS_FS&amp;Notes RAS_GPN_08.12.08._AE_v2 2" xfId="2467"/>
    <cellStyle name="_GAAP - Фин расшифровки (5) май  2005 СМЗ" xfId="2468"/>
    <cellStyle name="_GM on Utexam loan" xfId="2469"/>
    <cellStyle name="_GM on Utexam loan 2" xfId="2470"/>
    <cellStyle name="_GM on Utexam loan 2 2" xfId="2471"/>
    <cellStyle name="_GM on Utexam loan 2 2_ДДС_Прямой" xfId="2472"/>
    <cellStyle name="_GM on Utexam loan 2 2_Прибыли и убытки" xfId="2473"/>
    <cellStyle name="_GM on Utexam loan 2_ДДС_Прямой" xfId="2474"/>
    <cellStyle name="_GM on Utexam loan 2_Прибыли и убытки" xfId="2475"/>
    <cellStyle name="_GM on Utexam loan 3" xfId="2476"/>
    <cellStyle name="_GM on Utexam loan_FS 30 Sept 2008" xfId="2477"/>
    <cellStyle name="_GM on Utexam loan_OAR" xfId="2478"/>
    <cellStyle name="_GM on Utexam loan_PL" xfId="2479"/>
    <cellStyle name="_GM on Utexam loan_TS" xfId="2480"/>
    <cellStyle name="_GM on Utexam loan_U2.100 Cons" xfId="2481"/>
    <cellStyle name="_GM on Utexam loan_ДДС_Прямой" xfId="2482"/>
    <cellStyle name="_GM on Utexam loan_Июль_Свод ИП" xfId="2483"/>
    <cellStyle name="_GM on Utexam loan_Июль_Свод ИП_ДДС_Прямой" xfId="2484"/>
    <cellStyle name="_GM on Utexam loan_Июль_Свод ИП_Прибыли и убытки" xfId="2485"/>
    <cellStyle name="_GM on Utexam loan_Июль_Свод ИП_Рассылка - Оперативка 9 мес 2010 от 02.11.2010" xfId="2486"/>
    <cellStyle name="_GM on Utexam loan_Июль_Свод ИП_Рассылка - Оперативка 9 мес 2010 от 02.11.2010_ДДС_Прямой" xfId="2487"/>
    <cellStyle name="_GM on Utexam loan_Июль_Свод ИП_Рассылка - Оперативка 9 мес 2010 от 02.11.2010_Прибыли и убытки" xfId="2488"/>
    <cellStyle name="_GM on Utexam loan_Июль_Свод ИП_Рассылка - Оперативка 9 мес 2010 от 02.11.2010_ТЭП 8 мес 2011 (от 13.09.2011)" xfId="2489"/>
    <cellStyle name="_GM on Utexam loan_Июль_Свод ИП_Рассылка - Оперативка 9 мес 2010 от 02.11.2010_ТЭП 8 мес 2011 (от 13.09.2011)_ДДС_Прямой" xfId="2490"/>
    <cellStyle name="_GM on Utexam loan_Июль_Свод ИП_Рассылка - Оперативка 9 мес 2010 от 02.11.2010_ТЭП 8 мес 2011 (от 13.09.2011)_Прибыли и убытки" xfId="2491"/>
    <cellStyle name="_GM on Utexam loan_Июль_Свод ИП_Рассылка MMR Report (August 2010)" xfId="2492"/>
    <cellStyle name="_GM on Utexam loan_Июль_Свод ИП_Рассылка MMR Report (August 2010)_ДДС_Прямой" xfId="2493"/>
    <cellStyle name="_GM on Utexam loan_Июль_Свод ИП_Рассылка MMR Report (August 2010)_Прибыли и убытки" xfId="2494"/>
    <cellStyle name="_GM on Utexam loan_Июль_Свод ИП_Рассылка MMR Report (August 2010)_События, КазСод, ДОТОС - Ноябрь 2010" xfId="2495"/>
    <cellStyle name="_GM on Utexam loan_Июль_Свод ИП_Рассылка MMR Report (August 2010)_События, КазСод, ДОТОС - Ноябрь 2010_ДДС_Прямой" xfId="2496"/>
    <cellStyle name="_GM on Utexam loan_Июль_Свод ИП_Рассылка MMR Report (August 2010)_События, КазСод, ДОТОС - Ноябрь 2010_Прибыли и убытки" xfId="2497"/>
    <cellStyle name="_GM on Utexam loan_Июль_Свод ИП_Рассылка MMR Report (August 2010)_События, КазСод, ДОТОС - Ноябрь 2010_ТЭП 8 мес 2011 (от 13.09.2011)" xfId="2498"/>
    <cellStyle name="_GM on Utexam loan_Июль_Свод ИП_Рассылка MMR Report (August 2010)_События, КазСод, ДОТОС - Ноябрь 2010_ТЭП 8 мес 2011 (от 13.09.2011)_ДДС_Прямой" xfId="2499"/>
    <cellStyle name="_GM on Utexam loan_Июль_Свод ИП_Рассылка MMR Report (August 2010)_События, КазСод, ДОТОС - Ноябрь 2010_ТЭП 8 мес 2011 (от 13.09.2011)_Прибыли и убытки" xfId="2500"/>
    <cellStyle name="_GM on Utexam loan_Июль_Свод ИП_Рассылка MMR Report (August 2010)_ТЭП 8 мес 2011 (от 13.09.2011)" xfId="2501"/>
    <cellStyle name="_GM on Utexam loan_Июль_Свод ИП_Рассылка MMR Report (August 2010)_ТЭП 8 мес 2011 (от 13.09.2011)_ДДС_Прямой" xfId="2502"/>
    <cellStyle name="_GM on Utexam loan_Июль_Свод ИП_Рассылка MMR Report (August 2010)_ТЭП 8 мес 2011 (от 13.09.2011)_Прибыли и убытки" xfId="2503"/>
    <cellStyle name="_GM on Utexam loan_Июль_Свод ИП_Расходы для презы" xfId="2504"/>
    <cellStyle name="_GM on Utexam loan_Июль_Свод ИП_Расходы для презы_ДДС_Прямой" xfId="2505"/>
    <cellStyle name="_GM on Utexam loan_Июль_Свод ИП_Расходы для презы_Прибыли и убытки" xfId="2506"/>
    <cellStyle name="_GM on Utexam loan_Июль_Свод ИП_Расходы для презы_События, КазСод, ДОТОС - Ноябрь 2010" xfId="2507"/>
    <cellStyle name="_GM on Utexam loan_Июль_Свод ИП_Расходы для презы_События, КазСод, ДОТОС - Ноябрь 2010_ДДС_Прямой" xfId="2508"/>
    <cellStyle name="_GM on Utexam loan_Июль_Свод ИП_Расходы для презы_События, КазСод, ДОТОС - Ноябрь 2010_Прибыли и убытки" xfId="2509"/>
    <cellStyle name="_GM on Utexam loan_Июль_Свод ИП_Расходы для презы_События, КазСод, ДОТОС - Ноябрь 2010_ТЭП 8 мес 2011 (от 13.09.2011)" xfId="2510"/>
    <cellStyle name="_GM on Utexam loan_Июль_Свод ИП_Расходы для презы_События, КазСод, ДОТОС - Ноябрь 2010_ТЭП 8 мес 2011 (от 13.09.2011)_ДДС_Прямой" xfId="2511"/>
    <cellStyle name="_GM on Utexam loan_Июль_Свод ИП_Расходы для презы_События, КазСод, ДОТОС - Ноябрь 2010_ТЭП 8 мес 2011 (от 13.09.2011)_Прибыли и убытки" xfId="2512"/>
    <cellStyle name="_GM on Utexam loan_Июль_Свод ИП_Расходы для презы_ТЭП 8 мес 2011 (от 13.09.2011)" xfId="2513"/>
    <cellStyle name="_GM on Utexam loan_Июль_Свод ИП_Расходы для презы_ТЭП 8 мес 2011 (от 13.09.2011)_ДДС_Прямой" xfId="2514"/>
    <cellStyle name="_GM on Utexam loan_Июль_Свод ИП_Расходы для презы_ТЭП 8 мес 2011 (от 13.09.2011)_Прибыли и убытки" xfId="2515"/>
    <cellStyle name="_GM on Utexam loan_Июль_Свод ИП_Сакен" xfId="2516"/>
    <cellStyle name="_GM on Utexam loan_Июль_Свод ИП_Сакен_ДДС_Прямой" xfId="2517"/>
    <cellStyle name="_GM on Utexam loan_Июль_Свод ИП_Сакен_Прибыли и убытки" xfId="2518"/>
    <cellStyle name="_GM on Utexam loan_Июль_Свод ИП_Сакен_ТЭП 8 мес 2011 (от 13.09.2011)" xfId="2519"/>
    <cellStyle name="_GM on Utexam loan_Июль_Свод ИП_Сакен_ТЭП 8 мес 2011 (от 13.09.2011)_ДДС_Прямой" xfId="2520"/>
    <cellStyle name="_GM on Utexam loan_Июль_Свод ИП_Сакен_ТЭП 8 мес 2011 (от 13.09.2011)_Прибыли и убытки" xfId="2521"/>
    <cellStyle name="_GM on Utexam loan_Июль_Свод ИП_ТЭП 8 мес 2011 (от 13.09.2011)" xfId="2522"/>
    <cellStyle name="_GM on Utexam loan_Июль_Свод ИП_ТЭП 8 мес 2011 (от 13.09.2011)_ДДС_Прямой" xfId="2523"/>
    <cellStyle name="_GM on Utexam loan_Июль_Свод ИП_ТЭП 8 мес 2011 (от 13.09.2011)_Прибыли и убытки" xfId="2524"/>
    <cellStyle name="_GM on Utexam loan_КГП_04_2010 (2)" xfId="2525"/>
    <cellStyle name="_GM on Utexam loan_КГП_04_2010 (2) (2)" xfId="2526"/>
    <cellStyle name="_GM on Utexam loan_КГП_04_2010 (2) (2)_ДДС_Прямой" xfId="2527"/>
    <cellStyle name="_GM on Utexam loan_КГП_04_2010 (2) (2)_Прибыли и убытки" xfId="2528"/>
    <cellStyle name="_GM on Utexam loan_КГП_04_2010 (2) (2)_Рассылка - Оперативка 9 мес 2010 от 02.11.2010" xfId="2529"/>
    <cellStyle name="_GM on Utexam loan_КГП_04_2010 (2) (2)_Рассылка - Оперативка 9 мес 2010 от 02.11.2010_ДДС_Прямой" xfId="2530"/>
    <cellStyle name="_GM on Utexam loan_КГП_04_2010 (2) (2)_Рассылка - Оперативка 9 мес 2010 от 02.11.2010_Прибыли и убытки" xfId="2531"/>
    <cellStyle name="_GM on Utexam loan_КГП_04_2010 (2) (2)_Рассылка - Оперативка 9 мес 2010 от 02.11.2010_ТЭП 8 мес 2011 (от 13.09.2011)" xfId="2532"/>
    <cellStyle name="_GM on Utexam loan_КГП_04_2010 (2) (2)_Рассылка - Оперативка 9 мес 2010 от 02.11.2010_ТЭП 8 мес 2011 (от 13.09.2011)_ДДС_Прямой" xfId="2533"/>
    <cellStyle name="_GM on Utexam loan_КГП_04_2010 (2) (2)_Рассылка - Оперативка 9 мес 2010 от 02.11.2010_ТЭП 8 мес 2011 (от 13.09.2011)_Прибыли и убытки" xfId="2534"/>
    <cellStyle name="_GM on Utexam loan_КГП_04_2010 (2) (2)_Расходы для презы" xfId="2535"/>
    <cellStyle name="_GM on Utexam loan_КГП_04_2010 (2) (2)_Расходы для презы_ДДС_Прямой" xfId="2536"/>
    <cellStyle name="_GM on Utexam loan_КГП_04_2010 (2) (2)_Расходы для презы_Прибыли и убытки" xfId="2537"/>
    <cellStyle name="_GM on Utexam loan_КГП_04_2010 (2) (2)_Расходы для презы_ТЭП 8 мес 2011 (от 13.09.2011)" xfId="2538"/>
    <cellStyle name="_GM on Utexam loan_КГП_04_2010 (2) (2)_Расходы для презы_ТЭП 8 мес 2011 (от 13.09.2011)_ДДС_Прямой" xfId="2539"/>
    <cellStyle name="_GM on Utexam loan_КГП_04_2010 (2) (2)_Расходы для презы_ТЭП 8 мес 2011 (от 13.09.2011)_Прибыли и убытки" xfId="2540"/>
    <cellStyle name="_GM on Utexam loan_КГП_04_2010 (2) (2)_ТЭП 8 мес 2011 (от 13.09.2011)" xfId="2541"/>
    <cellStyle name="_GM on Utexam loan_КГП_04_2010 (2) (2)_ТЭП 8 мес 2011 (от 13.09.2011)_ДДС_Прямой" xfId="2542"/>
    <cellStyle name="_GM on Utexam loan_КГП_04_2010 (2) (2)_ТЭП 8 мес 2011 (от 13.09.2011)_Прибыли и убытки" xfId="2543"/>
    <cellStyle name="_GM on Utexam loan_КГП_04_2010 (2)_ДДС_Прямой" xfId="2544"/>
    <cellStyle name="_GM on Utexam loan_КГП_04_2010 (2)_Прибыли и убытки" xfId="2545"/>
    <cellStyle name="_GM on Utexam loan_КГП_04_2010 (2)_Рассылка - Оперативка 9 мес 2010 от 02.11.2010" xfId="2546"/>
    <cellStyle name="_GM on Utexam loan_КГП_04_2010 (2)_Рассылка - Оперативка 9 мес 2010 от 02.11.2010_ДДС_Прямой" xfId="2547"/>
    <cellStyle name="_GM on Utexam loan_КГП_04_2010 (2)_Рассылка - Оперативка 9 мес 2010 от 02.11.2010_Прибыли и убытки" xfId="2548"/>
    <cellStyle name="_GM on Utexam loan_КГП_04_2010 (2)_Рассылка - Оперативка 9 мес 2010 от 02.11.2010_ТЭП 8 мес 2011 (от 13.09.2011)" xfId="2549"/>
    <cellStyle name="_GM on Utexam loan_КГП_04_2010 (2)_Рассылка - Оперативка 9 мес 2010 от 02.11.2010_ТЭП 8 мес 2011 (от 13.09.2011)_ДДС_Прямой" xfId="2550"/>
    <cellStyle name="_GM on Utexam loan_КГП_04_2010 (2)_Рассылка - Оперативка 9 мес 2010 от 02.11.2010_ТЭП 8 мес 2011 (от 13.09.2011)_Прибыли и убытки" xfId="2551"/>
    <cellStyle name="_GM on Utexam loan_КГП_04_2010 (2)_Расходы для презы" xfId="2552"/>
    <cellStyle name="_GM on Utexam loan_КГП_04_2010 (2)_Расходы для презы_ДДС_Прямой" xfId="2553"/>
    <cellStyle name="_GM on Utexam loan_КГП_04_2010 (2)_Расходы для презы_Прибыли и убытки" xfId="2554"/>
    <cellStyle name="_GM on Utexam loan_КГП_04_2010 (2)_Расходы для презы_ТЭП 8 мес 2011 (от 13.09.2011)" xfId="2555"/>
    <cellStyle name="_GM on Utexam loan_КГП_04_2010 (2)_Расходы для презы_ТЭП 8 мес 2011 (от 13.09.2011)_ДДС_Прямой" xfId="2556"/>
    <cellStyle name="_GM on Utexam loan_КГП_04_2010 (2)_Расходы для презы_ТЭП 8 мес 2011 (от 13.09.2011)_Прибыли и убытки" xfId="2557"/>
    <cellStyle name="_GM on Utexam loan_КГП_04_2010 (2)_ТЭП 8 мес 2011 (от 13.09.2011)" xfId="2558"/>
    <cellStyle name="_GM on Utexam loan_КГП_04_2010 (2)_ТЭП 8 мес 2011 (от 13.09.2011)_ДДС_Прямой" xfId="2559"/>
    <cellStyle name="_GM on Utexam loan_КГП_04_2010 (2)_ТЭП 8 мес 2011 (от 13.09.2011)_Прибыли и убытки" xfId="2560"/>
    <cellStyle name="_GM on Utexam loan_Книга1" xfId="2561"/>
    <cellStyle name="_GM on Utexam loan_Книга1_ДДС_Прямой" xfId="2562"/>
    <cellStyle name="_GM on Utexam loan_Книга1_Прибыли и убытки" xfId="2563"/>
    <cellStyle name="_GM on Utexam loan_Книга1_Рассылка - Оперативка 9 мес 2010 от 02.11.2010" xfId="2564"/>
    <cellStyle name="_GM on Utexam loan_Книга1_Рассылка - Оперативка 9 мес 2010 от 02.11.2010_ДДС_Прямой" xfId="2565"/>
    <cellStyle name="_GM on Utexam loan_Книга1_Рассылка - Оперативка 9 мес 2010 от 02.11.2010_Прибыли и убытки" xfId="2566"/>
    <cellStyle name="_GM on Utexam loan_Книга1_Рассылка - Оперативка 9 мес 2010 от 02.11.2010_ТЭП 8 мес 2011 (от 13.09.2011)" xfId="2567"/>
    <cellStyle name="_GM on Utexam loan_Книга1_Рассылка - Оперативка 9 мес 2010 от 02.11.2010_ТЭП 8 мес 2011 (от 13.09.2011)_ДДС_Прямой" xfId="2568"/>
    <cellStyle name="_GM on Utexam loan_Книга1_Рассылка - Оперативка 9 мес 2010 от 02.11.2010_ТЭП 8 мес 2011 (от 13.09.2011)_Прибыли и убытки" xfId="2569"/>
    <cellStyle name="_GM on Utexam loan_Книга1_Расходы для презы" xfId="2570"/>
    <cellStyle name="_GM on Utexam loan_Книга1_Расходы для презы_ДДС_Прямой" xfId="2571"/>
    <cellStyle name="_GM on Utexam loan_Книга1_Расходы для презы_Прибыли и убытки" xfId="2572"/>
    <cellStyle name="_GM on Utexam loan_Книга1_Расходы для презы_ТЭП 8 мес 2011 (от 13.09.2011)" xfId="2573"/>
    <cellStyle name="_GM on Utexam loan_Книга1_Расходы для презы_ТЭП 8 мес 2011 (от 13.09.2011)_ДДС_Прямой" xfId="2574"/>
    <cellStyle name="_GM on Utexam loan_Книга1_Расходы для презы_ТЭП 8 мес 2011 (от 13.09.2011)_Прибыли и убытки" xfId="2575"/>
    <cellStyle name="_GM on Utexam loan_Книга1_ТЭП 8 мес 2011 (от 13.09.2011)" xfId="2576"/>
    <cellStyle name="_GM on Utexam loan_Книга1_ТЭП 8 мес 2011 (от 13.09.2011)_ДДС_Прямой" xfId="2577"/>
    <cellStyle name="_GM on Utexam loan_Книга1_ТЭП 8 мес 2011 (от 13.09.2011)_Прибыли и убытки" xfId="2578"/>
    <cellStyle name="_GM on Utexam loan_Прибыли и убытки" xfId="2579"/>
    <cellStyle name="_GM on Utexam loan_Рассылка - Оперативка 9 мес 2010 от 02.11.2010" xfId="2580"/>
    <cellStyle name="_GM on Utexam loan_Рассылка - Оперативка 9 мес 2010 от 02.11.2010_ДДС_Прямой" xfId="2581"/>
    <cellStyle name="_GM on Utexam loan_Рассылка - Оперативка 9 мес 2010 от 02.11.2010_Прибыли и убытки" xfId="2582"/>
    <cellStyle name="_GM on Utexam loan_Рассылка - Оперативка 9 мес 2010 от 02.11.2010_ТЭП 8 мес 2011 (от 13.09.2011)" xfId="2583"/>
    <cellStyle name="_GM on Utexam loan_Рассылка - Оперативка 9 мес 2010 от 02.11.2010_ТЭП 8 мес 2011 (от 13.09.2011)_ДДС_Прямой" xfId="2584"/>
    <cellStyle name="_GM on Utexam loan_Рассылка - Оперативка 9 мес 2010 от 02.11.2010_ТЭП 8 мес 2011 (от 13.09.2011)_Прибыли и убытки" xfId="2585"/>
    <cellStyle name="_GM on Utexam loan_Расходы для презы" xfId="2586"/>
    <cellStyle name="_GM on Utexam loan_Расходы для презы_ДДС_Прямой" xfId="2587"/>
    <cellStyle name="_GM on Utexam loan_Расходы для презы_Прибыли и убытки" xfId="2588"/>
    <cellStyle name="_GM on Utexam loan_Расходы для презы_ТЭП 8 мес 2011 (от 13.09.2011)" xfId="2589"/>
    <cellStyle name="_GM on Utexam loan_Расходы для презы_ТЭП 8 мес 2011 (от 13.09.2011)_ДДС_Прямой" xfId="2590"/>
    <cellStyle name="_GM on Utexam loan_Расходы для презы_ТЭП 8 мес 2011 (от 13.09.2011)_Прибыли и убытки" xfId="2591"/>
    <cellStyle name="_GM on Utexam loan_Сентябрь_Свод ИП" xfId="2592"/>
    <cellStyle name="_GM on Utexam loan_Сентябрь_Свод ИП_ДДС_Прямой" xfId="2593"/>
    <cellStyle name="_GM on Utexam loan_Сентябрь_Свод ИП_Прибыли и убытки" xfId="2594"/>
    <cellStyle name="_GM on Utexam loan_Сентябрь_Свод ИП_События, КазСод, ДОТОС - Ноябрь 2010" xfId="2595"/>
    <cellStyle name="_GM on Utexam loan_Сентябрь_Свод ИП_События, КазСод, ДОТОС - Ноябрь 2010_ДДС_Прямой" xfId="2596"/>
    <cellStyle name="_GM on Utexam loan_Сентябрь_Свод ИП_События, КазСод, ДОТОС - Ноябрь 2010_Прибыли и убытки" xfId="2597"/>
    <cellStyle name="_GM on Utexam loan_Сентябрь_Свод ИП_События, КазСод, ДОТОС - Ноябрь 2010_ТЭП 8 мес 2011 (от 13.09.2011)" xfId="2598"/>
    <cellStyle name="_GM on Utexam loan_Сентябрь_Свод ИП_События, КазСод, ДОТОС - Ноябрь 2010_ТЭП 8 мес 2011 (от 13.09.2011)_ДДС_Прямой" xfId="2599"/>
    <cellStyle name="_GM on Utexam loan_Сентябрь_Свод ИП_События, КазСод, ДОТОС - Ноябрь 2010_ТЭП 8 мес 2011 (от 13.09.2011)_Прибыли и убытки" xfId="2600"/>
    <cellStyle name="_GM on Utexam loan_Сентябрь_Свод ИП_ТЭП 8 мес 2011 (от 13.09.2011)" xfId="2601"/>
    <cellStyle name="_GM on Utexam loan_Сентябрь_Свод ИП_ТЭП 8 мес 2011 (от 13.09.2011)_ДДС_Прямой" xfId="2602"/>
    <cellStyle name="_GM on Utexam loan_Сентябрь_Свод ИП_ТЭП 8 мес 2011 (от 13.09.2011)_Прибыли и убытки" xfId="2603"/>
    <cellStyle name="_GM on Utexam loan_ТЭП 8 мес 2011 (от 13.09.2011)" xfId="2604"/>
    <cellStyle name="_GM on Utexam loan_ТЭП 8 мес 2011 (от 13.09.2011)_ДДС_Прямой" xfId="2605"/>
    <cellStyle name="_GM on Utexam loan_ТЭП 8 мес 2011 (от 13.09.2011)_Прибыли и убытки" xfId="2606"/>
    <cellStyle name="_Gulliay Dec4" xfId="193"/>
    <cellStyle name="_Gulliay Dec4 2" xfId="194"/>
    <cellStyle name="_H Investment in associates 2005" xfId="2607"/>
    <cellStyle name="_H1. Investments 6m 2007" xfId="2608"/>
    <cellStyle name="_H1.405 Fin Inv (AFS)" xfId="2609"/>
    <cellStyle name="_ICA DT_Tax Rate Change Analysis" xfId="2610"/>
    <cellStyle name="_Inp_Co_Details" xfId="2611"/>
    <cellStyle name="_Inp_Co_Details 2" xfId="2612"/>
    <cellStyle name="_Inp_Co_Details 3" xfId="2613"/>
    <cellStyle name="_Inp_Co_Details_ПР_Себестоимость" xfId="2614"/>
    <cellStyle name="_Inp_Company details" xfId="2615"/>
    <cellStyle name="_Inp_Company details 2" xfId="2616"/>
    <cellStyle name="_Inp_Company details 3" xfId="2617"/>
    <cellStyle name="_Inp_Company details_ПР_Себестоимость" xfId="2618"/>
    <cellStyle name="_Interest income received (2)" xfId="2619"/>
    <cellStyle name="_Intracompany Settlements" xfId="2620"/>
    <cellStyle name="_Inventory" xfId="2621"/>
    <cellStyle name="_Inventory reserve-PBC" xfId="2622"/>
    <cellStyle name="_K Property, plant and equipment 2005_07.03.06" xfId="2623"/>
    <cellStyle name="_K. PP&amp;E cost model_2002-2004" xfId="2624"/>
    <cellStyle name="_K.2. PPE movemement disclosure 2005" xfId="2625"/>
    <cellStyle name="_KMG_Forms_Sample Intergroup Operations_KMG Level_V01_sdb" xfId="2626"/>
    <cellStyle name="_KMG_Forms_Sample Intergroup Operations_KMG Level_V01_sdb 2" xfId="2627"/>
    <cellStyle name="_KMG_Forms_Sample Intergroup Operations_KMG Level_V01_sdb 3" xfId="2628"/>
    <cellStyle name="_KMG_Forms_Sample Intergroup Operations_KMG Level_V01_sdb_ПР_Себестоимость" xfId="2629"/>
    <cellStyle name="_Knoxwil" xfId="2630"/>
    <cellStyle name="_KTG consolidation H1 2006 (PBC)" xfId="195"/>
    <cellStyle name="_KTG_06_2007" xfId="2631"/>
    <cellStyle name="_KTG_07_2007" xfId="2632"/>
    <cellStyle name="_KTG_09_2007_Consol_Fin" xfId="2633"/>
    <cellStyle name="_L Intangible assets 2005" xfId="2634"/>
    <cellStyle name="_Mapping YTD AUG SMZ (03.09.2007)" xfId="2635"/>
    <cellStyle name="_Materiality matrix" xfId="2636"/>
    <cellStyle name="_Matrix" xfId="2637"/>
    <cellStyle name="_Matrix 2" xfId="2638"/>
    <cellStyle name="_Matrix 3" xfId="2639"/>
    <cellStyle name="_Matrix_ПР_Себестоимость" xfId="2640"/>
    <cellStyle name="_MMI+spares" xfId="196"/>
    <cellStyle name="_MMI+spares 2" xfId="197"/>
    <cellStyle name="_MMI+spares_ПП 2013 Вар_1 1 (Англ) " xfId="198"/>
    <cellStyle name="_MOL_Caspian_2005_1_3_work_2file_08-05" xfId="2641"/>
    <cellStyle name="_MOL_Caspian_2005_1_3_work_file_09-05" xfId="2642"/>
    <cellStyle name="_N.3 Employee Liabilities" xfId="199"/>
    <cellStyle name="_N.3 Employee Liabilities 2" xfId="200"/>
    <cellStyle name="_N1.Payables" xfId="201"/>
    <cellStyle name="_N1.Payables 2" xfId="202"/>
    <cellStyle name="_N2.802 Contracts fulfilment " xfId="2643"/>
    <cellStyle name="_N308-Int payb 684" xfId="2644"/>
    <cellStyle name="_New_Sofi" xfId="2645"/>
    <cellStyle name="_New_Sofi_FFF" xfId="2646"/>
    <cellStyle name="_New_Sofi_New Form10_2" xfId="2647"/>
    <cellStyle name="_New_Sofi_Nsi" xfId="2648"/>
    <cellStyle name="_New_Sofi_Nsi_1" xfId="2649"/>
    <cellStyle name="_New_Sofi_Nsi_139" xfId="2650"/>
    <cellStyle name="_New_Sofi_Nsi_140" xfId="2651"/>
    <cellStyle name="_New_Sofi_Nsi_140(Зах)" xfId="2652"/>
    <cellStyle name="_New_Sofi_Nsi_140_mod" xfId="2653"/>
    <cellStyle name="_New_Sofi_Summary" xfId="2654"/>
    <cellStyle name="_New_Sofi_Tax_form_1кв_3" xfId="2655"/>
    <cellStyle name="_New_Sofi_БКЭ" xfId="2656"/>
    <cellStyle name="_Nsi" xfId="2657"/>
    <cellStyle name="_O. Taxes -02 Yassy" xfId="203"/>
    <cellStyle name="_O. Taxes -02 Yassy 2" xfId="204"/>
    <cellStyle name="_O. Taxes -02 Yassy 2 2" xfId="2658"/>
    <cellStyle name="_O. Taxes -02 Yassy 3" xfId="2659"/>
    <cellStyle name="_O. Taxes -02 Yassy_PL" xfId="2660"/>
    <cellStyle name="_O. Taxes -02 Yassy_Прибыли и убытки" xfId="2661"/>
    <cellStyle name="_O.Taxes" xfId="205"/>
    <cellStyle name="_O.Taxes 2" xfId="206"/>
    <cellStyle name="_O.Taxes 2 2" xfId="2662"/>
    <cellStyle name="_O.Taxes 2004" xfId="207"/>
    <cellStyle name="_O.Taxes 2004 2" xfId="208"/>
    <cellStyle name="_O.Taxes 2005" xfId="209"/>
    <cellStyle name="_O.Taxes 2005 2" xfId="210"/>
    <cellStyle name="_O.Taxes 3" xfId="2663"/>
    <cellStyle name="_O.Taxes ATS 04" xfId="211"/>
    <cellStyle name="_O.Taxes ATS 04 2" xfId="212"/>
    <cellStyle name="_O.Taxes ATS 04_A5.2-IFRS 7" xfId="2664"/>
    <cellStyle name="_O.Taxes ATS 04_Sheet1" xfId="2665"/>
    <cellStyle name="_O.Taxes KTO" xfId="213"/>
    <cellStyle name="_O.Taxes KTO 2" xfId="214"/>
    <cellStyle name="_O.Taxes_A5.2-IFRS 7" xfId="2666"/>
    <cellStyle name="_O.Taxes_PL" xfId="2667"/>
    <cellStyle name="_O.Taxes_Sheet1" xfId="2668"/>
    <cellStyle name="_O.Taxes_Прибыли и убытки" xfId="2669"/>
    <cellStyle name="_O.Taxes-MT_2" xfId="215"/>
    <cellStyle name="_O.Taxes-MT_2 2" xfId="216"/>
    <cellStyle name="_O.Taxes-MT_2 2 2" xfId="2670"/>
    <cellStyle name="_O.Taxes-MT_2 3" xfId="2671"/>
    <cellStyle name="_O.Taxes-MT_2_A5.2-IFRS 7" xfId="2672"/>
    <cellStyle name="_O.Taxes-MT_2_PL" xfId="2673"/>
    <cellStyle name="_O.Taxes-MT_2_Sheet1" xfId="2674"/>
    <cellStyle name="_O.Taxes-MT_2_Прибыли и убытки" xfId="2675"/>
    <cellStyle name="_OAR" xfId="2676"/>
    <cellStyle name="_OBOROT4411" xfId="217"/>
    <cellStyle name="_OBOROT4411 2" xfId="218"/>
    <cellStyle name="_OBOROT4411_A5.2-IFRS 7" xfId="2677"/>
    <cellStyle name="_OBOROT4411_Sheet1" xfId="2678"/>
    <cellStyle name="_Oman_1Q 2007" xfId="2679"/>
    <cellStyle name="_OPEX analysis" xfId="2680"/>
    <cellStyle name="_Oplata 2011 " xfId="2681"/>
    <cellStyle name="_O-Taxes_Final_03" xfId="219"/>
    <cellStyle name="_O-Taxes_Final_03 2" xfId="220"/>
    <cellStyle name="_O-Taxes_Final_03_A5.2-IFRS 7" xfId="2682"/>
    <cellStyle name="_O-Taxes_Final_03_Sheet1" xfId="2683"/>
    <cellStyle name="_O-Taxes_TH KMG_03" xfId="221"/>
    <cellStyle name="_O-Taxes_TH KMG_03 2" xfId="222"/>
    <cellStyle name="_P&amp;L 2009-13" xfId="2684"/>
    <cellStyle name="_P&amp;L Eliminations" xfId="223"/>
    <cellStyle name="_P&amp;L for December" xfId="224"/>
    <cellStyle name="_P&amp;L JUL actual w-o adjust" xfId="2685"/>
    <cellStyle name="_P.ARO 1Q 2007" xfId="2686"/>
    <cellStyle name="_Payroll" xfId="225"/>
    <cellStyle name="_Payroll 2" xfId="226"/>
    <cellStyle name="_Payroll 2 2" xfId="2687"/>
    <cellStyle name="_Payroll 3" xfId="2688"/>
    <cellStyle name="_Payroll_PL" xfId="2689"/>
    <cellStyle name="_Payroll_Прибыли и убытки" xfId="2690"/>
    <cellStyle name="_PL BKMPO April actual without DTA" xfId="2691"/>
    <cellStyle name="_PL BKMPO February actual without DTA" xfId="2692"/>
    <cellStyle name="_PL BKMPO January actual without DTA" xfId="2693"/>
    <cellStyle name="_PL BKMPO March actual without DTA" xfId="2694"/>
    <cellStyle name="_PL BKMPO May actual without DTA 13 06 06" xfId="2695"/>
    <cellStyle name="_PL BKMPO May actual without DTA 13 06 06_corrected" xfId="2696"/>
    <cellStyle name="_Plug" xfId="2697"/>
    <cellStyle name="_Plug_ARO_figures_2004" xfId="2698"/>
    <cellStyle name="_Plug_ARO_figures_2004 2" xfId="2699"/>
    <cellStyle name="_Plug_Depletion calc 6m 2004" xfId="2700"/>
    <cellStyle name="_Plug_Depletion calc 6m 2004 2" xfId="2701"/>
    <cellStyle name="_Plug_PBC 6m 2004 Lenina mine all" xfId="2702"/>
    <cellStyle name="_Plug_PBC 6m 2004 Lenina mine all 2" xfId="2703"/>
    <cellStyle name="_Plug_PBC Lenina mine support for adjs  6m 2004" xfId="2704"/>
    <cellStyle name="_Plug_PBC Lenina mine support for adjs  6m 2004 2" xfId="2705"/>
    <cellStyle name="_Plug_Transformation_Lenina mine_12m2003_NGW adj" xfId="2706"/>
    <cellStyle name="_Plug_Transformation_Lenina mine_12m2003_NGW adj_ДДС_Прямой" xfId="2707"/>
    <cellStyle name="_Plug_Transformation_Lenina mine_12m2003_NGW adj_Прибыли и убытки" xfId="2708"/>
    <cellStyle name="_Plug_Transformation_Sibirginskiy mine_6m2004 NGW" xfId="2709"/>
    <cellStyle name="_Plug_Transformation_Sibirginskiy mine_6m2004 NGW_ДДС_Прямой" xfId="2710"/>
    <cellStyle name="_Plug_Transformation_Sibirginskiy mine_6m2004 NGW_Прибыли и убытки" xfId="2711"/>
    <cellStyle name="_Plug_ГААП 1 полугодие от Том.раз." xfId="2712"/>
    <cellStyle name="_Plug_ГААП 1 полугодие от Том.раз._ДДС_Прямой" xfId="2713"/>
    <cellStyle name="_Plug_ГААП 1 полугодие от Том.раз._Прибыли и убытки" xfId="2714"/>
    <cellStyle name="_Plug_ГААП 6 месяцев 2004г Ленина испр" xfId="2715"/>
    <cellStyle name="_Plug_ГААП 6 месяцев 2004г Ленина испр 2" xfId="2716"/>
    <cellStyle name="_Plug_ДДС_Прямой" xfId="2717"/>
    <cellStyle name="_Plug_Дополнение к  GAAP 1 полуг 2004 г" xfId="2718"/>
    <cellStyle name="_Plug_Дополнение к  GAAP 1 полуг 2004 г 2" xfId="2719"/>
    <cellStyle name="_Plug_Прибыли и убытки" xfId="2720"/>
    <cellStyle name="_Plug_РВС ГААП 6 мес 03 Ленина" xfId="2721"/>
    <cellStyle name="_Plug_РВС ГААП 6 мес 03 Ленина_ДДС_Прямой" xfId="2722"/>
    <cellStyle name="_Plug_РВС ГААП 6 мес 03 Ленина_Прибыли и убытки" xfId="2723"/>
    <cellStyle name="_Plug_РВС_ ш. Ленина_01.03.04 adj" xfId="2724"/>
    <cellStyle name="_Plug_РВС_ ш. Ленина_01.03.04 adj_ДДС_Прямой" xfId="2725"/>
    <cellStyle name="_Plug_РВС_ ш. Ленина_01.03.04 adj_Прибыли и убытки" xfId="2726"/>
    <cellStyle name="_Plug_Р-з Сибиргинский 6 мес 2004 GAAP" xfId="2727"/>
    <cellStyle name="_Plug_Р-з Сибиргинский 6 мес 2004 GAAP_ДДС_Прямой" xfId="2728"/>
    <cellStyle name="_Plug_Р-з Сибиргинский 6 мес 2004 GAAP_Прибыли и убытки" xfId="2729"/>
    <cellStyle name="_Plug_Ф3" xfId="2730"/>
    <cellStyle name="_Plug_Ф3_ДДС_Прямой" xfId="2731"/>
    <cellStyle name="_Plug_Ф3_Прибыли и убытки" xfId="2732"/>
    <cellStyle name="_Plug_Шахта_Сибиргинская" xfId="2733"/>
    <cellStyle name="_Plug_Шахта_Сибиргинская 2" xfId="2734"/>
    <cellStyle name="_PP&amp;E rolforward" xfId="2735"/>
    <cellStyle name="_ppe recon 5mtd20061" xfId="2736"/>
    <cellStyle name="_PRICE_1C" xfId="227"/>
    <cellStyle name="_PRICE_1C 2" xfId="2737"/>
    <cellStyle name="_PRICE_1C 2 2" xfId="2738"/>
    <cellStyle name="_PRICE_1C 3" xfId="2739"/>
    <cellStyle name="_PRICE_1C 4" xfId="2740"/>
    <cellStyle name="_PRICE_1C_ПР_Себестоимость" xfId="2741"/>
    <cellStyle name="_Q. Borrowings 1Q 2007" xfId="2742"/>
    <cellStyle name="_Q.Loans" xfId="2743"/>
    <cellStyle name="_Q100 Lead" xfId="2744"/>
    <cellStyle name="_Q100 Lead 2" xfId="2745"/>
    <cellStyle name="_Q100 Lead 2 2" xfId="2746"/>
    <cellStyle name="_Q100 Lead 3" xfId="2747"/>
    <cellStyle name="_Q100 Lead_PL" xfId="2748"/>
    <cellStyle name="_Q100 Lead_Прибыли и убытки" xfId="2749"/>
    <cellStyle name="_Q34242 SIBNEFT-ONPZ AVT-10 rev5b" xfId="228"/>
    <cellStyle name="_Q34242 SIBNEFT-ONPZ AVT-10 rev5b 2" xfId="229"/>
    <cellStyle name="_Q34242 SIBNEFT-ONPZ AVT-10 rev5b_ПП 2013 Вар_1 1 (Англ) " xfId="230"/>
    <cellStyle name="_Q35082 TATNEFT_PAOM_Rev2_HART" xfId="231"/>
    <cellStyle name="_Q35706 UKL rev0" xfId="232"/>
    <cellStyle name="_Q35706 UKL rev0 2" xfId="233"/>
    <cellStyle name="_Q35706 UKL rev0_ПП 2013 Вар_1 1 (Англ) " xfId="234"/>
    <cellStyle name="_Q36015_Sterlitamak_H-1b_rev0_with HIMA" xfId="235"/>
    <cellStyle name="_Q36015_Sterlitamak_H-1b_rev0_with HIMA 2" xfId="236"/>
    <cellStyle name="_Q36015_Sterlitamak_H-1b_rev0_with HIMA_ПП 2013 Вар_1 1 (Англ) " xfId="237"/>
    <cellStyle name="_Q36240_NevAZOT_dem_voda_rev0" xfId="238"/>
    <cellStyle name="_Q36XXX West-Ozer rev0" xfId="239"/>
    <cellStyle name="_Q36XXX West-Ozer rev0 2" xfId="240"/>
    <cellStyle name="_Q36XXX West-Ozer rev0_ПП 2013 Вар_1 1 (Англ) " xfId="241"/>
    <cellStyle name="_Q42XXX_rev" xfId="242"/>
    <cellStyle name="_Q42XXX_rev 2" xfId="243"/>
    <cellStyle name="_Q42XXX_rev_ПП 2013 Вар_1 1 (Англ) " xfId="244"/>
    <cellStyle name="_Q43339_RMD_AVT-6_MNPZ" xfId="245"/>
    <cellStyle name="_Q43339_RMD_AVT-6_MNPZ 2" xfId="246"/>
    <cellStyle name="_Q43339_RMD_AVT-6_MNPZ_ПП 2013 Вар_1 1 (Англ) " xfId="247"/>
    <cellStyle name="_Q43XXX_3301x02_3051STG_3144_MMI_3095MFA" xfId="248"/>
    <cellStyle name="_Q43XXX_3301x02_3051STG_3144_MMI_3095MFA 2" xfId="249"/>
    <cellStyle name="_Q43XXX_3301x02_3051STG_3144_MMI_3095MFA_ПП 2013 Вар_1 1 (Англ) " xfId="250"/>
    <cellStyle name="_Q43XXX_rev6" xfId="251"/>
    <cellStyle name="_Q43XXX_rev6 2" xfId="252"/>
    <cellStyle name="_Q43XXX_rev6_ПП 2013 Вар_1 1 (Англ) " xfId="253"/>
    <cellStyle name="_Q44XXX_rev1" xfId="254"/>
    <cellStyle name="_Q44XXX_rev1 2" xfId="255"/>
    <cellStyle name="_Q44XXX_rev1_ПП 2013 Вар_1 1 (Англ) " xfId="256"/>
    <cellStyle name="_Q45XXX_MP_848" xfId="257"/>
    <cellStyle name="_Q45XXX_MP_848 2" xfId="258"/>
    <cellStyle name="_Q45XXX_MP_848_ПП 2013 Вар_1 1 (Англ) " xfId="259"/>
    <cellStyle name="_Q46250_PKOP_rev4 NN red_ (2) (2)" xfId="260"/>
    <cellStyle name="_RAS_DKY1-2" xfId="2750"/>
    <cellStyle name="_Refinery_O.Taxes_my version" xfId="261"/>
    <cellStyle name="_Refinery_O.Taxes_my version 2" xfId="262"/>
    <cellStyle name="_Refinery_O.Taxes_my version_A5.2-IFRS 7" xfId="2751"/>
    <cellStyle name="_Refinery_O.Taxes_my version_Sheet1" xfId="2752"/>
    <cellStyle name="_Registers_for taxes" xfId="2753"/>
    <cellStyle name="_Registers_for taxes 2" xfId="2754"/>
    <cellStyle name="_Revised Transformation schedule_2005_04 June" xfId="2755"/>
    <cellStyle name="_SAD" xfId="2756"/>
    <cellStyle name="_Salary" xfId="263"/>
    <cellStyle name="_Salary 2" xfId="264"/>
    <cellStyle name="_Salary 2 2" xfId="2757"/>
    <cellStyle name="_Salary 3" xfId="2758"/>
    <cellStyle name="_Salary payable Test" xfId="265"/>
    <cellStyle name="_Salary payable Test 2" xfId="2759"/>
    <cellStyle name="_Salary payable Test 2 2" xfId="2760"/>
    <cellStyle name="_Salary payable Test 3" xfId="2761"/>
    <cellStyle name="_Salary payable Test_OAR" xfId="2762"/>
    <cellStyle name="_Salary payable Test_PL" xfId="2763"/>
    <cellStyle name="_Salary payable Test_TS" xfId="2764"/>
    <cellStyle name="_Salary payable Test_U2.100 Cons" xfId="2765"/>
    <cellStyle name="_Salary payable Test_U2.320 CL" xfId="2766"/>
    <cellStyle name="_Salary payable Test_U2.510 CL " xfId="2767"/>
    <cellStyle name="_Salary payable Test_Прибыли и убытки" xfId="2768"/>
    <cellStyle name="_Salary payable Test_События, КазСод, ДОТОС - Ноябрь 2010" xfId="2769"/>
    <cellStyle name="_Salary_PL" xfId="2770"/>
    <cellStyle name="_Salary_Прибыли и убытки" xfId="2771"/>
    <cellStyle name="_Sheet1" xfId="266"/>
    <cellStyle name="_Sheet1 2" xfId="2772"/>
    <cellStyle name="_Sheet1 2 2" xfId="2773"/>
    <cellStyle name="_Sheet1 3" xfId="2774"/>
    <cellStyle name="_Sheet1_09.Cash_5months2006" xfId="2775"/>
    <cellStyle name="_Sheet1_1" xfId="2776"/>
    <cellStyle name="_Sheet1_1_пол. КМГ Таблицы к ПЗ" xfId="2777"/>
    <cellStyle name="_Sheet1_A4. TS 30 June 2006" xfId="2778"/>
    <cellStyle name="_Sheet1_A4. TS 30 June 2006_OAR" xfId="2779"/>
    <cellStyle name="_Sheet1_A4. TS 30 June 2006_PL" xfId="2780"/>
    <cellStyle name="_Sheet1_A4. TS 30 June 2006_TS" xfId="2781"/>
    <cellStyle name="_Sheet1_A4. TS 30 June 2006_U2.100 Cons" xfId="2782"/>
    <cellStyle name="_Sheet1_A4. TS 30 June 2006_U2.320 CL" xfId="2783"/>
    <cellStyle name="_Sheet1_A4. TS 30 June 2006_U2.510 CL " xfId="2784"/>
    <cellStyle name="_Sheet1_A4. TS 30 June 2006_ДДС_Прямой" xfId="2785"/>
    <cellStyle name="_Sheet1_A4. TS 30 June 2006_Прибыли и убытки" xfId="2786"/>
    <cellStyle name="_Sheet1_CAP 1" xfId="2787"/>
    <cellStyle name="_Sheet1_CAP 1_OAR" xfId="2788"/>
    <cellStyle name="_Sheet1_CAP 1_PL" xfId="2789"/>
    <cellStyle name="_Sheet1_CAP 1_TS" xfId="2790"/>
    <cellStyle name="_Sheet1_CAP 1_U2.100 Cons" xfId="2791"/>
    <cellStyle name="_Sheet1_CAP 1_U2.320 CL" xfId="2792"/>
    <cellStyle name="_Sheet1_CAP 1_U2.510 CL " xfId="2793"/>
    <cellStyle name="_Sheet1_CAP 1_ДДС_Прямой" xfId="2794"/>
    <cellStyle name="_Sheet1_CAP 1_Прибыли и убытки" xfId="2795"/>
    <cellStyle name="_Sheet1_Elimination entries check" xfId="2796"/>
    <cellStyle name="_Sheet1_Elimination entries check_OAR" xfId="2797"/>
    <cellStyle name="_Sheet1_Elimination entries check_PL" xfId="2798"/>
    <cellStyle name="_Sheet1_Elimination entries check_TS" xfId="2799"/>
    <cellStyle name="_Sheet1_Elimination entries check_U2.100 Cons" xfId="2800"/>
    <cellStyle name="_Sheet1_Elimination entries check_U2.320 CL" xfId="2801"/>
    <cellStyle name="_Sheet1_Elimination entries check_U2.510 CL " xfId="2802"/>
    <cellStyle name="_Sheet1_Elimination entries check_ДДС_Прямой" xfId="2803"/>
    <cellStyle name="_Sheet1_Elimination entries check_Прибыли и убытки" xfId="2804"/>
    <cellStyle name="_Sheet1_fin inc_exp template" xfId="2805"/>
    <cellStyle name="_Sheet1_fin inc_exp template_OAR" xfId="2806"/>
    <cellStyle name="_Sheet1_fin inc_exp template_PL" xfId="2807"/>
    <cellStyle name="_Sheet1_fin inc_exp template_TS" xfId="2808"/>
    <cellStyle name="_Sheet1_fin inc_exp template_U2.100 Cons" xfId="2809"/>
    <cellStyle name="_Sheet1_fin inc_exp template_U2.320 CL" xfId="2810"/>
    <cellStyle name="_Sheet1_fin inc_exp template_U2.510 CL " xfId="2811"/>
    <cellStyle name="_Sheet1_fin inc_exp template_ДДС_Прямой" xfId="2812"/>
    <cellStyle name="_Sheet1_fin inc_exp template_Прибыли и убытки" xfId="2813"/>
    <cellStyle name="_Sheet1_IFRS7_Consolidated 2008" xfId="2814"/>
    <cellStyle name="_Sheet1_IFRS7_Consolidated 2008_События, КазСод, ДОТОС - Ноябрь 2010" xfId="2815"/>
    <cellStyle name="_Sheet1_OPEX analysis" xfId="2816"/>
    <cellStyle name="_Sheet1_PL" xfId="2817"/>
    <cellStyle name="_Sheet1_Sheet1" xfId="2818"/>
    <cellStyle name="_Sheet1_U1.380" xfId="2819"/>
    <cellStyle name="_Sheet1_U1.380_OAR" xfId="2820"/>
    <cellStyle name="_Sheet1_U1.380_PL" xfId="2821"/>
    <cellStyle name="_Sheet1_U1.380_TS" xfId="2822"/>
    <cellStyle name="_Sheet1_U1.380_U2.100 Cons" xfId="2823"/>
    <cellStyle name="_Sheet1_U1.380_U2.320 CL" xfId="2824"/>
    <cellStyle name="_Sheet1_U1.380_U2.510 CL " xfId="2825"/>
    <cellStyle name="_Sheet1_U1.380_ДДС_Прямой" xfId="2826"/>
    <cellStyle name="_Sheet1_U1.380_Прибыли и убытки" xfId="2827"/>
    <cellStyle name="_Sheet1_Запрос (LLP's)" xfId="2828"/>
    <cellStyle name="_Sheet1_Запрос (LLP's)_OAR" xfId="2829"/>
    <cellStyle name="_Sheet1_Запрос (LLP's)_PL" xfId="2830"/>
    <cellStyle name="_Sheet1_Запрос (LLP's)_TS" xfId="2831"/>
    <cellStyle name="_Sheet1_Запрос (LLP's)_U2.100 Cons" xfId="2832"/>
    <cellStyle name="_Sheet1_Запрос (LLP's)_U2.320 CL" xfId="2833"/>
    <cellStyle name="_Sheet1_Запрос (LLP's)_U2.510 CL " xfId="2834"/>
    <cellStyle name="_Sheet1_Запрос (LLP's)_ДДС_Прямой" xfId="2835"/>
    <cellStyle name="_Sheet1_Запрос (LLP's)_Прибыли и убытки" xfId="2836"/>
    <cellStyle name="_Sheet1_Книга1" xfId="2837"/>
    <cellStyle name="_Sheet1_Книга1_PL" xfId="2838"/>
    <cellStyle name="_Sheet1_Книга1_TS" xfId="2839"/>
    <cellStyle name="_Sheet1_Книга1_U2.100 Cons" xfId="2840"/>
    <cellStyle name="_Sheet1_Книга1_U2.320 CL" xfId="2841"/>
    <cellStyle name="_Sheet1_Книга1_U2.510 CL " xfId="2842"/>
    <cellStyle name="_Sheet1_Прибыли и убытки" xfId="2843"/>
    <cellStyle name="_Sheet2" xfId="2844"/>
    <cellStyle name="_Sheet3" xfId="2845"/>
    <cellStyle name="_Sheet5" xfId="2846"/>
    <cellStyle name="_SMZ conversion April 2007 (23.05.2007)" xfId="2847"/>
    <cellStyle name="_SMZ conversion March 2006 20.04.2006" xfId="2848"/>
    <cellStyle name="_SMZ conversion May 2006 (uploaded) 26.06.2006" xfId="2849"/>
    <cellStyle name="_SMZ conversion YTD Feb 2006 21.03.2006 DK (with feed back) adjusted to 2005" xfId="2850"/>
    <cellStyle name="_Social sphere objects Emba" xfId="2851"/>
    <cellStyle name="_Sub_01_JSC KazMunaiGaz E&amp;P_2008" xfId="2852"/>
    <cellStyle name="_Sub_01_JSC KazMunaiGaz E&amp;P_2008 2" xfId="2853"/>
    <cellStyle name="_Sub_01_JSC KazMunaiGaz E&amp;P_2008 3" xfId="2854"/>
    <cellStyle name="_Sub_01_JSC KazMunaiGaz E&amp;P_2008_ПР_Себестоимость" xfId="2855"/>
    <cellStyle name="_support for adj" xfId="2856"/>
    <cellStyle name="_TAX CAP 2006_VAT table" xfId="2857"/>
    <cellStyle name="_TAXES (branches)" xfId="267"/>
    <cellStyle name="_TAXES (branches) 2" xfId="268"/>
    <cellStyle name="_Transfer Berik O. Taxes KRG" xfId="269"/>
    <cellStyle name="_Transfer Berik O. Taxes KRG 2" xfId="270"/>
    <cellStyle name="_TS" xfId="2858"/>
    <cellStyle name="_TS AJE 2004 with supporting cal'ns_FINAL" xfId="2859"/>
    <cellStyle name="_U CWIP 5MTD2006" xfId="2860"/>
    <cellStyle name="_U Fixed Assets 5MTD2006" xfId="2861"/>
    <cellStyle name="_U Property, plant and equipment 5MTD2006" xfId="2862"/>
    <cellStyle name="_U1. Revenues 1Q 2006" xfId="2863"/>
    <cellStyle name="_U2.1 Payroll" xfId="271"/>
    <cellStyle name="_U2.1 Payroll 2" xfId="272"/>
    <cellStyle name="_U2.1 Payroll 2 2" xfId="2864"/>
    <cellStyle name="_U2.1 Payroll 3" xfId="2865"/>
    <cellStyle name="_U2.1 Payroll_PL" xfId="2866"/>
    <cellStyle name="_U2.1 Payroll_Прибыли и убытки" xfId="2867"/>
    <cellStyle name="_U2.100 Cons" xfId="2868"/>
    <cellStyle name="_U2.BT payroll analytics" xfId="273"/>
    <cellStyle name="_U2.BT payroll analytics 2" xfId="2869"/>
    <cellStyle name="_U2.BT payroll analytics 2 2" xfId="2870"/>
    <cellStyle name="_U2.BT payroll analytics 3" xfId="2871"/>
    <cellStyle name="_U2.BT payroll analytics_OAR" xfId="2872"/>
    <cellStyle name="_U2.BT payroll analytics_PL" xfId="2873"/>
    <cellStyle name="_U2.BT payroll analytics_TS" xfId="2874"/>
    <cellStyle name="_U2.BT payroll analytics_U2.100 Cons" xfId="2875"/>
    <cellStyle name="_U2.BT payroll analytics_U2.320 CL" xfId="2876"/>
    <cellStyle name="_U2.BT payroll analytics_U2.510 CL " xfId="2877"/>
    <cellStyle name="_U2.BT payroll analytics_Прибыли и убытки" xfId="2878"/>
    <cellStyle name="_U2.BT payroll analytics_События, КазСод, ДОТОС - Ноябрь 2010" xfId="2879"/>
    <cellStyle name="_U2.Cost of Sales" xfId="274"/>
    <cellStyle name="_U2.Cost of Sales 2" xfId="275"/>
    <cellStyle name="_U2-110-SubLead" xfId="276"/>
    <cellStyle name="_U2-110-SubLead 2" xfId="277"/>
    <cellStyle name="_U2-300" xfId="278"/>
    <cellStyle name="_U2-300 2" xfId="279"/>
    <cellStyle name="_U3.330 Forex" xfId="2880"/>
    <cellStyle name="_U3.Other sales and expenses 12m 2007" xfId="2881"/>
    <cellStyle name="_U6.Other Income &amp; Expenses 12m2006" xfId="280"/>
    <cellStyle name="_U6.Other Income &amp; Expenses 12m2006 2" xfId="281"/>
    <cellStyle name="_Vacation Provision" xfId="282"/>
    <cellStyle name="_Vacation Provision 2" xfId="283"/>
    <cellStyle name="_Vacation Provision 2 2" xfId="2882"/>
    <cellStyle name="_Vacation Provision 3" xfId="2883"/>
    <cellStyle name="_Vacation Provision_PL" xfId="2884"/>
    <cellStyle name="_Vacation Provision_Прибыли и убытки" xfId="2885"/>
    <cellStyle name="_vypl_июнь" xfId="2886"/>
    <cellStyle name="_WHT" xfId="2887"/>
    <cellStyle name="_Worksheet in Фрагмент (7)" xfId="2888"/>
    <cellStyle name="_X Intangible assets 5MTD2005" xfId="2889"/>
    <cellStyle name="_X1.1000 Reconciliation of taxes" xfId="2890"/>
    <cellStyle name="_X1.1000 Reconciliation of taxes (TS 34)" xfId="2891"/>
    <cellStyle name="_xSAPtemp1031" xfId="2892"/>
    <cellStyle name="_YE CIT and DT" xfId="284"/>
    <cellStyle name="_YE O. Taxes KMGD" xfId="285"/>
    <cellStyle name="_YE O. Taxes KMGD 2" xfId="286"/>
    <cellStyle name="_Yearly report from Accounters_28.03.09" xfId="2893"/>
    <cellStyle name="_YTD July_Kalitva my" xfId="2894"/>
    <cellStyle name="_Zapasnoi COS" xfId="287"/>
    <cellStyle name="_Zapasnoi COS 2" xfId="288"/>
    <cellStyle name="_ZCMS_MON_KLL1" xfId="2895"/>
    <cellStyle name="_ZDEBKRE1-2007" xfId="2896"/>
    <cellStyle name="_ZDEBKRE1-2007 2" xfId="2897"/>
    <cellStyle name="_ZDEBKRE1-2007 2 2" xfId="2898"/>
    <cellStyle name="_ZDEBKRE1-2007 3" xfId="2899"/>
    <cellStyle name="_ZDEBKRE1-2007_PL" xfId="2900"/>
    <cellStyle name="_ZDEBKRE1-2007_Прибыли и убытки" xfId="2901"/>
    <cellStyle name="_А Основные средства 6 месяцев 2006 года (1)" xfId="2902"/>
    <cellStyle name="_А Основные средства 6 месяцев 2006 года (1)1" xfId="2903"/>
    <cellStyle name="_АЙМАК БЮДЖЕТ 2009 (уточн Амангельды)" xfId="2904"/>
    <cellStyle name="_баланс" xfId="2905"/>
    <cellStyle name="_Баланс  по МСФОс за 1 полугодие" xfId="2906"/>
    <cellStyle name="_Баланс  по МСФОс за 10 месяцев" xfId="2907"/>
    <cellStyle name="_Баланс  по МСФОс за 11 месяцев 2006 года фактический" xfId="2908"/>
    <cellStyle name="_Баланс  по МСФОс за 7 месяцев" xfId="2909"/>
    <cellStyle name="_Баланс  по МСФОс за 7 месяцев 2006" xfId="2910"/>
    <cellStyle name="_Баланс  по МСФОс за 8  месяцев" xfId="2911"/>
    <cellStyle name="_Баланс  по МСФОс за 9 месяцев" xfId="2912"/>
    <cellStyle name="_Баланс  по МСФОс за 9 месяцев 2006 года" xfId="2913"/>
    <cellStyle name="_Баланс за 2005 год окончательный" xfId="2914"/>
    <cellStyle name="_Бизнес план на 2009-2013гг (геоло)" xfId="289"/>
    <cellStyle name="_Бизнес план на 2009-2013гг (геоло)_ПП 2012-2 900 млн 10 06 12" xfId="290"/>
    <cellStyle name="_Бизнес план на 2009-2013гг (геоло)_ПП 2013 Вар_1 1 (Англ) " xfId="291"/>
    <cellStyle name="_БИЗНЕС-ПЛАН 2004 ГОД 2 вариант" xfId="2915"/>
    <cellStyle name="_БИЗНЕС-ПЛАН 2004 ГОД 2 вариант 2" xfId="2916"/>
    <cellStyle name="_БИЗНЕС-ПЛАН 2004 год 3 вар" xfId="2917"/>
    <cellStyle name="_БИЗНЕС-ПЛАН 2004 год 3 вар 2" xfId="2918"/>
    <cellStyle name="_Биз-план09-14 19 06 09г (2)" xfId="292"/>
    <cellStyle name="_Биз-план09-14 19 06 09г (2)_ПП 2011-2 950 млн 06.06.12" xfId="293"/>
    <cellStyle name="_Биз-план09-14 19.06.09г" xfId="294"/>
    <cellStyle name="_Биз-план09-14 19.06.09г_ПП 2011-2 950 млн 06.06.12" xfId="295"/>
    <cellStyle name="_БКМПО 23-05_1" xfId="2919"/>
    <cellStyle name="_БКМПО 23-05_1_C03. A4. TS_KTG v 2" xfId="2920"/>
    <cellStyle name="_БКМПО 23-05_1_Sheet1" xfId="2921"/>
    <cellStyle name="_БП_КНП- 2004 по формам Сибнефти от 18.09.2003" xfId="2922"/>
    <cellStyle name="_БП_КНП- 2004 по формам Сибнефти от 18.09.2003 2" xfId="2923"/>
    <cellStyle name="_Бюдж.формы ЗАО АГ" xfId="2924"/>
    <cellStyle name="_Бюдж.формы ЗАО АГ 2" xfId="2925"/>
    <cellStyle name="_Бюдж.формы ЗАО АГ 3" xfId="2926"/>
    <cellStyle name="_Бюдж.формы ЗАО АГ_ПР_Себестоимость" xfId="2927"/>
    <cellStyle name="_Бюджет 2,3,4,5,7,8,9, налоги, акцизы на 01_2004 от 17-25_12_03 " xfId="2928"/>
    <cellStyle name="_Бюджет 2,3,4,5,7,8,9, налоги, акцизы на 01_2004 от 17-25_12_03  2" xfId="2929"/>
    <cellStyle name="_Бюджет 2005 к защите" xfId="2930"/>
    <cellStyle name="_Бюджет 2007" xfId="2931"/>
    <cellStyle name="_Бюджет 2009" xfId="2932"/>
    <cellStyle name="_Бюджет АМАНГЕЛЬДЫ ГАЗ на 2006 год (Заке 190705)" xfId="2933"/>
    <cellStyle name="_бюджет АО АПК на 2007 2" xfId="2934"/>
    <cellStyle name="_Бюджет на 2006г 07.07.05(утв.)" xfId="2935"/>
    <cellStyle name="_Бюджет на 2007 pto" xfId="2936"/>
    <cellStyle name="_Бюджет на 2007 г (проект)" xfId="2937"/>
    <cellStyle name="_Бюджетная заявка СИТ  на 2008" xfId="2938"/>
    <cellStyle name="_Бюджетное предложение ПТБ10_64 расход" xfId="296"/>
    <cellStyle name="_Бюджетное предложение ПТБ10_64 расход 2" xfId="297"/>
    <cellStyle name="_Бюджетное предложение ПТБ10_64 расход_ПП 2013 Вар_1 1 (Англ) " xfId="298"/>
    <cellStyle name="_ВГО 2007 год для КТГ" xfId="2939"/>
    <cellStyle name="_ВГО за 10 мес (для КТГ)" xfId="2940"/>
    <cellStyle name="_ВГО ИЦА 11 06 08" xfId="2941"/>
    <cellStyle name="_Ведомость" xfId="2942"/>
    <cellStyle name="_Ведомость (2)" xfId="2943"/>
    <cellStyle name="_ВнутгрРД" xfId="2944"/>
    <cellStyle name="_Внутрегруповой деб. и кред за 2005г." xfId="2945"/>
    <cellStyle name="_Внутрегрупповые" xfId="2946"/>
    <cellStyle name="_Внутрегрупповые_КТГ_11 06 08" xfId="2947"/>
    <cellStyle name="_Внутригр ИЦА БП 2007 (21.08.07)" xfId="2948"/>
    <cellStyle name="_Внутригр_расш_ПР 2007 для отправки КТГ (24.08.07) " xfId="2949"/>
    <cellStyle name="_Внутригр_расш_ПР 8-10" xfId="2950"/>
    <cellStyle name="_Внутригр_расш_ПР 8-10 (18 08 07 для КТГ верно)" xfId="2951"/>
    <cellStyle name="_Внутригрупповые" xfId="2952"/>
    <cellStyle name="_Внутригрупповые (последний)" xfId="2953"/>
    <cellStyle name="_Внутригрупповые объемы к корректировке" xfId="2954"/>
    <cellStyle name="_Выполнение ОТМ Декабрь 2006" xfId="2955"/>
    <cellStyle name="_грф бур-01 08 09" xfId="299"/>
    <cellStyle name="_грф бур-01 08 09_ПП 2012-2 900 млн 10 06 12" xfId="300"/>
    <cellStyle name="_грф бур-01 08 09_ПП 2013 Вар_1 1 (Англ) " xfId="301"/>
    <cellStyle name="_грф бур-2011" xfId="302"/>
    <cellStyle name="_грф бур-2011 (2)" xfId="303"/>
    <cellStyle name="_грф бур-2011 (2)_ПП 2011-2 950 млн 06.06.12" xfId="304"/>
    <cellStyle name="_грф бур-2011 (3)" xfId="305"/>
    <cellStyle name="_грф бур-2011 (3)_ПП 2013 Вар_1 1 (Англ) " xfId="306"/>
    <cellStyle name="_грф бур-2011(3вар)" xfId="307"/>
    <cellStyle name="_грф бур-2011(3вар)_ПП 2011-2 950 млн 06.06.12" xfId="308"/>
    <cellStyle name="_грф бур-2011_ПП 2011-2 950 млн 06.06.12" xfId="309"/>
    <cellStyle name="_грф-09" xfId="310"/>
    <cellStyle name="_грф-09_ПП 2012-2 900 млн 10 06 12" xfId="311"/>
    <cellStyle name="_грф-09_ПП 2013 Вар_1 1 (Англ) " xfId="312"/>
    <cellStyle name="_грфбур(8+9)" xfId="313"/>
    <cellStyle name="_грфбур(8+9)_ПП 2012-2 900 млн 10 06 12" xfId="314"/>
    <cellStyle name="_грфбур(8+9)_ПП 2013 Вар_1 1 (Англ) " xfId="315"/>
    <cellStyle name="_данные" xfId="2956"/>
    <cellStyle name="_Движение ОС Аудит 2008 посл.версия " xfId="2957"/>
    <cellStyle name="_дебит кредт задолженность" xfId="2958"/>
    <cellStyle name="_дебит кредт задолженность 2" xfId="2959"/>
    <cellStyle name="_дебит кредт задолженность 2 2" xfId="2960"/>
    <cellStyle name="_дебит кредт задолженность 3" xfId="2961"/>
    <cellStyle name="_дебит кредт задолженность_PL" xfId="2962"/>
    <cellStyle name="_дебит кредт задолженность_Прибыли и убытки" xfId="2963"/>
    <cellStyle name="_ДИТАТ ОС АРЕНДА СВОД 2005 пром  16 06 05 для ННГ" xfId="2964"/>
    <cellStyle name="_ДИТАТ ОС АРЕНДА СВОД 2005 пром  16 06 05 для ННГ 2" xfId="2965"/>
    <cellStyle name="_ДИТАТ ОС АРЕНДА СВОД 2005 пром. 14.06.05 для ННГ" xfId="2966"/>
    <cellStyle name="_ДИТАТ ОС АРЕНДА СВОД 2005 пром. 14.06.05 для ННГ 2" xfId="2967"/>
    <cellStyle name="_для бюджетников" xfId="2968"/>
    <cellStyle name="_Для ДБиЭА от ДК - копия" xfId="2969"/>
    <cellStyle name="_Для элиминирования" xfId="2970"/>
    <cellStyle name="_Дозакл 5 мес.2000" xfId="2971"/>
    <cellStyle name="_Дочки BS-за 2004г. и 6-м.05г MT" xfId="2972"/>
    <cellStyle name="_Е120-130 свод" xfId="316"/>
    <cellStyle name="_Е120-130 свод 2" xfId="317"/>
    <cellStyle name="_За I полугодие 2008г" xfId="2973"/>
    <cellStyle name="_Запрос (LLP's)" xfId="2974"/>
    <cellStyle name="_Исп КВЛ 1 кварт 07 (02.05.07)" xfId="2975"/>
    <cellStyle name="_ИТАТ-2003-10 (вар.2)" xfId="2976"/>
    <cellStyle name="_ИТАТ-2003-10 (вар.2) 2" xfId="2977"/>
    <cellStyle name="_ИЦА 79 новая модель_c  увеличением затрат" xfId="2978"/>
    <cellStyle name="_ИЦА 79 новая модель_c  увеличением затрат по МСФО" xfId="2979"/>
    <cellStyle name="_кальк" xfId="2980"/>
    <cellStyle name="_КВЛ 2007-2011ДОГМ" xfId="2981"/>
    <cellStyle name="_КВЛ 2007-2011ДОГМ_080603 Скор бюджет 2008 КТГ" xfId="2982"/>
    <cellStyle name="_КВЛ 2007-2011ДОГМ_080603 Скор бюджет 2008 КТГ_ДДС_Прямой" xfId="2983"/>
    <cellStyle name="_КВЛ 2007-2011ДОГМ_080603 Скор бюджет 2008 КТГ_Прибыли и убытки" xfId="2984"/>
    <cellStyle name="_КВЛ 2007-2011ДОГМ_080603 Скор бюджет 2008 КТГ_ТЭП 8 мес 2011 (от 13.09.2011)" xfId="2985"/>
    <cellStyle name="_КВЛ 2007-2011ДОГМ_080603 Скор бюджет 2008 КТГ_ТЭП 8 мес 2011 (от 13.09.2011)_ДДС_Прямой" xfId="2986"/>
    <cellStyle name="_КВЛ 2007-2011ДОГМ_080603 Скор бюджет 2008 КТГ_ТЭП 8 мес 2011 (от 13.09.2011)_Прибыли и убытки" xfId="2987"/>
    <cellStyle name="_КВЛ 2007-2011ДОГМ_090325 Форма Труд-0 КТГА" xfId="2988"/>
    <cellStyle name="_КВЛ 2007-2011ДОГМ_090325 Форма Труд-0 КТГА_ДДС_Прямой" xfId="2989"/>
    <cellStyle name="_КВЛ 2007-2011ДОГМ_090325 Форма Труд-0 КТГА_Прибыли и убытки" xfId="2990"/>
    <cellStyle name="_КВЛ 2007-2011ДОГМ_090325 Форма Труд-0 КТГА_ТЭП 8 мес 2011 (от 13.09.2011)" xfId="2991"/>
    <cellStyle name="_КВЛ 2007-2011ДОГМ_090325 Форма Труд-0 КТГА_ТЭП 8 мес 2011 (от 13.09.2011)_ДДС_Прямой" xfId="2992"/>
    <cellStyle name="_КВЛ 2007-2011ДОГМ_090325 Форма Труд-0 КТГА_ТЭП 8 мес 2011 (от 13.09.2011)_Прибыли и убытки" xfId="2993"/>
    <cellStyle name="_КВЛ 2007-2011ДОГМ_3НК2009 КОНСОЛИДАЦИЯ+" xfId="2994"/>
    <cellStyle name="_КВЛ 2007-2011ДОГМ_3НК2009 КОНСОЛИДАЦИЯ+_ДДС_Прямой" xfId="2995"/>
    <cellStyle name="_КВЛ 2007-2011ДОГМ_3НК2009 КОНСОЛИДАЦИЯ+_Прибыли и убытки" xfId="2996"/>
    <cellStyle name="_КВЛ 2007-2011ДОГМ_3НК2009 КОНСОЛИДАЦИЯ+_ТЭП 8 мес 2011 (от 13.09.2011)" xfId="2997"/>
    <cellStyle name="_КВЛ 2007-2011ДОГМ_3НК2009 КОНСОЛИДАЦИЯ+_ТЭП 8 мес 2011 (от 13.09.2011)_ДДС_Прямой" xfId="2998"/>
    <cellStyle name="_КВЛ 2007-2011ДОГМ_3НК2009 КОНСОЛИДАЦИЯ+_ТЭП 8 мес 2011 (от 13.09.2011)_Прибыли и убытки" xfId="2999"/>
    <cellStyle name="_КВЛ 2007-2011ДОГМ_Анализ отклонений БП 2008+ 230708" xfId="3000"/>
    <cellStyle name="_КВЛ 2007-2011ДОГМ_Анализ отклонений БП 2008+ 230708_ДДС_Прямой" xfId="3001"/>
    <cellStyle name="_КВЛ 2007-2011ДОГМ_Анализ отклонений БП 2008+ 230708_Прибыли и убытки" xfId="3002"/>
    <cellStyle name="_КВЛ 2007-2011ДОГМ_Анализ отклонений БП 2008+ 230708_События, КазСод, ДОТОС - Ноябрь 2010" xfId="3003"/>
    <cellStyle name="_КВЛ 2007-2011ДОГМ_Анализ отклонений БП 2008+ 230708_События, КазСод, ДОТОС - Ноябрь 2010_ДДС_Прямой" xfId="3004"/>
    <cellStyle name="_КВЛ 2007-2011ДОГМ_Анализ отклонений БП 2008+ 230708_События, КазСод, ДОТОС - Ноябрь 2010_Прибыли и убытки" xfId="3005"/>
    <cellStyle name="_КВЛ 2007-2011ДОГМ_Анализ отклонений БП 2008+ 230708_События, КазСод, ДОТОС - Ноябрь 2010_ТЭП 8 мес 2011 (от 13.09.2011)" xfId="3006"/>
    <cellStyle name="_КВЛ 2007-2011ДОГМ_Анализ отклонений БП 2008+ 230708_События, КазСод, ДОТОС - Ноябрь 2010_ТЭП 8 мес 2011 (от 13.09.2011)_ДДС_Прямой" xfId="3007"/>
    <cellStyle name="_КВЛ 2007-2011ДОГМ_Анализ отклонений БП 2008+ 230708_События, КазСод, ДОТОС - Ноябрь 2010_ТЭП 8 мес 2011 (от 13.09.2011)_Прибыли и убытки" xfId="3008"/>
    <cellStyle name="_КВЛ 2007-2011ДОГМ_Анализ отклонений БП 2008+ 230708_ТЭП 8 мес 2011 (от 13.09.2011)" xfId="3009"/>
    <cellStyle name="_КВЛ 2007-2011ДОГМ_Анализ отклонений БП 2008+ 230708_ТЭП 8 мес 2011 (от 13.09.2011)_ДДС_Прямой" xfId="3010"/>
    <cellStyle name="_КВЛ 2007-2011ДОГМ_Анализ отклонений БП 2008+ 230708_ТЭП 8 мес 2011 (от 13.09.2011)_Прибыли и убытки" xfId="3011"/>
    <cellStyle name="_КВЛ 2007-2011ДОГМ_БИЗНЕС-ПЛАН КТГ 2008 корректировка 1" xfId="3012"/>
    <cellStyle name="_КВЛ 2007-2011ДОГМ_БИЗНЕС-ПЛАН КТГ 2008 корректировка 1_ДДС_Прямой" xfId="3013"/>
    <cellStyle name="_КВЛ 2007-2011ДОГМ_БИЗНЕС-ПЛАН КТГ 2008 корректировка 1_Прибыли и убытки" xfId="3014"/>
    <cellStyle name="_КВЛ 2007-2011ДОГМ_БИЗНЕС-ПЛАН КТГ 2008 корректировка 1_События, КазСод, ДОТОС - Ноябрь 2010" xfId="3015"/>
    <cellStyle name="_КВЛ 2007-2011ДОГМ_БИЗНЕС-ПЛАН КТГ 2008 корректировка 1_События, КазСод, ДОТОС - Ноябрь 2010_ДДС_Прямой" xfId="3016"/>
    <cellStyle name="_КВЛ 2007-2011ДОГМ_БИЗНЕС-ПЛАН КТГ 2008 корректировка 1_События, КазСод, ДОТОС - Ноябрь 2010_Прибыли и убытки" xfId="3017"/>
    <cellStyle name="_КВЛ 2007-2011ДОГМ_БИЗНЕС-ПЛАН КТГ 2008 корректировка 1_События, КазСод, ДОТОС - Ноябрь 2010_ТЭП 8 мес 2011 (от 13.09.2011)" xfId="3018"/>
    <cellStyle name="_КВЛ 2007-2011ДОГМ_БИЗНЕС-ПЛАН КТГ 2008 корректировка 1_События, КазСод, ДОТОС - Ноябрь 2010_ТЭП 8 мес 2011 (от 13.09.2011)_ДДС_Прямой" xfId="3019"/>
    <cellStyle name="_КВЛ 2007-2011ДОГМ_БИЗНЕС-ПЛАН КТГ 2008 корректировка 1_События, КазСод, ДОТОС - Ноябрь 2010_ТЭП 8 мес 2011 (от 13.09.2011)_Прибыли и убытки" xfId="3020"/>
    <cellStyle name="_КВЛ 2007-2011ДОГМ_БИЗНЕС-ПЛАН КТГ 2008 корректировка 1_ТЭП 8 мес 2011 (от 13.09.2011)" xfId="3021"/>
    <cellStyle name="_КВЛ 2007-2011ДОГМ_БИЗНЕС-ПЛАН КТГ 2008 корректировка 1_ТЭП 8 мес 2011 (от 13.09.2011)_ДДС_Прямой" xfId="3022"/>
    <cellStyle name="_КВЛ 2007-2011ДОГМ_БИЗНЕС-ПЛАН КТГ 2008 корректировка 1_ТЭП 8 мес 2011 (от 13.09.2011)_Прибыли и убытки" xfId="3023"/>
    <cellStyle name="_КВЛ 2007-2011ДОГМ_БП 2008-2010 04.06.08 (самый последний)" xfId="3024"/>
    <cellStyle name="_КВЛ 2007-2011ДОГМ_БП 2008-2010 04.06.08 (самый последний)_ДДС_Прямой" xfId="3025"/>
    <cellStyle name="_КВЛ 2007-2011ДОГМ_БП 2008-2010 04.06.08 (самый последний)_Прибыли и убытки" xfId="3026"/>
    <cellStyle name="_КВЛ 2007-2011ДОГМ_БП 2008-2010 04.06.08 (самый последний)_События, КазСод, ДОТОС - Ноябрь 2010" xfId="3027"/>
    <cellStyle name="_КВЛ 2007-2011ДОГМ_БП 2008-2010 04.06.08 (самый последний)_События, КазСод, ДОТОС - Ноябрь 2010_ДДС_Прямой" xfId="3028"/>
    <cellStyle name="_КВЛ 2007-2011ДОГМ_БП 2008-2010 04.06.08 (самый последний)_События, КазСод, ДОТОС - Ноябрь 2010_Прибыли и убытки" xfId="3029"/>
    <cellStyle name="_КВЛ 2007-2011ДОГМ_БП 2008-2010 04.06.08 (самый последний)_События, КазСод, ДОТОС - Ноябрь 2010_ТЭП 8 мес 2011 (от 13.09.2011)" xfId="3030"/>
    <cellStyle name="_КВЛ 2007-2011ДОГМ_БП 2008-2010 04.06.08 (самый последний)_События, КазСод, ДОТОС - Ноябрь 2010_ТЭП 8 мес 2011 (от 13.09.2011)_ДДС_Прямой" xfId="3031"/>
    <cellStyle name="_КВЛ 2007-2011ДОГМ_БП 2008-2010 04.06.08 (самый последний)_События, КазСод, ДОТОС - Ноябрь 2010_ТЭП 8 мес 2011 (от 13.09.2011)_Прибыли и убытки" xfId="3032"/>
    <cellStyle name="_КВЛ 2007-2011ДОГМ_БП 2008-2010 04.06.08 (самый последний)_ТЭП 8 мес 2011 (от 13.09.2011)" xfId="3033"/>
    <cellStyle name="_КВЛ 2007-2011ДОГМ_БП 2008-2010 04.06.08 (самый последний)_ТЭП 8 мес 2011 (от 13.09.2011)_ДДС_Прямой" xfId="3034"/>
    <cellStyle name="_КВЛ 2007-2011ДОГМ_БП 2008-2010 04.06.08 (самый последний)_ТЭП 8 мес 2011 (от 13.09.2011)_Прибыли и убытки" xfId="3035"/>
    <cellStyle name="_КВЛ 2007-2011ДОГМ_Бюджет 2009" xfId="3036"/>
    <cellStyle name="_КВЛ 2007-2011ДОГМ_Бюджет 2009 (формы для КТГ)" xfId="3037"/>
    <cellStyle name="_КВЛ 2007-2011ДОГМ_Бюджет 2009 (формы для КТГ)_ДДС_Прямой" xfId="3038"/>
    <cellStyle name="_КВЛ 2007-2011ДОГМ_Бюджет 2009 (формы для КТГ)_Прибыли и убытки" xfId="3039"/>
    <cellStyle name="_КВЛ 2007-2011ДОГМ_Бюджет 2009 (формы для КТГ)_ТЭП 8 мес 2011 (от 13.09.2011)" xfId="3040"/>
    <cellStyle name="_КВЛ 2007-2011ДОГМ_Бюджет 2009 (формы для КТГ)_ТЭП 8 мес 2011 (от 13.09.2011)_ДДС_Прямой" xfId="3041"/>
    <cellStyle name="_КВЛ 2007-2011ДОГМ_Бюджет 2009 (формы для КТГ)_ТЭП 8 мес 2011 (от 13.09.2011)_Прибыли и убытки" xfId="3042"/>
    <cellStyle name="_КВЛ 2007-2011ДОГМ_Бюджет 2009_ДДС_Прямой" xfId="3043"/>
    <cellStyle name="_КВЛ 2007-2011ДОГМ_Бюджет 2009_Прибыли и убытки" xfId="3044"/>
    <cellStyle name="_КВЛ 2007-2011ДОГМ_Бюджет 2009_События, КазСод, ДОТОС - Ноябрь 2010" xfId="3045"/>
    <cellStyle name="_КВЛ 2007-2011ДОГМ_Бюджет 2009_События, КазСод, ДОТОС - Ноябрь 2010_ДДС_Прямой" xfId="3046"/>
    <cellStyle name="_КВЛ 2007-2011ДОГМ_Бюджет 2009_События, КазСод, ДОТОС - Ноябрь 2010_Прибыли и убытки" xfId="3047"/>
    <cellStyle name="_КВЛ 2007-2011ДОГМ_Бюджет 2009_События, КазСод, ДОТОС - Ноябрь 2010_ТЭП 8 мес 2011 (от 13.09.2011)" xfId="3048"/>
    <cellStyle name="_КВЛ 2007-2011ДОГМ_Бюджет 2009_События, КазСод, ДОТОС - Ноябрь 2010_ТЭП 8 мес 2011 (от 13.09.2011)_ДДС_Прямой" xfId="3049"/>
    <cellStyle name="_КВЛ 2007-2011ДОГМ_Бюджет 2009_События, КазСод, ДОТОС - Ноябрь 2010_ТЭП 8 мес 2011 (от 13.09.2011)_Прибыли и убытки" xfId="3050"/>
    <cellStyle name="_КВЛ 2007-2011ДОГМ_Бюджет 2009_ТЭП 8 мес 2011 (от 13.09.2011)" xfId="3051"/>
    <cellStyle name="_КВЛ 2007-2011ДОГМ_Бюджет 2009_ТЭП 8 мес 2011 (от 13.09.2011)_ДДС_Прямой" xfId="3052"/>
    <cellStyle name="_КВЛ 2007-2011ДОГМ_Бюджет 2009_ТЭП 8 мес 2011 (от 13.09.2011)_Прибыли и убытки" xfId="3053"/>
    <cellStyle name="_КВЛ 2007-2011ДОГМ_Бюджет по форме КТГ (последний)" xfId="3054"/>
    <cellStyle name="_КВЛ 2007-2011ДОГМ_Бюджет по форме КТГ (последний)_ДДС_Прямой" xfId="3055"/>
    <cellStyle name="_КВЛ 2007-2011ДОГМ_Бюджет по форме КТГ (последний)_Прибыли и убытки" xfId="3056"/>
    <cellStyle name="_КВЛ 2007-2011ДОГМ_Бюджет по форме КТГ (последний)_События, КазСод, ДОТОС - Ноябрь 2010" xfId="3057"/>
    <cellStyle name="_КВЛ 2007-2011ДОГМ_Бюджет по форме КТГ (последний)_События, КазСод, ДОТОС - Ноябрь 2010_ДДС_Прямой" xfId="3058"/>
    <cellStyle name="_КВЛ 2007-2011ДОГМ_Бюджет по форме КТГ (последний)_События, КазСод, ДОТОС - Ноябрь 2010_Прибыли и убытки" xfId="3059"/>
    <cellStyle name="_КВЛ 2007-2011ДОГМ_Бюджет по форме КТГ (последний)_События, КазСод, ДОТОС - Ноябрь 2010_ТЭП 8 мес 2011 (от 13.09.2011)" xfId="3060"/>
    <cellStyle name="_КВЛ 2007-2011ДОГМ_Бюджет по форме КТГ (последний)_События, КазСод, ДОТОС - Ноябрь 2010_ТЭП 8 мес 2011 (от 13.09.2011)_ДДС_Прямой" xfId="3061"/>
    <cellStyle name="_КВЛ 2007-2011ДОГМ_Бюджет по форме КТГ (последний)_События, КазСод, ДОТОС - Ноябрь 2010_ТЭП 8 мес 2011 (от 13.09.2011)_Прибыли и убытки" xfId="3062"/>
    <cellStyle name="_КВЛ 2007-2011ДОГМ_Бюджет по форме КТГ (последний)_ТЭП 8 мес 2011 (от 13.09.2011)" xfId="3063"/>
    <cellStyle name="_КВЛ 2007-2011ДОГМ_Бюджет по форме КТГ (последний)_ТЭП 8 мес 2011 (от 13.09.2011)_ДДС_Прямой" xfId="3064"/>
    <cellStyle name="_КВЛ 2007-2011ДОГМ_Бюджет по форме КТГ (последний)_ТЭП 8 мес 2011 (от 13.09.2011)_Прибыли и убытки" xfId="3065"/>
    <cellStyle name="_КВЛ 2007-2011ДОГМ_ВГО" xfId="3066"/>
    <cellStyle name="_КВЛ 2007-2011ДОГМ_ВГО_ДДС_Прямой" xfId="3067"/>
    <cellStyle name="_КВЛ 2007-2011ДОГМ_ВГО_Прибыли и убытки" xfId="3068"/>
    <cellStyle name="_КВЛ 2007-2011ДОГМ_ВГО_ТЭП 8 мес 2011 (от 13.09.2011)" xfId="3069"/>
    <cellStyle name="_КВЛ 2007-2011ДОГМ_ВГО_ТЭП 8 мес 2011 (от 13.09.2011)_ДДС_Прямой" xfId="3070"/>
    <cellStyle name="_КВЛ 2007-2011ДОГМ_ВГО_ТЭП 8 мес 2011 (от 13.09.2011)_Прибыли и убытки" xfId="3071"/>
    <cellStyle name="_КВЛ 2007-2011ДОГМ_Годов отчет 2008г." xfId="3072"/>
    <cellStyle name="_КВЛ 2007-2011ДОГМ_Годов отчет 2008г._ДДС_Прямой" xfId="3073"/>
    <cellStyle name="_КВЛ 2007-2011ДОГМ_Годов отчет 2008г._Прибыли и убытки" xfId="3074"/>
    <cellStyle name="_КВЛ 2007-2011ДОГМ_Годов отчет 2008г._ТЭП 8 мес 2011 (от 13.09.2011)" xfId="3075"/>
    <cellStyle name="_КВЛ 2007-2011ДОГМ_Годов отчет 2008г._ТЭП 8 мес 2011 (от 13.09.2011)_ДДС_Прямой" xfId="3076"/>
    <cellStyle name="_КВЛ 2007-2011ДОГМ_Годов отчет 2008г._ТЭП 8 мес 2011 (от 13.09.2011)_Прибыли и убытки" xfId="3077"/>
    <cellStyle name="_КВЛ 2007-2011ДОГМ_ДДС_Прямой" xfId="3078"/>
    <cellStyle name="_КВЛ 2007-2011ДОГМ_Инфор. услуги бюджет2009v3 (1)" xfId="3079"/>
    <cellStyle name="_КВЛ 2007-2011ДОГМ_Инфор. услуги бюджет2009v3 (1)_ДДС_Прямой" xfId="3080"/>
    <cellStyle name="_КВЛ 2007-2011ДОГМ_Инфор. услуги бюджет2009v3 (1)_Прибыли и убытки" xfId="3081"/>
    <cellStyle name="_КВЛ 2007-2011ДОГМ_Инфор. услуги бюджет2009v3 (1)_ТЭП 8 мес 2011 (от 13.09.2011)" xfId="3082"/>
    <cellStyle name="_КВЛ 2007-2011ДОГМ_Инфор. услуги бюджет2009v3 (1)_ТЭП 8 мес 2011 (от 13.09.2011)_ДДС_Прямой" xfId="3083"/>
    <cellStyle name="_КВЛ 2007-2011ДОГМ_Инфор. услуги бюджет2009v3 (1)_ТЭП 8 мес 2011 (от 13.09.2011)_Прибыли и убытки" xfId="3084"/>
    <cellStyle name="_КВЛ 2007-2011ДОГМ_Инфор. услуги бюджет2009v3 (2)" xfId="3085"/>
    <cellStyle name="_КВЛ 2007-2011ДОГМ_Инфор. услуги бюджет2009v3 (2)_ДДС_Прямой" xfId="3086"/>
    <cellStyle name="_КВЛ 2007-2011ДОГМ_Инфор. услуги бюджет2009v3 (2)_Прибыли и убытки" xfId="3087"/>
    <cellStyle name="_КВЛ 2007-2011ДОГМ_Инфор. услуги бюджет2009v3 (2)_ТЭП 8 мес 2011 (от 13.09.2011)" xfId="3088"/>
    <cellStyle name="_КВЛ 2007-2011ДОГМ_Инфор. услуги бюджет2009v3 (2)_ТЭП 8 мес 2011 (от 13.09.2011)_ДДС_Прямой" xfId="3089"/>
    <cellStyle name="_КВЛ 2007-2011ДОГМ_Инфор. услуги бюджет2009v3 (2)_ТЭП 8 мес 2011 (от 13.09.2011)_Прибыли и убытки" xfId="3090"/>
    <cellStyle name="_КВЛ 2007-2011ДОГМ_Консолидация 3НК2008 06.10.07 помесячно" xfId="3091"/>
    <cellStyle name="_КВЛ 2007-2011ДОГМ_Консолидация 3НК2008 06.10.07 помесячно_ДДС_Прямой" xfId="3092"/>
    <cellStyle name="_КВЛ 2007-2011ДОГМ_Консолидация 3НК2008 06.10.07 помесячно_Прибыли и убытки" xfId="3093"/>
    <cellStyle name="_КВЛ 2007-2011ДОГМ_Консолидация 3НК2008 06.10.07 помесячно_События, КазСод, ДОТОС - Ноябрь 2010" xfId="3094"/>
    <cellStyle name="_КВЛ 2007-2011ДОГМ_Консолидация 3НК2008 06.10.07 помесячно_События, КазСод, ДОТОС - Ноябрь 2010_ДДС_Прямой" xfId="3095"/>
    <cellStyle name="_КВЛ 2007-2011ДОГМ_Консолидация 3НК2008 06.10.07 помесячно_События, КазСод, ДОТОС - Ноябрь 2010_Прибыли и убытки" xfId="3096"/>
    <cellStyle name="_КВЛ 2007-2011ДОГМ_Консолидация 3НК2008 06.10.07 помесячно_События, КазСод, ДОТОС - Ноябрь 2010_ТЭП 8 мес 2011 (от 13.09.2011)" xfId="3097"/>
    <cellStyle name="_КВЛ 2007-2011ДОГМ_Консолидация 3НК2008 06.10.07 помесячно_События, КазСод, ДОТОС - Ноябрь 2010_ТЭП 8 мес 2011 (от 13.09.2011)_ДДС_Прямой" xfId="3098"/>
    <cellStyle name="_КВЛ 2007-2011ДОГМ_Консолидация 3НК2008 06.10.07 помесячно_События, КазСод, ДОТОС - Ноябрь 2010_ТЭП 8 мес 2011 (от 13.09.2011)_Прибыли и убытки" xfId="3099"/>
    <cellStyle name="_КВЛ 2007-2011ДОГМ_Консолидация 3НК2008 06.10.07 помесячно_ТЭП 8 мес 2011 (от 13.09.2011)" xfId="3100"/>
    <cellStyle name="_КВЛ 2007-2011ДОГМ_Консолидация 3НК2008 06.10.07 помесячно_ТЭП 8 мес 2011 (от 13.09.2011)_ДДС_Прямой" xfId="3101"/>
    <cellStyle name="_КВЛ 2007-2011ДОГМ_Консолидация 3НК2008 06.10.07 помесячно_ТЭП 8 мес 2011 (от 13.09.2011)_Прибыли и убытки" xfId="3102"/>
    <cellStyle name="_КВЛ 2007-2011ДОГМ_Прибыли и убытки" xfId="3103"/>
    <cellStyle name="_КВЛ 2007-2011ДОГМ_Свод 1 квартал 2008 для КТГ" xfId="3104"/>
    <cellStyle name="_КВЛ 2007-2011ДОГМ_Свод 1 квартал 2008 для КТГ_ДДС_Прямой" xfId="3105"/>
    <cellStyle name="_КВЛ 2007-2011ДОГМ_Свод 1 квартал 2008 для КТГ_Прибыли и убытки" xfId="3106"/>
    <cellStyle name="_КВЛ 2007-2011ДОГМ_Свод 1 квартал 2008 для КТГ_ТЭП 8 мес 2011 (от 13.09.2011)" xfId="3107"/>
    <cellStyle name="_КВЛ 2007-2011ДОГМ_Свод 1 квартал 2008 для КТГ_ТЭП 8 мес 2011 (от 13.09.2011)_ДДС_Прямой" xfId="3108"/>
    <cellStyle name="_КВЛ 2007-2011ДОГМ_Свод 1 квартал 2008 для КТГ_ТЭП 8 мес 2011 (от 13.09.2011)_Прибыли и убытки" xfId="3109"/>
    <cellStyle name="_КВЛ 2007-2011ДОГМ_События, КазСод, ДОТОС - Ноябрь 2010" xfId="3110"/>
    <cellStyle name="_КВЛ 2007-2011ДОГМ_События, КазСод, ДОТОС - Ноябрь 2010_ДДС_Прямой" xfId="3111"/>
    <cellStyle name="_КВЛ 2007-2011ДОГМ_События, КазСод, ДОТОС - Ноябрь 2010_Прибыли и убытки" xfId="3112"/>
    <cellStyle name="_КВЛ 2007-2011ДОГМ_События, КазСод, ДОТОС - Ноябрь 2010_ТЭП 8 мес 2011 (от 13.09.2011)" xfId="3113"/>
    <cellStyle name="_КВЛ 2007-2011ДОГМ_События, КазСод, ДОТОС - Ноябрь 2010_ТЭП 8 мес 2011 (от 13.09.2011)_ДДС_Прямой" xfId="3114"/>
    <cellStyle name="_КВЛ 2007-2011ДОГМ_События, КазСод, ДОТОС - Ноябрь 2010_ТЭП 8 мес 2011 (от 13.09.2011)_Прибыли и убытки" xfId="3115"/>
    <cellStyle name="_КВЛ 2007-2011ДОГМ_ТЭП 8 мес 2011 (от 13.09.2011)" xfId="3116"/>
    <cellStyle name="_КВЛ 2007-2011ДОГМ_ТЭП 8 мес 2011 (от 13.09.2011)_ДДС_Прямой" xfId="3117"/>
    <cellStyle name="_КВЛ 2007-2011ДОГМ_ТЭП 8 мес 2011 (от 13.09.2011)_Прибыли и убытки" xfId="3118"/>
    <cellStyle name="_КВЛ 2007-2011ДОГМ_Услуги связи бюджет 2009 (2) (1)" xfId="3119"/>
    <cellStyle name="_КВЛ 2007-2011ДОГМ_Услуги связи бюджет 2009 (2) (1)_ДДС_Прямой" xfId="3120"/>
    <cellStyle name="_КВЛ 2007-2011ДОГМ_Услуги связи бюджет 2009 (2) (1)_Прибыли и убытки" xfId="3121"/>
    <cellStyle name="_КВЛ 2007-2011ДОГМ_Услуги связи бюджет 2009 (2) (1)_ТЭП 8 мес 2011 (от 13.09.2011)" xfId="3122"/>
    <cellStyle name="_КВЛ 2007-2011ДОГМ_Услуги связи бюджет 2009 (2) (1)_ТЭП 8 мес 2011 (от 13.09.2011)_ДДС_Прямой" xfId="3123"/>
    <cellStyle name="_КВЛ 2007-2011ДОГМ_Услуги связи бюджет 2009 (2) (1)_ТЭП 8 мес 2011 (от 13.09.2011)_Прибыли и убытки" xfId="3124"/>
    <cellStyle name="_КВЛ 2007-2011ДОГМ_Холдинг Бюджет 2009" xfId="3125"/>
    <cellStyle name="_КВЛ 2007-2011ДОГМ_Холдинг Бюджет 2009_ДДС_Прямой" xfId="3126"/>
    <cellStyle name="_КВЛ 2007-2011ДОГМ_Холдинг Бюджет 2009_Прибыли и убытки" xfId="3127"/>
    <cellStyle name="_КВЛ 2007-2011ДОГМ_Холдинг Бюджет 2009_ТЭП 8 мес 2011 (от 13.09.2011)" xfId="3128"/>
    <cellStyle name="_КВЛ 2007-2011ДОГМ_Холдинг Бюджет 2009_ТЭП 8 мес 2011 (от 13.09.2011)_ДДС_Прямой" xfId="3129"/>
    <cellStyle name="_КВЛ 2007-2011ДОГМ_Холдинг Бюджет 2009_ТЭП 8 мес 2011 (от 13.09.2011)_Прибыли и убытки" xfId="3130"/>
    <cellStyle name="_КВЛ 2007-2011ДОГМ_Элиминация 2008 корректировка 1" xfId="3131"/>
    <cellStyle name="_КВЛ 2007-2011ДОГМ_Элиминация 2008 корректировка 1_ДДС_Прямой" xfId="3132"/>
    <cellStyle name="_КВЛ 2007-2011ДОГМ_Элиминация 2008 корректировка 1_Прибыли и убытки" xfId="3133"/>
    <cellStyle name="_КВЛ 2007-2011ДОГМ_Элиминация 2008 корректировка 1_События, КазСод, ДОТОС - Ноябрь 2010" xfId="3134"/>
    <cellStyle name="_КВЛ 2007-2011ДОГМ_Элиминация 2008 корректировка 1_События, КазСод, ДОТОС - Ноябрь 2010_ДДС_Прямой" xfId="3135"/>
    <cellStyle name="_КВЛ 2007-2011ДОГМ_Элиминация 2008 корректировка 1_События, КазСод, ДОТОС - Ноябрь 2010_Прибыли и убытки" xfId="3136"/>
    <cellStyle name="_КВЛ 2007-2011ДОГМ_Элиминация 2008 корректировка 1_События, КазСод, ДОТОС - Ноябрь 2010_ТЭП 8 мес 2011 (от 13.09.2011)" xfId="3137"/>
    <cellStyle name="_КВЛ 2007-2011ДОГМ_Элиминация 2008 корректировка 1_События, КазСод, ДОТОС - Ноябрь 2010_ТЭП 8 мес 2011 (от 13.09.2011)_ДДС_Прямой" xfId="3138"/>
    <cellStyle name="_КВЛ 2007-2011ДОГМ_Элиминация 2008 корректировка 1_События, КазСод, ДОТОС - Ноябрь 2010_ТЭП 8 мес 2011 (от 13.09.2011)_Прибыли и убытки" xfId="3139"/>
    <cellStyle name="_КВЛ 2007-2011ДОГМ_Элиминация 2008 корректировка 1_ТЭП 8 мес 2011 (от 13.09.2011)" xfId="3140"/>
    <cellStyle name="_КВЛ 2007-2011ДОГМ_Элиминация 2008 корректировка 1_ТЭП 8 мес 2011 (от 13.09.2011)_ДДС_Прямой" xfId="3141"/>
    <cellStyle name="_КВЛ 2007-2011ДОГМ_Элиминация 2008 корректировка 1_ТЭП 8 мес 2011 (от 13.09.2011)_Прибыли и убытки" xfId="3142"/>
    <cellStyle name="_КВЛ 2007-2011ДОГМ_Элиминация 2009" xfId="3143"/>
    <cellStyle name="_КВЛ 2007-2011ДОГМ_Элиминация 2009_ДДС_Прямой" xfId="3144"/>
    <cellStyle name="_КВЛ 2007-2011ДОГМ_Элиминация 2009_Прибыли и убытки" xfId="3145"/>
    <cellStyle name="_КВЛ 2007-2011ДОГМ_Элиминация 2009_ТЭП 8 мес 2011 (от 13.09.2011)" xfId="3146"/>
    <cellStyle name="_КВЛ 2007-2011ДОГМ_Элиминация 2009_ТЭП 8 мес 2011 (от 13.09.2011)_ДДС_Прямой" xfId="3147"/>
    <cellStyle name="_КВЛ 2007-2011ДОГМ_Элиминация 2009_ТЭП 8 мес 2011 (от 13.09.2011)_Прибыли и убытки" xfId="3148"/>
    <cellStyle name="_КВЛ ТЗ-07-11" xfId="3149"/>
    <cellStyle name="_КВЛ ТЗ-07-11_080603 Скор бюджет 2008 КТГ" xfId="3150"/>
    <cellStyle name="_КВЛ ТЗ-07-11_080603 Скор бюджет 2008 КТГ_ДДС_Прямой" xfId="3151"/>
    <cellStyle name="_КВЛ ТЗ-07-11_080603 Скор бюджет 2008 КТГ_Прибыли и убытки" xfId="3152"/>
    <cellStyle name="_КВЛ ТЗ-07-11_080603 Скор бюджет 2008 КТГ_ТЭП 8 мес 2011 (от 13.09.2011)" xfId="3153"/>
    <cellStyle name="_КВЛ ТЗ-07-11_080603 Скор бюджет 2008 КТГ_ТЭП 8 мес 2011 (от 13.09.2011)_ДДС_Прямой" xfId="3154"/>
    <cellStyle name="_КВЛ ТЗ-07-11_080603 Скор бюджет 2008 КТГ_ТЭП 8 мес 2011 (от 13.09.2011)_Прибыли и убытки" xfId="3155"/>
    <cellStyle name="_КВЛ ТЗ-07-11_090325 Форма Труд-0 КТГА" xfId="3156"/>
    <cellStyle name="_КВЛ ТЗ-07-11_090325 Форма Труд-0 КТГА_ДДС_Прямой" xfId="3157"/>
    <cellStyle name="_КВЛ ТЗ-07-11_090325 Форма Труд-0 КТГА_Прибыли и убытки" xfId="3158"/>
    <cellStyle name="_КВЛ ТЗ-07-11_090325 Форма Труд-0 КТГА_ТЭП 8 мес 2011 (от 13.09.2011)" xfId="3159"/>
    <cellStyle name="_КВЛ ТЗ-07-11_090325 Форма Труд-0 КТГА_ТЭП 8 мес 2011 (от 13.09.2011)_ДДС_Прямой" xfId="3160"/>
    <cellStyle name="_КВЛ ТЗ-07-11_090325 Форма Труд-0 КТГА_ТЭП 8 мес 2011 (от 13.09.2011)_Прибыли и убытки" xfId="3161"/>
    <cellStyle name="_КВЛ ТЗ-07-11_3НК2009 КОНСОЛИДАЦИЯ+" xfId="3162"/>
    <cellStyle name="_КВЛ ТЗ-07-11_3НК2009 КОНСОЛИДАЦИЯ+_ДДС_Прямой" xfId="3163"/>
    <cellStyle name="_КВЛ ТЗ-07-11_3НК2009 КОНСОЛИДАЦИЯ+_Прибыли и убытки" xfId="3164"/>
    <cellStyle name="_КВЛ ТЗ-07-11_Анализ отклонений БП 2008+ 230708" xfId="3165"/>
    <cellStyle name="_КВЛ ТЗ-07-11_Анализ отклонений БП 2008+ 230708_ДДС_Прямой" xfId="3166"/>
    <cellStyle name="_КВЛ ТЗ-07-11_Анализ отклонений БП 2008+ 230708_Прибыли и убытки" xfId="3167"/>
    <cellStyle name="_КВЛ ТЗ-07-11_Анализ отклонений БП 2008+ 230708_События, КазСод, ДОТОС - Ноябрь 2010" xfId="3168"/>
    <cellStyle name="_КВЛ ТЗ-07-11_Анализ отклонений БП 2008+ 230708_События, КазСод, ДОТОС - Ноябрь 2010_ДДС_Прямой" xfId="3169"/>
    <cellStyle name="_КВЛ ТЗ-07-11_Анализ отклонений БП 2008+ 230708_События, КазСод, ДОТОС - Ноябрь 2010_Прибыли и убытки" xfId="3170"/>
    <cellStyle name="_КВЛ ТЗ-07-11_БИЗНЕС-ПЛАН КТГ 2008 корректировка 1" xfId="3171"/>
    <cellStyle name="_КВЛ ТЗ-07-11_БИЗНЕС-ПЛАН КТГ 2008 корректировка 1_ДДС_Прямой" xfId="3172"/>
    <cellStyle name="_КВЛ ТЗ-07-11_БИЗНЕС-ПЛАН КТГ 2008 корректировка 1_Прибыли и убытки" xfId="3173"/>
    <cellStyle name="_КВЛ ТЗ-07-11_БИЗНЕС-ПЛАН КТГ 2008 корректировка 1_События, КазСод, ДОТОС - Ноябрь 2010" xfId="3174"/>
    <cellStyle name="_КВЛ ТЗ-07-11_БИЗНЕС-ПЛАН КТГ 2008 корректировка 1_События, КазСод, ДОТОС - Ноябрь 2010_ДДС_Прямой" xfId="3175"/>
    <cellStyle name="_КВЛ ТЗ-07-11_БИЗНЕС-ПЛАН КТГ 2008 корректировка 1_События, КазСод, ДОТОС - Ноябрь 2010_Прибыли и убытки" xfId="3176"/>
    <cellStyle name="_КВЛ ТЗ-07-11_БП 2008-2010 04.06.08 (самый последний)" xfId="3177"/>
    <cellStyle name="_КВЛ ТЗ-07-11_БП 2008-2010 04.06.08 (самый последний)_ДДС_Прямой" xfId="3178"/>
    <cellStyle name="_КВЛ ТЗ-07-11_БП 2008-2010 04.06.08 (самый последний)_Прибыли и убытки" xfId="3179"/>
    <cellStyle name="_КВЛ ТЗ-07-11_БП 2008-2010 04.06.08 (самый последний)_События, КазСод, ДОТОС - Ноябрь 2010" xfId="3180"/>
    <cellStyle name="_КВЛ ТЗ-07-11_БП 2008-2010 04.06.08 (самый последний)_События, КазСод, ДОТОС - Ноябрь 2010_ДДС_Прямой" xfId="3181"/>
    <cellStyle name="_КВЛ ТЗ-07-11_БП 2008-2010 04.06.08 (самый последний)_События, КазСод, ДОТОС - Ноябрь 2010_Прибыли и убытки" xfId="3182"/>
    <cellStyle name="_КВЛ ТЗ-07-11_Бюджет 2009" xfId="3183"/>
    <cellStyle name="_КВЛ ТЗ-07-11_Бюджет 2009 (формы для КТГ)" xfId="3184"/>
    <cellStyle name="_КВЛ ТЗ-07-11_Бюджет 2009 (формы для КТГ)_ДДС_Прямой" xfId="3185"/>
    <cellStyle name="_КВЛ ТЗ-07-11_Бюджет 2009 (формы для КТГ)_Прибыли и убытки" xfId="3186"/>
    <cellStyle name="_КВЛ ТЗ-07-11_Бюджет 2009_ДДС_Прямой" xfId="3187"/>
    <cellStyle name="_КВЛ ТЗ-07-11_Бюджет 2009_Прибыли и убытки" xfId="3188"/>
    <cellStyle name="_КВЛ ТЗ-07-11_Бюджет 2009_События, КазСод, ДОТОС - Ноябрь 2010" xfId="3189"/>
    <cellStyle name="_КВЛ ТЗ-07-11_Бюджет 2009_События, КазСод, ДОТОС - Ноябрь 2010_ДДС_Прямой" xfId="3190"/>
    <cellStyle name="_КВЛ ТЗ-07-11_Бюджет 2009_События, КазСод, ДОТОС - Ноябрь 2010_Прибыли и убытки" xfId="3191"/>
    <cellStyle name="_КВЛ ТЗ-07-11_Бюджет по форме КТГ (последний)" xfId="3192"/>
    <cellStyle name="_КВЛ ТЗ-07-11_Бюджет по форме КТГ (последний)_ДДС_Прямой" xfId="3193"/>
    <cellStyle name="_КВЛ ТЗ-07-11_Бюджет по форме КТГ (последний)_Прибыли и убытки" xfId="3194"/>
    <cellStyle name="_КВЛ ТЗ-07-11_Бюджет по форме КТГ (последний)_События, КазСод, ДОТОС - Ноябрь 2010" xfId="3195"/>
    <cellStyle name="_КВЛ ТЗ-07-11_Бюджет по форме КТГ (последний)_События, КазСод, ДОТОС - Ноябрь 2010_ДДС_Прямой" xfId="3196"/>
    <cellStyle name="_КВЛ ТЗ-07-11_Бюджет по форме КТГ (последний)_События, КазСод, ДОТОС - Ноябрь 2010_Прибыли и убытки" xfId="3197"/>
    <cellStyle name="_КВЛ ТЗ-07-11_ВГО" xfId="3198"/>
    <cellStyle name="_КВЛ ТЗ-07-11_ВГО_ДДС_Прямой" xfId="3199"/>
    <cellStyle name="_КВЛ ТЗ-07-11_ВГО_Прибыли и убытки" xfId="3200"/>
    <cellStyle name="_КВЛ ТЗ-07-11_Годов отчет 2008г." xfId="3201"/>
    <cellStyle name="_КВЛ ТЗ-07-11_Годов отчет 2008г._ДДС_Прямой" xfId="3202"/>
    <cellStyle name="_КВЛ ТЗ-07-11_Годов отчет 2008г._Прибыли и убытки" xfId="3203"/>
    <cellStyle name="_КВЛ ТЗ-07-11_ДДС_Прямой" xfId="3204"/>
    <cellStyle name="_КВЛ ТЗ-07-11_Инфор. услуги бюджет2009v3 (1)" xfId="3205"/>
    <cellStyle name="_КВЛ ТЗ-07-11_Инфор. услуги бюджет2009v3 (1)_ДДС_Прямой" xfId="3206"/>
    <cellStyle name="_КВЛ ТЗ-07-11_Инфор. услуги бюджет2009v3 (1)_Прибыли и убытки" xfId="3207"/>
    <cellStyle name="_КВЛ ТЗ-07-11_Инфор. услуги бюджет2009v3 (2)" xfId="3208"/>
    <cellStyle name="_КВЛ ТЗ-07-11_Инфор. услуги бюджет2009v3 (2)_ДДС_Прямой" xfId="3209"/>
    <cellStyle name="_КВЛ ТЗ-07-11_Инфор. услуги бюджет2009v3 (2)_Прибыли и убытки" xfId="3210"/>
    <cellStyle name="_КВЛ ТЗ-07-11_Консолидация 3НК2008 06.10.07 помесячно" xfId="3211"/>
    <cellStyle name="_КВЛ ТЗ-07-11_Консолидация 3НК2008 06.10.07 помесячно_ДДС_Прямой" xfId="3212"/>
    <cellStyle name="_КВЛ ТЗ-07-11_Консолидация 3НК2008 06.10.07 помесячно_Прибыли и убытки" xfId="3213"/>
    <cellStyle name="_КВЛ ТЗ-07-11_Консолидация 3НК2008 06.10.07 помесячно_События, КазСод, ДОТОС - Ноябрь 2010" xfId="3214"/>
    <cellStyle name="_КВЛ ТЗ-07-11_Консолидация 3НК2008 06.10.07 помесячно_События, КазСод, ДОТОС - Ноябрь 2010_ДДС_Прямой" xfId="3215"/>
    <cellStyle name="_КВЛ ТЗ-07-11_Консолидация 3НК2008 06.10.07 помесячно_События, КазСод, ДОТОС - Ноябрь 2010_Прибыли и убытки" xfId="3216"/>
    <cellStyle name="_КВЛ ТЗ-07-11_Прибыли и убытки" xfId="3217"/>
    <cellStyle name="_КВЛ ТЗ-07-11_Свод 1 квартал 2008 для КТГ" xfId="3218"/>
    <cellStyle name="_КВЛ ТЗ-07-11_Свод 1 квартал 2008 для КТГ_ДДС_Прямой" xfId="3219"/>
    <cellStyle name="_КВЛ ТЗ-07-11_Свод 1 квартал 2008 для КТГ_Прибыли и убытки" xfId="3220"/>
    <cellStyle name="_КВЛ ТЗ-07-11_События, КазСод, ДОТОС - Ноябрь 2010" xfId="3221"/>
    <cellStyle name="_КВЛ ТЗ-07-11_События, КазСод, ДОТОС - Ноябрь 2010_ДДС_Прямой" xfId="3222"/>
    <cellStyle name="_КВЛ ТЗ-07-11_События, КазСод, ДОТОС - Ноябрь 2010_Прибыли и убытки" xfId="3223"/>
    <cellStyle name="_КВЛ ТЗ-07-11_ТЭП 8 мес 2011 (от 13.09.2011)" xfId="3224"/>
    <cellStyle name="_КВЛ ТЗ-07-11_ТЭП 8 мес 2011 (от 13.09.2011)_ДДС_Прямой" xfId="3225"/>
    <cellStyle name="_КВЛ ТЗ-07-11_ТЭП 8 мес 2011 (от 13.09.2011)_Прибыли и убытки" xfId="3226"/>
    <cellStyle name="_КВЛ ТЗ-07-11_Услуги связи бюджет 2009 (2) (1)" xfId="3227"/>
    <cellStyle name="_КВЛ ТЗ-07-11_Услуги связи бюджет 2009 (2) (1)_ДДС_Прямой" xfId="3228"/>
    <cellStyle name="_КВЛ ТЗ-07-11_Услуги связи бюджет 2009 (2) (1)_Прибыли и убытки" xfId="3229"/>
    <cellStyle name="_КВЛ ТЗ-07-11_Холдинг Бюджет 2009" xfId="3230"/>
    <cellStyle name="_КВЛ ТЗ-07-11_Холдинг Бюджет 2009_ДДС_Прямой" xfId="3231"/>
    <cellStyle name="_КВЛ ТЗ-07-11_Холдинг Бюджет 2009_Прибыли и убытки" xfId="3232"/>
    <cellStyle name="_КВЛ ТЗ-07-11_Элиминация 2008 корректировка 1" xfId="3233"/>
    <cellStyle name="_КВЛ ТЗ-07-11_Элиминация 2008 корректировка 1_ДДС_Прямой" xfId="3234"/>
    <cellStyle name="_КВЛ ТЗ-07-11_Элиминация 2008 корректировка 1_Прибыли и убытки" xfId="3235"/>
    <cellStyle name="_КВЛ ТЗ-07-11_Элиминация 2008 корректировка 1_События, КазСод, ДОТОС - Ноябрь 2010" xfId="3236"/>
    <cellStyle name="_КВЛ ТЗ-07-11_Элиминация 2008 корректировка 1_События, КазСод, ДОТОС - Ноябрь 2010_ДДС_Прямой" xfId="3237"/>
    <cellStyle name="_КВЛ ТЗ-07-11_Элиминация 2008 корректировка 1_События, КазСод, ДОТОС - Ноябрь 2010_Прибыли и убытки" xfId="3238"/>
    <cellStyle name="_КВЛ ТЗ-07-11_Элиминация 2009" xfId="3239"/>
    <cellStyle name="_КВЛ ТЗ-07-11_Элиминация 2009_ДДС_Прямой" xfId="3240"/>
    <cellStyle name="_КВЛ ТЗ-07-11_Элиминация 2009_Прибыли и убытки" xfId="3241"/>
    <cellStyle name="_Книга1" xfId="3242"/>
    <cellStyle name="_Книга1 2" xfId="3243"/>
    <cellStyle name="_Книга1 3" xfId="3244"/>
    <cellStyle name="_Книга1 3 2" xfId="3245"/>
    <cellStyle name="_Книга1 4" xfId="3246"/>
    <cellStyle name="_Книга1_PL" xfId="3247"/>
    <cellStyle name="_Книга1_Прибыли и убытки" xfId="3248"/>
    <cellStyle name="_Книга2" xfId="3249"/>
    <cellStyle name="_Книга2 2" xfId="3250"/>
    <cellStyle name="_Книга2 3" xfId="3251"/>
    <cellStyle name="_Книга2_ПР_Себестоимость" xfId="3252"/>
    <cellStyle name="_Книга3" xfId="3253"/>
    <cellStyle name="_Книга3_New Form10_2" xfId="3254"/>
    <cellStyle name="_Книга3_Nsi" xfId="3255"/>
    <cellStyle name="_Книга3_Nsi_1" xfId="3256"/>
    <cellStyle name="_Книга3_Nsi_139" xfId="3257"/>
    <cellStyle name="_Книга3_Nsi_140" xfId="3258"/>
    <cellStyle name="_Книга3_Nsi_140(Зах)" xfId="3259"/>
    <cellStyle name="_Книга3_Nsi_140_mod" xfId="3260"/>
    <cellStyle name="_Книга3_Summary" xfId="3261"/>
    <cellStyle name="_Книга3_Tax_form_1кв_3" xfId="3262"/>
    <cellStyle name="_Книга3_БКЭ" xfId="3263"/>
    <cellStyle name="_Книга5" xfId="3264"/>
    <cellStyle name="_Книга5_C03. A4. TS_KTG v 2" xfId="3265"/>
    <cellStyle name="_Книга5_Sheet1" xfId="3266"/>
    <cellStyle name="_Книга7" xfId="3267"/>
    <cellStyle name="_Книга7_New Form10_2" xfId="3268"/>
    <cellStyle name="_Книга7_Nsi" xfId="3269"/>
    <cellStyle name="_Книга7_Nsi_1" xfId="3270"/>
    <cellStyle name="_Книга7_Nsi_139" xfId="3271"/>
    <cellStyle name="_Книга7_Nsi_140" xfId="3272"/>
    <cellStyle name="_Книга7_Nsi_140(Зах)" xfId="3273"/>
    <cellStyle name="_Книга7_Nsi_140_mod" xfId="3274"/>
    <cellStyle name="_Книга7_Summary" xfId="3275"/>
    <cellStyle name="_Книга7_Tax_form_1кв_3" xfId="3276"/>
    <cellStyle name="_Книга7_БКЭ" xfId="3277"/>
    <cellStyle name="_Ком. услуги" xfId="3278"/>
    <cellStyle name="_Ком. услуги 2" xfId="3279"/>
    <cellStyle name="_Ком. услуги 3" xfId="3280"/>
    <cellStyle name="_Ком. услуги 3 2" xfId="3281"/>
    <cellStyle name="_Ком. услуги 4" xfId="3282"/>
    <cellStyle name="_Ком. услуги_PL" xfId="3283"/>
    <cellStyle name="_Ком. услуги_ПР_Себестоимость" xfId="3284"/>
    <cellStyle name="_Ком. услуги_Прибыли и убытки" xfId="3285"/>
    <cellStyle name="_Консол  фин отчет  по МСФО за 1-кв  2006г " xfId="3286"/>
    <cellStyle name="_Консол  фин отчет  по МСФО за 2005г с измен" xfId="3287"/>
    <cellStyle name="_Консол  фин отчет  по МСФО за 4-месяц   2006г (2)" xfId="3288"/>
    <cellStyle name="_Консол  фин отчет  по МСФО за 4-месяц   2006г (2) 2" xfId="3289"/>
    <cellStyle name="_Консол  фин отчет  по МСФО за 4-месяц   2006г (2) 2 2" xfId="3290"/>
    <cellStyle name="_Консол  фин отчет  по МСФО за 4-месяц   2006г (2) 3" xfId="3291"/>
    <cellStyle name="_Консол  фин отчет  по МСФО за 4-месяц   2006г (2)_PL" xfId="3292"/>
    <cellStyle name="_Консол  фин отчет  по МСФО за 4-месяц   2006г (2)_Прибыли и убытки" xfId="3293"/>
    <cellStyle name="_Консол  фин отчет  по МСФО за 5-м  2005г " xfId="3294"/>
    <cellStyle name="_Консолид Фин.Отч.РД КМГдля КМГ за 1 полугодие 2005г оконч." xfId="3295"/>
    <cellStyle name="_Консолид Фин.Отч.РД КМГдля КМГ за 1 полугодие 2005г оконч. 2" xfId="3296"/>
    <cellStyle name="_Консолид Фин.Отч.РД КМГдля КМГ за 1 полугодие 2005г оконч. 2 2" xfId="3297"/>
    <cellStyle name="_Консолид Фин.Отч.РД КМГдля КМГ за 1 полугодие 2005г оконч. 3" xfId="3298"/>
    <cellStyle name="_Консолид Фин.Отч.РД КМГдля КМГ за 1 полугодие 2005г оконч._PL" xfId="3299"/>
    <cellStyle name="_Консолид Фин.Отч.РД КМГдля КМГ за 1 полугодие 2005г оконч._Прибыли и убытки" xfId="3300"/>
    <cellStyle name="_Консолидация 3НК2008 061007" xfId="3301"/>
    <cellStyle name="_Консолидация бюджетов группы 3НКдубль 2" xfId="3302"/>
    <cellStyle name="_КОНСОЛИДИРОВАННЫЙ ОТЧЕТ I-кв.2007г АО КТГ для КМГ на 070507" xfId="3303"/>
    <cellStyle name="_Консолидированный Отчет АО КТГ за 6-месяцев 2007г." xfId="3304"/>
    <cellStyle name="_Копия ISA 06 2007 КМГ" xfId="3305"/>
    <cellStyle name="_Копия Консол  фин отчет  по МСФО за 2005г с измен_Aliya" xfId="3306"/>
    <cellStyle name="_Копия консолидированная финансовая отчетность КТГ за 2006 г " xfId="3307"/>
    <cellStyle name="_Копия Копия бюджет консолид за 2007-2009(1)" xfId="3308"/>
    <cellStyle name="_Копия Расчет добычи на 2010г  30 млн тн (план)" xfId="318"/>
    <cellStyle name="_Копия Расчет добычи на 2010г  30 млн тн (план)_ПП 2011-2 950 млн 06.06.12" xfId="319"/>
    <cellStyle name="_Копия Формы Отчета за 6-месяцев 2007г " xfId="3309"/>
    <cellStyle name="_корректировка июнь 2011" xfId="320"/>
    <cellStyle name="_корректировка июнь 2011 2" xfId="321"/>
    <cellStyle name="_корректировка июнь 2011 3" xfId="322"/>
    <cellStyle name="_корректировка июнь 2011 4" xfId="323"/>
    <cellStyle name="_корректировка июнь 2011_ПП 2013 Вар_1 1 (Англ) " xfId="324"/>
    <cellStyle name="_курс 117_KTG_N79_26.09.06" xfId="3310"/>
    <cellStyle name="_курс 117_KTG_N79_26.09.06_gulnar" xfId="3311"/>
    <cellStyle name="_лимит по рабочим" xfId="3312"/>
    <cellStyle name="_лимит по рабочим 2" xfId="3313"/>
    <cellStyle name="_Лист Microsoft Excel" xfId="3314"/>
    <cellStyle name="_Лист Microsoft Excel 2" xfId="3315"/>
    <cellStyle name="_Лист Microsoft Excel 3" xfId="3316"/>
    <cellStyle name="_Лист Microsoft Excel 3 2" xfId="3317"/>
    <cellStyle name="_Лист Microsoft Excel 4" xfId="3318"/>
    <cellStyle name="_Лист Microsoft Excel_PL" xfId="3319"/>
    <cellStyle name="_Лист Microsoft Excel_ПР_Себестоимость" xfId="3320"/>
    <cellStyle name="_Лист Microsoft Excel_Прибыли и убытки" xfId="3321"/>
    <cellStyle name="_Лист1" xfId="3322"/>
    <cellStyle name="_Лист1_1" xfId="3323"/>
    <cellStyle name="_Лист10" xfId="3324"/>
    <cellStyle name="_Лист10_C03. A4. TS_KTG v 2" xfId="3325"/>
    <cellStyle name="_Лист10_Sheet1" xfId="3326"/>
    <cellStyle name="_Лист11" xfId="3327"/>
    <cellStyle name="_Лист11_C03. A4. TS_KTG v 2" xfId="3328"/>
    <cellStyle name="_Лист11_Sheet1" xfId="3329"/>
    <cellStyle name="_мебель, оборудование инвентарь1207" xfId="3330"/>
    <cellStyle name="_мебель, оборудование инвентарь1207 2" xfId="3331"/>
    <cellStyle name="_мебель, оборудование инвентарь1207 2 2" xfId="3332"/>
    <cellStyle name="_мебель, оборудование инвентарь1207 3" xfId="3333"/>
    <cellStyle name="_мебель, оборудование инвентарь1207 4" xfId="3334"/>
    <cellStyle name="_мебель, оборудование инвентарь1207_ПР_Себестоимость" xfId="3335"/>
    <cellStyle name="_ММГ СС-2007" xfId="3336"/>
    <cellStyle name="_ММГ СС-2007 2" xfId="3337"/>
    <cellStyle name="_ММГ СС-2007 2 2" xfId="3338"/>
    <cellStyle name="_ММГ СС-2007 2 3" xfId="3339"/>
    <cellStyle name="_ММГ СС-2007 2_ДДС_Прямой" xfId="3340"/>
    <cellStyle name="_ММГ СС-2007 2_ПР_Себестоимость" xfId="3341"/>
    <cellStyle name="_ММГ СС-2007 2_ПР_Себестоимость_ДДС_Прямой" xfId="3342"/>
    <cellStyle name="_ММГ СС-2007 2_ПР_Себестоимость_Прибыли и убытки" xfId="3343"/>
    <cellStyle name="_ММГ СС-2007 2_Прибыли и убытки" xfId="3344"/>
    <cellStyle name="_ММГ СС-2007 3" xfId="3345"/>
    <cellStyle name="_ММГ СС-2007 3 2" xfId="3346"/>
    <cellStyle name="_ММГ СС-2007 3 2_ДДС_Прямой" xfId="3347"/>
    <cellStyle name="_ММГ СС-2007 3 2_Прибыли и убытки" xfId="3348"/>
    <cellStyle name="_ММГ СС-2007 3_ДДС_Прямой" xfId="3349"/>
    <cellStyle name="_ММГ СС-2007 3_Прибыли и убытки" xfId="3350"/>
    <cellStyle name="_ММГ СС-2007 4" xfId="3351"/>
    <cellStyle name="_ММГ СС-2007 5" xfId="3352"/>
    <cellStyle name="_ММГ СС-2007_1.5" xfId="3353"/>
    <cellStyle name="_ММГ СС-2007_1.5_ДДС_Прямой" xfId="3354"/>
    <cellStyle name="_ММГ СС-2007_1.5_Прибыли и убытки" xfId="3355"/>
    <cellStyle name="_ММГ СС-2007_2.1.11. Научно-исследовательские работы-1" xfId="3356"/>
    <cellStyle name="_ММГ СС-2007_2.1.12. Внедрение новой техники и технологий" xfId="3357"/>
    <cellStyle name="_ММГ СС-2007_2.5.2.7. Техобслуживание средств автоматики" xfId="3358"/>
    <cellStyle name="_ММГ СС-2007_2014 мес." xfId="3359"/>
    <cellStyle name="_ММГ СС-2007_2014 мес._2014 мес." xfId="3360"/>
    <cellStyle name="_ММГ СС-2007_6.3.8.1" xfId="3361"/>
    <cellStyle name="_ММГ СС-2007_6.3.8.2" xfId="3362"/>
    <cellStyle name="_ММГ СС-2007_6.3.8.3" xfId="3363"/>
    <cellStyle name="_ММГ СС-2007_6.3.8.4" xfId="3364"/>
    <cellStyle name="_ММГ СС-2007_6.3.8.5" xfId="3365"/>
    <cellStyle name="_ММГ СС-2007_PL" xfId="3366"/>
    <cellStyle name="_ММГ СС-2007_PL_ОМГ" xfId="3367"/>
    <cellStyle name="_ММГ СС-2007_PL_ОМГ_ДДС_Прямой" xfId="3368"/>
    <cellStyle name="_ММГ СС-2007_PL_ОМГ_Прибыли и убытки" xfId="3369"/>
    <cellStyle name="_ММГ СС-2007_PL_РД" xfId="3370"/>
    <cellStyle name="_ММГ СС-2007_PL_РД_ДДС_Прямой" xfId="3371"/>
    <cellStyle name="_ММГ СС-2007_PL_РД_Прибыли и убытки" xfId="3372"/>
    <cellStyle name="_ММГ СС-2007_Sheet1" xfId="3373"/>
    <cellStyle name="_ММГ СС-2007_ДДС_Прямой" xfId="3374"/>
    <cellStyle name="_ММГ СС-2007_пар расчета налогов" xfId="3375"/>
    <cellStyle name="_ММГ СС-2007_пар расчета налогов_ДДС_Прямой" xfId="3376"/>
    <cellStyle name="_ММГ СС-2007_пар расчета налогов_Прибыли и убытки" xfId="3377"/>
    <cellStyle name="_ММГ СС-2007_ПР_Себестоимость" xfId="3378"/>
    <cellStyle name="_ММГ СС-2007_ПР_Себестоимость_ДДС_Прямой" xfId="3379"/>
    <cellStyle name="_ММГ СС-2007_ПР_Себестоимость_Прибыли и убытки" xfId="3380"/>
    <cellStyle name="_ММГ СС-2007_Прибыли и убытки" xfId="3381"/>
    <cellStyle name="_ММГ СС-2007_Рассылка - Оперативка 9 мес 2010 от 02.11.2010" xfId="3382"/>
    <cellStyle name="_ММГ СС-2007_Рассылка - Оперативка 9 мес 2010 от 02.11.2010_ДДС_Прямой" xfId="3383"/>
    <cellStyle name="_ММГ СС-2007_Рассылка - Оперативка 9 мес 2010 от 02.11.2010_Прибыли и убытки" xfId="3384"/>
    <cellStyle name="_ММГ СС-2007_Расходы для презы" xfId="3385"/>
    <cellStyle name="_ММГ СС-2007_Расходы для презы_ДДС_Прямой" xfId="3386"/>
    <cellStyle name="_ММГ СС-2007_Расходы для презы_Прибыли и убытки" xfId="3387"/>
    <cellStyle name="_ММГ СС-2007_Свод MMR 03-2010 от 15.04.2010 - 11-00" xfId="3388"/>
    <cellStyle name="_ММГ СС-2007_Свод MMR 03-2010 от 15.04.2010 - 11-00_ДДС_Прямой" xfId="3389"/>
    <cellStyle name="_ММГ СС-2007_Свод MMR 03-2010 от 15.04.2010 - 11-00_Прибыли и убытки" xfId="3390"/>
    <cellStyle name="_ММГ СС-2007_Свод MMR 03-2010 от 15.04.2010 - 11-00_Рассылка - Оперативка 9 мес 2010 от 02.11.2010" xfId="3391"/>
    <cellStyle name="_ММГ СС-2007_Свод MMR 03-2010 от 15.04.2010 - 11-00_Рассылка - Оперативка 9 мес 2010 от 02.11.2010_ДДС_Прямой" xfId="3392"/>
    <cellStyle name="_ММГ СС-2007_Свод MMR 03-2010 от 15.04.2010 - 11-00_Рассылка - Оперативка 9 мес 2010 от 02.11.2010_Прибыли и убытки" xfId="3393"/>
    <cellStyle name="_ММГ СС-2007_Свод MMR 03-2010 от 15.04.2010 - 11-00_Расходы для презы" xfId="3394"/>
    <cellStyle name="_ММГ СС-2007_Свод MMR 03-2010 от 15.04.2010 - 11-00_Расходы для презы_ДДС_Прямой" xfId="3395"/>
    <cellStyle name="_ММГ СС-2007_Свод MMR 03-2010 от 15.04.2010 - 11-00_Расходы для презы_Прибыли и убытки" xfId="3396"/>
    <cellStyle name="_ММГ СС-2007_Фин показатели" xfId="3397"/>
    <cellStyle name="_ММГ СС-2007_Фин показатели_ДДС_Прямой" xfId="3398"/>
    <cellStyle name="_ММГ СС-2007_Фин показатели_Прибыли и убытки" xfId="3399"/>
    <cellStyle name="_МН_Анна" xfId="3400"/>
    <cellStyle name="_МН_Анна_C03. A4. TS_KTG v 2" xfId="3401"/>
    <cellStyle name="_МН_Анна_Sheet1" xfId="3402"/>
    <cellStyle name="_МН_Гуля2" xfId="3403"/>
    <cellStyle name="_МН_Гуля2_C03. A4. TS_KTG v 2" xfId="3404"/>
    <cellStyle name="_МН_Гуля2_Sheet1" xfId="3405"/>
    <cellStyle name="_МНУ " xfId="3406"/>
    <cellStyle name="_Модель по кодам_оконч. 2005" xfId="325"/>
    <cellStyle name="_Модель по кодам_оконч. 2005 2" xfId="326"/>
    <cellStyle name="_НЗП на 2003г." xfId="3407"/>
    <cellStyle name="_НЗП на 2003г._C03. A4. TS_KTG v 2" xfId="3408"/>
    <cellStyle name="_НЗП на 2003г._Sheet1" xfId="3409"/>
    <cellStyle name="_Новая форма суточного рапорта" xfId="327"/>
    <cellStyle name="_Новая форма суточного рапорта_ПП 2013 Вар_1 1 (Англ) " xfId="328"/>
    <cellStyle name="_О запросе информации - упр пр-вом_по исполнению ПП 2011   " xfId="3410"/>
    <cellStyle name="_о.с. и тмз на01.06.06г." xfId="3411"/>
    <cellStyle name="_Оборотка Восток new" xfId="329"/>
    <cellStyle name="_Оборотка Восток new 2" xfId="330"/>
    <cellStyle name="_ОДДС" xfId="3412"/>
    <cellStyle name="_Озен Елес  Информация к аудиту за  2005 г" xfId="3413"/>
    <cellStyle name="_ОЗР1" xfId="3414"/>
    <cellStyle name="_ОЗР1_C03. A4. TS_KTG v 2" xfId="3415"/>
    <cellStyle name="_ОЗР1_Sheet1" xfId="3416"/>
    <cellStyle name="_отдельная отчетность РД КМГ за 2005гс изм.." xfId="3417"/>
    <cellStyle name="_Отсроченный налог по КПН 2007г.Окончат." xfId="3418"/>
    <cellStyle name="_Отсроченный налог по КПН 2007г.Окончат._C03. A4. TS_KTG v 2" xfId="3419"/>
    <cellStyle name="_Отсроченный налог по КПН 2007г.Окончат._Sheet1" xfId="3420"/>
    <cellStyle name="_ОТЧЕТ для ДКФ    06 04 05  (6)" xfId="331"/>
    <cellStyle name="_ОТЧЕТ для ДКФ    06 04 05  (6) 2" xfId="332"/>
    <cellStyle name="_ОТЧЕТ для ДКФ    06 04 05  (6) 2 2" xfId="3421"/>
    <cellStyle name="_ОТЧЕТ для ДКФ    06 04 05  (6) 3" xfId="3422"/>
    <cellStyle name="_ОТЧЕТ для ДКФ    06 04 05  (6) 4" xfId="3423"/>
    <cellStyle name="_ОТЧЕТ ЗА 2006г К ЗАЩИТЕ " xfId="3424"/>
    <cellStyle name="_ОТЧЕТ ПО ИСПОЛНЕНИЮ БЮДЖЕТА (ОКОНЧАТ)" xfId="3425"/>
    <cellStyle name="_отчетность консолидированная за 1-кв 2007 (бух)" xfId="3426"/>
    <cellStyle name="_ОТЭ" xfId="3427"/>
    <cellStyle name="_ОТЭ 2" xfId="3428"/>
    <cellStyle name="_ПамятьГИС" xfId="333"/>
    <cellStyle name="_ПамятьГИС 2" xfId="334"/>
    <cellStyle name="_Перерасчет долевого дохода по доч ТОО" xfId="3429"/>
    <cellStyle name="_План добычи и сдачи на 3,0 млн тн" xfId="335"/>
    <cellStyle name="_План добычи и сдачи на 3,0 млн тн_ПП 2011-2 950 млн 06.06.12" xfId="336"/>
    <cellStyle name="_План ПИР и СМР от 16 06 11" xfId="337"/>
    <cellStyle name="_План ПИР и СМР от 16 06 11 2" xfId="338"/>
    <cellStyle name="_План ПИР и СМР от 16 06 11_бюджет2013(труба+ФА+НКТ)" xfId="339"/>
    <cellStyle name="_План ПИР и СМР от 16 06 11_прил4.6.2 КРС-2013(27скв с МКД)" xfId="340"/>
    <cellStyle name="_План развития ПТС на 2005-2010 (связи станционной части)" xfId="341"/>
    <cellStyle name="_План развития ПТС на 2005-2010 (связи станционной части) 2" xfId="342"/>
    <cellStyle name="_План развития ПТС на 2005-2010 (связи станционной части) 2 2" xfId="3430"/>
    <cellStyle name="_План развития ПТС на 2005-2010 (связи станционной части) 3" xfId="3431"/>
    <cellStyle name="_План развития ПТС на 2005-2010 (связи станционной части) 4" xfId="3432"/>
    <cellStyle name="_Платежный бюджет БП_2006." xfId="3433"/>
    <cellStyle name="_Платежный бюджет БП_2006. 2" xfId="3434"/>
    <cellStyle name="_Пояснения Тупеновой" xfId="3435"/>
    <cellStyle name="_ПП 2009г  разделы 1-11-  вариант 13" xfId="343"/>
    <cellStyle name="_ПП 2009г  разделы 1-11-  вариант 13 2" xfId="344"/>
    <cellStyle name="_ПП 2009г  разделы 1-11-  вариант 13_ПП 2012-2 900 млн 10 06 12" xfId="345"/>
    <cellStyle name="_ПП 2009г  разделы 1-11-  вариант 13_ПП 2013 Вар_1 1 (Англ) " xfId="346"/>
    <cellStyle name="_ПП 2012 для РД_4_1 вариант_2,995_2011" xfId="347"/>
    <cellStyle name="_ПП 2012 для РД_4_1 вариант_2,995_корректировка суточные дни" xfId="348"/>
    <cellStyle name="_ПП 2012-2 900 млн 10 06 12" xfId="349"/>
    <cellStyle name="_приборы" xfId="350"/>
    <cellStyle name="_приборы 2" xfId="351"/>
    <cellStyle name="_приборы_ПП 2013 Вар_1 1 (Англ) " xfId="352"/>
    <cellStyle name="_Прил 8Кратк. долг.деб.зд" xfId="3436"/>
    <cellStyle name="_Прил 8Кратк. долг.деб.зд 2" xfId="3437"/>
    <cellStyle name="_Прил 8Кратк. долг.деб.зд 2 2" xfId="3438"/>
    <cellStyle name="_Прил 8Кратк. долг.деб.зд 3" xfId="3439"/>
    <cellStyle name="_Прил 8Кратк. долг.деб.зд_PL" xfId="3440"/>
    <cellStyle name="_Прил 8Кратк. долг.деб.зд_Прибыли и убытки" xfId="3441"/>
    <cellStyle name="_прил12-04" xfId="3442"/>
    <cellStyle name="_Прилож - ООО  ЗН" xfId="3443"/>
    <cellStyle name="_Прилож - ООО  ЗН 2" xfId="3444"/>
    <cellStyle name="_Прилож 1 ОАО Сибнефть - Ноябрьскнефтегаз от 14.06" xfId="3445"/>
    <cellStyle name="_Прилож 1 ОАО Сибнефть - Ноябрьскнефтегаз от 14.06 2" xfId="3446"/>
    <cellStyle name="_Приложение 5" xfId="3447"/>
    <cellStyle name="_Приложение 6" xfId="3448"/>
    <cellStyle name="_Приложение 7Долг.деб.зад-ть" xfId="3449"/>
    <cellStyle name="_Приложение 7Долг.деб.зад-ть 2" xfId="3450"/>
    <cellStyle name="_Приложение 7Долг.деб.зад-ть 2 2" xfId="3451"/>
    <cellStyle name="_Приложение 7Долг.деб.зад-ть 3" xfId="3452"/>
    <cellStyle name="_Приложение 7Долг.деб.зад-ть_PL" xfId="3453"/>
    <cellStyle name="_Приложение 7Долг.деб.зад-ть_Прибыли и убытки" xfId="3454"/>
    <cellStyle name="_Приложения к формам отчетов" xfId="3455"/>
    <cellStyle name="_Приложения к формам отчетов за 1-кв 2006г (свод)" xfId="3456"/>
    <cellStyle name="_Приложения к формам отчетов за июнь 2006г" xfId="3457"/>
    <cellStyle name="_Приложения к формам отчетов за июнь 2006г 2" xfId="3458"/>
    <cellStyle name="_Приложения к формам отчетов за июнь 2006г 2 2" xfId="3459"/>
    <cellStyle name="_Приложения к формам отчетов за июнь 2006г 3" xfId="3460"/>
    <cellStyle name="_Приложения к формам отчетов за июнь 2006г_PL" xfId="3461"/>
    <cellStyle name="_Приложения к формам отчетов за июнь 2006г_Прибыли и убытки" xfId="3462"/>
    <cellStyle name="_Приложения к формам отчетов за май 2006г (свод)" xfId="3463"/>
    <cellStyle name="_Приложения к формам отчетов за май 2006г (свод) 2" xfId="3464"/>
    <cellStyle name="_Приложения к формам отчетов за май 2006г (свод) 2 2" xfId="3465"/>
    <cellStyle name="_Приложения к формам отчетов за май 2006г (свод) 3" xfId="3466"/>
    <cellStyle name="_Приложения к формам отчетов за май 2006г (свод)_PL" xfId="3467"/>
    <cellStyle name="_Приложения к формам отчетов за май 2006г (свод)_Прибыли и убытки" xfId="3468"/>
    <cellStyle name="_Программа на 2005г по направлениям -  от 10 06 05" xfId="3469"/>
    <cellStyle name="_Программа на 2005г по направлениям -  от 10 06 05 2" xfId="3470"/>
    <cellStyle name="_Проект Бюджета АХО на 2007 г.10.05.06" xfId="3471"/>
    <cellStyle name="_Проект Бюджета на 2006 г-c исправлениями" xfId="3472"/>
    <cellStyle name="_Проект скорр. бюджета 13.05.09г.(без расш.)" xfId="3473"/>
    <cellStyle name="_Проект скорр. бюджета 13.05.09г.(без расш.) 2" xfId="3474"/>
    <cellStyle name="_произв.цели - приложение к СНР_айгерим_09.11" xfId="3475"/>
    <cellStyle name="_произв.цели - приложение к СНР_айгерим_09.11 2" xfId="3476"/>
    <cellStyle name="_произв.цели - приложение к СНР_айгерим_09.11 2 2" xfId="3477"/>
    <cellStyle name="_произв.цели - приложение к СНР_айгерим_09.11 3" xfId="3478"/>
    <cellStyle name="_произв.цели - приложение к СНР_айгерим_09.11 4" xfId="3479"/>
    <cellStyle name="_Публикация 2005" xfId="3480"/>
    <cellStyle name="_Публикация 2005_A5.2-IFRS 7" xfId="3481"/>
    <cellStyle name="_Публикация 2005_A5.2-IFRS 7_ДДС_Прямой" xfId="3482"/>
    <cellStyle name="_Публикация 2005_A5.2-IFRS 7_Прибыли и убытки" xfId="3483"/>
    <cellStyle name="_Публикация 2005_A5.2-IFRS 7_События, КазСод, ДОТОС - Ноябрь 2010" xfId="3484"/>
    <cellStyle name="_Публикация 2005_A5.2-IFRS 7_События, КазСод, ДОТОС - Ноябрь 2010_ДДС_Прямой" xfId="3485"/>
    <cellStyle name="_Публикация 2005_A5.2-IFRS 7_События, КазСод, ДОТОС - Ноябрь 2010_Прибыли и убытки" xfId="3486"/>
    <cellStyle name="_Публикация 2005_Sheet1" xfId="3487"/>
    <cellStyle name="_Публикация 2005_Sheet1_ДДС_Прямой" xfId="3488"/>
    <cellStyle name="_Публикация 2005_Sheet1_Прибыли и убытки" xfId="3489"/>
    <cellStyle name="_Публикация 2005_Sheet1_События, КазСод, ДОТОС - Ноябрь 2010" xfId="3490"/>
    <cellStyle name="_Публикация 2005_Sheet1_События, КазСод, ДОТОС - Ноябрь 2010_ДДС_Прямой" xfId="3491"/>
    <cellStyle name="_Публикация 2005_Sheet1_События, КазСод, ДОТОС - Ноябрь 2010_Прибыли и убытки" xfId="3492"/>
    <cellStyle name="_Публикация 2005_ДДС_Прямой" xfId="3493"/>
    <cellStyle name="_Публикация 2005_Прибыли и убытки" xfId="3494"/>
    <cellStyle name="_Публикация 2005_События, КазСод, ДОТОС - Ноябрь 2010" xfId="3495"/>
    <cellStyle name="_Публикация 2005_События, КазСод, ДОТОС - Ноябрь 2010_ДДС_Прямой" xfId="3496"/>
    <cellStyle name="_Публикация 2005_События, КазСод, ДОТОС - Ноябрь 2010_Прибыли и убытки" xfId="3497"/>
    <cellStyle name="_Р3  прил3 3 грф бур-2011" xfId="353"/>
    <cellStyle name="_Р3  прил3 3 грф бур-2011_ПП 2011-2 950 млн 06.06.12" xfId="354"/>
    <cellStyle name="_Расчет добычи на 2010г. 2,8млн.тн " xfId="355"/>
    <cellStyle name="_Расчет добычи на 2010г. 2,8млн.тн _ПП 2011-2 950 млн 06.06.12" xfId="356"/>
    <cellStyle name="_Расчет добычи на 2010г. 2,9 млн.тн Ноябрь" xfId="357"/>
    <cellStyle name="_Расчет добычи на 2010г. 2,9 млн.тн Ноябрь_ПП 2011-2 950 млн 06.06.12" xfId="358"/>
    <cellStyle name="_Расчет добычи на 2010г. 2,9 млн.тн Ноябрь-2" xfId="359"/>
    <cellStyle name="_Расчет добычи на 2010г. 2,9 млн.тн Ноябрь-2_ПП 2011-2 950 млн 06.06.12" xfId="360"/>
    <cellStyle name="_Расчет добычи на 2010г. 3,00млн.тн " xfId="361"/>
    <cellStyle name="_Расчет добычи на 2010г. 3,00млн.тн _ПП 2011-2 950 млн 06.06.12" xfId="362"/>
    <cellStyle name="_Расчет добычи на 2010г. 3,1млн.тн_китай+Ю-3" xfId="363"/>
    <cellStyle name="_Расчет добычи на 2010г. 3,1млн.тн_китай+Ю-3_ПП 2011-2 950 млн 06.06.12" xfId="364"/>
    <cellStyle name="_Расчет добычи на 2012г 2.9млн.тн.(июнь)_1 вариант" xfId="365"/>
    <cellStyle name="_Расчет добычи на 2012г 2.9млн.тн.(июнь)_1 вариант_ПП 2011-2 950 млн 06.06.12" xfId="366"/>
    <cellStyle name="_Расчет добычи на 2012г 3 0000 тыс. тн (24 июнь)" xfId="367"/>
    <cellStyle name="_Расчет добычи на 2012г 3,100млн.тн" xfId="368"/>
    <cellStyle name="_Расчет добычи на 2012г 3100млн тн" xfId="369"/>
    <cellStyle name="_Расчет добычи на 3,125 млн.тн(для РД)" xfId="370"/>
    <cellStyle name="_Расчет добычи на 3,125 млн.тн(для РД)_ПП 2011-2 950 млн 06.06.12" xfId="371"/>
    <cellStyle name="_Расчет добычи на 3,180 млн.тн" xfId="372"/>
    <cellStyle name="_Расчет добычи на 3,180 млн.тн_ПП 2011-2 950 млн 06.06.12" xfId="373"/>
    <cellStyle name="_Расчет на тех.обслуж. спецтранспорта" xfId="3498"/>
    <cellStyle name="_Расчет себестоимости Аманегльдинского газа" xfId="3499"/>
    <cellStyle name="_Расчет себестоимости Аманегльдинского газа 2" xfId="3500"/>
    <cellStyle name="_Расчет себестоимости Аманегльдинского газа 3" xfId="3501"/>
    <cellStyle name="_Расчет ФОТ 2007год новый" xfId="3502"/>
    <cellStyle name="_Расчетная потребность на 01.01.08" xfId="374"/>
    <cellStyle name="_Расчетная потребность на 01.01.09" xfId="375"/>
    <cellStyle name="_Расшифровка Кап влож и соц сферы 02 11 06" xfId="3503"/>
    <cellStyle name="_Расшифровка Кап влож и соц сферы 02 11 06 2" xfId="3504"/>
    <cellStyle name="_Расшифровки аудиторам за 9 мес.2006 г." xfId="376"/>
    <cellStyle name="_Расшифровки аудиторам за 9 мес.2006 г. 2" xfId="377"/>
    <cellStyle name="_Расшифровки_1кв_2002" xfId="3505"/>
    <cellStyle name="_Регистрация договоров 2003" xfId="3506"/>
    <cellStyle name="_Регистрация договоров 2003 2" xfId="3507"/>
    <cellStyle name="_Регистрация договоров 2003 3" xfId="3508"/>
    <cellStyle name="_САС-БП 2004 г (2вариант)" xfId="3509"/>
    <cellStyle name="_САС-БП 2004 г (2вариант) 2" xfId="3510"/>
    <cellStyle name="_САС-БП 2004 г (2вариант) ЮКОС" xfId="3511"/>
    <cellStyle name="_САС-БП 2004 г (2вариант) ЮКОС 2" xfId="3512"/>
    <cellStyle name="_сверка для аудитора" xfId="378"/>
    <cellStyle name="_сверка для аудитора 2" xfId="379"/>
    <cellStyle name="_сверка для аудитора_A5.2-IFRS 7" xfId="3513"/>
    <cellStyle name="_сверка для аудитора_Sheet1" xfId="3514"/>
    <cellStyle name="_СВЕРКА ФАКТ 2006 с Ф.2Бух" xfId="3515"/>
    <cellStyle name="_Свод" xfId="3516"/>
    <cellStyle name="_Свод. Консол  фин отчет  по МСФО за 6 мес 2007 г." xfId="3517"/>
    <cellStyle name="_Себестоимость" xfId="3518"/>
    <cellStyle name="_Себестоимость 2" xfId="3519"/>
    <cellStyle name="_Себестоимость 3" xfId="3520"/>
    <cellStyle name="_сентябрь -посл. вариант ЖГРЭС 2007" xfId="3521"/>
    <cellStyle name="_Скорр.бюдж. 2006 г.(с КТО 24.10.)" xfId="380"/>
    <cellStyle name="_Скорр.бюдж. 2006 г.(с КТО 24.10.) 2" xfId="381"/>
    <cellStyle name="_СКОРРЕКТИРОВАННЫЙ БЮДЖЕТ 2007дубль2" xfId="3522"/>
    <cellStyle name="_Смета по АП" xfId="3523"/>
    <cellStyle name="_Смета по АП 2" xfId="3524"/>
    <cellStyle name="_Спецификация к договору Актобе" xfId="3525"/>
    <cellStyle name="_Сравнительная по ИП Тбилиси" xfId="3526"/>
    <cellStyle name="_Сравнительная по ИП Тбилиси_События, КазСод, ДОТОС - Ноябрь 2010" xfId="3527"/>
    <cellStyle name="_Таблица по НДС Асхат" xfId="382"/>
    <cellStyle name="_Таблица по НДС Асхат 2" xfId="383"/>
    <cellStyle name="_титульник на 9-13" xfId="3528"/>
    <cellStyle name="_титульник на 9-13 2" xfId="3529"/>
    <cellStyle name="_ТОО Эмбаэнергомунай -2005г" xfId="3530"/>
    <cellStyle name="_Топливо по спецтрансп" xfId="3531"/>
    <cellStyle name="_Транспорт. расходы в Актау и по городу" xfId="3532"/>
    <cellStyle name="_Трансформация 25 04 05" xfId="384"/>
    <cellStyle name="_Утв СД Бюджет расшиф 29 12 05" xfId="3533"/>
    <cellStyle name="_Утв СД Бюджет расшиф 29 12 05 2" xfId="3534"/>
    <cellStyle name="_Утв СД Бюджет расшиф 29 12 05 2 2" xfId="3535"/>
    <cellStyle name="_Утв СД Бюджет расшиф 29 12 05 3" xfId="3536"/>
    <cellStyle name="_Утв СД Бюджет расшиф 29 12 05 4" xfId="3537"/>
    <cellStyle name="_Утв.бюджет  УПТОиКО-17-2011  от 10.01.11.г." xfId="3538"/>
    <cellStyle name="_Факт КТГ за 1-кв.2007г+." xfId="3539"/>
    <cellStyle name="_Фактический  Баланс  по МСФО с последними корректировками аудиторов за 2006 год" xfId="3540"/>
    <cellStyle name="_Фактический  Баланс  по МСФОс за 2006 год" xfId="3541"/>
    <cellStyle name="_Фин расшифровки (6) июнь 2005  СМЗ" xfId="3542"/>
    <cellStyle name="_Финотчет аудированный на 29.02.08" xfId="3543"/>
    <cellStyle name="_Финотчет за 1 квартал" xfId="3544"/>
    <cellStyle name="_Финотчетность за 6 мес.в разрезе 13" xfId="3545"/>
    <cellStyle name="_Финотчетность консолид. бух" xfId="3546"/>
    <cellStyle name="_Форма 29 сч" xfId="3547"/>
    <cellStyle name="_Форма 29 сч_C03. A4. TS_KTG v 2" xfId="3548"/>
    <cellStyle name="_Форма 29 сч_Sheet1" xfId="3549"/>
    <cellStyle name="_Форма 6-БК" xfId="3550"/>
    <cellStyle name="_Форма 6-БК 2" xfId="3551"/>
    <cellStyle name="_Форма 8НК" xfId="3552"/>
    <cellStyle name="_Форма 8НК 2" xfId="3553"/>
    <cellStyle name="_Форма дуль 2" xfId="3554"/>
    <cellStyle name="_Форма дуль 2 2" xfId="3555"/>
    <cellStyle name="_Форма дуль 2 3" xfId="3556"/>
    <cellStyle name="_Форма ФОТ" xfId="3557"/>
    <cellStyle name="_Форма ФОТ 2" xfId="3558"/>
    <cellStyle name="_Форма ФОТ 3" xfId="3559"/>
    <cellStyle name="_Формы 1НК,3НК,4НК,5НК,6НК.7НК_изм" xfId="3560"/>
    <cellStyle name="_Формы 1НК,3НК,4НК,5НК,6НК.7НК_изм 2" xfId="3561"/>
    <cellStyle name="_Формы 1НК,8НК" xfId="3562"/>
    <cellStyle name="_Формы 1НК,8НК 2" xfId="3563"/>
    <cellStyle name="_Формы БП_ Юкос (послед)" xfId="3564"/>
    <cellStyle name="_Формы БП_ Юкос (послед) 2" xfId="3565"/>
    <cellStyle name="_Формы для заводов" xfId="3566"/>
    <cellStyle name="_Формы для заводов_C03. A4. TS_KTG v 2" xfId="3567"/>
    <cellStyle name="_Формы для заводов_Sheet1" xfId="3568"/>
    <cellStyle name="_Формы за 6-м.2006г. (1,2,3)" xfId="3569"/>
    <cellStyle name="_Формы МСФО- для ДЧП КМГ-Финотчет-1 кв.2007 г." xfId="3570"/>
    <cellStyle name="_Формы МСФО доработ.14 12 05 ЗА 12 МЕСЯЦЕВ" xfId="3571"/>
    <cellStyle name="_Формы МСФОс для ДЧП(проект)  1 квартал 2006 (1)" xfId="3572"/>
    <cellStyle name="_Формы Отчета за 6-месяцев 2007г.250707" xfId="3573"/>
    <cellStyle name="_Формы Отчета за 9-месяцев 2007 г для КТГ 301007" xfId="3574"/>
    <cellStyle name="_Формы по инвестплану" xfId="3575"/>
    <cellStyle name="_Формы по инвестплану 2" xfId="3576"/>
    <cellStyle name="_Формы по инвестплану 3" xfId="3577"/>
    <cellStyle name="_формы по ип (4)" xfId="3578"/>
    <cellStyle name="_формы по ип (4) 2" xfId="3579"/>
    <cellStyle name="_формы по ип (4) 3" xfId="3580"/>
    <cellStyle name="_Формы по ип 17 окт  08 (2)" xfId="3581"/>
    <cellStyle name="_Формы по ип 17 окт  08 (2) 2" xfId="3582"/>
    <cellStyle name="_Формы по ип 17 окт  08 (2) 3" xfId="3583"/>
    <cellStyle name="_формы по ип 22 сент 08" xfId="3584"/>
    <cellStyle name="_формы по ип 22 сент 08 (2)" xfId="3585"/>
    <cellStyle name="_формы по ип 22 сент 08 2" xfId="3586"/>
    <cellStyle name="_формы по ип 22 сент 08 3" xfId="3587"/>
    <cellStyle name="_формы по ип 22 сент 08 4" xfId="3588"/>
    <cellStyle name="_формы по ип 22 сент 08 5" xfId="3589"/>
    <cellStyle name="_формы по ип 22 сент 08 6" xfId="3590"/>
    <cellStyle name="_формы по ип 22 сент 08 7" xfId="3591"/>
    <cellStyle name="_формы по ип 22 сент 08 8" xfId="3592"/>
    <cellStyle name="_Формы финанс отчетноти по Холдингу по МСФО за  2006  xls" xfId="385"/>
    <cellStyle name="_Холдинг Отчет за 1 полугодие  2007 (для КТГ)" xfId="3593"/>
    <cellStyle name="_Холдинг Отчет за 1 полугодие  2007-2 (для КТГ) (version 1)" xfId="3594"/>
    <cellStyle name="_шаблон к письму нк 03-8777" xfId="3595"/>
    <cellStyle name="_шаблон к письму нк 03-8777 2" xfId="3596"/>
    <cellStyle name="_Элиминация 2008 корректировка 1" xfId="3597"/>
    <cellStyle name="_Элиминация 2009" xfId="3598"/>
    <cellStyle name="_Элиминир РД" xfId="3599"/>
    <cellStyle name="_Элиминирование в форме №2" xfId="3600"/>
    <cellStyle name="_ЮКУГХ Баланс 1 кв. 2007г. конс" xfId="3601"/>
    <cellStyle name="_ЮКУГХ Баланс 4 кв. 2006г. конс" xfId="3602"/>
    <cellStyle name="_январь-май 2007" xfId="3603"/>
    <cellStyle name="’?‰? [0.00]_Sheet1" xfId="3604"/>
    <cellStyle name="’?‰?_Sheet1" xfId="3605"/>
    <cellStyle name="”€?ђ?‘?‚›?" xfId="3606"/>
    <cellStyle name="”€?ђ?‘?‚›? 2" xfId="3607"/>
    <cellStyle name="”€ЌЂЌ‘Ћ‚›‰" xfId="3608"/>
    <cellStyle name="”€ЌЂЌ‘Ћ‚›‰ 2" xfId="3609"/>
    <cellStyle name="”€қђқ‘һ‚›ү" xfId="3610"/>
    <cellStyle name="”€қђқ‘һ‚›ү 2" xfId="3611"/>
    <cellStyle name="”€љ‘€ђ?‚ђ??›?" xfId="3612"/>
    <cellStyle name="”€љ‘€ђ?‚ђ??›? 2" xfId="3613"/>
    <cellStyle name="”€Љ‘€ђҺ‚ЂҚҚ›ү" xfId="3614"/>
    <cellStyle name="”€Љ‘€ђҺ‚ЂҚҚ›ү 2" xfId="3615"/>
    <cellStyle name="”€Љ‘€ђЋ‚ЂЌЌ›‰" xfId="3616"/>
    <cellStyle name="”€Љ‘€ђЋ‚ЂЌЌ›‰ 2" xfId="3617"/>
    <cellStyle name="”ќђќ‘ћ‚›‰" xfId="386"/>
    <cellStyle name="”ќђќ‘ћ‚›‰ 2" xfId="387"/>
    <cellStyle name="”ќђќ‘ћ‚›‰ 2 2" xfId="3618"/>
    <cellStyle name="”ќђќ‘ћ‚›‰ 2 3" xfId="3619"/>
    <cellStyle name="”ќђќ‘ћ‚›‰ 2 3 2" xfId="3620"/>
    <cellStyle name="”ќђќ‘ћ‚›‰ 2 4" xfId="3621"/>
    <cellStyle name="”ќђќ‘ћ‚›‰ 2_PL" xfId="3622"/>
    <cellStyle name="”ќђќ‘ћ‚›‰ 3" xfId="3623"/>
    <cellStyle name="”ќђќ‘ћ‚›‰ 3 2" xfId="3624"/>
    <cellStyle name="”ќђќ‘ћ‚›‰ 4" xfId="3625"/>
    <cellStyle name="”ќђќ‘ћ‚›‰_~6262219" xfId="3626"/>
    <cellStyle name="”љ‘ђћ‚ђќќ›‰" xfId="388"/>
    <cellStyle name="”љ‘ђћ‚ђќќ›‰ 2" xfId="389"/>
    <cellStyle name="”љ‘ђћ‚ђќќ›‰ 2 2" xfId="3627"/>
    <cellStyle name="”љ‘ђћ‚ђќќ›‰ 2 3" xfId="3628"/>
    <cellStyle name="”љ‘ђћ‚ђќќ›‰ 2 3 2" xfId="3629"/>
    <cellStyle name="”љ‘ђћ‚ђќќ›‰ 2 4" xfId="3630"/>
    <cellStyle name="”љ‘ђћ‚ђќќ›‰ 2_PL" xfId="3631"/>
    <cellStyle name="”љ‘ђћ‚ђќќ›‰ 3" xfId="3632"/>
    <cellStyle name="”љ‘ђћ‚ђќќ›‰ 3 2" xfId="3633"/>
    <cellStyle name="”љ‘ђћ‚ђќќ›‰ 4" xfId="3634"/>
    <cellStyle name="”љ‘ђћ‚ђќќ›‰_~6262219" xfId="3635"/>
    <cellStyle name="„…?…†?›?" xfId="3636"/>
    <cellStyle name="„…?…†?›? 2" xfId="3637"/>
    <cellStyle name="„…ќ…†ќ›‰" xfId="390"/>
    <cellStyle name="„…ќ…†ќ›‰ 2" xfId="391"/>
    <cellStyle name="„…ќ…†ќ›‰ 2 2" xfId="3638"/>
    <cellStyle name="„…ќ…†ќ›‰ 2 3" xfId="3639"/>
    <cellStyle name="„…ќ…†ќ›‰ 2 3 2" xfId="3640"/>
    <cellStyle name="„…ќ…†ќ›‰ 2 4" xfId="3641"/>
    <cellStyle name="„…ќ…†ќ›‰ 2_PL" xfId="3642"/>
    <cellStyle name="„…ќ…†ќ›‰ 3" xfId="3643"/>
    <cellStyle name="„…ќ…†ќ›‰ 3 2" xfId="3644"/>
    <cellStyle name="„…ќ…†ќ›‰ 4" xfId="3645"/>
    <cellStyle name="„…ќ…†ќ›‰_~6262219" xfId="3646"/>
    <cellStyle name="„…қ…†қ›ү" xfId="3647"/>
    <cellStyle name="„…қ…†қ›ү 2" xfId="3648"/>
    <cellStyle name="€’???‚›?" xfId="3649"/>
    <cellStyle name="€’???‚›? 2" xfId="3650"/>
    <cellStyle name="€’һғһ‚›ү" xfId="3651"/>
    <cellStyle name="€’һғһ‚›ү 2" xfId="3652"/>
    <cellStyle name="€’ЋѓЋ‚›‰" xfId="3653"/>
    <cellStyle name="€’ЋѓЋ‚›‰ 2" xfId="3654"/>
    <cellStyle name="‡ђѓћ‹ћ‚ћљ1" xfId="392"/>
    <cellStyle name="‡ђѓћ‹ћ‚ћљ1 2" xfId="393"/>
    <cellStyle name="‡ђѓћ‹ћ‚ћљ1 2 2" xfId="3655"/>
    <cellStyle name="‡ђѓћ‹ћ‚ћљ1 2 3" xfId="3656"/>
    <cellStyle name="‡ђѓћ‹ћ‚ћљ1 2 4" xfId="3657"/>
    <cellStyle name="‡ђѓћ‹ћ‚ћљ1 2 4 2" xfId="3658"/>
    <cellStyle name="‡ђѓћ‹ћ‚ћљ1 2 5" xfId="3659"/>
    <cellStyle name="‡ђѓћ‹ћ‚ћљ1 2_PL" xfId="3660"/>
    <cellStyle name="‡ђѓћ‹ћ‚ћљ1 3" xfId="3661"/>
    <cellStyle name="‡ђѓћ‹ћ‚ћљ1 3 2" xfId="3662"/>
    <cellStyle name="‡ђѓћ‹ћ‚ћљ1 3 3" xfId="3663"/>
    <cellStyle name="‡ђѓћ‹ћ‚ћљ1 4" xfId="3664"/>
    <cellStyle name="‡ђѓћ‹ћ‚ћљ1 5" xfId="3665"/>
    <cellStyle name="‡ђѓћ‹ћ‚ћљ1 5 2" xfId="3666"/>
    <cellStyle name="‡ђѓћ‹ћ‚ћљ1 6" xfId="3667"/>
    <cellStyle name="‡ђѓћ‹ћ‚ћљ1 7" xfId="3668"/>
    <cellStyle name="‡ђѓћ‹ћ‚ћљ1_~6262219" xfId="3669"/>
    <cellStyle name="‡ђѓћ‹ћ‚ћљ2" xfId="394"/>
    <cellStyle name="‡ђѓћ‹ћ‚ћљ2 2" xfId="395"/>
    <cellStyle name="‡ђѓћ‹ћ‚ћљ2 2 2" xfId="3670"/>
    <cellStyle name="‡ђѓћ‹ћ‚ћљ2 2 3" xfId="3671"/>
    <cellStyle name="‡ђѓћ‹ћ‚ћљ2 2 4" xfId="3672"/>
    <cellStyle name="‡ђѓћ‹ћ‚ћљ2 2 4 2" xfId="3673"/>
    <cellStyle name="‡ђѓћ‹ћ‚ћљ2 2 5" xfId="3674"/>
    <cellStyle name="‡ђѓћ‹ћ‚ћљ2 2_PL" xfId="3675"/>
    <cellStyle name="‡ђѓћ‹ћ‚ћљ2 3" xfId="3676"/>
    <cellStyle name="‡ђѓћ‹ћ‚ћљ2 3 2" xfId="3677"/>
    <cellStyle name="‡ђѓћ‹ћ‚ћљ2 3 3" xfId="3678"/>
    <cellStyle name="‡ђѓћ‹ћ‚ћљ2 4" xfId="3679"/>
    <cellStyle name="‡ђѓћ‹ћ‚ћљ2 5" xfId="3680"/>
    <cellStyle name="‡ђѓћ‹ћ‚ћљ2 5 2" xfId="3681"/>
    <cellStyle name="‡ђѓћ‹ћ‚ћљ2 6" xfId="3682"/>
    <cellStyle name="‡ђѓћ‹ћ‚ћљ2 7" xfId="3683"/>
    <cellStyle name="‡ђѓћ‹ћ‚ћљ2_~6262219" xfId="3684"/>
    <cellStyle name="•W_Sheet1" xfId="3685"/>
    <cellStyle name="•WЏЂ_ЉO‰?—a‹?" xfId="396"/>
    <cellStyle name="’ћѓћ‚›‰" xfId="397"/>
    <cellStyle name="’ћѓћ‚›‰ 10" xfId="3686"/>
    <cellStyle name="’ћѓћ‚›‰ 11" xfId="3687"/>
    <cellStyle name="’ћѓћ‚›‰ 2" xfId="398"/>
    <cellStyle name="’ћѓћ‚›‰ 2 2" xfId="3688"/>
    <cellStyle name="’ћѓћ‚›‰ 2 3" xfId="3689"/>
    <cellStyle name="’ћѓћ‚›‰ 2 4" xfId="3690"/>
    <cellStyle name="’ћѓћ‚›‰ 2 4 2" xfId="3691"/>
    <cellStyle name="’ћѓћ‚›‰ 2 5" xfId="3692"/>
    <cellStyle name="’ћѓћ‚›‰ 2_PL" xfId="3693"/>
    <cellStyle name="’ћѓћ‚›‰ 3" xfId="3694"/>
    <cellStyle name="’ћѓћ‚›‰ 3 2" xfId="3695"/>
    <cellStyle name="’ћѓћ‚›‰ 3 3" xfId="3696"/>
    <cellStyle name="’ћѓћ‚›‰ 4" xfId="3697"/>
    <cellStyle name="’ћѓћ‚›‰ 5" xfId="3698"/>
    <cellStyle name="’ћѓћ‚›‰ 5 2" xfId="3699"/>
    <cellStyle name="’ћѓћ‚›‰ 6" xfId="3700"/>
    <cellStyle name="’ћѓћ‚›‰ 6 2" xfId="3701"/>
    <cellStyle name="’ћѓћ‚›‰ 7" xfId="3702"/>
    <cellStyle name="’ћѓћ‚›‰ 8" xfId="3703"/>
    <cellStyle name="’ћѓћ‚›‰ 9" xfId="3704"/>
    <cellStyle name="’ћѓћ‚›‰_~6262219" xfId="3705"/>
    <cellStyle name="" xfId="3706"/>
    <cellStyle name="" xfId="3707"/>
    <cellStyle name=" 2" xfId="3708"/>
    <cellStyle name=" 2" xfId="3709"/>
    <cellStyle name="_%% по кредиту" xfId="3710"/>
    <cellStyle name="_%% по кредиту" xfId="3711"/>
    <cellStyle name="_%% по кредиту 2" xfId="3712"/>
    <cellStyle name="_%% по кредиту 2" xfId="3713"/>
    <cellStyle name="_%% по кредиту_События, КазСод, ДОТОС - Ноябрь 2010" xfId="3714"/>
    <cellStyle name="_%% по кредиту_События, КазСод, ДОТОС - Ноябрь 2010" xfId="3715"/>
    <cellStyle name="_071130 Январь-ноябрь 2007г " xfId="3716"/>
    <cellStyle name="_071130 Январь-ноябрь 2007г " xfId="3717"/>
    <cellStyle name="_071130 Январь-ноябрь 2007г  2" xfId="3718"/>
    <cellStyle name="_071130 Январь-ноябрь 2007г  2" xfId="3719"/>
    <cellStyle name="_071130 Январь-ноябрь 2007г _4НК КТГ конс 010409 без КРГ" xfId="3720"/>
    <cellStyle name="_071130 Январь-ноябрь 2007г _4НК КТГ конс 010409 без КРГ" xfId="3721"/>
    <cellStyle name="_071130 Январь-ноябрь 2007г _ВГО КТГ" xfId="3722"/>
    <cellStyle name="_071130 Январь-ноябрь 2007г _ВГО КТГ" xfId="3723"/>
    <cellStyle name="_071130 Январь-ноябрь 2007г _ВГО КТГ 2" xfId="3724"/>
    <cellStyle name="_071130 Январь-ноябрь 2007г _ВГО КТГ 2" xfId="3725"/>
    <cellStyle name="_071130 Январь-ноябрь 2007г _ВГО КТГ_События, КазСод, ДОТОС - Ноябрь 2010" xfId="3726"/>
    <cellStyle name="_071130 Январь-ноябрь 2007г _ВГО КТГ_События, КазСод, ДОТОС - Ноябрь 2010" xfId="3727"/>
    <cellStyle name="_071130 Январь-ноябрь 2007г _Квартальный отчет" xfId="3728"/>
    <cellStyle name="_071130 Январь-ноябрь 2007г _Квартальный отчет" xfId="3729"/>
    <cellStyle name="_071130 Январь-ноябрь 2007г _Консол КВЛ 1 кв.2008" xfId="3730"/>
    <cellStyle name="_071130 Январь-ноябрь 2007г _Консол КВЛ 1 кв.2008" xfId="3731"/>
    <cellStyle name="_071130 Январь-ноябрь 2007г _Консол КВЛ 1 кв.2008 2" xfId="3732"/>
    <cellStyle name="_071130 Январь-ноябрь 2007г _Консол КВЛ 1 кв.2008 2" xfId="3733"/>
    <cellStyle name="_071130 Январь-ноябрь 2007г _Консол КВЛ 1 кв.2008_События, КазСод, ДОТОС - Ноябрь 2010" xfId="3734"/>
    <cellStyle name="_071130 Январь-ноябрь 2007г _Консол КВЛ 1 кв.2008_События, КазСод, ДОТОС - Ноябрь 2010" xfId="3735"/>
    <cellStyle name="_071130 Январь-ноябрь 2007г _Копия 9_ГодовОтч_ KMG-F-1310 1-24PR-84 4-24" xfId="3736"/>
    <cellStyle name="_071130 Январь-ноябрь 2007г _Копия 9_ГодовОтч_ KMG-F-1310 1-24PR-84 4-24" xfId="3737"/>
    <cellStyle name="_071130 Январь-ноябрь 2007г _Копия Труд" xfId="3738"/>
    <cellStyle name="_071130 Январь-ноябрь 2007г _Копия Труд" xfId="3739"/>
    <cellStyle name="_071130 Январь-ноябрь 2007г _Копия Труд 2" xfId="3740"/>
    <cellStyle name="_071130 Январь-ноябрь 2007г _Копия Труд 2" xfId="3741"/>
    <cellStyle name="_071130 Январь-ноябрь 2007г _Копия Труд_События, КазСод, ДОТОС - Ноябрь 2010" xfId="3742"/>
    <cellStyle name="_071130 Январь-ноябрь 2007г _Копия Труд_События, КазСод, ДОТОС - Ноябрь 2010" xfId="3743"/>
    <cellStyle name="_071130 Январь-ноябрь 2007г _ОТЧЕТ ПО ИСПОЛНЕНИЮ БЮДЖЕТА 2007 (скор)" xfId="3744"/>
    <cellStyle name="_071130 Январь-ноябрь 2007г _ОТЧЕТ ПО ИСПОЛНЕНИЮ БЮДЖЕТА 2007 (скор)" xfId="3745"/>
    <cellStyle name="_071130 Январь-ноябрь 2007г _Отчетза 1-кв." xfId="3746"/>
    <cellStyle name="_071130 Январь-ноябрь 2007г _Отчетза 1-кв." xfId="3747"/>
    <cellStyle name="_071130 Январь-ноябрь 2007г _Отчетза 1-кв. 2" xfId="3748"/>
    <cellStyle name="_071130 Январь-ноябрь 2007г _Отчетза 1-кв. 2" xfId="3749"/>
    <cellStyle name="_071130 Январь-ноябрь 2007г _Отчетза 1-кв._События, КазСод, ДОТОС - Ноябрь 2010" xfId="3750"/>
    <cellStyle name="_071130 Январь-ноябрь 2007г _Отчетза 1-кв._События, КазСод, ДОТОС - Ноябрь 2010" xfId="3751"/>
    <cellStyle name="_071130 Январь-ноябрь 2007г _События, КазСод, ДОТОС - Ноябрь 2010" xfId="3752"/>
    <cellStyle name="_071130 Январь-ноябрь 2007г _События, КазСод, ДОТОС - Ноябрь 2010" xfId="3753"/>
    <cellStyle name="_071130 Январь-ноябрь 2007г _Труд 2008" xfId="3754"/>
    <cellStyle name="_071130 Январь-ноябрь 2007г _Труд 2008" xfId="3755"/>
    <cellStyle name="_071130 Январь-ноябрь 2007г _Холдинг Бюджет 2008" xfId="3756"/>
    <cellStyle name="_071130 Январь-ноябрь 2007г _Холдинг Бюджет 2008" xfId="3757"/>
    <cellStyle name="_071130 Январь-ноябрь 2007г _Холдинг Бюджет 2009" xfId="3758"/>
    <cellStyle name="_071130 Январь-ноябрь 2007г _Холдинг Бюджет 2009" xfId="3759"/>
    <cellStyle name="_071130 Январь-ноябрь 2007г _Холдинг Мониторинг янв-май 2008" xfId="3760"/>
    <cellStyle name="_071130 Январь-ноябрь 2007г _Холдинг Мониторинг янв-май 2008" xfId="3761"/>
    <cellStyle name="_080603 Скор бюджет 2008 КТГ" xfId="3762"/>
    <cellStyle name="_080603 Скор бюджет 2008 КТГ" xfId="3763"/>
    <cellStyle name="_080603 Скор бюджет 2008 КТГ 2" xfId="3764"/>
    <cellStyle name="_080603 Скор бюджет 2008 КТГ 2" xfId="3765"/>
    <cellStyle name="_080603 Скор бюджет 2008 КТГ_События, КазСод, ДОТОС - Ноябрь 2010" xfId="3766"/>
    <cellStyle name="_080603 Скор бюджет 2008 КТГ_События, КазСод, ДОТОС - Ноябрь 2010" xfId="3767"/>
    <cellStyle name="_10НК скорр консол" xfId="3768"/>
    <cellStyle name="_10НК скорр консол" xfId="3769"/>
    <cellStyle name="_10НК скорр консол20.06" xfId="3770"/>
    <cellStyle name="_10НК скорр консол20.06" xfId="3771"/>
    <cellStyle name="_3НК" xfId="3772"/>
    <cellStyle name="_3НК" xfId="3773"/>
    <cellStyle name="_3НК 2" xfId="3774"/>
    <cellStyle name="_3НК 2" xfId="3775"/>
    <cellStyle name="_3НК_События, КазСод, ДОТОС - Ноябрь 2010" xfId="3776"/>
    <cellStyle name="_3НК_События, КазСод, ДОТОС - Ноябрь 2010" xfId="3777"/>
    <cellStyle name="_3НК2009 КОНСОЛИДАЦИЯ+" xfId="3778"/>
    <cellStyle name="_3НК2009 КОНСОЛИДАЦИЯ+" xfId="3779"/>
    <cellStyle name="_3НК2009 КОНСОЛИДАЦИЯ+ 2" xfId="3780"/>
    <cellStyle name="_3НК2009 КОНСОЛИДАЦИЯ+ 2" xfId="3781"/>
    <cellStyle name="_3НК2009 КОНСОЛИДАЦИЯ+_События, КазСод, ДОТОС - Ноябрь 2010" xfId="3782"/>
    <cellStyle name="_3НК2009 КОНСОЛИДАЦИЯ+_События, КазСод, ДОТОС - Ноябрь 2010" xfId="3783"/>
    <cellStyle name="_4НК КТГ конс 010409 без КРГ" xfId="3784"/>
    <cellStyle name="_4НК КТГ конс 010409 без КРГ" xfId="3785"/>
    <cellStyle name="_4НК КТГ конс 010409 без КРГ 2" xfId="3786"/>
    <cellStyle name="_4НК КТГ конс 010409 без КРГ 2" xfId="3787"/>
    <cellStyle name="_4НК КТГ конс 010409 без КРГ_События, КазСод, ДОТОС - Ноябрь 2010" xfId="3788"/>
    <cellStyle name="_4НК КТГ конс 010409 без КРГ_События, КазСод, ДОТОС - Ноябрь 2010" xfId="3789"/>
    <cellStyle name="_attachment2" xfId="3790"/>
    <cellStyle name="_attachment2" xfId="3791"/>
    <cellStyle name="_attachment2_Консол КВЛ 1 кв.2008" xfId="3792"/>
    <cellStyle name="_attachment2_Консол КВЛ 1 кв.2008" xfId="3793"/>
    <cellStyle name="_attachment2_Консол КВЛ 1 кв.2008 2" xfId="3794"/>
    <cellStyle name="_attachment2_Консол КВЛ 1 кв.2008 2" xfId="3795"/>
    <cellStyle name="_attachment2_Консол КВЛ 1 кв.2008_События, КазСод, ДОТОС - Ноябрь 2010" xfId="3796"/>
    <cellStyle name="_attachment2_Консол КВЛ 1 кв.2008_События, КазСод, ДОТОС - Ноябрь 2010" xfId="3797"/>
    <cellStyle name="_attachment2_Копия Труд" xfId="3798"/>
    <cellStyle name="_attachment2_Копия Труд" xfId="3799"/>
    <cellStyle name="_attachment2_Копия Труд 2" xfId="3800"/>
    <cellStyle name="_attachment2_Копия Труд 2" xfId="3801"/>
    <cellStyle name="_attachment2_Копия Труд_События, КазСод, ДОТОС - Ноябрь 2010" xfId="3802"/>
    <cellStyle name="_attachment2_Копия Труд_События, КазСод, ДОТОС - Ноябрь 2010" xfId="3803"/>
    <cellStyle name="_АГК исполнение бюджета за 2007 год" xfId="3804"/>
    <cellStyle name="_АГК исполнение бюджета за 2007 год" xfId="3805"/>
    <cellStyle name="_АГК исполнение бюджета за 2007 год_080603 Скор бюджет 2008 КТГ" xfId="3806"/>
    <cellStyle name="_АГК исполнение бюджета за 2007 год_080603 Скор бюджет 2008 КТГ" xfId="3807"/>
    <cellStyle name="_АГК исполнение бюджета за 2007 год_3НК" xfId="3808"/>
    <cellStyle name="_АГК исполнение бюджета за 2007 год_3НК" xfId="3809"/>
    <cellStyle name="_АГК исполнение бюджета за 2007 год_4НК КТГ конс 010409 без КРГ" xfId="3810"/>
    <cellStyle name="_АГК исполнение бюджета за 2007 год_4НК КТГ конс 010409 без КРГ" xfId="3811"/>
    <cellStyle name="_АГК исполнение бюджета за 2007 год_4НК КТГ конс 010409 без КРГ 2" xfId="3812"/>
    <cellStyle name="_АГК исполнение бюджета за 2007 год_4НК КТГ конс 010409 без КРГ 2" xfId="3813"/>
    <cellStyle name="_АГК исполнение бюджета за 2007 год_4НК КТГ конс 010409 без КРГ_События, КазСод, ДОТОС - Ноябрь 2010" xfId="3814"/>
    <cellStyle name="_АГК исполнение бюджета за 2007 год_4НК КТГ конс 010409 без КРГ_События, КазСод, ДОТОС - Ноябрь 2010" xfId="3815"/>
    <cellStyle name="_АГК исполнение бюджета за 2007 год_Копия Труд" xfId="3816"/>
    <cellStyle name="_АГК исполнение бюджета за 2007 год_Копия Труд" xfId="3817"/>
    <cellStyle name="_АГК исполнение бюджета за 2007 год_Копия Труд 2" xfId="3818"/>
    <cellStyle name="_АГК исполнение бюджета за 2007 год_Копия Труд 2" xfId="3819"/>
    <cellStyle name="_АГК исполнение бюджета за 2007 год_Копия Труд_События, КазСод, ДОТОС - Ноябрь 2010" xfId="3820"/>
    <cellStyle name="_АГК исполнение бюджета за 2007 год_Копия Труд_События, КазСод, ДОТОС - Ноябрь 2010" xfId="3821"/>
    <cellStyle name="_АГК отчет2007окон1" xfId="3822"/>
    <cellStyle name="_АГК отчет2007окон1" xfId="3823"/>
    <cellStyle name="_АГК отчет2007окон1_080603 Скор бюджет 2008 КТГ" xfId="3824"/>
    <cellStyle name="_АГК отчет2007окон1_080603 Скор бюджет 2008 КТГ" xfId="3825"/>
    <cellStyle name="_АГК отчет2007окон1_3НК" xfId="3826"/>
    <cellStyle name="_АГК отчет2007окон1_3НК" xfId="3827"/>
    <cellStyle name="_АГК отчет2007окон1_4НК КТГ конс 010409 без КРГ" xfId="3828"/>
    <cellStyle name="_АГК отчет2007окон1_4НК КТГ конс 010409 без КРГ" xfId="3829"/>
    <cellStyle name="_АГК отчет2007окон1_4НК КТГ конс 010409 без КРГ 2" xfId="3830"/>
    <cellStyle name="_АГК отчет2007окон1_4НК КТГ конс 010409 без КРГ 2" xfId="3831"/>
    <cellStyle name="_АГК отчет2007окон1_4НК КТГ конс 010409 без КРГ_События, КазСод, ДОТОС - Ноябрь 2010" xfId="3832"/>
    <cellStyle name="_АГК отчет2007окон1_4НК КТГ конс 010409 без КРГ_События, КазСод, ДОТОС - Ноябрь 2010" xfId="3833"/>
    <cellStyle name="_АГК отчет2007окон1_Копия Труд" xfId="3834"/>
    <cellStyle name="_АГК отчет2007окон1_Копия Труд" xfId="3835"/>
    <cellStyle name="_АГК отчет2007окон1_Копия Труд 2" xfId="3836"/>
    <cellStyle name="_АГК отчет2007окон1_Копия Труд 2" xfId="3837"/>
    <cellStyle name="_АГК отчет2007окон1_Копия Труд_События, КазСод, ДОТОС - Ноябрь 2010" xfId="3838"/>
    <cellStyle name="_АГК отчет2007окон1_Копия Труд_События, КазСод, ДОТОС - Ноябрь 2010" xfId="3839"/>
    <cellStyle name="_АГК Скор бюджет 2008" xfId="3840"/>
    <cellStyle name="_АГК Скор бюджет 2008" xfId="3841"/>
    <cellStyle name="_АГС исполнение бюджета 2007" xfId="3842"/>
    <cellStyle name="_АГС исполнение бюджета 2007" xfId="3843"/>
    <cellStyle name="_АГС исполнение бюджета 2007_080603 Скор бюджет 2008 КТГ" xfId="3844"/>
    <cellStyle name="_АГС исполнение бюджета 2007_080603 Скор бюджет 2008 КТГ" xfId="3845"/>
    <cellStyle name="_АГС исполнение бюджета 2007_3НК" xfId="3846"/>
    <cellStyle name="_АГС исполнение бюджета 2007_3НК" xfId="3847"/>
    <cellStyle name="_АГС исполнение бюджета 2007_4НК КТГ конс 010409 без КРГ" xfId="3848"/>
    <cellStyle name="_АГС исполнение бюджета 2007_4НК КТГ конс 010409 без КРГ" xfId="3849"/>
    <cellStyle name="_АГС исполнение бюджета 2007_4НК КТГ конс 010409 без КРГ 2" xfId="3850"/>
    <cellStyle name="_АГС исполнение бюджета 2007_4НК КТГ конс 010409 без КРГ 2" xfId="3851"/>
    <cellStyle name="_АГС исполнение бюджета 2007_4НК КТГ конс 010409 без КРГ_События, КазСод, ДОТОС - Ноябрь 2010" xfId="3852"/>
    <cellStyle name="_АГС исполнение бюджета 2007_4НК КТГ конс 010409 без КРГ_События, КазСод, ДОТОС - Ноябрь 2010" xfId="3853"/>
    <cellStyle name="_АГС исполнение бюджета 2007_Копия Труд" xfId="3854"/>
    <cellStyle name="_АГС исполнение бюджета 2007_Копия Труд" xfId="3855"/>
    <cellStyle name="_АГС исполнение бюджета 2007_Копия Труд 2" xfId="3856"/>
    <cellStyle name="_АГС исполнение бюджета 2007_Копия Труд 2" xfId="3857"/>
    <cellStyle name="_АГС исполнение бюджета 2007_Копия Труд_События, КазСод, ДОТОС - Ноябрь 2010" xfId="3858"/>
    <cellStyle name="_АГС исполнение бюджета 2007_Копия Труд_События, КазСод, ДОТОС - Ноябрь 2010" xfId="3859"/>
    <cellStyle name="_АГТ Исполнение бюджета 2007" xfId="3860"/>
    <cellStyle name="_АГТ Исполнение бюджета 2007" xfId="3861"/>
    <cellStyle name="_АГТ Исполнение бюджета 2007_080603 Скор бюджет 2008 КТГ" xfId="3862"/>
    <cellStyle name="_АГТ Исполнение бюджета 2007_080603 Скор бюджет 2008 КТГ" xfId="3863"/>
    <cellStyle name="_АГТ Исполнение бюджета 2007_3НК" xfId="3864"/>
    <cellStyle name="_АГТ Исполнение бюджета 2007_3НК" xfId="3865"/>
    <cellStyle name="_АГТ Исполнение бюджета 2007_4НК КТГ конс 010409 без КРГ" xfId="3866"/>
    <cellStyle name="_АГТ Исполнение бюджета 2007_4НК КТГ конс 010409 без КРГ" xfId="3867"/>
    <cellStyle name="_АГТ Исполнение бюджета 2007_4НК КТГ конс 010409 без КРГ 2" xfId="3868"/>
    <cellStyle name="_АГТ Исполнение бюджета 2007_4НК КТГ конс 010409 без КРГ 2" xfId="3869"/>
    <cellStyle name="_АГТ Исполнение бюджета 2007_4НК КТГ конс 010409 без КРГ_События, КазСод, ДОТОС - Ноябрь 2010" xfId="3870"/>
    <cellStyle name="_АГТ Исполнение бюджета 2007_4НК КТГ конс 010409 без КРГ_События, КазСод, ДОТОС - Ноябрь 2010" xfId="3871"/>
    <cellStyle name="_АГТ Исполнение бюджета 2007_Копия Труд" xfId="3872"/>
    <cellStyle name="_АГТ Исполнение бюджета 2007_Копия Труд" xfId="3873"/>
    <cellStyle name="_АГТ Исполнение бюджета 2007_Копия Труд 2" xfId="3874"/>
    <cellStyle name="_АГТ Исполнение бюджета 2007_Копия Труд 2" xfId="3875"/>
    <cellStyle name="_АГТ Исполнение бюджета 2007_Копия Труд_События, КазСод, ДОТОС - Ноябрь 2010" xfId="3876"/>
    <cellStyle name="_АГТ Исполнение бюджета 2007_Копия Труд_События, КазСод, ДОТОС - Ноябрь 2010" xfId="3877"/>
    <cellStyle name="_АГТ Скор бюджет 2008" xfId="3878"/>
    <cellStyle name="_АГТ Скор бюджет 2008" xfId="3879"/>
    <cellStyle name="_АЙМАК БЮДЖЕТ 2009 (уточн Амангельды)" xfId="3880"/>
    <cellStyle name="_АЙМАК БЮДЖЕТ 2009 (уточн Амангельды)" xfId="3881"/>
    <cellStyle name="_АЙМАК БЮДЖЕТ 2009 (уточн Амангельды) 2" xfId="3882"/>
    <cellStyle name="_АЙМАК БЮДЖЕТ 2009 (уточн Амангельды) 2" xfId="3883"/>
    <cellStyle name="_АЙМАК БЮДЖЕТ 2009 (уточн Амангельды)_События, КазСод, ДОТОС - Ноябрь 2010" xfId="3884"/>
    <cellStyle name="_АЙМАК БЮДЖЕТ 2009 (уточн Амангельды)_События, КазСод, ДОТОС - Ноябрь 2010" xfId="3885"/>
    <cellStyle name="_Анализ отклонений БП 2008+ 230708" xfId="3886"/>
    <cellStyle name="_Анализ отклонений БП 2008+ 230708" xfId="3887"/>
    <cellStyle name="_Анализ отклонений БП 2008+ 230708 2" xfId="3888"/>
    <cellStyle name="_Анализ отклонений БП 2008+ 230708 2" xfId="3889"/>
    <cellStyle name="_Анализ отклонений БП 2008+ 230708_События, КазСод, ДОТОС - Ноябрь 2010" xfId="3890"/>
    <cellStyle name="_Анализ отклонений БП 2008+ 230708_События, КазСод, ДОТОС - Ноябрь 2010" xfId="3891"/>
    <cellStyle name="_Бюджет 2007 (факт)" xfId="3892"/>
    <cellStyle name="_Бюджет 2007 (факт)" xfId="3893"/>
    <cellStyle name="_Бюджет 2007 (факт) 2" xfId="3894"/>
    <cellStyle name="_Бюджет 2007 (факт) 2" xfId="3895"/>
    <cellStyle name="_Бюджет 2007 (факт)_События, КазСод, ДОТОС - Ноябрь 2010" xfId="3896"/>
    <cellStyle name="_Бюджет 2007 (факт)_События, КазСод, ДОТОС - Ноябрь 2010" xfId="3897"/>
    <cellStyle name="_Бюджет 2008 для КТГ-1" xfId="3898"/>
    <cellStyle name="_Бюджет 2008 для КТГ-1" xfId="3899"/>
    <cellStyle name="_Бюджет 2008 для КТГ-1 2" xfId="3900"/>
    <cellStyle name="_Бюджет 2008 для КТГ-1 2" xfId="3901"/>
    <cellStyle name="_Бюджет 2008 для КТГ-1_События, КазСод, ДОТОС - Ноябрь 2010" xfId="3902"/>
    <cellStyle name="_Бюджет 2008 для КТГ-1_События, КазСод, ДОТОС - Ноябрь 2010" xfId="3903"/>
    <cellStyle name="_Бюджет 2009" xfId="3904"/>
    <cellStyle name="_Бюджет 2009" xfId="3905"/>
    <cellStyle name="_Бюджет 2009 (формы для КТГ)" xfId="3906"/>
    <cellStyle name="_Бюджет 2009 (формы для КТГ)" xfId="3907"/>
    <cellStyle name="_Бюджет 2009 2" xfId="3908"/>
    <cellStyle name="_Бюджет 2009 2" xfId="3909"/>
    <cellStyle name="_Бюджет 2009_События, КазСод, ДОТОС - Ноябрь 2010" xfId="3910"/>
    <cellStyle name="_Бюджет 2009_События, КазСод, ДОТОС - Ноябрь 2010" xfId="3911"/>
    <cellStyle name="_ВГО" xfId="3912"/>
    <cellStyle name="_ВГО" xfId="3913"/>
    <cellStyle name="_ВГО 2" xfId="3914"/>
    <cellStyle name="_ВГО 2" xfId="3915"/>
    <cellStyle name="_ВГО_События, КазСод, ДОТОС - Ноябрь 2010" xfId="3916"/>
    <cellStyle name="_ВГО_События, КазСод, ДОТОС - Ноябрь 2010" xfId="3917"/>
    <cellStyle name="_для Армана" xfId="3918"/>
    <cellStyle name="_для Армана" xfId="3919"/>
    <cellStyle name="_для Армана 2" xfId="3920"/>
    <cellStyle name="_для Армана 2" xfId="3921"/>
    <cellStyle name="_для Армана_События, КазСод, ДОТОС - Ноябрь 2010" xfId="3922"/>
    <cellStyle name="_для Армана_События, КазСод, ДОТОС - Ноябрь 2010" xfId="3923"/>
    <cellStyle name="_Капиталка" xfId="3924"/>
    <cellStyle name="_Капиталка" xfId="3925"/>
    <cellStyle name="_Капиталка 2" xfId="3926"/>
    <cellStyle name="_Капиталка 2" xfId="3927"/>
    <cellStyle name="_Капиталка_4НК КТГ конс 010409 без КРГ" xfId="3928"/>
    <cellStyle name="_Капиталка_4НК КТГ конс 010409 без КРГ" xfId="3929"/>
    <cellStyle name="_Капиталка_События, КазСод, ДОТОС - Ноябрь 2010" xfId="3930"/>
    <cellStyle name="_Капиталка_События, КазСод, ДОТОС - Ноябрь 2010" xfId="3931"/>
    <cellStyle name="_Капиталка_Холдинг Бюджет 2008" xfId="3932"/>
    <cellStyle name="_Капиталка_Холдинг Бюджет 2008" xfId="3933"/>
    <cellStyle name="_Капиталка_Холдинг Бюджет 2009" xfId="3934"/>
    <cellStyle name="_Капиталка_Холдинг Бюджет 2009" xfId="3935"/>
    <cellStyle name="_Квартальный отчет" xfId="3936"/>
    <cellStyle name="_Квартальный отчет" xfId="3937"/>
    <cellStyle name="_Книга1" xfId="3938"/>
    <cellStyle name="_Книга1" xfId="3939"/>
    <cellStyle name="_Книга1_080603 Скор бюджет 2008 КТГ" xfId="3940"/>
    <cellStyle name="_Книга1_080603 Скор бюджет 2008 КТГ" xfId="3941"/>
    <cellStyle name="_Книга1_3НК" xfId="3942"/>
    <cellStyle name="_Книга1_3НК" xfId="3943"/>
    <cellStyle name="_Книга1_4НК КТГ конс 010409 без КРГ" xfId="3944"/>
    <cellStyle name="_Книга1_4НК КТГ конс 010409 без КРГ" xfId="3945"/>
    <cellStyle name="_Книга1_4НК КТГ конс 010409 без КРГ 2" xfId="3946"/>
    <cellStyle name="_Книга1_4НК КТГ конс 010409 без КРГ 2" xfId="3947"/>
    <cellStyle name="_Книга1_4НК КТГ конс 010409 без КРГ_События, КазСод, ДОТОС - Ноябрь 2010" xfId="3948"/>
    <cellStyle name="_Книга1_4НК КТГ конс 010409 без КРГ_События, КазСод, ДОТОС - Ноябрь 2010" xfId="3949"/>
    <cellStyle name="_Книга1_Копия Труд" xfId="3950"/>
    <cellStyle name="_Книга1_Копия Труд" xfId="3951"/>
    <cellStyle name="_Книга1_Копия Труд 2" xfId="3952"/>
    <cellStyle name="_Книга1_Копия Труд 2" xfId="3953"/>
    <cellStyle name="_Книга1_Копия Труд_События, КазСод, ДОТОС - Ноябрь 2010" xfId="3954"/>
    <cellStyle name="_Книга1_Копия Труд_События, КазСод, ДОТОС - Ноябрь 2010" xfId="3955"/>
    <cellStyle name="_Консол КВЛ 1 кв.2008" xfId="3956"/>
    <cellStyle name="_Консол КВЛ 1 кв.2008" xfId="3957"/>
    <cellStyle name="_Консол КВЛ 1 кв.2008 2" xfId="3958"/>
    <cellStyle name="_Консол КВЛ 1 кв.2008 2" xfId="3959"/>
    <cellStyle name="_Консол КВЛ 1 кв.2008_События, КазСод, ДОТОС - Ноябрь 2010" xfId="3960"/>
    <cellStyle name="_Консол КВЛ 1 кв.2008_События, КазСод, ДОТОС - Ноябрь 2010" xfId="3961"/>
    <cellStyle name="_Консолидация 3НК2008 06.10.07 помесячно" xfId="3962"/>
    <cellStyle name="_Консолидация 3НК2008 06.10.07 помесячно" xfId="3963"/>
    <cellStyle name="_Консолидация 3НК2008 06.10.07 помесячно 2" xfId="3964"/>
    <cellStyle name="_Консолидация 3НК2008 06.10.07 помесячно 2" xfId="3965"/>
    <cellStyle name="_Консолидация 3НК2008 06.10.07 помесячно_События, КазСод, ДОТОС - Ноябрь 2010" xfId="3966"/>
    <cellStyle name="_Консолидация 3НК2008 06.10.07 помесячно_События, КазСод, ДОТОС - Ноябрь 2010" xfId="3967"/>
    <cellStyle name="_Консолидация 3НК2008 061007" xfId="3968"/>
    <cellStyle name="_Консолидация 3НК2008 061007" xfId="3969"/>
    <cellStyle name="_Консолидация 3НК2008 061007 2" xfId="3970"/>
    <cellStyle name="_Консолидация 3НК2008 061007 2" xfId="3971"/>
    <cellStyle name="_Консолидация 3НК2008 061007_События, КазСод, ДОТОС - Ноябрь 2010" xfId="3972"/>
    <cellStyle name="_Консолидация 3НК2008 061007_События, КазСод, ДОТОС - Ноябрь 2010" xfId="3973"/>
    <cellStyle name="_КОНСОЛИДИРОВАННЫЙ ОТЧЕТ I-кв.2007г АО КТГ для КМГ на 070507" xfId="3974"/>
    <cellStyle name="_КОНСОЛИДИРОВАННЫЙ ОТЧЕТ I-кв.2007г АО КТГ для КМГ на 070507" xfId="3975"/>
    <cellStyle name="_КОНСОЛИДИРОВАННЫЙ ОТЧЕТ I-кв.2007г АО КТГ для КМГ на 070507 2" xfId="3976"/>
    <cellStyle name="_КОНСОЛИДИРОВАННЫЙ ОТЧЕТ I-кв.2007г АО КТГ для КМГ на 070507 2" xfId="3977"/>
    <cellStyle name="_КОНСОЛИДИРОВАННЫЙ ОТЧЕТ I-кв.2007г АО КТГ для КМГ на 070507_События, КазСод, ДОТОС - Ноябрь 2010" xfId="3978"/>
    <cellStyle name="_КОНСОЛИДИРОВАННЫЙ ОТЧЕТ I-кв.2007г АО КТГ для КМГ на 070507_События, КазСод, ДОТОС - Ноябрь 2010" xfId="3979"/>
    <cellStyle name="_Копия 9_ГодовОтч_ KMG-F-1310 1-24PR-84 4-24" xfId="3980"/>
    <cellStyle name="_Копия 9_ГодовОтч_ KMG-F-1310 1-24PR-84 4-24" xfId="3981"/>
    <cellStyle name="_Копия Труд" xfId="3982"/>
    <cellStyle name="_Копия Труд" xfId="3983"/>
    <cellStyle name="_Копия Труд 2" xfId="3984"/>
    <cellStyle name="_Копия Труд 2" xfId="3985"/>
    <cellStyle name="_Копия Труд_События, КазСод, ДОТОС - Ноябрь 2010" xfId="3986"/>
    <cellStyle name="_Копия Труд_События, КазСод, ДОТОС - Ноябрь 2010" xfId="3987"/>
    <cellStyle name="_КТГ-А Исполнение бюдета 2007" xfId="3988"/>
    <cellStyle name="_КТГ-А Исполнение бюдета 2007" xfId="3989"/>
    <cellStyle name="_КТГ-А Исполнение бюдета 2007_080603 Скор бюджет 2008 КТГ" xfId="3990"/>
    <cellStyle name="_КТГ-А Исполнение бюдета 2007_080603 Скор бюджет 2008 КТГ" xfId="3991"/>
    <cellStyle name="_КТГ-А Исполнение бюдета 2007_3НК" xfId="3992"/>
    <cellStyle name="_КТГ-А Исполнение бюдета 2007_3НК" xfId="3993"/>
    <cellStyle name="_КТГ-А Исполнение бюдета 2007_4НК КТГ конс 010409 без КРГ" xfId="3994"/>
    <cellStyle name="_КТГ-А Исполнение бюдета 2007_4НК КТГ конс 010409 без КРГ" xfId="3995"/>
    <cellStyle name="_КТГ-А Исполнение бюдета 2007_4НК КТГ конс 010409 без КРГ 2" xfId="3996"/>
    <cellStyle name="_КТГ-А Исполнение бюдета 2007_4НК КТГ конс 010409 без КРГ 2" xfId="3997"/>
    <cellStyle name="_КТГ-А Исполнение бюдета 2007_4НК КТГ конс 010409 без КРГ_События, КазСод, ДОТОС - Ноябрь 2010" xfId="3998"/>
    <cellStyle name="_КТГ-А Исполнение бюдета 2007_4НК КТГ конс 010409 без КРГ_События, КазСод, ДОТОС - Ноябрь 2010" xfId="3999"/>
    <cellStyle name="_КТГ-А Исполнение бюдета 2007_Копия Труд" xfId="4000"/>
    <cellStyle name="_КТГ-А Исполнение бюдета 2007_Копия Труд" xfId="4001"/>
    <cellStyle name="_КТГ-А Исполнение бюдета 2007_Копия Труд 2" xfId="4002"/>
    <cellStyle name="_КТГ-А Исполнение бюдета 2007_Копия Труд 2" xfId="4003"/>
    <cellStyle name="_КТГ-А Исполнение бюдета 2007_Копия Труд_События, КазСод, ДОТОС - Ноябрь 2010" xfId="4004"/>
    <cellStyle name="_КТГ-А Исполнение бюдета 2007_Копия Труд_События, КазСод, ДОТОС - Ноябрь 2010" xfId="4005"/>
    <cellStyle name="_Мониторинг янв-декабрь 2007" xfId="4006"/>
    <cellStyle name="_Мониторинг янв-декабрь 2007" xfId="4007"/>
    <cellStyle name="_Мониторинг янв-декабрь 2007_Холдинг Мониторинг янв-май 2008" xfId="4008"/>
    <cellStyle name="_Мониторинг янв-декабрь 2007_Холдинг Мониторинг янв-май 2008" xfId="4009"/>
    <cellStyle name="_отчет 9 месяцев  по ФО 2008г" xfId="4010"/>
    <cellStyle name="_отчет 9 месяцев  по ФО 2008г" xfId="4011"/>
    <cellStyle name="_отчет 9 месяцев  по ФО 2008г 2" xfId="4012"/>
    <cellStyle name="_отчет 9 месяцев  по ФО 2008г 2" xfId="4013"/>
    <cellStyle name="_отчет 9 месяцев  по ФО 2008г_События, КазСод, ДОТОС - Ноябрь 2010" xfId="4014"/>
    <cellStyle name="_отчет 9 месяцев  по ФО 2008г_События, КазСод, ДОТОС - Ноябрь 2010" xfId="4015"/>
    <cellStyle name="_ОТЧЕТ ПО ИСПОЛНЕНИЮ БЮДЖЕТА 2007 (скор)" xfId="4016"/>
    <cellStyle name="_ОТЧЕТ ПО ИСПОЛНЕНИЮ БЮДЖЕТА 2007 (скор)" xfId="4017"/>
    <cellStyle name="_ОТЧЕТ ПО ИСПОЛНЕНИЮ БЮДЖЕТА 2007 (скор) 2" xfId="4018"/>
    <cellStyle name="_ОТЧЕТ ПО ИСПОЛНЕНИЮ БЮДЖЕТА 2007 (скор) 2" xfId="4019"/>
    <cellStyle name="_ОТЧЕТ ПО ИСПОЛНЕНИЮ БЮДЖЕТА 2007 (скор)_080603 Скор бюджет 2008 КТГ" xfId="4020"/>
    <cellStyle name="_ОТЧЕТ ПО ИСПОЛНЕНИЮ БЮДЖЕТА 2007 (скор)_080603 Скор бюджет 2008 КТГ" xfId="4021"/>
    <cellStyle name="_ОТЧЕТ ПО ИСПОЛНЕНИЮ БЮДЖЕТА 2007 (скор)_3НК" xfId="4022"/>
    <cellStyle name="_ОТЧЕТ ПО ИСПОЛНЕНИЮ БЮДЖЕТА 2007 (скор)_3НК" xfId="4023"/>
    <cellStyle name="_ОТЧЕТ ПО ИСПОЛНЕНИЮ БЮДЖЕТА 2007 (скор)_События, КазСод, ДОТОС - Ноябрь 2010" xfId="4024"/>
    <cellStyle name="_ОТЧЕТ ПО ИСПОЛНЕНИЮ БЮДЖЕТА 2007 (скор)_События, КазСод, ДОТОС - Ноябрь 2010" xfId="4025"/>
    <cellStyle name="_ОТЧЕТ ПО ИСПОЛНЕНИЮ БЮДЖЕТА 2007 (скор)_Холдинг Бюджет 2008" xfId="4026"/>
    <cellStyle name="_ОТЧЕТ ПО ИСПОЛНЕНИЮ БЮДЖЕТА 2007 (скор)_Холдинг Бюджет 2008" xfId="4027"/>
    <cellStyle name="_ОТЧЕТ ПО ИСПОЛНЕНИЮ БЮДЖЕТА 2007 (скор)_Холдинг Бюджет 2009" xfId="4028"/>
    <cellStyle name="_ОТЧЕТ ПО ИСПОЛНЕНИЮ БЮДЖЕТА 2007 (скор)_Холдинг Бюджет 2009" xfId="4029"/>
    <cellStyle name="_Отчетза 1-кв." xfId="4030"/>
    <cellStyle name="_Отчетза 1-кв." xfId="4031"/>
    <cellStyle name="_Отчетза 1-кв. 2" xfId="4032"/>
    <cellStyle name="_Отчетза 1-кв. 2" xfId="4033"/>
    <cellStyle name="_Отчетза 1-кв._События, КазСод, ДОТОС - Ноябрь 2010" xfId="4034"/>
    <cellStyle name="_Отчетза 1-кв._События, КазСод, ДОТОС - Ноябрь 2010" xfId="4035"/>
    <cellStyle name="_События, КазСод, ДОТОС - Ноябрь 2010" xfId="4036"/>
    <cellStyle name="_События, КазСод, ДОТОС - Ноябрь 2010" xfId="4037"/>
    <cellStyle name="_Труд 2008" xfId="4038"/>
    <cellStyle name="_Труд 2008" xfId="4039"/>
    <cellStyle name="_фин_отчет_1 квартал_2008" xfId="4040"/>
    <cellStyle name="_фин_отчет_1 квартал_2008" xfId="4041"/>
    <cellStyle name="_фин_отчет_1 квартал_2008 2" xfId="4042"/>
    <cellStyle name="_фин_отчет_1 квартал_2008 2" xfId="4043"/>
    <cellStyle name="_фин_отчет_1 квартал_2008_4НК КТГ конс 010409 без КРГ" xfId="4044"/>
    <cellStyle name="_фин_отчет_1 квартал_2008_4НК КТГ конс 010409 без КРГ" xfId="4045"/>
    <cellStyle name="_фин_отчет_1 квартал_2008_4НК КТГ конс 010409 без КРГ 2" xfId="4046"/>
    <cellStyle name="_фин_отчет_1 квартал_2008_4НК КТГ конс 010409 без КРГ 2" xfId="4047"/>
    <cellStyle name="_фин_отчет_1 квартал_2008_4НК КТГ конс 010409 без КРГ_События, КазСод, ДОТОС - Ноябрь 2010" xfId="4048"/>
    <cellStyle name="_фин_отчет_1 квартал_2008_4НК КТГ конс 010409 без КРГ_События, КазСод, ДОТОС - Ноябрь 2010" xfId="4049"/>
    <cellStyle name="_фин_отчет_1 квартал_2008_События, КазСод, ДОТОС - Ноябрь 2010" xfId="4050"/>
    <cellStyle name="_фин_отчет_1 квартал_2008_События, КазСод, ДОТОС - Ноябрь 2010" xfId="4051"/>
    <cellStyle name="_Форма 7-НК_КазТрансГаз" xfId="4052"/>
    <cellStyle name="_Форма 7-НК_КазТрансГаз" xfId="4053"/>
    <cellStyle name="_Форма 7-НК_КазТрансГаз свод" xfId="4054"/>
    <cellStyle name="_Форма 7-НК_КазТрансГаз свод" xfId="4055"/>
    <cellStyle name="_Форма 7-НК_КазТрансГаз свод.посл" xfId="4056"/>
    <cellStyle name="_Форма 7-НК_КазТрансГаз свод.посл" xfId="4057"/>
    <cellStyle name="_Форма 7-НК-3БК-KTG 20 10 2008" xfId="4058"/>
    <cellStyle name="_Форма 7-НК-3БК-KTG 20 10 2008" xfId="4059"/>
    <cellStyle name="_Холдинг Бюджет 2008" xfId="4060"/>
    <cellStyle name="_Холдинг Бюджет 2008" xfId="4061"/>
    <cellStyle name="_Холдинг Бюджет 2008_080603 Скор бюджет 2008 КТГ" xfId="4062"/>
    <cellStyle name="_Холдинг Бюджет 2008_080603 Скор бюджет 2008 КТГ" xfId="4063"/>
    <cellStyle name="_Холдинг Бюджет 2008_3НК" xfId="4064"/>
    <cellStyle name="_Холдинг Бюджет 2008_3НК" xfId="4065"/>
    <cellStyle name="_Холдинг Бюджет 2008_4НК КТГ конс 010409 без КРГ" xfId="4066"/>
    <cellStyle name="_Холдинг Бюджет 2008_4НК КТГ конс 010409 без КРГ" xfId="4067"/>
    <cellStyle name="_Холдинг Бюджет 2008_4НК КТГ конс 010409 без КРГ 2" xfId="4068"/>
    <cellStyle name="_Холдинг Бюджет 2008_4НК КТГ конс 010409 без КРГ 2" xfId="4069"/>
    <cellStyle name="_Холдинг Бюджет 2008_4НК КТГ конс 010409 без КРГ_События, КазСод, ДОТОС - Ноябрь 2010" xfId="4070"/>
    <cellStyle name="_Холдинг Бюджет 2008_4НК КТГ конс 010409 без КРГ_События, КазСод, ДОТОС - Ноябрь 2010" xfId="4071"/>
    <cellStyle name="_Холдинг Бюджет 2008_Копия Труд" xfId="4072"/>
    <cellStyle name="_Холдинг Бюджет 2008_Копия Труд" xfId="4073"/>
    <cellStyle name="_Холдинг Бюджет 2008_Копия Труд 2" xfId="4074"/>
    <cellStyle name="_Холдинг Бюджет 2008_Копия Труд 2" xfId="4075"/>
    <cellStyle name="_Холдинг Бюджет 2008_Копия Труд_События, КазСод, ДОТОС - Ноябрь 2010" xfId="4076"/>
    <cellStyle name="_Холдинг Бюджет 2008_Копия Труд_События, КазСод, ДОТОС - Ноябрь 2010" xfId="4077"/>
    <cellStyle name="_Холдинг Бюджет 2009" xfId="4078"/>
    <cellStyle name="_Холдинг Бюджет 2009" xfId="4079"/>
    <cellStyle name="_Холдинг Отчет за 1 кв 2007г (для КТГ)" xfId="4080"/>
    <cellStyle name="_Холдинг Отчет за 1 кв 2007г (для КТГ)" xfId="4081"/>
    <cellStyle name="_Холдинг Отчет за 1 кв 2007г (для КТГ) 2" xfId="4082"/>
    <cellStyle name="_Холдинг Отчет за 1 кв 2007г (для КТГ) 2" xfId="4083"/>
    <cellStyle name="_Холдинг Отчет за 1 кв 2007г (для КТГ)_4НК КТГ конс 010409 без КРГ" xfId="4084"/>
    <cellStyle name="_Холдинг Отчет за 1 кв 2007г (для КТГ)_4НК КТГ конс 010409 без КРГ" xfId="4085"/>
    <cellStyle name="_Холдинг Отчет за 1 кв 2007г (для КТГ)_4НК КТГ конс 010409 без КРГ 2" xfId="4086"/>
    <cellStyle name="_Холдинг Отчет за 1 кв 2007г (для КТГ)_4НК КТГ конс 010409 без КРГ 2" xfId="4087"/>
    <cellStyle name="_Холдинг Отчет за 1 кв 2007г (для КТГ)_4НК КТГ конс 010409 без КРГ_События, КазСод, ДОТОС - Ноябрь 2010" xfId="4088"/>
    <cellStyle name="_Холдинг Отчет за 1 кв 2007г (для КТГ)_4НК КТГ конс 010409 без КРГ_События, КазСод, ДОТОС - Ноябрь 2010" xfId="4089"/>
    <cellStyle name="_Холдинг Отчет за 1 кв 2007г (для КТГ)_События, КазСод, ДОТОС - Ноябрь 2010" xfId="4090"/>
    <cellStyle name="_Холдинг Отчет за 1 кв 2007г (для КТГ)_События, КазСод, ДОТОС - Ноябрь 2010" xfId="4091"/>
    <cellStyle name="_Элиминация 2008 корректировка 1" xfId="4092"/>
    <cellStyle name="_Элиминация 2008 корректировка 1" xfId="4093"/>
    <cellStyle name="_Элиминация 2008 корректировка 1 2" xfId="4094"/>
    <cellStyle name="_Элиминация 2008 корректировка 1 2" xfId="4095"/>
    <cellStyle name="_Элиминация 2008 корректировка 1_События, КазСод, ДОТОС - Ноябрь 2010" xfId="4096"/>
    <cellStyle name="_Элиминация 2008 корректировка 1_События, КазСод, ДОТОС - Ноябрь 2010" xfId="4097"/>
    <cellStyle name="_Элиминация 2009" xfId="4098"/>
    <cellStyle name="_Элиминация 2009" xfId="4099"/>
    <cellStyle name="_янв-дек_ 2007" xfId="4100"/>
    <cellStyle name="_янв-дек_ 2007" xfId="4101"/>
    <cellStyle name="_янв-дек_ 2007_Консол КВЛ 1 кв.2008" xfId="4102"/>
    <cellStyle name="_янв-дек_ 2007_Консол КВЛ 1 кв.2008" xfId="4103"/>
    <cellStyle name="_янв-дек_ 2007_Консол КВЛ 1 кв.2008 2" xfId="4104"/>
    <cellStyle name="_янв-дек_ 2007_Консол КВЛ 1 кв.2008 2" xfId="4105"/>
    <cellStyle name="_янв-дек_ 2007_Консол КВЛ 1 кв.2008_События, КазСод, ДОТОС - Ноябрь 2010" xfId="4106"/>
    <cellStyle name="_янв-дек_ 2007_Консол КВЛ 1 кв.2008_События, КазСод, ДОТОС - Ноябрь 2010" xfId="4107"/>
    <cellStyle name="_янв-дек_ 2007_Копия Труд" xfId="4108"/>
    <cellStyle name="_янв-дек_ 2007_Копия Труд" xfId="4109"/>
    <cellStyle name="_янв-дек_ 2007_Копия Труд 2" xfId="4110"/>
    <cellStyle name="_янв-дек_ 2007_Копия Труд 2" xfId="4111"/>
    <cellStyle name="_янв-дек_ 2007_Копия Труд_События, КазСод, ДОТОС - Ноябрь 2010" xfId="4112"/>
    <cellStyle name="_янв-дек_ 2007_Копия Труд_События, КазСод, ДОТОС - Ноябрь 2010" xfId="4113"/>
    <cellStyle name="" xfId="4114"/>
    <cellStyle name="" xfId="4115"/>
    <cellStyle name=" 2" xfId="4116"/>
    <cellStyle name=" 2" xfId="4117"/>
    <cellStyle name="_%% по кредиту" xfId="4118"/>
    <cellStyle name="_%% по кредиту" xfId="4119"/>
    <cellStyle name="_%% по кредиту 2" xfId="4120"/>
    <cellStyle name="_%% по кредиту 2" xfId="4121"/>
    <cellStyle name="_%% по кредиту_События, КазСод, ДОТОС - Ноябрь 2010" xfId="4122"/>
    <cellStyle name="_%% по кредиту_События, КазСод, ДОТОС - Ноябрь 2010" xfId="4123"/>
    <cellStyle name="_071130 Январь-ноябрь 2007г " xfId="4124"/>
    <cellStyle name="_071130 Январь-ноябрь 2007г " xfId="4125"/>
    <cellStyle name="_071130 Январь-ноябрь 2007г  2" xfId="4126"/>
    <cellStyle name="_071130 Январь-ноябрь 2007г  2" xfId="4127"/>
    <cellStyle name="_071130 Январь-ноябрь 2007г _4НК КТГ конс 010409 без КРГ" xfId="4128"/>
    <cellStyle name="_071130 Январь-ноябрь 2007г _4НК КТГ конс 010409 без КРГ" xfId="4129"/>
    <cellStyle name="_071130 Январь-ноябрь 2007г _ВГО КТГ" xfId="4130"/>
    <cellStyle name="_071130 Январь-ноябрь 2007г _ВГО КТГ" xfId="4131"/>
    <cellStyle name="_071130 Январь-ноябрь 2007г _ВГО КТГ 2" xfId="4132"/>
    <cellStyle name="_071130 Январь-ноябрь 2007г _ВГО КТГ 2" xfId="4133"/>
    <cellStyle name="_071130 Январь-ноябрь 2007г _ВГО КТГ_События, КазСод, ДОТОС - Ноябрь 2010" xfId="4134"/>
    <cellStyle name="_071130 Январь-ноябрь 2007г _ВГО КТГ_События, КазСод, ДОТОС - Ноябрь 2010" xfId="4135"/>
    <cellStyle name="_071130 Январь-ноябрь 2007г _Квартальный отчет" xfId="4136"/>
    <cellStyle name="_071130 Январь-ноябрь 2007г _Квартальный отчет" xfId="4137"/>
    <cellStyle name="_071130 Январь-ноябрь 2007г _Консол КВЛ 1 кв.2008" xfId="4138"/>
    <cellStyle name="_071130 Январь-ноябрь 2007г _Консол КВЛ 1 кв.2008" xfId="4139"/>
    <cellStyle name="_071130 Январь-ноябрь 2007г _Консол КВЛ 1 кв.2008 2" xfId="4140"/>
    <cellStyle name="_071130 Январь-ноябрь 2007г _Консол КВЛ 1 кв.2008 2" xfId="4141"/>
    <cellStyle name="_071130 Январь-ноябрь 2007г _Консол КВЛ 1 кв.2008_События, КазСод, ДОТОС - Ноябрь 2010" xfId="4142"/>
    <cellStyle name="_071130 Январь-ноябрь 2007г _Консол КВЛ 1 кв.2008_События, КазСод, ДОТОС - Ноябрь 2010" xfId="4143"/>
    <cellStyle name="_071130 Январь-ноябрь 2007г _Копия 9_ГодовОтч_ KMG-F-1310 1-24PR-84 4-24" xfId="4144"/>
    <cellStyle name="_071130 Январь-ноябрь 2007г _Копия 9_ГодовОтч_ KMG-F-1310 1-24PR-84 4-24" xfId="4145"/>
    <cellStyle name="_071130 Январь-ноябрь 2007г _Копия Труд" xfId="4146"/>
    <cellStyle name="_071130 Январь-ноябрь 2007г _Копия Труд" xfId="4147"/>
    <cellStyle name="_071130 Январь-ноябрь 2007г _Копия Труд 2" xfId="4148"/>
    <cellStyle name="_071130 Январь-ноябрь 2007г _Копия Труд 2" xfId="4149"/>
    <cellStyle name="_071130 Январь-ноябрь 2007г _Копия Труд_События, КазСод, ДОТОС - Ноябрь 2010" xfId="4150"/>
    <cellStyle name="_071130 Январь-ноябрь 2007г _Копия Труд_События, КазСод, ДОТОС - Ноябрь 2010" xfId="4151"/>
    <cellStyle name="_071130 Январь-ноябрь 2007г _ОТЧЕТ ПО ИСПОЛНЕНИЮ БЮДЖЕТА 2007 (скор)" xfId="4152"/>
    <cellStyle name="_071130 Январь-ноябрь 2007г _ОТЧЕТ ПО ИСПОЛНЕНИЮ БЮДЖЕТА 2007 (скор)" xfId="4153"/>
    <cellStyle name="_071130 Январь-ноябрь 2007г _Отчетза 1-кв." xfId="4154"/>
    <cellStyle name="_071130 Январь-ноябрь 2007г _Отчетза 1-кв." xfId="4155"/>
    <cellStyle name="_071130 Январь-ноябрь 2007г _Отчетза 1-кв. 2" xfId="4156"/>
    <cellStyle name="_071130 Январь-ноябрь 2007г _Отчетза 1-кв. 2" xfId="4157"/>
    <cellStyle name="_071130 Январь-ноябрь 2007г _Отчетза 1-кв._События, КазСод, ДОТОС - Ноябрь 2010" xfId="4158"/>
    <cellStyle name="_071130 Январь-ноябрь 2007г _Отчетза 1-кв._События, КазСод, ДОТОС - Ноябрь 2010" xfId="4159"/>
    <cellStyle name="_071130 Январь-ноябрь 2007г _События, КазСод, ДОТОС - Ноябрь 2010" xfId="4160"/>
    <cellStyle name="_071130 Январь-ноябрь 2007г _События, КазСод, ДОТОС - Ноябрь 2010" xfId="4161"/>
    <cellStyle name="_071130 Январь-ноябрь 2007г _Труд 2008" xfId="4162"/>
    <cellStyle name="_071130 Январь-ноябрь 2007г _Труд 2008" xfId="4163"/>
    <cellStyle name="_071130 Январь-ноябрь 2007г _Холдинг Бюджет 2008" xfId="4164"/>
    <cellStyle name="_071130 Январь-ноябрь 2007г _Холдинг Бюджет 2008" xfId="4165"/>
    <cellStyle name="_071130 Январь-ноябрь 2007г _Холдинг Бюджет 2009" xfId="4166"/>
    <cellStyle name="_071130 Январь-ноябрь 2007г _Холдинг Бюджет 2009" xfId="4167"/>
    <cellStyle name="_071130 Январь-ноябрь 2007г _Холдинг Мониторинг янв-май 2008" xfId="4168"/>
    <cellStyle name="_071130 Январь-ноябрь 2007г _Холдинг Мониторинг янв-май 2008" xfId="4169"/>
    <cellStyle name="_080603 Скор бюджет 2008 КТГ" xfId="4170"/>
    <cellStyle name="_080603 Скор бюджет 2008 КТГ" xfId="4171"/>
    <cellStyle name="_080603 Скор бюджет 2008 КТГ 2" xfId="4172"/>
    <cellStyle name="_080603 Скор бюджет 2008 КТГ 2" xfId="4173"/>
    <cellStyle name="_080603 Скор бюджет 2008 КТГ_События, КазСод, ДОТОС - Ноябрь 2010" xfId="4174"/>
    <cellStyle name="_080603 Скор бюджет 2008 КТГ_События, КазСод, ДОТОС - Ноябрь 2010" xfId="4175"/>
    <cellStyle name="_10НК скорр консол" xfId="4176"/>
    <cellStyle name="_10НК скорр консол" xfId="4177"/>
    <cellStyle name="_10НК скорр консол20.06" xfId="4178"/>
    <cellStyle name="_10НК скорр консол20.06" xfId="4179"/>
    <cellStyle name="_3НК" xfId="4180"/>
    <cellStyle name="_3НК" xfId="4181"/>
    <cellStyle name="_3НК 2" xfId="4182"/>
    <cellStyle name="_3НК 2" xfId="4183"/>
    <cellStyle name="_3НК_События, КазСод, ДОТОС - Ноябрь 2010" xfId="4184"/>
    <cellStyle name="_3НК_События, КазСод, ДОТОС - Ноябрь 2010" xfId="4185"/>
    <cellStyle name="_3НК2009 КОНСОЛИДАЦИЯ+" xfId="4186"/>
    <cellStyle name="_3НК2009 КОНСОЛИДАЦИЯ+" xfId="4187"/>
    <cellStyle name="_3НК2009 КОНСОЛИДАЦИЯ+ 2" xfId="4188"/>
    <cellStyle name="_3НК2009 КОНСОЛИДАЦИЯ+ 2" xfId="4189"/>
    <cellStyle name="_3НК2009 КОНСОЛИДАЦИЯ+_События, КазСод, ДОТОС - Ноябрь 2010" xfId="4190"/>
    <cellStyle name="_3НК2009 КОНСОЛИДАЦИЯ+_События, КазСод, ДОТОС - Ноябрь 2010" xfId="4191"/>
    <cellStyle name="_4НК КТГ конс 010409 без КРГ" xfId="4192"/>
    <cellStyle name="_4НК КТГ конс 010409 без КРГ" xfId="4193"/>
    <cellStyle name="_4НК КТГ конс 010409 без КРГ 2" xfId="4194"/>
    <cellStyle name="_4НК КТГ конс 010409 без КРГ 2" xfId="4195"/>
    <cellStyle name="_4НК КТГ конс 010409 без КРГ_События, КазСод, ДОТОС - Ноябрь 2010" xfId="4196"/>
    <cellStyle name="_4НК КТГ конс 010409 без КРГ_События, КазСод, ДОТОС - Ноябрь 2010" xfId="4197"/>
    <cellStyle name="_attachment2" xfId="4198"/>
    <cellStyle name="_attachment2" xfId="4199"/>
    <cellStyle name="_attachment2_Консол КВЛ 1 кв.2008" xfId="4200"/>
    <cellStyle name="_attachment2_Консол КВЛ 1 кв.2008" xfId="4201"/>
    <cellStyle name="_attachment2_Консол КВЛ 1 кв.2008 2" xfId="4202"/>
    <cellStyle name="_attachment2_Консол КВЛ 1 кв.2008 2" xfId="4203"/>
    <cellStyle name="_attachment2_Консол КВЛ 1 кв.2008_События, КазСод, ДОТОС - Ноябрь 2010" xfId="4204"/>
    <cellStyle name="_attachment2_Консол КВЛ 1 кв.2008_События, КазСод, ДОТОС - Ноябрь 2010" xfId="4205"/>
    <cellStyle name="_attachment2_Копия Труд" xfId="4206"/>
    <cellStyle name="_attachment2_Копия Труд" xfId="4207"/>
    <cellStyle name="_attachment2_Копия Труд 2" xfId="4208"/>
    <cellStyle name="_attachment2_Копия Труд 2" xfId="4209"/>
    <cellStyle name="_attachment2_Копия Труд_События, КазСод, ДОТОС - Ноябрь 2010" xfId="4210"/>
    <cellStyle name="_attachment2_Копия Труд_События, КазСод, ДОТОС - Ноябрь 2010" xfId="4211"/>
    <cellStyle name="_АГК исполнение бюджета за 2007 год" xfId="4212"/>
    <cellStyle name="_АГК исполнение бюджета за 2007 год" xfId="4213"/>
    <cellStyle name="_АГК исполнение бюджета за 2007 год_080603 Скор бюджет 2008 КТГ" xfId="4214"/>
    <cellStyle name="_АГК исполнение бюджета за 2007 год_080603 Скор бюджет 2008 КТГ" xfId="4215"/>
    <cellStyle name="_АГК исполнение бюджета за 2007 год_3НК" xfId="4216"/>
    <cellStyle name="_АГК исполнение бюджета за 2007 год_3НК" xfId="4217"/>
    <cellStyle name="_АГК исполнение бюджета за 2007 год_4НК КТГ конс 010409 без КРГ" xfId="4218"/>
    <cellStyle name="_АГК исполнение бюджета за 2007 год_4НК КТГ конс 010409 без КРГ" xfId="4219"/>
    <cellStyle name="_АГК исполнение бюджета за 2007 год_4НК КТГ конс 010409 без КРГ 2" xfId="4220"/>
    <cellStyle name="_АГК исполнение бюджета за 2007 год_4НК КТГ конс 010409 без КРГ 2" xfId="4221"/>
    <cellStyle name="_АГК исполнение бюджета за 2007 год_4НК КТГ конс 010409 без КРГ_События, КазСод, ДОТОС - Ноябрь 2010" xfId="4222"/>
    <cellStyle name="_АГК исполнение бюджета за 2007 год_4НК КТГ конс 010409 без КРГ_События, КазСод, ДОТОС - Ноябрь 2010" xfId="4223"/>
    <cellStyle name="_АГК исполнение бюджета за 2007 год_Копия Труд" xfId="4224"/>
    <cellStyle name="_АГК исполнение бюджета за 2007 год_Копия Труд" xfId="4225"/>
    <cellStyle name="_АГК исполнение бюджета за 2007 год_Копия Труд 2" xfId="4226"/>
    <cellStyle name="_АГК исполнение бюджета за 2007 год_Копия Труд 2" xfId="4227"/>
    <cellStyle name="_АГК исполнение бюджета за 2007 год_Копия Труд_События, КазСод, ДОТОС - Ноябрь 2010" xfId="4228"/>
    <cellStyle name="_АГК исполнение бюджета за 2007 год_Копия Труд_События, КазСод, ДОТОС - Ноябрь 2010" xfId="4229"/>
    <cellStyle name="_АГК отчет2007окон1" xfId="4230"/>
    <cellStyle name="_АГК отчет2007окон1" xfId="4231"/>
    <cellStyle name="_АГК отчет2007окон1_080603 Скор бюджет 2008 КТГ" xfId="4232"/>
    <cellStyle name="_АГК отчет2007окон1_080603 Скор бюджет 2008 КТГ" xfId="4233"/>
    <cellStyle name="_АГК отчет2007окон1_3НК" xfId="4234"/>
    <cellStyle name="_АГК отчет2007окон1_3НК" xfId="4235"/>
    <cellStyle name="_АГК отчет2007окон1_4НК КТГ конс 010409 без КРГ" xfId="4236"/>
    <cellStyle name="_АГК отчет2007окон1_4НК КТГ конс 010409 без КРГ" xfId="4237"/>
    <cellStyle name="_АГК отчет2007окон1_4НК КТГ конс 010409 без КРГ 2" xfId="4238"/>
    <cellStyle name="_АГК отчет2007окон1_4НК КТГ конс 010409 без КРГ 2" xfId="4239"/>
    <cellStyle name="_АГК отчет2007окон1_4НК КТГ конс 010409 без КРГ_События, КазСод, ДОТОС - Ноябрь 2010" xfId="4240"/>
    <cellStyle name="_АГК отчет2007окон1_4НК КТГ конс 010409 без КРГ_События, КазСод, ДОТОС - Ноябрь 2010" xfId="4241"/>
    <cellStyle name="_АГК отчет2007окон1_Копия Труд" xfId="4242"/>
    <cellStyle name="_АГК отчет2007окон1_Копия Труд" xfId="4243"/>
    <cellStyle name="_АГК отчет2007окон1_Копия Труд 2" xfId="4244"/>
    <cellStyle name="_АГК отчет2007окон1_Копия Труд 2" xfId="4245"/>
    <cellStyle name="_АГК отчет2007окон1_Копия Труд_События, КазСод, ДОТОС - Ноябрь 2010" xfId="4246"/>
    <cellStyle name="_АГК отчет2007окон1_Копия Труд_События, КазСод, ДОТОС - Ноябрь 2010" xfId="4247"/>
    <cellStyle name="_АГК Скор бюджет 2008" xfId="4248"/>
    <cellStyle name="_АГК Скор бюджет 2008" xfId="4249"/>
    <cellStyle name="_АГС исполнение бюджета 2007" xfId="4250"/>
    <cellStyle name="_АГС исполнение бюджета 2007" xfId="4251"/>
    <cellStyle name="_АГС исполнение бюджета 2007_080603 Скор бюджет 2008 КТГ" xfId="4252"/>
    <cellStyle name="_АГС исполнение бюджета 2007_080603 Скор бюджет 2008 КТГ" xfId="4253"/>
    <cellStyle name="_АГС исполнение бюджета 2007_3НК" xfId="4254"/>
    <cellStyle name="_АГС исполнение бюджета 2007_3НК" xfId="4255"/>
    <cellStyle name="_АГС исполнение бюджета 2007_4НК КТГ конс 010409 без КРГ" xfId="4256"/>
    <cellStyle name="_АГС исполнение бюджета 2007_4НК КТГ конс 010409 без КРГ" xfId="4257"/>
    <cellStyle name="_АГС исполнение бюджета 2007_4НК КТГ конс 010409 без КРГ 2" xfId="4258"/>
    <cellStyle name="_АГС исполнение бюджета 2007_4НК КТГ конс 010409 без КРГ 2" xfId="4259"/>
    <cellStyle name="_АГС исполнение бюджета 2007_4НК КТГ конс 010409 без КРГ_События, КазСод, ДОТОС - Ноябрь 2010" xfId="4260"/>
    <cellStyle name="_АГС исполнение бюджета 2007_4НК КТГ конс 010409 без КРГ_События, КазСод, ДОТОС - Ноябрь 2010" xfId="4261"/>
    <cellStyle name="_АГС исполнение бюджета 2007_Копия Труд" xfId="4262"/>
    <cellStyle name="_АГС исполнение бюджета 2007_Копия Труд" xfId="4263"/>
    <cellStyle name="_АГС исполнение бюджета 2007_Копия Труд 2" xfId="4264"/>
    <cellStyle name="_АГС исполнение бюджета 2007_Копия Труд 2" xfId="4265"/>
    <cellStyle name="_АГС исполнение бюджета 2007_Копия Труд_События, КазСод, ДОТОС - Ноябрь 2010" xfId="4266"/>
    <cellStyle name="_АГС исполнение бюджета 2007_Копия Труд_События, КазСод, ДОТОС - Ноябрь 2010" xfId="4267"/>
    <cellStyle name="_АГТ Исполнение бюджета 2007" xfId="4268"/>
    <cellStyle name="_АГТ Исполнение бюджета 2007" xfId="4269"/>
    <cellStyle name="_АГТ Исполнение бюджета 2007_080603 Скор бюджет 2008 КТГ" xfId="4270"/>
    <cellStyle name="_АГТ Исполнение бюджета 2007_080603 Скор бюджет 2008 КТГ" xfId="4271"/>
    <cellStyle name="_АГТ Исполнение бюджета 2007_3НК" xfId="4272"/>
    <cellStyle name="_АГТ Исполнение бюджета 2007_3НК" xfId="4273"/>
    <cellStyle name="_АГТ Исполнение бюджета 2007_4НК КТГ конс 010409 без КРГ" xfId="4274"/>
    <cellStyle name="_АГТ Исполнение бюджета 2007_4НК КТГ конс 010409 без КРГ" xfId="4275"/>
    <cellStyle name="_АГТ Исполнение бюджета 2007_4НК КТГ конс 010409 без КРГ 2" xfId="4276"/>
    <cellStyle name="_АГТ Исполнение бюджета 2007_4НК КТГ конс 010409 без КРГ 2" xfId="4277"/>
    <cellStyle name="_АГТ Исполнение бюджета 2007_4НК КТГ конс 010409 без КРГ_События, КазСод, ДОТОС - Ноябрь 2010" xfId="4278"/>
    <cellStyle name="_АГТ Исполнение бюджета 2007_4НК КТГ конс 010409 без КРГ_События, КазСод, ДОТОС - Ноябрь 2010" xfId="4279"/>
    <cellStyle name="_АГТ Исполнение бюджета 2007_Копия Труд" xfId="4280"/>
    <cellStyle name="_АГТ Исполнение бюджета 2007_Копия Труд" xfId="4281"/>
    <cellStyle name="_АГТ Исполнение бюджета 2007_Копия Труд 2" xfId="4282"/>
    <cellStyle name="_АГТ Исполнение бюджета 2007_Копия Труд 2" xfId="4283"/>
    <cellStyle name="_АГТ Исполнение бюджета 2007_Копия Труд_События, КазСод, ДОТОС - Ноябрь 2010" xfId="4284"/>
    <cellStyle name="_АГТ Исполнение бюджета 2007_Копия Труд_События, КазСод, ДОТОС - Ноябрь 2010" xfId="4285"/>
    <cellStyle name="_АГТ Скор бюджет 2008" xfId="4286"/>
    <cellStyle name="_АГТ Скор бюджет 2008" xfId="4287"/>
    <cellStyle name="_АЙМАК БЮДЖЕТ 2009 (уточн Амангельды)" xfId="4288"/>
    <cellStyle name="_АЙМАК БЮДЖЕТ 2009 (уточн Амангельды)" xfId="4289"/>
    <cellStyle name="_АЙМАК БЮДЖЕТ 2009 (уточн Амангельды) 2" xfId="4290"/>
    <cellStyle name="_АЙМАК БЮДЖЕТ 2009 (уточн Амангельды) 2" xfId="4291"/>
    <cellStyle name="_АЙМАК БЮДЖЕТ 2009 (уточн Амангельды)_События, КазСод, ДОТОС - Ноябрь 2010" xfId="4292"/>
    <cellStyle name="_АЙМАК БЮДЖЕТ 2009 (уточн Амангельды)_События, КазСод, ДОТОС - Ноябрь 2010" xfId="4293"/>
    <cellStyle name="_Анализ отклонений БП 2008+ 230708" xfId="4294"/>
    <cellStyle name="_Анализ отклонений БП 2008+ 230708" xfId="4295"/>
    <cellStyle name="_Анализ отклонений БП 2008+ 230708 2" xfId="4296"/>
    <cellStyle name="_Анализ отклонений БП 2008+ 230708 2" xfId="4297"/>
    <cellStyle name="_Анализ отклонений БП 2008+ 230708_События, КазСод, ДОТОС - Ноябрь 2010" xfId="4298"/>
    <cellStyle name="_Анализ отклонений БП 2008+ 230708_События, КазСод, ДОТОС - Ноябрь 2010" xfId="4299"/>
    <cellStyle name="_Бюджет 2007 (факт)" xfId="4300"/>
    <cellStyle name="_Бюджет 2007 (факт)" xfId="4301"/>
    <cellStyle name="_Бюджет 2007 (факт) 2" xfId="4302"/>
    <cellStyle name="_Бюджет 2007 (факт) 2" xfId="4303"/>
    <cellStyle name="_Бюджет 2007 (факт)_События, КазСод, ДОТОС - Ноябрь 2010" xfId="4304"/>
    <cellStyle name="_Бюджет 2007 (факт)_События, КазСод, ДОТОС - Ноябрь 2010" xfId="4305"/>
    <cellStyle name="_Бюджет 2008 для КТГ-1" xfId="4306"/>
    <cellStyle name="_Бюджет 2008 для КТГ-1" xfId="4307"/>
    <cellStyle name="_Бюджет 2008 для КТГ-1 2" xfId="4308"/>
    <cellStyle name="_Бюджет 2008 для КТГ-1 2" xfId="4309"/>
    <cellStyle name="_Бюджет 2008 для КТГ-1_События, КазСод, ДОТОС - Ноябрь 2010" xfId="4310"/>
    <cellStyle name="_Бюджет 2008 для КТГ-1_События, КазСод, ДОТОС - Ноябрь 2010" xfId="4311"/>
    <cellStyle name="_Бюджет 2009" xfId="4312"/>
    <cellStyle name="_Бюджет 2009" xfId="4313"/>
    <cellStyle name="_Бюджет 2009 (формы для КТГ)" xfId="4314"/>
    <cellStyle name="_Бюджет 2009 (формы для КТГ)" xfId="4315"/>
    <cellStyle name="_Бюджет 2009 2" xfId="4316"/>
    <cellStyle name="_Бюджет 2009 2" xfId="4317"/>
    <cellStyle name="_Бюджет 2009_События, КазСод, ДОТОС - Ноябрь 2010" xfId="4318"/>
    <cellStyle name="_Бюджет 2009_События, КазСод, ДОТОС - Ноябрь 2010" xfId="4319"/>
    <cellStyle name="_ВГО" xfId="4320"/>
    <cellStyle name="_ВГО" xfId="4321"/>
    <cellStyle name="_ВГО 2" xfId="4322"/>
    <cellStyle name="_ВГО 2" xfId="4323"/>
    <cellStyle name="_ВГО_События, КазСод, ДОТОС - Ноябрь 2010" xfId="4324"/>
    <cellStyle name="_ВГО_События, КазСод, ДОТОС - Ноябрь 2010" xfId="4325"/>
    <cellStyle name="_для Армана" xfId="4326"/>
    <cellStyle name="_для Армана" xfId="4327"/>
    <cellStyle name="_для Армана 2" xfId="4328"/>
    <cellStyle name="_для Армана 2" xfId="4329"/>
    <cellStyle name="_для Армана_События, КазСод, ДОТОС - Ноябрь 2010" xfId="4330"/>
    <cellStyle name="_для Армана_События, КазСод, ДОТОС - Ноябрь 2010" xfId="4331"/>
    <cellStyle name="_Капиталка" xfId="4332"/>
    <cellStyle name="_Капиталка" xfId="4333"/>
    <cellStyle name="_Капиталка 2" xfId="4334"/>
    <cellStyle name="_Капиталка 2" xfId="4335"/>
    <cellStyle name="_Капиталка_4НК КТГ конс 010409 без КРГ" xfId="4336"/>
    <cellStyle name="_Капиталка_4НК КТГ конс 010409 без КРГ" xfId="4337"/>
    <cellStyle name="_Капиталка_События, КазСод, ДОТОС - Ноябрь 2010" xfId="4338"/>
    <cellStyle name="_Капиталка_События, КазСод, ДОТОС - Ноябрь 2010" xfId="4339"/>
    <cellStyle name="_Капиталка_Холдинг Бюджет 2008" xfId="4340"/>
    <cellStyle name="_Капиталка_Холдинг Бюджет 2008" xfId="4341"/>
    <cellStyle name="_Капиталка_Холдинг Бюджет 2009" xfId="4342"/>
    <cellStyle name="_Капиталка_Холдинг Бюджет 2009" xfId="4343"/>
    <cellStyle name="_Квартальный отчет" xfId="4344"/>
    <cellStyle name="_Квартальный отчет" xfId="4345"/>
    <cellStyle name="_Книга1" xfId="4346"/>
    <cellStyle name="_Книга1" xfId="4347"/>
    <cellStyle name="_Книга1_080603 Скор бюджет 2008 КТГ" xfId="4348"/>
    <cellStyle name="_Книга1_080603 Скор бюджет 2008 КТГ" xfId="4349"/>
    <cellStyle name="_Книга1_3НК" xfId="4350"/>
    <cellStyle name="_Книга1_3НК" xfId="4351"/>
    <cellStyle name="_Книга1_4НК КТГ конс 010409 без КРГ" xfId="4352"/>
    <cellStyle name="_Книга1_4НК КТГ конс 010409 без КРГ" xfId="4353"/>
    <cellStyle name="_Книга1_4НК КТГ конс 010409 без КРГ 2" xfId="4354"/>
    <cellStyle name="_Книга1_4НК КТГ конс 010409 без КРГ 2" xfId="4355"/>
    <cellStyle name="_Книга1_4НК КТГ конс 010409 без КРГ_События, КазСод, ДОТОС - Ноябрь 2010" xfId="4356"/>
    <cellStyle name="_Книга1_4НК КТГ конс 010409 без КРГ_События, КазСод, ДОТОС - Ноябрь 2010" xfId="4357"/>
    <cellStyle name="_Книга1_Копия Труд" xfId="4358"/>
    <cellStyle name="_Книга1_Копия Труд" xfId="4359"/>
    <cellStyle name="_Книга1_Копия Труд 2" xfId="4360"/>
    <cellStyle name="_Книга1_Копия Труд 2" xfId="4361"/>
    <cellStyle name="_Книга1_Копия Труд_События, КазСод, ДОТОС - Ноябрь 2010" xfId="4362"/>
    <cellStyle name="_Книга1_Копия Труд_События, КазСод, ДОТОС - Ноябрь 2010" xfId="4363"/>
    <cellStyle name="_Консол КВЛ 1 кв.2008" xfId="4364"/>
    <cellStyle name="_Консол КВЛ 1 кв.2008" xfId="4365"/>
    <cellStyle name="_Консол КВЛ 1 кв.2008 2" xfId="4366"/>
    <cellStyle name="_Консол КВЛ 1 кв.2008 2" xfId="4367"/>
    <cellStyle name="_Консол КВЛ 1 кв.2008_События, КазСод, ДОТОС - Ноябрь 2010" xfId="4368"/>
    <cellStyle name="_Консол КВЛ 1 кв.2008_События, КазСод, ДОТОС - Ноябрь 2010" xfId="4369"/>
    <cellStyle name="_Консолидация 3НК2008 06.10.07 помесячно" xfId="4370"/>
    <cellStyle name="_Консолидация 3НК2008 06.10.07 помесячно" xfId="4371"/>
    <cellStyle name="_Консолидация 3НК2008 06.10.07 помесячно 2" xfId="4372"/>
    <cellStyle name="_Консолидация 3НК2008 06.10.07 помесячно 2" xfId="4373"/>
    <cellStyle name="_Консолидация 3НК2008 06.10.07 помесячно_События, КазСод, ДОТОС - Ноябрь 2010" xfId="4374"/>
    <cellStyle name="_Консолидация 3НК2008 06.10.07 помесячно_События, КазСод, ДОТОС - Ноябрь 2010" xfId="4375"/>
    <cellStyle name="_Консолидация 3НК2008 061007" xfId="4376"/>
    <cellStyle name="_Консолидация 3НК2008 061007" xfId="4377"/>
    <cellStyle name="_Консолидация 3НК2008 061007 2" xfId="4378"/>
    <cellStyle name="_Консолидация 3НК2008 061007 2" xfId="4379"/>
    <cellStyle name="_Консолидация 3НК2008 061007_События, КазСод, ДОТОС - Ноябрь 2010" xfId="4380"/>
    <cellStyle name="_Консолидация 3НК2008 061007_События, КазСод, ДОТОС - Ноябрь 2010" xfId="4381"/>
    <cellStyle name="_КОНСОЛИДИРОВАННЫЙ ОТЧЕТ I-кв.2007г АО КТГ для КМГ на 070507" xfId="4382"/>
    <cellStyle name="_КОНСОЛИДИРОВАННЫЙ ОТЧЕТ I-кв.2007г АО КТГ для КМГ на 070507" xfId="4383"/>
    <cellStyle name="_КОНСОЛИДИРОВАННЫЙ ОТЧЕТ I-кв.2007г АО КТГ для КМГ на 070507 2" xfId="4384"/>
    <cellStyle name="_КОНСОЛИДИРОВАННЫЙ ОТЧЕТ I-кв.2007г АО КТГ для КМГ на 070507 2" xfId="4385"/>
    <cellStyle name="_КОНСОЛИДИРОВАННЫЙ ОТЧЕТ I-кв.2007г АО КТГ для КМГ на 070507_События, КазСод, ДОТОС - Ноябрь 2010" xfId="4386"/>
    <cellStyle name="_КОНСОЛИДИРОВАННЫЙ ОТЧЕТ I-кв.2007г АО КТГ для КМГ на 070507_События, КазСод, ДОТОС - Ноябрь 2010" xfId="4387"/>
    <cellStyle name="_Копия 9_ГодовОтч_ KMG-F-1310 1-24PR-84 4-24" xfId="4388"/>
    <cellStyle name="_Копия 9_ГодовОтч_ KMG-F-1310 1-24PR-84 4-24" xfId="4389"/>
    <cellStyle name="_Копия Труд" xfId="4390"/>
    <cellStyle name="_Копия Труд" xfId="4391"/>
    <cellStyle name="_Копия Труд 2" xfId="4392"/>
    <cellStyle name="_Копия Труд 2" xfId="4393"/>
    <cellStyle name="_Копия Труд_События, КазСод, ДОТОС - Ноябрь 2010" xfId="4394"/>
    <cellStyle name="_Копия Труд_События, КазСод, ДОТОС - Ноябрь 2010" xfId="4395"/>
    <cellStyle name="_КТГ-А Исполнение бюдета 2007" xfId="4396"/>
    <cellStyle name="_КТГ-А Исполнение бюдета 2007" xfId="4397"/>
    <cellStyle name="_КТГ-А Исполнение бюдета 2007_080603 Скор бюджет 2008 КТГ" xfId="4398"/>
    <cellStyle name="_КТГ-А Исполнение бюдета 2007_080603 Скор бюджет 2008 КТГ" xfId="4399"/>
    <cellStyle name="_КТГ-А Исполнение бюдета 2007_3НК" xfId="4400"/>
    <cellStyle name="_КТГ-А Исполнение бюдета 2007_3НК" xfId="4401"/>
    <cellStyle name="_КТГ-А Исполнение бюдета 2007_4НК КТГ конс 010409 без КРГ" xfId="4402"/>
    <cellStyle name="_КТГ-А Исполнение бюдета 2007_4НК КТГ конс 010409 без КРГ" xfId="4403"/>
    <cellStyle name="_КТГ-А Исполнение бюдета 2007_4НК КТГ конс 010409 без КРГ 2" xfId="4404"/>
    <cellStyle name="_КТГ-А Исполнение бюдета 2007_4НК КТГ конс 010409 без КРГ 2" xfId="4405"/>
    <cellStyle name="_КТГ-А Исполнение бюдета 2007_4НК КТГ конс 010409 без КРГ_События, КазСод, ДОТОС - Ноябрь 2010" xfId="4406"/>
    <cellStyle name="_КТГ-А Исполнение бюдета 2007_4НК КТГ конс 010409 без КРГ_События, КазСод, ДОТОС - Ноябрь 2010" xfId="4407"/>
    <cellStyle name="_КТГ-А Исполнение бюдета 2007_Копия Труд" xfId="4408"/>
    <cellStyle name="_КТГ-А Исполнение бюдета 2007_Копия Труд" xfId="4409"/>
    <cellStyle name="_КТГ-А Исполнение бюдета 2007_Копия Труд 2" xfId="4410"/>
    <cellStyle name="_КТГ-А Исполнение бюдета 2007_Копия Труд 2" xfId="4411"/>
    <cellStyle name="_КТГ-А Исполнение бюдета 2007_Копия Труд_События, КазСод, ДОТОС - Ноябрь 2010" xfId="4412"/>
    <cellStyle name="_КТГ-А Исполнение бюдета 2007_Копия Труд_События, КазСод, ДОТОС - Ноябрь 2010" xfId="4413"/>
    <cellStyle name="_Мониторинг янв-декабрь 2007" xfId="4414"/>
    <cellStyle name="_Мониторинг янв-декабрь 2007" xfId="4415"/>
    <cellStyle name="_Мониторинг янв-декабрь 2007_Холдинг Мониторинг янв-май 2008" xfId="4416"/>
    <cellStyle name="_Мониторинг янв-декабрь 2007_Холдинг Мониторинг янв-май 2008" xfId="4417"/>
    <cellStyle name="_отчет 9 месяцев  по ФО 2008г" xfId="4418"/>
    <cellStyle name="_отчет 9 месяцев  по ФО 2008г" xfId="4419"/>
    <cellStyle name="_отчет 9 месяцев  по ФО 2008г 2" xfId="4420"/>
    <cellStyle name="_отчет 9 месяцев  по ФО 2008г 2" xfId="4421"/>
    <cellStyle name="_отчет 9 месяцев  по ФО 2008г_События, КазСод, ДОТОС - Ноябрь 2010" xfId="4422"/>
    <cellStyle name="_отчет 9 месяцев  по ФО 2008г_События, КазСод, ДОТОС - Ноябрь 2010" xfId="4423"/>
    <cellStyle name="_ОТЧЕТ ПО ИСПОЛНЕНИЮ БЮДЖЕТА 2007 (скор)" xfId="4424"/>
    <cellStyle name="_ОТЧЕТ ПО ИСПОЛНЕНИЮ БЮДЖЕТА 2007 (скор)" xfId="4425"/>
    <cellStyle name="_ОТЧЕТ ПО ИСПОЛНЕНИЮ БЮДЖЕТА 2007 (скор) 2" xfId="4426"/>
    <cellStyle name="_ОТЧЕТ ПО ИСПОЛНЕНИЮ БЮДЖЕТА 2007 (скор) 2" xfId="4427"/>
    <cellStyle name="_ОТЧЕТ ПО ИСПОЛНЕНИЮ БЮДЖЕТА 2007 (скор)_080603 Скор бюджет 2008 КТГ" xfId="4428"/>
    <cellStyle name="_ОТЧЕТ ПО ИСПОЛНЕНИЮ БЮДЖЕТА 2007 (скор)_080603 Скор бюджет 2008 КТГ" xfId="4429"/>
    <cellStyle name="_ОТЧЕТ ПО ИСПОЛНЕНИЮ БЮДЖЕТА 2007 (скор)_3НК" xfId="4430"/>
    <cellStyle name="_ОТЧЕТ ПО ИСПОЛНЕНИЮ БЮДЖЕТА 2007 (скор)_3НК" xfId="4431"/>
    <cellStyle name="_ОТЧЕТ ПО ИСПОЛНЕНИЮ БЮДЖЕТА 2007 (скор)_События, КазСод, ДОТОС - Ноябрь 2010" xfId="4432"/>
    <cellStyle name="_ОТЧЕТ ПО ИСПОЛНЕНИЮ БЮДЖЕТА 2007 (скор)_События, КазСод, ДОТОС - Ноябрь 2010" xfId="4433"/>
    <cellStyle name="_ОТЧЕТ ПО ИСПОЛНЕНИЮ БЮДЖЕТА 2007 (скор)_Холдинг Бюджет 2008" xfId="4434"/>
    <cellStyle name="_ОТЧЕТ ПО ИСПОЛНЕНИЮ БЮДЖЕТА 2007 (скор)_Холдинг Бюджет 2008" xfId="4435"/>
    <cellStyle name="_ОТЧЕТ ПО ИСПОЛНЕНИЮ БЮДЖЕТА 2007 (скор)_Холдинг Бюджет 2009" xfId="4436"/>
    <cellStyle name="_ОТЧЕТ ПО ИСПОЛНЕНИЮ БЮДЖЕТА 2007 (скор)_Холдинг Бюджет 2009" xfId="4437"/>
    <cellStyle name="_Отчетза 1-кв." xfId="4438"/>
    <cellStyle name="_Отчетза 1-кв." xfId="4439"/>
    <cellStyle name="_Отчетза 1-кв. 2" xfId="4440"/>
    <cellStyle name="_Отчетза 1-кв. 2" xfId="4441"/>
    <cellStyle name="_Отчетза 1-кв._События, КазСод, ДОТОС - Ноябрь 2010" xfId="4442"/>
    <cellStyle name="_Отчетза 1-кв._События, КазСод, ДОТОС - Ноябрь 2010" xfId="4443"/>
    <cellStyle name="_События, КазСод, ДОТОС - Ноябрь 2010" xfId="4444"/>
    <cellStyle name="_События, КазСод, ДОТОС - Ноябрь 2010" xfId="4445"/>
    <cellStyle name="_Труд 2008" xfId="4446"/>
    <cellStyle name="_Труд 2008" xfId="4447"/>
    <cellStyle name="_фин_отчет_1 квартал_2008" xfId="4448"/>
    <cellStyle name="_фин_отчет_1 квартал_2008" xfId="4449"/>
    <cellStyle name="_фин_отчет_1 квартал_2008 2" xfId="4450"/>
    <cellStyle name="_фин_отчет_1 квартал_2008 2" xfId="4451"/>
    <cellStyle name="_фин_отчет_1 квартал_2008_4НК КТГ конс 010409 без КРГ" xfId="4452"/>
    <cellStyle name="_фин_отчет_1 квартал_2008_4НК КТГ конс 010409 без КРГ" xfId="4453"/>
    <cellStyle name="_фин_отчет_1 квартал_2008_4НК КТГ конс 010409 без КРГ 2" xfId="4454"/>
    <cellStyle name="_фин_отчет_1 квартал_2008_4НК КТГ конс 010409 без КРГ 2" xfId="4455"/>
    <cellStyle name="_фин_отчет_1 квартал_2008_4НК КТГ конс 010409 без КРГ_События, КазСод, ДОТОС - Ноябрь 2010" xfId="4456"/>
    <cellStyle name="_фин_отчет_1 квартал_2008_4НК КТГ конс 010409 без КРГ_События, КазСод, ДОТОС - Ноябрь 2010" xfId="4457"/>
    <cellStyle name="_фин_отчет_1 квартал_2008_События, КазСод, ДОТОС - Ноябрь 2010" xfId="4458"/>
    <cellStyle name="_фин_отчет_1 квартал_2008_События, КазСод, ДОТОС - Ноябрь 2010" xfId="4459"/>
    <cellStyle name="_Форма 7-НК_КазТрансГаз" xfId="4460"/>
    <cellStyle name="_Форма 7-НК_КазТрансГаз" xfId="4461"/>
    <cellStyle name="_Форма 7-НК_КазТрансГаз свод" xfId="4462"/>
    <cellStyle name="_Форма 7-НК_КазТрансГаз свод" xfId="4463"/>
    <cellStyle name="_Форма 7-НК_КазТрансГаз свод.посл" xfId="4464"/>
    <cellStyle name="_Форма 7-НК_КазТрансГаз свод.посл" xfId="4465"/>
    <cellStyle name="_Форма 7-НК-3БК-KTG 20 10 2008" xfId="4466"/>
    <cellStyle name="_Форма 7-НК-3БК-KTG 20 10 2008" xfId="4467"/>
    <cellStyle name="_Холдинг Бюджет 2008" xfId="4468"/>
    <cellStyle name="_Холдинг Бюджет 2008" xfId="4469"/>
    <cellStyle name="_Холдинг Бюджет 2008_080603 Скор бюджет 2008 КТГ" xfId="4470"/>
    <cellStyle name="_Холдинг Бюджет 2008_080603 Скор бюджет 2008 КТГ" xfId="4471"/>
    <cellStyle name="_Холдинг Бюджет 2008_3НК" xfId="4472"/>
    <cellStyle name="_Холдинг Бюджет 2008_3НК" xfId="4473"/>
    <cellStyle name="_Холдинг Бюджет 2008_4НК КТГ конс 010409 без КРГ" xfId="4474"/>
    <cellStyle name="_Холдинг Бюджет 2008_4НК КТГ конс 010409 без КРГ" xfId="4475"/>
    <cellStyle name="_Холдинг Бюджет 2008_4НК КТГ конс 010409 без КРГ 2" xfId="4476"/>
    <cellStyle name="_Холдинг Бюджет 2008_4НК КТГ конс 010409 без КРГ 2" xfId="4477"/>
    <cellStyle name="_Холдинг Бюджет 2008_4НК КТГ конс 010409 без КРГ_События, КазСод, ДОТОС - Ноябрь 2010" xfId="4478"/>
    <cellStyle name="_Холдинг Бюджет 2008_4НК КТГ конс 010409 без КРГ_События, КазСод, ДОТОС - Ноябрь 2010" xfId="4479"/>
    <cellStyle name="_Холдинг Бюджет 2008_Копия Труд" xfId="4480"/>
    <cellStyle name="_Холдинг Бюджет 2008_Копия Труд" xfId="4481"/>
    <cellStyle name="_Холдинг Бюджет 2008_Копия Труд 2" xfId="4482"/>
    <cellStyle name="_Холдинг Бюджет 2008_Копия Труд 2" xfId="4483"/>
    <cellStyle name="_Холдинг Бюджет 2008_Копия Труд_События, КазСод, ДОТОС - Ноябрь 2010" xfId="4484"/>
    <cellStyle name="_Холдинг Бюджет 2008_Копия Труд_События, КазСод, ДОТОС - Ноябрь 2010" xfId="4485"/>
    <cellStyle name="_Холдинг Бюджет 2009" xfId="4486"/>
    <cellStyle name="_Холдинг Бюджет 2009" xfId="4487"/>
    <cellStyle name="_Холдинг Отчет за 1 кв 2007г (для КТГ)" xfId="4488"/>
    <cellStyle name="_Холдинг Отчет за 1 кв 2007г (для КТГ)" xfId="4489"/>
    <cellStyle name="_Холдинг Отчет за 1 кв 2007г (для КТГ) 2" xfId="4490"/>
    <cellStyle name="_Холдинг Отчет за 1 кв 2007г (для КТГ) 2" xfId="4491"/>
    <cellStyle name="_Холдинг Отчет за 1 кв 2007г (для КТГ)_4НК КТГ конс 010409 без КРГ" xfId="4492"/>
    <cellStyle name="_Холдинг Отчет за 1 кв 2007г (для КТГ)_4НК КТГ конс 010409 без КРГ" xfId="4493"/>
    <cellStyle name="_Холдинг Отчет за 1 кв 2007г (для КТГ)_4НК КТГ конс 010409 без КРГ 2" xfId="4494"/>
    <cellStyle name="_Холдинг Отчет за 1 кв 2007г (для КТГ)_4НК КТГ конс 010409 без КРГ 2" xfId="4495"/>
    <cellStyle name="_Холдинг Отчет за 1 кв 2007г (для КТГ)_4НК КТГ конс 010409 без КРГ_События, КазСод, ДОТОС - Ноябрь 2010" xfId="4496"/>
    <cellStyle name="_Холдинг Отчет за 1 кв 2007г (для КТГ)_4НК КТГ конс 010409 без КРГ_События, КазСод, ДОТОС - Ноябрь 2010" xfId="4497"/>
    <cellStyle name="_Холдинг Отчет за 1 кв 2007г (для КТГ)_События, КазСод, ДОТОС - Ноябрь 2010" xfId="4498"/>
    <cellStyle name="_Холдинг Отчет за 1 кв 2007г (для КТГ)_События, КазСод, ДОТОС - Ноябрь 2010" xfId="4499"/>
    <cellStyle name="_Элиминация 2008 корректировка 1" xfId="4500"/>
    <cellStyle name="_Элиминация 2008 корректировка 1" xfId="4501"/>
    <cellStyle name="_Элиминация 2008 корректировка 1 2" xfId="4502"/>
    <cellStyle name="_Элиминация 2008 корректировка 1 2" xfId="4503"/>
    <cellStyle name="_Элиминация 2008 корректировка 1_События, КазСод, ДОТОС - Ноябрь 2010" xfId="4504"/>
    <cellStyle name="_Элиминация 2008 корректировка 1_События, КазСод, ДОТОС - Ноябрь 2010" xfId="4505"/>
    <cellStyle name="_Элиминация 2009" xfId="4506"/>
    <cellStyle name="_Элиминация 2009" xfId="4507"/>
    <cellStyle name="_янв-дек_ 2007" xfId="4508"/>
    <cellStyle name="_янв-дек_ 2007" xfId="4509"/>
    <cellStyle name="_янв-дек_ 2007_Консол КВЛ 1 кв.2008" xfId="4510"/>
    <cellStyle name="_янв-дек_ 2007_Консол КВЛ 1 кв.2008" xfId="4511"/>
    <cellStyle name="_янв-дек_ 2007_Консол КВЛ 1 кв.2008 2" xfId="4512"/>
    <cellStyle name="_янв-дек_ 2007_Консол КВЛ 1 кв.2008 2" xfId="4513"/>
    <cellStyle name="_янв-дек_ 2007_Консол КВЛ 1 кв.2008_События, КазСод, ДОТОС - Ноябрь 2010" xfId="4514"/>
    <cellStyle name="_янв-дек_ 2007_Консол КВЛ 1 кв.2008_События, КазСод, ДОТОС - Ноябрь 2010" xfId="4515"/>
    <cellStyle name="_янв-дек_ 2007_Копия Труд" xfId="4516"/>
    <cellStyle name="_янв-дек_ 2007_Копия Труд" xfId="4517"/>
    <cellStyle name="_янв-дек_ 2007_Копия Труд 2" xfId="4518"/>
    <cellStyle name="_янв-дек_ 2007_Копия Труд 2" xfId="4519"/>
    <cellStyle name="_янв-дек_ 2007_Копия Труд_События, КазСод, ДОТОС - Ноябрь 2010" xfId="4520"/>
    <cellStyle name="_янв-дек_ 2007_Копия Труд_События, КазСод, ДОТОС - Ноябрь 2010" xfId="4521"/>
    <cellStyle name="" xfId="4522"/>
    <cellStyle name=" 2" xfId="4523"/>
    <cellStyle name="_%% по кредиту" xfId="4524"/>
    <cellStyle name="1" xfId="4525"/>
    <cellStyle name="1 2" xfId="4526"/>
    <cellStyle name="2" xfId="4527"/>
    <cellStyle name="2 2" xfId="4528"/>
    <cellStyle name="W_OÝaà" xfId="399"/>
    <cellStyle name="0,00;0;" xfId="4529"/>
    <cellStyle name="0.0" xfId="4530"/>
    <cellStyle name="10/16" xfId="4531"/>
    <cellStyle name="1tizedes" xfId="4532"/>
    <cellStyle name="20% - Accent1" xfId="400"/>
    <cellStyle name="20% - Accent1 2" xfId="401"/>
    <cellStyle name="20% - Accent1 2 2" xfId="4533"/>
    <cellStyle name="20% - Accent1 3" xfId="4534"/>
    <cellStyle name="20% - Accent1 3 2" xfId="4535"/>
    <cellStyle name="20% - Accent1 3_ДДС_Прямой" xfId="4536"/>
    <cellStyle name="20% - Accent1 4" xfId="4537"/>
    <cellStyle name="20% - Accent1_GAZ" xfId="4538"/>
    <cellStyle name="20% - Accent2" xfId="402"/>
    <cellStyle name="20% - Accent2 2" xfId="403"/>
    <cellStyle name="20% - Accent2 2 2" xfId="4539"/>
    <cellStyle name="20% - Accent2 3" xfId="4540"/>
    <cellStyle name="20% - Accent2 4" xfId="4541"/>
    <cellStyle name="20% - Accent2 4 2" xfId="4542"/>
    <cellStyle name="20% - Accent2 4_ДДС_Прямой" xfId="4543"/>
    <cellStyle name="20% - Accent2 5" xfId="4544"/>
    <cellStyle name="20% - Accent2_GAZ" xfId="4545"/>
    <cellStyle name="20% - Accent3" xfId="404"/>
    <cellStyle name="20% - Accent3 2" xfId="405"/>
    <cellStyle name="20% - Accent3 2 2" xfId="4546"/>
    <cellStyle name="20% - Accent3 3" xfId="4547"/>
    <cellStyle name="20% - Accent3 4" xfId="4548"/>
    <cellStyle name="20% - Accent3 4 2" xfId="4549"/>
    <cellStyle name="20% - Accent3 4_ДДС_Прямой" xfId="4550"/>
    <cellStyle name="20% - Accent3 5" xfId="4551"/>
    <cellStyle name="20% - Accent3_GAZ" xfId="4552"/>
    <cellStyle name="20% - Accent4" xfId="406"/>
    <cellStyle name="20% - Accent4 2" xfId="407"/>
    <cellStyle name="20% - Accent4 2 2" xfId="4553"/>
    <cellStyle name="20% - Accent4 3" xfId="4554"/>
    <cellStyle name="20% - Accent4 4" xfId="4555"/>
    <cellStyle name="20% - Accent4 4 2" xfId="4556"/>
    <cellStyle name="20% - Accent4 4_ДДС_Прямой" xfId="4557"/>
    <cellStyle name="20% - Accent4 5" xfId="4558"/>
    <cellStyle name="20% - Accent4_GAZ" xfId="4559"/>
    <cellStyle name="20% - Accent5" xfId="408"/>
    <cellStyle name="20% - Accent5 2" xfId="409"/>
    <cellStyle name="20% - Accent5 2 2" xfId="4560"/>
    <cellStyle name="20% - Accent5 3" xfId="4561"/>
    <cellStyle name="20% - Accent5 4" xfId="4562"/>
    <cellStyle name="20% - Accent5 4 2" xfId="4563"/>
    <cellStyle name="20% - Accent5 4_ДДС_Прямой" xfId="4564"/>
    <cellStyle name="20% - Accent5 5" xfId="4565"/>
    <cellStyle name="20% - Accent5_GAZ" xfId="4566"/>
    <cellStyle name="20% - Accent6" xfId="410"/>
    <cellStyle name="20% - Accent6 2" xfId="411"/>
    <cellStyle name="20% - Accent6 2 2" xfId="4567"/>
    <cellStyle name="20% - Accent6 3" xfId="4568"/>
    <cellStyle name="20% - Accent6 4" xfId="4569"/>
    <cellStyle name="20% - Accent6 4 2" xfId="4570"/>
    <cellStyle name="20% - Accent6 4_ДДС_Прямой" xfId="4571"/>
    <cellStyle name="20% - Accent6 5" xfId="4572"/>
    <cellStyle name="20% - Accent6_GAZ" xfId="4573"/>
    <cellStyle name="20% - Акцент1 2" xfId="412"/>
    <cellStyle name="20% - Акцент1 2 2" xfId="413"/>
    <cellStyle name="20% - Акцент1 2 2 2" xfId="414"/>
    <cellStyle name="20% - Акцент1 2 3" xfId="415"/>
    <cellStyle name="20% - Акцент1 2 4" xfId="4574"/>
    <cellStyle name="20% - Акцент1 2 4 2" xfId="4575"/>
    <cellStyle name="20% - Акцент1 2 5" xfId="4576"/>
    <cellStyle name="20% - Акцент1 2_PL" xfId="4577"/>
    <cellStyle name="20% - Акцент1 3" xfId="4578"/>
    <cellStyle name="20% - Акцент1 4" xfId="4579"/>
    <cellStyle name="20% - Акцент2 2" xfId="416"/>
    <cellStyle name="20% - Акцент2 2 2" xfId="417"/>
    <cellStyle name="20% - Акцент2 2 2 2" xfId="418"/>
    <cellStyle name="20% - Акцент2 2 3" xfId="419"/>
    <cellStyle name="20% - Акцент2 2 4" xfId="4580"/>
    <cellStyle name="20% - Акцент2 2 4 2" xfId="4581"/>
    <cellStyle name="20% - Акцент2 2 5" xfId="4582"/>
    <cellStyle name="20% - Акцент2 2_PL" xfId="4583"/>
    <cellStyle name="20% - Акцент2 3" xfId="4584"/>
    <cellStyle name="20% - Акцент2 4" xfId="4585"/>
    <cellStyle name="20% - Акцент3 2" xfId="420"/>
    <cellStyle name="20% - Акцент3 2 2" xfId="421"/>
    <cellStyle name="20% - Акцент3 2 2 2" xfId="422"/>
    <cellStyle name="20% - Акцент3 2 3" xfId="423"/>
    <cellStyle name="20% - Акцент3 2 4" xfId="4586"/>
    <cellStyle name="20% - Акцент3 2 4 2" xfId="4587"/>
    <cellStyle name="20% - Акцент3 2 5" xfId="4588"/>
    <cellStyle name="20% - Акцент3 2_PL" xfId="4589"/>
    <cellStyle name="20% - Акцент3 3" xfId="4590"/>
    <cellStyle name="20% - Акцент3 4" xfId="4591"/>
    <cellStyle name="20% - Акцент4 2" xfId="424"/>
    <cellStyle name="20% - Акцент4 2 2" xfId="425"/>
    <cellStyle name="20% - Акцент4 2 2 2" xfId="426"/>
    <cellStyle name="20% - Акцент4 2 3" xfId="427"/>
    <cellStyle name="20% - Акцент4 2 4" xfId="4592"/>
    <cellStyle name="20% - Акцент4 2 4 2" xfId="4593"/>
    <cellStyle name="20% - Акцент4 2 5" xfId="4594"/>
    <cellStyle name="20% - Акцент4 2_PL" xfId="4595"/>
    <cellStyle name="20% - Акцент4 3" xfId="4596"/>
    <cellStyle name="20% - Акцент4 4" xfId="4597"/>
    <cellStyle name="20% - Акцент5 2" xfId="428"/>
    <cellStyle name="20% - Акцент5 2 2" xfId="429"/>
    <cellStyle name="20% - Акцент5 2 2 2" xfId="430"/>
    <cellStyle name="20% - Акцент5 2 3" xfId="431"/>
    <cellStyle name="20% - Акцент5 2 4" xfId="4598"/>
    <cellStyle name="20% - Акцент5 2 4 2" xfId="4599"/>
    <cellStyle name="20% - Акцент5 2 5" xfId="4600"/>
    <cellStyle name="20% - Акцент5 2_PL" xfId="4601"/>
    <cellStyle name="20% - Акцент6 2" xfId="432"/>
    <cellStyle name="20% - Акцент6 2 2" xfId="433"/>
    <cellStyle name="20% - Акцент6 2 2 2" xfId="434"/>
    <cellStyle name="20% - Акцент6 2 3" xfId="435"/>
    <cellStyle name="20% - Акцент6 2 4" xfId="4602"/>
    <cellStyle name="20% - Акцент6 2 4 2" xfId="4603"/>
    <cellStyle name="20% - Акцент6 2 5" xfId="4604"/>
    <cellStyle name="20% - Акцент6 2_PL" xfId="4605"/>
    <cellStyle name="20% - Акцент6 3" xfId="4606"/>
    <cellStyle name="20% - Акцент6 4" xfId="4607"/>
    <cellStyle name="20% - 强调文字颜色 1" xfId="436"/>
    <cellStyle name="20% - 强调文字颜色 2" xfId="437"/>
    <cellStyle name="20% - 强调文字颜色 3" xfId="438"/>
    <cellStyle name="20% - 强调文字颜色 4" xfId="439"/>
    <cellStyle name="20% - 强调文字颜色 5" xfId="440"/>
    <cellStyle name="20% - 强调文字颜色 6" xfId="441"/>
    <cellStyle name="2decimal" xfId="4608"/>
    <cellStyle name="2tizedes" xfId="4609"/>
    <cellStyle name="40% - Accent1" xfId="442"/>
    <cellStyle name="40% - Accent1 2" xfId="443"/>
    <cellStyle name="40% - Accent1 2 2" xfId="4610"/>
    <cellStyle name="40% - Accent1 3" xfId="4611"/>
    <cellStyle name="40% - Accent1 4" xfId="4612"/>
    <cellStyle name="40% - Accent1 4 2" xfId="4613"/>
    <cellStyle name="40% - Accent1 4_ДДС_Прямой" xfId="4614"/>
    <cellStyle name="40% - Accent1 5" xfId="4615"/>
    <cellStyle name="40% - Accent1_GAZ" xfId="4616"/>
    <cellStyle name="40% - Accent2" xfId="444"/>
    <cellStyle name="40% - Accent2 2" xfId="445"/>
    <cellStyle name="40% - Accent2 2 2" xfId="4617"/>
    <cellStyle name="40% - Accent2 3" xfId="4618"/>
    <cellStyle name="40% - Accent2 3 2" xfId="4619"/>
    <cellStyle name="40% - Accent2 3_ДДС_Прямой" xfId="4620"/>
    <cellStyle name="40% - Accent2 4" xfId="4621"/>
    <cellStyle name="40% - Accent2_GAZ" xfId="4622"/>
    <cellStyle name="40% - Accent3" xfId="446"/>
    <cellStyle name="40% - Accent3 2" xfId="447"/>
    <cellStyle name="40% - Accent3 2 2" xfId="4623"/>
    <cellStyle name="40% - Accent3 3" xfId="4624"/>
    <cellStyle name="40% - Accent3 4" xfId="4625"/>
    <cellStyle name="40% - Accent3 4 2" xfId="4626"/>
    <cellStyle name="40% - Accent3 4_ДДС_Прямой" xfId="4627"/>
    <cellStyle name="40% - Accent3 5" xfId="4628"/>
    <cellStyle name="40% - Accent3_GAZ" xfId="4629"/>
    <cellStyle name="40% - Accent4" xfId="448"/>
    <cellStyle name="40% - Accent4 2" xfId="449"/>
    <cellStyle name="40% - Accent4 2 2" xfId="4630"/>
    <cellStyle name="40% - Accent4 3" xfId="4631"/>
    <cellStyle name="40% - Accent4 4" xfId="4632"/>
    <cellStyle name="40% - Accent4 4 2" xfId="4633"/>
    <cellStyle name="40% - Accent4 4_ДДС_Прямой" xfId="4634"/>
    <cellStyle name="40% - Accent4 5" xfId="4635"/>
    <cellStyle name="40% - Accent4_GAZ" xfId="4636"/>
    <cellStyle name="40% - Accent5" xfId="450"/>
    <cellStyle name="40% - Accent5 2" xfId="451"/>
    <cellStyle name="40% - Accent5 2 2" xfId="4637"/>
    <cellStyle name="40% - Accent5 3" xfId="4638"/>
    <cellStyle name="40% - Accent5 4" xfId="4639"/>
    <cellStyle name="40% - Accent5 4 2" xfId="4640"/>
    <cellStyle name="40% - Accent5 4_ДДС_Прямой" xfId="4641"/>
    <cellStyle name="40% - Accent5 5" xfId="4642"/>
    <cellStyle name="40% - Accent5_GAZ" xfId="4643"/>
    <cellStyle name="40% - Accent6" xfId="452"/>
    <cellStyle name="40% - Accent6 2" xfId="453"/>
    <cellStyle name="40% - Accent6 2 2" xfId="4644"/>
    <cellStyle name="40% - Accent6 3" xfId="4645"/>
    <cellStyle name="40% - Accent6 4" xfId="4646"/>
    <cellStyle name="40% - Accent6 4 2" xfId="4647"/>
    <cellStyle name="40% - Accent6 4_ДДС_Прямой" xfId="4648"/>
    <cellStyle name="40% - Accent6 5" xfId="4649"/>
    <cellStyle name="40% - Accent6_GAZ" xfId="4650"/>
    <cellStyle name="40% - Акцент1 2" xfId="454"/>
    <cellStyle name="40% - Акцент1 2 2" xfId="455"/>
    <cellStyle name="40% - Акцент1 2 2 2" xfId="456"/>
    <cellStyle name="40% - Акцент1 2 3" xfId="457"/>
    <cellStyle name="40% - Акцент1 2 4" xfId="4651"/>
    <cellStyle name="40% - Акцент1 2 4 2" xfId="4652"/>
    <cellStyle name="40% - Акцент1 2 5" xfId="4653"/>
    <cellStyle name="40% - Акцент1 2_PL" xfId="4654"/>
    <cellStyle name="40% - Акцент1 3" xfId="4655"/>
    <cellStyle name="40% - Акцент1 4" xfId="4656"/>
    <cellStyle name="40% - Акцент2 2" xfId="458"/>
    <cellStyle name="40% - Акцент2 2 2" xfId="459"/>
    <cellStyle name="40% - Акцент2 2 2 2" xfId="460"/>
    <cellStyle name="40% - Акцент2 2 3" xfId="461"/>
    <cellStyle name="40% - Акцент2 2 4" xfId="4657"/>
    <cellStyle name="40% - Акцент2 2 4 2" xfId="4658"/>
    <cellStyle name="40% - Акцент2 2 5" xfId="4659"/>
    <cellStyle name="40% - Акцент2 2_PL" xfId="4660"/>
    <cellStyle name="40% - Акцент2 3" xfId="4661"/>
    <cellStyle name="40% - Акцент2 4" xfId="4662"/>
    <cellStyle name="40% - Акцент3 2" xfId="462"/>
    <cellStyle name="40% - Акцент3 2 2" xfId="463"/>
    <cellStyle name="40% - Акцент3 2 2 2" xfId="464"/>
    <cellStyle name="40% - Акцент3 2 3" xfId="465"/>
    <cellStyle name="40% - Акцент3 2 4" xfId="4663"/>
    <cellStyle name="40% - Акцент3 2 4 2" xfId="4664"/>
    <cellStyle name="40% - Акцент3 2 5" xfId="4665"/>
    <cellStyle name="40% - Акцент3 2_PL" xfId="4666"/>
    <cellStyle name="40% - Акцент3 3" xfId="4667"/>
    <cellStyle name="40% - Акцент3 4" xfId="4668"/>
    <cellStyle name="40% - Акцент4 2" xfId="466"/>
    <cellStyle name="40% - Акцент4 2 2" xfId="467"/>
    <cellStyle name="40% - Акцент4 2 2 2" xfId="468"/>
    <cellStyle name="40% - Акцент4 2 3" xfId="469"/>
    <cellStyle name="40% - Акцент4 2 4" xfId="4669"/>
    <cellStyle name="40% - Акцент4 2 4 2" xfId="4670"/>
    <cellStyle name="40% - Акцент4 2 5" xfId="4671"/>
    <cellStyle name="40% - Акцент4 2_PL" xfId="4672"/>
    <cellStyle name="40% - Акцент4 3" xfId="4673"/>
    <cellStyle name="40% - Акцент4 4" xfId="4674"/>
    <cellStyle name="40% - Акцент5 2" xfId="470"/>
    <cellStyle name="40% - Акцент5 2 2" xfId="471"/>
    <cellStyle name="40% - Акцент5 2 2 2" xfId="472"/>
    <cellStyle name="40% - Акцент5 2 3" xfId="473"/>
    <cellStyle name="40% - Акцент5 2 4" xfId="4675"/>
    <cellStyle name="40% - Акцент5 2 4 2" xfId="4676"/>
    <cellStyle name="40% - Акцент5 2 5" xfId="4677"/>
    <cellStyle name="40% - Акцент5 2_PL" xfId="4678"/>
    <cellStyle name="40% - Акцент5 3" xfId="4679"/>
    <cellStyle name="40% - Акцент5 4" xfId="4680"/>
    <cellStyle name="40% - Акцент6 2" xfId="474"/>
    <cellStyle name="40% - Акцент6 2 2" xfId="475"/>
    <cellStyle name="40% - Акцент6 2 2 2" xfId="476"/>
    <cellStyle name="40% - Акцент6 2 3" xfId="477"/>
    <cellStyle name="40% - Акцент6 2 4" xfId="4681"/>
    <cellStyle name="40% - Акцент6 2 4 2" xfId="4682"/>
    <cellStyle name="40% - Акцент6 2 5" xfId="4683"/>
    <cellStyle name="40% - Акцент6 2_PL" xfId="4684"/>
    <cellStyle name="40% - Акцент6 3" xfId="4685"/>
    <cellStyle name="40% - Акцент6 4" xfId="4686"/>
    <cellStyle name="40% - 强调文字颜色 1" xfId="478"/>
    <cellStyle name="40% - 强调文字颜色 2" xfId="479"/>
    <cellStyle name="40% - 强调文字颜色 3" xfId="480"/>
    <cellStyle name="40% - 强调文字颜色 4" xfId="481"/>
    <cellStyle name="40% - 强调文字颜色 5" xfId="482"/>
    <cellStyle name="40% - 强调文字颜色 6" xfId="483"/>
    <cellStyle name="60% - Accent1" xfId="484"/>
    <cellStyle name="60% - Accent1 2" xfId="485"/>
    <cellStyle name="60% - Accent1 2 2" xfId="4687"/>
    <cellStyle name="60% - Accent1 3" xfId="4688"/>
    <cellStyle name="60% - Accent1 4" xfId="4689"/>
    <cellStyle name="60% - Accent1 4 2" xfId="4690"/>
    <cellStyle name="60% - Accent1 4_ДДС_Прямой" xfId="4691"/>
    <cellStyle name="60% - Accent1 5" xfId="4692"/>
    <cellStyle name="60% - Accent1_GAZ" xfId="4693"/>
    <cellStyle name="60% - Accent2" xfId="486"/>
    <cellStyle name="60% - Accent2 2" xfId="487"/>
    <cellStyle name="60% - Accent2 2 2" xfId="4694"/>
    <cellStyle name="60% - Accent2 3" xfId="4695"/>
    <cellStyle name="60% - Accent2 3 2" xfId="4696"/>
    <cellStyle name="60% - Accent2 3_ДДС_Прямой" xfId="4697"/>
    <cellStyle name="60% - Accent2 4" xfId="4698"/>
    <cellStyle name="60% - Accent2_GAZ" xfId="4699"/>
    <cellStyle name="60% - Accent3" xfId="488"/>
    <cellStyle name="60% - Accent3 2" xfId="489"/>
    <cellStyle name="60% - Accent3 2 2" xfId="4700"/>
    <cellStyle name="60% - Accent3 3" xfId="4701"/>
    <cellStyle name="60% - Accent3 4" xfId="4702"/>
    <cellStyle name="60% - Accent3 4 2" xfId="4703"/>
    <cellStyle name="60% - Accent3 4_ДДС_Прямой" xfId="4704"/>
    <cellStyle name="60% - Accent3 5" xfId="4705"/>
    <cellStyle name="60% - Accent3_GAZ" xfId="4706"/>
    <cellStyle name="60% - Accent4" xfId="490"/>
    <cellStyle name="60% - Accent4 2" xfId="491"/>
    <cellStyle name="60% - Accent4 2 2" xfId="4707"/>
    <cellStyle name="60% - Accent4 3" xfId="4708"/>
    <cellStyle name="60% - Accent4 4" xfId="4709"/>
    <cellStyle name="60% - Accent4 4 2" xfId="4710"/>
    <cellStyle name="60% - Accent4 4_ДДС_Прямой" xfId="4711"/>
    <cellStyle name="60% - Accent4 5" xfId="4712"/>
    <cellStyle name="60% - Accent4_GAZ" xfId="4713"/>
    <cellStyle name="60% - Accent5" xfId="492"/>
    <cellStyle name="60% - Accent5 2" xfId="493"/>
    <cellStyle name="60% - Accent5 2 2" xfId="4714"/>
    <cellStyle name="60% - Accent5 3" xfId="4715"/>
    <cellStyle name="60% - Accent5 3 2" xfId="4716"/>
    <cellStyle name="60% - Accent5 3_ДДС_Прямой" xfId="4717"/>
    <cellStyle name="60% - Accent5 4" xfId="4718"/>
    <cellStyle name="60% - Accent5_GAZ" xfId="4719"/>
    <cellStyle name="60% - Accent6" xfId="494"/>
    <cellStyle name="60% - Accent6 2" xfId="495"/>
    <cellStyle name="60% - Accent6 2 2" xfId="4720"/>
    <cellStyle name="60% - Accent6 3" xfId="4721"/>
    <cellStyle name="60% - Accent6 4" xfId="4722"/>
    <cellStyle name="60% - Accent6 4 2" xfId="4723"/>
    <cellStyle name="60% - Accent6 4_ДДС_Прямой" xfId="4724"/>
    <cellStyle name="60% - Accent6 5" xfId="4725"/>
    <cellStyle name="60% - Accent6_GAZ" xfId="4726"/>
    <cellStyle name="60% - Акцент1 2" xfId="496"/>
    <cellStyle name="60% - Акцент1 2 2" xfId="4727"/>
    <cellStyle name="60% - Акцент1 2 3" xfId="4728"/>
    <cellStyle name="60% - Акцент1 2 3 2" xfId="4729"/>
    <cellStyle name="60% - Акцент1 2 4" xfId="4730"/>
    <cellStyle name="60% - Акцент1 2_PL" xfId="4731"/>
    <cellStyle name="60% - Акцент1 3" xfId="4732"/>
    <cellStyle name="60% - Акцент1 4" xfId="4733"/>
    <cellStyle name="60% - Акцент2 2" xfId="497"/>
    <cellStyle name="60% - Акцент2 2 2" xfId="4734"/>
    <cellStyle name="60% - Акцент2 2 3" xfId="4735"/>
    <cellStyle name="60% - Акцент2 2 3 2" xfId="4736"/>
    <cellStyle name="60% - Акцент2 2 4" xfId="4737"/>
    <cellStyle name="60% - Акцент2 2_PL" xfId="4738"/>
    <cellStyle name="60% - Акцент2 3" xfId="4739"/>
    <cellStyle name="60% - Акцент2 4" xfId="4740"/>
    <cellStyle name="60% - Акцент3 2" xfId="498"/>
    <cellStyle name="60% - Акцент3 2 2" xfId="4741"/>
    <cellStyle name="60% - Акцент3 2 3" xfId="4742"/>
    <cellStyle name="60% - Акцент3 2 3 2" xfId="4743"/>
    <cellStyle name="60% - Акцент3 2 4" xfId="4744"/>
    <cellStyle name="60% - Акцент3 2_PL" xfId="4745"/>
    <cellStyle name="60% - Акцент3 3" xfId="4746"/>
    <cellStyle name="60% - Акцент3 4" xfId="4747"/>
    <cellStyle name="60% - Акцент4 2" xfId="499"/>
    <cellStyle name="60% - Акцент4 2 2" xfId="4748"/>
    <cellStyle name="60% - Акцент4 2 3" xfId="4749"/>
    <cellStyle name="60% - Акцент4 2 3 2" xfId="4750"/>
    <cellStyle name="60% - Акцент4 2 4" xfId="4751"/>
    <cellStyle name="60% - Акцент4 2_PL" xfId="4752"/>
    <cellStyle name="60% - Акцент4 3" xfId="4753"/>
    <cellStyle name="60% - Акцент4 4" xfId="4754"/>
    <cellStyle name="60% - Акцент5 2" xfId="500"/>
    <cellStyle name="60% - Акцент5 2 2" xfId="4755"/>
    <cellStyle name="60% - Акцент5 2 3" xfId="4756"/>
    <cellStyle name="60% - Акцент5 2 3 2" xfId="4757"/>
    <cellStyle name="60% - Акцент5 2 4" xfId="4758"/>
    <cellStyle name="60% - Акцент5 2_PL" xfId="4759"/>
    <cellStyle name="60% - Акцент6 2" xfId="501"/>
    <cellStyle name="60% - Акцент6 2 2" xfId="4760"/>
    <cellStyle name="60% - Акцент6 2 3" xfId="4761"/>
    <cellStyle name="60% - Акцент6 2 3 2" xfId="4762"/>
    <cellStyle name="60% - Акцент6 2 4" xfId="4763"/>
    <cellStyle name="60% - Акцент6 2_PL" xfId="4764"/>
    <cellStyle name="60% - Акцент6 3" xfId="4765"/>
    <cellStyle name="60% - Акцент6 4" xfId="4766"/>
    <cellStyle name="60% - 强调文字颜色 1" xfId="502"/>
    <cellStyle name="60% - 强调文字颜色 2" xfId="503"/>
    <cellStyle name="60% - 强调文字颜色 3" xfId="504"/>
    <cellStyle name="60% - 强调文字颜色 4" xfId="505"/>
    <cellStyle name="60% - 强调文字颜色 5" xfId="506"/>
    <cellStyle name="60% - 强调文字颜色 6" xfId="507"/>
    <cellStyle name="6Code" xfId="4767"/>
    <cellStyle name="8pt" xfId="4768"/>
    <cellStyle name="8pt 2" xfId="4769"/>
    <cellStyle name="Aaia?iue [0]_?anoiau" xfId="4770"/>
    <cellStyle name="Aaia?iue_?anoiau" xfId="4771"/>
    <cellStyle name="Äåíåæíûé" xfId="4772"/>
    <cellStyle name="Äåíåæíûé [0]" xfId="4773"/>
    <cellStyle name="Accent1" xfId="508"/>
    <cellStyle name="Accent1 2" xfId="509"/>
    <cellStyle name="Accent1 2 2" xfId="4774"/>
    <cellStyle name="Accent1 3" xfId="4775"/>
    <cellStyle name="Accent1 4" xfId="4776"/>
    <cellStyle name="Accent1 4 2" xfId="4777"/>
    <cellStyle name="Accent1 4_ДДС_Прямой" xfId="4778"/>
    <cellStyle name="Accent1 5" xfId="4779"/>
    <cellStyle name="Accent1_GAZ" xfId="4780"/>
    <cellStyle name="Accent2" xfId="510"/>
    <cellStyle name="Accent2 2" xfId="511"/>
    <cellStyle name="Accent2 2 2" xfId="4781"/>
    <cellStyle name="Accent2 3" xfId="4782"/>
    <cellStyle name="Accent2 3 2" xfId="4783"/>
    <cellStyle name="Accent2 3_ДДС_Прямой" xfId="4784"/>
    <cellStyle name="Accent2 4" xfId="4785"/>
    <cellStyle name="Accent2_GAZ" xfId="4786"/>
    <cellStyle name="Accent3" xfId="512"/>
    <cellStyle name="Accent3 2" xfId="513"/>
    <cellStyle name="Accent3 2 2" xfId="4787"/>
    <cellStyle name="Accent3 3" xfId="4788"/>
    <cellStyle name="Accent3 3 2" xfId="4789"/>
    <cellStyle name="Accent3 3_ДДС_Прямой" xfId="4790"/>
    <cellStyle name="Accent3 4" xfId="4791"/>
    <cellStyle name="Accent3_GAZ" xfId="4792"/>
    <cellStyle name="Accent4" xfId="514"/>
    <cellStyle name="Accent4 2" xfId="515"/>
    <cellStyle name="Accent4 2 2" xfId="4793"/>
    <cellStyle name="Accent4 3" xfId="4794"/>
    <cellStyle name="Accent4 4" xfId="4795"/>
    <cellStyle name="Accent4 4 2" xfId="4796"/>
    <cellStyle name="Accent4 4_ДДС_Прямой" xfId="4797"/>
    <cellStyle name="Accent4 5" xfId="4798"/>
    <cellStyle name="Accent4_GAZ" xfId="4799"/>
    <cellStyle name="Accent5" xfId="516"/>
    <cellStyle name="Accent5 2" xfId="517"/>
    <cellStyle name="Accent5 2 2" xfId="4800"/>
    <cellStyle name="Accent5 3" xfId="4801"/>
    <cellStyle name="Accent5 3 2" xfId="4802"/>
    <cellStyle name="Accent5 3_ДДС_Прямой" xfId="4803"/>
    <cellStyle name="Accent5 4" xfId="4804"/>
    <cellStyle name="Accent5_GAZ" xfId="4805"/>
    <cellStyle name="Accent6" xfId="518"/>
    <cellStyle name="Accent6 2" xfId="519"/>
    <cellStyle name="Accent6 2 2" xfId="4806"/>
    <cellStyle name="Accent6 3" xfId="4807"/>
    <cellStyle name="Accent6 4" xfId="4808"/>
    <cellStyle name="Accent6 4 2" xfId="4809"/>
    <cellStyle name="Accent6 4_ДДС_Прямой" xfId="4810"/>
    <cellStyle name="Accent6 5" xfId="4811"/>
    <cellStyle name="Accent6_GAZ" xfId="4812"/>
    <cellStyle name="Ăčďĺđńńűëęŕ" xfId="4813"/>
    <cellStyle name="Aeia?nnueea" xfId="4814"/>
    <cellStyle name="AutoFormat Options" xfId="4815"/>
    <cellStyle name="Availability" xfId="4816"/>
    <cellStyle name="Bad" xfId="520"/>
    <cellStyle name="Bad 2" xfId="521"/>
    <cellStyle name="Bad 2 2" xfId="4817"/>
    <cellStyle name="Bad 3" xfId="4818"/>
    <cellStyle name="Bad 4" xfId="4819"/>
    <cellStyle name="Bad 4 2" xfId="4820"/>
    <cellStyle name="Bad 4_ДДС_Прямой" xfId="4821"/>
    <cellStyle name="Bad 5" xfId="4822"/>
    <cellStyle name="Bad_GAZ" xfId="4823"/>
    <cellStyle name="Balance" xfId="4824"/>
    <cellStyle name="Balance 2" xfId="4825"/>
    <cellStyle name="BalanceBold" xfId="4826"/>
    <cellStyle name="Bold" xfId="4827"/>
    <cellStyle name="Bold 2" xfId="9266"/>
    <cellStyle name="Bold 3" xfId="9886"/>
    <cellStyle name="Bold 4" xfId="9546"/>
    <cellStyle name="Bold 5" xfId="9374"/>
    <cellStyle name="Border" xfId="522"/>
    <cellStyle name="Border 10" xfId="7242"/>
    <cellStyle name="Border 11" xfId="11418"/>
    <cellStyle name="Border 12" xfId="11998"/>
    <cellStyle name="Border 13" xfId="8743"/>
    <cellStyle name="Border 14" xfId="14228"/>
    <cellStyle name="Border 15" xfId="9206"/>
    <cellStyle name="Border 16" xfId="15759"/>
    <cellStyle name="Border 17" xfId="16086"/>
    <cellStyle name="Border 2" xfId="523"/>
    <cellStyle name="Border 2 10" xfId="11417"/>
    <cellStyle name="Border 2 11" xfId="11997"/>
    <cellStyle name="Border 2 12" xfId="8742"/>
    <cellStyle name="Border 2 13" xfId="14227"/>
    <cellStyle name="Border 2 14" xfId="9207"/>
    <cellStyle name="Border 2 15" xfId="13823"/>
    <cellStyle name="Border 2 16" xfId="15514"/>
    <cellStyle name="Border 2 2" xfId="524"/>
    <cellStyle name="Border 2 2 10" xfId="14226"/>
    <cellStyle name="Border 2 2 11" xfId="11354"/>
    <cellStyle name="Border 2 2 12" xfId="15758"/>
    <cellStyle name="Border 2 2 13" xfId="16085"/>
    <cellStyle name="Border 2 2 2" xfId="525"/>
    <cellStyle name="Border 2 2 2 2" xfId="7245"/>
    <cellStyle name="Border 2 2 2 3" xfId="11415"/>
    <cellStyle name="Border 2 2 2 4" xfId="11995"/>
    <cellStyle name="Border 2 2 2 5" xfId="11009"/>
    <cellStyle name="Border 2 2 2 6" xfId="14225"/>
    <cellStyle name="Border 2 2 2 7" xfId="9208"/>
    <cellStyle name="Border 2 2 2 8" xfId="15757"/>
    <cellStyle name="Border 2 2 2 9" xfId="16084"/>
    <cellStyle name="Border 2 2 3" xfId="526"/>
    <cellStyle name="Border 2 2 3 2" xfId="7246"/>
    <cellStyle name="Border 2 2 3 3" xfId="11414"/>
    <cellStyle name="Border 2 2 3 4" xfId="11994"/>
    <cellStyle name="Border 2 2 3 5" xfId="12496"/>
    <cellStyle name="Border 2 2 3 6" xfId="14224"/>
    <cellStyle name="Border 2 2 3 7" xfId="9209"/>
    <cellStyle name="Border 2 2 3 8" xfId="15756"/>
    <cellStyle name="Border 2 2 3 9" xfId="16083"/>
    <cellStyle name="Border 2 2 4" xfId="527"/>
    <cellStyle name="Border 2 2 4 2" xfId="7247"/>
    <cellStyle name="Border 2 2 4 3" xfId="11413"/>
    <cellStyle name="Border 2 2 4 4" xfId="11993"/>
    <cellStyle name="Border 2 2 4 5" xfId="13113"/>
    <cellStyle name="Border 2 2 4 6" xfId="14223"/>
    <cellStyle name="Border 2 2 4 7" xfId="9210"/>
    <cellStyle name="Border 2 2 4 8" xfId="15755"/>
    <cellStyle name="Border 2 2 4 9" xfId="16082"/>
    <cellStyle name="Border 2 2 5" xfId="528"/>
    <cellStyle name="Border 2 2 5 2" xfId="7248"/>
    <cellStyle name="Border 2 2 5 3" xfId="11412"/>
    <cellStyle name="Border 2 2 5 4" xfId="11992"/>
    <cellStyle name="Border 2 2 5 5" xfId="8741"/>
    <cellStyle name="Border 2 2 5 6" xfId="14222"/>
    <cellStyle name="Border 2 2 5 7" xfId="9211"/>
    <cellStyle name="Border 2 2 5 8" xfId="15754"/>
    <cellStyle name="Border 2 2 5 9" xfId="16081"/>
    <cellStyle name="Border 2 2 6" xfId="7244"/>
    <cellStyle name="Border 2 2 7" xfId="11416"/>
    <cellStyle name="Border 2 2 8" xfId="11996"/>
    <cellStyle name="Border 2 2 9" xfId="10178"/>
    <cellStyle name="Border 2 3" xfId="529"/>
    <cellStyle name="Border 2 3 10" xfId="13418"/>
    <cellStyle name="Border 2 3 11" xfId="13659"/>
    <cellStyle name="Border 2 3 2" xfId="530"/>
    <cellStyle name="Border 2 3 2 2" xfId="7250"/>
    <cellStyle name="Border 2 3 2 3" xfId="11410"/>
    <cellStyle name="Border 2 3 2 4" xfId="11990"/>
    <cellStyle name="Border 2 3 2 5" xfId="8740"/>
    <cellStyle name="Border 2 3 2 6" xfId="14220"/>
    <cellStyle name="Border 2 3 2 7" xfId="9213"/>
    <cellStyle name="Border 2 3 2 8" xfId="13417"/>
    <cellStyle name="Border 2 3 2 9" xfId="14349"/>
    <cellStyle name="Border 2 3 3" xfId="531"/>
    <cellStyle name="Border 2 3 3 2" xfId="7251"/>
    <cellStyle name="Border 2 3 3 3" xfId="11409"/>
    <cellStyle name="Border 2 3 3 4" xfId="11989"/>
    <cellStyle name="Border 2 3 3 5" xfId="10177"/>
    <cellStyle name="Border 2 3 3 6" xfId="14219"/>
    <cellStyle name="Border 2 3 3 7" xfId="7123"/>
    <cellStyle name="Border 2 3 3 8" xfId="15753"/>
    <cellStyle name="Border 2 3 3 9" xfId="16080"/>
    <cellStyle name="Border 2 3 4" xfId="7249"/>
    <cellStyle name="Border 2 3 5" xfId="11411"/>
    <cellStyle name="Border 2 3 6" xfId="11991"/>
    <cellStyle name="Border 2 3 7" xfId="12977"/>
    <cellStyle name="Border 2 3 8" xfId="14221"/>
    <cellStyle name="Border 2 3 9" xfId="9212"/>
    <cellStyle name="Border 2 4" xfId="532"/>
    <cellStyle name="Border 2 4 2" xfId="7252"/>
    <cellStyle name="Border 2 4 3" xfId="11408"/>
    <cellStyle name="Border 2 4 4" xfId="11988"/>
    <cellStyle name="Border 2 4 5" xfId="10176"/>
    <cellStyle name="Border 2 4 6" xfId="14218"/>
    <cellStyle name="Border 2 4 7" xfId="7124"/>
    <cellStyle name="Border 2 4 8" xfId="15752"/>
    <cellStyle name="Border 2 4 9" xfId="16079"/>
    <cellStyle name="Border 2 5" xfId="533"/>
    <cellStyle name="Border 2 5 2" xfId="7253"/>
    <cellStyle name="Border 2 5 3" xfId="11407"/>
    <cellStyle name="Border 2 5 4" xfId="11987"/>
    <cellStyle name="Border 2 5 5" xfId="10175"/>
    <cellStyle name="Border 2 5 6" xfId="14217"/>
    <cellStyle name="Border 2 5 7" xfId="12664"/>
    <cellStyle name="Border 2 5 8" xfId="15751"/>
    <cellStyle name="Border 2 5 9" xfId="16078"/>
    <cellStyle name="Border 2 6" xfId="534"/>
    <cellStyle name="Border 2 6 2" xfId="7254"/>
    <cellStyle name="Border 2 6 3" xfId="11406"/>
    <cellStyle name="Border 2 6 4" xfId="11986"/>
    <cellStyle name="Border 2 6 5" xfId="10174"/>
    <cellStyle name="Border 2 6 6" xfId="14216"/>
    <cellStyle name="Border 2 6 7" xfId="7125"/>
    <cellStyle name="Border 2 6 8" xfId="15750"/>
    <cellStyle name="Border 2 6 9" xfId="16077"/>
    <cellStyle name="Border 2 7" xfId="535"/>
    <cellStyle name="Border 2 7 2" xfId="7255"/>
    <cellStyle name="Border 2 7 3" xfId="11405"/>
    <cellStyle name="Border 2 7 4" xfId="11985"/>
    <cellStyle name="Border 2 7 5" xfId="8295"/>
    <cellStyle name="Border 2 7 6" xfId="14215"/>
    <cellStyle name="Border 2 7 7" xfId="9215"/>
    <cellStyle name="Border 2 7 8" xfId="15749"/>
    <cellStyle name="Border 2 7 9" xfId="16076"/>
    <cellStyle name="Border 2 8" xfId="536"/>
    <cellStyle name="Border 2 8 2" xfId="7256"/>
    <cellStyle name="Border 2 8 3" xfId="11404"/>
    <cellStyle name="Border 2 8 4" xfId="11984"/>
    <cellStyle name="Border 2 8 5" xfId="12495"/>
    <cellStyle name="Border 2 8 6" xfId="14214"/>
    <cellStyle name="Border 2 8 7" xfId="10583"/>
    <cellStyle name="Border 2 8 8" xfId="15748"/>
    <cellStyle name="Border 2 8 9" xfId="16075"/>
    <cellStyle name="Border 2 9" xfId="7243"/>
    <cellStyle name="Border 3" xfId="537"/>
    <cellStyle name="Border 3 10" xfId="14213"/>
    <cellStyle name="Border 3 11" xfId="10584"/>
    <cellStyle name="Border 3 12" xfId="15747"/>
    <cellStyle name="Border 3 13" xfId="16074"/>
    <cellStyle name="Border 3 2" xfId="538"/>
    <cellStyle name="Border 3 2 2" xfId="7258"/>
    <cellStyle name="Border 3 2 3" xfId="11402"/>
    <cellStyle name="Border 3 2 4" xfId="11982"/>
    <cellStyle name="Border 3 2 5" xfId="10173"/>
    <cellStyle name="Border 3 2 6" xfId="14212"/>
    <cellStyle name="Border 3 2 7" xfId="12145"/>
    <cellStyle name="Border 3 2 8" xfId="15746"/>
    <cellStyle name="Border 3 2 9" xfId="16073"/>
    <cellStyle name="Border 3 3" xfId="539"/>
    <cellStyle name="Border 3 3 2" xfId="7259"/>
    <cellStyle name="Border 3 3 3" xfId="11401"/>
    <cellStyle name="Border 3 3 4" xfId="11981"/>
    <cellStyle name="Border 3 3 5" xfId="13114"/>
    <cellStyle name="Border 3 3 6" xfId="14211"/>
    <cellStyle name="Border 3 3 7" xfId="14360"/>
    <cellStyle name="Border 3 3 8" xfId="15745"/>
    <cellStyle name="Border 3 3 9" xfId="16072"/>
    <cellStyle name="Border 3 4" xfId="540"/>
    <cellStyle name="Border 3 4 2" xfId="7260"/>
    <cellStyle name="Border 3 4 3" xfId="11400"/>
    <cellStyle name="Border 3 4 4" xfId="11980"/>
    <cellStyle name="Border 3 4 5" xfId="13115"/>
    <cellStyle name="Border 3 4 6" xfId="14210"/>
    <cellStyle name="Border 3 4 7" xfId="14359"/>
    <cellStyle name="Border 3 4 8" xfId="15744"/>
    <cellStyle name="Border 3 4 9" xfId="16071"/>
    <cellStyle name="Border 3 5" xfId="541"/>
    <cellStyle name="Border 3 5 2" xfId="7261"/>
    <cellStyle name="Border 3 5 3" xfId="11399"/>
    <cellStyle name="Border 3 5 4" xfId="11979"/>
    <cellStyle name="Border 3 5 5" xfId="13116"/>
    <cellStyle name="Border 3 5 6" xfId="14209"/>
    <cellStyle name="Border 3 5 7" xfId="14635"/>
    <cellStyle name="Border 3 5 8" xfId="15743"/>
    <cellStyle name="Border 3 5 9" xfId="16070"/>
    <cellStyle name="Border 3 6" xfId="7257"/>
    <cellStyle name="Border 3 7" xfId="11403"/>
    <cellStyle name="Border 3 8" xfId="11983"/>
    <cellStyle name="Border 3 9" xfId="11554"/>
    <cellStyle name="Border 4" xfId="542"/>
    <cellStyle name="Border 4 10" xfId="15742"/>
    <cellStyle name="Border 4 11" xfId="16069"/>
    <cellStyle name="Border 4 2" xfId="543"/>
    <cellStyle name="Border 4 2 2" xfId="7263"/>
    <cellStyle name="Border 4 2 3" xfId="11398"/>
    <cellStyle name="Border 4 2 4" xfId="11977"/>
    <cellStyle name="Border 4 2 5" xfId="10171"/>
    <cellStyle name="Border 4 2 6" xfId="14207"/>
    <cellStyle name="Border 4 2 7" xfId="15202"/>
    <cellStyle name="Border 4 2 8" xfId="15741"/>
    <cellStyle name="Border 4 2 9" xfId="16068"/>
    <cellStyle name="Border 4 3" xfId="544"/>
    <cellStyle name="Border 4 3 2" xfId="7264"/>
    <cellStyle name="Border 4 3 3" xfId="11397"/>
    <cellStyle name="Border 4 3 4" xfId="11976"/>
    <cellStyle name="Border 4 3 5" xfId="10170"/>
    <cellStyle name="Border 4 3 6" xfId="14206"/>
    <cellStyle name="Border 4 3 7" xfId="15205"/>
    <cellStyle name="Border 4 3 8" xfId="15740"/>
    <cellStyle name="Border 4 3 9" xfId="16067"/>
    <cellStyle name="Border 4 4" xfId="7262"/>
    <cellStyle name="Border 4 5" xfId="7966"/>
    <cellStyle name="Border 4 6" xfId="11978"/>
    <cellStyle name="Border 4 7" xfId="10172"/>
    <cellStyle name="Border 4 8" xfId="14208"/>
    <cellStyle name="Border 4 9" xfId="14358"/>
    <cellStyle name="Border 5" xfId="545"/>
    <cellStyle name="Border 5 2" xfId="7265"/>
    <cellStyle name="Border 5 3" xfId="11396"/>
    <cellStyle name="Border 5 4" xfId="11975"/>
    <cellStyle name="Border 5 5" xfId="10169"/>
    <cellStyle name="Border 5 6" xfId="14205"/>
    <cellStyle name="Border 5 7" xfId="15212"/>
    <cellStyle name="Border 5 8" xfId="15739"/>
    <cellStyle name="Border 5 9" xfId="16066"/>
    <cellStyle name="Border 6" xfId="546"/>
    <cellStyle name="Border 6 2" xfId="7266"/>
    <cellStyle name="Border 6 3" xfId="11395"/>
    <cellStyle name="Border 6 4" xfId="11974"/>
    <cellStyle name="Border 6 5" xfId="12568"/>
    <cellStyle name="Border 6 6" xfId="14204"/>
    <cellStyle name="Border 6 7" xfId="15203"/>
    <cellStyle name="Border 6 8" xfId="15738"/>
    <cellStyle name="Border 6 9" xfId="16065"/>
    <cellStyle name="Border 7" xfId="547"/>
    <cellStyle name="Border 7 2" xfId="7267"/>
    <cellStyle name="Border 7 3" xfId="11394"/>
    <cellStyle name="Border 7 4" xfId="11973"/>
    <cellStyle name="Border 7 5" xfId="12494"/>
    <cellStyle name="Border 7 6" xfId="14203"/>
    <cellStyle name="Border 7 7" xfId="13951"/>
    <cellStyle name="Border 7 8" xfId="15737"/>
    <cellStyle name="Border 7 9" xfId="16064"/>
    <cellStyle name="Border 8" xfId="548"/>
    <cellStyle name="Border 8 2" xfId="7268"/>
    <cellStyle name="Border 8 3" xfId="11393"/>
    <cellStyle name="Border 8 4" xfId="11972"/>
    <cellStyle name="Border 8 5" xfId="10168"/>
    <cellStyle name="Border 8 6" xfId="14202"/>
    <cellStyle name="Border 8 7" xfId="14357"/>
    <cellStyle name="Border 8 8" xfId="15736"/>
    <cellStyle name="Border 8 9" xfId="16063"/>
    <cellStyle name="Border 9" xfId="549"/>
    <cellStyle name="Border 9 2" xfId="7269"/>
    <cellStyle name="Border 9 3" xfId="11392"/>
    <cellStyle name="Border 9 4" xfId="11971"/>
    <cellStyle name="Border 9 5" xfId="8739"/>
    <cellStyle name="Border 9 6" xfId="14201"/>
    <cellStyle name="Border 9 7" xfId="9216"/>
    <cellStyle name="Border 9 8" xfId="15735"/>
    <cellStyle name="Border 9 9" xfId="16062"/>
    <cellStyle name="C01_Page_head" xfId="4828"/>
    <cellStyle name="C03_Col head general" xfId="4829"/>
    <cellStyle name="C04_Note col head" xfId="4830"/>
    <cellStyle name="C06_Previous yr col head" xfId="4831"/>
    <cellStyle name="C08_Table text" xfId="4832"/>
    <cellStyle name="C11_Note head" xfId="4833"/>
    <cellStyle name="C14_Current year figs" xfId="4834"/>
    <cellStyle name="C14b_Current Year Figs 3 dec" xfId="4835"/>
    <cellStyle name="C15_Previous year figs" xfId="4836"/>
    <cellStyle name="Calc Currency (0)" xfId="550"/>
    <cellStyle name="Calc Currency (0) 2" xfId="4837"/>
    <cellStyle name="Calc Currency (0) 3" xfId="4838"/>
    <cellStyle name="Calc Currency (0) 4" xfId="4839"/>
    <cellStyle name="Calc Currency (0)_TCO_06_2012 ТЭП" xfId="4840"/>
    <cellStyle name="Calc Currency (2)" xfId="551"/>
    <cellStyle name="Calc Currency (2) 2" xfId="4841"/>
    <cellStyle name="Calc Currency (2) 3" xfId="4842"/>
    <cellStyle name="Calc Currency (2)_TCO_06_2012 ТЭП" xfId="4843"/>
    <cellStyle name="Calc Percent (0)" xfId="552"/>
    <cellStyle name="Calc Percent (0) 2" xfId="4844"/>
    <cellStyle name="Calc Percent (0) 2 2" xfId="4845"/>
    <cellStyle name="Calc Percent (0) 2_TCO_06_2012 ТЭП" xfId="4846"/>
    <cellStyle name="Calc Percent (0) 3" xfId="4847"/>
    <cellStyle name="Calc Percent (0) 3 2" xfId="4848"/>
    <cellStyle name="Calc Percent (0) 3_ДДС_Прямой" xfId="4849"/>
    <cellStyle name="Calc Percent (0) 4" xfId="4850"/>
    <cellStyle name="Calc Percent (0) 4 2" xfId="4851"/>
    <cellStyle name="Calc Percent (0) 4_ДДС_Прямой" xfId="4852"/>
    <cellStyle name="Calc Percent (0) 5" xfId="4853"/>
    <cellStyle name="Calc Percent (0) 6" xfId="4854"/>
    <cellStyle name="Calc Percent (0) 7" xfId="4855"/>
    <cellStyle name="Calc Percent (0) 8" xfId="4856"/>
    <cellStyle name="Calc Percent (0)_~6262219" xfId="4857"/>
    <cellStyle name="Calc Percent (1)" xfId="553"/>
    <cellStyle name="Calc Percent (1) 2" xfId="554"/>
    <cellStyle name="Calc Percent (1) 3" xfId="4858"/>
    <cellStyle name="Calc Percent (1) 4" xfId="4859"/>
    <cellStyle name="Calc Percent (1)_TCO_06_2012 ТЭП" xfId="4860"/>
    <cellStyle name="Calc Percent (2)" xfId="555"/>
    <cellStyle name="Calc Percent (2) 2" xfId="556"/>
    <cellStyle name="Calc Percent (2) 3" xfId="4861"/>
    <cellStyle name="Calc Percent (2) 4" xfId="4862"/>
    <cellStyle name="Calc Percent (2)_TCO_06_2012 ТЭП" xfId="4863"/>
    <cellStyle name="Calc Units (0)" xfId="557"/>
    <cellStyle name="Calc Units (0) 2" xfId="4864"/>
    <cellStyle name="Calc Units (0) 3" xfId="4865"/>
    <cellStyle name="Calc Units (0)_TCO_06_2012 ТЭП" xfId="4866"/>
    <cellStyle name="Calc Units (1)" xfId="558"/>
    <cellStyle name="Calc Units (1) 2" xfId="559"/>
    <cellStyle name="Calc Units (1) 3" xfId="560"/>
    <cellStyle name="Calc Units (1) 4" xfId="4867"/>
    <cellStyle name="Calc Units (1)_TCO_06_2012 ТЭП" xfId="4868"/>
    <cellStyle name="Calc Units (2)" xfId="561"/>
    <cellStyle name="Calc Units (2) 2" xfId="4869"/>
    <cellStyle name="Calc Units (2) 3" xfId="4870"/>
    <cellStyle name="Calc Units (2)_TCO_06_2012 ТЭП" xfId="4871"/>
    <cellStyle name="CALCULATED" xfId="562"/>
    <cellStyle name="Calculation" xfId="563"/>
    <cellStyle name="Calculation 10" xfId="7282"/>
    <cellStyle name="Calculation 11" xfId="11386"/>
    <cellStyle name="Calculation 12" xfId="11960"/>
    <cellStyle name="Calculation 13" xfId="10164"/>
    <cellStyle name="Calculation 14" xfId="14200"/>
    <cellStyle name="Calculation 15" xfId="12143"/>
    <cellStyle name="Calculation 16" xfId="15734"/>
    <cellStyle name="Calculation 17" xfId="16061"/>
    <cellStyle name="Calculation 2" xfId="564"/>
    <cellStyle name="Calculation 2 10" xfId="11385"/>
    <cellStyle name="Calculation 2 11" xfId="11959"/>
    <cellStyle name="Calculation 2 12" xfId="7405"/>
    <cellStyle name="Calculation 2 13" xfId="14199"/>
    <cellStyle name="Calculation 2 14" xfId="12142"/>
    <cellStyle name="Calculation 2 15" xfId="15733"/>
    <cellStyle name="Calculation 2 16" xfId="16060"/>
    <cellStyle name="Calculation 2 2" xfId="565"/>
    <cellStyle name="Calculation 2 2 10" xfId="14198"/>
    <cellStyle name="Calculation 2 2 11" xfId="9217"/>
    <cellStyle name="Calculation 2 2 12" xfId="15732"/>
    <cellStyle name="Calculation 2 2 13" xfId="16059"/>
    <cellStyle name="Calculation 2 2 2" xfId="566"/>
    <cellStyle name="Calculation 2 2 2 2" xfId="7285"/>
    <cellStyle name="Calculation 2 2 2 3" xfId="11383"/>
    <cellStyle name="Calculation 2 2 2 4" xfId="11957"/>
    <cellStyle name="Calculation 2 2 2 5" xfId="12569"/>
    <cellStyle name="Calculation 2 2 2 6" xfId="14197"/>
    <cellStyle name="Calculation 2 2 2 7" xfId="9218"/>
    <cellStyle name="Calculation 2 2 2 8" xfId="15731"/>
    <cellStyle name="Calculation 2 2 2 9" xfId="16058"/>
    <cellStyle name="Calculation 2 2 3" xfId="567"/>
    <cellStyle name="Calculation 2 2 3 2" xfId="7286"/>
    <cellStyle name="Calculation 2 2 3 3" xfId="11382"/>
    <cellStyle name="Calculation 2 2 3 4" xfId="11956"/>
    <cellStyle name="Calculation 2 2 3 5" xfId="7403"/>
    <cellStyle name="Calculation 2 2 3 6" xfId="14196"/>
    <cellStyle name="Calculation 2 2 3 7" xfId="9219"/>
    <cellStyle name="Calculation 2 2 3 8" xfId="15730"/>
    <cellStyle name="Calculation 2 2 3 9" xfId="16057"/>
    <cellStyle name="Calculation 2 2 4" xfId="568"/>
    <cellStyle name="Calculation 2 2 4 2" xfId="7287"/>
    <cellStyle name="Calculation 2 2 4 3" xfId="11381"/>
    <cellStyle name="Calculation 2 2 4 4" xfId="11955"/>
    <cellStyle name="Calculation 2 2 4 5" xfId="12575"/>
    <cellStyle name="Calculation 2 2 4 6" xfId="14195"/>
    <cellStyle name="Calculation 2 2 4 7" xfId="11834"/>
    <cellStyle name="Calculation 2 2 4 8" xfId="15729"/>
    <cellStyle name="Calculation 2 2 4 9" xfId="16056"/>
    <cellStyle name="Calculation 2 2 5" xfId="569"/>
    <cellStyle name="Calculation 2 2 5 2" xfId="7288"/>
    <cellStyle name="Calculation 2 2 5 3" xfId="11380"/>
    <cellStyle name="Calculation 2 2 5 4" xfId="11954"/>
    <cellStyle name="Calculation 2 2 5 5" xfId="13118"/>
    <cellStyle name="Calculation 2 2 5 6" xfId="14194"/>
    <cellStyle name="Calculation 2 2 5 7" xfId="11833"/>
    <cellStyle name="Calculation 2 2 5 8" xfId="15728"/>
    <cellStyle name="Calculation 2 2 5 9" xfId="16055"/>
    <cellStyle name="Calculation 2 2 6" xfId="7284"/>
    <cellStyle name="Calculation 2 2 7" xfId="11384"/>
    <cellStyle name="Calculation 2 2 8" xfId="11958"/>
    <cellStyle name="Calculation 2 2 9" xfId="7404"/>
    <cellStyle name="Calculation 2 3" xfId="570"/>
    <cellStyle name="Calculation 2 3 10" xfId="15727"/>
    <cellStyle name="Calculation 2 3 11" xfId="16054"/>
    <cellStyle name="Calculation 2 3 2" xfId="571"/>
    <cellStyle name="Calculation 2 3 2 2" xfId="7290"/>
    <cellStyle name="Calculation 2 3 2 3" xfId="11378"/>
    <cellStyle name="Calculation 2 3 2 4" xfId="11952"/>
    <cellStyle name="Calculation 2 3 2 5" xfId="10163"/>
    <cellStyle name="Calculation 2 3 2 6" xfId="14192"/>
    <cellStyle name="Calculation 2 3 2 7" xfId="10586"/>
    <cellStyle name="Calculation 2 3 2 8" xfId="15726"/>
    <cellStyle name="Calculation 2 3 2 9" xfId="16053"/>
    <cellStyle name="Calculation 2 3 3" xfId="572"/>
    <cellStyle name="Calculation 2 3 3 2" xfId="7291"/>
    <cellStyle name="Calculation 2 3 3 3" xfId="11377"/>
    <cellStyle name="Calculation 2 3 3 4" xfId="11951"/>
    <cellStyle name="Calculation 2 3 3 5" xfId="7083"/>
    <cellStyle name="Calculation 2 3 3 6" xfId="14191"/>
    <cellStyle name="Calculation 2 3 3 7" xfId="12183"/>
    <cellStyle name="Calculation 2 3 3 8" xfId="15725"/>
    <cellStyle name="Calculation 2 3 3 9" xfId="16052"/>
    <cellStyle name="Calculation 2 3 4" xfId="7289"/>
    <cellStyle name="Calculation 2 3 5" xfId="11379"/>
    <cellStyle name="Calculation 2 3 6" xfId="11953"/>
    <cellStyle name="Calculation 2 3 7" xfId="8515"/>
    <cellStyle name="Calculation 2 3 8" xfId="14193"/>
    <cellStyle name="Calculation 2 3 9" xfId="10585"/>
    <cellStyle name="Calculation 2 4" xfId="573"/>
    <cellStyle name="Calculation 2 4 2" xfId="7292"/>
    <cellStyle name="Calculation 2 4 3" xfId="11376"/>
    <cellStyle name="Calculation 2 4 4" xfId="11950"/>
    <cellStyle name="Calculation 2 4 5" xfId="13119"/>
    <cellStyle name="Calculation 2 4 6" xfId="14190"/>
    <cellStyle name="Calculation 2 4 7" xfId="10826"/>
    <cellStyle name="Calculation 2 4 8" xfId="15724"/>
    <cellStyle name="Calculation 2 4 9" xfId="16051"/>
    <cellStyle name="Calculation 2 5" xfId="574"/>
    <cellStyle name="Calculation 2 5 2" xfId="7293"/>
    <cellStyle name="Calculation 2 5 3" xfId="11375"/>
    <cellStyle name="Calculation 2 5 4" xfId="11949"/>
    <cellStyle name="Calculation 2 5 5" xfId="13120"/>
    <cellStyle name="Calculation 2 5 6" xfId="13434"/>
    <cellStyle name="Calculation 2 5 7" xfId="7382"/>
    <cellStyle name="Calculation 2 5 8" xfId="15723"/>
    <cellStyle name="Calculation 2 5 9" xfId="16050"/>
    <cellStyle name="Calculation 2 6" xfId="575"/>
    <cellStyle name="Calculation 2 6 2" xfId="7294"/>
    <cellStyle name="Calculation 2 6 3" xfId="11374"/>
    <cellStyle name="Calculation 2 6 4" xfId="10819"/>
    <cellStyle name="Calculation 2 6 5" xfId="13121"/>
    <cellStyle name="Calculation 2 6 6" xfId="13433"/>
    <cellStyle name="Calculation 2 6 7" xfId="7383"/>
    <cellStyle name="Calculation 2 6 8" xfId="12359"/>
    <cellStyle name="Calculation 2 6 9" xfId="12894"/>
    <cellStyle name="Calculation 2 7" xfId="576"/>
    <cellStyle name="Calculation 2 7 2" xfId="7295"/>
    <cellStyle name="Calculation 2 7 3" xfId="11373"/>
    <cellStyle name="Calculation 2 7 4" xfId="10820"/>
    <cellStyle name="Calculation 2 7 5" xfId="12493"/>
    <cellStyle name="Calculation 2 7 6" xfId="14189"/>
    <cellStyle name="Calculation 2 7 7" xfId="12975"/>
    <cellStyle name="Calculation 2 7 8" xfId="15722"/>
    <cellStyle name="Calculation 2 7 9" xfId="16049"/>
    <cellStyle name="Calculation 2 8" xfId="577"/>
    <cellStyle name="Calculation 2 8 2" xfId="7296"/>
    <cellStyle name="Calculation 2 8 3" xfId="11372"/>
    <cellStyle name="Calculation 2 8 4" xfId="11948"/>
    <cellStyle name="Calculation 2 8 5" xfId="10162"/>
    <cellStyle name="Calculation 2 8 6" xfId="14188"/>
    <cellStyle name="Calculation 2 8 7" xfId="7384"/>
    <cellStyle name="Calculation 2 8 8" xfId="15721"/>
    <cellStyle name="Calculation 2 8 9" xfId="16048"/>
    <cellStyle name="Calculation 2 9" xfId="7283"/>
    <cellStyle name="Calculation 3" xfId="578"/>
    <cellStyle name="Calculation 3 10" xfId="14187"/>
    <cellStyle name="Calculation 3 11" xfId="9072"/>
    <cellStyle name="Calculation 3 12" xfId="15720"/>
    <cellStyle name="Calculation 3 13" xfId="16047"/>
    <cellStyle name="Calculation 3 2" xfId="579"/>
    <cellStyle name="Calculation 3 2 2" xfId="7298"/>
    <cellStyle name="Calculation 3 2 3" xfId="11370"/>
    <cellStyle name="Calculation 3 2 4" xfId="11946"/>
    <cellStyle name="Calculation 3 2 5" xfId="12492"/>
    <cellStyle name="Calculation 3 2 6" xfId="14186"/>
    <cellStyle name="Calculation 3 2 7" xfId="14636"/>
    <cellStyle name="Calculation 3 2 8" xfId="15719"/>
    <cellStyle name="Calculation 3 2 9" xfId="16046"/>
    <cellStyle name="Calculation 3 3" xfId="580"/>
    <cellStyle name="Calculation 3 3 2" xfId="7299"/>
    <cellStyle name="Calculation 3 3 3" xfId="11369"/>
    <cellStyle name="Calculation 3 3 4" xfId="11945"/>
    <cellStyle name="Calculation 3 3 5" xfId="13122"/>
    <cellStyle name="Calculation 3 3 6" xfId="14185"/>
    <cellStyle name="Calculation 3 3 7" xfId="14637"/>
    <cellStyle name="Calculation 3 3 8" xfId="15718"/>
    <cellStyle name="Calculation 3 3 9" xfId="16045"/>
    <cellStyle name="Calculation 3 4" xfId="581"/>
    <cellStyle name="Calculation 3 4 2" xfId="7300"/>
    <cellStyle name="Calculation 3 4 3" xfId="11368"/>
    <cellStyle name="Calculation 3 4 4" xfId="11944"/>
    <cellStyle name="Calculation 3 4 5" xfId="8514"/>
    <cellStyle name="Calculation 3 4 6" xfId="14184"/>
    <cellStyle name="Calculation 3 4 7" xfId="7385"/>
    <cellStyle name="Calculation 3 4 8" xfId="15717"/>
    <cellStyle name="Calculation 3 4 9" xfId="16044"/>
    <cellStyle name="Calculation 3 5" xfId="582"/>
    <cellStyle name="Calculation 3 5 2" xfId="7301"/>
    <cellStyle name="Calculation 3 5 3" xfId="11367"/>
    <cellStyle name="Calculation 3 5 4" xfId="11943"/>
    <cellStyle name="Calculation 3 5 5" xfId="10161"/>
    <cellStyle name="Calculation 3 5 6" xfId="14183"/>
    <cellStyle name="Calculation 3 5 7" xfId="9221"/>
    <cellStyle name="Calculation 3 5 8" xfId="15716"/>
    <cellStyle name="Calculation 3 5 9" xfId="16043"/>
    <cellStyle name="Calculation 3 6" xfId="7297"/>
    <cellStyle name="Calculation 3 7" xfId="11371"/>
    <cellStyle name="Calculation 3 8" xfId="11947"/>
    <cellStyle name="Calculation 3 9" xfId="12574"/>
    <cellStyle name="Calculation 4" xfId="583"/>
    <cellStyle name="Calculation 4 10" xfId="7203"/>
    <cellStyle name="Calculation 4 11" xfId="7153"/>
    <cellStyle name="Calculation 4 2" xfId="584"/>
    <cellStyle name="Calculation 4 2 2" xfId="7303"/>
    <cellStyle name="Calculation 4 2 3" xfId="11365"/>
    <cellStyle name="Calculation 4 2 4" xfId="11941"/>
    <cellStyle name="Calculation 4 2 5" xfId="8513"/>
    <cellStyle name="Calculation 4 2 6" xfId="14181"/>
    <cellStyle name="Calculation 4 2 7" xfId="10827"/>
    <cellStyle name="Calculation 4 2 8" xfId="15715"/>
    <cellStyle name="Calculation 4 2 9" xfId="16042"/>
    <cellStyle name="Calculation 4 3" xfId="585"/>
    <cellStyle name="Calculation 4 3 2" xfId="7304"/>
    <cellStyle name="Calculation 4 3 3" xfId="11364"/>
    <cellStyle name="Calculation 4 3 4" xfId="11940"/>
    <cellStyle name="Calculation 4 3 5" xfId="13123"/>
    <cellStyle name="Calculation 4 3 6" xfId="14180"/>
    <cellStyle name="Calculation 4 3 7" xfId="11355"/>
    <cellStyle name="Calculation 4 3 8" xfId="15784"/>
    <cellStyle name="Calculation 4 3 9" xfId="16087"/>
    <cellStyle name="Calculation 4 4" xfId="7302"/>
    <cellStyle name="Calculation 4 5" xfId="11366"/>
    <cellStyle name="Calculation 4 6" xfId="11942"/>
    <cellStyle name="Calculation 4 7" xfId="12573"/>
    <cellStyle name="Calculation 4 8" xfId="14182"/>
    <cellStyle name="Calculation 4 9" xfId="8282"/>
    <cellStyle name="Calculation 4_ДДС_Прямой" xfId="4872"/>
    <cellStyle name="Calculation 5" xfId="586"/>
    <cellStyle name="Calculation 5 2" xfId="7305"/>
    <cellStyle name="Calculation 5 3" xfId="11363"/>
    <cellStyle name="Calculation 5 4" xfId="11939"/>
    <cellStyle name="Calculation 5 5" xfId="8512"/>
    <cellStyle name="Calculation 5 6" xfId="14179"/>
    <cellStyle name="Calculation 5 7" xfId="9222"/>
    <cellStyle name="Calculation 5 8" xfId="15787"/>
    <cellStyle name="Calculation 5 9" xfId="16090"/>
    <cellStyle name="Calculation 6" xfId="587"/>
    <cellStyle name="Calculation 6 2" xfId="7306"/>
    <cellStyle name="Calculation 6 3" xfId="11362"/>
    <cellStyle name="Calculation 6 4" xfId="11938"/>
    <cellStyle name="Calculation 6 5" xfId="13124"/>
    <cellStyle name="Calculation 6 6" xfId="14178"/>
    <cellStyle name="Calculation 6 7" xfId="14356"/>
    <cellStyle name="Calculation 6 8" xfId="15794"/>
    <cellStyle name="Calculation 6 9" xfId="16091"/>
    <cellStyle name="Calculation 7" xfId="588"/>
    <cellStyle name="Calculation 7 2" xfId="7307"/>
    <cellStyle name="Calculation 7 3" xfId="7965"/>
    <cellStyle name="Calculation 7 4" xfId="11937"/>
    <cellStyle name="Calculation 7 5" xfId="7402"/>
    <cellStyle name="Calculation 7 6" xfId="14177"/>
    <cellStyle name="Calculation 7 7" xfId="14355"/>
    <cellStyle name="Calculation 7 8" xfId="15785"/>
    <cellStyle name="Calculation 7 9" xfId="16088"/>
    <cellStyle name="Calculation 8" xfId="589"/>
    <cellStyle name="Calculation 8 2" xfId="7308"/>
    <cellStyle name="Calculation 8 3" xfId="7964"/>
    <cellStyle name="Calculation 8 4" xfId="11936"/>
    <cellStyle name="Calculation 8 5" xfId="13125"/>
    <cellStyle name="Calculation 8 6" xfId="14176"/>
    <cellStyle name="Calculation 8 7" xfId="14354"/>
    <cellStyle name="Calculation 8 8" xfId="9277"/>
    <cellStyle name="Calculation 8 9" xfId="12396"/>
    <cellStyle name="Calculation 9" xfId="590"/>
    <cellStyle name="Calculation 9 2" xfId="7309"/>
    <cellStyle name="Calculation 9 3" xfId="11361"/>
    <cellStyle name="Calculation 9 4" xfId="11935"/>
    <cellStyle name="Calculation 9 5" xfId="7512"/>
    <cellStyle name="Calculation 9 6" xfId="14175"/>
    <cellStyle name="Calculation 9 7" xfId="9223"/>
    <cellStyle name="Calculation 9 8" xfId="15714"/>
    <cellStyle name="Calculation 9 9" xfId="16041"/>
    <cellStyle name="Calculation_GAZ" xfId="4873"/>
    <cellStyle name="chapter" xfId="591"/>
    <cellStyle name="Chapter Heading" xfId="592"/>
    <cellStyle name="Check" xfId="4874"/>
    <cellStyle name="Check 2" xfId="4875"/>
    <cellStyle name="Check Cell" xfId="593"/>
    <cellStyle name="Check Cell 2" xfId="594"/>
    <cellStyle name="Check Cell 2 2" xfId="4876"/>
    <cellStyle name="Check Cell 3" xfId="4877"/>
    <cellStyle name="Check Cell 4" xfId="4878"/>
    <cellStyle name="Check Cell 4 2" xfId="4879"/>
    <cellStyle name="Check Cell 4_ДДС_Прямой" xfId="4880"/>
    <cellStyle name="Check Cell 5" xfId="4881"/>
    <cellStyle name="Check Cell_GAZ" xfId="4882"/>
    <cellStyle name="Check_2009_09_22 Ежеквартальный отчет по заимствованиям (Самрук-Казына)" xfId="4883"/>
    <cellStyle name="Code" xfId="4884"/>
    <cellStyle name="Column_Title" xfId="595"/>
    <cellStyle name="Comma  - Style1" xfId="4885"/>
    <cellStyle name="Comma  - Style2" xfId="4886"/>
    <cellStyle name="Comma  - Style3" xfId="4887"/>
    <cellStyle name="Comma  - Style4" xfId="4888"/>
    <cellStyle name="Comma  - Style5" xfId="4889"/>
    <cellStyle name="Comma  - Style6" xfId="4890"/>
    <cellStyle name="Comma  - Style7" xfId="4891"/>
    <cellStyle name="Comma  - Style8" xfId="4892"/>
    <cellStyle name="Comma (0.0)" xfId="4893"/>
    <cellStyle name="Comma (0.00)" xfId="4894"/>
    <cellStyle name="Comma [0.0]" xfId="4895"/>
    <cellStyle name="Comma [0.00]" xfId="4896"/>
    <cellStyle name="Comma [0] 2" xfId="4897"/>
    <cellStyle name="Comma [0] 3" xfId="4898"/>
    <cellStyle name="Comma [0]_laroux" xfId="4899"/>
    <cellStyle name="Comma [00]" xfId="596"/>
    <cellStyle name="Comma [00] 2" xfId="4900"/>
    <cellStyle name="Comma [00] 3" xfId="4901"/>
    <cellStyle name="Comma [00] 4" xfId="4902"/>
    <cellStyle name="Comma [00]_TCO_06_2012 ТЭП" xfId="4903"/>
    <cellStyle name="Comma [000]" xfId="4904"/>
    <cellStyle name="Comma 2" xfId="597"/>
    <cellStyle name="Comma 2 2" xfId="4905"/>
    <cellStyle name="Comma 2_4НК КТГ конс 010409 без КРГ" xfId="4906"/>
    <cellStyle name="Comma 3" xfId="598"/>
    <cellStyle name="Comma 3 5" xfId="4907"/>
    <cellStyle name="Comma 4" xfId="4908"/>
    <cellStyle name="Comma 4 2" xfId="4909"/>
    <cellStyle name="Comma 4 2 2" xfId="4910"/>
    <cellStyle name="Comma 4 2 3" xfId="4911"/>
    <cellStyle name="Comma 4 3" xfId="4912"/>
    <cellStyle name="Comma 4 4" xfId="4913"/>
    <cellStyle name="Comma 5" xfId="4914"/>
    <cellStyle name="Comma 5 2" xfId="4915"/>
    <cellStyle name="Comma 5 3" xfId="4916"/>
    <cellStyle name="Comma_1234" xfId="4917"/>
    <cellStyle name="Comma0" xfId="4918"/>
    <cellStyle name="Credit" xfId="599"/>
    <cellStyle name="Currency ($0.0)" xfId="4919"/>
    <cellStyle name="Currency ($0.00)" xfId="4920"/>
    <cellStyle name="Currency [0.0]" xfId="4921"/>
    <cellStyle name="Currency [0.00]" xfId="4922"/>
    <cellStyle name="Currency [0]" xfId="600"/>
    <cellStyle name="Currency [0] 2" xfId="601"/>
    <cellStyle name="Currency [0] 2 2" xfId="4923"/>
    <cellStyle name="Currency [0] 3" xfId="602"/>
    <cellStyle name="Currency [0] 4" xfId="4924"/>
    <cellStyle name="Currency [0] 5" xfId="4925"/>
    <cellStyle name="Currency [0]b" xfId="4926"/>
    <cellStyle name="Currency [00]" xfId="603"/>
    <cellStyle name="Currency [00] 2" xfId="4927"/>
    <cellStyle name="Currency [00] 3" xfId="4928"/>
    <cellStyle name="Currency [00] 4" xfId="4929"/>
    <cellStyle name="Currency [00]_TCO_06_2012 ТЭП" xfId="4930"/>
    <cellStyle name="Currency 2" xfId="4931"/>
    <cellStyle name="Currency EN" xfId="4932"/>
    <cellStyle name="Currency RU" xfId="4933"/>
    <cellStyle name="Currency RU calc" xfId="4934"/>
    <cellStyle name="Currency RU calc 2" xfId="9214"/>
    <cellStyle name="Currency RU calc 3" xfId="8271"/>
    <cellStyle name="Currency RU calc 4" xfId="11493"/>
    <cellStyle name="Currency RU calc 5" xfId="9324"/>
    <cellStyle name="currency(2)" xfId="4935"/>
    <cellStyle name="Currency_laroux" xfId="4936"/>
    <cellStyle name="Currency0" xfId="4937"/>
    <cellStyle name="Custom - Style8" xfId="4938"/>
    <cellStyle name="Custom - Style8 2" xfId="4939"/>
    <cellStyle name="Custom - Style8_ДДС_Прямой" xfId="4940"/>
    <cellStyle name="Data" xfId="4941"/>
    <cellStyle name="Data 2" xfId="4942"/>
    <cellStyle name="DataBold" xfId="4943"/>
    <cellStyle name="Date" xfId="604"/>
    <cellStyle name="Date (4-Aug-93)" xfId="4944"/>
    <cellStyle name="Date (8/4/93)" xfId="4945"/>
    <cellStyle name="Date (Aug-93)" xfId="4946"/>
    <cellStyle name="Date [4-Aug-50]" xfId="4947"/>
    <cellStyle name="Date [8/4/50]" xfId="4948"/>
    <cellStyle name="Date [Aug 4, 1950]" xfId="4949"/>
    <cellStyle name="Date [Aug-04]" xfId="4950"/>
    <cellStyle name="Date [Aug-50]" xfId="4951"/>
    <cellStyle name="Date 10" xfId="4952"/>
    <cellStyle name="Date 11" xfId="4953"/>
    <cellStyle name="Date 12" xfId="4954"/>
    <cellStyle name="Date 13" xfId="4955"/>
    <cellStyle name="Date 14" xfId="4956"/>
    <cellStyle name="Date 15" xfId="4957"/>
    <cellStyle name="Date 16" xfId="4958"/>
    <cellStyle name="Date 17" xfId="4959"/>
    <cellStyle name="Date 18" xfId="4960"/>
    <cellStyle name="Date 19" xfId="4961"/>
    <cellStyle name="Date 2" xfId="4962"/>
    <cellStyle name="Date 2 2" xfId="4963"/>
    <cellStyle name="Date 20" xfId="4964"/>
    <cellStyle name="Date 21" xfId="4965"/>
    <cellStyle name="Date 22" xfId="4966"/>
    <cellStyle name="Date 3" xfId="4967"/>
    <cellStyle name="Date 4" xfId="4968"/>
    <cellStyle name="Date 5" xfId="4969"/>
    <cellStyle name="Date 6" xfId="4970"/>
    <cellStyle name="Date 7" xfId="4971"/>
    <cellStyle name="Date 8" xfId="4972"/>
    <cellStyle name="Date 9" xfId="4973"/>
    <cellStyle name="Date EN" xfId="4974"/>
    <cellStyle name="Date RU" xfId="4975"/>
    <cellStyle name="Date Short" xfId="605"/>
    <cellStyle name="Date without year" xfId="606"/>
    <cellStyle name="Date without year 2" xfId="4976"/>
    <cellStyle name="Date without year 2 2" xfId="4977"/>
    <cellStyle name="Date without year 3" xfId="4978"/>
    <cellStyle name="Date without year 3 2" xfId="4979"/>
    <cellStyle name="Date without year 4" xfId="4980"/>
    <cellStyle name="Date without year 4 2" xfId="4981"/>
    <cellStyle name="Date without year 5" xfId="4982"/>
    <cellStyle name="Date/Time (8/4/93 20:50)" xfId="4983"/>
    <cellStyle name="Date_8 НК итоговая с 2007 годом (как в КТГ)" xfId="4984"/>
    <cellStyle name="dátumig" xfId="4985"/>
    <cellStyle name="dátumtól" xfId="4986"/>
    <cellStyle name="Debit" xfId="607"/>
    <cellStyle name="Debit subtotal" xfId="608"/>
    <cellStyle name="Debit subtotal 10" xfId="11350"/>
    <cellStyle name="Debit subtotal 11" xfId="11920"/>
    <cellStyle name="Debit subtotal 12" xfId="13130"/>
    <cellStyle name="Debit subtotal 13" xfId="14173"/>
    <cellStyle name="Debit subtotal 14" xfId="7386"/>
    <cellStyle name="Debit subtotal 15" xfId="15713"/>
    <cellStyle name="Debit subtotal 16" xfId="16040"/>
    <cellStyle name="Debit subtotal 2" xfId="609"/>
    <cellStyle name="Debit subtotal 2 10" xfId="14172"/>
    <cellStyle name="Debit subtotal 2 11" xfId="8283"/>
    <cellStyle name="Debit subtotal 2 12" xfId="15712"/>
    <cellStyle name="Debit subtotal 2 13" xfId="16039"/>
    <cellStyle name="Debit subtotal 2 2" xfId="610"/>
    <cellStyle name="Debit subtotal 2 2 2" xfId="7327"/>
    <cellStyle name="Debit subtotal 2 2 3" xfId="11348"/>
    <cellStyle name="Debit subtotal 2 2 4" xfId="11918"/>
    <cellStyle name="Debit subtotal 2 2 5" xfId="13652"/>
    <cellStyle name="Debit subtotal 2 2 6" xfId="14171"/>
    <cellStyle name="Debit subtotal 2 2 7" xfId="9224"/>
    <cellStyle name="Debit subtotal 2 2 8" xfId="15711"/>
    <cellStyle name="Debit subtotal 2 2 9" xfId="16038"/>
    <cellStyle name="Debit subtotal 2 3" xfId="611"/>
    <cellStyle name="Debit subtotal 2 3 2" xfId="7328"/>
    <cellStyle name="Debit subtotal 2 3 3" xfId="7963"/>
    <cellStyle name="Debit subtotal 2 3 4" xfId="11917"/>
    <cellStyle name="Debit subtotal 2 3 5" xfId="13651"/>
    <cellStyle name="Debit subtotal 2 3 6" xfId="14170"/>
    <cellStyle name="Debit subtotal 2 3 7" xfId="9225"/>
    <cellStyle name="Debit subtotal 2 3 8" xfId="15710"/>
    <cellStyle name="Debit subtotal 2 3 9" xfId="16037"/>
    <cellStyle name="Debit subtotal 2 4" xfId="612"/>
    <cellStyle name="Debit subtotal 2 4 2" xfId="7329"/>
    <cellStyle name="Debit subtotal 2 4 3" xfId="7962"/>
    <cellStyle name="Debit subtotal 2 4 4" xfId="11916"/>
    <cellStyle name="Debit subtotal 2 4 5" xfId="13649"/>
    <cellStyle name="Debit subtotal 2 4 6" xfId="14169"/>
    <cellStyle name="Debit subtotal 2 4 7" xfId="12184"/>
    <cellStyle name="Debit subtotal 2 4 8" xfId="15709"/>
    <cellStyle name="Debit subtotal 2 4 9" xfId="16036"/>
    <cellStyle name="Debit subtotal 2 5" xfId="613"/>
    <cellStyle name="Debit subtotal 2 5 2" xfId="7330"/>
    <cellStyle name="Debit subtotal 2 5 3" xfId="11347"/>
    <cellStyle name="Debit subtotal 2 5 4" xfId="11915"/>
    <cellStyle name="Debit subtotal 2 5 5" xfId="13648"/>
    <cellStyle name="Debit subtotal 2 5 6" xfId="14168"/>
    <cellStyle name="Debit subtotal 2 5 7" xfId="7126"/>
    <cellStyle name="Debit subtotal 2 5 8" xfId="15708"/>
    <cellStyle name="Debit subtotal 2 5 9" xfId="16035"/>
    <cellStyle name="Debit subtotal 2 6" xfId="7326"/>
    <cellStyle name="Debit subtotal 2 7" xfId="11349"/>
    <cellStyle name="Debit subtotal 2 8" xfId="11919"/>
    <cellStyle name="Debit subtotal 2 9" xfId="8511"/>
    <cellStyle name="Debit subtotal 3" xfId="614"/>
    <cellStyle name="Debit subtotal 3 10" xfId="15707"/>
    <cellStyle name="Debit subtotal 3 11" xfId="16034"/>
    <cellStyle name="Debit subtotal 3 2" xfId="615"/>
    <cellStyle name="Debit subtotal 3 2 2" xfId="7332"/>
    <cellStyle name="Debit subtotal 3 2 3" xfId="11345"/>
    <cellStyle name="Debit subtotal 3 2 4" xfId="11913"/>
    <cellStyle name="Debit subtotal 3 2 5" xfId="13650"/>
    <cellStyle name="Debit subtotal 3 2 6" xfId="14166"/>
    <cellStyle name="Debit subtotal 3 2 7" xfId="7128"/>
    <cellStyle name="Debit subtotal 3 2 8" xfId="15706"/>
    <cellStyle name="Debit subtotal 3 2 9" xfId="16033"/>
    <cellStyle name="Debit subtotal 3 3" xfId="616"/>
    <cellStyle name="Debit subtotal 3 3 2" xfId="7333"/>
    <cellStyle name="Debit subtotal 3 3 3" xfId="11344"/>
    <cellStyle name="Debit subtotal 3 3 4" xfId="11912"/>
    <cellStyle name="Debit subtotal 3 3 5" xfId="11551"/>
    <cellStyle name="Debit subtotal 3 3 6" xfId="1693"/>
    <cellStyle name="Debit subtotal 3 3 7" xfId="7129"/>
    <cellStyle name="Debit subtotal 3 3 8" xfId="15705"/>
    <cellStyle name="Debit subtotal 3 3 9" xfId="16032"/>
    <cellStyle name="Debit subtotal 3 4" xfId="7331"/>
    <cellStyle name="Debit subtotal 3 5" xfId="11346"/>
    <cellStyle name="Debit subtotal 3 6" xfId="11914"/>
    <cellStyle name="Debit subtotal 3 7" xfId="13647"/>
    <cellStyle name="Debit subtotal 3 8" xfId="14167"/>
    <cellStyle name="Debit subtotal 3 9" xfId="7127"/>
    <cellStyle name="Debit subtotal 4" xfId="617"/>
    <cellStyle name="Debit subtotal 4 2" xfId="7334"/>
    <cellStyle name="Debit subtotal 4 3" xfId="11343"/>
    <cellStyle name="Debit subtotal 4 4" xfId="7540"/>
    <cellStyle name="Debit subtotal 4 5" xfId="8294"/>
    <cellStyle name="Debit subtotal 4 6" xfId="14165"/>
    <cellStyle name="Debit subtotal 4 7" xfId="14353"/>
    <cellStyle name="Debit subtotal 4 8" xfId="15704"/>
    <cellStyle name="Debit subtotal 4 9" xfId="16031"/>
    <cellStyle name="Debit subtotal 5" xfId="618"/>
    <cellStyle name="Debit subtotal 5 2" xfId="7335"/>
    <cellStyle name="Debit subtotal 5 3" xfId="11342"/>
    <cellStyle name="Debit subtotal 5 4" xfId="11911"/>
    <cellStyle name="Debit subtotal 5 5" xfId="12572"/>
    <cellStyle name="Debit subtotal 5 6" xfId="14164"/>
    <cellStyle name="Debit subtotal 5 7" xfId="14352"/>
    <cellStyle name="Debit subtotal 5 8" xfId="15703"/>
    <cellStyle name="Debit subtotal 5 9" xfId="16030"/>
    <cellStyle name="Debit subtotal 6" xfId="619"/>
    <cellStyle name="Debit subtotal 6 2" xfId="7336"/>
    <cellStyle name="Debit subtotal 6 3" xfId="11341"/>
    <cellStyle name="Debit subtotal 6 4" xfId="11910"/>
    <cellStyle name="Debit subtotal 6 5" xfId="13131"/>
    <cellStyle name="Debit subtotal 6 6" xfId="14163"/>
    <cellStyle name="Debit subtotal 6 7" xfId="7130"/>
    <cellStyle name="Debit subtotal 6 8" xfId="15702"/>
    <cellStyle name="Debit subtotal 6 9" xfId="16029"/>
    <cellStyle name="Debit subtotal 7" xfId="620"/>
    <cellStyle name="Debit subtotal 7 2" xfId="7337"/>
    <cellStyle name="Debit subtotal 7 3" xfId="11340"/>
    <cellStyle name="Debit subtotal 7 4" xfId="11909"/>
    <cellStyle name="Debit subtotal 7 5" xfId="13132"/>
    <cellStyle name="Debit subtotal 7 6" xfId="13432"/>
    <cellStyle name="Debit subtotal 7 7" xfId="7131"/>
    <cellStyle name="Debit subtotal 7 8" xfId="15701"/>
    <cellStyle name="Debit subtotal 7 9" xfId="16028"/>
    <cellStyle name="Debit subtotal 8" xfId="621"/>
    <cellStyle name="Debit subtotal 8 2" xfId="7338"/>
    <cellStyle name="Debit subtotal 8 3" xfId="11339"/>
    <cellStyle name="Debit subtotal 8 4" xfId="10821"/>
    <cellStyle name="Debit subtotal 8 5" xfId="7401"/>
    <cellStyle name="Debit subtotal 8 6" xfId="13431"/>
    <cellStyle name="Debit subtotal 8 7" xfId="7132"/>
    <cellStyle name="Debit subtotal 8 8" xfId="12360"/>
    <cellStyle name="Debit subtotal 8 9" xfId="8239"/>
    <cellStyle name="Debit subtotal 9" xfId="7325"/>
    <cellStyle name="Debit Total" xfId="622"/>
    <cellStyle name="Debit_A5.2-IFRS 7" xfId="4987"/>
    <cellStyle name="DELTA" xfId="623"/>
    <cellStyle name="DELTA 2" xfId="624"/>
    <cellStyle name="DELTA 2 2" xfId="4988"/>
    <cellStyle name="DELTA 3" xfId="4989"/>
    <cellStyle name="DELTA 4" xfId="4990"/>
    <cellStyle name="DELTA_~6262219" xfId="4991"/>
    <cellStyle name="Dezimal [0]_Closing FX Kurse" xfId="4992"/>
    <cellStyle name="Dezimal_Closing FX Kurse" xfId="4993"/>
    <cellStyle name="dont_touch_me" xfId="625"/>
    <cellStyle name="E&amp;Y House" xfId="626"/>
    <cellStyle name="E&amp;Y House 2" xfId="627"/>
    <cellStyle name="E&amp;Y House 2 2" xfId="4994"/>
    <cellStyle name="E&amp;Y House 3" xfId="4995"/>
    <cellStyle name="E&amp;Y House 4" xfId="4996"/>
    <cellStyle name="empty" xfId="4997"/>
    <cellStyle name="empty 10" xfId="9189"/>
    <cellStyle name="empty 11" xfId="15762"/>
    <cellStyle name="empty 12" xfId="15761"/>
    <cellStyle name="empty 2" xfId="9981"/>
    <cellStyle name="empty 3" xfId="9187"/>
    <cellStyle name="empty 4" xfId="9974"/>
    <cellStyle name="empty 5" xfId="9679"/>
    <cellStyle name="empty 6" xfId="10928"/>
    <cellStyle name="empty 7" xfId="9568"/>
    <cellStyle name="empty 8" xfId="13673"/>
    <cellStyle name="empty 9" xfId="14431"/>
    <cellStyle name="Enter Currency (0)" xfId="628"/>
    <cellStyle name="Enter Currency (0) 2" xfId="4998"/>
    <cellStyle name="Enter Currency (0) 3" xfId="4999"/>
    <cellStyle name="Enter Currency (0)_TCO_06_2012 ТЭП" xfId="5000"/>
    <cellStyle name="Enter Currency (2)" xfId="629"/>
    <cellStyle name="Enter Currency (2) 2" xfId="5001"/>
    <cellStyle name="Enter Currency (2) 3" xfId="5002"/>
    <cellStyle name="Enter Currency (2)_TCO_06_2012 ТЭП" xfId="5003"/>
    <cellStyle name="Enter Units (0)" xfId="630"/>
    <cellStyle name="Enter Units (0) 2" xfId="5004"/>
    <cellStyle name="Enter Units (0) 3" xfId="5005"/>
    <cellStyle name="Enter Units (0)_TCO_06_2012 ТЭП" xfId="5006"/>
    <cellStyle name="Enter Units (1)" xfId="631"/>
    <cellStyle name="Enter Units (1) 2" xfId="632"/>
    <cellStyle name="Enter Units (1) 3" xfId="633"/>
    <cellStyle name="Enter Units (1) 4" xfId="5007"/>
    <cellStyle name="Enter Units (1)_TCO_06_2012 ТЭП" xfId="5008"/>
    <cellStyle name="Enter Units (2)" xfId="634"/>
    <cellStyle name="Enter Units (2) 2" xfId="5009"/>
    <cellStyle name="Enter Units (2) 3" xfId="5010"/>
    <cellStyle name="Enter Units (2)_TCO_06_2012 ТЭП" xfId="5011"/>
    <cellStyle name="Euro" xfId="635"/>
    <cellStyle name="Euro 2" xfId="5012"/>
    <cellStyle name="Euro 3" xfId="5013"/>
    <cellStyle name="Euro 3 2" xfId="5014"/>
    <cellStyle name="Euro 4" xfId="5015"/>
    <cellStyle name="Euro_PL" xfId="5016"/>
    <cellStyle name="Explanatory Text" xfId="636"/>
    <cellStyle name="Explanatory Text 2" xfId="637"/>
    <cellStyle name="Explanatory Text 2 2" xfId="5017"/>
    <cellStyle name="Explanatory Text 3" xfId="5018"/>
    <cellStyle name="Explanatory Text 3 2" xfId="5019"/>
    <cellStyle name="Explanatory Text 3_ДДС_Прямой" xfId="5020"/>
    <cellStyle name="Explanatory Text 4" xfId="5021"/>
    <cellStyle name="Explanatory Text_GAZ" xfId="5022"/>
    <cellStyle name="EYBlocked" xfId="5023"/>
    <cellStyle name="EYBlocked 2" xfId="5024"/>
    <cellStyle name="EYBlocked 3" xfId="5025"/>
    <cellStyle name="EYCallUp" xfId="5026"/>
    <cellStyle name="EYCallUp 2" xfId="5027"/>
    <cellStyle name="EYCallUp 3" xfId="5028"/>
    <cellStyle name="EYCheck" xfId="5029"/>
    <cellStyle name="EYColumnHeading" xfId="5030"/>
    <cellStyle name="EYDate" xfId="5031"/>
    <cellStyle name="EYDeviant" xfId="5032"/>
    <cellStyle name="EYDeviant 2" xfId="5033"/>
    <cellStyle name="EYDeviant 3" xfId="5034"/>
    <cellStyle name="EYFlag" xfId="5035"/>
    <cellStyle name="EYHeader1" xfId="5036"/>
    <cellStyle name="EYHeader1 10" xfId="12979"/>
    <cellStyle name="EYHeader1 2" xfId="5037"/>
    <cellStyle name="EYHeader1 2 2" xfId="7110"/>
    <cellStyle name="EYHeader1 2 3" xfId="9989"/>
    <cellStyle name="EYHeader1 2 4" xfId="8236"/>
    <cellStyle name="EYHeader1 2 5" xfId="9279"/>
    <cellStyle name="EYHeader1 2 6" xfId="12878"/>
    <cellStyle name="EYHeader1 2 7" xfId="10309"/>
    <cellStyle name="EYHeader1 2 8" xfId="15049"/>
    <cellStyle name="EYHeader1 3" xfId="5038"/>
    <cellStyle name="EYHeader1 3 2" xfId="9169"/>
    <cellStyle name="EYHeader1 3 3" xfId="9990"/>
    <cellStyle name="EYHeader1 3 4" xfId="11483"/>
    <cellStyle name="EYHeader1 3 5" xfId="9278"/>
    <cellStyle name="EYHeader1 3 6" xfId="12879"/>
    <cellStyle name="EYHeader1 3 7" xfId="8519"/>
    <cellStyle name="EYHeader1 3 8" xfId="15050"/>
    <cellStyle name="EYHeader1 4" xfId="7111"/>
    <cellStyle name="EYHeader1 5" xfId="9988"/>
    <cellStyle name="EYHeader1 6" xfId="9468"/>
    <cellStyle name="EYHeader1 7" xfId="8560"/>
    <cellStyle name="EYHeader1 8" xfId="13517"/>
    <cellStyle name="EYHeader1 9" xfId="9585"/>
    <cellStyle name="EYHeader2" xfId="5039"/>
    <cellStyle name="EYHeader3" xfId="5040"/>
    <cellStyle name="EYInputDate" xfId="5041"/>
    <cellStyle name="EYInputDate 2" xfId="5042"/>
    <cellStyle name="EYInputPercent" xfId="5043"/>
    <cellStyle name="EYInputPercent 2" xfId="5044"/>
    <cellStyle name="EYInputPercent 3" xfId="5045"/>
    <cellStyle name="EYInputValue" xfId="5046"/>
    <cellStyle name="EYInputValue 2" xfId="5047"/>
    <cellStyle name="EYInputValue 2 2" xfId="5048"/>
    <cellStyle name="EYInputValue 3" xfId="5049"/>
    <cellStyle name="EYInputValue 3 2" xfId="5050"/>
    <cellStyle name="EYInputValue 3 2 2" xfId="5051"/>
    <cellStyle name="EYInputValue 3 3" xfId="5052"/>
    <cellStyle name="EYInputValue 4" xfId="5053"/>
    <cellStyle name="EYInputValue 4 2" xfId="5054"/>
    <cellStyle name="EYInputValue 5" xfId="5055"/>
    <cellStyle name="EYInputValue 6" xfId="5056"/>
    <cellStyle name="EYInputValue_Sub_01_JSC KazMunaiGaz E&amp;P_2008" xfId="5057"/>
    <cellStyle name="EYNormal" xfId="5058"/>
    <cellStyle name="EYPercent" xfId="5059"/>
    <cellStyle name="EYPercentCapped" xfId="5060"/>
    <cellStyle name="EYSubTotal" xfId="5061"/>
    <cellStyle name="EYSubTotal 10" xfId="12980"/>
    <cellStyle name="EYSubTotal 11" xfId="13674"/>
    <cellStyle name="EYSubTotal 12" xfId="12513"/>
    <cellStyle name="EYSubTotal 13" xfId="15048"/>
    <cellStyle name="EYSubTotal 14" xfId="15051"/>
    <cellStyle name="EYSubTotal 2" xfId="5062"/>
    <cellStyle name="EYSubTotal 2 10" xfId="9586"/>
    <cellStyle name="EYSubTotal 2 11" xfId="15047"/>
    <cellStyle name="EYSubTotal 2 12" xfId="15052"/>
    <cellStyle name="EYSubTotal 2 2" xfId="10046"/>
    <cellStyle name="EYSubTotal 2 3" xfId="9150"/>
    <cellStyle name="EYSubTotal 2 4" xfId="10005"/>
    <cellStyle name="EYSubTotal 2 5" xfId="7190"/>
    <cellStyle name="EYSubTotal 2 6" xfId="12842"/>
    <cellStyle name="EYSubTotal 2 7" xfId="9558"/>
    <cellStyle name="EYSubTotal 2 8" xfId="15071"/>
    <cellStyle name="EYSubTotal 2 9" xfId="13675"/>
    <cellStyle name="EYSubTotal 3" xfId="5063"/>
    <cellStyle name="EYSubTotal 3 10" xfId="14155"/>
    <cellStyle name="EYSubTotal 3 11" xfId="15399"/>
    <cellStyle name="EYSubTotal 3 12" xfId="15053"/>
    <cellStyle name="EYSubTotal 3 2" xfId="10047"/>
    <cellStyle name="EYSubTotal 3 3" xfId="9149"/>
    <cellStyle name="EYSubTotal 3 4" xfId="10006"/>
    <cellStyle name="EYSubTotal 3 5" xfId="7191"/>
    <cellStyle name="EYSubTotal 3 6" xfId="12841"/>
    <cellStyle name="EYSubTotal 3 7" xfId="14267"/>
    <cellStyle name="EYSubTotal 3 8" xfId="15072"/>
    <cellStyle name="EYSubTotal 3 9" xfId="13676"/>
    <cellStyle name="EYSubTotal 4" xfId="10045"/>
    <cellStyle name="EYSubTotal 5" xfId="9151"/>
    <cellStyle name="EYSubTotal 6" xfId="10004"/>
    <cellStyle name="EYSubTotal 7" xfId="9714"/>
    <cellStyle name="EYSubTotal 8" xfId="12843"/>
    <cellStyle name="EYSubTotal 9" xfId="7146"/>
    <cellStyle name="EYtext" xfId="5064"/>
    <cellStyle name="EYTotal" xfId="5065"/>
    <cellStyle name="EYTotal 10" xfId="12855"/>
    <cellStyle name="EYTotal 11" xfId="9610"/>
    <cellStyle name="EYTotal 12" xfId="13677"/>
    <cellStyle name="EYTotal 13" xfId="9202"/>
    <cellStyle name="EYTotal 14" xfId="12864"/>
    <cellStyle name="EYTotal 15" xfId="15760"/>
    <cellStyle name="EYTotal 2" xfId="5066"/>
    <cellStyle name="EYTotal 3" xfId="5067"/>
    <cellStyle name="EYTotal 3 10" xfId="9588"/>
    <cellStyle name="EYTotal 3 11" xfId="12909"/>
    <cellStyle name="EYTotal 3 12" xfId="15054"/>
    <cellStyle name="EYTotal 3 2" xfId="10051"/>
    <cellStyle name="EYTotal 3 3" xfId="9145"/>
    <cellStyle name="EYTotal 3 4" xfId="10010"/>
    <cellStyle name="EYTotal 3 5" xfId="9715"/>
    <cellStyle name="EYTotal 3 6" xfId="12983"/>
    <cellStyle name="EYTotal 3 7" xfId="9557"/>
    <cellStyle name="EYTotal 3 8" xfId="9611"/>
    <cellStyle name="EYTotal 3 9" xfId="13678"/>
    <cellStyle name="EYTotal 4" xfId="5068"/>
    <cellStyle name="EYTotal 4 10" xfId="9589"/>
    <cellStyle name="EYTotal 4 11" xfId="15152"/>
    <cellStyle name="EYTotal 4 12" xfId="11211"/>
    <cellStyle name="EYTotal 4 2" xfId="10052"/>
    <cellStyle name="EYTotal 4 3" xfId="9144"/>
    <cellStyle name="EYTotal 4 4" xfId="10011"/>
    <cellStyle name="EYTotal 4 5" xfId="9716"/>
    <cellStyle name="EYTotal 4 6" xfId="12985"/>
    <cellStyle name="EYTotal 4 7" xfId="14268"/>
    <cellStyle name="EYTotal 4 8" xfId="14148"/>
    <cellStyle name="EYTotal 4 9" xfId="10823"/>
    <cellStyle name="EYTotal 5" xfId="10049"/>
    <cellStyle name="EYTotal 6" xfId="9147"/>
    <cellStyle name="EYTotal 7" xfId="10008"/>
    <cellStyle name="EYTotal 8" xfId="7193"/>
    <cellStyle name="EYTotal 9" xfId="8556"/>
    <cellStyle name="EYWIP" xfId="5069"/>
    <cellStyle name="EYWIP 2" xfId="5070"/>
    <cellStyle name="EYWIP 3" xfId="5071"/>
    <cellStyle name="Ezres_Final Interpretation Cost Estimate 110707" xfId="5072"/>
    <cellStyle name="Fixed" xfId="5073"/>
    <cellStyle name="Followed Hyperlink" xfId="5074"/>
    <cellStyle name="From" xfId="638"/>
    <cellStyle name="From 2" xfId="639"/>
    <cellStyle name="From 2 2" xfId="640"/>
    <cellStyle name="From 2 2 2" xfId="11331"/>
    <cellStyle name="From 2 2 3" xfId="11897"/>
    <cellStyle name="From 2 2 4" xfId="8623"/>
    <cellStyle name="From 2 2 5" xfId="12488"/>
    <cellStyle name="From 2 3" xfId="641"/>
    <cellStyle name="From 2 3 2" xfId="11330"/>
    <cellStyle name="From 2 3 3" xfId="11896"/>
    <cellStyle name="From 2 3 4" xfId="8622"/>
    <cellStyle name="From 2 3 5" xfId="13135"/>
    <cellStyle name="From 2 4" xfId="642"/>
    <cellStyle name="From 2 4 2" xfId="11329"/>
    <cellStyle name="From 2 4 3" xfId="11895"/>
    <cellStyle name="From 2 4 4" xfId="8621"/>
    <cellStyle name="From 2 4 5" xfId="8289"/>
    <cellStyle name="From 2 5" xfId="643"/>
    <cellStyle name="From 2 5 2" xfId="11328"/>
    <cellStyle name="From 2 5 3" xfId="11894"/>
    <cellStyle name="From 2 5 4" xfId="8620"/>
    <cellStyle name="From 2 5 5" xfId="8288"/>
    <cellStyle name="From 2 6" xfId="11332"/>
    <cellStyle name="From 2 7" xfId="11898"/>
    <cellStyle name="From 2 8" xfId="718"/>
    <cellStyle name="From 2 9" xfId="13134"/>
    <cellStyle name="From 3" xfId="644"/>
    <cellStyle name="From 3 2" xfId="11327"/>
    <cellStyle name="From 3 3" xfId="11893"/>
    <cellStyle name="From 3 4" xfId="8619"/>
    <cellStyle name="From 3 5" xfId="7399"/>
    <cellStyle name="From 4" xfId="11333"/>
    <cellStyle name="From 5" xfId="11899"/>
    <cellStyle name="From 6" xfId="12854"/>
    <cellStyle name="From 7" xfId="13133"/>
    <cellStyle name="G03_Text" xfId="5075"/>
    <cellStyle name="General" xfId="5076"/>
    <cellStyle name="General 2" xfId="5077"/>
    <cellStyle name="General 3" xfId="5078"/>
    <cellStyle name="GESPERRT" xfId="645"/>
    <cellStyle name="GESPERRT 2" xfId="646"/>
    <cellStyle name="Good" xfId="647"/>
    <cellStyle name="Good 2" xfId="648"/>
    <cellStyle name="Good 2 2" xfId="5079"/>
    <cellStyle name="Good 3" xfId="5080"/>
    <cellStyle name="Good 4" xfId="5081"/>
    <cellStyle name="Good 4 2" xfId="5082"/>
    <cellStyle name="Good 4_ДДС_Прямой" xfId="5083"/>
    <cellStyle name="Good 5" xfId="5084"/>
    <cellStyle name="Good_GAZ" xfId="5085"/>
    <cellStyle name="GrandTotal" xfId="649"/>
    <cellStyle name="GrandTotal 2" xfId="650"/>
    <cellStyle name="Grey" xfId="651"/>
    <cellStyle name="header" xfId="5086"/>
    <cellStyle name="header 2" xfId="5087"/>
    <cellStyle name="header 3" xfId="5088"/>
    <cellStyle name="Header1" xfId="652"/>
    <cellStyle name="Header1 2" xfId="5089"/>
    <cellStyle name="Header1 2 2" xfId="5090"/>
    <cellStyle name="Header1 3" xfId="5091"/>
    <cellStyle name="Header1 4" xfId="5092"/>
    <cellStyle name="Header2" xfId="653"/>
    <cellStyle name="Header2 10" xfId="12976"/>
    <cellStyle name="Header2 11" xfId="15682"/>
    <cellStyle name="Header2 12" xfId="16027"/>
    <cellStyle name="Header2 2" xfId="654"/>
    <cellStyle name="Header2 2 2" xfId="5093"/>
    <cellStyle name="Header2 2 2 2" xfId="9127"/>
    <cellStyle name="Header2 2 2 3" xfId="10036"/>
    <cellStyle name="Header2 2 2 4" xfId="11467"/>
    <cellStyle name="Header2 2 2 5" xfId="9264"/>
    <cellStyle name="Header2 2 2 6" xfId="9791"/>
    <cellStyle name="Header2 2 2 7" xfId="7119"/>
    <cellStyle name="Header2 2 2 8" xfId="13419"/>
    <cellStyle name="Header2 2 3" xfId="11321"/>
    <cellStyle name="Header2 2 4" xfId="11883"/>
    <cellStyle name="Header2 2 5" xfId="8613"/>
    <cellStyle name="Header2 2 6" xfId="10151"/>
    <cellStyle name="Header2 2 7" xfId="9227"/>
    <cellStyle name="Header2 2 8" xfId="15681"/>
    <cellStyle name="Header2 2 9" xfId="16026"/>
    <cellStyle name="Header2 3" xfId="655"/>
    <cellStyle name="Header2 3 2" xfId="11320"/>
    <cellStyle name="Header2 3 3" xfId="11882"/>
    <cellStyle name="Header2 3 4" xfId="8612"/>
    <cellStyle name="Header2 3 5" xfId="10150"/>
    <cellStyle name="Header2 3 6" xfId="12141"/>
    <cellStyle name="Header2 3 7" xfId="15680"/>
    <cellStyle name="Header2 3 8" xfId="16025"/>
    <cellStyle name="Header2 4" xfId="656"/>
    <cellStyle name="Header2 4 2" xfId="11319"/>
    <cellStyle name="Header2 4 3" xfId="11881"/>
    <cellStyle name="Header2 4 4" xfId="10976"/>
    <cellStyle name="Header2 4 5" xfId="8287"/>
    <cellStyle name="Header2 4 6" xfId="9228"/>
    <cellStyle name="Header2 4 7" xfId="15679"/>
    <cellStyle name="Header2 4 8" xfId="16024"/>
    <cellStyle name="Header2 5" xfId="657"/>
    <cellStyle name="Header2 5 2" xfId="7961"/>
    <cellStyle name="Header2 5 3" xfId="11880"/>
    <cellStyle name="Header2 5 4" xfId="8611"/>
    <cellStyle name="Header2 5 5" xfId="8286"/>
    <cellStyle name="Header2 5 6" xfId="14639"/>
    <cellStyle name="Header2 5 7" xfId="15678"/>
    <cellStyle name="Header2 5 8" xfId="16023"/>
    <cellStyle name="Header2 6" xfId="8411"/>
    <cellStyle name="Header2 7" xfId="11884"/>
    <cellStyle name="Header2 8" xfId="8614"/>
    <cellStyle name="Header2 9" xfId="10152"/>
    <cellStyle name="Heading" xfId="5094"/>
    <cellStyle name="Heading 1" xfId="658"/>
    <cellStyle name="Heading 1 2" xfId="5095"/>
    <cellStyle name="Heading 1 2 2" xfId="5096"/>
    <cellStyle name="Heading 1 3" xfId="5097"/>
    <cellStyle name="Heading 1 4" xfId="5098"/>
    <cellStyle name="Heading 1 4 2" xfId="5099"/>
    <cellStyle name="Heading 1 4_ДДС_Прямой" xfId="5100"/>
    <cellStyle name="Heading 1 5" xfId="5101"/>
    <cellStyle name="Heading 1_GAZ" xfId="5102"/>
    <cellStyle name="Heading 2" xfId="659"/>
    <cellStyle name="Heading 2 2" xfId="5103"/>
    <cellStyle name="Heading 2 2 2" xfId="5104"/>
    <cellStyle name="Heading 2 3" xfId="5105"/>
    <cellStyle name="Heading 2 4" xfId="5106"/>
    <cellStyle name="Heading 2 4 2" xfId="5107"/>
    <cellStyle name="Heading 2 4_ДДС_Прямой" xfId="5108"/>
    <cellStyle name="Heading 2 5" xfId="5109"/>
    <cellStyle name="Heading 2_GAZ" xfId="5110"/>
    <cellStyle name="Heading 3" xfId="660"/>
    <cellStyle name="Heading 3 2" xfId="5111"/>
    <cellStyle name="Heading 3 2 2" xfId="5112"/>
    <cellStyle name="Heading 3 3" xfId="5113"/>
    <cellStyle name="Heading 3 4" xfId="5114"/>
    <cellStyle name="Heading 3 4 2" xfId="5115"/>
    <cellStyle name="Heading 3 4_ДДС_Прямой" xfId="5116"/>
    <cellStyle name="Heading 3 5" xfId="5117"/>
    <cellStyle name="Heading 3_GAZ" xfId="5118"/>
    <cellStyle name="Heading 4" xfId="661"/>
    <cellStyle name="Heading 4 2" xfId="662"/>
    <cellStyle name="Heading 4 2 2" xfId="5119"/>
    <cellStyle name="Heading 4 3" xfId="5120"/>
    <cellStyle name="Heading 4 4" xfId="5121"/>
    <cellStyle name="Heading 4 4 2" xfId="5122"/>
    <cellStyle name="Heading 4 4_ДДС_Прямой" xfId="5123"/>
    <cellStyle name="Heading 4 5" xfId="5124"/>
    <cellStyle name="Heading 4_GAZ" xfId="5125"/>
    <cellStyle name="Heading_2009_09_22 Ежеквартальный отчет по заимствованиям (Самрук-Казына)" xfId="5126"/>
    <cellStyle name="HIDDEN" xfId="663"/>
    <cellStyle name="highlight" xfId="664"/>
    <cellStyle name="HKHeader1" xfId="5127"/>
    <cellStyle name="HKHeader1 10" xfId="15849"/>
    <cellStyle name="HKHeader1 2" xfId="5128"/>
    <cellStyle name="HKHeader1 2 2" xfId="9099"/>
    <cellStyle name="HKHeader1 2 3" xfId="10066"/>
    <cellStyle name="HKHeader1 2 4" xfId="10618"/>
    <cellStyle name="HKHeader1 2 5" xfId="9254"/>
    <cellStyle name="HKHeader1 2 6" xfId="9627"/>
    <cellStyle name="HKHeader1 2 7" xfId="10190"/>
    <cellStyle name="HKHeader1 2 8" xfId="13095"/>
    <cellStyle name="HKHeader1 3" xfId="5129"/>
    <cellStyle name="HKHeader1 3 2" xfId="9098"/>
    <cellStyle name="HKHeader1 3 3" xfId="10067"/>
    <cellStyle name="HKHeader1 3 4" xfId="10617"/>
    <cellStyle name="HKHeader1 3 5" xfId="12828"/>
    <cellStyle name="HKHeader1 3 6" xfId="9628"/>
    <cellStyle name="HKHeader1 3 7" xfId="9604"/>
    <cellStyle name="HKHeader1 3 8" xfId="10828"/>
    <cellStyle name="HKHeader1 4" xfId="9100"/>
    <cellStyle name="HKHeader1 5" xfId="10065"/>
    <cellStyle name="HKHeader1 6" xfId="9422"/>
    <cellStyle name="HKHeader1 7" xfId="9255"/>
    <cellStyle name="HKHeader1 8" xfId="9626"/>
    <cellStyle name="HKHeader1 9" xfId="15406"/>
    <cellStyle name="HKHeader2" xfId="5130"/>
    <cellStyle name="HKHeader3" xfId="5131"/>
    <cellStyle name="hó.    ." xfId="5132"/>
    <cellStyle name="hó. nap." xfId="5133"/>
    <cellStyle name="hungarian_date" xfId="5134"/>
    <cellStyle name="Hyperlink" xfId="5135"/>
    <cellStyle name="Hyperlink1" xfId="5136"/>
    <cellStyle name="Hyperlink1 2" xfId="5137"/>
    <cellStyle name="Hyperlink1 2 2" xfId="5138"/>
    <cellStyle name="Hyperlink1 3" xfId="5139"/>
    <cellStyle name="Hyperlink1 4" xfId="5140"/>
    <cellStyle name="Hyperlink1_Все ТЭП" xfId="5141"/>
    <cellStyle name="Hyperlink2" xfId="5142"/>
    <cellStyle name="Hyperlink2 2" xfId="5143"/>
    <cellStyle name="Hyperlink2 2 2" xfId="5144"/>
    <cellStyle name="Hyperlink2 3" xfId="5145"/>
    <cellStyle name="Hyperlink2 4" xfId="5146"/>
    <cellStyle name="Hyperlink2_Все ТЭП" xfId="5147"/>
    <cellStyle name="Hyperlink3" xfId="5148"/>
    <cellStyle name="Hyperlink3 2" xfId="5149"/>
    <cellStyle name="Hyperlink3 2 2" xfId="5150"/>
    <cellStyle name="Hyperlink3 3" xfId="5151"/>
    <cellStyle name="Hyperlink3 4" xfId="5152"/>
    <cellStyle name="Hyperlink3_Все ТЭП" xfId="5153"/>
    <cellStyle name="Iau?iue_?anoiau" xfId="5154"/>
    <cellStyle name="Îáû÷íûé" xfId="5155"/>
    <cellStyle name="Îáű÷íűé_ăđ.ďîäŕ÷č" xfId="5156"/>
    <cellStyle name="ICO Line" xfId="5157"/>
    <cellStyle name="Ïðîöåíòíûé" xfId="5158"/>
    <cellStyle name="Îňęđűâŕâřŕ˙ń˙ ăčďĺđńńűëęŕ" xfId="5159"/>
    <cellStyle name="INPUT" xfId="665"/>
    <cellStyle name="Input [yellow]" xfId="666"/>
    <cellStyle name="Input [yellow] 2" xfId="667"/>
    <cellStyle name="Input [yellow] 2 2" xfId="668"/>
    <cellStyle name="Input [yellow] 2 2 2" xfId="11314"/>
    <cellStyle name="Input [yellow] 2 2 3" xfId="10825"/>
    <cellStyle name="Input [yellow] 2 2 4" xfId="8602"/>
    <cellStyle name="Input [yellow] 2 2 5" xfId="13136"/>
    <cellStyle name="Input [yellow] 2 3" xfId="669"/>
    <cellStyle name="Input [yellow] 2 3 2" xfId="11313"/>
    <cellStyle name="Input [yellow] 2 3 3" xfId="11870"/>
    <cellStyle name="Input [yellow] 2 3 4" xfId="8601"/>
    <cellStyle name="Input [yellow] 2 3 5" xfId="11824"/>
    <cellStyle name="Input [yellow] 2 4" xfId="670"/>
    <cellStyle name="Input [yellow] 2 4 2" xfId="11312"/>
    <cellStyle name="Input [yellow] 2 4 3" xfId="11869"/>
    <cellStyle name="Input [yellow] 2 4 4" xfId="719"/>
    <cellStyle name="Input [yellow] 2 4 5" xfId="7392"/>
    <cellStyle name="Input [yellow] 2 5" xfId="671"/>
    <cellStyle name="Input [yellow] 2 5 2" xfId="11311"/>
    <cellStyle name="Input [yellow] 2 5 3" xfId="11868"/>
    <cellStyle name="Input [yellow] 2 5 4" xfId="720"/>
    <cellStyle name="Input [yellow] 2 5 5" xfId="12487"/>
    <cellStyle name="Input [yellow] 2 6" xfId="7958"/>
    <cellStyle name="Input [yellow] 2 7" xfId="10824"/>
    <cellStyle name="Input [yellow] 2 8" xfId="8603"/>
    <cellStyle name="Input [yellow] 2 9" xfId="12570"/>
    <cellStyle name="Input [yellow] 3" xfId="672"/>
    <cellStyle name="Input [yellow] 3 2" xfId="11310"/>
    <cellStyle name="Input [yellow] 3 3" xfId="11867"/>
    <cellStyle name="Input [yellow] 3 4" xfId="8600"/>
    <cellStyle name="Input [yellow] 3 5" xfId="7513"/>
    <cellStyle name="Input [yellow] 4" xfId="7959"/>
    <cellStyle name="Input [yellow] 5" xfId="11871"/>
    <cellStyle name="Input [yellow] 6" xfId="8604"/>
    <cellStyle name="Input [yellow] 7" xfId="11823"/>
    <cellStyle name="Input 10" xfId="5160"/>
    <cellStyle name="Input 10 2" xfId="7104"/>
    <cellStyle name="Input 10 3" xfId="10087"/>
    <cellStyle name="Input 10 4" xfId="12118"/>
    <cellStyle name="Input 10 5" xfId="9240"/>
    <cellStyle name="Input 2" xfId="673"/>
    <cellStyle name="Input 2 2" xfId="674"/>
    <cellStyle name="Input 2 2 2" xfId="675"/>
    <cellStyle name="Input 2 2 2 2" xfId="11307"/>
    <cellStyle name="Input 2 2 2 3" xfId="11864"/>
    <cellStyle name="Input 2 2 2 4" xfId="8598"/>
    <cellStyle name="Input 2 2 2 5" xfId="11825"/>
    <cellStyle name="Input 2 2 3" xfId="676"/>
    <cellStyle name="Input 2 2 3 2" xfId="11306"/>
    <cellStyle name="Input 2 2 3 3" xfId="11863"/>
    <cellStyle name="Input 2 2 3 4" xfId="723"/>
    <cellStyle name="Input 2 2 3 5" xfId="11826"/>
    <cellStyle name="Input 2 2 4" xfId="677"/>
    <cellStyle name="Input 2 2 4 2" xfId="11305"/>
    <cellStyle name="Input 2 2 4 3" xfId="11862"/>
    <cellStyle name="Input 2 2 4 4" xfId="724"/>
    <cellStyle name="Input 2 2 4 5" xfId="11827"/>
    <cellStyle name="Input 2 2 5" xfId="678"/>
    <cellStyle name="Input 2 2 5 2" xfId="11304"/>
    <cellStyle name="Input 2 2 5 3" xfId="11861"/>
    <cellStyle name="Input 2 2 5 4" xfId="8597"/>
    <cellStyle name="Input 2 2 5 5" xfId="11828"/>
    <cellStyle name="Input 2 2 6" xfId="11308"/>
    <cellStyle name="Input 2 2 7" xfId="11865"/>
    <cellStyle name="Input 2 2 8" xfId="7860"/>
    <cellStyle name="Input 2 2 9" xfId="10143"/>
    <cellStyle name="Input 2 3" xfId="679"/>
    <cellStyle name="Input 2 3 2" xfId="11303"/>
    <cellStyle name="Input 2 3 3" xfId="11860"/>
    <cellStyle name="Input 2 3 4" xfId="8596"/>
    <cellStyle name="Input 2 3 5" xfId="11829"/>
    <cellStyle name="Input 2 4" xfId="11309"/>
    <cellStyle name="Input 2 5" xfId="11866"/>
    <cellStyle name="Input 2 6" xfId="8599"/>
    <cellStyle name="Input 2 7" xfId="10144"/>
    <cellStyle name="Input 3" xfId="680"/>
    <cellStyle name="Input 3 2" xfId="681"/>
    <cellStyle name="Input 3 2 2" xfId="682"/>
    <cellStyle name="Input 3 2 2 2" xfId="11300"/>
    <cellStyle name="Input 3 2 2 3" xfId="11857"/>
    <cellStyle name="Input 3 2 2 4" xfId="8593"/>
    <cellStyle name="Input 3 2 2 5" xfId="10142"/>
    <cellStyle name="Input 3 2 3" xfId="683"/>
    <cellStyle name="Input 3 2 3 2" xfId="11299"/>
    <cellStyle name="Input 3 2 3 3" xfId="11856"/>
    <cellStyle name="Input 3 2 3 4" xfId="7859"/>
    <cellStyle name="Input 3 2 3 5" xfId="11831"/>
    <cellStyle name="Input 3 2 4" xfId="684"/>
    <cellStyle name="Input 3 2 4 2" xfId="11298"/>
    <cellStyle name="Input 3 2 4 3" xfId="11855"/>
    <cellStyle name="Input 3 2 4 4" xfId="8592"/>
    <cellStyle name="Input 3 2 4 5" xfId="11832"/>
    <cellStyle name="Input 3 2 5" xfId="685"/>
    <cellStyle name="Input 3 2 5 2" xfId="11297"/>
    <cellStyle name="Input 3 2 5 3" xfId="11854"/>
    <cellStyle name="Input 3 2 5 4" xfId="8591"/>
    <cellStyle name="Input 3 2 5 5" xfId="7391"/>
    <cellStyle name="Input 3 2 6" xfId="11301"/>
    <cellStyle name="Input 3 2 7" xfId="11858"/>
    <cellStyle name="Input 3 2 8" xfId="8594"/>
    <cellStyle name="Input 3 2 9" xfId="11830"/>
    <cellStyle name="Input 3 3" xfId="686"/>
    <cellStyle name="Input 3 3 2" xfId="11296"/>
    <cellStyle name="Input 3 3 3" xfId="11853"/>
    <cellStyle name="Input 3 3 4" xfId="1081"/>
    <cellStyle name="Input 3 3 5" xfId="7390"/>
    <cellStyle name="Input 3 4" xfId="11302"/>
    <cellStyle name="Input 3 5" xfId="11859"/>
    <cellStyle name="Input 3 6" xfId="8595"/>
    <cellStyle name="Input 3 7" xfId="10539"/>
    <cellStyle name="Input 4" xfId="5161"/>
    <cellStyle name="Input 4 2" xfId="9076"/>
    <cellStyle name="Input 4 3" xfId="10088"/>
    <cellStyle name="Input 4 4" xfId="12119"/>
    <cellStyle name="Input 4 5" xfId="12818"/>
    <cellStyle name="Input 5" xfId="5162"/>
    <cellStyle name="Input 5 2" xfId="7103"/>
    <cellStyle name="Input 5 3" xfId="10089"/>
    <cellStyle name="Input 5 4" xfId="12120"/>
    <cellStyle name="Input 5 5" xfId="12817"/>
    <cellStyle name="Input 6" xfId="5163"/>
    <cellStyle name="Input 6 2" xfId="7102"/>
    <cellStyle name="Input 6 3" xfId="10090"/>
    <cellStyle name="Input 6 4" xfId="12121"/>
    <cellStyle name="Input 6 5" xfId="12138"/>
    <cellStyle name="Input 7" xfId="5164"/>
    <cellStyle name="Input 7 2" xfId="7101"/>
    <cellStyle name="Input 7 3" xfId="10091"/>
    <cellStyle name="Input 7 4" xfId="9420"/>
    <cellStyle name="Input 7 5" xfId="12139"/>
    <cellStyle name="Input 8" xfId="5165"/>
    <cellStyle name="Input 8 10" xfId="11494"/>
    <cellStyle name="Input 8 2" xfId="5166"/>
    <cellStyle name="Input 8 2 2" xfId="7099"/>
    <cellStyle name="Input 8 2 3" xfId="10093"/>
    <cellStyle name="Input 8 2 4" xfId="11463"/>
    <cellStyle name="Input 8 2 5" xfId="11390"/>
    <cellStyle name="Input 8 3" xfId="10138"/>
    <cellStyle name="Input 8 4" xfId="7100"/>
    <cellStyle name="Input 8 5" xfId="10092"/>
    <cellStyle name="Input 8 6" xfId="12816"/>
    <cellStyle name="Input 8 7" xfId="9609"/>
    <cellStyle name="Input 8 8" xfId="13510"/>
    <cellStyle name="Input 8 9" xfId="13523"/>
    <cellStyle name="Input 8_ДДС_Прямой" xfId="5167"/>
    <cellStyle name="Input 9" xfId="5168"/>
    <cellStyle name="Input 9 2" xfId="7098"/>
    <cellStyle name="Input 9 3" xfId="7372"/>
    <cellStyle name="Input 9 4" xfId="9418"/>
    <cellStyle name="Input 9 5" xfId="11389"/>
    <cellStyle name="Input_080604_SM_Template _v274_draft_EP KMG" xfId="5169"/>
    <cellStyle name="Inputnumbaccid" xfId="687"/>
    <cellStyle name="Inpyear" xfId="688"/>
    <cellStyle name="International" xfId="689"/>
    <cellStyle name="International 2" xfId="5170"/>
    <cellStyle name="International 2 2" xfId="5171"/>
    <cellStyle name="International 3" xfId="5172"/>
    <cellStyle name="International1" xfId="690"/>
    <cellStyle name="International1 2" xfId="5173"/>
    <cellStyle name="International1 2 2" xfId="5174"/>
    <cellStyle name="International1 3" xfId="5175"/>
    <cellStyle name="Ioe?uaaaoayny aeia?nnueea" xfId="5176"/>
    <cellStyle name="ISO" xfId="5177"/>
    <cellStyle name="item" xfId="691"/>
    <cellStyle name="kapiteltotal" xfId="692"/>
    <cellStyle name="Komma [0]_laroux" xfId="5178"/>
    <cellStyle name="Komma_laroux" xfId="5179"/>
    <cellStyle name="KOP" xfId="5180"/>
    <cellStyle name="KOP2" xfId="5181"/>
    <cellStyle name="KOPP" xfId="5182"/>
    <cellStyle name="KOPP 2" xfId="5183"/>
    <cellStyle name="KOPP 3" xfId="5184"/>
    <cellStyle name="KPMG Heading 1" xfId="693"/>
    <cellStyle name="KPMG Heading 2" xfId="694"/>
    <cellStyle name="KPMG Heading 3" xfId="695"/>
    <cellStyle name="KPMG Heading 4" xfId="696"/>
    <cellStyle name="KPMG Normal" xfId="697"/>
    <cellStyle name="KPMG Normal Text" xfId="698"/>
    <cellStyle name="Link Currency (0)" xfId="699"/>
    <cellStyle name="Link Currency (0) 2" xfId="5185"/>
    <cellStyle name="Link Currency (0) 3" xfId="5186"/>
    <cellStyle name="Link Currency (0)_TCO_06_2012 ТЭП" xfId="5187"/>
    <cellStyle name="Link Currency (2)" xfId="700"/>
    <cellStyle name="Link Currency (2) 2" xfId="5188"/>
    <cellStyle name="Link Currency (2) 3" xfId="5189"/>
    <cellStyle name="Link Currency (2)_TCO_06_2012 ТЭП" xfId="5190"/>
    <cellStyle name="Link Units (0)" xfId="701"/>
    <cellStyle name="Link Units (0) 2" xfId="5191"/>
    <cellStyle name="Link Units (0) 3" xfId="5192"/>
    <cellStyle name="Link Units (0)_TCO_06_2012 ТЭП" xfId="5193"/>
    <cellStyle name="Link Units (1)" xfId="702"/>
    <cellStyle name="Link Units (1) 2" xfId="703"/>
    <cellStyle name="Link Units (1) 3" xfId="704"/>
    <cellStyle name="Link Units (1) 4" xfId="5194"/>
    <cellStyle name="Link Units (1)_TCO_06_2012 ТЭП" xfId="5195"/>
    <cellStyle name="Link Units (2)" xfId="705"/>
    <cellStyle name="Link Units (2) 2" xfId="5196"/>
    <cellStyle name="Link Units (2) 3" xfId="5197"/>
    <cellStyle name="Link Units (2)_TCO_06_2012 ТЭП" xfId="5198"/>
    <cellStyle name="Linked Cell" xfId="706"/>
    <cellStyle name="Linked Cell 2" xfId="707"/>
    <cellStyle name="Linked Cell 2 2" xfId="5199"/>
    <cellStyle name="Linked Cell 3" xfId="5200"/>
    <cellStyle name="Linked Cell 4" xfId="5201"/>
    <cellStyle name="Linked Cell 4 2" xfId="5202"/>
    <cellStyle name="Linked Cell 4_ДДС_Прямой" xfId="5203"/>
    <cellStyle name="Linked Cell 5" xfId="5204"/>
    <cellStyle name="Linked Cell_GAZ" xfId="5205"/>
    <cellStyle name="Millares [0]_CARAT SAPIC" xfId="5206"/>
    <cellStyle name="Millares_CARAT SAPIC" xfId="5207"/>
    <cellStyle name="Milliers [0]_1998 " xfId="5208"/>
    <cellStyle name="Milliers_1998 " xfId="5209"/>
    <cellStyle name="Millions [0.0]" xfId="5210"/>
    <cellStyle name="Millions [0.00]" xfId="5211"/>
    <cellStyle name="Millions [0]" xfId="5212"/>
    <cellStyle name="Millions-$ [0.0]" xfId="5213"/>
    <cellStyle name="Millions-$ [0.00]" xfId="5214"/>
    <cellStyle name="Millions-$ [0]" xfId="5215"/>
    <cellStyle name="Moneda [0]_CARAT SAPIC" xfId="5216"/>
    <cellStyle name="Moneda_CARAT SAPIC" xfId="5217"/>
    <cellStyle name="Monétaire [0]_1998 " xfId="5218"/>
    <cellStyle name="Monétaire_1998 " xfId="5219"/>
    <cellStyle name="Monйtaire [0]_B.S.96" xfId="5220"/>
    <cellStyle name="Monйtaire_B.S.96" xfId="5221"/>
    <cellStyle name="Naira" xfId="5222"/>
    <cellStyle name="Nameenter" xfId="708"/>
    <cellStyle name="Nameenter 2" xfId="5223"/>
    <cellStyle name="Nameenter 2 2" xfId="5224"/>
    <cellStyle name="Nameenter 3" xfId="5225"/>
    <cellStyle name="Nameenter_PL" xfId="5226"/>
    <cellStyle name="nap" xfId="5227"/>
    <cellStyle name="Neutral" xfId="709"/>
    <cellStyle name="Neutral 2" xfId="710"/>
    <cellStyle name="Neutral 2 2" xfId="5228"/>
    <cellStyle name="Neutral 3" xfId="5229"/>
    <cellStyle name="Neutral 3 2" xfId="5230"/>
    <cellStyle name="Neutral 3_ДДС_Прямой" xfId="5231"/>
    <cellStyle name="Neutral 4" xfId="5232"/>
    <cellStyle name="Neutral_GAZ" xfId="5233"/>
    <cellStyle name="NON" xfId="711"/>
    <cellStyle name="NON 2" xfId="712"/>
    <cellStyle name="Normal - Style1" xfId="713"/>
    <cellStyle name="Normal - Style1 10" xfId="5234"/>
    <cellStyle name="Normal - Style1 11" xfId="5235"/>
    <cellStyle name="Normal - Style1 11 2" xfId="5236"/>
    <cellStyle name="Normal - Style1 11_ДДС_Прямой" xfId="5237"/>
    <cellStyle name="Normal - Style1 12" xfId="5238"/>
    <cellStyle name="Normal - Style1 2" xfId="714"/>
    <cellStyle name="Normal - Style1 2 2" xfId="5239"/>
    <cellStyle name="Normal - Style1 2_TCO_06_2012 ТЭП" xfId="5240"/>
    <cellStyle name="Normal - Style1 3" xfId="5241"/>
    <cellStyle name="Normal - Style1 4" xfId="5242"/>
    <cellStyle name="Normal - Style1 4 2" xfId="5243"/>
    <cellStyle name="Normal - Style1 5" xfId="5244"/>
    <cellStyle name="Normal - Style1 5 2" xfId="5245"/>
    <cellStyle name="Normal - Style1 6" xfId="5246"/>
    <cellStyle name="Normal - Style1 7" xfId="5247"/>
    <cellStyle name="Normal - Style1 8" xfId="5248"/>
    <cellStyle name="Normal - Style1 9" xfId="5249"/>
    <cellStyle name="Normal - Style1_~6262219" xfId="5250"/>
    <cellStyle name="Normal 1" xfId="715"/>
    <cellStyle name="Normal 1 2" xfId="716"/>
    <cellStyle name="Normal 10" xfId="5251"/>
    <cellStyle name="Normal 10 2" xfId="5252"/>
    <cellStyle name="Normal 10 2 2" xfId="5253"/>
    <cellStyle name="Normal 10 2 2 2" xfId="5254"/>
    <cellStyle name="Normal 10 2 2 3" xfId="5255"/>
    <cellStyle name="Normal 10 2 3" xfId="5256"/>
    <cellStyle name="Normal 10 2 4" xfId="5257"/>
    <cellStyle name="Normal 10 3" xfId="5258"/>
    <cellStyle name="Normal 10 3 2" xfId="5259"/>
    <cellStyle name="Normal 10 3 3" xfId="5260"/>
    <cellStyle name="Normal 10 4" xfId="5261"/>
    <cellStyle name="Normal 10 5" xfId="5262"/>
    <cellStyle name="Normal 11" xfId="5263"/>
    <cellStyle name="Normal 11 2" xfId="5264"/>
    <cellStyle name="Normal 2" xfId="20"/>
    <cellStyle name="Normal 2 2" xfId="63"/>
    <cellStyle name="Normal 2 2 2" xfId="5265"/>
    <cellStyle name="Normal 2 3" xfId="717"/>
    <cellStyle name="Normal 2 3 2" xfId="4"/>
    <cellStyle name="Normal 2 3 2 2" xfId="21"/>
    <cellStyle name="Normal 2 3 2 2 2" xfId="5"/>
    <cellStyle name="Normal 2 3 2 3" xfId="22"/>
    <cellStyle name="Normal 2 3 2 3 2" xfId="721"/>
    <cellStyle name="Normal 2 3 2 4" xfId="722"/>
    <cellStyle name="Normal 2 3 2_PL" xfId="5266"/>
    <cellStyle name="Normal 2 3_ДДС_Прямой" xfId="5267"/>
    <cellStyle name="Normal 2 4" xfId="5268"/>
    <cellStyle name="Normal 3" xfId="15"/>
    <cellStyle name="Normal 3 2" xfId="23"/>
    <cellStyle name="Normal 3 2 2" xfId="5269"/>
    <cellStyle name="Normal 3 2 3" xfId="5270"/>
    <cellStyle name="Normal 3 2 3 2" xfId="5271"/>
    <cellStyle name="Normal 3 2 4" xfId="5272"/>
    <cellStyle name="Normal 3 2_PL" xfId="5273"/>
    <cellStyle name="Normal 3 3" xfId="5274"/>
    <cellStyle name="Normal 3 3 2" xfId="5275"/>
    <cellStyle name="Normal 3 3 2 2" xfId="5276"/>
    <cellStyle name="Normal 3 3 2 2 2" xfId="5277"/>
    <cellStyle name="Normal 3 3 2 2 3" xfId="5278"/>
    <cellStyle name="Normal 3 3 2 3" xfId="5279"/>
    <cellStyle name="Normal 3 3 2 4" xfId="5280"/>
    <cellStyle name="Normal 3 3 3" xfId="5281"/>
    <cellStyle name="Normal 3 3 3 2" xfId="5282"/>
    <cellStyle name="Normal 3 3 3 3" xfId="5283"/>
    <cellStyle name="Normal 3 3 4" xfId="5284"/>
    <cellStyle name="Normal 3 3 5" xfId="5285"/>
    <cellStyle name="Normal 3 4" xfId="5286"/>
    <cellStyle name="Normal 3_ДДС_Прямой" xfId="5287"/>
    <cellStyle name="Normal 4" xfId="5288"/>
    <cellStyle name="Normal 4 2" xfId="5289"/>
    <cellStyle name="Normal 4 2 2" xfId="5290"/>
    <cellStyle name="Normal 4 2 2 2" xfId="5291"/>
    <cellStyle name="Normal 4 2 2 2 2" xfId="5292"/>
    <cellStyle name="Normal 4 2 2 2 2 2" xfId="5293"/>
    <cellStyle name="Normal 4 2 2 2 2 3" xfId="5294"/>
    <cellStyle name="Normal 4 2 2 2 3" xfId="5295"/>
    <cellStyle name="Normal 4 2 2 2 4" xfId="5296"/>
    <cellStyle name="Normal 4 2 2 3" xfId="5297"/>
    <cellStyle name="Normal 4 2 2 3 2" xfId="5298"/>
    <cellStyle name="Normal 4 2 2 3 3" xfId="5299"/>
    <cellStyle name="Normal 4 2 2 4" xfId="5300"/>
    <cellStyle name="Normal 4 2 2 4 2" xfId="5301"/>
    <cellStyle name="Normal 4 2 2 4 3" xfId="5302"/>
    <cellStyle name="Normal 4 2 2 5" xfId="5303"/>
    <cellStyle name="Normal 4 2 2 6" xfId="5304"/>
    <cellStyle name="Normal 4 2 3" xfId="5305"/>
    <cellStyle name="Normal 4 2 3 2" xfId="5306"/>
    <cellStyle name="Normal 4 2 3 2 2" xfId="5307"/>
    <cellStyle name="Normal 4 2 3 2 3" xfId="5308"/>
    <cellStyle name="Normal 4 2 3 3" xfId="5309"/>
    <cellStyle name="Normal 4 2 3 4" xfId="5310"/>
    <cellStyle name="Normal 4 2 4" xfId="5311"/>
    <cellStyle name="Normal 4 2 4 2" xfId="5312"/>
    <cellStyle name="Normal 4 2 4 3" xfId="5313"/>
    <cellStyle name="Normal 4 2 5" xfId="5314"/>
    <cellStyle name="Normal 4 2 5 2" xfId="5315"/>
    <cellStyle name="Normal 4 2 5 3" xfId="5316"/>
    <cellStyle name="Normal 4 2 6" xfId="5317"/>
    <cellStyle name="Normal 4 2 7" xfId="5318"/>
    <cellStyle name="Normal 4 3" xfId="5319"/>
    <cellStyle name="Normal 4 3 2" xfId="5320"/>
    <cellStyle name="Normal 4 3 2 2" xfId="5321"/>
    <cellStyle name="Normal 4 3 2 2 2" xfId="5322"/>
    <cellStyle name="Normal 4 3 2 2 3" xfId="5323"/>
    <cellStyle name="Normal 4 3 2 3" xfId="5324"/>
    <cellStyle name="Normal 4 3 2 3 2" xfId="5325"/>
    <cellStyle name="Normal 4 3 2 3 3" xfId="5326"/>
    <cellStyle name="Normal 4 3 2 4" xfId="5327"/>
    <cellStyle name="Normal 4 3 2 5" xfId="5328"/>
    <cellStyle name="Normal 4 3 3" xfId="5329"/>
    <cellStyle name="Normal 4 3 3 2" xfId="5330"/>
    <cellStyle name="Normal 4 3 3 3" xfId="5331"/>
    <cellStyle name="Normal 4 3 4" xfId="5332"/>
    <cellStyle name="Normal 4 3 4 2" xfId="5333"/>
    <cellStyle name="Normal 4 3 4 3" xfId="5334"/>
    <cellStyle name="Normal 4 3 5" xfId="5335"/>
    <cellStyle name="Normal 4 3 6" xfId="5336"/>
    <cellStyle name="Normal 4 4" xfId="5337"/>
    <cellStyle name="Normal 4 4 2" xfId="5338"/>
    <cellStyle name="Normal 4 4 2 2" xfId="5339"/>
    <cellStyle name="Normal 4 4 2 3" xfId="5340"/>
    <cellStyle name="Normal 4 4 3" xfId="5341"/>
    <cellStyle name="Normal 4 4 3 2" xfId="5342"/>
    <cellStyle name="Normal 4 4 3 3" xfId="5343"/>
    <cellStyle name="Normal 4 4 4" xfId="5344"/>
    <cellStyle name="Normal 4 4 5" xfId="5345"/>
    <cellStyle name="Normal 4 5" xfId="5346"/>
    <cellStyle name="Normal 4 5 2" xfId="5347"/>
    <cellStyle name="Normal 4 5 3" xfId="5348"/>
    <cellStyle name="Normal 4 6" xfId="5349"/>
    <cellStyle name="Normal 4 6 2" xfId="5350"/>
    <cellStyle name="Normal 4 6 3" xfId="5351"/>
    <cellStyle name="Normal 4 7" xfId="5352"/>
    <cellStyle name="Normal 4 8" xfId="5353"/>
    <cellStyle name="Normal 5" xfId="725"/>
    <cellStyle name="Normal 5 2" xfId="5354"/>
    <cellStyle name="Normal 5 2 2" xfId="5355"/>
    <cellStyle name="Normal 5 2 2 2" xfId="5356"/>
    <cellStyle name="Normal 5 2 2 3" xfId="5357"/>
    <cellStyle name="Normal 5 2 3" xfId="5358"/>
    <cellStyle name="Normal 5 2 4" xfId="5359"/>
    <cellStyle name="Normal 5 3" xfId="5360"/>
    <cellStyle name="Normal 5 3 2" xfId="5361"/>
    <cellStyle name="Normal 5 3 3" xfId="5362"/>
    <cellStyle name="Normal 5 4" xfId="5363"/>
    <cellStyle name="Normal 5 5" xfId="5364"/>
    <cellStyle name="Normal 50" xfId="5365"/>
    <cellStyle name="Normal 50 2" xfId="5366"/>
    <cellStyle name="Normal 6" xfId="726"/>
    <cellStyle name="Normal 6 2" xfId="5367"/>
    <cellStyle name="Normal 6 2 2" xfId="5368"/>
    <cellStyle name="Normal 6 2 2 2" xfId="5369"/>
    <cellStyle name="Normal 6 2 2 3" xfId="5370"/>
    <cellStyle name="Normal 6 2 3" xfId="5371"/>
    <cellStyle name="Normal 6 2 4" xfId="5372"/>
    <cellStyle name="Normal 6 3" xfId="5373"/>
    <cellStyle name="Normal 6 3 2" xfId="5374"/>
    <cellStyle name="Normal 6 3 3" xfId="5375"/>
    <cellStyle name="Normal 6 4" xfId="5376"/>
    <cellStyle name="Normal 6 5" xfId="5377"/>
    <cellStyle name="Normal 7" xfId="5378"/>
    <cellStyle name="Normal 7 2" xfId="5379"/>
    <cellStyle name="Normal 7 2 2" xfId="5380"/>
    <cellStyle name="Normal 7 2 2 2" xfId="5381"/>
    <cellStyle name="Normal 7 2 2 3" xfId="5382"/>
    <cellStyle name="Normal 7 2 3" xfId="5383"/>
    <cellStyle name="Normal 7 2 4" xfId="5384"/>
    <cellStyle name="Normal 7 3" xfId="5385"/>
    <cellStyle name="Normal 7 3 2" xfId="5386"/>
    <cellStyle name="Normal 7 3 3" xfId="5387"/>
    <cellStyle name="Normal 7 4" xfId="5388"/>
    <cellStyle name="Normal 7 5" xfId="5389"/>
    <cellStyle name="Normal 8" xfId="5390"/>
    <cellStyle name="Normal 8 2" xfId="5391"/>
    <cellStyle name="Normal 8 2 2" xfId="5392"/>
    <cellStyle name="Normal 8 2 2 2" xfId="5393"/>
    <cellStyle name="Normal 8 2 2 3" xfId="5394"/>
    <cellStyle name="Normal 8 2 3" xfId="5395"/>
    <cellStyle name="Normal 8 2 4" xfId="5396"/>
    <cellStyle name="Normal 8 3" xfId="5397"/>
    <cellStyle name="Normal 8 3 2" xfId="5398"/>
    <cellStyle name="Normal 8 3 3" xfId="5399"/>
    <cellStyle name="Normal 8 4" xfId="5400"/>
    <cellStyle name="Normal 8 5" xfId="5401"/>
    <cellStyle name="Normal 87" xfId="5402"/>
    <cellStyle name="Normal 87 2" xfId="5403"/>
    <cellStyle name="Normal 9" xfId="5404"/>
    <cellStyle name="Normal 9 2" xfId="5405"/>
    <cellStyle name="Normal 9 2 2" xfId="5406"/>
    <cellStyle name="Normal 9 2 2 2" xfId="5407"/>
    <cellStyle name="Normal 9 2 2 3" xfId="5408"/>
    <cellStyle name="Normal 9 2 3" xfId="5409"/>
    <cellStyle name="Normal 9 2 4" xfId="5410"/>
    <cellStyle name="Normal 9 3" xfId="5411"/>
    <cellStyle name="Normal 9 3 2" xfId="5412"/>
    <cellStyle name="Normal 9 3 3" xfId="5413"/>
    <cellStyle name="Normal 9 4" xfId="5414"/>
    <cellStyle name="Normal 9 5" xfId="5415"/>
    <cellStyle name="Normal_01.07.03" xfId="727"/>
    <cellStyle name="Normál_2007WP" xfId="5416"/>
    <cellStyle name="Normal_Cвод_РД_2011_обновленный формат" xfId="5417"/>
    <cellStyle name="Normal1" xfId="728"/>
    <cellStyle name="Normal1 2" xfId="729"/>
    <cellStyle name="Normal1 2 2" xfId="5418"/>
    <cellStyle name="Normal1 3" xfId="5419"/>
    <cellStyle name="Normal1 4" xfId="5420"/>
    <cellStyle name="Normal6" xfId="5421"/>
    <cellStyle name="Normal6Red" xfId="5422"/>
    <cellStyle name="normбlnм_laroux" xfId="730"/>
    <cellStyle name="Note" xfId="731"/>
    <cellStyle name="Note 10" xfId="7414"/>
    <cellStyle name="Note 11" xfId="11271"/>
    <cellStyle name="Note 12" xfId="8981"/>
    <cellStyle name="Note 13" xfId="11835"/>
    <cellStyle name="Note 14" xfId="12394"/>
    <cellStyle name="Note 15" xfId="13618"/>
    <cellStyle name="Note 16" xfId="15371"/>
    <cellStyle name="Note 17" xfId="15671"/>
    <cellStyle name="Note 18" xfId="15848"/>
    <cellStyle name="Note 19" xfId="16022"/>
    <cellStyle name="Note 2" xfId="732"/>
    <cellStyle name="Note 2 10" xfId="11270"/>
    <cellStyle name="Note 2 11" xfId="12423"/>
    <cellStyle name="Note 2 12" xfId="11836"/>
    <cellStyle name="Note 2 13" xfId="13737"/>
    <cellStyle name="Note 2 14" xfId="10137"/>
    <cellStyle name="Note 2 15" xfId="15370"/>
    <cellStyle name="Note 2 16" xfId="15670"/>
    <cellStyle name="Note 2 17" xfId="15847"/>
    <cellStyle name="Note 2 18" xfId="16021"/>
    <cellStyle name="Note 2 2" xfId="733"/>
    <cellStyle name="Note 2 2 10" xfId="13738"/>
    <cellStyle name="Note 2 2 11" xfId="8738"/>
    <cellStyle name="Note 2 2 12" xfId="15369"/>
    <cellStyle name="Note 2 2 13" xfId="15669"/>
    <cellStyle name="Note 2 2 14" xfId="15846"/>
    <cellStyle name="Note 2 2 15" xfId="16020"/>
    <cellStyle name="Note 2 2 2" xfId="734"/>
    <cellStyle name="Note 2 2 2 10" xfId="15845"/>
    <cellStyle name="Note 2 2 2 11" xfId="7154"/>
    <cellStyle name="Note 2 2 2 2" xfId="7417"/>
    <cellStyle name="Note 2 2 2 3" xfId="11268"/>
    <cellStyle name="Note 2 2 2 4" xfId="12425"/>
    <cellStyle name="Note 2 2 2 5" xfId="7377"/>
    <cellStyle name="Note 2 2 2 6" xfId="13739"/>
    <cellStyle name="Note 2 2 2 7" xfId="13617"/>
    <cellStyle name="Note 2 2 2 8" xfId="15368"/>
    <cellStyle name="Note 2 2 2 9" xfId="9102"/>
    <cellStyle name="Note 2 2 3" xfId="735"/>
    <cellStyle name="Note 2 2 3 10" xfId="15844"/>
    <cellStyle name="Note 2 2 3 11" xfId="12895"/>
    <cellStyle name="Note 2 2 3 2" xfId="7418"/>
    <cellStyle name="Note 2 2 3 3" xfId="11267"/>
    <cellStyle name="Note 2 2 3 4" xfId="12426"/>
    <cellStyle name="Note 2 2 3 5" xfId="8737"/>
    <cellStyle name="Note 2 2 3 6" xfId="13740"/>
    <cellStyle name="Note 2 2 3 7" xfId="11387"/>
    <cellStyle name="Note 2 2 3 8" xfId="15367"/>
    <cellStyle name="Note 2 2 3 9" xfId="9104"/>
    <cellStyle name="Note 2 2 4" xfId="736"/>
    <cellStyle name="Note 2 2 4 10" xfId="15843"/>
    <cellStyle name="Note 2 2 4 11" xfId="16019"/>
    <cellStyle name="Note 2 2 4 2" xfId="7419"/>
    <cellStyle name="Note 2 2 4 3" xfId="11266"/>
    <cellStyle name="Note 2 2 4 4" xfId="12427"/>
    <cellStyle name="Note 2 2 4 5" xfId="8736"/>
    <cellStyle name="Note 2 2 4 6" xfId="12955"/>
    <cellStyle name="Note 2 2 4 7" xfId="9236"/>
    <cellStyle name="Note 2 2 4 8" xfId="15366"/>
    <cellStyle name="Note 2 2 4 9" xfId="15668"/>
    <cellStyle name="Note 2 2 5" xfId="737"/>
    <cellStyle name="Note 2 2 5 10" xfId="15842"/>
    <cellStyle name="Note 2 2 5 11" xfId="16018"/>
    <cellStyle name="Note 2 2 5 2" xfId="7420"/>
    <cellStyle name="Note 2 2 5 3" xfId="11265"/>
    <cellStyle name="Note 2 2 5 4" xfId="12428"/>
    <cellStyle name="Note 2 2 5 5" xfId="7376"/>
    <cellStyle name="Note 2 2 5 6" xfId="13741"/>
    <cellStyle name="Note 2 2 5 7" xfId="9237"/>
    <cellStyle name="Note 2 2 5 8" xfId="15365"/>
    <cellStyle name="Note 2 2 5 9" xfId="15667"/>
    <cellStyle name="Note 2 2 6" xfId="7416"/>
    <cellStyle name="Note 2 2 7" xfId="11269"/>
    <cellStyle name="Note 2 2 8" xfId="12424"/>
    <cellStyle name="Note 2 2 9" xfId="7378"/>
    <cellStyle name="Note 2 3" xfId="738"/>
    <cellStyle name="Note 2 3 10" xfId="15364"/>
    <cellStyle name="Note 2 3 11" xfId="15666"/>
    <cellStyle name="Note 2 3 12" xfId="15841"/>
    <cellStyle name="Note 2 3 13" xfId="16017"/>
    <cellStyle name="Note 2 3 2" xfId="739"/>
    <cellStyle name="Note 2 3 2 10" xfId="15840"/>
    <cellStyle name="Note 2 3 2 11" xfId="16016"/>
    <cellStyle name="Note 2 3 2 2" xfId="7422"/>
    <cellStyle name="Note 2 3 2 3" xfId="11263"/>
    <cellStyle name="Note 2 3 2 4" xfId="12430"/>
    <cellStyle name="Note 2 3 2 5" xfId="10136"/>
    <cellStyle name="Note 2 3 2 6" xfId="13743"/>
    <cellStyle name="Note 2 3 2 7" xfId="14641"/>
    <cellStyle name="Note 2 3 2 8" xfId="15363"/>
    <cellStyle name="Note 2 3 2 9" xfId="15665"/>
    <cellStyle name="Note 2 3 3" xfId="740"/>
    <cellStyle name="Note 2 3 3 10" xfId="15839"/>
    <cellStyle name="Note 2 3 3 11" xfId="16015"/>
    <cellStyle name="Note 2 3 3 2" xfId="7423"/>
    <cellStyle name="Note 2 3 3 3" xfId="11262"/>
    <cellStyle name="Note 2 3 3 4" xfId="12431"/>
    <cellStyle name="Note 2 3 3 5" xfId="11837"/>
    <cellStyle name="Note 2 3 3 6" xfId="13744"/>
    <cellStyle name="Note 2 3 3 7" xfId="9238"/>
    <cellStyle name="Note 2 3 3 8" xfId="15362"/>
    <cellStyle name="Note 2 3 3 9" xfId="15664"/>
    <cellStyle name="Note 2 3 4" xfId="7421"/>
    <cellStyle name="Note 2 3 5" xfId="11264"/>
    <cellStyle name="Note 2 3 6" xfId="12429"/>
    <cellStyle name="Note 2 3 7" xfId="7375"/>
    <cellStyle name="Note 2 3 8" xfId="13742"/>
    <cellStyle name="Note 2 3 9" xfId="13843"/>
    <cellStyle name="Note 2 4" xfId="741"/>
    <cellStyle name="Note 2 4 10" xfId="15838"/>
    <cellStyle name="Note 2 4 11" xfId="16014"/>
    <cellStyle name="Note 2 4 2" xfId="7424"/>
    <cellStyle name="Note 2 4 3" xfId="11261"/>
    <cellStyle name="Note 2 4 4" xfId="12432"/>
    <cellStyle name="Note 2 4 5" xfId="10135"/>
    <cellStyle name="Note 2 4 6" xfId="13745"/>
    <cellStyle name="Note 2 4 7" xfId="10139"/>
    <cellStyle name="Note 2 4 8" xfId="15361"/>
    <cellStyle name="Note 2 4 9" xfId="15663"/>
    <cellStyle name="Note 2 5" xfId="742"/>
    <cellStyle name="Note 2 5 10" xfId="15837"/>
    <cellStyle name="Note 2 5 11" xfId="16013"/>
    <cellStyle name="Note 2 5 2" xfId="7425"/>
    <cellStyle name="Note 2 5 3" xfId="11260"/>
    <cellStyle name="Note 2 5 4" xfId="12433"/>
    <cellStyle name="Note 2 5 5" xfId="10134"/>
    <cellStyle name="Note 2 5 6" xfId="13746"/>
    <cellStyle name="Note 2 5 7" xfId="13616"/>
    <cellStyle name="Note 2 5 8" xfId="15360"/>
    <cellStyle name="Note 2 5 9" xfId="15662"/>
    <cellStyle name="Note 2 6" xfId="743"/>
    <cellStyle name="Note 2 6 10" xfId="15836"/>
    <cellStyle name="Note 2 6 11" xfId="16012"/>
    <cellStyle name="Note 2 6 2" xfId="7426"/>
    <cellStyle name="Note 2 6 3" xfId="11259"/>
    <cellStyle name="Note 2 6 4" xfId="12434"/>
    <cellStyle name="Note 2 6 5" xfId="10133"/>
    <cellStyle name="Note 2 6 6" xfId="13747"/>
    <cellStyle name="Note 2 6 7" xfId="13615"/>
    <cellStyle name="Note 2 6 8" xfId="15359"/>
    <cellStyle name="Note 2 6 9" xfId="15661"/>
    <cellStyle name="Note 2 7" xfId="744"/>
    <cellStyle name="Note 2 7 10" xfId="15835"/>
    <cellStyle name="Note 2 7 11" xfId="16011"/>
    <cellStyle name="Note 2 7 2" xfId="7427"/>
    <cellStyle name="Note 2 7 3" xfId="11258"/>
    <cellStyle name="Note 2 7 4" xfId="12435"/>
    <cellStyle name="Note 2 7 5" xfId="10132"/>
    <cellStyle name="Note 2 7 6" xfId="13748"/>
    <cellStyle name="Note 2 7 7" xfId="11388"/>
    <cellStyle name="Note 2 7 8" xfId="15358"/>
    <cellStyle name="Note 2 7 9" xfId="15660"/>
    <cellStyle name="Note 2 8" xfId="745"/>
    <cellStyle name="Note 2 8 10" xfId="15834"/>
    <cellStyle name="Note 2 8 11" xfId="16010"/>
    <cellStyle name="Note 2 8 2" xfId="7428"/>
    <cellStyle name="Note 2 8 3" xfId="11257"/>
    <cellStyle name="Note 2 8 4" xfId="12436"/>
    <cellStyle name="Note 2 8 5" xfId="10131"/>
    <cellStyle name="Note 2 8 6" xfId="13749"/>
    <cellStyle name="Note 2 8 7" xfId="10140"/>
    <cellStyle name="Note 2 8 8" xfId="15357"/>
    <cellStyle name="Note 2 8 9" xfId="15659"/>
    <cellStyle name="Note 2 9" xfId="7415"/>
    <cellStyle name="Note 2_PL" xfId="5423"/>
    <cellStyle name="Note 3" xfId="746"/>
    <cellStyle name="Note 3 10" xfId="13750"/>
    <cellStyle name="Note 3 11" xfId="10141"/>
    <cellStyle name="Note 3 12" xfId="15356"/>
    <cellStyle name="Note 3 13" xfId="15658"/>
    <cellStyle name="Note 3 14" xfId="15833"/>
    <cellStyle name="Note 3 15" xfId="16009"/>
    <cellStyle name="Note 3 2" xfId="747"/>
    <cellStyle name="Note 3 2 10" xfId="15657"/>
    <cellStyle name="Note 3 2 11" xfId="15832"/>
    <cellStyle name="Note 3 2 12" xfId="16008"/>
    <cellStyle name="Note 3 2 2" xfId="5424"/>
    <cellStyle name="Note 3 2 2 10" xfId="9580"/>
    <cellStyle name="Note 3 2 2 11" xfId="15850"/>
    <cellStyle name="Note 3 2 2 2" xfId="10280"/>
    <cellStyle name="Note 3 2 2 3" xfId="8962"/>
    <cellStyle name="Note 3 2 2 4" xfId="7237"/>
    <cellStyle name="Note 3 2 2 5" xfId="12652"/>
    <cellStyle name="Note 3 2 2 6" xfId="9481"/>
    <cellStyle name="Note 3 2 2 7" xfId="15104"/>
    <cellStyle name="Note 3 2 2 8" xfId="7145"/>
    <cellStyle name="Note 3 2 2 9" xfId="15408"/>
    <cellStyle name="Note 3 2 3" xfId="7430"/>
    <cellStyle name="Note 3 2 4" xfId="7955"/>
    <cellStyle name="Note 3 2 5" xfId="12438"/>
    <cellStyle name="Note 3 2 6" xfId="10129"/>
    <cellStyle name="Note 3 2 7" xfId="8721"/>
    <cellStyle name="Note 3 2 8" xfId="7389"/>
    <cellStyle name="Note 3 2 9" xfId="15355"/>
    <cellStyle name="Note 3 2_ДДС_Прямой" xfId="5425"/>
    <cellStyle name="Note 3 3" xfId="748"/>
    <cellStyle name="Note 3 3 10" xfId="15831"/>
    <cellStyle name="Note 3 3 11" xfId="16007"/>
    <cellStyle name="Note 3 3 2" xfId="7431"/>
    <cellStyle name="Note 3 3 3" xfId="7954"/>
    <cellStyle name="Note 3 3 4" xfId="12439"/>
    <cellStyle name="Note 3 3 5" xfId="10128"/>
    <cellStyle name="Note 3 3 6" xfId="8720"/>
    <cellStyle name="Note 3 3 7" xfId="10145"/>
    <cellStyle name="Note 3 3 8" xfId="15354"/>
    <cellStyle name="Note 3 3 9" xfId="15656"/>
    <cellStyle name="Note 3 4" xfId="749"/>
    <cellStyle name="Note 3 4 10" xfId="15830"/>
    <cellStyle name="Note 3 4 11" xfId="16006"/>
    <cellStyle name="Note 3 4 2" xfId="7432"/>
    <cellStyle name="Note 3 4 3" xfId="11255"/>
    <cellStyle name="Note 3 4 4" xfId="12440"/>
    <cellStyle name="Note 3 4 5" xfId="10127"/>
    <cellStyle name="Note 3 4 6" xfId="13751"/>
    <cellStyle name="Note 3 4 7" xfId="9241"/>
    <cellStyle name="Note 3 4 8" xfId="15353"/>
    <cellStyle name="Note 3 4 9" xfId="15655"/>
    <cellStyle name="Note 3 5" xfId="750"/>
    <cellStyle name="Note 3 5 10" xfId="15829"/>
    <cellStyle name="Note 3 5 11" xfId="16005"/>
    <cellStyle name="Note 3 5 2" xfId="7433"/>
    <cellStyle name="Note 3 5 3" xfId="11254"/>
    <cellStyle name="Note 3 5 4" xfId="12441"/>
    <cellStyle name="Note 3 5 5" xfId="10126"/>
    <cellStyle name="Note 3 5 6" xfId="13752"/>
    <cellStyle name="Note 3 5 7" xfId="13614"/>
    <cellStyle name="Note 3 5 8" xfId="15352"/>
    <cellStyle name="Note 3 5 9" xfId="15654"/>
    <cellStyle name="Note 3 6" xfId="7429"/>
    <cellStyle name="Note 3 7" xfId="11256"/>
    <cellStyle name="Note 3 8" xfId="12437"/>
    <cellStyle name="Note 3 9" xfId="10130"/>
    <cellStyle name="Note 3_GAZ" xfId="5426"/>
    <cellStyle name="Note 4" xfId="751"/>
    <cellStyle name="Note 4 10" xfId="15351"/>
    <cellStyle name="Note 4 11" xfId="15653"/>
    <cellStyle name="Note 4 12" xfId="15828"/>
    <cellStyle name="Note 4 13" xfId="16004"/>
    <cellStyle name="Note 4 2" xfId="752"/>
    <cellStyle name="Note 4 2 10" xfId="14997"/>
    <cellStyle name="Note 4 2 11" xfId="16003"/>
    <cellStyle name="Note 4 2 2" xfId="7435"/>
    <cellStyle name="Note 4 2 3" xfId="11252"/>
    <cellStyle name="Note 4 2 4" xfId="12443"/>
    <cellStyle name="Note 4 2 5" xfId="10124"/>
    <cellStyle name="Note 4 2 6" xfId="13754"/>
    <cellStyle name="Note 4 2 7" xfId="9242"/>
    <cellStyle name="Note 4 2 8" xfId="12129"/>
    <cellStyle name="Note 4 2 9" xfId="15652"/>
    <cellStyle name="Note 4 3" xfId="753"/>
    <cellStyle name="Note 4 3 10" xfId="14996"/>
    <cellStyle name="Note 4 3 11" xfId="16002"/>
    <cellStyle name="Note 4 3 2" xfId="7436"/>
    <cellStyle name="Note 4 3 3" xfId="11251"/>
    <cellStyle name="Note 4 3 4" xfId="12444"/>
    <cellStyle name="Note 4 3 5" xfId="10123"/>
    <cellStyle name="Note 4 3 6" xfId="13755"/>
    <cellStyle name="Note 4 3 7" xfId="11391"/>
    <cellStyle name="Note 4 3 8" xfId="11444"/>
    <cellStyle name="Note 4 3 9" xfId="15651"/>
    <cellStyle name="Note 4 4" xfId="7434"/>
    <cellStyle name="Note 4 5" xfId="11253"/>
    <cellStyle name="Note 4 6" xfId="12442"/>
    <cellStyle name="Note 4 7" xfId="10125"/>
    <cellStyle name="Note 4 8" xfId="13753"/>
    <cellStyle name="Note 4 9" xfId="13613"/>
    <cellStyle name="Note 5" xfId="754"/>
    <cellStyle name="Note 5 10" xfId="15650"/>
    <cellStyle name="Note 5 11" xfId="15827"/>
    <cellStyle name="Note 5 12" xfId="16001"/>
    <cellStyle name="Note 5 2" xfId="5427"/>
    <cellStyle name="Note 5 2 10" xfId="9579"/>
    <cellStyle name="Note 5 2 11" xfId="8238"/>
    <cellStyle name="Note 5 2 2" xfId="10281"/>
    <cellStyle name="Note 5 2 3" xfId="8961"/>
    <cellStyle name="Note 5 2 4" xfId="9823"/>
    <cellStyle name="Note 5 2 5" xfId="12651"/>
    <cellStyle name="Note 5 2 6" xfId="11573"/>
    <cellStyle name="Note 5 2 7" xfId="9636"/>
    <cellStyle name="Note 5 2 8" xfId="15046"/>
    <cellStyle name="Note 5 2 9" xfId="12868"/>
    <cellStyle name="Note 5 3" xfId="7437"/>
    <cellStyle name="Note 5 4" xfId="11250"/>
    <cellStyle name="Note 5 5" xfId="12445"/>
    <cellStyle name="Note 5 6" xfId="10122"/>
    <cellStyle name="Note 5 7" xfId="13756"/>
    <cellStyle name="Note 5 8" xfId="9243"/>
    <cellStyle name="Note 5 9" xfId="15350"/>
    <cellStyle name="Note 5_ДДС_Прямой" xfId="5428"/>
    <cellStyle name="Note 6" xfId="755"/>
    <cellStyle name="Note 6 10" xfId="15826"/>
    <cellStyle name="Note 6 11" xfId="16000"/>
    <cellStyle name="Note 6 2" xfId="7438"/>
    <cellStyle name="Note 6 3" xfId="11249"/>
    <cellStyle name="Note 6 4" xfId="12446"/>
    <cellStyle name="Note 6 5" xfId="10121"/>
    <cellStyle name="Note 6 6" xfId="13757"/>
    <cellStyle name="Note 6 7" xfId="12819"/>
    <cellStyle name="Note 6 8" xfId="15349"/>
    <cellStyle name="Note 6 9" xfId="15649"/>
    <cellStyle name="Note 7" xfId="756"/>
    <cellStyle name="Note 7 10" xfId="15825"/>
    <cellStyle name="Note 7 11" xfId="15999"/>
    <cellStyle name="Note 7 2" xfId="7439"/>
    <cellStyle name="Note 7 3" xfId="11248"/>
    <cellStyle name="Note 7 4" xfId="12447"/>
    <cellStyle name="Note 7 5" xfId="10120"/>
    <cellStyle name="Note 7 6" xfId="13758"/>
    <cellStyle name="Note 7 7" xfId="12820"/>
    <cellStyle name="Note 7 8" xfId="15348"/>
    <cellStyle name="Note 7 9" xfId="15648"/>
    <cellStyle name="Note 8" xfId="757"/>
    <cellStyle name="Note 8 10" xfId="15824"/>
    <cellStyle name="Note 8 11" xfId="15998"/>
    <cellStyle name="Note 8 2" xfId="7440"/>
    <cellStyle name="Note 8 3" xfId="11247"/>
    <cellStyle name="Note 8 4" xfId="8475"/>
    <cellStyle name="Note 8 5" xfId="10119"/>
    <cellStyle name="Note 8 6" xfId="13759"/>
    <cellStyle name="Note 8 7" xfId="9244"/>
    <cellStyle name="Note 8 8" xfId="15347"/>
    <cellStyle name="Note 8 9" xfId="15647"/>
    <cellStyle name="Note 9" xfId="758"/>
    <cellStyle name="Note 9 10" xfId="15823"/>
    <cellStyle name="Note 9 11" xfId="15997"/>
    <cellStyle name="Note 9 2" xfId="7441"/>
    <cellStyle name="Note 9 3" xfId="11246"/>
    <cellStyle name="Note 9 4" xfId="8476"/>
    <cellStyle name="Note 9 5" xfId="10118"/>
    <cellStyle name="Note 9 6" xfId="13760"/>
    <cellStyle name="Note 9 7" xfId="9245"/>
    <cellStyle name="Note 9 8" xfId="15346"/>
    <cellStyle name="Note 9 9" xfId="15646"/>
    <cellStyle name="Note_GAZ" xfId="5429"/>
    <cellStyle name="numbers" xfId="759"/>
    <cellStyle name="numbers 2" xfId="5430"/>
    <cellStyle name="numbers 3" xfId="5431"/>
    <cellStyle name="numbers_~6262219" xfId="5432"/>
    <cellStyle name="Nun??c [0]_a drainl" xfId="5433"/>
    <cellStyle name="Nun??c_a drainl" xfId="5434"/>
    <cellStyle name="Ňűń˙÷č [0]_â đŕáîňĺ" xfId="5435"/>
    <cellStyle name="Ňűń˙÷č_â đŕáîňĺ" xfId="5436"/>
    <cellStyle name="Ôčíŕíńîâűé [0]_ďđĺäďđ-110_ďđĺäďđ-110 (2)" xfId="760"/>
    <cellStyle name="Ociriniaue [0]_Di?nicnleuir?" xfId="5437"/>
    <cellStyle name="Ociriniaue_Di?nicnleuir?" xfId="5438"/>
    <cellStyle name="Œ…‹??‚è [0.00]_Sheet1" xfId="5439"/>
    <cellStyle name="Œ…‹??‚è_Sheet1" xfId="5440"/>
    <cellStyle name="Ôèíàíñîâûé" xfId="5441"/>
    <cellStyle name="Ôèíàíñîâûé [0]" xfId="5442"/>
    <cellStyle name="Oeiainiaue [0]_?anoiau" xfId="5443"/>
    <cellStyle name="Oeiainiaue_?anoiau" xfId="5444"/>
    <cellStyle name="Option" xfId="5445"/>
    <cellStyle name="Ouny?e [0]_?anoiau" xfId="5446"/>
    <cellStyle name="Ouny?e_?anoiau" xfId="5447"/>
    <cellStyle name="Output" xfId="761"/>
    <cellStyle name="Output 10" xfId="7444"/>
    <cellStyle name="Output 11" xfId="11243"/>
    <cellStyle name="Output 12" xfId="11821"/>
    <cellStyle name="Output 13" xfId="8479"/>
    <cellStyle name="Output 14" xfId="10117"/>
    <cellStyle name="Output 15" xfId="13761"/>
    <cellStyle name="Output 16" xfId="11570"/>
    <cellStyle name="Output 17" xfId="15345"/>
    <cellStyle name="Output 18" xfId="15645"/>
    <cellStyle name="Output 19" xfId="15822"/>
    <cellStyle name="Output 2" xfId="762"/>
    <cellStyle name="Output 2 10" xfId="11242"/>
    <cellStyle name="Output 2 11" xfId="11820"/>
    <cellStyle name="Output 2 12" xfId="8982"/>
    <cellStyle name="Output 2 13" xfId="10116"/>
    <cellStyle name="Output 2 14" xfId="13762"/>
    <cellStyle name="Output 2 15" xfId="9246"/>
    <cellStyle name="Output 2 16" xfId="15344"/>
    <cellStyle name="Output 2 17" xfId="15644"/>
    <cellStyle name="Output 2 18" xfId="15821"/>
    <cellStyle name="Output 2 19" xfId="15995"/>
    <cellStyle name="Output 2 2" xfId="763"/>
    <cellStyle name="Output 2 2 10" xfId="10115"/>
    <cellStyle name="Output 2 2 11" xfId="13763"/>
    <cellStyle name="Output 2 2 12" xfId="12822"/>
    <cellStyle name="Output 2 2 13" xfId="15343"/>
    <cellStyle name="Output 2 2 14" xfId="15643"/>
    <cellStyle name="Output 2 2 15" xfId="15820"/>
    <cellStyle name="Output 2 2 16" xfId="15994"/>
    <cellStyle name="Output 2 2 2" xfId="764"/>
    <cellStyle name="Output 2 2 2 10" xfId="15642"/>
    <cellStyle name="Output 2 2 2 11" xfId="15819"/>
    <cellStyle name="Output 2 2 2 12" xfId="15993"/>
    <cellStyle name="Output 2 2 2 2" xfId="7447"/>
    <cellStyle name="Output 2 2 2 3" xfId="11240"/>
    <cellStyle name="Output 2 2 2 4" xfId="11818"/>
    <cellStyle name="Output 2 2 2 5" xfId="12449"/>
    <cellStyle name="Output 2 2 2 6" xfId="8735"/>
    <cellStyle name="Output 2 2 2 7" xfId="13764"/>
    <cellStyle name="Output 2 2 2 8" xfId="12823"/>
    <cellStyle name="Output 2 2 2 9" xfId="15342"/>
    <cellStyle name="Output 2 2 3" xfId="765"/>
    <cellStyle name="Output 2 2 3 10" xfId="15641"/>
    <cellStyle name="Output 2 2 3 11" xfId="15818"/>
    <cellStyle name="Output 2 2 3 12" xfId="15992"/>
    <cellStyle name="Output 2 2 3 2" xfId="7448"/>
    <cellStyle name="Output 2 2 3 3" xfId="11239"/>
    <cellStyle name="Output 2 2 3 4" xfId="11817"/>
    <cellStyle name="Output 2 2 3 5" xfId="12450"/>
    <cellStyle name="Output 2 2 3 6" xfId="11008"/>
    <cellStyle name="Output 2 2 3 7" xfId="13765"/>
    <cellStyle name="Output 2 2 3 8" xfId="12824"/>
    <cellStyle name="Output 2 2 3 9" xfId="15341"/>
    <cellStyle name="Output 2 2 4" xfId="766"/>
    <cellStyle name="Output 2 2 4 10" xfId="15640"/>
    <cellStyle name="Output 2 2 4 11" xfId="15817"/>
    <cellStyle name="Output 2 2 4 12" xfId="15991"/>
    <cellStyle name="Output 2 2 4 2" xfId="7449"/>
    <cellStyle name="Output 2 2 4 3" xfId="11238"/>
    <cellStyle name="Output 2 2 4 4" xfId="11816"/>
    <cellStyle name="Output 2 2 4 5" xfId="12451"/>
    <cellStyle name="Output 2 2 4 6" xfId="11007"/>
    <cellStyle name="Output 2 2 4 7" xfId="13766"/>
    <cellStyle name="Output 2 2 4 8" xfId="9247"/>
    <cellStyle name="Output 2 2 4 9" xfId="15340"/>
    <cellStyle name="Output 2 2 5" xfId="767"/>
    <cellStyle name="Output 2 2 5 10" xfId="15639"/>
    <cellStyle name="Output 2 2 5 11" xfId="15816"/>
    <cellStyle name="Output 2 2 5 12" xfId="15990"/>
    <cellStyle name="Output 2 2 5 2" xfId="7450"/>
    <cellStyle name="Output 2 2 5 3" xfId="11237"/>
    <cellStyle name="Output 2 2 5 4" xfId="11815"/>
    <cellStyle name="Output 2 2 5 5" xfId="12452"/>
    <cellStyle name="Output 2 2 5 6" xfId="8734"/>
    <cellStyle name="Output 2 2 5 7" xfId="13767"/>
    <cellStyle name="Output 2 2 5 8" xfId="9248"/>
    <cellStyle name="Output 2 2 5 9" xfId="15339"/>
    <cellStyle name="Output 2 2 6" xfId="7446"/>
    <cellStyle name="Output 2 2 7" xfId="11241"/>
    <cellStyle name="Output 2 2 8" xfId="11819"/>
    <cellStyle name="Output 2 2 9" xfId="12448"/>
    <cellStyle name="Output 2 3" xfId="768"/>
    <cellStyle name="Output 2 3 10" xfId="11575"/>
    <cellStyle name="Output 2 3 11" xfId="15338"/>
    <cellStyle name="Output 2 3 12" xfId="15638"/>
    <cellStyle name="Output 2 3 13" xfId="15815"/>
    <cellStyle name="Output 2 3 14" xfId="15989"/>
    <cellStyle name="Output 2 3 2" xfId="769"/>
    <cellStyle name="Output 2 3 2 10" xfId="15637"/>
    <cellStyle name="Output 2 3 2 11" xfId="15814"/>
    <cellStyle name="Output 2 3 2 12" xfId="15988"/>
    <cellStyle name="Output 2 3 2 2" xfId="7452"/>
    <cellStyle name="Output 2 3 2 3" xfId="11235"/>
    <cellStyle name="Output 2 3 2 4" xfId="11813"/>
    <cellStyle name="Output 2 3 2 5" xfId="12454"/>
    <cellStyle name="Output 2 3 2 6" xfId="8733"/>
    <cellStyle name="Output 2 3 2 7" xfId="13769"/>
    <cellStyle name="Output 2 3 2 8" xfId="12825"/>
    <cellStyle name="Output 2 3 2 9" xfId="15337"/>
    <cellStyle name="Output 2 3 3" xfId="770"/>
    <cellStyle name="Output 2 3 3 10" xfId="15636"/>
    <cellStyle name="Output 2 3 3 11" xfId="15813"/>
    <cellStyle name="Output 2 3 3 12" xfId="15987"/>
    <cellStyle name="Output 2 3 3 2" xfId="7453"/>
    <cellStyle name="Output 2 3 3 3" xfId="11234"/>
    <cellStyle name="Output 2 3 3 4" xfId="11812"/>
    <cellStyle name="Output 2 3 3 5" xfId="12455"/>
    <cellStyle name="Output 2 3 3 6" xfId="8732"/>
    <cellStyle name="Output 2 3 3 7" xfId="13770"/>
    <cellStyle name="Output 2 3 3 8" xfId="11572"/>
    <cellStyle name="Output 2 3 3 9" xfId="15336"/>
    <cellStyle name="Output 2 3 4" xfId="7451"/>
    <cellStyle name="Output 2 3 5" xfId="11236"/>
    <cellStyle name="Output 2 3 6" xfId="11814"/>
    <cellStyle name="Output 2 3 7" xfId="12453"/>
    <cellStyle name="Output 2 3 8" xfId="10114"/>
    <cellStyle name="Output 2 3 9" xfId="13768"/>
    <cellStyle name="Output 2 4" xfId="771"/>
    <cellStyle name="Output 2 4 10" xfId="15635"/>
    <cellStyle name="Output 2 4 11" xfId="15812"/>
    <cellStyle name="Output 2 4 12" xfId="15986"/>
    <cellStyle name="Output 2 4 2" xfId="7454"/>
    <cellStyle name="Output 2 4 3" xfId="11233"/>
    <cellStyle name="Output 2 4 4" xfId="11811"/>
    <cellStyle name="Output 2 4 5" xfId="12456"/>
    <cellStyle name="Output 2 4 6" xfId="8731"/>
    <cellStyle name="Output 2 4 7" xfId="13771"/>
    <cellStyle name="Output 2 4 8" xfId="9249"/>
    <cellStyle name="Output 2 4 9" xfId="15335"/>
    <cellStyle name="Output 2 5" xfId="772"/>
    <cellStyle name="Output 2 5 10" xfId="15634"/>
    <cellStyle name="Output 2 5 11" xfId="15811"/>
    <cellStyle name="Output 2 5 12" xfId="15985"/>
    <cellStyle name="Output 2 5 2" xfId="7455"/>
    <cellStyle name="Output 2 5 3" xfId="11232"/>
    <cellStyle name="Output 2 5 4" xfId="11810"/>
    <cellStyle name="Output 2 5 5" xfId="12457"/>
    <cellStyle name="Output 2 5 6" xfId="8977"/>
    <cellStyle name="Output 2 5 7" xfId="13772"/>
    <cellStyle name="Output 2 5 8" xfId="9250"/>
    <cellStyle name="Output 2 5 9" xfId="15334"/>
    <cellStyle name="Output 2 6" xfId="773"/>
    <cellStyle name="Output 2 6 10" xfId="15633"/>
    <cellStyle name="Output 2 6 11" xfId="15810"/>
    <cellStyle name="Output 2 6 12" xfId="15984"/>
    <cellStyle name="Output 2 6 2" xfId="7456"/>
    <cellStyle name="Output 2 6 3" xfId="11231"/>
    <cellStyle name="Output 2 6 4" xfId="11809"/>
    <cellStyle name="Output 2 6 5" xfId="12458"/>
    <cellStyle name="Output 2 6 6" xfId="12974"/>
    <cellStyle name="Output 2 6 7" xfId="13773"/>
    <cellStyle name="Output 2 6 8" xfId="12826"/>
    <cellStyle name="Output 2 6 9" xfId="15333"/>
    <cellStyle name="Output 2 7" xfId="774"/>
    <cellStyle name="Output 2 7 10" xfId="15632"/>
    <cellStyle name="Output 2 7 11" xfId="15809"/>
    <cellStyle name="Output 2 7 12" xfId="15983"/>
    <cellStyle name="Output 2 7 2" xfId="7457"/>
    <cellStyle name="Output 2 7 3" xfId="11230"/>
    <cellStyle name="Output 2 7 4" xfId="11808"/>
    <cellStyle name="Output 2 7 5" xfId="12459"/>
    <cellStyle name="Output 2 7 6" xfId="12973"/>
    <cellStyle name="Output 2 7 7" xfId="13774"/>
    <cellStyle name="Output 2 7 8" xfId="9251"/>
    <cellStyle name="Output 2 7 9" xfId="15332"/>
    <cellStyle name="Output 2 8" xfId="775"/>
    <cellStyle name="Output 2 8 10" xfId="15631"/>
    <cellStyle name="Output 2 8 11" xfId="15808"/>
    <cellStyle name="Output 2 8 12" xfId="15982"/>
    <cellStyle name="Output 2 8 2" xfId="7458"/>
    <cellStyle name="Output 2 8 3" xfId="11229"/>
    <cellStyle name="Output 2 8 4" xfId="11807"/>
    <cellStyle name="Output 2 8 5" xfId="12460"/>
    <cellStyle name="Output 2 8 6" xfId="12972"/>
    <cellStyle name="Output 2 8 7" xfId="15045"/>
    <cellStyle name="Output 2 8 8" xfId="9252"/>
    <cellStyle name="Output 2 8 9" xfId="15331"/>
    <cellStyle name="Output 2 9" xfId="7445"/>
    <cellStyle name="Output 20" xfId="15996"/>
    <cellStyle name="Output 3" xfId="776"/>
    <cellStyle name="Output 3 10" xfId="12971"/>
    <cellStyle name="Output 3 11" xfId="15044"/>
    <cellStyle name="Output 3 12" xfId="9253"/>
    <cellStyle name="Output 3 13" xfId="15330"/>
    <cellStyle name="Output 3 14" xfId="15630"/>
    <cellStyle name="Output 3 15" xfId="15807"/>
    <cellStyle name="Output 3 16" xfId="15981"/>
    <cellStyle name="Output 3 2" xfId="777"/>
    <cellStyle name="Output 3 2 10" xfId="15629"/>
    <cellStyle name="Output 3 2 11" xfId="15806"/>
    <cellStyle name="Output 3 2 12" xfId="15980"/>
    <cellStyle name="Output 3 2 2" xfId="7460"/>
    <cellStyle name="Output 3 2 3" xfId="11227"/>
    <cellStyle name="Output 3 2 4" xfId="11805"/>
    <cellStyle name="Output 3 2 5" xfId="12462"/>
    <cellStyle name="Output 3 2 6" xfId="12970"/>
    <cellStyle name="Output 3 2 7" xfId="15043"/>
    <cellStyle name="Output 3 2 8" xfId="13612"/>
    <cellStyle name="Output 3 2 9" xfId="15329"/>
    <cellStyle name="Output 3 3" xfId="778"/>
    <cellStyle name="Output 3 3 10" xfId="15628"/>
    <cellStyle name="Output 3 3 11" xfId="15805"/>
    <cellStyle name="Output 3 3 12" xfId="15979"/>
    <cellStyle name="Output 3 3 2" xfId="7461"/>
    <cellStyle name="Output 3 3 3" xfId="11226"/>
    <cellStyle name="Output 3 3 4" xfId="11804"/>
    <cellStyle name="Output 3 3 5" xfId="8480"/>
    <cellStyle name="Output 3 3 6" xfId="12969"/>
    <cellStyle name="Output 3 3 7" xfId="15042"/>
    <cellStyle name="Output 3 3 8" xfId="12827"/>
    <cellStyle name="Output 3 3 9" xfId="15328"/>
    <cellStyle name="Output 3 4" xfId="779"/>
    <cellStyle name="Output 3 4 10" xfId="15627"/>
    <cellStyle name="Output 3 4 11" xfId="15804"/>
    <cellStyle name="Output 3 4 12" xfId="15978"/>
    <cellStyle name="Output 3 4 2" xfId="7462"/>
    <cellStyle name="Output 3 4 3" xfId="11225"/>
    <cellStyle name="Output 3 4 4" xfId="11803"/>
    <cellStyle name="Output 3 4 5" xfId="8481"/>
    <cellStyle name="Output 3 4 6" xfId="11838"/>
    <cellStyle name="Output 3 4 7" xfId="15041"/>
    <cellStyle name="Output 3 4 8" xfId="14642"/>
    <cellStyle name="Output 3 4 9" xfId="15327"/>
    <cellStyle name="Output 3 5" xfId="780"/>
    <cellStyle name="Output 3 5 10" xfId="9730"/>
    <cellStyle name="Output 3 5 11" xfId="15803"/>
    <cellStyle name="Output 3 5 12" xfId="12896"/>
    <cellStyle name="Output 3 5 2" xfId="7463"/>
    <cellStyle name="Output 3 5 3" xfId="11224"/>
    <cellStyle name="Output 3 5 4" xfId="11802"/>
    <cellStyle name="Output 3 5 5" xfId="8983"/>
    <cellStyle name="Output 3 5 6" xfId="11839"/>
    <cellStyle name="Output 3 5 7" xfId="15040"/>
    <cellStyle name="Output 3 5 8" xfId="14643"/>
    <cellStyle name="Output 3 5 9" xfId="15326"/>
    <cellStyle name="Output 3 6" xfId="7459"/>
    <cellStyle name="Output 3 7" xfId="11228"/>
    <cellStyle name="Output 3 8" xfId="11806"/>
    <cellStyle name="Output 3 9" xfId="12461"/>
    <cellStyle name="Output 4" xfId="781"/>
    <cellStyle name="Output 4 10" xfId="14644"/>
    <cellStyle name="Output 4 11" xfId="15325"/>
    <cellStyle name="Output 4 12" xfId="10901"/>
    <cellStyle name="Output 4 13" xfId="15802"/>
    <cellStyle name="Output 4 14" xfId="12186"/>
    <cellStyle name="Output 4 2" xfId="782"/>
    <cellStyle name="Output 4 2 10" xfId="15626"/>
    <cellStyle name="Output 4 2 11" xfId="15801"/>
    <cellStyle name="Output 4 2 12" xfId="15977"/>
    <cellStyle name="Output 4 2 2" xfId="7465"/>
    <cellStyle name="Output 4 2 3" xfId="11222"/>
    <cellStyle name="Output 4 2 4" xfId="11800"/>
    <cellStyle name="Output 4 2 5" xfId="12464"/>
    <cellStyle name="Output 4 2 6" xfId="10112"/>
    <cellStyle name="Output 4 2 7" xfId="15039"/>
    <cellStyle name="Output 4 2 8" xfId="10146"/>
    <cellStyle name="Output 4 2 9" xfId="15324"/>
    <cellStyle name="Output 4 3" xfId="783"/>
    <cellStyle name="Output 4 3 10" xfId="15625"/>
    <cellStyle name="Output 4 3 11" xfId="15800"/>
    <cellStyle name="Output 4 3 12" xfId="15976"/>
    <cellStyle name="Output 4 3 2" xfId="7466"/>
    <cellStyle name="Output 4 3 3" xfId="11221"/>
    <cellStyle name="Output 4 3 4" xfId="11799"/>
    <cellStyle name="Output 4 3 5" xfId="12989"/>
    <cellStyle name="Output 4 3 6" xfId="8730"/>
    <cellStyle name="Output 4 3 7" xfId="15038"/>
    <cellStyle name="Output 4 3 8" xfId="10147"/>
    <cellStyle name="Output 4 3 9" xfId="15323"/>
    <cellStyle name="Output 4 4" xfId="7464"/>
    <cellStyle name="Output 4 5" xfId="11223"/>
    <cellStyle name="Output 4 6" xfId="11801"/>
    <cellStyle name="Output 4 7" xfId="12463"/>
    <cellStyle name="Output 4 8" xfId="10113"/>
    <cellStyle name="Output 4 9" xfId="13775"/>
    <cellStyle name="Output 4_ДДС_Прямой" xfId="5448"/>
    <cellStyle name="Output 5" xfId="784"/>
    <cellStyle name="Output 5 10" xfId="15624"/>
    <cellStyle name="Output 5 11" xfId="15799"/>
    <cellStyle name="Output 5 12" xfId="15975"/>
    <cellStyle name="Output 5 2" xfId="7467"/>
    <cellStyle name="Output 5 3" xfId="11220"/>
    <cellStyle name="Output 5 4" xfId="11798"/>
    <cellStyle name="Output 5 5" xfId="12986"/>
    <cellStyle name="Output 5 6" xfId="8729"/>
    <cellStyle name="Output 5 7" xfId="15037"/>
    <cellStyle name="Output 5 8" xfId="13611"/>
    <cellStyle name="Output 5 9" xfId="15322"/>
    <cellStyle name="Output 6" xfId="785"/>
    <cellStyle name="Output 6 10" xfId="15623"/>
    <cellStyle name="Output 6 11" xfId="15798"/>
    <cellStyle name="Output 6 12" xfId="15974"/>
    <cellStyle name="Output 6 2" xfId="7468"/>
    <cellStyle name="Output 6 3" xfId="11219"/>
    <cellStyle name="Output 6 4" xfId="11797"/>
    <cellStyle name="Output 6 5" xfId="12987"/>
    <cellStyle name="Output 6 6" xfId="10111"/>
    <cellStyle name="Output 6 7" xfId="15036"/>
    <cellStyle name="Output 6 8" xfId="13610"/>
    <cellStyle name="Output 6 9" xfId="15321"/>
    <cellStyle name="Output 7" xfId="786"/>
    <cellStyle name="Output 7 10" xfId="15622"/>
    <cellStyle name="Output 7 11" xfId="15797"/>
    <cellStyle name="Output 7 12" xfId="15973"/>
    <cellStyle name="Output 7 2" xfId="7469"/>
    <cellStyle name="Output 7 3" xfId="11218"/>
    <cellStyle name="Output 7 4" xfId="11796"/>
    <cellStyle name="Output 7 5" xfId="12988"/>
    <cellStyle name="Output 7 6" xfId="11840"/>
    <cellStyle name="Output 7 7" xfId="15035"/>
    <cellStyle name="Output 7 8" xfId="9256"/>
    <cellStyle name="Output 7 9" xfId="15320"/>
    <cellStyle name="Output 8" xfId="787"/>
    <cellStyle name="Output 8 10" xfId="15621"/>
    <cellStyle name="Output 8 11" xfId="15796"/>
    <cellStyle name="Output 8 12" xfId="15972"/>
    <cellStyle name="Output 8 2" xfId="7470"/>
    <cellStyle name="Output 8 3" xfId="11217"/>
    <cellStyle name="Output 8 4" xfId="11795"/>
    <cellStyle name="Output 8 5" xfId="12990"/>
    <cellStyle name="Output 8 6" xfId="10110"/>
    <cellStyle name="Output 8 7" xfId="15034"/>
    <cellStyle name="Output 8 8" xfId="13609"/>
    <cellStyle name="Output 8 9" xfId="15319"/>
    <cellStyle name="Output 9" xfId="788"/>
    <cellStyle name="Output 9 10" xfId="15620"/>
    <cellStyle name="Output 9 11" xfId="15795"/>
    <cellStyle name="Output 9 12" xfId="15971"/>
    <cellStyle name="Output 9 2" xfId="7471"/>
    <cellStyle name="Output 9 3" xfId="7953"/>
    <cellStyle name="Output 9 4" xfId="11794"/>
    <cellStyle name="Output 9 5" xfId="12991"/>
    <cellStyle name="Output 9 6" xfId="10109"/>
    <cellStyle name="Output 9 7" xfId="15033"/>
    <cellStyle name="Output 9 8" xfId="12185"/>
    <cellStyle name="Output 9 9" xfId="15318"/>
    <cellStyle name="Output_GAZ" xfId="5449"/>
    <cellStyle name="p/n" xfId="5450"/>
    <cellStyle name="Paaotsikko" xfId="5451"/>
    <cellStyle name="Page_No" xfId="5452"/>
    <cellStyle name="paint" xfId="789"/>
    <cellStyle name="paint 2" xfId="5453"/>
    <cellStyle name="paint 2 2" xfId="5454"/>
    <cellStyle name="paint 3" xfId="5455"/>
    <cellStyle name="paint 4" xfId="5456"/>
    <cellStyle name="Percent (0%)" xfId="5457"/>
    <cellStyle name="Percent (0)" xfId="5458"/>
    <cellStyle name="Percent (0) 2" xfId="5459"/>
    <cellStyle name="Percent (0) 2 2" xfId="5460"/>
    <cellStyle name="Percent (0) 3" xfId="5461"/>
    <cellStyle name="Percent (0) 4" xfId="5462"/>
    <cellStyle name="Percent [0.00]" xfId="5463"/>
    <cellStyle name="Percent [0]" xfId="790"/>
    <cellStyle name="Percent [0] 2" xfId="791"/>
    <cellStyle name="Percent [0] 3" xfId="5464"/>
    <cellStyle name="Percent [0] 4" xfId="5465"/>
    <cellStyle name="Percent [0]_TCO_06_2012 ТЭП" xfId="5466"/>
    <cellStyle name="Percent [00]" xfId="792"/>
    <cellStyle name="Percent [00] 2" xfId="5467"/>
    <cellStyle name="Percent [00] 3" xfId="5468"/>
    <cellStyle name="Percent [00]_TCO_06_2012 ТЭП" xfId="5469"/>
    <cellStyle name="Percent [2]" xfId="793"/>
    <cellStyle name="Percent [2] 2" xfId="794"/>
    <cellStyle name="Percent [2] 2 2" xfId="5470"/>
    <cellStyle name="Percent [2] 3" xfId="5471"/>
    <cellStyle name="Percent [2] 4" xfId="5472"/>
    <cellStyle name="Percent 0%" xfId="5473"/>
    <cellStyle name="Percent 0.00%" xfId="5474"/>
    <cellStyle name="Percent 2" xfId="5475"/>
    <cellStyle name="Percent 3" xfId="5476"/>
    <cellStyle name="Pilkku_Valuation" xfId="5477"/>
    <cellStyle name="Piug" xfId="5478"/>
    <cellStyle name="piw#" xfId="795"/>
    <cellStyle name="piw# 2" xfId="796"/>
    <cellStyle name="piw%" xfId="797"/>
    <cellStyle name="piw% 2" xfId="798"/>
    <cellStyle name="Plug" xfId="5479"/>
    <cellStyle name="Porcentual_PROVBRID (2)" xfId="5480"/>
    <cellStyle name="Pourcentage_Profit &amp; Loss" xfId="5481"/>
    <cellStyle name="PP_Factors" xfId="799"/>
    <cellStyle name="PrePop Currency (0)" xfId="800"/>
    <cellStyle name="PrePop Currency (0) 2" xfId="5482"/>
    <cellStyle name="PrePop Currency (0) 3" xfId="5483"/>
    <cellStyle name="PrePop Currency (0)_TCO_06_2012 ТЭП" xfId="5484"/>
    <cellStyle name="PrePop Currency (2)" xfId="801"/>
    <cellStyle name="PrePop Currency (2) 2" xfId="5485"/>
    <cellStyle name="PrePop Currency (2) 3" xfId="5486"/>
    <cellStyle name="PrePop Currency (2)_TCO_06_2012 ТЭП" xfId="5487"/>
    <cellStyle name="PrePop Units (0)" xfId="802"/>
    <cellStyle name="PrePop Units (0) 2" xfId="5488"/>
    <cellStyle name="PrePop Units (0) 3" xfId="5489"/>
    <cellStyle name="PrePop Units (0)_TCO_06_2012 ТЭП" xfId="5490"/>
    <cellStyle name="PrePop Units (1)" xfId="803"/>
    <cellStyle name="PrePop Units (1) 2" xfId="804"/>
    <cellStyle name="PrePop Units (1) 3" xfId="805"/>
    <cellStyle name="PrePop Units (1) 4" xfId="5491"/>
    <cellStyle name="PrePop Units (1)_TCO_06_2012 ТЭП" xfId="5492"/>
    <cellStyle name="PrePop Units (2)" xfId="806"/>
    <cellStyle name="PrePop Units (2) 2" xfId="5493"/>
    <cellStyle name="PrePop Units (2) 3" xfId="5494"/>
    <cellStyle name="PrePop Units (2)_TCO_06_2012 ТЭП" xfId="5495"/>
    <cellStyle name="Price" xfId="807"/>
    <cellStyle name="Price 2" xfId="808"/>
    <cellStyle name="Price_Body" xfId="5496"/>
    <cellStyle name="prochrek" xfId="5497"/>
    <cellStyle name="PSChar" xfId="5498"/>
    <cellStyle name="PSHeading" xfId="5499"/>
    <cellStyle name="Pддotsikko" xfId="5500"/>
    <cellStyle name="Qty" xfId="809"/>
    <cellStyle name="Qty 2" xfId="810"/>
    <cellStyle name="REGEL" xfId="5501"/>
    <cellStyle name="Report" xfId="5502"/>
    <cellStyle name="Rubles" xfId="811"/>
    <cellStyle name="SAPBEXaggData" xfId="5503"/>
    <cellStyle name="SAPBEXaggData 10" xfId="12869"/>
    <cellStyle name="SAPBEXaggData 11" xfId="15153"/>
    <cellStyle name="SAPBEXaggData 12" xfId="14174"/>
    <cellStyle name="SAPBEXaggData 2" xfId="10333"/>
    <cellStyle name="SAPBEXaggData 3" xfId="8908"/>
    <cellStyle name="SAPBEXaggData 4" xfId="10211"/>
    <cellStyle name="SAPBEXaggData 5" xfId="10816"/>
    <cellStyle name="SAPBEXaggData 6" xfId="9160"/>
    <cellStyle name="SAPBEXaggData 7" xfId="13548"/>
    <cellStyle name="SAPBEXaggData 8" xfId="10471"/>
    <cellStyle name="SAPBEXaggData 9" xfId="8686"/>
    <cellStyle name="SAPBEXaggDataEmph" xfId="5504"/>
    <cellStyle name="SAPBEXaggDataEmph 10" xfId="13522"/>
    <cellStyle name="SAPBEXaggDataEmph 11" xfId="15154"/>
    <cellStyle name="SAPBEXaggDataEmph 12" xfId="14162"/>
    <cellStyle name="SAPBEXaggDataEmph 2" xfId="10334"/>
    <cellStyle name="SAPBEXaggDataEmph 3" xfId="8907"/>
    <cellStyle name="SAPBEXaggDataEmph 4" xfId="10212"/>
    <cellStyle name="SAPBEXaggDataEmph 5" xfId="12007"/>
    <cellStyle name="SAPBEXaggDataEmph 6" xfId="9159"/>
    <cellStyle name="SAPBEXaggDataEmph 7" xfId="13549"/>
    <cellStyle name="SAPBEXaggDataEmph 8" xfId="14073"/>
    <cellStyle name="SAPBEXaggDataEmph 9" xfId="8685"/>
    <cellStyle name="SAPBEXaggItem" xfId="5505"/>
    <cellStyle name="SAPBEXaggItem 10" xfId="13521"/>
    <cellStyle name="SAPBEXaggItem 11" xfId="15155"/>
    <cellStyle name="SAPBEXaggItem 12" xfId="13536"/>
    <cellStyle name="SAPBEXaggItem 2" xfId="10335"/>
    <cellStyle name="SAPBEXaggItem 3" xfId="8906"/>
    <cellStyle name="SAPBEXaggItem 4" xfId="10213"/>
    <cellStyle name="SAPBEXaggItem 5" xfId="9857"/>
    <cellStyle name="SAPBEXaggItem 6" xfId="9158"/>
    <cellStyle name="SAPBEXaggItem 7" xfId="13550"/>
    <cellStyle name="SAPBEXaggItem 8" xfId="14072"/>
    <cellStyle name="SAPBEXaggItem 9" xfId="8684"/>
    <cellStyle name="SAPBEXaggItemX" xfId="5506"/>
    <cellStyle name="SAPBEXaggItemX 10" xfId="12042"/>
    <cellStyle name="SAPBEXaggItemX 11" xfId="15156"/>
    <cellStyle name="SAPBEXaggItemX 12" xfId="15700"/>
    <cellStyle name="SAPBEXaggItemX 2" xfId="10336"/>
    <cellStyle name="SAPBEXaggItemX 3" xfId="8905"/>
    <cellStyle name="SAPBEXaggItemX 4" xfId="10214"/>
    <cellStyle name="SAPBEXaggItemX 5" xfId="7271"/>
    <cellStyle name="SAPBEXaggItemX 6" xfId="8976"/>
    <cellStyle name="SAPBEXaggItemX 7" xfId="13551"/>
    <cellStyle name="SAPBEXaggItemX 8" xfId="8320"/>
    <cellStyle name="SAPBEXaggItemX 9" xfId="7886"/>
    <cellStyle name="SAPBEXchaText" xfId="5507"/>
    <cellStyle name="SAPBEXchaText 10" xfId="9239"/>
    <cellStyle name="SAPBEXchaText 11" xfId="9858"/>
    <cellStyle name="SAPBEXchaText 12" xfId="12182"/>
    <cellStyle name="SAPBEXchaText 13" xfId="9456"/>
    <cellStyle name="SAPBEXchaText 14" xfId="12312"/>
    <cellStyle name="SAPBEXchaText 15" xfId="8683"/>
    <cellStyle name="SAPBEXchaText 16" xfId="15055"/>
    <cellStyle name="SAPBEXchaText 17" xfId="15398"/>
    <cellStyle name="SAPBEXchaText 18" xfId="7117"/>
    <cellStyle name="SAPBEXchaText 2" xfId="5508"/>
    <cellStyle name="SAPBEXchaText 2 10" xfId="8682"/>
    <cellStyle name="SAPBEXchaText 2 11" xfId="15056"/>
    <cellStyle name="SAPBEXchaText 2 12" xfId="15397"/>
    <cellStyle name="SAPBEXchaText 2 13" xfId="7118"/>
    <cellStyle name="SAPBEXchaText 2 2" xfId="5509"/>
    <cellStyle name="SAPBEXchaText 2 2 10" xfId="10192"/>
    <cellStyle name="SAPBEXchaText 2 2 11" xfId="15396"/>
    <cellStyle name="SAPBEXchaText 2 2 12" xfId="8625"/>
    <cellStyle name="SAPBEXchaText 2 2 2" xfId="10339"/>
    <cellStyle name="SAPBEXchaText 2 2 3" xfId="8902"/>
    <cellStyle name="SAPBEXchaText 2 2 4" xfId="10217"/>
    <cellStyle name="SAPBEXchaText 2 2 5" xfId="12926"/>
    <cellStyle name="SAPBEXchaText 2 2 6" xfId="9156"/>
    <cellStyle name="SAPBEXchaText 2 2 7" xfId="11479"/>
    <cellStyle name="SAPBEXchaText 2 2 8" xfId="9644"/>
    <cellStyle name="SAPBEXchaText 2 2 9" xfId="8681"/>
    <cellStyle name="SAPBEXchaText 2 3" xfId="10338"/>
    <cellStyle name="SAPBEXchaText 2 4" xfId="8903"/>
    <cellStyle name="SAPBEXchaText 2 5" xfId="10216"/>
    <cellStyle name="SAPBEXchaText 2 6" xfId="8703"/>
    <cellStyle name="SAPBEXchaText 2 7" xfId="9157"/>
    <cellStyle name="SAPBEXchaText 2 8" xfId="11480"/>
    <cellStyle name="SAPBEXchaText 2 9" xfId="12313"/>
    <cellStyle name="SAPBEXchaText 2_ДДС_Прямой" xfId="5510"/>
    <cellStyle name="SAPBEXchaText 3" xfId="5511"/>
    <cellStyle name="SAPBEXchaText 3 10" xfId="15057"/>
    <cellStyle name="SAPBEXchaText 3 11" xfId="15157"/>
    <cellStyle name="SAPBEXchaText 3 12" xfId="14432"/>
    <cellStyle name="SAPBEXchaText 3 2" xfId="10340"/>
    <cellStyle name="SAPBEXchaText 3 3" xfId="8901"/>
    <cellStyle name="SAPBEXchaText 3 4" xfId="10218"/>
    <cellStyle name="SAPBEXchaText 3 5" xfId="9859"/>
    <cellStyle name="SAPBEXchaText 3 6" xfId="11576"/>
    <cellStyle name="SAPBEXchaText 3 7" xfId="14272"/>
    <cellStyle name="SAPBEXchaText 3 8" xfId="14071"/>
    <cellStyle name="SAPBEXchaText 3 9" xfId="10995"/>
    <cellStyle name="SAPBEXchaText 4" xfId="5512"/>
    <cellStyle name="SAPBEXchaText 4 10" xfId="7133"/>
    <cellStyle name="SAPBEXchaText 4 11" xfId="15158"/>
    <cellStyle name="SAPBEXchaText 4 12" xfId="15699"/>
    <cellStyle name="SAPBEXchaText 4 2" xfId="10341"/>
    <cellStyle name="SAPBEXchaText 4 3" xfId="8900"/>
    <cellStyle name="SAPBEXchaText 4 4" xfId="10219"/>
    <cellStyle name="SAPBEXchaText 4 5" xfId="7272"/>
    <cellStyle name="SAPBEXchaText 4 6" xfId="11577"/>
    <cellStyle name="SAPBEXchaText 4 7" xfId="14273"/>
    <cellStyle name="SAPBEXchaText 4 8" xfId="14070"/>
    <cellStyle name="SAPBEXchaText 4 9" xfId="8680"/>
    <cellStyle name="SAPBEXchaText 5" xfId="5513"/>
    <cellStyle name="SAPBEXchaText 5 10" xfId="8679"/>
    <cellStyle name="SAPBEXchaText 5 11" xfId="15058"/>
    <cellStyle name="SAPBEXchaText 5 12" xfId="15395"/>
    <cellStyle name="SAPBEXchaText 5 13" xfId="7542"/>
    <cellStyle name="SAPBEXchaText 5 2" xfId="5514"/>
    <cellStyle name="SAPBEXchaText 5 2 10" xfId="15059"/>
    <cellStyle name="SAPBEXchaText 5 2 11" xfId="15159"/>
    <cellStyle name="SAPBEXchaText 5 2 12" xfId="12148"/>
    <cellStyle name="SAPBEXchaText 5 2 2" xfId="10343"/>
    <cellStyle name="SAPBEXchaText 5 2 3" xfId="8898"/>
    <cellStyle name="SAPBEXchaText 5 2 4" xfId="10221"/>
    <cellStyle name="SAPBEXchaText 5 2 5" xfId="12006"/>
    <cellStyle name="SAPBEXchaText 5 2 6" xfId="9154"/>
    <cellStyle name="SAPBEXchaText 5 2 7" xfId="9455"/>
    <cellStyle name="SAPBEXchaText 5 2 8" xfId="9646"/>
    <cellStyle name="SAPBEXchaText 5 2 9" xfId="8678"/>
    <cellStyle name="SAPBEXchaText 5 3" xfId="10342"/>
    <cellStyle name="SAPBEXchaText 5 4" xfId="8899"/>
    <cellStyle name="SAPBEXchaText 5 5" xfId="10220"/>
    <cellStyle name="SAPBEXchaText 5 6" xfId="9860"/>
    <cellStyle name="SAPBEXchaText 5 7" xfId="9155"/>
    <cellStyle name="SAPBEXchaText 5 8" xfId="11478"/>
    <cellStyle name="SAPBEXchaText 5 9" xfId="9645"/>
    <cellStyle name="SAPBEXchaText 6" xfId="5515"/>
    <cellStyle name="SAPBEXchaText 6 10" xfId="15060"/>
    <cellStyle name="SAPBEXchaText 6 11" xfId="15160"/>
    <cellStyle name="SAPBEXchaText 6 12" xfId="9190"/>
    <cellStyle name="SAPBEXchaText 6 2" xfId="10344"/>
    <cellStyle name="SAPBEXchaText 6 3" xfId="8897"/>
    <cellStyle name="SAPBEXchaText 6 4" xfId="10222"/>
    <cellStyle name="SAPBEXchaText 6 5" xfId="12005"/>
    <cellStyle name="SAPBEXchaText 6 6" xfId="9153"/>
    <cellStyle name="SAPBEXchaText 6 7" xfId="9454"/>
    <cellStyle name="SAPBEXchaText 6 8" xfId="14069"/>
    <cellStyle name="SAPBEXchaText 6 9" xfId="8677"/>
    <cellStyle name="SAPBEXchaText 7" xfId="10337"/>
    <cellStyle name="SAPBEXchaText 8" xfId="8904"/>
    <cellStyle name="SAPBEXchaText 9" xfId="10215"/>
    <cellStyle name="SAPBEXchaText_PL" xfId="5516"/>
    <cellStyle name="SAPBEXexcBad7" xfId="5517"/>
    <cellStyle name="SAPBEXexcBad7 10" xfId="15061"/>
    <cellStyle name="SAPBEXexcBad7 11" xfId="15161"/>
    <cellStyle name="SAPBEXexcBad7 12" xfId="11338"/>
    <cellStyle name="SAPBEXexcBad7 2" xfId="10345"/>
    <cellStyle name="SAPBEXexcBad7 3" xfId="8896"/>
    <cellStyle name="SAPBEXexcBad7 4" xfId="10223"/>
    <cellStyle name="SAPBEXexcBad7 5" xfId="8704"/>
    <cellStyle name="SAPBEXexcBad7 6" xfId="12623"/>
    <cellStyle name="SAPBEXexcBad7 7" xfId="9453"/>
    <cellStyle name="SAPBEXexcBad7 8" xfId="12314"/>
    <cellStyle name="SAPBEXexcBad7 9" xfId="13694"/>
    <cellStyle name="SAPBEXexcBad8" xfId="5518"/>
    <cellStyle name="SAPBEXexcBad8 10" xfId="15062"/>
    <cellStyle name="SAPBEXexcBad8 11" xfId="15162"/>
    <cellStyle name="SAPBEXexcBad8 12" xfId="14161"/>
    <cellStyle name="SAPBEXexcBad8 2" xfId="10346"/>
    <cellStyle name="SAPBEXexcBad8 3" xfId="8895"/>
    <cellStyle name="SAPBEXexcBad8 4" xfId="10224"/>
    <cellStyle name="SAPBEXexcBad8 5" xfId="8705"/>
    <cellStyle name="SAPBEXexcBad8 6" xfId="9152"/>
    <cellStyle name="SAPBEXexcBad8 7" xfId="8232"/>
    <cellStyle name="SAPBEXexcBad8 8" xfId="7158"/>
    <cellStyle name="SAPBEXexcBad8 9" xfId="13695"/>
    <cellStyle name="SAPBEXexcBad9" xfId="5519"/>
    <cellStyle name="SAPBEXexcBad9 10" xfId="15063"/>
    <cellStyle name="SAPBEXexcBad9 11" xfId="15394"/>
    <cellStyle name="SAPBEXexcBad9 12" xfId="14160"/>
    <cellStyle name="SAPBEXexcBad9 2" xfId="10347"/>
    <cellStyle name="SAPBEXexcBad9 3" xfId="8894"/>
    <cellStyle name="SAPBEXexcBad9 4" xfId="10225"/>
    <cellStyle name="SAPBEXexcBad9 5" xfId="8706"/>
    <cellStyle name="SAPBEXexcBad9 6" xfId="9148"/>
    <cellStyle name="SAPBEXexcBad9 7" xfId="11477"/>
    <cellStyle name="SAPBEXexcBad9 8" xfId="7159"/>
    <cellStyle name="SAPBEXexcBad9 9" xfId="13696"/>
    <cellStyle name="SAPBEXexcCritical4" xfId="5520"/>
    <cellStyle name="SAPBEXexcCritical4 10" xfId="7135"/>
    <cellStyle name="SAPBEXexcCritical4 11" xfId="14035"/>
    <cellStyle name="SAPBEXexcCritical4 12" xfId="15698"/>
    <cellStyle name="SAPBEXexcCritical4 2" xfId="10348"/>
    <cellStyle name="SAPBEXexcCritical4 3" xfId="8893"/>
    <cellStyle name="SAPBEXexcCritical4 4" xfId="10226"/>
    <cellStyle name="SAPBEXexcCritical4 5" xfId="9861"/>
    <cellStyle name="SAPBEXexcCritical4 6" xfId="11578"/>
    <cellStyle name="SAPBEXexcCritical4 7" xfId="11476"/>
    <cellStyle name="SAPBEXexcCritical4 8" xfId="7160"/>
    <cellStyle name="SAPBEXexcCritical4 9" xfId="14427"/>
    <cellStyle name="SAPBEXexcCritical5" xfId="5521"/>
    <cellStyle name="SAPBEXexcCritical5 10" xfId="11358"/>
    <cellStyle name="SAPBEXexcCritical5 11" xfId="13420"/>
    <cellStyle name="SAPBEXexcCritical5 12" xfId="15697"/>
    <cellStyle name="SAPBEXexcCritical5 2" xfId="10349"/>
    <cellStyle name="SAPBEXexcCritical5 3" xfId="8892"/>
    <cellStyle name="SAPBEXexcCritical5 4" xfId="10227"/>
    <cellStyle name="SAPBEXexcCritical5 5" xfId="9862"/>
    <cellStyle name="SAPBEXexcCritical5 6" xfId="11579"/>
    <cellStyle name="SAPBEXexcCritical5 7" xfId="11475"/>
    <cellStyle name="SAPBEXexcCritical5 8" xfId="9647"/>
    <cellStyle name="SAPBEXexcCritical5 9" xfId="15170"/>
    <cellStyle name="SAPBEXexcCritical6" xfId="5522"/>
    <cellStyle name="SAPBEXexcCritical6 10" xfId="14351"/>
    <cellStyle name="SAPBEXexcCritical6 11" xfId="15393"/>
    <cellStyle name="SAPBEXexcCritical6 12" xfId="15696"/>
    <cellStyle name="SAPBEXexcCritical6 2" xfId="10350"/>
    <cellStyle name="SAPBEXexcCritical6 3" xfId="8891"/>
    <cellStyle name="SAPBEXexcCritical6 4" xfId="10228"/>
    <cellStyle name="SAPBEXexcCritical6 5" xfId="9863"/>
    <cellStyle name="SAPBEXexcCritical6 6" xfId="9146"/>
    <cellStyle name="SAPBEXexcCritical6 7" xfId="9452"/>
    <cellStyle name="SAPBEXexcCritical6 8" xfId="9648"/>
    <cellStyle name="SAPBEXexcCritical6 9" xfId="9956"/>
    <cellStyle name="SAPBEXexcGood1" xfId="5523"/>
    <cellStyle name="SAPBEXexcGood1 10" xfId="15064"/>
    <cellStyle name="SAPBEXexcGood1 11" xfId="15163"/>
    <cellStyle name="SAPBEXexcGood1 12" xfId="13535"/>
    <cellStyle name="SAPBEXexcGood1 2" xfId="10351"/>
    <cellStyle name="SAPBEXexcGood1 3" xfId="8890"/>
    <cellStyle name="SAPBEXexcGood1 4" xfId="7411"/>
    <cellStyle name="SAPBEXexcGood1 5" xfId="9864"/>
    <cellStyle name="SAPBEXexcGood1 6" xfId="9143"/>
    <cellStyle name="SAPBEXexcGood1 7" xfId="9451"/>
    <cellStyle name="SAPBEXexcGood1 8" xfId="9649"/>
    <cellStyle name="SAPBEXexcGood1 9" xfId="13697"/>
    <cellStyle name="SAPBEXexcGood2" xfId="5524"/>
    <cellStyle name="SAPBEXexcGood2 10" xfId="15065"/>
    <cellStyle name="SAPBEXexcGood2 11" xfId="15164"/>
    <cellStyle name="SAPBEXexcGood2 12" xfId="11495"/>
    <cellStyle name="SAPBEXexcGood2 2" xfId="10352"/>
    <cellStyle name="SAPBEXexcGood2 3" xfId="8889"/>
    <cellStyle name="SAPBEXexcGood2 4" xfId="10229"/>
    <cellStyle name="SAPBEXexcGood2 5" xfId="9865"/>
    <cellStyle name="SAPBEXexcGood2 6" xfId="9142"/>
    <cellStyle name="SAPBEXexcGood2 7" xfId="9450"/>
    <cellStyle name="SAPBEXexcGood2 8" xfId="9650"/>
    <cellStyle name="SAPBEXexcGood2 9" xfId="13698"/>
    <cellStyle name="SAPBEXexcGood3" xfId="5525"/>
    <cellStyle name="SAPBEXexcGood3 10" xfId="10632"/>
    <cellStyle name="SAPBEXexcGood3 11" xfId="15165"/>
    <cellStyle name="SAPBEXexcGood3 12" xfId="15695"/>
    <cellStyle name="SAPBEXexcGood3 2" xfId="10353"/>
    <cellStyle name="SAPBEXexcGood3 3" xfId="8888"/>
    <cellStyle name="SAPBEXexcGood3 4" xfId="10230"/>
    <cellStyle name="SAPBEXexcGood3 5" xfId="9866"/>
    <cellStyle name="SAPBEXexcGood3 6" xfId="9141"/>
    <cellStyle name="SAPBEXexcGood3 7" xfId="9449"/>
    <cellStyle name="SAPBEXexcGood3 8" xfId="9651"/>
    <cellStyle name="SAPBEXexcGood3 9" xfId="13699"/>
    <cellStyle name="SAPBEXfilterDrill" xfId="5526"/>
    <cellStyle name="SAPBEXfilterDrill 10" xfId="15066"/>
    <cellStyle name="SAPBEXfilterDrill 11" xfId="15166"/>
    <cellStyle name="SAPBEXfilterDrill 12" xfId="9581"/>
    <cellStyle name="SAPBEXfilterDrill 2" xfId="10354"/>
    <cellStyle name="SAPBEXfilterDrill 3" xfId="8887"/>
    <cellStyle name="SAPBEXfilterDrill 4" xfId="10231"/>
    <cellStyle name="SAPBEXfilterDrill 5" xfId="9867"/>
    <cellStyle name="SAPBEXfilterDrill 6" xfId="9140"/>
    <cellStyle name="SAPBEXfilterDrill 7" xfId="13552"/>
    <cellStyle name="SAPBEXfilterDrill 8" xfId="9652"/>
    <cellStyle name="SAPBEXfilterDrill 9" xfId="13700"/>
    <cellStyle name="SAPBEXfilterItem" xfId="5527"/>
    <cellStyle name="SAPBEXfilterItem 2" xfId="10355"/>
    <cellStyle name="SAPBEXfilterItem 3" xfId="8886"/>
    <cellStyle name="SAPBEXfilterItem 4" xfId="9232"/>
    <cellStyle name="SAPBEXfilterItem 5" xfId="9139"/>
    <cellStyle name="SAPBEXfilterItem 6" xfId="7161"/>
    <cellStyle name="SAPBEXfilterItem 7" xfId="15067"/>
    <cellStyle name="SAPBEXfilterItem 8" xfId="9582"/>
    <cellStyle name="SAPBEXfilterText" xfId="5528"/>
    <cellStyle name="SAPBEXfilterText 2" xfId="5529"/>
    <cellStyle name="SAPBEXfilterText_TCO_06_2012 ТЭП" xfId="5530"/>
    <cellStyle name="SAPBEXformats" xfId="5531"/>
    <cellStyle name="SAPBEXformats 10" xfId="12621"/>
    <cellStyle name="SAPBEXformats 11" xfId="14275"/>
    <cellStyle name="SAPBEXformats 12" xfId="9653"/>
    <cellStyle name="SAPBEXformats 13" xfId="13704"/>
    <cellStyle name="SAPBEXformats 14" xfId="15068"/>
    <cellStyle name="SAPBEXformats 15" xfId="15392"/>
    <cellStyle name="SAPBEXformats 16" xfId="14433"/>
    <cellStyle name="SAPBEXformats 2" xfId="5532"/>
    <cellStyle name="SAPBEXformats 2 10" xfId="9955"/>
    <cellStyle name="SAPBEXformats 2 11" xfId="12870"/>
    <cellStyle name="SAPBEXformats 2 12" xfId="15391"/>
    <cellStyle name="SAPBEXformats 2 13" xfId="9583"/>
    <cellStyle name="SAPBEXformats 2 2" xfId="5533"/>
    <cellStyle name="SAPBEXformats 2 2 10" xfId="12871"/>
    <cellStyle name="SAPBEXformats 2 2 11" xfId="15390"/>
    <cellStyle name="SAPBEXformats 2 2 12" xfId="14159"/>
    <cellStyle name="SAPBEXformats 2 2 2" xfId="10361"/>
    <cellStyle name="SAPBEXformats 2 2 3" xfId="7064"/>
    <cellStyle name="SAPBEXformats 2 2 4" xfId="10236"/>
    <cellStyle name="SAPBEXformats 2 2 5" xfId="9872"/>
    <cellStyle name="SAPBEXformats 2 2 6" xfId="9136"/>
    <cellStyle name="SAPBEXformats 2 2 7" xfId="14276"/>
    <cellStyle name="SAPBEXformats 2 2 8" xfId="9655"/>
    <cellStyle name="SAPBEXformats 2 2 9" xfId="13705"/>
    <cellStyle name="SAPBEXformats 2 3" xfId="10360"/>
    <cellStyle name="SAPBEXformats 2 4" xfId="7065"/>
    <cellStyle name="SAPBEXformats 2 5" xfId="10235"/>
    <cellStyle name="SAPBEXformats 2 6" xfId="9871"/>
    <cellStyle name="SAPBEXformats 2 7" xfId="9137"/>
    <cellStyle name="SAPBEXformats 2 8" xfId="12907"/>
    <cellStyle name="SAPBEXformats 2 9" xfId="9654"/>
    <cellStyle name="SAPBEXformats 2_ДДС_Прямой" xfId="5534"/>
    <cellStyle name="SAPBEXformats 3" xfId="5535"/>
    <cellStyle name="SAPBEXformats 3 10" xfId="7136"/>
    <cellStyle name="SAPBEXformats 3 11" xfId="15389"/>
    <cellStyle name="SAPBEXformats 3 12" xfId="15694"/>
    <cellStyle name="SAPBEXformats 3 2" xfId="10362"/>
    <cellStyle name="SAPBEXformats 3 3" xfId="8881"/>
    <cellStyle name="SAPBEXformats 3 4" xfId="10237"/>
    <cellStyle name="SAPBEXformats 3 5" xfId="12002"/>
    <cellStyle name="SAPBEXformats 3 6" xfId="7722"/>
    <cellStyle name="SAPBEXformats 3 7" xfId="14277"/>
    <cellStyle name="SAPBEXformats 3 8" xfId="12315"/>
    <cellStyle name="SAPBEXformats 3 9" xfId="13706"/>
    <cellStyle name="SAPBEXformats 4" xfId="5536"/>
    <cellStyle name="SAPBEXformats 4 10" xfId="7137"/>
    <cellStyle name="SAPBEXformats 4 11" xfId="15388"/>
    <cellStyle name="SAPBEXformats 4 12" xfId="15693"/>
    <cellStyle name="SAPBEXformats 4 2" xfId="10363"/>
    <cellStyle name="SAPBEXformats 4 3" xfId="8880"/>
    <cellStyle name="SAPBEXformats 4 4" xfId="10238"/>
    <cellStyle name="SAPBEXformats 4 5" xfId="12001"/>
    <cellStyle name="SAPBEXformats 4 6" xfId="9135"/>
    <cellStyle name="SAPBEXformats 4 7" xfId="14278"/>
    <cellStyle name="SAPBEXformats 4 8" xfId="9656"/>
    <cellStyle name="SAPBEXformats 4 9" xfId="13707"/>
    <cellStyle name="SAPBEXformats 5" xfId="10359"/>
    <cellStyle name="SAPBEXformats 6" xfId="8882"/>
    <cellStyle name="SAPBEXformats 7" xfId="10234"/>
    <cellStyle name="SAPBEXformats 8" xfId="9230"/>
    <cellStyle name="SAPBEXformats 9" xfId="9870"/>
    <cellStyle name="SAPBEXformats_Все ТЭП" xfId="5537"/>
    <cellStyle name="SAPBEXheaderItem" xfId="5538"/>
    <cellStyle name="SAPBEXheaderItem 10" xfId="13708"/>
    <cellStyle name="SAPBEXheaderItem 11" xfId="12872"/>
    <cellStyle name="SAPBEXheaderItem 12" xfId="13537"/>
    <cellStyle name="SAPBEXheaderItem 13" xfId="12865"/>
    <cellStyle name="SAPBEXheaderItem 2" xfId="5539"/>
    <cellStyle name="SAPBEXheaderItem 2 10" xfId="12873"/>
    <cellStyle name="SAPBEXheaderItem 2 11" xfId="13679"/>
    <cellStyle name="SAPBEXheaderItem 2 12" xfId="13534"/>
    <cellStyle name="SAPBEXheaderItem 2 2" xfId="10365"/>
    <cellStyle name="SAPBEXheaderItem 2 3" xfId="8878"/>
    <cellStyle name="SAPBEXheaderItem 2 4" xfId="10240"/>
    <cellStyle name="SAPBEXheaderItem 2 5" xfId="9873"/>
    <cellStyle name="SAPBEXheaderItem 2 6" xfId="11325"/>
    <cellStyle name="SAPBEXheaderItem 2 7" xfId="14280"/>
    <cellStyle name="SAPBEXheaderItem 2 8" xfId="7163"/>
    <cellStyle name="SAPBEXheaderItem 2 9" xfId="13709"/>
    <cellStyle name="SAPBEXheaderItem 3" xfId="10364"/>
    <cellStyle name="SAPBEXheaderItem 4" xfId="8879"/>
    <cellStyle name="SAPBEXheaderItem 5" xfId="10239"/>
    <cellStyle name="SAPBEXheaderItem 6" xfId="7273"/>
    <cellStyle name="SAPBEXheaderItem 7" xfId="11326"/>
    <cellStyle name="SAPBEXheaderItem 8" xfId="14279"/>
    <cellStyle name="SAPBEXheaderItem 9" xfId="7162"/>
    <cellStyle name="SAPBEXheaderItem_TCO_06_2012 ТЭП" xfId="5540"/>
    <cellStyle name="SAPBEXheaderText" xfId="5541"/>
    <cellStyle name="SAPBEXheaderText 10" xfId="11541"/>
    <cellStyle name="SAPBEXheaderText 11" xfId="13520"/>
    <cellStyle name="SAPBEXheaderText 12" xfId="11547"/>
    <cellStyle name="SAPBEXheaderText 13" xfId="15400"/>
    <cellStyle name="SAPBEXheaderText 2" xfId="5542"/>
    <cellStyle name="SAPBEXheaderText 2 10" xfId="13519"/>
    <cellStyle name="SAPBEXheaderText 2 11" xfId="14229"/>
    <cellStyle name="SAPBEXheaderText 2 12" xfId="14434"/>
    <cellStyle name="SAPBEXheaderText 2 2" xfId="10367"/>
    <cellStyle name="SAPBEXheaderText 2 3" xfId="8876"/>
    <cellStyle name="SAPBEXheaderText 2 4" xfId="10242"/>
    <cellStyle name="SAPBEXheaderText 2 5" xfId="7274"/>
    <cellStyle name="SAPBEXheaderText 2 6" xfId="12179"/>
    <cellStyle name="SAPBEXheaderText 2 7" xfId="14282"/>
    <cellStyle name="SAPBEXheaderText 2 8" xfId="9657"/>
    <cellStyle name="SAPBEXheaderText 2 9" xfId="8675"/>
    <cellStyle name="SAPBEXheaderText 3" xfId="10366"/>
    <cellStyle name="SAPBEXheaderText 4" xfId="8877"/>
    <cellStyle name="SAPBEXheaderText 5" xfId="10241"/>
    <cellStyle name="SAPBEXheaderText 6" xfId="9874"/>
    <cellStyle name="SAPBEXheaderText 7" xfId="12180"/>
    <cellStyle name="SAPBEXheaderText 8" xfId="14281"/>
    <cellStyle name="SAPBEXheaderText 9" xfId="7164"/>
    <cellStyle name="SAPBEXheaderText_TCO_06_2012 ТЭП" xfId="5543"/>
    <cellStyle name="SAPBEXHLevel0" xfId="5544"/>
    <cellStyle name="SAPBEXHLevel0 10" xfId="12000"/>
    <cellStyle name="SAPBEXHLevel0 11" xfId="12620"/>
    <cellStyle name="SAPBEXHLevel0 12" xfId="14283"/>
    <cellStyle name="SAPBEXHLevel0 13" xfId="9658"/>
    <cellStyle name="SAPBEXHLevel0 14" xfId="8674"/>
    <cellStyle name="SAPBEXHLevel0 15" xfId="12874"/>
    <cellStyle name="SAPBEXHLevel0 16" xfId="15387"/>
    <cellStyle name="SAPBEXHLevel0 17" xfId="13533"/>
    <cellStyle name="SAPBEXHLevel0 2" xfId="5545"/>
    <cellStyle name="SAPBEXHLevel0 2 10" xfId="9659"/>
    <cellStyle name="SAPBEXHLevel0 2 11" xfId="8673"/>
    <cellStyle name="SAPBEXHLevel0 2 12" xfId="12875"/>
    <cellStyle name="SAPBEXHLevel0 2 13" xfId="14230"/>
    <cellStyle name="SAPBEXHLevel0 2 14" xfId="14158"/>
    <cellStyle name="SAPBEXHLevel0 2 2" xfId="5546"/>
    <cellStyle name="SAPBEXHLevel0 2 2 10" xfId="12876"/>
    <cellStyle name="SAPBEXHLevel0 2 2 11" xfId="13538"/>
    <cellStyle name="SAPBEXHLevel0 2 2 12" xfId="9584"/>
    <cellStyle name="SAPBEXHLevel0 2 2 2" xfId="10370"/>
    <cellStyle name="SAPBEXHLevel0 2 2 3" xfId="8873"/>
    <cellStyle name="SAPBEXHLevel0 2 2 4" xfId="10245"/>
    <cellStyle name="SAPBEXHLevel0 2 2 5" xfId="9875"/>
    <cellStyle name="SAPBEXHLevel0 2 2 6" xfId="9134"/>
    <cellStyle name="SAPBEXHLevel0 2 2 7" xfId="14285"/>
    <cellStyle name="SAPBEXHLevel0 2 2 8" xfId="9660"/>
    <cellStyle name="SAPBEXHLevel0 2 2 9" xfId="8672"/>
    <cellStyle name="SAPBEXHLevel0 2 3" xfId="5547"/>
    <cellStyle name="SAPBEXHLevel0 2 3 10" xfId="12877"/>
    <cellStyle name="SAPBEXHLevel0 2 3 11" xfId="13539"/>
    <cellStyle name="SAPBEXHLevel0 2 3 12" xfId="10232"/>
    <cellStyle name="SAPBEXHLevel0 2 3 2" xfId="10371"/>
    <cellStyle name="SAPBEXHLevel0 2 3 3" xfId="8872"/>
    <cellStyle name="SAPBEXHLevel0 2 3 4" xfId="10246"/>
    <cellStyle name="SAPBEXHLevel0 2 3 5" xfId="9876"/>
    <cellStyle name="SAPBEXHLevel0 2 3 6" xfId="9133"/>
    <cellStyle name="SAPBEXHLevel0 2 3 7" xfId="9447"/>
    <cellStyle name="SAPBEXHLevel0 2 3 8" xfId="9661"/>
    <cellStyle name="SAPBEXHLevel0 2 3 9" xfId="10994"/>
    <cellStyle name="SAPBEXHLevel0 2 4" xfId="10369"/>
    <cellStyle name="SAPBEXHLevel0 2 5" xfId="8874"/>
    <cellStyle name="SAPBEXHLevel0 2 6" xfId="10244"/>
    <cellStyle name="SAPBEXHLevel0 2 7" xfId="7275"/>
    <cellStyle name="SAPBEXHLevel0 2 8" xfId="12619"/>
    <cellStyle name="SAPBEXHLevel0 2 9" xfId="14284"/>
    <cellStyle name="SAPBEXHLevel0 2_ДДС_Прямой" xfId="5548"/>
    <cellStyle name="SAPBEXHLevel0 3" xfId="5549"/>
    <cellStyle name="SAPBEXHLevel0 3 10" xfId="14152"/>
    <cellStyle name="SAPBEXHLevel0 3 11" xfId="15386"/>
    <cellStyle name="SAPBEXHLevel0 3 12" xfId="13430"/>
    <cellStyle name="SAPBEXHLevel0 3 2" xfId="10372"/>
    <cellStyle name="SAPBEXHLevel0 3 3" xfId="8871"/>
    <cellStyle name="SAPBEXHLevel0 3 4" xfId="10247"/>
    <cellStyle name="SAPBEXHLevel0 3 5" xfId="7276"/>
    <cellStyle name="SAPBEXHLevel0 3 6" xfId="9132"/>
    <cellStyle name="SAPBEXHLevel0 3 7" xfId="11474"/>
    <cellStyle name="SAPBEXHLevel0 3 8" xfId="7165"/>
    <cellStyle name="SAPBEXHLevel0 3 9" xfId="14269"/>
    <cellStyle name="SAPBEXHLevel0 4" xfId="5550"/>
    <cellStyle name="SAPBEXHLevel0 4 10" xfId="12908"/>
    <cellStyle name="SAPBEXHLevel0 4 11" xfId="14151"/>
    <cellStyle name="SAPBEXHLevel0 4 12" xfId="15385"/>
    <cellStyle name="SAPBEXHLevel0 4 13" xfId="10233"/>
    <cellStyle name="SAPBEXHLevel0 4 2" xfId="5551"/>
    <cellStyle name="SAPBEXHLevel0 4 2 10" xfId="15069"/>
    <cellStyle name="SAPBEXHLevel0 4 2 11" xfId="13680"/>
    <cellStyle name="SAPBEXHLevel0 4 2 12" xfId="9199"/>
    <cellStyle name="SAPBEXHLevel0 4 2 2" xfId="10374"/>
    <cellStyle name="SAPBEXHLevel0 4 2 3" xfId="8869"/>
    <cellStyle name="SAPBEXHLevel0 4 2 4" xfId="10249"/>
    <cellStyle name="SAPBEXHLevel0 4 2 5" xfId="9878"/>
    <cellStyle name="SAPBEXHLevel0 4 2 6" xfId="12615"/>
    <cellStyle name="SAPBEXHLevel0 4 2 7" xfId="11472"/>
    <cellStyle name="SAPBEXHLevel0 4 2 8" xfId="7167"/>
    <cellStyle name="SAPBEXHLevel0 4 2 9" xfId="13710"/>
    <cellStyle name="SAPBEXHLevel0 4 3" xfId="10373"/>
    <cellStyle name="SAPBEXHLevel0 4 4" xfId="8870"/>
    <cellStyle name="SAPBEXHLevel0 4 5" xfId="10248"/>
    <cellStyle name="SAPBEXHLevel0 4 6" xfId="9877"/>
    <cellStyle name="SAPBEXHLevel0 4 7" xfId="9131"/>
    <cellStyle name="SAPBEXHLevel0 4 8" xfId="11473"/>
    <cellStyle name="SAPBEXHLevel0 4 9" xfId="7166"/>
    <cellStyle name="SAPBEXHLevel0 4_ДДС_Прямой" xfId="5552"/>
    <cellStyle name="SAPBEXHLevel0 5" xfId="5553"/>
    <cellStyle name="SAPBEXHLevel0 5 10" xfId="15070"/>
    <cellStyle name="SAPBEXHLevel0 5 11" xfId="15384"/>
    <cellStyle name="SAPBEXHLevel0 5 12" xfId="10308"/>
    <cellStyle name="SAPBEXHLevel0 5 2" xfId="10375"/>
    <cellStyle name="SAPBEXHLevel0 5 3" xfId="8868"/>
    <cellStyle name="SAPBEXHLevel0 5 4" xfId="10250"/>
    <cellStyle name="SAPBEXHLevel0 5 5" xfId="12164"/>
    <cellStyle name="SAPBEXHLevel0 5 6" xfId="8972"/>
    <cellStyle name="SAPBEXHLevel0 5 7" xfId="8618"/>
    <cellStyle name="SAPBEXHLevel0 5 8" xfId="9662"/>
    <cellStyle name="SAPBEXHLevel0 5 9" xfId="13711"/>
    <cellStyle name="SAPBEXHLevel0 6" xfId="10368"/>
    <cellStyle name="SAPBEXHLevel0 7" xfId="8875"/>
    <cellStyle name="SAPBEXHLevel0 8" xfId="10243"/>
    <cellStyle name="SAPBEXHLevel0 9" xfId="12140"/>
    <cellStyle name="SAPBEXHLevel0_Все ТЭП" xfId="5554"/>
    <cellStyle name="SAPBEXHLevel0X" xfId="5555"/>
    <cellStyle name="SAPBEXHLevel0X 10" xfId="12178"/>
    <cellStyle name="SAPBEXHLevel0X 11" xfId="8617"/>
    <cellStyle name="SAPBEXHLevel0X 12" xfId="9663"/>
    <cellStyle name="SAPBEXHLevel0X 13" xfId="15171"/>
    <cellStyle name="SAPBEXHLevel0X 14" xfId="13518"/>
    <cellStyle name="SAPBEXHLevel0X 15" xfId="14036"/>
    <cellStyle name="SAPBEXHLevel0X 16" xfId="8506"/>
    <cellStyle name="SAPBEXHLevel0X 2" xfId="5556"/>
    <cellStyle name="SAPBEXHLevel0X 2 10" xfId="14270"/>
    <cellStyle name="SAPBEXHLevel0X 2 11" xfId="12880"/>
    <cellStyle name="SAPBEXHLevel0X 2 12" xfId="9578"/>
    <cellStyle name="SAPBEXHLevel0X 2 13" xfId="15401"/>
    <cellStyle name="SAPBEXHLevel0X 2 2" xfId="5557"/>
    <cellStyle name="SAPBEXHLevel0X 2 2 10" xfId="14150"/>
    <cellStyle name="SAPBEXHLevel0X 2 2 11" xfId="14037"/>
    <cellStyle name="SAPBEXHLevel0X 2 2 12" xfId="15402"/>
    <cellStyle name="SAPBEXHLevel0X 2 2 2" xfId="10378"/>
    <cellStyle name="SAPBEXHLevel0X 2 2 3" xfId="8865"/>
    <cellStyle name="SAPBEXHLevel0X 2 2 4" xfId="10253"/>
    <cellStyle name="SAPBEXHLevel0X 2 2 5" xfId="7279"/>
    <cellStyle name="SAPBEXHLevel0X 2 2 6" xfId="12613"/>
    <cellStyle name="SAPBEXHLevel0X 2 2 7" xfId="11470"/>
    <cellStyle name="SAPBEXHLevel0X 2 2 8" xfId="7169"/>
    <cellStyle name="SAPBEXHLevel0X 2 2 9" xfId="15172"/>
    <cellStyle name="SAPBEXHLevel0X 2 3" xfId="10377"/>
    <cellStyle name="SAPBEXHLevel0X 2 4" xfId="8866"/>
    <cellStyle name="SAPBEXHLevel0X 2 5" xfId="10252"/>
    <cellStyle name="SAPBEXHLevel0X 2 6" xfId="7278"/>
    <cellStyle name="SAPBEXHLevel0X 2 7" xfId="12614"/>
    <cellStyle name="SAPBEXHLevel0X 2 8" xfId="11471"/>
    <cellStyle name="SAPBEXHLevel0X 2 9" xfId="7168"/>
    <cellStyle name="SAPBEXHLevel0X 2_ДДС_Прямой" xfId="5558"/>
    <cellStyle name="SAPBEXHLevel0X 3" xfId="5559"/>
    <cellStyle name="SAPBEXHLevel0X 3 10" xfId="13429"/>
    <cellStyle name="SAPBEXHLevel0X 3 11" xfId="14038"/>
    <cellStyle name="SAPBEXHLevel0X 3 12" xfId="15403"/>
    <cellStyle name="SAPBEXHLevel0X 3 2" xfId="10379"/>
    <cellStyle name="SAPBEXHLevel0X 3 3" xfId="8864"/>
    <cellStyle name="SAPBEXHLevel0X 3 4" xfId="10254"/>
    <cellStyle name="SAPBEXHLevel0X 3 5" xfId="11514"/>
    <cellStyle name="SAPBEXHLevel0X 3 6" xfId="12612"/>
    <cellStyle name="SAPBEXHLevel0X 3 7" xfId="9446"/>
    <cellStyle name="SAPBEXHLevel0X 3 8" xfId="7170"/>
    <cellStyle name="SAPBEXHLevel0X 3 9" xfId="15173"/>
    <cellStyle name="SAPBEXHLevel0X 4" xfId="5560"/>
    <cellStyle name="SAPBEXHLevel0X 4 10" xfId="12881"/>
    <cellStyle name="SAPBEXHLevel0X 4 11" xfId="14039"/>
    <cellStyle name="SAPBEXHLevel0X 4 12" xfId="14391"/>
    <cellStyle name="SAPBEXHLevel0X 4 2" xfId="10380"/>
    <cellStyle name="SAPBEXHLevel0X 4 3" xfId="8863"/>
    <cellStyle name="SAPBEXHLevel0X 4 4" xfId="10255"/>
    <cellStyle name="SAPBEXHLevel0X 4 5" xfId="12171"/>
    <cellStyle name="SAPBEXHLevel0X 4 6" xfId="12611"/>
    <cellStyle name="SAPBEXHLevel0X 4 7" xfId="11469"/>
    <cellStyle name="SAPBEXHLevel0X 4 8" xfId="9664"/>
    <cellStyle name="SAPBEXHLevel0X 4 9" xfId="15174"/>
    <cellStyle name="SAPBEXHLevel0X 5" xfId="10376"/>
    <cellStyle name="SAPBEXHLevel0X 6" xfId="8867"/>
    <cellStyle name="SAPBEXHLevel0X 7" xfId="10251"/>
    <cellStyle name="SAPBEXHLevel0X 8" xfId="7138"/>
    <cellStyle name="SAPBEXHLevel0X 9" xfId="7277"/>
    <cellStyle name="SAPBEXHLevel0X_Все ТЭП" xfId="5561"/>
    <cellStyle name="SAPBEXHLevel1" xfId="5562"/>
    <cellStyle name="SAPBEXHLevel1 10" xfId="9879"/>
    <cellStyle name="SAPBEXHLevel1 11" xfId="12177"/>
    <cellStyle name="SAPBEXHLevel1 12" xfId="9445"/>
    <cellStyle name="SAPBEXHLevel1 13" xfId="9665"/>
    <cellStyle name="SAPBEXHLevel1 14" xfId="14377"/>
    <cellStyle name="SAPBEXHLevel1 15" xfId="12882"/>
    <cellStyle name="SAPBEXHLevel1 16" xfId="14040"/>
    <cellStyle name="SAPBEXHLevel1 17" xfId="11458"/>
    <cellStyle name="SAPBEXHLevel1 2" xfId="5563"/>
    <cellStyle name="SAPBEXHLevel1 2 10" xfId="9666"/>
    <cellStyle name="SAPBEXHLevel1 2 11" xfId="14426"/>
    <cellStyle name="SAPBEXHLevel1 2 12" xfId="13516"/>
    <cellStyle name="SAPBEXHLevel1 2 13" xfId="9325"/>
    <cellStyle name="SAPBEXHLevel1 2 14" xfId="11459"/>
    <cellStyle name="SAPBEXHLevel1 2 2" xfId="5564"/>
    <cellStyle name="SAPBEXHLevel1 2 2 10" xfId="13515"/>
    <cellStyle name="SAPBEXHLevel1 2 2 11" xfId="15383"/>
    <cellStyle name="SAPBEXHLevel1 2 2 12" xfId="15404"/>
    <cellStyle name="SAPBEXHLevel1 2 2 2" xfId="10383"/>
    <cellStyle name="SAPBEXHLevel1 2 2 3" xfId="8860"/>
    <cellStyle name="SAPBEXHLevel1 2 2 4" xfId="10258"/>
    <cellStyle name="SAPBEXHLevel1 2 2 5" xfId="9880"/>
    <cellStyle name="SAPBEXHLevel1 2 2 6" xfId="10582"/>
    <cellStyle name="SAPBEXHLevel1 2 2 7" xfId="14286"/>
    <cellStyle name="SAPBEXHLevel1 2 2 8" xfId="9667"/>
    <cellStyle name="SAPBEXHLevel1 2 2 9" xfId="13712"/>
    <cellStyle name="SAPBEXHLevel1 2 3" xfId="5565"/>
    <cellStyle name="SAPBEXHLevel1 2 3 10" xfId="14149"/>
    <cellStyle name="SAPBEXHLevel1 2 3 11" xfId="15382"/>
    <cellStyle name="SAPBEXHLevel1 2 3 12" xfId="15405"/>
    <cellStyle name="SAPBEXHLevel1 2 3 2" xfId="10384"/>
    <cellStyle name="SAPBEXHLevel1 2 3 3" xfId="8859"/>
    <cellStyle name="SAPBEXHLevel1 2 3 4" xfId="10259"/>
    <cellStyle name="SAPBEXHLevel1 2 3 5" xfId="9881"/>
    <cellStyle name="SAPBEXHLevel1 2 3 6" xfId="1299"/>
    <cellStyle name="SAPBEXHLevel1 2 3 7" xfId="14287"/>
    <cellStyle name="SAPBEXHLevel1 2 3 8" xfId="9668"/>
    <cellStyle name="SAPBEXHLevel1 2 3 9" xfId="14271"/>
    <cellStyle name="SAPBEXHLevel1 2 4" xfId="10382"/>
    <cellStyle name="SAPBEXHLevel1 2 5" xfId="8861"/>
    <cellStyle name="SAPBEXHLevel1 2 6" xfId="10257"/>
    <cellStyle name="SAPBEXHLevel1 2 7" xfId="7280"/>
    <cellStyle name="SAPBEXHLevel1 2 8" xfId="12176"/>
    <cellStyle name="SAPBEXHLevel1 2 9" xfId="8616"/>
    <cellStyle name="SAPBEXHLevel1 2_ДДС_Прямой" xfId="5566"/>
    <cellStyle name="SAPBEXHLevel1 3" xfId="5567"/>
    <cellStyle name="SAPBEXHLevel1 3 10" xfId="12883"/>
    <cellStyle name="SAPBEXHLevel1 3 11" xfId="14231"/>
    <cellStyle name="SAPBEXHLevel1 3 12" xfId="8225"/>
    <cellStyle name="SAPBEXHLevel1 3 2" xfId="10385"/>
    <cellStyle name="SAPBEXHLevel1 3 3" xfId="7063"/>
    <cellStyle name="SAPBEXHLevel1 3 4" xfId="10260"/>
    <cellStyle name="SAPBEXHLevel1 3 5" xfId="7281"/>
    <cellStyle name="SAPBEXHLevel1 3 6" xfId="12610"/>
    <cellStyle name="SAPBEXHLevel1 3 7" xfId="8615"/>
    <cellStyle name="SAPBEXHLevel1 3 8" xfId="7171"/>
    <cellStyle name="SAPBEXHLevel1 3 9" xfId="8671"/>
    <cellStyle name="SAPBEXHLevel1 4" xfId="5568"/>
    <cellStyle name="SAPBEXHLevel1 4 10" xfId="14425"/>
    <cellStyle name="SAPBEXHLevel1 4 11" xfId="10323"/>
    <cellStyle name="SAPBEXHLevel1 4 12" xfId="7516"/>
    <cellStyle name="SAPBEXHLevel1 4 13" xfId="9404"/>
    <cellStyle name="SAPBEXHLevel1 4 2" xfId="5569"/>
    <cellStyle name="SAPBEXHLevel1 4 2 10" xfId="10324"/>
    <cellStyle name="SAPBEXHLevel1 4 2 11" xfId="14232"/>
    <cellStyle name="SAPBEXHLevel1 4 2 12" xfId="12503"/>
    <cellStyle name="SAPBEXHLevel1 4 2 2" xfId="10387"/>
    <cellStyle name="SAPBEXHLevel1 4 2 3" xfId="7062"/>
    <cellStyle name="SAPBEXHLevel1 4 2 4" xfId="10262"/>
    <cellStyle name="SAPBEXHLevel1 4 2 5" xfId="7311"/>
    <cellStyle name="SAPBEXHLevel1 4 2 6" xfId="12174"/>
    <cellStyle name="SAPBEXHLevel1 4 2 7" xfId="12259"/>
    <cellStyle name="SAPBEXHLevel1 4 2 8" xfId="12317"/>
    <cellStyle name="SAPBEXHLevel1 4 2 9" xfId="9545"/>
    <cellStyle name="SAPBEXHLevel1 4 3" xfId="10386"/>
    <cellStyle name="SAPBEXHLevel1 4 4" xfId="8858"/>
    <cellStyle name="SAPBEXHLevel1 4 5" xfId="10261"/>
    <cellStyle name="SAPBEXHLevel1 4 6" xfId="7310"/>
    <cellStyle name="SAPBEXHLevel1 4 7" xfId="12175"/>
    <cellStyle name="SAPBEXHLevel1 4 8" xfId="12853"/>
    <cellStyle name="SAPBEXHLevel1 4 9" xfId="12316"/>
    <cellStyle name="SAPBEXHLevel1 4_ДДС_Прямой" xfId="5570"/>
    <cellStyle name="SAPBEXHLevel1 5" xfId="5571"/>
    <cellStyle name="SAPBEXHLevel1 5 10" xfId="10630"/>
    <cellStyle name="SAPBEXHLevel1 5 11" xfId="14233"/>
    <cellStyle name="SAPBEXHLevel1 5 12" xfId="14784"/>
    <cellStyle name="SAPBEXHLevel1 5 2" xfId="10388"/>
    <cellStyle name="SAPBEXHLevel1 5 3" xfId="7061"/>
    <cellStyle name="SAPBEXHLevel1 5 4" xfId="10263"/>
    <cellStyle name="SAPBEXHLevel1 5 5" xfId="9882"/>
    <cellStyle name="SAPBEXHLevel1 5 6" xfId="11602"/>
    <cellStyle name="SAPBEXHLevel1 5 7" xfId="8995"/>
    <cellStyle name="SAPBEXHLevel1 5 8" xfId="7172"/>
    <cellStyle name="SAPBEXHLevel1 5 9" xfId="13713"/>
    <cellStyle name="SAPBEXHLevel1 6" xfId="10381"/>
    <cellStyle name="SAPBEXHLevel1 7" xfId="8862"/>
    <cellStyle name="SAPBEXHLevel1 8" xfId="10256"/>
    <cellStyle name="SAPBEXHLevel1 9" xfId="7134"/>
    <cellStyle name="SAPBEXHLevel1_Все ТЭП" xfId="5572"/>
    <cellStyle name="SAPBEXHLevel1X" xfId="5573"/>
    <cellStyle name="SAPBEXHLevel1X 10" xfId="12173"/>
    <cellStyle name="SAPBEXHLevel1X 11" xfId="9444"/>
    <cellStyle name="SAPBEXHLevel1X 12" xfId="7173"/>
    <cellStyle name="SAPBEXHLevel1X 13" xfId="9544"/>
    <cellStyle name="SAPBEXHLevel1X 14" xfId="13672"/>
    <cellStyle name="SAPBEXHLevel1X 15" xfId="14234"/>
    <cellStyle name="SAPBEXHLevel1X 16" xfId="14157"/>
    <cellStyle name="SAPBEXHLevel1X 2" xfId="5574"/>
    <cellStyle name="SAPBEXHLevel1X 2 10" xfId="9543"/>
    <cellStyle name="SAPBEXHLevel1X 2 11" xfId="13671"/>
    <cellStyle name="SAPBEXHLevel1X 2 12" xfId="14235"/>
    <cellStyle name="SAPBEXHLevel1X 2 13" xfId="9200"/>
    <cellStyle name="SAPBEXHLevel1X 2 2" xfId="5575"/>
    <cellStyle name="SAPBEXHLevel1X 2 2 10" xfId="8317"/>
    <cellStyle name="SAPBEXHLevel1X 2 2 11" xfId="14236"/>
    <cellStyle name="SAPBEXHLevel1X 2 2 12" xfId="9201"/>
    <cellStyle name="SAPBEXHLevel1X 2 2 2" xfId="10391"/>
    <cellStyle name="SAPBEXHLevel1X 2 2 3" xfId="7059"/>
    <cellStyle name="SAPBEXHLevel1X 2 2 4" xfId="10266"/>
    <cellStyle name="SAPBEXHLevel1X 2 2 5" xfId="7312"/>
    <cellStyle name="SAPBEXHLevel1X 2 2 6" xfId="10580"/>
    <cellStyle name="SAPBEXHLevel1X 2 2 7" xfId="9442"/>
    <cellStyle name="SAPBEXHLevel1X 2 2 8" xfId="9670"/>
    <cellStyle name="SAPBEXHLevel1X 2 2 9" xfId="9542"/>
    <cellStyle name="SAPBEXHLevel1X 2 3" xfId="10390"/>
    <cellStyle name="SAPBEXHLevel1X 2 4" xfId="7060"/>
    <cellStyle name="SAPBEXHLevel1X 2 5" xfId="10265"/>
    <cellStyle name="SAPBEXHLevel1X 2 6" xfId="11999"/>
    <cellStyle name="SAPBEXHLevel1X 2 7" xfId="10581"/>
    <cellStyle name="SAPBEXHLevel1X 2 8" xfId="9443"/>
    <cellStyle name="SAPBEXHLevel1X 2 9" xfId="9669"/>
    <cellStyle name="SAPBEXHLevel1X 2_ДДС_Прямой" xfId="5576"/>
    <cellStyle name="SAPBEXHLevel1X 3" xfId="5577"/>
    <cellStyle name="SAPBEXHLevel1X 3 10" xfId="7487"/>
    <cellStyle name="SAPBEXHLevel1X 3 11" xfId="14237"/>
    <cellStyle name="SAPBEXHLevel1X 3 12" xfId="14156"/>
    <cellStyle name="SAPBEXHLevel1X 3 2" xfId="10392"/>
    <cellStyle name="SAPBEXHLevel1X 3 3" xfId="8856"/>
    <cellStyle name="SAPBEXHLevel1X 3 4" xfId="10267"/>
    <cellStyle name="SAPBEXHLevel1X 3 5" xfId="11515"/>
    <cellStyle name="SAPBEXHLevel1X 3 6" xfId="10579"/>
    <cellStyle name="SAPBEXHLevel1X 3 7" xfId="12258"/>
    <cellStyle name="SAPBEXHLevel1X 3 8" xfId="7174"/>
    <cellStyle name="SAPBEXHLevel1X 3 9" xfId="9541"/>
    <cellStyle name="SAPBEXHLevel1X 4" xfId="5578"/>
    <cellStyle name="SAPBEXHLevel1X 4 10" xfId="13670"/>
    <cellStyle name="SAPBEXHLevel1X 4 11" xfId="14238"/>
    <cellStyle name="SAPBEXHLevel1X 4 12" xfId="9587"/>
    <cellStyle name="SAPBEXHLevel1X 4 2" xfId="10393"/>
    <cellStyle name="SAPBEXHLevel1X 4 3" xfId="8855"/>
    <cellStyle name="SAPBEXHLevel1X 4 4" xfId="10268"/>
    <cellStyle name="SAPBEXHLevel1X 4 5" xfId="9883"/>
    <cellStyle name="SAPBEXHLevel1X 4 6" xfId="12172"/>
    <cellStyle name="SAPBEXHLevel1X 4 7" xfId="12257"/>
    <cellStyle name="SAPBEXHLevel1X 4 8" xfId="9671"/>
    <cellStyle name="SAPBEXHLevel1X 4 9" xfId="9540"/>
    <cellStyle name="SAPBEXHLevel1X 5" xfId="10389"/>
    <cellStyle name="SAPBEXHLevel1X 6" xfId="8857"/>
    <cellStyle name="SAPBEXHLevel1X 7" xfId="10264"/>
    <cellStyle name="SAPBEXHLevel1X 8" xfId="11357"/>
    <cellStyle name="SAPBEXHLevel1X 9" xfId="7524"/>
    <cellStyle name="SAPBEXHLevel1X_Все ТЭП" xfId="5579"/>
    <cellStyle name="SAPBEXHLevel2" xfId="5580"/>
    <cellStyle name="SAPBEXHLevel2 10" xfId="11516"/>
    <cellStyle name="SAPBEXHLevel2 11" xfId="10578"/>
    <cellStyle name="SAPBEXHLevel2 12" xfId="9441"/>
    <cellStyle name="SAPBEXHLevel2 13" xfId="9672"/>
    <cellStyle name="SAPBEXHLevel2 14" xfId="13714"/>
    <cellStyle name="SAPBEXHLevel2 15" xfId="14147"/>
    <cellStyle name="SAPBEXHLevel2 16" xfId="14239"/>
    <cellStyle name="SAPBEXHLevel2 17" xfId="14154"/>
    <cellStyle name="SAPBEXHLevel2 2" xfId="5581"/>
    <cellStyle name="SAPBEXHLevel2 2 10" xfId="12318"/>
    <cellStyle name="SAPBEXHLevel2 2 11" xfId="13715"/>
    <cellStyle name="SAPBEXHLevel2 2 12" xfId="9612"/>
    <cellStyle name="SAPBEXHLevel2 2 13" xfId="13681"/>
    <cellStyle name="SAPBEXHLevel2 2 14" xfId="13532"/>
    <cellStyle name="SAPBEXHLevel2 2 2" xfId="5582"/>
    <cellStyle name="SAPBEXHLevel2 2 2 10" xfId="12981"/>
    <cellStyle name="SAPBEXHLevel2 2 2 11" xfId="14240"/>
    <cellStyle name="SAPBEXHLevel2 2 2 12" xfId="13531"/>
    <cellStyle name="SAPBEXHLevel2 2 2 2" xfId="10396"/>
    <cellStyle name="SAPBEXHLevel2 2 2 3" xfId="8853"/>
    <cellStyle name="SAPBEXHLevel2 2 2 4" xfId="10271"/>
    <cellStyle name="SAPBEXHLevel2 2 2 5" xfId="9884"/>
    <cellStyle name="SAPBEXHLevel2 2 2 6" xfId="12149"/>
    <cellStyle name="SAPBEXHLevel2 2 2 7" xfId="9439"/>
    <cellStyle name="SAPBEXHLevel2 2 2 8" xfId="12319"/>
    <cellStyle name="SAPBEXHLevel2 2 2 9" xfId="11540"/>
    <cellStyle name="SAPBEXHLevel2 2 3" xfId="5583"/>
    <cellStyle name="SAPBEXHLevel2 2 3 10" xfId="9613"/>
    <cellStyle name="SAPBEXHLevel2 2 3 11" xfId="14241"/>
    <cellStyle name="SAPBEXHLevel2 2 3 12" xfId="9590"/>
    <cellStyle name="SAPBEXHLevel2 2 3 2" xfId="10397"/>
    <cellStyle name="SAPBEXHLevel2 2 3 3" xfId="8852"/>
    <cellStyle name="SAPBEXHLevel2 2 3 4" xfId="10272"/>
    <cellStyle name="SAPBEXHLevel2 2 3 5" xfId="9885"/>
    <cellStyle name="SAPBEXHLevel2 2 3 6" xfId="12150"/>
    <cellStyle name="SAPBEXHLevel2 2 3 7" xfId="11468"/>
    <cellStyle name="SAPBEXHLevel2 2 3 8" xfId="12320"/>
    <cellStyle name="SAPBEXHLevel2 2 3 9" xfId="13716"/>
    <cellStyle name="SAPBEXHLevel2 2 4" xfId="10395"/>
    <cellStyle name="SAPBEXHLevel2 2 5" xfId="8854"/>
    <cellStyle name="SAPBEXHLevel2 2 6" xfId="10270"/>
    <cellStyle name="SAPBEXHLevel2 2 7" xfId="8260"/>
    <cellStyle name="SAPBEXHLevel2 2 8" xfId="10577"/>
    <cellStyle name="SAPBEXHLevel2 2 9" xfId="9440"/>
    <cellStyle name="SAPBEXHLevel2 2_ДДС_Прямой" xfId="5584"/>
    <cellStyle name="SAPBEXHLevel2 3" xfId="5585"/>
    <cellStyle name="SAPBEXHLevel2 3 10" xfId="12285"/>
    <cellStyle name="SAPBEXHLevel2 3 11" xfId="14242"/>
    <cellStyle name="SAPBEXHLevel2 3 12" xfId="12504"/>
    <cellStyle name="SAPBEXHLevel2 3 2" xfId="10398"/>
    <cellStyle name="SAPBEXHLevel2 3 3" xfId="8851"/>
    <cellStyle name="SAPBEXHLevel2 3 4" xfId="10273"/>
    <cellStyle name="SAPBEXHLevel2 3 5" xfId="9887"/>
    <cellStyle name="SAPBEXHLevel2 3 6" xfId="12609"/>
    <cellStyle name="SAPBEXHLevel2 3 7" xfId="8610"/>
    <cellStyle name="SAPBEXHLevel2 3 8" xfId="12321"/>
    <cellStyle name="SAPBEXHLevel2 3 9" xfId="13717"/>
    <cellStyle name="SAPBEXHLevel2 4" xfId="5586"/>
    <cellStyle name="SAPBEXHLevel2 4 10" xfId="13718"/>
    <cellStyle name="SAPBEXHLevel2 4 11" xfId="8284"/>
    <cellStyle name="SAPBEXHLevel2 4 12" xfId="14243"/>
    <cellStyle name="SAPBEXHLevel2 4 13" xfId="15692"/>
    <cellStyle name="SAPBEXHLevel2 4 2" xfId="5587"/>
    <cellStyle name="SAPBEXHLevel2 4 2 10" xfId="8285"/>
    <cellStyle name="SAPBEXHLevel2 4 2 11" xfId="14244"/>
    <cellStyle name="SAPBEXHLevel2 4 2 12" xfId="15691"/>
    <cellStyle name="SAPBEXHLevel2 4 2 2" xfId="10400"/>
    <cellStyle name="SAPBEXHLevel2 4 2 3" xfId="8849"/>
    <cellStyle name="SAPBEXHLevel2 4 2 4" xfId="7412"/>
    <cellStyle name="SAPBEXHLevel2 4 2 5" xfId="8261"/>
    <cellStyle name="SAPBEXHLevel2 4 2 6" xfId="11323"/>
    <cellStyle name="SAPBEXHLevel2 4 2 7" xfId="14288"/>
    <cellStyle name="SAPBEXHLevel2 4 2 8" xfId="12323"/>
    <cellStyle name="SAPBEXHLevel2 4 2 9" xfId="10993"/>
    <cellStyle name="SAPBEXHLevel2 4 3" xfId="10399"/>
    <cellStyle name="SAPBEXHLevel2 4 4" xfId="8850"/>
    <cellStyle name="SAPBEXHLevel2 4 5" xfId="10274"/>
    <cellStyle name="SAPBEXHLevel2 4 6" xfId="9888"/>
    <cellStyle name="SAPBEXHLevel2 4 7" xfId="11324"/>
    <cellStyle name="SAPBEXHLevel2 4 8" xfId="9438"/>
    <cellStyle name="SAPBEXHLevel2 4 9" xfId="12322"/>
    <cellStyle name="SAPBEXHLevel2 4_ДДС_Прямой" xfId="5588"/>
    <cellStyle name="SAPBEXHLevel2 5" xfId="5589"/>
    <cellStyle name="SAPBEXHLevel2 5 10" xfId="10633"/>
    <cellStyle name="SAPBEXHLevel2 5 11" xfId="9577"/>
    <cellStyle name="SAPBEXHLevel2 5 12" xfId="15690"/>
    <cellStyle name="SAPBEXHLevel2 5 2" xfId="10401"/>
    <cellStyle name="SAPBEXHLevel2 5 3" xfId="8848"/>
    <cellStyle name="SAPBEXHLevel2 5 4" xfId="10275"/>
    <cellStyle name="SAPBEXHLevel2 5 5" xfId="9889"/>
    <cellStyle name="SAPBEXHLevel2 5 6" xfId="9130"/>
    <cellStyle name="SAPBEXHLevel2 5 7" xfId="12906"/>
    <cellStyle name="SAPBEXHLevel2 5 8" xfId="12324"/>
    <cellStyle name="SAPBEXHLevel2 5 9" xfId="9539"/>
    <cellStyle name="SAPBEXHLevel2 6" xfId="10394"/>
    <cellStyle name="SAPBEXHLevel2 7" xfId="7058"/>
    <cellStyle name="SAPBEXHLevel2 8" xfId="10269"/>
    <cellStyle name="SAPBEXHLevel2 9" xfId="11356"/>
    <cellStyle name="SAPBEXHLevel2_Все ТЭП" xfId="5590"/>
    <cellStyle name="SAPBEXHLevel2X" xfId="5591"/>
    <cellStyle name="SAPBEXHLevel2X 10" xfId="8327"/>
    <cellStyle name="SAPBEXHLevel2X 11" xfId="9437"/>
    <cellStyle name="SAPBEXHLevel2X 12" xfId="12325"/>
    <cellStyle name="SAPBEXHLevel2X 13" xfId="9538"/>
    <cellStyle name="SAPBEXHLevel2X 14" xfId="11359"/>
    <cellStyle name="SAPBEXHLevel2X 15" xfId="10181"/>
    <cellStyle name="SAPBEXHLevel2X 16" xfId="15689"/>
    <cellStyle name="SAPBEXHLevel2X 2" xfId="5592"/>
    <cellStyle name="SAPBEXHLevel2X 2 10" xfId="9537"/>
    <cellStyle name="SAPBEXHLevel2X 2 11" xfId="13942"/>
    <cellStyle name="SAPBEXHLevel2X 2 12" xfId="12863"/>
    <cellStyle name="SAPBEXHLevel2X 2 13" xfId="12361"/>
    <cellStyle name="SAPBEXHLevel2X 2 2" xfId="5593"/>
    <cellStyle name="SAPBEXHLevel2X 2 2 10" xfId="9614"/>
    <cellStyle name="SAPBEXHLevel2X 2 2 11" xfId="13540"/>
    <cellStyle name="SAPBEXHLevel2X 2 2 12" xfId="9405"/>
    <cellStyle name="SAPBEXHLevel2X 2 2 2" xfId="10404"/>
    <cellStyle name="SAPBEXHLevel2X 2 2 3" xfId="8845"/>
    <cellStyle name="SAPBEXHLevel2X 2 2 4" xfId="10277"/>
    <cellStyle name="SAPBEXHLevel2X 2 2 5" xfId="8264"/>
    <cellStyle name="SAPBEXHLevel2X 2 2 6" xfId="7522"/>
    <cellStyle name="SAPBEXHLevel2X 2 2 7" xfId="10210"/>
    <cellStyle name="SAPBEXHLevel2X 2 2 8" xfId="12327"/>
    <cellStyle name="SAPBEXHLevel2X 2 2 9" xfId="8670"/>
    <cellStyle name="SAPBEXHLevel2X 2 3" xfId="10403"/>
    <cellStyle name="SAPBEXHLevel2X 2 4" xfId="8846"/>
    <cellStyle name="SAPBEXHLevel2X 2 5" xfId="10276"/>
    <cellStyle name="SAPBEXHLevel2X 2 6" xfId="8263"/>
    <cellStyle name="SAPBEXHLevel2X 2 7" xfId="11322"/>
    <cellStyle name="SAPBEXHLevel2X 2 8" xfId="9436"/>
    <cellStyle name="SAPBEXHLevel2X 2 9" xfId="12326"/>
    <cellStyle name="SAPBEXHLevel2X 2_ДДС_Прямой" xfId="5594"/>
    <cellStyle name="SAPBEXHLevel2X 3" xfId="5595"/>
    <cellStyle name="SAPBEXHLevel2X 3 10" xfId="9615"/>
    <cellStyle name="SAPBEXHLevel2X 3 11" xfId="13421"/>
    <cellStyle name="SAPBEXHLevel2X 3 12" xfId="9203"/>
    <cellStyle name="SAPBEXHLevel2X 3 2" xfId="10405"/>
    <cellStyle name="SAPBEXHLevel2X 3 3" xfId="8844"/>
    <cellStyle name="SAPBEXHLevel2X 3 4" xfId="10278"/>
    <cellStyle name="SAPBEXHLevel2X 3 5" xfId="8265"/>
    <cellStyle name="SAPBEXHLevel2X 3 6" xfId="9129"/>
    <cellStyle name="SAPBEXHLevel2X 3 7" xfId="14289"/>
    <cellStyle name="SAPBEXHLevel2X 3 8" xfId="12328"/>
    <cellStyle name="SAPBEXHLevel2X 3 9" xfId="13881"/>
    <cellStyle name="SAPBEXHLevel2X 4" xfId="5596"/>
    <cellStyle name="SAPBEXHLevel2X 4 10" xfId="9616"/>
    <cellStyle name="SAPBEXHLevel2X 4 11" xfId="8932"/>
    <cellStyle name="SAPBEXHLevel2X 4 12" xfId="12866"/>
    <cellStyle name="SAPBEXHLevel2X 4 2" xfId="10406"/>
    <cellStyle name="SAPBEXHLevel2X 4 3" xfId="8843"/>
    <cellStyle name="SAPBEXHLevel2X 4 4" xfId="10279"/>
    <cellStyle name="SAPBEXHLevel2X 4 5" xfId="11517"/>
    <cellStyle name="SAPBEXHLevel2X 4 6" xfId="9128"/>
    <cellStyle name="SAPBEXHLevel2X 4 7" xfId="14290"/>
    <cellStyle name="SAPBEXHLevel2X 4 8" xfId="12329"/>
    <cellStyle name="SAPBEXHLevel2X 4 9" xfId="13719"/>
    <cellStyle name="SAPBEXHLevel2X 5" xfId="10402"/>
    <cellStyle name="SAPBEXHLevel2X 6" xfId="8847"/>
    <cellStyle name="SAPBEXHLevel2X 7" xfId="7413"/>
    <cellStyle name="SAPBEXHLevel2X 8" xfId="9220"/>
    <cellStyle name="SAPBEXHLevel2X 9" xfId="8262"/>
    <cellStyle name="SAPBEXHLevel2X_Все ТЭП" xfId="5597"/>
    <cellStyle name="SAPBEXHLevel3" xfId="5598"/>
    <cellStyle name="SAPBEXHLevel3 10" xfId="11518"/>
    <cellStyle name="SAPBEXHLevel3 11" xfId="7543"/>
    <cellStyle name="SAPBEXHLevel3 12" xfId="9435"/>
    <cellStyle name="SAPBEXHLevel3 13" xfId="12330"/>
    <cellStyle name="SAPBEXHLevel3 14" xfId="9536"/>
    <cellStyle name="SAPBEXHLevel3 15" xfId="7139"/>
    <cellStyle name="SAPBEXHLevel3 16" xfId="12280"/>
    <cellStyle name="SAPBEXHLevel3 17" xfId="15688"/>
    <cellStyle name="SAPBEXHLevel3 2" xfId="5599"/>
    <cellStyle name="SAPBEXHLevel3 2 10" xfId="12331"/>
    <cellStyle name="SAPBEXHLevel3 2 11" xfId="9535"/>
    <cellStyle name="SAPBEXHLevel3 2 12" xfId="7140"/>
    <cellStyle name="SAPBEXHLevel3 2 13" xfId="8576"/>
    <cellStyle name="SAPBEXHLevel3 2 14" xfId="15687"/>
    <cellStyle name="SAPBEXHLevel3 2 2" xfId="5600"/>
    <cellStyle name="SAPBEXHLevel3 2 2 10" xfId="14638"/>
    <cellStyle name="SAPBEXHLevel3 2 2 11" xfId="15381"/>
    <cellStyle name="SAPBEXHLevel3 2 2 12" xfId="15686"/>
    <cellStyle name="SAPBEXHLevel3 2 2 2" xfId="10409"/>
    <cellStyle name="SAPBEXHLevel3 2 2 3" xfId="8840"/>
    <cellStyle name="SAPBEXHLevel3 2 2 4" xfId="10282"/>
    <cellStyle name="SAPBEXHLevel3 2 2 5" xfId="11519"/>
    <cellStyle name="SAPBEXHLevel3 2 2 6" xfId="9126"/>
    <cellStyle name="SAPBEXHLevel3 2 2 7" xfId="11466"/>
    <cellStyle name="SAPBEXHLevel3 2 2 8" xfId="9673"/>
    <cellStyle name="SAPBEXHLevel3 2 2 9" xfId="13720"/>
    <cellStyle name="SAPBEXHLevel3 2 3" xfId="5601"/>
    <cellStyle name="SAPBEXHLevel3 2 3 10" xfId="9617"/>
    <cellStyle name="SAPBEXHLevel3 2 3 11" xfId="12279"/>
    <cellStyle name="SAPBEXHLevel3 2 3 12" xfId="14153"/>
    <cellStyle name="SAPBEXHLevel3 2 3 2" xfId="10410"/>
    <cellStyle name="SAPBEXHLevel3 2 3 3" xfId="8839"/>
    <cellStyle name="SAPBEXHLevel3 2 3 4" xfId="10283"/>
    <cellStyle name="SAPBEXHLevel3 2 3 5" xfId="11520"/>
    <cellStyle name="SAPBEXHLevel3 2 3 6" xfId="7960"/>
    <cellStyle name="SAPBEXHLevel3 2 3 7" xfId="13096"/>
    <cellStyle name="SAPBEXHLevel3 2 3 8" xfId="9674"/>
    <cellStyle name="SAPBEXHLevel3 2 3 9" xfId="13721"/>
    <cellStyle name="SAPBEXHLevel3 2 4" xfId="10408"/>
    <cellStyle name="SAPBEXHLevel3 2 5" xfId="8841"/>
    <cellStyle name="SAPBEXHLevel3 2 6" xfId="7442"/>
    <cellStyle name="SAPBEXHLevel3 2 7" xfId="11970"/>
    <cellStyle name="SAPBEXHLevel3 2 8" xfId="7521"/>
    <cellStyle name="SAPBEXHLevel3 2 9" xfId="8231"/>
    <cellStyle name="SAPBEXHLevel3 2_ДДС_Прямой" xfId="5602"/>
    <cellStyle name="SAPBEXHLevel3 3" xfId="5603"/>
    <cellStyle name="SAPBEXHLevel3 3 10" xfId="13514"/>
    <cellStyle name="SAPBEXHLevel3 3 11" xfId="13541"/>
    <cellStyle name="SAPBEXHLevel3 3 12" xfId="12867"/>
    <cellStyle name="SAPBEXHLevel3 3 2" xfId="10411"/>
    <cellStyle name="SAPBEXHLevel3 3 3" xfId="8838"/>
    <cellStyle name="SAPBEXHLevel3 3 4" xfId="10284"/>
    <cellStyle name="SAPBEXHLevel3 3 5" xfId="10817"/>
    <cellStyle name="SAPBEXHLevel3 3 6" xfId="9125"/>
    <cellStyle name="SAPBEXHLevel3 3 7" xfId="9434"/>
    <cellStyle name="SAPBEXHLevel3 3 8" xfId="7175"/>
    <cellStyle name="SAPBEXHLevel3 3 9" xfId="8669"/>
    <cellStyle name="SAPBEXHLevel3 4" xfId="5604"/>
    <cellStyle name="SAPBEXHLevel3 4 10" xfId="9534"/>
    <cellStyle name="SAPBEXHLevel3 4 11" xfId="12286"/>
    <cellStyle name="SAPBEXHLevel3 4 12" xfId="12278"/>
    <cellStyle name="SAPBEXHLevel3 4 13" xfId="8306"/>
    <cellStyle name="SAPBEXHLevel3 4 2" xfId="5605"/>
    <cellStyle name="SAPBEXHLevel3 4 2 10" xfId="9618"/>
    <cellStyle name="SAPBEXHLevel3 4 2 11" xfId="12862"/>
    <cellStyle name="SAPBEXHLevel3 4 2 12" xfId="9591"/>
    <cellStyle name="SAPBEXHLevel3 4 2 2" xfId="10413"/>
    <cellStyle name="SAPBEXHLevel3 4 2 3" xfId="8836"/>
    <cellStyle name="SAPBEXHLevel3 4 2 4" xfId="10286"/>
    <cellStyle name="SAPBEXHLevel3 4 2 5" xfId="11522"/>
    <cellStyle name="SAPBEXHLevel3 4 2 6" xfId="7520"/>
    <cellStyle name="SAPBEXHLevel3 4 2 7" xfId="12109"/>
    <cellStyle name="SAPBEXHLevel3 4 2 8" xfId="9675"/>
    <cellStyle name="SAPBEXHLevel3 4 2 9" xfId="9954"/>
    <cellStyle name="SAPBEXHLevel3 4 3" xfId="10412"/>
    <cellStyle name="SAPBEXHLevel3 4 4" xfId="8837"/>
    <cellStyle name="SAPBEXHLevel3 4 5" xfId="10285"/>
    <cellStyle name="SAPBEXHLevel3 4 6" xfId="11521"/>
    <cellStyle name="SAPBEXHLevel3 4 7" xfId="12608"/>
    <cellStyle name="SAPBEXHLevel3 4 8" xfId="8609"/>
    <cellStyle name="SAPBEXHLevel3 4 9" xfId="7176"/>
    <cellStyle name="SAPBEXHLevel3 4_ДДС_Прямой" xfId="5606"/>
    <cellStyle name="SAPBEXHLevel3 5" xfId="5607"/>
    <cellStyle name="SAPBEXHLevel3 5 10" xfId="13669"/>
    <cellStyle name="SAPBEXHLevel3 5 11" xfId="15380"/>
    <cellStyle name="SAPBEXHLevel3 5 12" xfId="9204"/>
    <cellStyle name="SAPBEXHLevel3 5 2" xfId="10414"/>
    <cellStyle name="SAPBEXHLevel3 5 3" xfId="7057"/>
    <cellStyle name="SAPBEXHLevel3 5 4" xfId="7443"/>
    <cellStyle name="SAPBEXHLevel3 5 5" xfId="11523"/>
    <cellStyle name="SAPBEXHLevel3 5 6" xfId="7519"/>
    <cellStyle name="SAPBEXHLevel3 5 7" xfId="9433"/>
    <cellStyle name="SAPBEXHLevel3 5 8" xfId="12332"/>
    <cellStyle name="SAPBEXHLevel3 5 9" xfId="9533"/>
    <cellStyle name="SAPBEXHLevel3 6" xfId="10407"/>
    <cellStyle name="SAPBEXHLevel3 7" xfId="8842"/>
    <cellStyle name="SAPBEXHLevel3 8" xfId="8300"/>
    <cellStyle name="SAPBEXHLevel3 9" xfId="12144"/>
    <cellStyle name="SAPBEXHLevel3_Все ТЭП" xfId="5608"/>
    <cellStyle name="SAPBEXHLevel3X" xfId="5609"/>
    <cellStyle name="SAPBEXHLevel3X 10" xfId="9124"/>
    <cellStyle name="SAPBEXHLevel3X 11" xfId="10209"/>
    <cellStyle name="SAPBEXHLevel3X 12" xfId="9676"/>
    <cellStyle name="SAPBEXHLevel3X 13" xfId="14424"/>
    <cellStyle name="SAPBEXHLevel3X 14" xfId="9226"/>
    <cellStyle name="SAPBEXHLevel3X 15" xfId="14041"/>
    <cellStyle name="SAPBEXHLevel3X 16" xfId="15685"/>
    <cellStyle name="SAPBEXHLevel3X 2" xfId="5610"/>
    <cellStyle name="SAPBEXHLevel3X 2 10" xfId="9532"/>
    <cellStyle name="SAPBEXHLevel3X 2 11" xfId="11360"/>
    <cellStyle name="SAPBEXHLevel3X 2 12" xfId="15379"/>
    <cellStyle name="SAPBEXHLevel3X 2 13" xfId="15684"/>
    <cellStyle name="SAPBEXHLevel3X 2 2" xfId="5611"/>
    <cellStyle name="SAPBEXHLevel3X 2 2 10" xfId="13668"/>
    <cellStyle name="SAPBEXHLevel3X 2 2 11" xfId="15378"/>
    <cellStyle name="SAPBEXHLevel3X 2 2 12" xfId="9592"/>
    <cellStyle name="SAPBEXHLevel3X 2 2 2" xfId="10417"/>
    <cellStyle name="SAPBEXHLevel3X 2 2 3" xfId="8833"/>
    <cellStyle name="SAPBEXHLevel3X 2 2 4" xfId="10289"/>
    <cellStyle name="SAPBEXHLevel3X 2 2 5" xfId="11526"/>
    <cellStyle name="SAPBEXHLevel3X 2 2 6" xfId="9122"/>
    <cellStyle name="SAPBEXHLevel3X 2 2 7" xfId="9432"/>
    <cellStyle name="SAPBEXHLevel3X 2 2 8" xfId="9678"/>
    <cellStyle name="SAPBEXHLevel3X 2 2 9" xfId="13722"/>
    <cellStyle name="SAPBEXHLevel3X 2 3" xfId="10416"/>
    <cellStyle name="SAPBEXHLevel3X 2 4" xfId="8834"/>
    <cellStyle name="SAPBEXHLevel3X 2 5" xfId="10288"/>
    <cellStyle name="SAPBEXHLevel3X 2 6" xfId="11525"/>
    <cellStyle name="SAPBEXHLevel3X 2 7" xfId="9123"/>
    <cellStyle name="SAPBEXHLevel3X 2 8" xfId="12512"/>
    <cellStyle name="SAPBEXHLevel3X 2 9" xfId="9677"/>
    <cellStyle name="SAPBEXHLevel3X 2_ДДС_Прямой" xfId="5612"/>
    <cellStyle name="SAPBEXHLevel3X 3" xfId="5613"/>
    <cellStyle name="SAPBEXHLevel3X 3 10" xfId="9619"/>
    <cellStyle name="SAPBEXHLevel3X 3 11" xfId="9576"/>
    <cellStyle name="SAPBEXHLevel3X 3 12" xfId="13530"/>
    <cellStyle name="SAPBEXHLevel3X 3 2" xfId="10418"/>
    <cellStyle name="SAPBEXHLevel3X 3 3" xfId="8832"/>
    <cellStyle name="SAPBEXHLevel3X 3 4" xfId="10290"/>
    <cellStyle name="SAPBEXHLevel3X 3 5" xfId="11527"/>
    <cellStyle name="SAPBEXHLevel3X 3 6" xfId="9121"/>
    <cellStyle name="SAPBEXHLevel3X 3 7" xfId="13553"/>
    <cellStyle name="SAPBEXHLevel3X 3 8" xfId="12333"/>
    <cellStyle name="SAPBEXHLevel3X 3 9" xfId="9531"/>
    <cellStyle name="SAPBEXHLevel3X 4" xfId="5614"/>
    <cellStyle name="SAPBEXHLevel3X 4 10" xfId="11548"/>
    <cellStyle name="SAPBEXHLevel3X 4 11" xfId="14042"/>
    <cellStyle name="SAPBEXHLevel3X 4 12" xfId="15683"/>
    <cellStyle name="SAPBEXHLevel3X 4 2" xfId="10419"/>
    <cellStyle name="SAPBEXHLevel3X 4 3" xfId="8831"/>
    <cellStyle name="SAPBEXHLevel3X 4 4" xfId="10291"/>
    <cellStyle name="SAPBEXHLevel3X 4 5" xfId="11528"/>
    <cellStyle name="SAPBEXHLevel3X 4 6" xfId="9120"/>
    <cellStyle name="SAPBEXHLevel3X 4 7" xfId="9431"/>
    <cellStyle name="SAPBEXHLevel3X 4 8" xfId="9680"/>
    <cellStyle name="SAPBEXHLevel3X 4 9" xfId="14423"/>
    <cellStyle name="SAPBEXHLevel3X 5" xfId="10415"/>
    <cellStyle name="SAPBEXHLevel3X 6" xfId="8835"/>
    <cellStyle name="SAPBEXHLevel3X 7" xfId="10287"/>
    <cellStyle name="SAPBEXHLevel3X 8" xfId="12146"/>
    <cellStyle name="SAPBEXHLevel3X 9" xfId="11524"/>
    <cellStyle name="SAPBEXHLevel3X_Все ТЭП" xfId="5615"/>
    <cellStyle name="SAPBEXresData" xfId="5616"/>
    <cellStyle name="SAPBEXresData 10" xfId="13667"/>
    <cellStyle name="SAPBEXresData 11" xfId="14043"/>
    <cellStyle name="SAPBEXresData 12" xfId="9593"/>
    <cellStyle name="SAPBEXresData 2" xfId="10420"/>
    <cellStyle name="SAPBEXresData 3" xfId="8830"/>
    <cellStyle name="SAPBEXresData 4" xfId="10292"/>
    <cellStyle name="SAPBEXresData 5" xfId="11529"/>
    <cellStyle name="SAPBEXresData 6" xfId="9119"/>
    <cellStyle name="SAPBEXresData 7" xfId="13554"/>
    <cellStyle name="SAPBEXresData 8" xfId="7177"/>
    <cellStyle name="SAPBEXresData 9" xfId="13882"/>
    <cellStyle name="SAPBEXresDataEmph" xfId="5617"/>
    <cellStyle name="SAPBEXresDataEmph 10" xfId="13666"/>
    <cellStyle name="SAPBEXresDataEmph 11" xfId="14044"/>
    <cellStyle name="SAPBEXresDataEmph 12" xfId="9594"/>
    <cellStyle name="SAPBEXresDataEmph 2" xfId="10421"/>
    <cellStyle name="SAPBEXresDataEmph 3" xfId="8829"/>
    <cellStyle name="SAPBEXresDataEmph 4" xfId="10293"/>
    <cellStyle name="SAPBEXresDataEmph 5" xfId="11530"/>
    <cellStyle name="SAPBEXresDataEmph 6" xfId="9118"/>
    <cellStyle name="SAPBEXresDataEmph 7" xfId="13555"/>
    <cellStyle name="SAPBEXresDataEmph 8" xfId="12334"/>
    <cellStyle name="SAPBEXresDataEmph 9" xfId="15175"/>
    <cellStyle name="SAPBEXresItem" xfId="5618"/>
    <cellStyle name="SAPBEXresItem 10" xfId="14146"/>
    <cellStyle name="SAPBEXresItem 11" xfId="15763"/>
    <cellStyle name="SAPBEXresItem 12" xfId="9595"/>
    <cellStyle name="SAPBEXresItem 2" xfId="10422"/>
    <cellStyle name="SAPBEXresItem 3" xfId="8828"/>
    <cellStyle name="SAPBEXresItem 4" xfId="10294"/>
    <cellStyle name="SAPBEXresItem 5" xfId="8266"/>
    <cellStyle name="SAPBEXresItem 6" xfId="9117"/>
    <cellStyle name="SAPBEXresItem 7" xfId="14291"/>
    <cellStyle name="SAPBEXresItem 8" xfId="9681"/>
    <cellStyle name="SAPBEXresItem 9" xfId="15176"/>
    <cellStyle name="SAPBEXresItemX" xfId="5619"/>
    <cellStyle name="SAPBEXresItemX 10" xfId="14145"/>
    <cellStyle name="SAPBEXresItemX 11" xfId="14339"/>
    <cellStyle name="SAPBEXresItemX 12" xfId="9596"/>
    <cellStyle name="SAPBEXresItemX 2" xfId="10423"/>
    <cellStyle name="SAPBEXresItemX 3" xfId="8827"/>
    <cellStyle name="SAPBEXresItemX 4" xfId="10295"/>
    <cellStyle name="SAPBEXresItemX 5" xfId="10818"/>
    <cellStyle name="SAPBEXresItemX 6" xfId="9116"/>
    <cellStyle name="SAPBEXresItemX 7" xfId="14292"/>
    <cellStyle name="SAPBEXresItemX 8" xfId="9682"/>
    <cellStyle name="SAPBEXresItemX 9" xfId="13883"/>
    <cellStyle name="SAPBEXstdData" xfId="5620"/>
    <cellStyle name="SAPBEXstdData 10" xfId="9683"/>
    <cellStyle name="SAPBEXstdData 11" xfId="13884"/>
    <cellStyle name="SAPBEXstdData 12" xfId="14640"/>
    <cellStyle name="SAPBEXstdData 13" xfId="14340"/>
    <cellStyle name="SAPBEXstdData 14" xfId="15677"/>
    <cellStyle name="SAPBEXstdData 2" xfId="5621"/>
    <cellStyle name="SAPBEXstdData 2 10" xfId="13885"/>
    <cellStyle name="SAPBEXstdData 2 11" xfId="14144"/>
    <cellStyle name="SAPBEXstdData 2 12" xfId="14341"/>
    <cellStyle name="SAPBEXstdData 2 13" xfId="9597"/>
    <cellStyle name="SAPBEXstdData 2 2" xfId="5622"/>
    <cellStyle name="SAPBEXstdData 2 2 10" xfId="14143"/>
    <cellStyle name="SAPBEXstdData 2 2 11" xfId="14045"/>
    <cellStyle name="SAPBEXstdData 2 2 12" xfId="9406"/>
    <cellStyle name="SAPBEXstdData 2 2 2" xfId="10426"/>
    <cellStyle name="SAPBEXstdData 2 2 3" xfId="8826"/>
    <cellStyle name="SAPBEXstdData 2 2 4" xfId="7472"/>
    <cellStyle name="SAPBEXstdData 2 2 5" xfId="8267"/>
    <cellStyle name="SAPBEXstdData 2 2 6" xfId="9114"/>
    <cellStyle name="SAPBEXstdData 2 2 7" xfId="14293"/>
    <cellStyle name="SAPBEXstdData 2 2 8" xfId="9684"/>
    <cellStyle name="SAPBEXstdData 2 2 9" xfId="13886"/>
    <cellStyle name="SAPBEXstdData 2 3" xfId="10425"/>
    <cellStyle name="SAPBEXstdData 2 4" xfId="7055"/>
    <cellStyle name="SAPBEXstdData 2 5" xfId="10297"/>
    <cellStyle name="SAPBEXstdData 2 6" xfId="11969"/>
    <cellStyle name="SAPBEXstdData 2 7" xfId="9115"/>
    <cellStyle name="SAPBEXstdData 2 8" xfId="10207"/>
    <cellStyle name="SAPBEXstdData 2 9" xfId="12335"/>
    <cellStyle name="SAPBEXstdData 3" xfId="5623"/>
    <cellStyle name="SAPBEXstdData 3 10" xfId="14142"/>
    <cellStyle name="SAPBEXstdData 3 11" xfId="14046"/>
    <cellStyle name="SAPBEXstdData 3 12" xfId="9407"/>
    <cellStyle name="SAPBEXstdData 3 2" xfId="10427"/>
    <cellStyle name="SAPBEXstdData 3 3" xfId="8825"/>
    <cellStyle name="SAPBEXstdData 3 4" xfId="10298"/>
    <cellStyle name="SAPBEXstdData 3 5" xfId="8708"/>
    <cellStyle name="SAPBEXstdData 3 6" xfId="9113"/>
    <cellStyle name="SAPBEXstdData 3 7" xfId="14294"/>
    <cellStyle name="SAPBEXstdData 3 8" xfId="9685"/>
    <cellStyle name="SAPBEXstdData 3 9" xfId="14422"/>
    <cellStyle name="SAPBEXstdData 4" xfId="10424"/>
    <cellStyle name="SAPBEXstdData 5" xfId="7056"/>
    <cellStyle name="SAPBEXstdData 6" xfId="10296"/>
    <cellStyle name="SAPBEXstdData 7" xfId="8707"/>
    <cellStyle name="SAPBEXstdData 8" xfId="12607"/>
    <cellStyle name="SAPBEXstdData 9" xfId="10208"/>
    <cellStyle name="SAPBEXstdData_PL" xfId="5624"/>
    <cellStyle name="SAPBEXstdDataEmph" xfId="5625"/>
    <cellStyle name="SAPBEXstdDataEmph 10" xfId="12336"/>
    <cellStyle name="SAPBEXstdDataEmph 11" xfId="15177"/>
    <cellStyle name="SAPBEXstdDataEmph 12" xfId="9620"/>
    <cellStyle name="SAPBEXstdDataEmph 13" xfId="12657"/>
    <cellStyle name="SAPBEXstdDataEmph 14" xfId="14785"/>
    <cellStyle name="SAPBEXstdDataEmph 2" xfId="5626"/>
    <cellStyle name="SAPBEXstdDataEmph 2 10" xfId="13887"/>
    <cellStyle name="SAPBEXstdDataEmph 2 11" xfId="9621"/>
    <cellStyle name="SAPBEXstdDataEmph 2 12" xfId="13824"/>
    <cellStyle name="SAPBEXstdDataEmph 2 13" xfId="9598"/>
    <cellStyle name="SAPBEXstdDataEmph 2 2" xfId="5627"/>
    <cellStyle name="SAPBEXstdDataEmph 2 2 10" xfId="9622"/>
    <cellStyle name="SAPBEXstdDataEmph 2 2 11" xfId="14677"/>
    <cellStyle name="SAPBEXstdDataEmph 2 2 12" xfId="13529"/>
    <cellStyle name="SAPBEXstdDataEmph 2 2 2" xfId="10430"/>
    <cellStyle name="SAPBEXstdDataEmph 2 2 3" xfId="7053"/>
    <cellStyle name="SAPBEXstdDataEmph 2 2 4" xfId="8302"/>
    <cellStyle name="SAPBEXstdDataEmph 2 2 5" xfId="11968"/>
    <cellStyle name="SAPBEXstdDataEmph 2 2 6" xfId="9111"/>
    <cellStyle name="SAPBEXstdDataEmph 2 2 7" xfId="8608"/>
    <cellStyle name="SAPBEXstdDataEmph 2 2 8" xfId="12338"/>
    <cellStyle name="SAPBEXstdDataEmph 2 2 9" xfId="13888"/>
    <cellStyle name="SAPBEXstdDataEmph 2 3" xfId="10429"/>
    <cellStyle name="SAPBEXstdDataEmph 2 4" xfId="7054"/>
    <cellStyle name="SAPBEXstdDataEmph 2 5" xfId="8301"/>
    <cellStyle name="SAPBEXstdDataEmph 2 6" xfId="8269"/>
    <cellStyle name="SAPBEXstdDataEmph 2 7" xfId="9112"/>
    <cellStyle name="SAPBEXstdDataEmph 2 8" xfId="11465"/>
    <cellStyle name="SAPBEXstdDataEmph 2 9" xfId="12337"/>
    <cellStyle name="SAPBEXstdDataEmph 3" xfId="5628"/>
    <cellStyle name="SAPBEXstdDataEmph 3 10" xfId="14141"/>
    <cellStyle name="SAPBEXstdDataEmph 3 11" xfId="12035"/>
    <cellStyle name="SAPBEXstdDataEmph 3 12" xfId="12281"/>
    <cellStyle name="SAPBEXstdDataEmph 3 2" xfId="10431"/>
    <cellStyle name="SAPBEXstdDataEmph 3 3" xfId="7052"/>
    <cellStyle name="SAPBEXstdDataEmph 3 4" xfId="10300"/>
    <cellStyle name="SAPBEXstdDataEmph 3 5" xfId="11967"/>
    <cellStyle name="SAPBEXstdDataEmph 3 6" xfId="9110"/>
    <cellStyle name="SAPBEXstdDataEmph 3 7" xfId="11464"/>
    <cellStyle name="SAPBEXstdDataEmph 3 8" xfId="15107"/>
    <cellStyle name="SAPBEXstdDataEmph 3 9" xfId="13889"/>
    <cellStyle name="SAPBEXstdDataEmph 4" xfId="10428"/>
    <cellStyle name="SAPBEXstdDataEmph 5" xfId="8824"/>
    <cellStyle name="SAPBEXstdDataEmph 6" xfId="10299"/>
    <cellStyle name="SAPBEXstdDataEmph 7" xfId="8268"/>
    <cellStyle name="SAPBEXstdDataEmph 8" xfId="11318"/>
    <cellStyle name="SAPBEXstdDataEmph 9" xfId="13556"/>
    <cellStyle name="SAPBEXstdDataEmph_PL" xfId="5629"/>
    <cellStyle name="SAPBEXstdItem" xfId="5630"/>
    <cellStyle name="SAPBEXstdItem 10" xfId="9205"/>
    <cellStyle name="SAPBEXstdItem 11" xfId="8270"/>
    <cellStyle name="SAPBEXstdItem 12" xfId="9109"/>
    <cellStyle name="SAPBEXstdItem 13" xfId="9430"/>
    <cellStyle name="SAPBEXstdItem 14" xfId="9686"/>
    <cellStyle name="SAPBEXstdItem 15" xfId="12087"/>
    <cellStyle name="SAPBEXstdItem 16" xfId="13665"/>
    <cellStyle name="SAPBEXstdItem 17" xfId="9575"/>
    <cellStyle name="SAPBEXstdItem 18" xfId="13528"/>
    <cellStyle name="SAPBEXstdItem 2" xfId="5631"/>
    <cellStyle name="SAPBEXstdItem 2 10" xfId="12088"/>
    <cellStyle name="SAPBEXstdItem 2 11" xfId="15073"/>
    <cellStyle name="SAPBEXstdItem 2 12" xfId="15377"/>
    <cellStyle name="SAPBEXstdItem 2 13" xfId="9408"/>
    <cellStyle name="SAPBEXstdItem 2 2" xfId="5632"/>
    <cellStyle name="SAPBEXstdItem 2 2 10" xfId="13664"/>
    <cellStyle name="SAPBEXstdItem 2 2 11" xfId="9574"/>
    <cellStyle name="SAPBEXstdItem 2 2 12" xfId="8226"/>
    <cellStyle name="SAPBEXstdItem 2 2 2" xfId="10434"/>
    <cellStyle name="SAPBEXstdItem 2 2 3" xfId="7049"/>
    <cellStyle name="SAPBEXstdItem 2 2 4" xfId="11555"/>
    <cellStyle name="SAPBEXstdItem 2 2 5" xfId="12928"/>
    <cellStyle name="SAPBEXstdItem 2 2 6" xfId="7518"/>
    <cellStyle name="SAPBEXstdItem 2 2 7" xfId="7495"/>
    <cellStyle name="SAPBEXstdItem 2 2 8" xfId="12339"/>
    <cellStyle name="SAPBEXstdItem 2 2 9" xfId="9530"/>
    <cellStyle name="SAPBEXstdItem 2 3" xfId="10433"/>
    <cellStyle name="SAPBEXstdItem 2 4" xfId="7050"/>
    <cellStyle name="SAPBEXstdItem 2 5" xfId="8303"/>
    <cellStyle name="SAPBEXstdItem 2 6" xfId="12927"/>
    <cellStyle name="SAPBEXstdItem 2 7" xfId="9108"/>
    <cellStyle name="SAPBEXstdItem 2 8" xfId="9429"/>
    <cellStyle name="SAPBEXstdItem 2 9" xfId="7178"/>
    <cellStyle name="SAPBEXstdItem 2_ДДС_Прямой" xfId="5633"/>
    <cellStyle name="SAPBEXstdItem 3" xfId="5634"/>
    <cellStyle name="SAPBEXstdItem 3 10" xfId="14140"/>
    <cellStyle name="SAPBEXstdItem 3 11" xfId="9573"/>
    <cellStyle name="SAPBEXstdItem 3 12" xfId="12282"/>
    <cellStyle name="SAPBEXstdItem 3 2" xfId="10435"/>
    <cellStyle name="SAPBEXstdItem 3 3" xfId="7048"/>
    <cellStyle name="SAPBEXstdItem 3 4" xfId="10302"/>
    <cellStyle name="SAPBEXstdItem 3 5" xfId="10997"/>
    <cellStyle name="SAPBEXstdItem 3 6" xfId="11603"/>
    <cellStyle name="SAPBEXstdItem 3 7" xfId="9428"/>
    <cellStyle name="SAPBEXstdItem 3 8" xfId="12899"/>
    <cellStyle name="SAPBEXstdItem 3 9" xfId="9529"/>
    <cellStyle name="SAPBEXstdItem 4" xfId="5635"/>
    <cellStyle name="SAPBEXstdItem 4 10" xfId="9623"/>
    <cellStyle name="SAPBEXstdItem 4 11" xfId="12861"/>
    <cellStyle name="SAPBEXstdItem 4 12" xfId="7120"/>
    <cellStyle name="SAPBEXstdItem 4 2" xfId="10436"/>
    <cellStyle name="SAPBEXstdItem 4 3" xfId="7047"/>
    <cellStyle name="SAPBEXstdItem 4 4" xfId="10303"/>
    <cellStyle name="SAPBEXstdItem 4 5" xfId="10998"/>
    <cellStyle name="SAPBEXstdItem 4 6" xfId="7517"/>
    <cellStyle name="SAPBEXstdItem 4 7" xfId="9427"/>
    <cellStyle name="SAPBEXstdItem 4 8" xfId="12900"/>
    <cellStyle name="SAPBEXstdItem 4 9" xfId="9528"/>
    <cellStyle name="SAPBEXstdItem 5" xfId="5636"/>
    <cellStyle name="SAPBEXstdItem 5 10" xfId="9527"/>
    <cellStyle name="SAPBEXstdItem 5 11" xfId="13663"/>
    <cellStyle name="SAPBEXstdItem 5 12" xfId="12277"/>
    <cellStyle name="SAPBEXstdItem 5 13" xfId="9599"/>
    <cellStyle name="SAPBEXstdItem 5 2" xfId="5637"/>
    <cellStyle name="SAPBEXstdItem 5 2 10" xfId="13662"/>
    <cellStyle name="SAPBEXstdItem 5 2 11" xfId="12276"/>
    <cellStyle name="SAPBEXstdItem 5 2 12" xfId="9600"/>
    <cellStyle name="SAPBEXstdItem 5 2 2" xfId="10438"/>
    <cellStyle name="SAPBEXstdItem 5 2 3" xfId="7046"/>
    <cellStyle name="SAPBEXstdItem 5 2 4" xfId="10305"/>
    <cellStyle name="SAPBEXstdItem 5 2 5" xfId="12929"/>
    <cellStyle name="SAPBEXstdItem 5 2 6" xfId="9106"/>
    <cellStyle name="SAPBEXstdItem 5 2 7" xfId="14296"/>
    <cellStyle name="SAPBEXstdItem 5 2 8" xfId="12901"/>
    <cellStyle name="SAPBEXstdItem 5 2 9" xfId="8668"/>
    <cellStyle name="SAPBEXstdItem 5 3" xfId="10437"/>
    <cellStyle name="SAPBEXstdItem 5 4" xfId="8823"/>
    <cellStyle name="SAPBEXstdItem 5 5" xfId="10304"/>
    <cellStyle name="SAPBEXstdItem 5 6" xfId="8709"/>
    <cellStyle name="SAPBEXstdItem 5 7" xfId="9107"/>
    <cellStyle name="SAPBEXstdItem 5 8" xfId="14295"/>
    <cellStyle name="SAPBEXstdItem 5 9" xfId="12340"/>
    <cellStyle name="SAPBEXstdItem 6" xfId="5638"/>
    <cellStyle name="SAPBEXstdItem 6 10" xfId="9805"/>
    <cellStyle name="SAPBEXstdItem 6 11" xfId="9572"/>
    <cellStyle name="SAPBEXstdItem 6 12" xfId="15676"/>
    <cellStyle name="SAPBEXstdItem 6 2" xfId="10439"/>
    <cellStyle name="SAPBEXstdItem 6 3" xfId="7045"/>
    <cellStyle name="SAPBEXstdItem 6 4" xfId="7473"/>
    <cellStyle name="SAPBEXstdItem 6 5" xfId="8710"/>
    <cellStyle name="SAPBEXstdItem 6 6" xfId="11317"/>
    <cellStyle name="SAPBEXstdItem 6 7" xfId="14297"/>
    <cellStyle name="SAPBEXstdItem 6 8" xfId="12902"/>
    <cellStyle name="SAPBEXstdItem 6 9" xfId="8667"/>
    <cellStyle name="SAPBEXstdItem 7" xfId="10432"/>
    <cellStyle name="SAPBEXstdItem 8" xfId="7051"/>
    <cellStyle name="SAPBEXstdItem 9" xfId="10301"/>
    <cellStyle name="SAPBEXstdItem_PL" xfId="5639"/>
    <cellStyle name="SAPBEXstdItemX" xfId="5640"/>
    <cellStyle name="SAPBEXstdItemX 10" xfId="8326"/>
    <cellStyle name="SAPBEXstdItemX 11" xfId="12110"/>
    <cellStyle name="SAPBEXstdItemX 12" xfId="9687"/>
    <cellStyle name="SAPBEXstdItemX 13" xfId="9526"/>
    <cellStyle name="SAPBEXstdItemX 14" xfId="13661"/>
    <cellStyle name="SAPBEXstdItemX 15" xfId="14430"/>
    <cellStyle name="SAPBEXstdItemX 16" xfId="9601"/>
    <cellStyle name="SAPBEXstdItemX 2" xfId="5641"/>
    <cellStyle name="SAPBEXstdItemX 2 10" xfId="9525"/>
    <cellStyle name="SAPBEXstdItemX 2 11" xfId="11902"/>
    <cellStyle name="SAPBEXstdItemX 2 12" xfId="14429"/>
    <cellStyle name="SAPBEXstdItemX 2 13" xfId="9602"/>
    <cellStyle name="SAPBEXstdItemX 2 2" xfId="5642"/>
    <cellStyle name="SAPBEXstdItemX 2 2 10" xfId="7501"/>
    <cellStyle name="SAPBEXstdItemX 2 2 11" xfId="13682"/>
    <cellStyle name="SAPBEXstdItemX 2 2 12" xfId="9603"/>
    <cellStyle name="SAPBEXstdItemX 2 2 2" xfId="10442"/>
    <cellStyle name="SAPBEXstdItemX 2 2 3" xfId="8821"/>
    <cellStyle name="SAPBEXstdItemX 2 2 4" xfId="10306"/>
    <cellStyle name="SAPBEXstdItemX 2 2 5" xfId="12931"/>
    <cellStyle name="SAPBEXstdItemX 2 2 6" xfId="9105"/>
    <cellStyle name="SAPBEXstdItemX 2 2 7" xfId="14298"/>
    <cellStyle name="SAPBEXstdItemX 2 2 8" xfId="10472"/>
    <cellStyle name="SAPBEXstdItemX 2 2 9" xfId="8666"/>
    <cellStyle name="SAPBEXstdItemX 2 3" xfId="10441"/>
    <cellStyle name="SAPBEXstdItemX 2 4" xfId="8822"/>
    <cellStyle name="SAPBEXstdItemX 2 5" xfId="8305"/>
    <cellStyle name="SAPBEXstdItemX 2 6" xfId="12930"/>
    <cellStyle name="SAPBEXstdItemX 2 7" xfId="8325"/>
    <cellStyle name="SAPBEXstdItemX 2 8" xfId="9426"/>
    <cellStyle name="SAPBEXstdItemX 2 9" xfId="12903"/>
    <cellStyle name="SAPBEXstdItemX 2_ДДС_Прямой" xfId="5643"/>
    <cellStyle name="SAPBEXstdItemX 3" xfId="5644"/>
    <cellStyle name="SAPBEXstdItemX 3 10" xfId="9624"/>
    <cellStyle name="SAPBEXstdItemX 3 11" xfId="15376"/>
    <cellStyle name="SAPBEXstdItemX 3 12" xfId="7121"/>
    <cellStyle name="SAPBEXstdItemX 3 2" xfId="10443"/>
    <cellStyle name="SAPBEXstdItemX 3 3" xfId="8820"/>
    <cellStyle name="SAPBEXstdItemX 3 4" xfId="10307"/>
    <cellStyle name="SAPBEXstdItemX 3 5" xfId="8974"/>
    <cellStyle name="SAPBEXstdItemX 3 6" xfId="8324"/>
    <cellStyle name="SAPBEXstdItemX 3 7" xfId="14299"/>
    <cellStyle name="SAPBEXstdItemX 3 8" xfId="12341"/>
    <cellStyle name="SAPBEXstdItemX 3 9" xfId="9524"/>
    <cellStyle name="SAPBEXstdItemX 4" xfId="5645"/>
    <cellStyle name="SAPBEXstdItemX 4 10" xfId="9625"/>
    <cellStyle name="SAPBEXstdItemX 4 11" xfId="15375"/>
    <cellStyle name="SAPBEXstdItemX 4 12" xfId="12283"/>
    <cellStyle name="SAPBEXstdItemX 4 2" xfId="10444"/>
    <cellStyle name="SAPBEXstdItemX 4 3" xfId="8819"/>
    <cellStyle name="SAPBEXstdItemX 4 4" xfId="7474"/>
    <cellStyle name="SAPBEXstdItemX 4 5" xfId="10999"/>
    <cellStyle name="SAPBEXstdItemX 4 6" xfId="8323"/>
    <cellStyle name="SAPBEXstdItemX 4 7" xfId="14300"/>
    <cellStyle name="SAPBEXstdItemX 4 8" xfId="12342"/>
    <cellStyle name="SAPBEXstdItemX 4 9" xfId="9523"/>
    <cellStyle name="SAPBEXstdItemX 5" xfId="10440"/>
    <cellStyle name="SAPBEXstdItemX 6" xfId="7044"/>
    <cellStyle name="SAPBEXstdItemX 7" xfId="8304"/>
    <cellStyle name="SAPBEXstdItemX 8" xfId="7122"/>
    <cellStyle name="SAPBEXstdItemX 9" xfId="8408"/>
    <cellStyle name="SAPBEXstdItemX_Все ТЭП" xfId="5646"/>
    <cellStyle name="SAPBEXtitle" xfId="5647"/>
    <cellStyle name="SAPBEXtitle 2" xfId="5648"/>
    <cellStyle name="SAPBEXtitle 3" xfId="5649"/>
    <cellStyle name="SAPBEXtitle_TCO_06_2012 ТЭП" xfId="5650"/>
    <cellStyle name="SAPBEXundefined" xfId="5651"/>
    <cellStyle name="SAPBEXundefined 10" xfId="13513"/>
    <cellStyle name="SAPBEXundefined 11" xfId="9571"/>
    <cellStyle name="SAPBEXundefined 12" xfId="13527"/>
    <cellStyle name="SAPBEXundefined 2" xfId="10447"/>
    <cellStyle name="SAPBEXundefined 3" xfId="8814"/>
    <cellStyle name="SAPBEXundefined 4" xfId="7475"/>
    <cellStyle name="SAPBEXundefined 5" xfId="12934"/>
    <cellStyle name="SAPBEXundefined 6" xfId="9103"/>
    <cellStyle name="SAPBEXundefined 7" xfId="10206"/>
    <cellStyle name="SAPBEXundefined 8" xfId="9688"/>
    <cellStyle name="SAPBEXundefined 9" xfId="13723"/>
    <cellStyle name="SAPLocked" xfId="5652"/>
    <cellStyle name="SAPLocked 2" xfId="5653"/>
    <cellStyle name="SAPUnLocked" xfId="5654"/>
    <cellStyle name="SAPUnLocked 2" xfId="5655"/>
    <cellStyle name="SAS FM Client calculated data cell (data entry table)" xfId="5656"/>
    <cellStyle name="SAS FM Client calculated data cell (data entry table) 2" xfId="5657"/>
    <cellStyle name="SAS FM Client calculated data cell (data entry table) 2 2" xfId="8808"/>
    <cellStyle name="SAS FM Client calculated data cell (data entry table) 2 3" xfId="10311"/>
    <cellStyle name="SAS FM Client calculated data cell (data entry table) 2 4" xfId="11352"/>
    <cellStyle name="SAS FM Client calculated data cell (data entry table) 2 5" xfId="12605"/>
    <cellStyle name="SAS FM Client calculated data cell (data entry table) 3" xfId="5658"/>
    <cellStyle name="SAS FM Client calculated data cell (data entry table) 3 2" xfId="5659"/>
    <cellStyle name="SAS FM Client calculated data cell (data entry table) 3 2 2" xfId="8806"/>
    <cellStyle name="SAS FM Client calculated data cell (data entry table) 3 2 3" xfId="10313"/>
    <cellStyle name="SAS FM Client calculated data cell (data entry table) 3 2 4" xfId="9197"/>
    <cellStyle name="SAS FM Client calculated data cell (data entry table) 3 2 5" xfId="9097"/>
    <cellStyle name="SAS FM Client calculated data cell (data entry table) 3 3" xfId="5660"/>
    <cellStyle name="SAS FM Client calculated data cell (data entry table) 3 3 2" xfId="8805"/>
    <cellStyle name="SAS FM Client calculated data cell (data entry table) 3 3 3" xfId="10314"/>
    <cellStyle name="SAS FM Client calculated data cell (data entry table) 3 3 4" xfId="9196"/>
    <cellStyle name="SAS FM Client calculated data cell (data entry table) 3 3 5" xfId="9096"/>
    <cellStyle name="SAS FM Client calculated data cell (data entry table) 3 4" xfId="8807"/>
    <cellStyle name="SAS FM Client calculated data cell (data entry table) 3 5" xfId="10312"/>
    <cellStyle name="SAS FM Client calculated data cell (data entry table) 3 6" xfId="9198"/>
    <cellStyle name="SAS FM Client calculated data cell (data entry table) 3 7" xfId="12604"/>
    <cellStyle name="SAS FM Client calculated data cell (data entry table) 3_PL" xfId="5661"/>
    <cellStyle name="SAS FM Client calculated data cell (data entry table) 4" xfId="5662"/>
    <cellStyle name="SAS FM Client calculated data cell (data entry table) 4 2" xfId="8804"/>
    <cellStyle name="SAS FM Client calculated data cell (data entry table) 4 3" xfId="8307"/>
    <cellStyle name="SAS FM Client calculated data cell (data entry table) 4 4" xfId="9195"/>
    <cellStyle name="SAS FM Client calculated data cell (data entry table) 4 5" xfId="9095"/>
    <cellStyle name="SAS FM Client calculated data cell (data entry table) 5" xfId="8809"/>
    <cellStyle name="SAS FM Client calculated data cell (data entry table) 6" xfId="10310"/>
    <cellStyle name="SAS FM Client calculated data cell (data entry table) 7" xfId="11353"/>
    <cellStyle name="SAS FM Client calculated data cell (data entry table) 8" xfId="11315"/>
    <cellStyle name="SAS FM Client calculated data cell (data entry table)_08.05.13 (2)" xfId="5663"/>
    <cellStyle name="SAS FM Client calculated data cell (read only table)" xfId="5664"/>
    <cellStyle name="SAS FM Client calculated data cell (read only table) 2" xfId="5665"/>
    <cellStyle name="SAS FM Client calculated data cell (read only table) 2 2" xfId="8802"/>
    <cellStyle name="SAS FM Client calculated data cell (read only table) 2 3" xfId="7477"/>
    <cellStyle name="SAS FM Client calculated data cell (read only table) 2 4" xfId="9193"/>
    <cellStyle name="SAS FM Client calculated data cell (read only table) 2 5" xfId="9093"/>
    <cellStyle name="SAS FM Client calculated data cell (read only table) 3" xfId="5666"/>
    <cellStyle name="SAS FM Client calculated data cell (read only table) 3 2" xfId="5667"/>
    <cellStyle name="SAS FM Client calculated data cell (read only table) 3 2 2" xfId="8800"/>
    <cellStyle name="SAS FM Client calculated data cell (read only table) 3 2 3" xfId="10315"/>
    <cellStyle name="SAS FM Client calculated data cell (read only table) 3 2 4" xfId="9192"/>
    <cellStyle name="SAS FM Client calculated data cell (read only table) 3 2 5" xfId="9091"/>
    <cellStyle name="SAS FM Client calculated data cell (read only table) 3 3" xfId="5668"/>
    <cellStyle name="SAS FM Client calculated data cell (read only table) 3 3 2" xfId="7043"/>
    <cellStyle name="SAS FM Client calculated data cell (read only table) 3 3 3" xfId="10316"/>
    <cellStyle name="SAS FM Client calculated data cell (read only table) 3 3 4" xfId="9191"/>
    <cellStyle name="SAS FM Client calculated data cell (read only table) 3 3 5" xfId="9090"/>
    <cellStyle name="SAS FM Client calculated data cell (read only table) 3 4" xfId="8801"/>
    <cellStyle name="SAS FM Client calculated data cell (read only table) 3 5" xfId="7478"/>
    <cellStyle name="SAS FM Client calculated data cell (read only table) 3 6" xfId="12147"/>
    <cellStyle name="SAS FM Client calculated data cell (read only table) 3 7" xfId="9092"/>
    <cellStyle name="SAS FM Client calculated data cell (read only table) 3_PL" xfId="5669"/>
    <cellStyle name="SAS FM Client calculated data cell (read only table) 4" xfId="5670"/>
    <cellStyle name="SAS FM Client calculated data cell (read only table) 4 2" xfId="8799"/>
    <cellStyle name="SAS FM Client calculated data cell (read only table) 4 3" xfId="7479"/>
    <cellStyle name="SAS FM Client calculated data cell (read only table) 4 4" xfId="11351"/>
    <cellStyle name="SAS FM Client calculated data cell (read only table) 4 5" xfId="12603"/>
    <cellStyle name="SAS FM Client calculated data cell (read only table) 5" xfId="8803"/>
    <cellStyle name="SAS FM Client calculated data cell (read only table) 6" xfId="7476"/>
    <cellStyle name="SAS FM Client calculated data cell (read only table) 7" xfId="9194"/>
    <cellStyle name="SAS FM Client calculated data cell (read only table) 8" xfId="9094"/>
    <cellStyle name="SAS FM Client calculated data cell (read only table)_08.05.13 (2)" xfId="5671"/>
    <cellStyle name="SAS FM Column drillable header" xfId="5672"/>
    <cellStyle name="SAS FM Column drillable header 10" xfId="12511"/>
    <cellStyle name="SAS FM Column drillable header 11" xfId="10894"/>
    <cellStyle name="SAS FM Column drillable header 12" xfId="10991"/>
    <cellStyle name="SAS FM Column drillable header 13" xfId="13660"/>
    <cellStyle name="SAS FM Column drillable header 14" xfId="15167"/>
    <cellStyle name="SAS FM Column drillable header 15" xfId="13526"/>
    <cellStyle name="SAS FM Column drillable header 2" xfId="5673"/>
    <cellStyle name="SAS FM Column drillable header 2 10" xfId="15074"/>
    <cellStyle name="SAS FM Column drillable header 2 11" xfId="14047"/>
    <cellStyle name="SAS FM Column drillable header 2 12" xfId="13525"/>
    <cellStyle name="SAS FM Column drillable header 2 2" xfId="10461"/>
    <cellStyle name="SAS FM Column drillable header 2 3" xfId="8797"/>
    <cellStyle name="SAS FM Column drillable header 2 4" xfId="10318"/>
    <cellStyle name="SAS FM Column drillable header 2 5" xfId="11963"/>
    <cellStyle name="SAS FM Column drillable header 2 6" xfId="12602"/>
    <cellStyle name="SAS FM Column drillable header 2 7" xfId="14305"/>
    <cellStyle name="SAS FM Column drillable header 2 8" xfId="9698"/>
    <cellStyle name="SAS FM Column drillable header 2 9" xfId="13892"/>
    <cellStyle name="SAS FM Column drillable header 3" xfId="5674"/>
    <cellStyle name="SAS FM Column drillable header 3 10" xfId="8657"/>
    <cellStyle name="SAS FM Column drillable header 3 11" xfId="7324"/>
    <cellStyle name="SAS FM Column drillable header 3 12" xfId="12275"/>
    <cellStyle name="SAS FM Column drillable header 3 13" xfId="13524"/>
    <cellStyle name="SAS FM Column drillable header 3 2" xfId="5675"/>
    <cellStyle name="SAS FM Column drillable header 3 2 10" xfId="11557"/>
    <cellStyle name="SAS FM Column drillable header 3 2 11" xfId="9570"/>
    <cellStyle name="SAS FM Column drillable header 3 2 12" xfId="9605"/>
    <cellStyle name="SAS FM Column drillable header 3 2 2" xfId="10463"/>
    <cellStyle name="SAS FM Column drillable header 3 2 3" xfId="8795"/>
    <cellStyle name="SAS FM Column drillable header 3 2 4" xfId="8309"/>
    <cellStyle name="SAS FM Column drillable header 3 2 5" xfId="9892"/>
    <cellStyle name="SAS FM Column drillable header 3 2 6" xfId="9087"/>
    <cellStyle name="SAS FM Column drillable header 3 2 7" xfId="12905"/>
    <cellStyle name="SAS FM Column drillable header 3 2 8" xfId="7182"/>
    <cellStyle name="SAS FM Column drillable header 3 2 9" xfId="8656"/>
    <cellStyle name="SAS FM Column drillable header 3 3" xfId="10462"/>
    <cellStyle name="SAS FM Column drillable header 3 4" xfId="8796"/>
    <cellStyle name="SAS FM Column drillable header 3 5" xfId="8308"/>
    <cellStyle name="SAS FM Column drillable header 3 6" xfId="9891"/>
    <cellStyle name="SAS FM Column drillable header 3 7" xfId="9088"/>
    <cellStyle name="SAS FM Column drillable header 3 8" xfId="13635"/>
    <cellStyle name="SAS FM Column drillable header 3 9" xfId="7181"/>
    <cellStyle name="SAS FM Column drillable header 4" xfId="5676"/>
    <cellStyle name="SAS FM Column drillable header 4 10" xfId="10445"/>
    <cellStyle name="SAS FM Column drillable header 4 11" xfId="15374"/>
    <cellStyle name="SAS FM Column drillable header 4 12" xfId="10191"/>
    <cellStyle name="SAS FM Column drillable header 4 2" xfId="10464"/>
    <cellStyle name="SAS FM Column drillable header 4 3" xfId="8794"/>
    <cellStyle name="SAS FM Column drillable header 4 4" xfId="10319"/>
    <cellStyle name="SAS FM Column drillable header 4 5" xfId="11962"/>
    <cellStyle name="SAS FM Column drillable header 4 6" xfId="9086"/>
    <cellStyle name="SAS FM Column drillable header 4 7" xfId="7234"/>
    <cellStyle name="SAS FM Column drillable header 4 8" xfId="12662"/>
    <cellStyle name="SAS FM Column drillable header 4 9" xfId="13729"/>
    <cellStyle name="SAS FM Column drillable header 5" xfId="10460"/>
    <cellStyle name="SAS FM Column drillable header 6" xfId="8798"/>
    <cellStyle name="SAS FM Column drillable header 7" xfId="10317"/>
    <cellStyle name="SAS FM Column drillable header 8" xfId="11964"/>
    <cellStyle name="SAS FM Column drillable header 9" xfId="9089"/>
    <cellStyle name="SAS FM Column drillable header_ PR SAS" xfId="5677"/>
    <cellStyle name="SAS FM Column header" xfId="5678"/>
    <cellStyle name="SAS FM Column header 10" xfId="8518"/>
    <cellStyle name="SAS FM Column header 11" xfId="9699"/>
    <cellStyle name="SAS FM Column header 12" xfId="8655"/>
    <cellStyle name="SAS FM Column header 13" xfId="12287"/>
    <cellStyle name="SAS FM Column header 14" xfId="13683"/>
    <cellStyle name="SAS FM Column header 15" xfId="8583"/>
    <cellStyle name="SAS FM Column header 2" xfId="5679"/>
    <cellStyle name="SAS FM Column header 2 10" xfId="13512"/>
    <cellStyle name="SAS FM Column header 2 11" xfId="11903"/>
    <cellStyle name="SAS FM Column header 2 12" xfId="15407"/>
    <cellStyle name="SAS FM Column header 2 2" xfId="10466"/>
    <cellStyle name="SAS FM Column header 2 3" xfId="8792"/>
    <cellStyle name="SAS FM Column header 2 4" xfId="10321"/>
    <cellStyle name="SAS FM Column header 2 5" xfId="9894"/>
    <cellStyle name="SAS FM Column header 2 6" xfId="7107"/>
    <cellStyle name="SAS FM Column header 2 7" xfId="7494"/>
    <cellStyle name="SAS FM Column header 2 8" xfId="9700"/>
    <cellStyle name="SAS FM Column header 2 9" xfId="8654"/>
    <cellStyle name="SAS FM Column header 3" xfId="5680"/>
    <cellStyle name="SAS FM Column header 3 10" xfId="8653"/>
    <cellStyle name="SAS FM Column header 3 11" xfId="13511"/>
    <cellStyle name="SAS FM Column header 3 12" xfId="13684"/>
    <cellStyle name="SAS FM Column header 3 13" xfId="9606"/>
    <cellStyle name="SAS FM Column header 3 2" xfId="5681"/>
    <cellStyle name="SAS FM Column header 3 2 10" xfId="11558"/>
    <cellStyle name="SAS FM Column header 3 2 11" xfId="13685"/>
    <cellStyle name="SAS FM Column header 3 2 12" xfId="9607"/>
    <cellStyle name="SAS FM Column header 3 2 2" xfId="10468"/>
    <cellStyle name="SAS FM Column header 3 2 3" xfId="8790"/>
    <cellStyle name="SAS FM Column header 3 2 4" xfId="7480"/>
    <cellStyle name="SAS FM Column header 3 2 5" xfId="11961"/>
    <cellStyle name="SAS FM Column header 3 2 6" xfId="9083"/>
    <cellStyle name="SAS FM Column header 3 2 7" xfId="9423"/>
    <cellStyle name="SAS FM Column header 3 2 8" xfId="9702"/>
    <cellStyle name="SAS FM Column header 3 2 9" xfId="10990"/>
    <cellStyle name="SAS FM Column header 3 3" xfId="10467"/>
    <cellStyle name="SAS FM Column header 3 4" xfId="8791"/>
    <cellStyle name="SAS FM Column header 3 5" xfId="10322"/>
    <cellStyle name="SAS FM Column header 3 6" xfId="12942"/>
    <cellStyle name="SAS FM Column header 3 7" xfId="9084"/>
    <cellStyle name="SAS FM Column header 3 8" xfId="9424"/>
    <cellStyle name="SAS FM Column header 3 9" xfId="9701"/>
    <cellStyle name="SAS FM Column header 3_ДДС_Прямой" xfId="5682"/>
    <cellStyle name="SAS FM Column header 4" xfId="5683"/>
    <cellStyle name="SAS FM Column header 4 10" xfId="12982"/>
    <cellStyle name="SAS FM Column header 4 11" xfId="15168"/>
    <cellStyle name="SAS FM Column header 4 12" xfId="8584"/>
    <cellStyle name="SAS FM Column header 4 2" xfId="10469"/>
    <cellStyle name="SAS FM Column header 4 3" xfId="8789"/>
    <cellStyle name="SAS FM Column header 4 4" xfId="8310"/>
    <cellStyle name="SAS FM Column header 4 5" xfId="11934"/>
    <cellStyle name="SAS FM Column header 4 6" xfId="7106"/>
    <cellStyle name="SAS FM Column header 4 7" xfId="8605"/>
    <cellStyle name="SAS FM Column header 4 8" xfId="9703"/>
    <cellStyle name="SAS FM Column header 4 9" xfId="8652"/>
    <cellStyle name="SAS FM Column header 5" xfId="10465"/>
    <cellStyle name="SAS FM Column header 6" xfId="8793"/>
    <cellStyle name="SAS FM Column header 7" xfId="10320"/>
    <cellStyle name="SAS FM Column header 8" xfId="9893"/>
    <cellStyle name="SAS FM Column header 9" xfId="9085"/>
    <cellStyle name="SAS FM Column header_ PR SAS" xfId="5684"/>
    <cellStyle name="SAS FM Drill path" xfId="5685"/>
    <cellStyle name="SAS FM Drill path 2" xfId="5686"/>
    <cellStyle name="SAS FM Drill path_2014" xfId="5687"/>
    <cellStyle name="SAS FM Invalid data cell" xfId="5688"/>
    <cellStyle name="SAS FM Invalid data cell 2" xfId="5689"/>
    <cellStyle name="SAS FM Invalid data cell 2 2" xfId="8785"/>
    <cellStyle name="SAS FM Invalid data cell 2 3" xfId="8312"/>
    <cellStyle name="SAS FM Invalid data cell 2 4" xfId="11337"/>
    <cellStyle name="SAS FM Invalid data cell 2 5" xfId="12601"/>
    <cellStyle name="SAS FM Invalid data cell 3" xfId="5690"/>
    <cellStyle name="SAS FM Invalid data cell 3 2" xfId="8784"/>
    <cellStyle name="SAS FM Invalid data cell 3 3" xfId="8313"/>
    <cellStyle name="SAS FM Invalid data cell 3 4" xfId="9186"/>
    <cellStyle name="SAS FM Invalid data cell 3 5" xfId="9078"/>
    <cellStyle name="SAS FM Invalid data cell 4" xfId="5691"/>
    <cellStyle name="SAS FM Invalid data cell 4 2" xfId="8783"/>
    <cellStyle name="SAS FM Invalid data cell 4 3" xfId="8314"/>
    <cellStyle name="SAS FM Invalid data cell 4 4" xfId="9185"/>
    <cellStyle name="SAS FM Invalid data cell 4 5" xfId="9077"/>
    <cellStyle name="SAS FM Invalid data cell 5" xfId="5692"/>
    <cellStyle name="SAS FM Invalid data cell 5 2" xfId="8782"/>
    <cellStyle name="SAS FM Invalid data cell 5 3" xfId="8315"/>
    <cellStyle name="SAS FM Invalid data cell 5 4" xfId="9184"/>
    <cellStyle name="SAS FM Invalid data cell 5 5" xfId="7105"/>
    <cellStyle name="SAS FM Invalid data cell 6" xfId="8786"/>
    <cellStyle name="SAS FM Invalid data cell 7" xfId="8311"/>
    <cellStyle name="SAS FM Invalid data cell 8" xfId="9188"/>
    <cellStyle name="SAS FM Invalid data cell 9" xfId="9079"/>
    <cellStyle name="SAS FM Invalid data cell_08.05.13 (2)" xfId="5693"/>
    <cellStyle name="SAS FM No query data cell" xfId="5694"/>
    <cellStyle name="SAS FM No query data cell 2" xfId="5695"/>
    <cellStyle name="SAS FM No query data cell 2 2" xfId="8780"/>
    <cellStyle name="SAS FM No query data cell 2 3" xfId="7482"/>
    <cellStyle name="SAS FM No query data cell 2 4" xfId="9182"/>
    <cellStyle name="SAS FM No query data cell 2 5" xfId="11294"/>
    <cellStyle name="SAS FM No query data cell 3" xfId="5696"/>
    <cellStyle name="SAS FM No query data cell 3 2" xfId="8779"/>
    <cellStyle name="SAS FM No query data cell 3 3" xfId="10325"/>
    <cellStyle name="SAS FM No query data cell 3 4" xfId="9181"/>
    <cellStyle name="SAS FM No query data cell 3 5" xfId="12600"/>
    <cellStyle name="SAS FM No query data cell 4" xfId="8781"/>
    <cellStyle name="SAS FM No query data cell 5" xfId="7481"/>
    <cellStyle name="SAS FM No query data cell 6" xfId="9183"/>
    <cellStyle name="SAS FM No query data cell 7" xfId="11295"/>
    <cellStyle name="SAS FM No query data cell_Capex" xfId="5697"/>
    <cellStyle name="SAS FM Protected member data cell" xfId="5698"/>
    <cellStyle name="SAS FM Protected member data cell 2" xfId="5699"/>
    <cellStyle name="SAS FM Protected member data cell 2 2" xfId="8777"/>
    <cellStyle name="SAS FM Protected member data cell 2 3" xfId="8316"/>
    <cellStyle name="SAS FM Protected member data cell 2 4" xfId="9179"/>
    <cellStyle name="SAS FM Protected member data cell 2 5" xfId="7096"/>
    <cellStyle name="SAS FM Protected member data cell 3" xfId="5700"/>
    <cellStyle name="SAS FM Protected member data cell 3 2" xfId="8776"/>
    <cellStyle name="SAS FM Protected member data cell 3 3" xfId="7483"/>
    <cellStyle name="SAS FM Protected member data cell 3 4" xfId="9178"/>
    <cellStyle name="SAS FM Protected member data cell 3 5" xfId="7095"/>
    <cellStyle name="SAS FM Protected member data cell 4" xfId="8778"/>
    <cellStyle name="SAS FM Protected member data cell 5" xfId="11556"/>
    <cellStyle name="SAS FM Protected member data cell 6" xfId="9180"/>
    <cellStyle name="SAS FM Protected member data cell 7" xfId="7097"/>
    <cellStyle name="SAS FM Protected member data cell_Capex" xfId="5701"/>
    <cellStyle name="SAS FM Read-only data cell (data entry table)" xfId="5702"/>
    <cellStyle name="SAS FM Read-only data cell (data entry table) 10" xfId="7094"/>
    <cellStyle name="SAS FM Read-only data cell (data entry table) 2" xfId="5703"/>
    <cellStyle name="SAS FM Read-only data cell (data entry table) 2 2" xfId="8774"/>
    <cellStyle name="SAS FM Read-only data cell (data entry table) 2 3" xfId="10327"/>
    <cellStyle name="SAS FM Read-only data cell (data entry table) 2 4" xfId="11335"/>
    <cellStyle name="SAS FM Read-only data cell (data entry table) 2 5" xfId="7093"/>
    <cellStyle name="SAS FM Read-only data cell (data entry table) 3" xfId="5704"/>
    <cellStyle name="SAS FM Read-only data cell (data entry table) 3 2" xfId="5705"/>
    <cellStyle name="SAS FM Read-only data cell (data entry table) 3 2 2" xfId="8772"/>
    <cellStyle name="SAS FM Read-only data cell (data entry table) 3 2 3" xfId="7485"/>
    <cellStyle name="SAS FM Read-only data cell (data entry table) 3 2 4" xfId="7115"/>
    <cellStyle name="SAS FM Read-only data cell (data entry table) 3 2 5" xfId="12599"/>
    <cellStyle name="SAS FM Read-only data cell (data entry table) 3 3" xfId="5706"/>
    <cellStyle name="SAS FM Read-only data cell (data entry table) 3 3 2" xfId="8771"/>
    <cellStyle name="SAS FM Read-only data cell (data entry table) 3 3 3" xfId="10328"/>
    <cellStyle name="SAS FM Read-only data cell (data entry table) 3 3 4" xfId="11334"/>
    <cellStyle name="SAS FM Read-only data cell (data entry table) 3 3 5" xfId="7091"/>
    <cellStyle name="SAS FM Read-only data cell (data entry table) 3 4" xfId="8773"/>
    <cellStyle name="SAS FM Read-only data cell (data entry table) 3 5" xfId="7484"/>
    <cellStyle name="SAS FM Read-only data cell (data entry table) 3 6" xfId="7116"/>
    <cellStyle name="SAS FM Read-only data cell (data entry table) 3 7" xfId="7092"/>
    <cellStyle name="SAS FM Read-only data cell (data entry table) 3_PL" xfId="5707"/>
    <cellStyle name="SAS FM Read-only data cell (data entry table) 4" xfId="5708"/>
    <cellStyle name="SAS FM Read-only data cell (data entry table) 4 2" xfId="7041"/>
    <cellStyle name="SAS FM Read-only data cell (data entry table) 4 3" xfId="10329"/>
    <cellStyle name="SAS FM Read-only data cell (data entry table) 4 4" xfId="7114"/>
    <cellStyle name="SAS FM Read-only data cell (data entry table) 4 5" xfId="11293"/>
    <cellStyle name="SAS FM Read-only data cell (data entry table) 5" xfId="5709"/>
    <cellStyle name="SAS FM Read-only data cell (data entry table) 5 2" xfId="8770"/>
    <cellStyle name="SAS FM Read-only data cell (data entry table) 5 3" xfId="10330"/>
    <cellStyle name="SAS FM Read-only data cell (data entry table) 5 4" xfId="9177"/>
    <cellStyle name="SAS FM Read-only data cell (data entry table) 5 5" xfId="11292"/>
    <cellStyle name="SAS FM Read-only data cell (data entry table) 6" xfId="8775"/>
    <cellStyle name="SAS FM Read-only data cell (data entry table) 7" xfId="10326"/>
    <cellStyle name="SAS FM Read-only data cell (data entry table) 8" xfId="11336"/>
    <cellStyle name="SAS FM Read-only data cell (data entry table) 9" xfId="7315"/>
    <cellStyle name="SAS FM Read-only data cell (data entry table)_08.05.13 (2)" xfId="5710"/>
    <cellStyle name="SAS FM Read-only data cell (read-only table)" xfId="12"/>
    <cellStyle name="SAS FM Read-only data cell (read-only table) 10" xfId="11793"/>
    <cellStyle name="SAS FM Read-only data cell (read-only table) 11" xfId="12815"/>
    <cellStyle name="SAS FM Read-only data cell (read-only table) 12" xfId="12856"/>
    <cellStyle name="SAS FM Read-only data cell (read-only table) 2" xfId="813"/>
    <cellStyle name="SAS FM Read-only data cell (read-only table) 2 2" xfId="814"/>
    <cellStyle name="SAS FM Read-only data cell (read-only table) 2 2 2" xfId="815"/>
    <cellStyle name="SAS FM Read-only data cell (read-only table) 2 2 2 2" xfId="816"/>
    <cellStyle name="SAS FM Read-only data cell (read-only table) 2 2 2 2 2" xfId="817"/>
    <cellStyle name="SAS FM Read-only data cell (read-only table) 2 2 2 2 2 2" xfId="11197"/>
    <cellStyle name="SAS FM Read-only data cell (read-only table) 2 2 2 2 2 3" xfId="11788"/>
    <cellStyle name="SAS FM Read-only data cell (read-only table) 2 2 2 2 2 4" xfId="1274"/>
    <cellStyle name="SAS FM Read-only data cell (read-only table) 2 2 2 2 2 5" xfId="10101"/>
    <cellStyle name="SAS FM Read-only data cell (read-only table) 2 2 2 2 3" xfId="818"/>
    <cellStyle name="SAS FM Read-only data cell (read-only table) 2 2 2 2 3 2" xfId="11196"/>
    <cellStyle name="SAS FM Read-only data cell (read-only table) 2 2 2 2 3 3" xfId="11787"/>
    <cellStyle name="SAS FM Read-only data cell (read-only table) 2 2 2 2 3 4" xfId="12811"/>
    <cellStyle name="SAS FM Read-only data cell (read-only table) 2 2 2 2 3 5" xfId="7374"/>
    <cellStyle name="SAS FM Read-only data cell (read-only table) 2 2 2 2 4" xfId="819"/>
    <cellStyle name="SAS FM Read-only data cell (read-only table) 2 2 2 2 4 2" xfId="11195"/>
    <cellStyle name="SAS FM Read-only data cell (read-only table) 2 2 2 2 4 3" xfId="11786"/>
    <cellStyle name="SAS FM Read-only data cell (read-only table) 2 2 2 2 4 4" xfId="12810"/>
    <cellStyle name="SAS FM Read-only data cell (read-only table) 2 2 2 2 4 5" xfId="11847"/>
    <cellStyle name="SAS FM Read-only data cell (read-only table) 2 2 2 2 5" xfId="820"/>
    <cellStyle name="SAS FM Read-only data cell (read-only table) 2 2 2 2 5 2" xfId="11194"/>
    <cellStyle name="SAS FM Read-only data cell (read-only table) 2 2 2 2 5 3" xfId="11785"/>
    <cellStyle name="SAS FM Read-only data cell (read-only table) 2 2 2 2 5 4" xfId="12809"/>
    <cellStyle name="SAS FM Read-only data cell (read-only table) 2 2 2 2 5 5" xfId="11848"/>
    <cellStyle name="SAS FM Read-only data cell (read-only table) 2 2 2 2 6" xfId="11198"/>
    <cellStyle name="SAS FM Read-only data cell (read-only table) 2 2 2 2 7" xfId="11789"/>
    <cellStyle name="SAS FM Read-only data cell (read-only table) 2 2 2 2 8" xfId="10927"/>
    <cellStyle name="SAS FM Read-only data cell (read-only table) 2 2 2 2 9" xfId="10102"/>
    <cellStyle name="SAS FM Read-only data cell (read-only table) 2 2 2 3" xfId="11199"/>
    <cellStyle name="SAS FM Read-only data cell (read-only table) 2 2 2 4" xfId="11790"/>
    <cellStyle name="SAS FM Read-only data cell (read-only table) 2 2 2 5" xfId="12812"/>
    <cellStyle name="SAS FM Read-only data cell (read-only table) 2 2 2 6" xfId="10103"/>
    <cellStyle name="SAS FM Read-only data cell (read-only table) 2 2 3" xfId="821"/>
    <cellStyle name="SAS FM Read-only data cell (read-only table) 2 2 3 2" xfId="822"/>
    <cellStyle name="SAS FM Read-only data cell (read-only table) 2 2 3 2 2" xfId="11192"/>
    <cellStyle name="SAS FM Read-only data cell (read-only table) 2 2 3 2 3" xfId="11784"/>
    <cellStyle name="SAS FM Read-only data cell (read-only table) 2 2 3 2 4" xfId="12807"/>
    <cellStyle name="SAS FM Read-only data cell (read-only table) 2 2 3 2 5" xfId="10100"/>
    <cellStyle name="SAS FM Read-only data cell (read-only table) 2 2 3 3" xfId="823"/>
    <cellStyle name="SAS FM Read-only data cell (read-only table) 2 2 3 3 2" xfId="11191"/>
    <cellStyle name="SAS FM Read-only data cell (read-only table) 2 2 3 3 3" xfId="11783"/>
    <cellStyle name="SAS FM Read-only data cell (read-only table) 2 2 3 3 4" xfId="12806"/>
    <cellStyle name="SAS FM Read-only data cell (read-only table) 2 2 3 3 5" xfId="13137"/>
    <cellStyle name="SAS FM Read-only data cell (read-only table) 2 2 3 4" xfId="824"/>
    <cellStyle name="SAS FM Read-only data cell (read-only table) 2 2 3 4 2" xfId="11190"/>
    <cellStyle name="SAS FM Read-only data cell (read-only table) 2 2 3 4 3" xfId="7545"/>
    <cellStyle name="SAS FM Read-only data cell (read-only table) 2 2 3 4 4" xfId="12805"/>
    <cellStyle name="SAS FM Read-only data cell (read-only table) 2 2 3 4 5" xfId="10099"/>
    <cellStyle name="SAS FM Read-only data cell (read-only table) 2 2 3 5" xfId="825"/>
    <cellStyle name="SAS FM Read-only data cell (read-only table) 2 2 3 5 2" xfId="11189"/>
    <cellStyle name="SAS FM Read-only data cell (read-only table) 2 2 3 5 3" xfId="11782"/>
    <cellStyle name="SAS FM Read-only data cell (read-only table) 2 2 3 5 4" xfId="12804"/>
    <cellStyle name="SAS FM Read-only data cell (read-only table) 2 2 3 5 5" xfId="12968"/>
    <cellStyle name="SAS FM Read-only data cell (read-only table) 2 2 3 6" xfId="11193"/>
    <cellStyle name="SAS FM Read-only data cell (read-only table) 2 2 3 7" xfId="7523"/>
    <cellStyle name="SAS FM Read-only data cell (read-only table) 2 2 3 8" xfId="12808"/>
    <cellStyle name="SAS FM Read-only data cell (read-only table) 2 2 3 9" xfId="7373"/>
    <cellStyle name="SAS FM Read-only data cell (read-only table) 2 2 4" xfId="11200"/>
    <cellStyle name="SAS FM Read-only data cell (read-only table) 2 2 5" xfId="11791"/>
    <cellStyle name="SAS FM Read-only data cell (read-only table) 2 2 6" xfId="12813"/>
    <cellStyle name="SAS FM Read-only data cell (read-only table) 2 2 7" xfId="10104"/>
    <cellStyle name="SAS FM Read-only data cell (read-only table) 2 3" xfId="826"/>
    <cellStyle name="SAS FM Read-only data cell (read-only table) 2 3 2" xfId="827"/>
    <cellStyle name="SAS FM Read-only data cell (read-only table) 2 3 2 2" xfId="828"/>
    <cellStyle name="SAS FM Read-only data cell (read-only table) 2 3 2 2 2" xfId="11187"/>
    <cellStyle name="SAS FM Read-only data cell (read-only table) 2 3 2 2 3" xfId="11780"/>
    <cellStyle name="SAS FM Read-only data cell (read-only table) 2 3 2 2 4" xfId="12801"/>
    <cellStyle name="SAS FM Read-only data cell (read-only table) 2 3 2 2 5" xfId="7510"/>
    <cellStyle name="SAS FM Read-only data cell (read-only table) 2 3 2 3" xfId="829"/>
    <cellStyle name="SAS FM Read-only data cell (read-only table) 2 3 2 3 2" xfId="7951"/>
    <cellStyle name="SAS FM Read-only data cell (read-only table) 2 3 2 3 3" xfId="11779"/>
    <cellStyle name="SAS FM Read-only data cell (read-only table) 2 3 2 3 4" xfId="12800"/>
    <cellStyle name="SAS FM Read-only data cell (read-only table) 2 3 2 3 5" xfId="10098"/>
    <cellStyle name="SAS FM Read-only data cell (read-only table) 2 3 2 4" xfId="830"/>
    <cellStyle name="SAS FM Read-only data cell (read-only table) 2 3 2 4 2" xfId="11186"/>
    <cellStyle name="SAS FM Read-only data cell (read-only table) 2 3 2 4 3" xfId="10829"/>
    <cellStyle name="SAS FM Read-only data cell (read-only table) 2 3 2 4 4" xfId="12799"/>
    <cellStyle name="SAS FM Read-only data cell (read-only table) 2 3 2 4 5" xfId="10097"/>
    <cellStyle name="SAS FM Read-only data cell (read-only table) 2 3 2 5" xfId="831"/>
    <cellStyle name="SAS FM Read-only data cell (read-only table) 2 3 2 5 2" xfId="11185"/>
    <cellStyle name="SAS FM Read-only data cell (read-only table) 2 3 2 5 3" xfId="11778"/>
    <cellStyle name="SAS FM Read-only data cell (read-only table) 2 3 2 5 4" xfId="12798"/>
    <cellStyle name="SAS FM Read-only data cell (read-only table) 2 3 2 5 5" xfId="11849"/>
    <cellStyle name="SAS FM Read-only data cell (read-only table) 2 3 2 6" xfId="11188"/>
    <cellStyle name="SAS FM Read-only data cell (read-only table) 2 3 2 7" xfId="7546"/>
    <cellStyle name="SAS FM Read-only data cell (read-only table) 2 3 2 8" xfId="12802"/>
    <cellStyle name="SAS FM Read-only data cell (read-only table) 2 3 2 9" xfId="13139"/>
    <cellStyle name="SAS FM Read-only data cell (read-only table) 2 3 3" xfId="8410"/>
    <cellStyle name="SAS FM Read-only data cell (read-only table) 2 3 4" xfId="11781"/>
    <cellStyle name="SAS FM Read-only data cell (read-only table) 2 3 5" xfId="12803"/>
    <cellStyle name="SAS FM Read-only data cell (read-only table) 2 3 6" xfId="13138"/>
    <cellStyle name="SAS FM Read-only data cell (read-only table) 2 4" xfId="832"/>
    <cellStyle name="SAS FM Read-only data cell (read-only table) 2 4 2" xfId="833"/>
    <cellStyle name="SAS FM Read-only data cell (read-only table) 2 4 2 2" xfId="11183"/>
    <cellStyle name="SAS FM Read-only data cell (read-only table) 2 4 2 3" xfId="10830"/>
    <cellStyle name="SAS FM Read-only data cell (read-only table) 2 4 2 4" xfId="12796"/>
    <cellStyle name="SAS FM Read-only data cell (read-only table) 2 4 2 5" xfId="8728"/>
    <cellStyle name="SAS FM Read-only data cell (read-only table) 2 4 3" xfId="834"/>
    <cellStyle name="SAS FM Read-only data cell (read-only table) 2 4 3 2" xfId="11182"/>
    <cellStyle name="SAS FM Read-only data cell (read-only table) 2 4 3 3" xfId="11776"/>
    <cellStyle name="SAS FM Read-only data cell (read-only table) 2 4 3 4" xfId="12795"/>
    <cellStyle name="SAS FM Read-only data cell (read-only table) 2 4 3 5" xfId="8727"/>
    <cellStyle name="SAS FM Read-only data cell (read-only table) 2 4 4" xfId="835"/>
    <cellStyle name="SAS FM Read-only data cell (read-only table) 2 4 4 2" xfId="11181"/>
    <cellStyle name="SAS FM Read-only data cell (read-only table) 2 4 4 3" xfId="11775"/>
    <cellStyle name="SAS FM Read-only data cell (read-only table) 2 4 4 4" xfId="12794"/>
    <cellStyle name="SAS FM Read-only data cell (read-only table) 2 4 4 5" xfId="10095"/>
    <cellStyle name="SAS FM Read-only data cell (read-only table) 2 4 5" xfId="836"/>
    <cellStyle name="SAS FM Read-only data cell (read-only table) 2 4 5 2" xfId="11180"/>
    <cellStyle name="SAS FM Read-only data cell (read-only table) 2 4 5 3" xfId="11774"/>
    <cellStyle name="SAS FM Read-only data cell (read-only table) 2 4 5 4" xfId="12793"/>
    <cellStyle name="SAS FM Read-only data cell (read-only table) 2 4 5 5" xfId="8726"/>
    <cellStyle name="SAS FM Read-only data cell (read-only table) 2 4 6" xfId="11184"/>
    <cellStyle name="SAS FM Read-only data cell (read-only table) 2 4 7" xfId="11777"/>
    <cellStyle name="SAS FM Read-only data cell (read-only table) 2 4 8" xfId="12797"/>
    <cellStyle name="SAS FM Read-only data cell (read-only table) 2 4 9" xfId="10096"/>
    <cellStyle name="SAS FM Read-only data cell (read-only table) 2 5" xfId="837"/>
    <cellStyle name="SAS FM Read-only data cell (read-only table) 2 5 2" xfId="11179"/>
    <cellStyle name="SAS FM Read-only data cell (read-only table) 2 5 3" xfId="11773"/>
    <cellStyle name="SAS FM Read-only data cell (read-only table) 2 5 4" xfId="12792"/>
    <cellStyle name="SAS FM Read-only data cell (read-only table) 2 5 5" xfId="12967"/>
    <cellStyle name="SAS FM Read-only data cell (read-only table) 2 6" xfId="11201"/>
    <cellStyle name="SAS FM Read-only data cell (read-only table) 2 7" xfId="11792"/>
    <cellStyle name="SAS FM Read-only data cell (read-only table) 2 8" xfId="12814"/>
    <cellStyle name="SAS FM Read-only data cell (read-only table) 2 9" xfId="10105"/>
    <cellStyle name="SAS FM Read-only data cell (read-only table) 3" xfId="24"/>
    <cellStyle name="SAS FM Read-only data cell (read-only table) 3 10" xfId="12791"/>
    <cellStyle name="SAS FM Read-only data cell (read-only table) 3 11" xfId="16093"/>
    <cellStyle name="SAS FM Read-only data cell (read-only table) 3 2" xfId="839"/>
    <cellStyle name="SAS FM Read-only data cell (read-only table) 3 2 2" xfId="840"/>
    <cellStyle name="SAS FM Read-only data cell (read-only table) 3 2 2 2" xfId="841"/>
    <cellStyle name="SAS FM Read-only data cell (read-only table) 3 2 2 2 2" xfId="842"/>
    <cellStyle name="SAS FM Read-only data cell (read-only table) 3 2 2 2 2 2" xfId="843"/>
    <cellStyle name="SAS FM Read-only data cell (read-only table) 3 2 2 2 2 2 2" xfId="11175"/>
    <cellStyle name="SAS FM Read-only data cell (read-only table) 3 2 2 2 2 2 3" xfId="11767"/>
    <cellStyle name="SAS FM Read-only data cell (read-only table) 3 2 2 2 2 2 4" xfId="12788"/>
    <cellStyle name="SAS FM Read-only data cell (read-only table) 3 2 2 2 2 2 5" xfId="11850"/>
    <cellStyle name="SAS FM Read-only data cell (read-only table) 3 2 2 2 2 3" xfId="844"/>
    <cellStyle name="SAS FM Read-only data cell (read-only table) 3 2 2 2 2 3 2" xfId="11174"/>
    <cellStyle name="SAS FM Read-only data cell (read-only table) 3 2 2 2 2 3 3" xfId="11766"/>
    <cellStyle name="SAS FM Read-only data cell (read-only table) 3 2 2 2 2 3 4" xfId="12787"/>
    <cellStyle name="SAS FM Read-only data cell (read-only table) 3 2 2 2 2 3 5" xfId="11851"/>
    <cellStyle name="SAS FM Read-only data cell (read-only table) 3 2 2 2 2 4" xfId="845"/>
    <cellStyle name="SAS FM Read-only data cell (read-only table) 3 2 2 2 2 4 2" xfId="11173"/>
    <cellStyle name="SAS FM Read-only data cell (read-only table) 3 2 2 2 2 4 3" xfId="11765"/>
    <cellStyle name="SAS FM Read-only data cell (read-only table) 3 2 2 2 2 4 4" xfId="12786"/>
    <cellStyle name="SAS FM Read-only data cell (read-only table) 3 2 2 2 2 4 5" xfId="11852"/>
    <cellStyle name="SAS FM Read-only data cell (read-only table) 3 2 2 2 2 5" xfId="846"/>
    <cellStyle name="SAS FM Read-only data cell (read-only table) 3 2 2 2 2 5 2" xfId="11172"/>
    <cellStyle name="SAS FM Read-only data cell (read-only table) 3 2 2 2 2 5 3" xfId="11764"/>
    <cellStyle name="SAS FM Read-only data cell (read-only table) 3 2 2 2 2 5 4" xfId="12785"/>
    <cellStyle name="SAS FM Read-only data cell (read-only table) 3 2 2 2 2 5 5" xfId="11872"/>
    <cellStyle name="SAS FM Read-only data cell (read-only table) 3 2 2 2 2 6" xfId="11176"/>
    <cellStyle name="SAS FM Read-only data cell (read-only table) 3 2 2 2 2 7" xfId="11768"/>
    <cellStyle name="SAS FM Read-only data cell (read-only table) 3 2 2 2 2 8" xfId="12789"/>
    <cellStyle name="SAS FM Read-only data cell (read-only table) 3 2 2 2 2 9" xfId="12964"/>
    <cellStyle name="SAS FM Read-only data cell (read-only table) 3 2 2 2 3" xfId="11177"/>
    <cellStyle name="SAS FM Read-only data cell (read-only table) 3 2 2 2 4" xfId="11769"/>
    <cellStyle name="SAS FM Read-only data cell (read-only table) 3 2 2 2 5" xfId="12790"/>
    <cellStyle name="SAS FM Read-only data cell (read-only table) 3 2 2 2 6" xfId="10094"/>
    <cellStyle name="SAS FM Read-only data cell (read-only table) 3 2 2 3" xfId="847"/>
    <cellStyle name="SAS FM Read-only data cell (read-only table) 3 2 2 3 2" xfId="848"/>
    <cellStyle name="SAS FM Read-only data cell (read-only table) 3 2 2 3 2 2" xfId="11170"/>
    <cellStyle name="SAS FM Read-only data cell (read-only table) 3 2 2 3 2 3" xfId="11762"/>
    <cellStyle name="SAS FM Read-only data cell (read-only table) 3 2 2 3 2 4" xfId="12783"/>
    <cellStyle name="SAS FM Read-only data cell (read-only table) 3 2 2 3 2 5" xfId="10086"/>
    <cellStyle name="SAS FM Read-only data cell (read-only table) 3 2 2 3 3" xfId="849"/>
    <cellStyle name="SAS FM Read-only data cell (read-only table) 3 2 2 3 3 2" xfId="11169"/>
    <cellStyle name="SAS FM Read-only data cell (read-only table) 3 2 2 3 3 3" xfId="10831"/>
    <cellStyle name="SAS FM Read-only data cell (read-only table) 3 2 2 3 3 4" xfId="12782"/>
    <cellStyle name="SAS FM Read-only data cell (read-only table) 3 2 2 3 3 5" xfId="10085"/>
    <cellStyle name="SAS FM Read-only data cell (read-only table) 3 2 2 3 4" xfId="850"/>
    <cellStyle name="SAS FM Read-only data cell (read-only table) 3 2 2 3 4 2" xfId="11168"/>
    <cellStyle name="SAS FM Read-only data cell (read-only table) 3 2 2 3 4 3" xfId="11761"/>
    <cellStyle name="SAS FM Read-only data cell (read-only table) 3 2 2 3 4 4" xfId="12781"/>
    <cellStyle name="SAS FM Read-only data cell (read-only table) 3 2 2 3 4 5" xfId="10084"/>
    <cellStyle name="SAS FM Read-only data cell (read-only table) 3 2 2 3 5" xfId="851"/>
    <cellStyle name="SAS FM Read-only data cell (read-only table) 3 2 2 3 5 2" xfId="11167"/>
    <cellStyle name="SAS FM Read-only data cell (read-only table) 3 2 2 3 5 3" xfId="11760"/>
    <cellStyle name="SAS FM Read-only data cell (read-only table) 3 2 2 3 5 4" xfId="12780"/>
    <cellStyle name="SAS FM Read-only data cell (read-only table) 3 2 2 3 5 5" xfId="10083"/>
    <cellStyle name="SAS FM Read-only data cell (read-only table) 3 2 2 3 6" xfId="11171"/>
    <cellStyle name="SAS FM Read-only data cell (read-only table) 3 2 2 3 7" xfId="11763"/>
    <cellStyle name="SAS FM Read-only data cell (read-only table) 3 2 2 3 8" xfId="12784"/>
    <cellStyle name="SAS FM Read-only data cell (read-only table) 3 2 2 3 9" xfId="7371"/>
    <cellStyle name="SAS FM Read-only data cell (read-only table) 3 2 2 4" xfId="11178"/>
    <cellStyle name="SAS FM Read-only data cell (read-only table) 3 2 2 5" xfId="11770"/>
    <cellStyle name="SAS FM Read-only data cell (read-only table) 3 2 2 6" xfId="8554"/>
    <cellStyle name="SAS FM Read-only data cell (read-only table) 3 2 2 7" xfId="12965"/>
    <cellStyle name="SAS FM Read-only data cell (read-only table) 3 2 3" xfId="852"/>
    <cellStyle name="SAS FM Read-only data cell (read-only table) 3 2 3 2" xfId="853"/>
    <cellStyle name="SAS FM Read-only data cell (read-only table) 3 2 3 2 2" xfId="854"/>
    <cellStyle name="SAS FM Read-only data cell (read-only table) 3 2 3 2 2 2" xfId="11164"/>
    <cellStyle name="SAS FM Read-only data cell (read-only table) 3 2 3 2 2 3" xfId="11757"/>
    <cellStyle name="SAS FM Read-only data cell (read-only table) 3 2 3 2 2 4" xfId="12777"/>
    <cellStyle name="SAS FM Read-only data cell (read-only table) 3 2 3 2 2 5" xfId="10080"/>
    <cellStyle name="SAS FM Read-only data cell (read-only table) 3 2 3 2 3" xfId="855"/>
    <cellStyle name="SAS FM Read-only data cell (read-only table) 3 2 3 2 3 2" xfId="11163"/>
    <cellStyle name="SAS FM Read-only data cell (read-only table) 3 2 3 2 3 3" xfId="11756"/>
    <cellStyle name="SAS FM Read-only data cell (read-only table) 3 2 3 2 3 4" xfId="12776"/>
    <cellStyle name="SAS FM Read-only data cell (read-only table) 3 2 3 2 3 5" xfId="10079"/>
    <cellStyle name="SAS FM Read-only data cell (read-only table) 3 2 3 2 4" xfId="856"/>
    <cellStyle name="SAS FM Read-only data cell (read-only table) 3 2 3 2 4 2" xfId="11162"/>
    <cellStyle name="SAS FM Read-only data cell (read-only table) 3 2 3 2 4 3" xfId="11755"/>
    <cellStyle name="SAS FM Read-only data cell (read-only table) 3 2 3 2 4 4" xfId="12775"/>
    <cellStyle name="SAS FM Read-only data cell (read-only table) 3 2 3 2 4 5" xfId="7370"/>
    <cellStyle name="SAS FM Read-only data cell (read-only table) 3 2 3 2 5" xfId="857"/>
    <cellStyle name="SAS FM Read-only data cell (read-only table) 3 2 3 2 5 2" xfId="8430"/>
    <cellStyle name="SAS FM Read-only data cell (read-only table) 3 2 3 2 5 3" xfId="10832"/>
    <cellStyle name="SAS FM Read-only data cell (read-only table) 3 2 3 2 5 4" xfId="12774"/>
    <cellStyle name="SAS FM Read-only data cell (read-only table) 3 2 3 2 5 5" xfId="10078"/>
    <cellStyle name="SAS FM Read-only data cell (read-only table) 3 2 3 2 6" xfId="11165"/>
    <cellStyle name="SAS FM Read-only data cell (read-only table) 3 2 3 2 7" xfId="11758"/>
    <cellStyle name="SAS FM Read-only data cell (read-only table) 3 2 3 2 8" xfId="12778"/>
    <cellStyle name="SAS FM Read-only data cell (read-only table) 3 2 3 2 9" xfId="10081"/>
    <cellStyle name="SAS FM Read-only data cell (read-only table) 3 2 3 3" xfId="11166"/>
    <cellStyle name="SAS FM Read-only data cell (read-only table) 3 2 3 4" xfId="11759"/>
    <cellStyle name="SAS FM Read-only data cell (read-only table) 3 2 3 5" xfId="12779"/>
    <cellStyle name="SAS FM Read-only data cell (read-only table) 3 2 3 6" xfId="10082"/>
    <cellStyle name="SAS FM Read-only data cell (read-only table) 3 2 4" xfId="858"/>
    <cellStyle name="SAS FM Read-only data cell (read-only table) 3 2 4 2" xfId="859"/>
    <cellStyle name="SAS FM Read-only data cell (read-only table) 3 2 4 2 2" xfId="11160"/>
    <cellStyle name="SAS FM Read-only data cell (read-only table) 3 2 4 2 3" xfId="11753"/>
    <cellStyle name="SAS FM Read-only data cell (read-only table) 3 2 4 2 4" xfId="12772"/>
    <cellStyle name="SAS FM Read-only data cell (read-only table) 3 2 4 2 5" xfId="7368"/>
    <cellStyle name="SAS FM Read-only data cell (read-only table) 3 2 4 3" xfId="860"/>
    <cellStyle name="SAS FM Read-only data cell (read-only table) 3 2 4 3 2" xfId="8403"/>
    <cellStyle name="SAS FM Read-only data cell (read-only table) 3 2 4 3 3" xfId="11752"/>
    <cellStyle name="SAS FM Read-only data cell (read-only table) 3 2 4 3 4" xfId="12771"/>
    <cellStyle name="SAS FM Read-only data cell (read-only table) 3 2 4 3 5" xfId="7367"/>
    <cellStyle name="SAS FM Read-only data cell (read-only table) 3 2 4 4" xfId="861"/>
    <cellStyle name="SAS FM Read-only data cell (read-only table) 3 2 4 4 2" xfId="11159"/>
    <cellStyle name="SAS FM Read-only data cell (read-only table) 3 2 4 4 3" xfId="11751"/>
    <cellStyle name="SAS FM Read-only data cell (read-only table) 3 2 4 4 4" xfId="12770"/>
    <cellStyle name="SAS FM Read-only data cell (read-only table) 3 2 4 4 5" xfId="10077"/>
    <cellStyle name="SAS FM Read-only data cell (read-only table) 3 2 4 5" xfId="862"/>
    <cellStyle name="SAS FM Read-only data cell (read-only table) 3 2 4 5 2" xfId="11158"/>
    <cellStyle name="SAS FM Read-only data cell (read-only table) 3 2 4 5 3" xfId="11750"/>
    <cellStyle name="SAS FM Read-only data cell (read-only table) 3 2 4 5 4" xfId="12769"/>
    <cellStyle name="SAS FM Read-only data cell (read-only table) 3 2 4 5 5" xfId="7366"/>
    <cellStyle name="SAS FM Read-only data cell (read-only table) 3 2 4 6" xfId="11161"/>
    <cellStyle name="SAS FM Read-only data cell (read-only table) 3 2 4 7" xfId="11754"/>
    <cellStyle name="SAS FM Read-only data cell (read-only table) 3 2 4 8" xfId="12773"/>
    <cellStyle name="SAS FM Read-only data cell (read-only table) 3 2 4 9" xfId="7369"/>
    <cellStyle name="SAS FM Read-only data cell (read-only table) 3 2 5" xfId="863"/>
    <cellStyle name="SAS FM Read-only data cell (read-only table) 3 2 5 2" xfId="8402"/>
    <cellStyle name="SAS FM Read-only data cell (read-only table) 3 2 5 3" xfId="11749"/>
    <cellStyle name="SAS FM Read-only data cell (read-only table) 3 2 5 4" xfId="12768"/>
    <cellStyle name="SAS FM Read-only data cell (read-only table) 3 2 5 5" xfId="7365"/>
    <cellStyle name="SAS FM Read-only data cell (read-only table) 3 2 6" xfId="7949"/>
    <cellStyle name="SAS FM Read-only data cell (read-only table) 3 2 7" xfId="11771"/>
    <cellStyle name="SAS FM Read-only data cell (read-only table) 3 2 8" xfId="8555"/>
    <cellStyle name="SAS FM Read-only data cell (read-only table) 3 2 9" xfId="13140"/>
    <cellStyle name="SAS FM Read-only data cell (read-only table) 3 3" xfId="864"/>
    <cellStyle name="SAS FM Read-only data cell (read-only table) 3 3 2" xfId="865"/>
    <cellStyle name="SAS FM Read-only data cell (read-only table) 3 3 2 2" xfId="866"/>
    <cellStyle name="SAS FM Read-only data cell (read-only table) 3 3 2 2 2" xfId="867"/>
    <cellStyle name="SAS FM Read-only data cell (read-only table) 3 3 2 2 2 2" xfId="868"/>
    <cellStyle name="SAS FM Read-only data cell (read-only table) 3 3 2 2 2 2 2" xfId="11154"/>
    <cellStyle name="SAS FM Read-only data cell (read-only table) 3 3 2 2 2 2 3" xfId="11744"/>
    <cellStyle name="SAS FM Read-only data cell (read-only table) 3 3 2 2 2 2 4" xfId="12763"/>
    <cellStyle name="SAS FM Read-only data cell (read-only table) 3 3 2 2 2 2 5" xfId="7364"/>
    <cellStyle name="SAS FM Read-only data cell (read-only table) 3 3 2 2 2 3" xfId="869"/>
    <cellStyle name="SAS FM Read-only data cell (read-only table) 3 3 2 2 2 3 2" xfId="7947"/>
    <cellStyle name="SAS FM Read-only data cell (read-only table) 3 3 2 2 2 3 3" xfId="11743"/>
    <cellStyle name="SAS FM Read-only data cell (read-only table) 3 3 2 2 2 3 4" xfId="12762"/>
    <cellStyle name="SAS FM Read-only data cell (read-only table) 3 3 2 2 2 3 5" xfId="13141"/>
    <cellStyle name="SAS FM Read-only data cell (read-only table) 3 3 2 2 2 4" xfId="870"/>
    <cellStyle name="SAS FM Read-only data cell (read-only table) 3 3 2 2 2 4 2" xfId="11153"/>
    <cellStyle name="SAS FM Read-only data cell (read-only table) 3 3 2 2 2 4 3" xfId="11742"/>
    <cellStyle name="SAS FM Read-only data cell (read-only table) 3 3 2 2 2 4 4" xfId="12761"/>
    <cellStyle name="SAS FM Read-only data cell (read-only table) 3 3 2 2 2 4 5" xfId="13142"/>
    <cellStyle name="SAS FM Read-only data cell (read-only table) 3 3 2 2 2 5" xfId="871"/>
    <cellStyle name="SAS FM Read-only data cell (read-only table) 3 3 2 2 2 5 2" xfId="11152"/>
    <cellStyle name="SAS FM Read-only data cell (read-only table) 3 3 2 2 2 5 3" xfId="11741"/>
    <cellStyle name="SAS FM Read-only data cell (read-only table) 3 3 2 2 2 5 4" xfId="12760"/>
    <cellStyle name="SAS FM Read-only data cell (read-only table) 3 3 2 2 2 5 5" xfId="10072"/>
    <cellStyle name="SAS FM Read-only data cell (read-only table) 3 3 2 2 2 6" xfId="11155"/>
    <cellStyle name="SAS FM Read-only data cell (read-only table) 3 3 2 2 2 7" xfId="11745"/>
    <cellStyle name="SAS FM Read-only data cell (read-only table) 3 3 2 2 2 8" xfId="12764"/>
    <cellStyle name="SAS FM Read-only data cell (read-only table) 3 3 2 2 2 9" xfId="10073"/>
    <cellStyle name="SAS FM Read-only data cell (read-only table) 3 3 2 2 3" xfId="7948"/>
    <cellStyle name="SAS FM Read-only data cell (read-only table) 3 3 2 2 4" xfId="11746"/>
    <cellStyle name="SAS FM Read-only data cell (read-only table) 3 3 2 2 5" xfId="12765"/>
    <cellStyle name="SAS FM Read-only data cell (read-only table) 3 3 2 2 6" xfId="10074"/>
    <cellStyle name="SAS FM Read-only data cell (read-only table) 3 3 2 3" xfId="872"/>
    <cellStyle name="SAS FM Read-only data cell (read-only table) 3 3 2 3 2" xfId="873"/>
    <cellStyle name="SAS FM Read-only data cell (read-only table) 3 3 2 3 2 2" xfId="11150"/>
    <cellStyle name="SAS FM Read-only data cell (read-only table) 3 3 2 3 2 3" xfId="11739"/>
    <cellStyle name="SAS FM Read-only data cell (read-only table) 3 3 2 3 2 4" xfId="12758"/>
    <cellStyle name="SAS FM Read-only data cell (read-only table) 3 3 2 3 2 5" xfId="10070"/>
    <cellStyle name="SAS FM Read-only data cell (read-only table) 3 3 2 3 3" xfId="874"/>
    <cellStyle name="SAS FM Read-only data cell (read-only table) 3 3 2 3 3 2" xfId="11149"/>
    <cellStyle name="SAS FM Read-only data cell (read-only table) 3 3 2 3 3 3" xfId="11738"/>
    <cellStyle name="SAS FM Read-only data cell (read-only table) 3 3 2 3 3 4" xfId="12757"/>
    <cellStyle name="SAS FM Read-only data cell (read-only table) 3 3 2 3 3 5" xfId="7363"/>
    <cellStyle name="SAS FM Read-only data cell (read-only table) 3 3 2 3 4" xfId="875"/>
    <cellStyle name="SAS FM Read-only data cell (read-only table) 3 3 2 3 4 2" xfId="11148"/>
    <cellStyle name="SAS FM Read-only data cell (read-only table) 3 3 2 3 4 3" xfId="11737"/>
    <cellStyle name="SAS FM Read-only data cell (read-only table) 3 3 2 3 4 4" xfId="12756"/>
    <cellStyle name="SAS FM Read-only data cell (read-only table) 3 3 2 3 4 5" xfId="7362"/>
    <cellStyle name="SAS FM Read-only data cell (read-only table) 3 3 2 3 5" xfId="876"/>
    <cellStyle name="SAS FM Read-only data cell (read-only table) 3 3 2 3 5 2" xfId="11147"/>
    <cellStyle name="SAS FM Read-only data cell (read-only table) 3 3 2 3 5 3" xfId="11736"/>
    <cellStyle name="SAS FM Read-only data cell (read-only table) 3 3 2 3 5 4" xfId="12755"/>
    <cellStyle name="SAS FM Read-only data cell (read-only table) 3 3 2 3 5 5" xfId="7361"/>
    <cellStyle name="SAS FM Read-only data cell (read-only table) 3 3 2 3 6" xfId="11151"/>
    <cellStyle name="SAS FM Read-only data cell (read-only table) 3 3 2 3 7" xfId="11740"/>
    <cellStyle name="SAS FM Read-only data cell (read-only table) 3 3 2 3 8" xfId="12759"/>
    <cellStyle name="SAS FM Read-only data cell (read-only table) 3 3 2 3 9" xfId="10071"/>
    <cellStyle name="SAS FM Read-only data cell (read-only table) 3 3 2 4" xfId="11156"/>
    <cellStyle name="SAS FM Read-only data cell (read-only table) 3 3 2 5" xfId="11747"/>
    <cellStyle name="SAS FM Read-only data cell (read-only table) 3 3 2 6" xfId="12766"/>
    <cellStyle name="SAS FM Read-only data cell (read-only table) 3 3 2 7" xfId="10075"/>
    <cellStyle name="SAS FM Read-only data cell (read-only table) 3 3 3" xfId="877"/>
    <cellStyle name="SAS FM Read-only data cell (read-only table) 3 3 3 2" xfId="878"/>
    <cellStyle name="SAS FM Read-only data cell (read-only table) 3 3 3 2 2" xfId="879"/>
    <cellStyle name="SAS FM Read-only data cell (read-only table) 3 3 3 2 2 2" xfId="11144"/>
    <cellStyle name="SAS FM Read-only data cell (read-only table) 3 3 3 2 2 3" xfId="11733"/>
    <cellStyle name="SAS FM Read-only data cell (read-only table) 3 3 3 2 2 4" xfId="12752"/>
    <cellStyle name="SAS FM Read-only data cell (read-only table) 3 3 3 2 2 5" xfId="11006"/>
    <cellStyle name="SAS FM Read-only data cell (read-only table) 3 3 3 2 3" xfId="880"/>
    <cellStyle name="SAS FM Read-only data cell (read-only table) 3 3 3 2 3 2" xfId="11143"/>
    <cellStyle name="SAS FM Read-only data cell (read-only table) 3 3 3 2 3 3" xfId="11732"/>
    <cellStyle name="SAS FM Read-only data cell (read-only table) 3 3 3 2 3 4" xfId="12751"/>
    <cellStyle name="SAS FM Read-only data cell (read-only table) 3 3 3 2 3 5" xfId="10068"/>
    <cellStyle name="SAS FM Read-only data cell (read-only table) 3 3 3 2 4" xfId="881"/>
    <cellStyle name="SAS FM Read-only data cell (read-only table) 3 3 3 2 4 2" xfId="11142"/>
    <cellStyle name="SAS FM Read-only data cell (read-only table) 3 3 3 2 4 3" xfId="11731"/>
    <cellStyle name="SAS FM Read-only data cell (read-only table) 3 3 3 2 4 4" xfId="8980"/>
    <cellStyle name="SAS FM Read-only data cell (read-only table) 3 3 3 2 4 5" xfId="13143"/>
    <cellStyle name="SAS FM Read-only data cell (read-only table) 3 3 3 2 5" xfId="882"/>
    <cellStyle name="SAS FM Read-only data cell (read-only table) 3 3 3 2 5 2" xfId="11141"/>
    <cellStyle name="SAS FM Read-only data cell (read-only table) 3 3 3 2 5 3" xfId="10833"/>
    <cellStyle name="SAS FM Read-only data cell (read-only table) 3 3 3 2 5 4" xfId="12750"/>
    <cellStyle name="SAS FM Read-only data cell (read-only table) 3 3 3 2 5 5" xfId="11873"/>
    <cellStyle name="SAS FM Read-only data cell (read-only table) 3 3 3 2 6" xfId="11145"/>
    <cellStyle name="SAS FM Read-only data cell (read-only table) 3 3 3 2 7" xfId="11734"/>
    <cellStyle name="SAS FM Read-only data cell (read-only table) 3 3 3 2 8" xfId="12753"/>
    <cellStyle name="SAS FM Read-only data cell (read-only table) 3 3 3 2 9" xfId="12963"/>
    <cellStyle name="SAS FM Read-only data cell (read-only table) 3 3 3 3" xfId="11146"/>
    <cellStyle name="SAS FM Read-only data cell (read-only table) 3 3 3 4" xfId="11735"/>
    <cellStyle name="SAS FM Read-only data cell (read-only table) 3 3 3 5" xfId="12754"/>
    <cellStyle name="SAS FM Read-only data cell (read-only table) 3 3 3 6" xfId="10069"/>
    <cellStyle name="SAS FM Read-only data cell (read-only table) 3 3 4" xfId="883"/>
    <cellStyle name="SAS FM Read-only data cell (read-only table) 3 3 4 2" xfId="884"/>
    <cellStyle name="SAS FM Read-only data cell (read-only table) 3 3 4 2 2" xfId="11139"/>
    <cellStyle name="SAS FM Read-only data cell (read-only table) 3 3 4 2 3" xfId="10835"/>
    <cellStyle name="SAS FM Read-only data cell (read-only table) 3 3 4 2 4" xfId="12748"/>
    <cellStyle name="SAS FM Read-only data cell (read-only table) 3 3 4 2 5" xfId="10064"/>
    <cellStyle name="SAS FM Read-only data cell (read-only table) 3 3 4 3" xfId="885"/>
    <cellStyle name="SAS FM Read-only data cell (read-only table) 3 3 4 3 2" xfId="7946"/>
    <cellStyle name="SAS FM Read-only data cell (read-only table) 3 3 4 3 3" xfId="11730"/>
    <cellStyle name="SAS FM Read-only data cell (read-only table) 3 3 4 3 4" xfId="8553"/>
    <cellStyle name="SAS FM Read-only data cell (read-only table) 3 3 4 3 5" xfId="10063"/>
    <cellStyle name="SAS FM Read-only data cell (read-only table) 3 3 4 4" xfId="886"/>
    <cellStyle name="SAS FM Read-only data cell (read-only table) 3 3 4 4 2" xfId="11138"/>
    <cellStyle name="SAS FM Read-only data cell (read-only table) 3 3 4 4 3" xfId="11729"/>
    <cellStyle name="SAS FM Read-only data cell (read-only table) 3 3 4 4 4" xfId="8552"/>
    <cellStyle name="SAS FM Read-only data cell (read-only table) 3 3 4 4 5" xfId="7084"/>
    <cellStyle name="SAS FM Read-only data cell (read-only table) 3 3 4 5" xfId="887"/>
    <cellStyle name="SAS FM Read-only data cell (read-only table) 3 3 4 5 2" xfId="11137"/>
    <cellStyle name="SAS FM Read-only data cell (read-only table) 3 3 4 5 3" xfId="11728"/>
    <cellStyle name="SAS FM Read-only data cell (read-only table) 3 3 4 5 4" xfId="12747"/>
    <cellStyle name="SAS FM Read-only data cell (read-only table) 3 3 4 5 5" xfId="13144"/>
    <cellStyle name="SAS FM Read-only data cell (read-only table) 3 3 4 6" xfId="11140"/>
    <cellStyle name="SAS FM Read-only data cell (read-only table) 3 3 4 7" xfId="10834"/>
    <cellStyle name="SAS FM Read-only data cell (read-only table) 3 3 4 8" xfId="12749"/>
    <cellStyle name="SAS FM Read-only data cell (read-only table) 3 3 4 9" xfId="11874"/>
    <cellStyle name="SAS FM Read-only data cell (read-only table) 3 3 5" xfId="11157"/>
    <cellStyle name="SAS FM Read-only data cell (read-only table) 3 3 6" xfId="11748"/>
    <cellStyle name="SAS FM Read-only data cell (read-only table) 3 3 7" xfId="12767"/>
    <cellStyle name="SAS FM Read-only data cell (read-only table) 3 3 8" xfId="10076"/>
    <cellStyle name="SAS FM Read-only data cell (read-only table) 3 4" xfId="888"/>
    <cellStyle name="SAS FM Read-only data cell (read-only table) 3 4 2" xfId="889"/>
    <cellStyle name="SAS FM Read-only data cell (read-only table) 3 4 2 2" xfId="890"/>
    <cellStyle name="SAS FM Read-only data cell (read-only table) 3 4 2 2 2" xfId="891"/>
    <cellStyle name="SAS FM Read-only data cell (read-only table) 3 4 2 2 2 2" xfId="11133"/>
    <cellStyle name="SAS FM Read-only data cell (read-only table) 3 4 2 2 2 3" xfId="11724"/>
    <cellStyle name="SAS FM Read-only data cell (read-only table) 3 4 2 2 2 4" xfId="12743"/>
    <cellStyle name="SAS FM Read-only data cell (read-only table) 3 4 2 2 2 5" xfId="7358"/>
    <cellStyle name="SAS FM Read-only data cell (read-only table) 3 4 2 2 3" xfId="892"/>
    <cellStyle name="SAS FM Read-only data cell (read-only table) 3 4 2 2 3 2" xfId="11132"/>
    <cellStyle name="SAS FM Read-only data cell (read-only table) 3 4 2 2 3 3" xfId="11723"/>
    <cellStyle name="SAS FM Read-only data cell (read-only table) 3 4 2 2 3 4" xfId="12742"/>
    <cellStyle name="SAS FM Read-only data cell (read-only table) 3 4 2 2 3 5" xfId="7357"/>
    <cellStyle name="SAS FM Read-only data cell (read-only table) 3 4 2 2 4" xfId="893"/>
    <cellStyle name="SAS FM Read-only data cell (read-only table) 3 4 2 2 4 2" xfId="7945"/>
    <cellStyle name="SAS FM Read-only data cell (read-only table) 3 4 2 2 4 3" xfId="11722"/>
    <cellStyle name="SAS FM Read-only data cell (read-only table) 3 4 2 2 4 4" xfId="12741"/>
    <cellStyle name="SAS FM Read-only data cell (read-only table) 3 4 2 2 4 5" xfId="10062"/>
    <cellStyle name="SAS FM Read-only data cell (read-only table) 3 4 2 2 5" xfId="894"/>
    <cellStyle name="SAS FM Read-only data cell (read-only table) 3 4 2 2 5 2" xfId="11131"/>
    <cellStyle name="SAS FM Read-only data cell (read-only table) 3 4 2 2 5 3" xfId="11721"/>
    <cellStyle name="SAS FM Read-only data cell (read-only table) 3 4 2 2 5 4" xfId="1275"/>
    <cellStyle name="SAS FM Read-only data cell (read-only table) 3 4 2 2 5 5" xfId="10061"/>
    <cellStyle name="SAS FM Read-only data cell (read-only table) 3 4 2 2 6" xfId="11134"/>
    <cellStyle name="SAS FM Read-only data cell (read-only table) 3 4 2 2 7" xfId="11725"/>
    <cellStyle name="SAS FM Read-only data cell (read-only table) 3 4 2 2 8" xfId="12744"/>
    <cellStyle name="SAS FM Read-only data cell (read-only table) 3 4 2 2 9" xfId="13145"/>
    <cellStyle name="SAS FM Read-only data cell (read-only table) 3 4 2 3" xfId="11135"/>
    <cellStyle name="SAS FM Read-only data cell (read-only table) 3 4 2 4" xfId="11726"/>
    <cellStyle name="SAS FM Read-only data cell (read-only table) 3 4 2 5" xfId="12745"/>
    <cellStyle name="SAS FM Read-only data cell (read-only table) 3 4 2 6" xfId="7359"/>
    <cellStyle name="SAS FM Read-only data cell (read-only table) 3 4 3" xfId="895"/>
    <cellStyle name="SAS FM Read-only data cell (read-only table) 3 4 3 2" xfId="896"/>
    <cellStyle name="SAS FM Read-only data cell (read-only table) 3 4 3 2 2" xfId="11129"/>
    <cellStyle name="SAS FM Read-only data cell (read-only table) 3 4 3 2 3" xfId="11719"/>
    <cellStyle name="SAS FM Read-only data cell (read-only table) 3 4 3 2 4" xfId="12740"/>
    <cellStyle name="SAS FM Read-only data cell (read-only table) 3 4 3 2 5" xfId="11876"/>
    <cellStyle name="SAS FM Read-only data cell (read-only table) 3 4 3 3" xfId="897"/>
    <cellStyle name="SAS FM Read-only data cell (read-only table) 3 4 3 3 2" xfId="11128"/>
    <cellStyle name="SAS FM Read-only data cell (read-only table) 3 4 3 3 3" xfId="11718"/>
    <cellStyle name="SAS FM Read-only data cell (read-only table) 3 4 3 3 4" xfId="12739"/>
    <cellStyle name="SAS FM Read-only data cell (read-only table) 3 4 3 3 5" xfId="10060"/>
    <cellStyle name="SAS FM Read-only data cell (read-only table) 3 4 3 4" xfId="898"/>
    <cellStyle name="SAS FM Read-only data cell (read-only table) 3 4 3 4 2" xfId="11127"/>
    <cellStyle name="SAS FM Read-only data cell (read-only table) 3 4 3 4 3" xfId="11717"/>
    <cellStyle name="SAS FM Read-only data cell (read-only table) 3 4 3 4 4" xfId="12738"/>
    <cellStyle name="SAS FM Read-only data cell (read-only table) 3 4 3 4 5" xfId="13146"/>
    <cellStyle name="SAS FM Read-only data cell (read-only table) 3 4 3 5" xfId="899"/>
    <cellStyle name="SAS FM Read-only data cell (read-only table) 3 4 3 5 2" xfId="11126"/>
    <cellStyle name="SAS FM Read-only data cell (read-only table) 3 4 3 5 3" xfId="11716"/>
    <cellStyle name="SAS FM Read-only data cell (read-only table) 3 4 3 5 4" xfId="12737"/>
    <cellStyle name="SAS FM Read-only data cell (read-only table) 3 4 3 5 5" xfId="13147"/>
    <cellStyle name="SAS FM Read-only data cell (read-only table) 3 4 3 6" xfId="11130"/>
    <cellStyle name="SAS FM Read-only data cell (read-only table) 3 4 3 7" xfId="11720"/>
    <cellStyle name="SAS FM Read-only data cell (read-only table) 3 4 3 8" xfId="1280"/>
    <cellStyle name="SAS FM Read-only data cell (read-only table) 3 4 3 9" xfId="11875"/>
    <cellStyle name="SAS FM Read-only data cell (read-only table) 3 4 4" xfId="11136"/>
    <cellStyle name="SAS FM Read-only data cell (read-only table) 3 4 5" xfId="11727"/>
    <cellStyle name="SAS FM Read-only data cell (read-only table) 3 4 6" xfId="12746"/>
    <cellStyle name="SAS FM Read-only data cell (read-only table) 3 4 7" xfId="7360"/>
    <cellStyle name="SAS FM Read-only data cell (read-only table) 3 5" xfId="900"/>
    <cellStyle name="SAS FM Read-only data cell (read-only table) 3 5 2" xfId="901"/>
    <cellStyle name="SAS FM Read-only data cell (read-only table) 3 5 2 2" xfId="11124"/>
    <cellStyle name="SAS FM Read-only data cell (read-only table) 3 5 2 3" xfId="11714"/>
    <cellStyle name="SAS FM Read-only data cell (read-only table) 3 5 2 4" xfId="12735"/>
    <cellStyle name="SAS FM Read-only data cell (read-only table) 3 5 2 5" xfId="7356"/>
    <cellStyle name="SAS FM Read-only data cell (read-only table) 3 5 3" xfId="902"/>
    <cellStyle name="SAS FM Read-only data cell (read-only table) 3 5 3 2" xfId="11123"/>
    <cellStyle name="SAS FM Read-only data cell (read-only table) 3 5 3 3" xfId="11713"/>
    <cellStyle name="SAS FM Read-only data cell (read-only table) 3 5 3 4" xfId="12734"/>
    <cellStyle name="SAS FM Read-only data cell (read-only table) 3 5 3 5" xfId="7355"/>
    <cellStyle name="SAS FM Read-only data cell (read-only table) 3 5 4" xfId="903"/>
    <cellStyle name="SAS FM Read-only data cell (read-only table) 3 5 4 2" xfId="11122"/>
    <cellStyle name="SAS FM Read-only data cell (read-only table) 3 5 4 3" xfId="11712"/>
    <cellStyle name="SAS FM Read-only data cell (read-only table) 3 5 4 4" xfId="12733"/>
    <cellStyle name="SAS FM Read-only data cell (read-only table) 3 5 4 5" xfId="7354"/>
    <cellStyle name="SAS FM Read-only data cell (read-only table) 3 5 5" xfId="904"/>
    <cellStyle name="SAS FM Read-only data cell (read-only table) 3 5 5 2" xfId="11121"/>
    <cellStyle name="SAS FM Read-only data cell (read-only table) 3 5 5 3" xfId="11711"/>
    <cellStyle name="SAS FM Read-only data cell (read-only table) 3 5 5 4" xfId="12732"/>
    <cellStyle name="SAS FM Read-only data cell (read-only table) 3 5 5 5" xfId="7353"/>
    <cellStyle name="SAS FM Read-only data cell (read-only table) 3 5 6" xfId="11125"/>
    <cellStyle name="SAS FM Read-only data cell (read-only table) 3 5 7" xfId="11715"/>
    <cellStyle name="SAS FM Read-only data cell (read-only table) 3 5 8" xfId="12736"/>
    <cellStyle name="SAS FM Read-only data cell (read-only table) 3 5 9" xfId="10059"/>
    <cellStyle name="SAS FM Read-only data cell (read-only table) 3 6" xfId="905"/>
    <cellStyle name="SAS FM Read-only data cell (read-only table) 3 6 2" xfId="906"/>
    <cellStyle name="SAS FM Read-only data cell (read-only table) 3 6 2 2" xfId="11119"/>
    <cellStyle name="SAS FM Read-only data cell (read-only table) 3 6 2 3" xfId="11709"/>
    <cellStyle name="SAS FM Read-only data cell (read-only table) 3 6 2 4" xfId="12730"/>
    <cellStyle name="SAS FM Read-only data cell (read-only table) 3 6 2 5" xfId="7351"/>
    <cellStyle name="SAS FM Read-only data cell (read-only table) 3 6 3" xfId="907"/>
    <cellStyle name="SAS FM Read-only data cell (read-only table) 3 6 3 2" xfId="11118"/>
    <cellStyle name="SAS FM Read-only data cell (read-only table) 3 6 3 3" xfId="11708"/>
    <cellStyle name="SAS FM Read-only data cell (read-only table) 3 6 3 4" xfId="12729"/>
    <cellStyle name="SAS FM Read-only data cell (read-only table) 3 6 3 5" xfId="13162"/>
    <cellStyle name="SAS FM Read-only data cell (read-only table) 3 6 4" xfId="908"/>
    <cellStyle name="SAS FM Read-only data cell (read-only table) 3 6 4 2" xfId="11117"/>
    <cellStyle name="SAS FM Read-only data cell (read-only table) 3 6 4 3" xfId="11707"/>
    <cellStyle name="SAS FM Read-only data cell (read-only table) 3 6 4 4" xfId="12728"/>
    <cellStyle name="SAS FM Read-only data cell (read-only table) 3 6 4 5" xfId="13163"/>
    <cellStyle name="SAS FM Read-only data cell (read-only table) 3 6 5" xfId="909"/>
    <cellStyle name="SAS FM Read-only data cell (read-only table) 3 6 5 2" xfId="11116"/>
    <cellStyle name="SAS FM Read-only data cell (read-only table) 3 6 5 3" xfId="11706"/>
    <cellStyle name="SAS FM Read-only data cell (read-only table) 3 6 5 4" xfId="12727"/>
    <cellStyle name="SAS FM Read-only data cell (read-only table) 3 6 5 5" xfId="11877"/>
    <cellStyle name="SAS FM Read-only data cell (read-only table) 3 6 6" xfId="11120"/>
    <cellStyle name="SAS FM Read-only data cell (read-only table) 3 6 7" xfId="11710"/>
    <cellStyle name="SAS FM Read-only data cell (read-only table) 3 6 8" xfId="12731"/>
    <cellStyle name="SAS FM Read-only data cell (read-only table) 3 6 9" xfId="7352"/>
    <cellStyle name="SAS FM Read-only data cell (read-only table) 3 7" xfId="838"/>
    <cellStyle name="SAS FM Read-only data cell (read-only table) 3 8" xfId="7950"/>
    <cellStyle name="SAS FM Read-only data cell (read-only table) 3 9" xfId="11772"/>
    <cellStyle name="SAS FM Read-only data cell (read-only table) 4" xfId="910"/>
    <cellStyle name="SAS FM Read-only data cell (read-only table) 4 2" xfId="911"/>
    <cellStyle name="SAS FM Read-only data cell (read-only table) 4 2 2" xfId="912"/>
    <cellStyle name="SAS FM Read-only data cell (read-only table) 4 2 2 2" xfId="913"/>
    <cellStyle name="SAS FM Read-only data cell (read-only table) 4 2 2 2 2" xfId="914"/>
    <cellStyle name="SAS FM Read-only data cell (read-only table) 4 2 2 2 2 2" xfId="11111"/>
    <cellStyle name="SAS FM Read-only data cell (read-only table) 4 2 2 2 2 3" xfId="11701"/>
    <cellStyle name="SAS FM Read-only data cell (read-only table) 4 2 2 2 2 4" xfId="12722"/>
    <cellStyle name="SAS FM Read-only data cell (read-only table) 4 2 2 2 2 5" xfId="13166"/>
    <cellStyle name="SAS FM Read-only data cell (read-only table) 4 2 2 2 3" xfId="915"/>
    <cellStyle name="SAS FM Read-only data cell (read-only table) 4 2 2 2 3 2" xfId="11110"/>
    <cellStyle name="SAS FM Read-only data cell (read-only table) 4 2 2 2 3 3" xfId="10836"/>
    <cellStyle name="SAS FM Read-only data cell (read-only table) 4 2 2 2 3 4" xfId="12721"/>
    <cellStyle name="SAS FM Read-only data cell (read-only table) 4 2 2 2 3 5" xfId="12486"/>
    <cellStyle name="SAS FM Read-only data cell (read-only table) 4 2 2 2 4" xfId="916"/>
    <cellStyle name="SAS FM Read-only data cell (read-only table) 4 2 2 2 4 2" xfId="11109"/>
    <cellStyle name="SAS FM Read-only data cell (read-only table) 4 2 2 2 4 3" xfId="11700"/>
    <cellStyle name="SAS FM Read-only data cell (read-only table) 4 2 2 2 4 4" xfId="12720"/>
    <cellStyle name="SAS FM Read-only data cell (read-only table) 4 2 2 2 4 5" xfId="12485"/>
    <cellStyle name="SAS FM Read-only data cell (read-only table) 4 2 2 2 5" xfId="917"/>
    <cellStyle name="SAS FM Read-only data cell (read-only table) 4 2 2 2 5 2" xfId="11108"/>
    <cellStyle name="SAS FM Read-only data cell (read-only table) 4 2 2 2 5 3" xfId="11699"/>
    <cellStyle name="SAS FM Read-only data cell (read-only table) 4 2 2 2 5 4" xfId="12719"/>
    <cellStyle name="SAS FM Read-only data cell (read-only table) 4 2 2 2 5 5" xfId="12484"/>
    <cellStyle name="SAS FM Read-only data cell (read-only table) 4 2 2 2 6" xfId="11112"/>
    <cellStyle name="SAS FM Read-only data cell (read-only table) 4 2 2 2 7" xfId="11702"/>
    <cellStyle name="SAS FM Read-only data cell (read-only table) 4 2 2 2 8" xfId="12723"/>
    <cellStyle name="SAS FM Read-only data cell (read-only table) 4 2 2 2 9" xfId="10058"/>
    <cellStyle name="SAS FM Read-only data cell (read-only table) 4 2 2 3" xfId="11113"/>
    <cellStyle name="SAS FM Read-only data cell (read-only table) 4 2 2 4" xfId="11703"/>
    <cellStyle name="SAS FM Read-only data cell (read-only table) 4 2 2 5" xfId="12724"/>
    <cellStyle name="SAS FM Read-only data cell (read-only table) 4 2 2 6" xfId="13165"/>
    <cellStyle name="SAS FM Read-only data cell (read-only table) 4 2 3" xfId="918"/>
    <cellStyle name="SAS FM Read-only data cell (read-only table) 4 2 3 2" xfId="919"/>
    <cellStyle name="SAS FM Read-only data cell (read-only table) 4 2 3 2 2" xfId="7943"/>
    <cellStyle name="SAS FM Read-only data cell (read-only table) 4 2 3 2 3" xfId="11698"/>
    <cellStyle name="SAS FM Read-only data cell (read-only table) 4 2 3 2 4" xfId="12717"/>
    <cellStyle name="SAS FM Read-only data cell (read-only table) 4 2 3 2 5" xfId="10057"/>
    <cellStyle name="SAS FM Read-only data cell (read-only table) 4 2 3 3" xfId="920"/>
    <cellStyle name="SAS FM Read-only data cell (read-only table) 4 2 3 3 2" xfId="7942"/>
    <cellStyle name="SAS FM Read-only data cell (read-only table) 4 2 3 3 3" xfId="11697"/>
    <cellStyle name="SAS FM Read-only data cell (read-only table) 4 2 3 3 4" xfId="12716"/>
    <cellStyle name="SAS FM Read-only data cell (read-only table) 4 2 3 3 5" xfId="13168"/>
    <cellStyle name="SAS FM Read-only data cell (read-only table) 4 2 3 4" xfId="921"/>
    <cellStyle name="SAS FM Read-only data cell (read-only table) 4 2 3 4 2" xfId="11107"/>
    <cellStyle name="SAS FM Read-only data cell (read-only table) 4 2 3 4 3" xfId="10838"/>
    <cellStyle name="SAS FM Read-only data cell (read-only table) 4 2 3 4 4" xfId="12715"/>
    <cellStyle name="SAS FM Read-only data cell (read-only table) 4 2 3 4 5" xfId="13169"/>
    <cellStyle name="SAS FM Read-only data cell (read-only table) 4 2 3 5" xfId="922"/>
    <cellStyle name="SAS FM Read-only data cell (read-only table) 4 2 3 5 2" xfId="11106"/>
    <cellStyle name="SAS FM Read-only data cell (read-only table) 4 2 3 5 3" xfId="11696"/>
    <cellStyle name="SAS FM Read-only data cell (read-only table) 4 2 3 5 4" xfId="12714"/>
    <cellStyle name="SAS FM Read-only data cell (read-only table) 4 2 3 5 5" xfId="13170"/>
    <cellStyle name="SAS FM Read-only data cell (read-only table) 4 2 3 6" xfId="7944"/>
    <cellStyle name="SAS FM Read-only data cell (read-only table) 4 2 3 7" xfId="10837"/>
    <cellStyle name="SAS FM Read-only data cell (read-only table) 4 2 3 8" xfId="12718"/>
    <cellStyle name="SAS FM Read-only data cell (read-only table) 4 2 3 9" xfId="13167"/>
    <cellStyle name="SAS FM Read-only data cell (read-only table) 4 2 4" xfId="11114"/>
    <cellStyle name="SAS FM Read-only data cell (read-only table) 4 2 5" xfId="11704"/>
    <cellStyle name="SAS FM Read-only data cell (read-only table) 4 2 6" xfId="12725"/>
    <cellStyle name="SAS FM Read-only data cell (read-only table) 4 2 7" xfId="13164"/>
    <cellStyle name="SAS FM Read-only data cell (read-only table) 4 3" xfId="923"/>
    <cellStyle name="SAS FM Read-only data cell (read-only table) 4 3 2" xfId="924"/>
    <cellStyle name="SAS FM Read-only data cell (read-only table) 4 3 2 2" xfId="925"/>
    <cellStyle name="SAS FM Read-only data cell (read-only table) 4 3 2 2 2" xfId="11103"/>
    <cellStyle name="SAS FM Read-only data cell (read-only table) 4 3 2 2 3" xfId="11694"/>
    <cellStyle name="SAS FM Read-only data cell (read-only table) 4 3 2 2 4" xfId="12711"/>
    <cellStyle name="SAS FM Read-only data cell (read-only table) 4 3 2 2 5" xfId="13173"/>
    <cellStyle name="SAS FM Read-only data cell (read-only table) 4 3 2 3" xfId="926"/>
    <cellStyle name="SAS FM Read-only data cell (read-only table) 4 3 2 3 2" xfId="11102"/>
    <cellStyle name="SAS FM Read-only data cell (read-only table) 4 3 2 3 3" xfId="11693"/>
    <cellStyle name="SAS FM Read-only data cell (read-only table) 4 3 2 3 4" xfId="12710"/>
    <cellStyle name="SAS FM Read-only data cell (read-only table) 4 3 2 3 5" xfId="13174"/>
    <cellStyle name="SAS FM Read-only data cell (read-only table) 4 3 2 4" xfId="927"/>
    <cellStyle name="SAS FM Read-only data cell (read-only table) 4 3 2 4 2" xfId="11101"/>
    <cellStyle name="SAS FM Read-only data cell (read-only table) 4 3 2 4 3" xfId="10840"/>
    <cellStyle name="SAS FM Read-only data cell (read-only table) 4 3 2 4 4" xfId="12709"/>
    <cellStyle name="SAS FM Read-only data cell (read-only table) 4 3 2 4 5" xfId="13175"/>
    <cellStyle name="SAS FM Read-only data cell (read-only table) 4 3 2 5" xfId="928"/>
    <cellStyle name="SAS FM Read-only data cell (read-only table) 4 3 2 5 2" xfId="11100"/>
    <cellStyle name="SAS FM Read-only data cell (read-only table) 4 3 2 5 3" xfId="11692"/>
    <cellStyle name="SAS FM Read-only data cell (read-only table) 4 3 2 5 4" xfId="12708"/>
    <cellStyle name="SAS FM Read-only data cell (read-only table) 4 3 2 5 5" xfId="13176"/>
    <cellStyle name="SAS FM Read-only data cell (read-only table) 4 3 2 6" xfId="11104"/>
    <cellStyle name="SAS FM Read-only data cell (read-only table) 4 3 2 7" xfId="10839"/>
    <cellStyle name="SAS FM Read-only data cell (read-only table) 4 3 2 8" xfId="12712"/>
    <cellStyle name="SAS FM Read-only data cell (read-only table) 4 3 2 9" xfId="13172"/>
    <cellStyle name="SAS FM Read-only data cell (read-only table) 4 3 3" xfId="11105"/>
    <cellStyle name="SAS FM Read-only data cell (read-only table) 4 3 4" xfId="11695"/>
    <cellStyle name="SAS FM Read-only data cell (read-only table) 4 3 5" xfId="12713"/>
    <cellStyle name="SAS FM Read-only data cell (read-only table) 4 3 6" xfId="13171"/>
    <cellStyle name="SAS FM Read-only data cell (read-only table) 4 4" xfId="929"/>
    <cellStyle name="SAS FM Read-only data cell (read-only table) 4 4 2" xfId="930"/>
    <cellStyle name="SAS FM Read-only data cell (read-only table) 4 4 2 2" xfId="11098"/>
    <cellStyle name="SAS FM Read-only data cell (read-only table) 4 4 2 3" xfId="10842"/>
    <cellStyle name="SAS FM Read-only data cell (read-only table) 4 4 2 4" xfId="12706"/>
    <cellStyle name="SAS FM Read-only data cell (read-only table) 4 4 2 5" xfId="10056"/>
    <cellStyle name="SAS FM Read-only data cell (read-only table) 4 4 3" xfId="931"/>
    <cellStyle name="SAS FM Read-only data cell (read-only table) 4 4 3 2" xfId="11097"/>
    <cellStyle name="SAS FM Read-only data cell (read-only table) 4 4 3 3" xfId="11691"/>
    <cellStyle name="SAS FM Read-only data cell (read-only table) 4 4 3 4" xfId="8551"/>
    <cellStyle name="SAS FM Read-only data cell (read-only table) 4 4 3 5" xfId="13178"/>
    <cellStyle name="SAS FM Read-only data cell (read-only table) 4 4 4" xfId="932"/>
    <cellStyle name="SAS FM Read-only data cell (read-only table) 4 4 4 2" xfId="11096"/>
    <cellStyle name="SAS FM Read-only data cell (read-only table) 4 4 4 3" xfId="11690"/>
    <cellStyle name="SAS FM Read-only data cell (read-only table) 4 4 4 4" xfId="8550"/>
    <cellStyle name="SAS FM Read-only data cell (read-only table) 4 4 4 5" xfId="13179"/>
    <cellStyle name="SAS FM Read-only data cell (read-only table) 4 4 5" xfId="933"/>
    <cellStyle name="SAS FM Read-only data cell (read-only table) 4 4 5 2" xfId="11095"/>
    <cellStyle name="SAS FM Read-only data cell (read-only table) 4 4 5 3" xfId="10843"/>
    <cellStyle name="SAS FM Read-only data cell (read-only table) 4 4 5 4" xfId="12705"/>
    <cellStyle name="SAS FM Read-only data cell (read-only table) 4 4 5 5" xfId="13180"/>
    <cellStyle name="SAS FM Read-only data cell (read-only table) 4 4 6" xfId="11099"/>
    <cellStyle name="SAS FM Read-only data cell (read-only table) 4 4 7" xfId="10841"/>
    <cellStyle name="SAS FM Read-only data cell (read-only table) 4 4 8" xfId="12707"/>
    <cellStyle name="SAS FM Read-only data cell (read-only table) 4 4 9" xfId="13177"/>
    <cellStyle name="SAS FM Read-only data cell (read-only table) 4 5" xfId="11115"/>
    <cellStyle name="SAS FM Read-only data cell (read-only table) 4 6" xfId="11705"/>
    <cellStyle name="SAS FM Read-only data cell (read-only table) 4 7" xfId="12726"/>
    <cellStyle name="SAS FM Read-only data cell (read-only table) 4 8" xfId="7350"/>
    <cellStyle name="SAS FM Read-only data cell (read-only table) 4_GAZ" xfId="5711"/>
    <cellStyle name="SAS FM Read-only data cell (read-only table) 5" xfId="934"/>
    <cellStyle name="SAS FM Read-only data cell (read-only table) 5 2" xfId="935"/>
    <cellStyle name="SAS FM Read-only data cell (read-only table) 5 2 2" xfId="936"/>
    <cellStyle name="SAS FM Read-only data cell (read-only table) 5 2 2 2" xfId="937"/>
    <cellStyle name="SAS FM Read-only data cell (read-only table) 5 2 2 2 2" xfId="11091"/>
    <cellStyle name="SAS FM Read-only data cell (read-only table) 5 2 2 2 3" xfId="11687"/>
    <cellStyle name="SAS FM Read-only data cell (read-only table) 5 2 2 2 4" xfId="12701"/>
    <cellStyle name="SAS FM Read-only data cell (read-only table) 5 2 2 2 5" xfId="13184"/>
    <cellStyle name="SAS FM Read-only data cell (read-only table) 5 2 2 3" xfId="938"/>
    <cellStyle name="SAS FM Read-only data cell (read-only table) 5 2 2 3 2" xfId="11090"/>
    <cellStyle name="SAS FM Read-only data cell (read-only table) 5 2 2 3 3" xfId="11686"/>
    <cellStyle name="SAS FM Read-only data cell (read-only table) 5 2 2 3 4" xfId="12700"/>
    <cellStyle name="SAS FM Read-only data cell (read-only table) 5 2 2 3 5" xfId="13185"/>
    <cellStyle name="SAS FM Read-only data cell (read-only table) 5 2 2 4" xfId="939"/>
    <cellStyle name="SAS FM Read-only data cell (read-only table) 5 2 2 4 2" xfId="11089"/>
    <cellStyle name="SAS FM Read-only data cell (read-only table) 5 2 2 4 3" xfId="10845"/>
    <cellStyle name="SAS FM Read-only data cell (read-only table) 5 2 2 4 4" xfId="12699"/>
    <cellStyle name="SAS FM Read-only data cell (read-only table) 5 2 2 4 5" xfId="13186"/>
    <cellStyle name="SAS FM Read-only data cell (read-only table) 5 2 2 5" xfId="940"/>
    <cellStyle name="SAS FM Read-only data cell (read-only table) 5 2 2 5 2" xfId="11088"/>
    <cellStyle name="SAS FM Read-only data cell (read-only table) 5 2 2 5 3" xfId="11685"/>
    <cellStyle name="SAS FM Read-only data cell (read-only table) 5 2 2 5 4" xfId="12698"/>
    <cellStyle name="SAS FM Read-only data cell (read-only table) 5 2 2 5 5" xfId="13187"/>
    <cellStyle name="SAS FM Read-only data cell (read-only table) 5 2 2 6" xfId="11092"/>
    <cellStyle name="SAS FM Read-only data cell (read-only table) 5 2 2 7" xfId="10844"/>
    <cellStyle name="SAS FM Read-only data cell (read-only table) 5 2 2 8" xfId="12702"/>
    <cellStyle name="SAS FM Read-only data cell (read-only table) 5 2 2 9" xfId="13183"/>
    <cellStyle name="SAS FM Read-only data cell (read-only table) 5 2 3" xfId="11093"/>
    <cellStyle name="SAS FM Read-only data cell (read-only table) 5 2 4" xfId="11688"/>
    <cellStyle name="SAS FM Read-only data cell (read-only table) 5 2 5" xfId="12703"/>
    <cellStyle name="SAS FM Read-only data cell (read-only table) 5 2 6" xfId="13182"/>
    <cellStyle name="SAS FM Read-only data cell (read-only table) 5 3" xfId="941"/>
    <cellStyle name="SAS FM Read-only data cell (read-only table) 5 3 2" xfId="942"/>
    <cellStyle name="SAS FM Read-only data cell (read-only table) 5 3 2 2" xfId="11086"/>
    <cellStyle name="SAS FM Read-only data cell (read-only table) 5 3 2 3" xfId="10847"/>
    <cellStyle name="SAS FM Read-only data cell (read-only table) 5 3 2 4" xfId="12696"/>
    <cellStyle name="SAS FM Read-only data cell (read-only table) 5 3 2 5" xfId="13189"/>
    <cellStyle name="SAS FM Read-only data cell (read-only table) 5 3 3" xfId="943"/>
    <cellStyle name="SAS FM Read-only data cell (read-only table) 5 3 3 2" xfId="11085"/>
    <cellStyle name="SAS FM Read-only data cell (read-only table) 5 3 3 3" xfId="11684"/>
    <cellStyle name="SAS FM Read-only data cell (read-only table) 5 3 3 4" xfId="12695"/>
    <cellStyle name="SAS FM Read-only data cell (read-only table) 5 3 3 5" xfId="13190"/>
    <cellStyle name="SAS FM Read-only data cell (read-only table) 5 3 4" xfId="944"/>
    <cellStyle name="SAS FM Read-only data cell (read-only table) 5 3 4 2" xfId="11084"/>
    <cellStyle name="SAS FM Read-only data cell (read-only table) 5 3 4 3" xfId="10848"/>
    <cellStyle name="SAS FM Read-only data cell (read-only table) 5 3 4 4" xfId="12694"/>
    <cellStyle name="SAS FM Read-only data cell (read-only table) 5 3 4 5" xfId="8510"/>
    <cellStyle name="SAS FM Read-only data cell (read-only table) 5 3 5" xfId="945"/>
    <cellStyle name="SAS FM Read-only data cell (read-only table) 5 3 5 2" xfId="11083"/>
    <cellStyle name="SAS FM Read-only data cell (read-only table) 5 3 5 3" xfId="10849"/>
    <cellStyle name="SAS FM Read-only data cell (read-only table) 5 3 5 4" xfId="12693"/>
    <cellStyle name="SAS FM Read-only data cell (read-only table) 5 3 5 5" xfId="13191"/>
    <cellStyle name="SAS FM Read-only data cell (read-only table) 5 3 6" xfId="11087"/>
    <cellStyle name="SAS FM Read-only data cell (read-only table) 5 3 7" xfId="10846"/>
    <cellStyle name="SAS FM Read-only data cell (read-only table) 5 3 8" xfId="12697"/>
    <cellStyle name="SAS FM Read-only data cell (read-only table) 5 3 9" xfId="13188"/>
    <cellStyle name="SAS FM Read-only data cell (read-only table) 5 4" xfId="11094"/>
    <cellStyle name="SAS FM Read-only data cell (read-only table) 5 5" xfId="11689"/>
    <cellStyle name="SAS FM Read-only data cell (read-only table) 5 6" xfId="12704"/>
    <cellStyle name="SAS FM Read-only data cell (read-only table) 5 7" xfId="13181"/>
    <cellStyle name="SAS FM Read-only data cell (read-only table) 6" xfId="946"/>
    <cellStyle name="SAS FM Read-only data cell (read-only table) 6 2" xfId="947"/>
    <cellStyle name="SAS FM Read-only data cell (read-only table) 6 2 2" xfId="11081"/>
    <cellStyle name="SAS FM Read-only data cell (read-only table) 6 2 3" xfId="11682"/>
    <cellStyle name="SAS FM Read-only data cell (read-only table) 6 2 4" xfId="12691"/>
    <cellStyle name="SAS FM Read-only data cell (read-only table) 6 2 5" xfId="13193"/>
    <cellStyle name="SAS FM Read-only data cell (read-only table) 6 3" xfId="948"/>
    <cellStyle name="SAS FM Read-only data cell (read-only table) 6 3 2" xfId="11080"/>
    <cellStyle name="SAS FM Read-only data cell (read-only table) 6 3 3" xfId="11681"/>
    <cellStyle name="SAS FM Read-only data cell (read-only table) 6 3 4" xfId="12690"/>
    <cellStyle name="SAS FM Read-only data cell (read-only table) 6 3 5" xfId="13194"/>
    <cellStyle name="SAS FM Read-only data cell (read-only table) 6 4" xfId="949"/>
    <cellStyle name="SAS FM Read-only data cell (read-only table) 6 4 2" xfId="11079"/>
    <cellStyle name="SAS FM Read-only data cell (read-only table) 6 4 3" xfId="10850"/>
    <cellStyle name="SAS FM Read-only data cell (read-only table) 6 4 4" xfId="12689"/>
    <cellStyle name="SAS FM Read-only data cell (read-only table) 6 4 5" xfId="13195"/>
    <cellStyle name="SAS FM Read-only data cell (read-only table) 6 5" xfId="950"/>
    <cellStyle name="SAS FM Read-only data cell (read-only table) 6 5 2" xfId="11078"/>
    <cellStyle name="SAS FM Read-only data cell (read-only table) 6 5 3" xfId="11680"/>
    <cellStyle name="SAS FM Read-only data cell (read-only table) 6 5 4" xfId="12688"/>
    <cellStyle name="SAS FM Read-only data cell (read-only table) 6 5 5" xfId="13196"/>
    <cellStyle name="SAS FM Read-only data cell (read-only table) 6 6" xfId="11082"/>
    <cellStyle name="SAS FM Read-only data cell (read-only table) 6 7" xfId="11683"/>
    <cellStyle name="SAS FM Read-only data cell (read-only table) 6 8" xfId="12692"/>
    <cellStyle name="SAS FM Read-only data cell (read-only table) 6 9" xfId="13192"/>
    <cellStyle name="SAS FM Read-only data cell (read-only table) 7" xfId="951"/>
    <cellStyle name="SAS FM Read-only data cell (read-only table) 7 2" xfId="952"/>
    <cellStyle name="SAS FM Read-only data cell (read-only table) 7 2 2" xfId="11077"/>
    <cellStyle name="SAS FM Read-only data cell (read-only table) 7 2 3" xfId="11678"/>
    <cellStyle name="SAS FM Read-only data cell (read-only table) 7 2 4" xfId="12686"/>
    <cellStyle name="SAS FM Read-only data cell (read-only table) 7 2 5" xfId="10055"/>
    <cellStyle name="SAS FM Read-only data cell (read-only table) 7 3" xfId="953"/>
    <cellStyle name="SAS FM Read-only data cell (read-only table) 7 3 2" xfId="11076"/>
    <cellStyle name="SAS FM Read-only data cell (read-only table) 7 3 3" xfId="10851"/>
    <cellStyle name="SAS FM Read-only data cell (read-only table) 7 3 4" xfId="12685"/>
    <cellStyle name="SAS FM Read-only data cell (read-only table) 7 3 5" xfId="10054"/>
    <cellStyle name="SAS FM Read-only data cell (read-only table) 7 4" xfId="954"/>
    <cellStyle name="SAS FM Read-only data cell (read-only table) 7 4 2" xfId="7940"/>
    <cellStyle name="SAS FM Read-only data cell (read-only table) 7 4 3" xfId="11677"/>
    <cellStyle name="SAS FM Read-only data cell (read-only table) 7 4 4" xfId="12684"/>
    <cellStyle name="SAS FM Read-only data cell (read-only table) 7 4 5" xfId="8509"/>
    <cellStyle name="SAS FM Read-only data cell (read-only table) 7 5" xfId="955"/>
    <cellStyle name="SAS FM Read-only data cell (read-only table) 7 5 2" xfId="11075"/>
    <cellStyle name="SAS FM Read-only data cell (read-only table) 7 5 3" xfId="11676"/>
    <cellStyle name="SAS FM Read-only data cell (read-only table) 7 5 4" xfId="12683"/>
    <cellStyle name="SAS FM Read-only data cell (read-only table) 7 5 5" xfId="10053"/>
    <cellStyle name="SAS FM Read-only data cell (read-only table) 7 6" xfId="7941"/>
    <cellStyle name="SAS FM Read-only data cell (read-only table) 7 7" xfId="11679"/>
    <cellStyle name="SAS FM Read-only data cell (read-only table) 7 8" xfId="12687"/>
    <cellStyle name="SAS FM Read-only data cell (read-only table) 7 9" xfId="13197"/>
    <cellStyle name="SAS FM Read-only data cell (read-only table) 8" xfId="812"/>
    <cellStyle name="SAS FM Read-only data cell (read-only table) 9" xfId="11202"/>
    <cellStyle name="SAS FM Read-only data cell (read-only table)_ PR SAS" xfId="5712"/>
    <cellStyle name="SAS FM Row drillable header" xfId="5713"/>
    <cellStyle name="SAS FM Row drillable header 10" xfId="9916"/>
    <cellStyle name="SAS FM Row drillable header 11" xfId="7089"/>
    <cellStyle name="SAS FM Row drillable header 12" xfId="8467"/>
    <cellStyle name="SAS FM Row drillable header 13" xfId="9717"/>
    <cellStyle name="SAS FM Row drillable header 14" xfId="7379"/>
    <cellStyle name="SAS FM Row drillable header 15" xfId="13105"/>
    <cellStyle name="SAS FM Row drillable header 16" xfId="13686"/>
    <cellStyle name="SAS FM Row drillable header 17" xfId="8626"/>
    <cellStyle name="SAS FM Row drillable header 2" xfId="5714"/>
    <cellStyle name="SAS FM Row drillable header 2 10" xfId="10482"/>
    <cellStyle name="SAS FM Row drillable header 2 11" xfId="12256"/>
    <cellStyle name="SAS FM Row drillable header 2 12" xfId="10476"/>
    <cellStyle name="SAS FM Row drillable header 2 13" xfId="13271"/>
    <cellStyle name="SAS FM Row drillable header 2 14" xfId="14350"/>
    <cellStyle name="SAS FM Row drillable header 2 15" xfId="11505"/>
    <cellStyle name="SAS FM Row drillable header 2 16" xfId="15675"/>
    <cellStyle name="SAS FM Row drillable header 2 2" xfId="5715"/>
    <cellStyle name="SAS FM Row drillable header 2 2 10" xfId="13272"/>
    <cellStyle name="SAS FM Row drillable header 2 2 11" xfId="8251"/>
    <cellStyle name="SAS FM Row drillable header 2 2 12" xfId="13542"/>
    <cellStyle name="SAS FM Row drillable header 2 2 13" xfId="15674"/>
    <cellStyle name="SAS FM Row drillable header 2 2 2" xfId="5716"/>
    <cellStyle name="SAS FM Row drillable header 2 2 2 10" xfId="9231"/>
    <cellStyle name="SAS FM Row drillable header 2 2 2 11" xfId="12274"/>
    <cellStyle name="SAS FM Row drillable header 2 2 2 12" xfId="15673"/>
    <cellStyle name="SAS FM Row drillable header 2 2 2 2" xfId="10492"/>
    <cellStyle name="SAS FM Row drillable header 2 2 2 3" xfId="8766"/>
    <cellStyle name="SAS FM Row drillable header 2 2 2 4" xfId="10332"/>
    <cellStyle name="SAS FM Row drillable header 2 2 2 5" xfId="7316"/>
    <cellStyle name="SAS FM Row drillable header 2 2 2 6" xfId="7086"/>
    <cellStyle name="SAS FM Row drillable header 2 2 2 7" xfId="10198"/>
    <cellStyle name="SAS FM Row drillable header 2 2 2 8" xfId="10909"/>
    <cellStyle name="SAS FM Row drillable header 2 2 2 9" xfId="13734"/>
    <cellStyle name="SAS FM Row drillable header 2 2 3" xfId="10491"/>
    <cellStyle name="SAS FM Row drillable header 2 2 4" xfId="7040"/>
    <cellStyle name="SAS FM Row drillable header 2 2 5" xfId="10331"/>
    <cellStyle name="SAS FM Row drillable header 2 2 6" xfId="9918"/>
    <cellStyle name="SAS FM Row drillable header 2 2 7" xfId="7087"/>
    <cellStyle name="SAS FM Row drillable header 2 2 8" xfId="12255"/>
    <cellStyle name="SAS FM Row drillable header 2 2 9" xfId="10477"/>
    <cellStyle name="SAS FM Row drillable header 2 2_GAZ" xfId="5717"/>
    <cellStyle name="SAS FM Row drillable header 2 3" xfId="5718"/>
    <cellStyle name="SAS FM Row drillable header 2 3 10" xfId="13104"/>
    <cellStyle name="SAS FM Row drillable header 2 3 11" xfId="9569"/>
    <cellStyle name="SAS FM Row drillable header 2 3 12" xfId="11574"/>
    <cellStyle name="SAS FM Row drillable header 2 3 2" xfId="10494"/>
    <cellStyle name="SAS FM Row drillable header 2 3 3" xfId="8764"/>
    <cellStyle name="SAS FM Row drillable header 2 3 4" xfId="8319"/>
    <cellStyle name="SAS FM Row drillable header 2 3 5" xfId="11930"/>
    <cellStyle name="SAS FM Row drillable header 2 3 6" xfId="10576"/>
    <cellStyle name="SAS FM Row drillable header 2 3 7" xfId="13100"/>
    <cellStyle name="SAS FM Row drillable header 2 3 8" xfId="10478"/>
    <cellStyle name="SAS FM Row drillable header 2 3 9" xfId="13735"/>
    <cellStyle name="SAS FM Row drillable header 2 4" xfId="10490"/>
    <cellStyle name="SAS FM Row drillable header 2 5" xfId="8767"/>
    <cellStyle name="SAS FM Row drillable header 2 6" xfId="7486"/>
    <cellStyle name="SAS FM Row drillable header 2 7" xfId="7112"/>
    <cellStyle name="SAS FM Row drillable header 2 8" xfId="9917"/>
    <cellStyle name="SAS FM Row drillable header 2 9" xfId="7088"/>
    <cellStyle name="SAS FM Row drillable header 2_GAZ" xfId="5719"/>
    <cellStyle name="SAS FM Row drillable header 3" xfId="5720"/>
    <cellStyle name="SAS FM Row drillable header 3 10" xfId="7141"/>
    <cellStyle name="SAS FM Row drillable header 3 11" xfId="12273"/>
    <cellStyle name="SAS FM Row drillable header 3 12" xfId="15672"/>
    <cellStyle name="SAS FM Row drillable header 3 2" xfId="10496"/>
    <cellStyle name="SAS FM Row drillable header 3 3" xfId="8762"/>
    <cellStyle name="SAS FM Row drillable header 3 4" xfId="10356"/>
    <cellStyle name="SAS FM Row drillable header 3 5" xfId="9921"/>
    <cellStyle name="SAS FM Row drillable header 3 6" xfId="11291"/>
    <cellStyle name="SAS FM Row drillable header 3 7" xfId="12254"/>
    <cellStyle name="SAS FM Row drillable header 3 8" xfId="10895"/>
    <cellStyle name="SAS FM Row drillable header 3 9" xfId="8637"/>
    <cellStyle name="SAS FM Row drillable header 4" xfId="5721"/>
    <cellStyle name="SAS FM Row drillable header 4 10" xfId="8636"/>
    <cellStyle name="SAS FM Row drillable header 4 11" xfId="7142"/>
    <cellStyle name="SAS FM Row drillable header 4 12" xfId="12393"/>
    <cellStyle name="SAS FM Row drillable header 4 13" xfId="9285"/>
    <cellStyle name="SAS FM Row drillable header 4 2" xfId="5722"/>
    <cellStyle name="SAS FM Row drillable header 4 2 10" xfId="10457"/>
    <cellStyle name="SAS FM Row drillable header 4 2 11" xfId="13687"/>
    <cellStyle name="SAS FM Row drillable header 4 2 12" xfId="9608"/>
    <cellStyle name="SAS FM Row drillable header 4 2 2" xfId="10498"/>
    <cellStyle name="SAS FM Row drillable header 4 2 3" xfId="8760"/>
    <cellStyle name="SAS FM Row drillable header 4 2 4" xfId="10358"/>
    <cellStyle name="SAS FM Row drillable header 4 2 5" xfId="9922"/>
    <cellStyle name="SAS FM Row drillable header 4 2 6" xfId="12597"/>
    <cellStyle name="SAS FM Row drillable header 4 2 7" xfId="12113"/>
    <cellStyle name="SAS FM Row drillable header 4 2 8" xfId="7339"/>
    <cellStyle name="SAS FM Row drillable header 4 2 9" xfId="13736"/>
    <cellStyle name="SAS FM Row drillable header 4 3" xfId="10497"/>
    <cellStyle name="SAS FM Row drillable header 4 4" xfId="8761"/>
    <cellStyle name="SAS FM Row drillable header 4 5" xfId="10357"/>
    <cellStyle name="SAS FM Row drillable header 4 6" xfId="11929"/>
    <cellStyle name="SAS FM Row drillable header 4 7" xfId="11290"/>
    <cellStyle name="SAS FM Row drillable header 4 8" xfId="12112"/>
    <cellStyle name="SAS FM Row drillable header 4 9" xfId="11605"/>
    <cellStyle name="SAS FM Row drillable header 4_GAZ" xfId="5723"/>
    <cellStyle name="SAS FM Row drillable header 5" xfId="5724"/>
    <cellStyle name="SAS FM Row drillable header 5 10" xfId="10459"/>
    <cellStyle name="SAS FM Row drillable header 5 11" xfId="12272"/>
    <cellStyle name="SAS FM Row drillable header 5 12" xfId="12284"/>
    <cellStyle name="SAS FM Row drillable header 5 2" xfId="10500"/>
    <cellStyle name="SAS FM Row drillable header 5 3" xfId="8758"/>
    <cellStyle name="SAS FM Row drillable header 5 4" xfId="10446"/>
    <cellStyle name="SAS FM Row drillable header 5 5" xfId="7318"/>
    <cellStyle name="SAS FM Row drillable header 5 6" xfId="12595"/>
    <cellStyle name="SAS FM Row drillable header 5 7" xfId="10197"/>
    <cellStyle name="SAS FM Row drillable header 5 8" xfId="11567"/>
    <cellStyle name="SAS FM Row drillable header 5 9" xfId="12092"/>
    <cellStyle name="SAS FM Row drillable header 6" xfId="10489"/>
    <cellStyle name="SAS FM Row drillable header 7" xfId="8768"/>
    <cellStyle name="SAS FM Row drillable header 8" xfId="8318"/>
    <cellStyle name="SAS FM Row drillable header 9" xfId="7113"/>
    <cellStyle name="SAS FM Row drillable header_ PR SAS" xfId="5725"/>
    <cellStyle name="SAS FM Row header" xfId="25"/>
    <cellStyle name="SAS FM Row header 10" xfId="11675"/>
    <cellStyle name="SAS FM Row header 11" xfId="13393"/>
    <cellStyle name="SAS FM Row header 12" xfId="10050"/>
    <cellStyle name="SAS FM Row header 13" xfId="14921"/>
    <cellStyle name="SAS FM Row header 14" xfId="14648"/>
    <cellStyle name="SAS FM Row header 15" xfId="12978"/>
    <cellStyle name="SAS FM Row header 16" xfId="15594"/>
    <cellStyle name="SAS FM Row header 17" xfId="14995"/>
    <cellStyle name="SAS FM Row header 18" xfId="15970"/>
    <cellStyle name="SAS FM Row header 2" xfId="26"/>
    <cellStyle name="SAS FM Row header 2 10" xfId="13392"/>
    <cellStyle name="SAS FM Row header 2 11" xfId="11878"/>
    <cellStyle name="SAS FM Row header 2 12" xfId="14920"/>
    <cellStyle name="SAS FM Row header 2 13" xfId="14649"/>
    <cellStyle name="SAS FM Row header 2 14" xfId="15250"/>
    <cellStyle name="SAS FM Row header 2 15" xfId="15593"/>
    <cellStyle name="SAS FM Row header 2 16" xfId="9276"/>
    <cellStyle name="SAS FM Row header 2 17" xfId="15969"/>
    <cellStyle name="SAS FM Row header 2 2" xfId="958"/>
    <cellStyle name="SAS FM Row header 2 2 10" xfId="11674"/>
    <cellStyle name="SAS FM Row header 2 2 11" xfId="13391"/>
    <cellStyle name="SAS FM Row header 2 2 12" xfId="10048"/>
    <cellStyle name="SAS FM Row header 2 2 13" xfId="14919"/>
    <cellStyle name="SAS FM Row header 2 2 14" xfId="1241"/>
    <cellStyle name="SAS FM Row header 2 2 15" xfId="15249"/>
    <cellStyle name="SAS FM Row header 2 2 16" xfId="15592"/>
    <cellStyle name="SAS FM Row header 2 2 17" xfId="9275"/>
    <cellStyle name="SAS FM Row header 2 2 18" xfId="15968"/>
    <cellStyle name="SAS FM Row header 2 2 2" xfId="959"/>
    <cellStyle name="SAS FM Row header 2 2 2 10" xfId="13390"/>
    <cellStyle name="SAS FM Row header 2 2 2 11" xfId="10044"/>
    <cellStyle name="SAS FM Row header 2 2 2 12" xfId="14918"/>
    <cellStyle name="SAS FM Row header 2 2 2 13" xfId="1240"/>
    <cellStyle name="SAS FM Row header 2 2 2 14" xfId="9383"/>
    <cellStyle name="SAS FM Row header 2 2 2 15" xfId="15591"/>
    <cellStyle name="SAS FM Row header 2 2 2 16" xfId="14994"/>
    <cellStyle name="SAS FM Row header 2 2 2 17" xfId="15967"/>
    <cellStyle name="SAS FM Row header 2 2 2 2" xfId="960"/>
    <cellStyle name="SAS FM Row header 2 2 2 2 10" xfId="10043"/>
    <cellStyle name="SAS FM Row header 2 2 2 2 11" xfId="14917"/>
    <cellStyle name="SAS FM Row header 2 2 2 2 12" xfId="14650"/>
    <cellStyle name="SAS FM Row header 2 2 2 2 13" xfId="15248"/>
    <cellStyle name="SAS FM Row header 2 2 2 2 14" xfId="15590"/>
    <cellStyle name="SAS FM Row header 2 2 2 2 15" xfId="9274"/>
    <cellStyle name="SAS FM Row header 2 2 2 2 16" xfId="15966"/>
    <cellStyle name="SAS FM Row header 2 2 2 2 2" xfId="961"/>
    <cellStyle name="SAS FM Row header 2 2 2 2 2 10" xfId="15589"/>
    <cellStyle name="SAS FM Row header 2 2 2 2 2 11" xfId="9273"/>
    <cellStyle name="SAS FM Row header 2 2 2 2 2 12" xfId="15965"/>
    <cellStyle name="SAS FM Row header 2 2 2 2 2 2" xfId="7580"/>
    <cellStyle name="SAS FM Row header 2 2 2 2 2 3" xfId="11071"/>
    <cellStyle name="SAS FM Row header 2 2 2 2 2 4" xfId="10855"/>
    <cellStyle name="SAS FM Row header 2 2 2 2 2 5" xfId="13388"/>
    <cellStyle name="SAS FM Row header 2 2 2 2 2 6" xfId="10042"/>
    <cellStyle name="SAS FM Row header 2 2 2 2 2 7" xfId="14916"/>
    <cellStyle name="SAS FM Row header 2 2 2 2 2 8" xfId="8570"/>
    <cellStyle name="SAS FM Row header 2 2 2 2 2 9" xfId="15247"/>
    <cellStyle name="SAS FM Row header 2 2 2 2 3" xfId="962"/>
    <cellStyle name="SAS FM Row header 2 2 2 2 3 10" xfId="15588"/>
    <cellStyle name="SAS FM Row header 2 2 2 2 3 11" xfId="14993"/>
    <cellStyle name="SAS FM Row header 2 2 2 2 3 12" xfId="15964"/>
    <cellStyle name="SAS FM Row header 2 2 2 2 3 2" xfId="7581"/>
    <cellStyle name="SAS FM Row header 2 2 2 2 3 3" xfId="11070"/>
    <cellStyle name="SAS FM Row header 2 2 2 2 3 4" xfId="10856"/>
    <cellStyle name="SAS FM Row header 2 2 2 2 3 5" xfId="13387"/>
    <cellStyle name="SAS FM Row header 2 2 2 2 3 6" xfId="10041"/>
    <cellStyle name="SAS FM Row header 2 2 2 2 3 7" xfId="14915"/>
    <cellStyle name="SAS FM Row header 2 2 2 2 3 8" xfId="14347"/>
    <cellStyle name="SAS FM Row header 2 2 2 2 3 9" xfId="9382"/>
    <cellStyle name="SAS FM Row header 2 2 2 2 4" xfId="963"/>
    <cellStyle name="SAS FM Row header 2 2 2 2 4 10" xfId="15587"/>
    <cellStyle name="SAS FM Row header 2 2 2 2 4 11" xfId="8559"/>
    <cellStyle name="SAS FM Row header 2 2 2 2 4 12" xfId="15963"/>
    <cellStyle name="SAS FM Row header 2 2 2 2 4 2" xfId="7582"/>
    <cellStyle name="SAS FM Row header 2 2 2 2 4 3" xfId="7937"/>
    <cellStyle name="SAS FM Row header 2 2 2 2 4 4" xfId="10857"/>
    <cellStyle name="SAS FM Row header 2 2 2 2 4 5" xfId="13386"/>
    <cellStyle name="SAS FM Row header 2 2 2 2 4 6" xfId="10040"/>
    <cellStyle name="SAS FM Row header 2 2 2 2 4 7" xfId="14914"/>
    <cellStyle name="SAS FM Row header 2 2 2 2 4 8" xfId="14651"/>
    <cellStyle name="SAS FM Row header 2 2 2 2 4 9" xfId="15246"/>
    <cellStyle name="SAS FM Row header 2 2 2 2 5" xfId="964"/>
    <cellStyle name="SAS FM Row header 2 2 2 2 5 10" xfId="15586"/>
    <cellStyle name="SAS FM Row header 2 2 2 2 5 11" xfId="8558"/>
    <cellStyle name="SAS FM Row header 2 2 2 2 5 12" xfId="15962"/>
    <cellStyle name="SAS FM Row header 2 2 2 2 5 2" xfId="7583"/>
    <cellStyle name="SAS FM Row header 2 2 2 2 5 3" xfId="11069"/>
    <cellStyle name="SAS FM Row header 2 2 2 2 5 4" xfId="11673"/>
    <cellStyle name="SAS FM Row header 2 2 2 2 5 5" xfId="13385"/>
    <cellStyle name="SAS FM Row header 2 2 2 2 5 6" xfId="13198"/>
    <cellStyle name="SAS FM Row header 2 2 2 2 5 7" xfId="14913"/>
    <cellStyle name="SAS FM Row header 2 2 2 2 5 8" xfId="8290"/>
    <cellStyle name="SAS FM Row header 2 2 2 2 5 9" xfId="15245"/>
    <cellStyle name="SAS FM Row header 2 2 2 2 6" xfId="7579"/>
    <cellStyle name="SAS FM Row header 2 2 2 2 7" xfId="7938"/>
    <cellStyle name="SAS FM Row header 2 2 2 2 8" xfId="10854"/>
    <cellStyle name="SAS FM Row header 2 2 2 2 9" xfId="13389"/>
    <cellStyle name="SAS FM Row header 2 2 2 3" xfId="965"/>
    <cellStyle name="SAS FM Row header 2 2 2 3 10" xfId="15585"/>
    <cellStyle name="SAS FM Row header 2 2 2 3 11" xfId="14992"/>
    <cellStyle name="SAS FM Row header 2 2 2 3 12" xfId="15961"/>
    <cellStyle name="SAS FM Row header 2 2 2 3 2" xfId="7584"/>
    <cellStyle name="SAS FM Row header 2 2 2 3 3" xfId="7936"/>
    <cellStyle name="SAS FM Row header 2 2 2 3 4" xfId="10858"/>
    <cellStyle name="SAS FM Row header 2 2 2 3 5" xfId="13384"/>
    <cellStyle name="SAS FM Row header 2 2 2 3 6" xfId="10039"/>
    <cellStyle name="SAS FM Row header 2 2 2 3 7" xfId="14912"/>
    <cellStyle name="SAS FM Row header 2 2 2 3 8" xfId="8291"/>
    <cellStyle name="SAS FM Row header 2 2 2 3 9" xfId="9381"/>
    <cellStyle name="SAS FM Row header 2 2 2 4" xfId="966"/>
    <cellStyle name="SAS FM Row header 2 2 2 4 10" xfId="15584"/>
    <cellStyle name="SAS FM Row header 2 2 2 4 11" xfId="14799"/>
    <cellStyle name="SAS FM Row header 2 2 2 4 12" xfId="15960"/>
    <cellStyle name="SAS FM Row header 2 2 2 4 2" xfId="7585"/>
    <cellStyle name="SAS FM Row header 2 2 2 4 3" xfId="7935"/>
    <cellStyle name="SAS FM Row header 2 2 2 4 4" xfId="10859"/>
    <cellStyle name="SAS FM Row header 2 2 2 4 5" xfId="13383"/>
    <cellStyle name="SAS FM Row header 2 2 2 4 6" xfId="10038"/>
    <cellStyle name="SAS FM Row header 2 2 2 4 7" xfId="14911"/>
    <cellStyle name="SAS FM Row header 2 2 2 4 8" xfId="14652"/>
    <cellStyle name="SAS FM Row header 2 2 2 4 9" xfId="15244"/>
    <cellStyle name="SAS FM Row header 2 2 2 5" xfId="967"/>
    <cellStyle name="SAS FM Row header 2 2 2 5 10" xfId="15583"/>
    <cellStyle name="SAS FM Row header 2 2 2 5 11" xfId="14798"/>
    <cellStyle name="SAS FM Row header 2 2 2 5 12" xfId="15959"/>
    <cellStyle name="SAS FM Row header 2 2 2 5 2" xfId="7586"/>
    <cellStyle name="SAS FM Row header 2 2 2 5 3" xfId="11068"/>
    <cellStyle name="SAS FM Row header 2 2 2 5 4" xfId="10860"/>
    <cellStyle name="SAS FM Row header 2 2 2 5 5" xfId="13382"/>
    <cellStyle name="SAS FM Row header 2 2 2 5 6" xfId="11879"/>
    <cellStyle name="SAS FM Row header 2 2 2 5 7" xfId="14910"/>
    <cellStyle name="SAS FM Row header 2 2 2 5 8" xfId="8571"/>
    <cellStyle name="SAS FM Row header 2 2 2 5 9" xfId="15243"/>
    <cellStyle name="SAS FM Row header 2 2 2 6" xfId="968"/>
    <cellStyle name="SAS FM Row header 2 2 2 6 10" xfId="15582"/>
    <cellStyle name="SAS FM Row header 2 2 2 6 11" xfId="14991"/>
    <cellStyle name="SAS FM Row header 2 2 2 6 12" xfId="15958"/>
    <cellStyle name="SAS FM Row header 2 2 2 6 2" xfId="7587"/>
    <cellStyle name="SAS FM Row header 2 2 2 6 3" xfId="11067"/>
    <cellStyle name="SAS FM Row header 2 2 2 6 4" xfId="10861"/>
    <cellStyle name="SAS FM Row header 2 2 2 6 5" xfId="13381"/>
    <cellStyle name="SAS FM Row header 2 2 2 6 6" xfId="10037"/>
    <cellStyle name="SAS FM Row header 2 2 2 6 7" xfId="14909"/>
    <cellStyle name="SAS FM Row header 2 2 2 6 8" xfId="14653"/>
    <cellStyle name="SAS FM Row header 2 2 2 6 9" xfId="12132"/>
    <cellStyle name="SAS FM Row header 2 2 2 7" xfId="7578"/>
    <cellStyle name="SAS FM Row header 2 2 2 8" xfId="11072"/>
    <cellStyle name="SAS FM Row header 2 2 2 9" xfId="10853"/>
    <cellStyle name="SAS FM Row header 2 2 3" xfId="969"/>
    <cellStyle name="SAS FM Row header 2 2 3 10" xfId="13380"/>
    <cellStyle name="SAS FM Row header 2 2 3 11" xfId="10035"/>
    <cellStyle name="SAS FM Row header 2 2 3 12" xfId="14908"/>
    <cellStyle name="SAS FM Row header 2 2 3 13" xfId="14654"/>
    <cellStyle name="SAS FM Row header 2 2 3 14" xfId="15242"/>
    <cellStyle name="SAS FM Row header 2 2 3 15" xfId="15581"/>
    <cellStyle name="SAS FM Row header 2 2 3 16" xfId="14797"/>
    <cellStyle name="SAS FM Row header 2 2 3 17" xfId="15957"/>
    <cellStyle name="SAS FM Row header 2 2 3 2" xfId="970"/>
    <cellStyle name="SAS FM Row header 2 2 3 2 10" xfId="10034"/>
    <cellStyle name="SAS FM Row header 2 2 3 2 11" xfId="14907"/>
    <cellStyle name="SAS FM Row header 2 2 3 2 12" xfId="8572"/>
    <cellStyle name="SAS FM Row header 2 2 3 2 13" xfId="12240"/>
    <cellStyle name="SAS FM Row header 2 2 3 2 14" xfId="15580"/>
    <cellStyle name="SAS FM Row header 2 2 3 2 15" xfId="14990"/>
    <cellStyle name="SAS FM Row header 2 2 3 2 16" xfId="15956"/>
    <cellStyle name="SAS FM Row header 2 2 3 2 2" xfId="971"/>
    <cellStyle name="SAS FM Row header 2 2 3 2 2 10" xfId="15579"/>
    <cellStyle name="SAS FM Row header 2 2 3 2 2 11" xfId="14989"/>
    <cellStyle name="SAS FM Row header 2 2 3 2 2 12" xfId="15955"/>
    <cellStyle name="SAS FM Row header 2 2 3 2 2 2" xfId="7590"/>
    <cellStyle name="SAS FM Row header 2 2 3 2 2 3" xfId="11065"/>
    <cellStyle name="SAS FM Row header 2 2 3 2 2 4" xfId="11670"/>
    <cellStyle name="SAS FM Row header 2 2 3 2 2 5" xfId="13378"/>
    <cellStyle name="SAS FM Row header 2 2 3 2 2 6" xfId="10033"/>
    <cellStyle name="SAS FM Row header 2 2 3 2 2 7" xfId="14906"/>
    <cellStyle name="SAS FM Row header 2 2 3 2 2 8" xfId="13840"/>
    <cellStyle name="SAS FM Row header 2 2 3 2 2 9" xfId="12239"/>
    <cellStyle name="SAS FM Row header 2 2 3 2 3" xfId="972"/>
    <cellStyle name="SAS FM Row header 2 2 3 2 3 10" xfId="15578"/>
    <cellStyle name="SAS FM Row header 2 2 3 2 3 11" xfId="14796"/>
    <cellStyle name="SAS FM Row header 2 2 3 2 3 12" xfId="15954"/>
    <cellStyle name="SAS FM Row header 2 2 3 2 3 2" xfId="7591"/>
    <cellStyle name="SAS FM Row header 2 2 3 2 3 3" xfId="7933"/>
    <cellStyle name="SAS FM Row header 2 2 3 2 3 4" xfId="11669"/>
    <cellStyle name="SAS FM Row header 2 2 3 2 3 5" xfId="13377"/>
    <cellStyle name="SAS FM Row header 2 2 3 2 3 6" xfId="10032"/>
    <cellStyle name="SAS FM Row header 2 2 3 2 3 7" xfId="14905"/>
    <cellStyle name="SAS FM Row header 2 2 3 2 3 8" xfId="13839"/>
    <cellStyle name="SAS FM Row header 2 2 3 2 3 9" xfId="15241"/>
    <cellStyle name="SAS FM Row header 2 2 3 2 4" xfId="973"/>
    <cellStyle name="SAS FM Row header 2 2 3 2 4 10" xfId="15577"/>
    <cellStyle name="SAS FM Row header 2 2 3 2 4 11" xfId="14795"/>
    <cellStyle name="SAS FM Row header 2 2 3 2 4 12" xfId="15953"/>
    <cellStyle name="SAS FM Row header 2 2 3 2 4 2" xfId="7592"/>
    <cellStyle name="SAS FM Row header 2 2 3 2 4 3" xfId="11064"/>
    <cellStyle name="SAS FM Row header 2 2 3 2 4 4" xfId="11668"/>
    <cellStyle name="SAS FM Row header 2 2 3 2 4 5" xfId="13376"/>
    <cellStyle name="SAS FM Row header 2 2 3 2 4 6" xfId="13199"/>
    <cellStyle name="SAS FM Row header 2 2 3 2 4 7" xfId="14904"/>
    <cellStyle name="SAS FM Row header 2 2 3 2 4 8" xfId="11421"/>
    <cellStyle name="SAS FM Row header 2 2 3 2 4 9" xfId="15240"/>
    <cellStyle name="SAS FM Row header 2 2 3 2 5" xfId="974"/>
    <cellStyle name="SAS FM Row header 2 2 3 2 5 10" xfId="15576"/>
    <cellStyle name="SAS FM Row header 2 2 3 2 5 11" xfId="14988"/>
    <cellStyle name="SAS FM Row header 2 2 3 2 5 12" xfId="15952"/>
    <cellStyle name="SAS FM Row header 2 2 3 2 5 2" xfId="7593"/>
    <cellStyle name="SAS FM Row header 2 2 3 2 5 3" xfId="11063"/>
    <cellStyle name="SAS FM Row header 2 2 3 2 5 4" xfId="11667"/>
    <cellStyle name="SAS FM Row header 2 2 3 2 5 5" xfId="13375"/>
    <cellStyle name="SAS FM Row header 2 2 3 2 5 6" xfId="11885"/>
    <cellStyle name="SAS FM Row header 2 2 3 2 5 7" xfId="14903"/>
    <cellStyle name="SAS FM Row header 2 2 3 2 5 8" xfId="11422"/>
    <cellStyle name="SAS FM Row header 2 2 3 2 5 9" xfId="12133"/>
    <cellStyle name="SAS FM Row header 2 2 3 2 6" xfId="7589"/>
    <cellStyle name="SAS FM Row header 2 2 3 2 7" xfId="11066"/>
    <cellStyle name="SAS FM Row header 2 2 3 2 8" xfId="11671"/>
    <cellStyle name="SAS FM Row header 2 2 3 2 9" xfId="13379"/>
    <cellStyle name="SAS FM Row header 2 2 3 3" xfId="975"/>
    <cellStyle name="SAS FM Row header 2 2 3 3 10" xfId="15575"/>
    <cellStyle name="SAS FM Row header 2 2 3 3 11" xfId="12505"/>
    <cellStyle name="SAS FM Row header 2 2 3 3 12" xfId="15951"/>
    <cellStyle name="SAS FM Row header 2 2 3 3 2" xfId="7594"/>
    <cellStyle name="SAS FM Row header 2 2 3 3 3" xfId="7932"/>
    <cellStyle name="SAS FM Row header 2 2 3 3 4" xfId="10862"/>
    <cellStyle name="SAS FM Row header 2 2 3 3 5" xfId="13374"/>
    <cellStyle name="SAS FM Row header 2 2 3 3 6" xfId="10031"/>
    <cellStyle name="SAS FM Row header 2 2 3 3 7" xfId="14902"/>
    <cellStyle name="SAS FM Row header 2 2 3 3 8" xfId="14346"/>
    <cellStyle name="SAS FM Row header 2 2 3 3 9" xfId="15239"/>
    <cellStyle name="SAS FM Row header 2 2 3 4" xfId="976"/>
    <cellStyle name="SAS FM Row header 2 2 3 4 10" xfId="15574"/>
    <cellStyle name="SAS FM Row header 2 2 3 4 11" xfId="14794"/>
    <cellStyle name="SAS FM Row header 2 2 3 4 12" xfId="15950"/>
    <cellStyle name="SAS FM Row header 2 2 3 4 2" xfId="7595"/>
    <cellStyle name="SAS FM Row header 2 2 3 4 3" xfId="11062"/>
    <cellStyle name="SAS FM Row header 2 2 3 4 4" xfId="10863"/>
    <cellStyle name="SAS FM Row header 2 2 3 4 5" xfId="13373"/>
    <cellStyle name="SAS FM Row header 2 2 3 4 6" xfId="10030"/>
    <cellStyle name="SAS FM Row header 2 2 3 4 7" xfId="14901"/>
    <cellStyle name="SAS FM Row header 2 2 3 4 8" xfId="14655"/>
    <cellStyle name="SAS FM Row header 2 2 3 4 9" xfId="15238"/>
    <cellStyle name="SAS FM Row header 2 2 3 5" xfId="977"/>
    <cellStyle name="SAS FM Row header 2 2 3 5 10" xfId="15573"/>
    <cellStyle name="SAS FM Row header 2 2 3 5 11" xfId="14987"/>
    <cellStyle name="SAS FM Row header 2 2 3 5 12" xfId="15949"/>
    <cellStyle name="SAS FM Row header 2 2 3 5 2" xfId="7596"/>
    <cellStyle name="SAS FM Row header 2 2 3 5 3" xfId="7931"/>
    <cellStyle name="SAS FM Row header 2 2 3 5 4" xfId="10864"/>
    <cellStyle name="SAS FM Row header 2 2 3 5 5" xfId="13372"/>
    <cellStyle name="SAS FM Row header 2 2 3 5 6" xfId="10029"/>
    <cellStyle name="SAS FM Row header 2 2 3 5 7" xfId="14900"/>
    <cellStyle name="SAS FM Row header 2 2 3 5 8" xfId="14345"/>
    <cellStyle name="SAS FM Row header 2 2 3 5 9" xfId="9380"/>
    <cellStyle name="SAS FM Row header 2 2 3 6" xfId="978"/>
    <cellStyle name="SAS FM Row header 2 2 3 6 10" xfId="15572"/>
    <cellStyle name="SAS FM Row header 2 2 3 6 11" xfId="14793"/>
    <cellStyle name="SAS FM Row header 2 2 3 6 12" xfId="15948"/>
    <cellStyle name="SAS FM Row header 2 2 3 6 2" xfId="7597"/>
    <cellStyle name="SAS FM Row header 2 2 3 6 3" xfId="7930"/>
    <cellStyle name="SAS FM Row header 2 2 3 6 4" xfId="10865"/>
    <cellStyle name="SAS FM Row header 2 2 3 6 5" xfId="13371"/>
    <cellStyle name="SAS FM Row header 2 2 3 6 6" xfId="11886"/>
    <cellStyle name="SAS FM Row header 2 2 3 6 7" xfId="14899"/>
    <cellStyle name="SAS FM Row header 2 2 3 6 8" xfId="9289"/>
    <cellStyle name="SAS FM Row header 2 2 3 6 9" xfId="15237"/>
    <cellStyle name="SAS FM Row header 2 2 3 7" xfId="7588"/>
    <cellStyle name="SAS FM Row header 2 2 3 8" xfId="7934"/>
    <cellStyle name="SAS FM Row header 2 2 3 9" xfId="11672"/>
    <cellStyle name="SAS FM Row header 2 2 4" xfId="979"/>
    <cellStyle name="SAS FM Row header 2 2 4 10" xfId="13370"/>
    <cellStyle name="SAS FM Row header 2 2 4 11" xfId="11887"/>
    <cellStyle name="SAS FM Row header 2 2 4 12" xfId="14898"/>
    <cellStyle name="SAS FM Row header 2 2 4 13" xfId="9290"/>
    <cellStyle name="SAS FM Row header 2 2 4 14" xfId="15236"/>
    <cellStyle name="SAS FM Row header 2 2 4 15" xfId="15571"/>
    <cellStyle name="SAS FM Row header 2 2 4 16" xfId="15433"/>
    <cellStyle name="SAS FM Row header 2 2 4 17" xfId="15947"/>
    <cellStyle name="SAS FM Row header 2 2 4 2" xfId="980"/>
    <cellStyle name="SAS FM Row header 2 2 4 2 10" xfId="11888"/>
    <cellStyle name="SAS FM Row header 2 2 4 2 11" xfId="14897"/>
    <cellStyle name="SAS FM Row header 2 2 4 2 12" xfId="14656"/>
    <cellStyle name="SAS FM Row header 2 2 4 2 13" xfId="12238"/>
    <cellStyle name="SAS FM Row header 2 2 4 2 14" xfId="15570"/>
    <cellStyle name="SAS FM Row header 2 2 4 2 15" xfId="14986"/>
    <cellStyle name="SAS FM Row header 2 2 4 2 16" xfId="15946"/>
    <cellStyle name="SAS FM Row header 2 2 4 2 2" xfId="981"/>
    <cellStyle name="SAS FM Row header 2 2 4 2 2 10" xfId="15569"/>
    <cellStyle name="SAS FM Row header 2 2 4 2 2 11" xfId="14792"/>
    <cellStyle name="SAS FM Row header 2 2 4 2 2 12" xfId="15945"/>
    <cellStyle name="SAS FM Row header 2 2 4 2 2 2" xfId="7600"/>
    <cellStyle name="SAS FM Row header 2 2 4 2 2 3" xfId="7928"/>
    <cellStyle name="SAS FM Row header 2 2 4 2 2 4" xfId="11664"/>
    <cellStyle name="SAS FM Row header 2 2 4 2 2 5" xfId="13368"/>
    <cellStyle name="SAS FM Row header 2 2 4 2 2 6" xfId="10028"/>
    <cellStyle name="SAS FM Row header 2 2 4 2 2 7" xfId="14896"/>
    <cellStyle name="SAS FM Row header 2 2 4 2 2 8" xfId="11550"/>
    <cellStyle name="SAS FM Row header 2 2 4 2 2 9" xfId="15235"/>
    <cellStyle name="SAS FM Row header 2 2 4 2 3" xfId="982"/>
    <cellStyle name="SAS FM Row header 2 2 4 2 3 10" xfId="15568"/>
    <cellStyle name="SAS FM Row header 2 2 4 2 3 11" xfId="14985"/>
    <cellStyle name="SAS FM Row header 2 2 4 2 3 12" xfId="15944"/>
    <cellStyle name="SAS FM Row header 2 2 4 2 3 2" xfId="7601"/>
    <cellStyle name="SAS FM Row header 2 2 4 2 3 3" xfId="11060"/>
    <cellStyle name="SAS FM Row header 2 2 4 2 3 4" xfId="11663"/>
    <cellStyle name="SAS FM Row header 2 2 4 2 3 5" xfId="13367"/>
    <cellStyle name="SAS FM Row header 2 2 4 2 3 6" xfId="13200"/>
    <cellStyle name="SAS FM Row header 2 2 4 2 3 7" xfId="14895"/>
    <cellStyle name="SAS FM Row header 2 2 4 2 3 8" xfId="8292"/>
    <cellStyle name="SAS FM Row header 2 2 4 2 3 9" xfId="12237"/>
    <cellStyle name="SAS FM Row header 2 2 4 2 4" xfId="983"/>
    <cellStyle name="SAS FM Row header 2 2 4 2 4 10" xfId="15567"/>
    <cellStyle name="SAS FM Row header 2 2 4 2 4 11" xfId="14984"/>
    <cellStyle name="SAS FM Row header 2 2 4 2 4 12" xfId="15943"/>
    <cellStyle name="SAS FM Row header 2 2 4 2 4 2" xfId="7602"/>
    <cellStyle name="SAS FM Row header 2 2 4 2 4 3" xfId="11059"/>
    <cellStyle name="SAS FM Row header 2 2 4 2 4 4" xfId="11662"/>
    <cellStyle name="SAS FM Row header 2 2 4 2 4 5" xfId="13366"/>
    <cellStyle name="SAS FM Row header 2 2 4 2 4 6" xfId="10027"/>
    <cellStyle name="SAS FM Row header 2 2 4 2 4 7" xfId="14894"/>
    <cellStyle name="SAS FM Row header 2 2 4 2 4 8" xfId="9291"/>
    <cellStyle name="SAS FM Row header 2 2 4 2 4 9" xfId="9379"/>
    <cellStyle name="SAS FM Row header 2 2 4 2 5" xfId="984"/>
    <cellStyle name="SAS FM Row header 2 2 4 2 5 10" xfId="7536"/>
    <cellStyle name="SAS FM Row header 2 2 4 2 5 11" xfId="8557"/>
    <cellStyle name="SAS FM Row header 2 2 4 2 5 12" xfId="14081"/>
    <cellStyle name="SAS FM Row header 2 2 4 2 5 2" xfId="7603"/>
    <cellStyle name="SAS FM Row header 2 2 4 2 5 3" xfId="11058"/>
    <cellStyle name="SAS FM Row header 2 2 4 2 5 4" xfId="11661"/>
    <cellStyle name="SAS FM Row header 2 2 4 2 5 5" xfId="13365"/>
    <cellStyle name="SAS FM Row header 2 2 4 2 5 6" xfId="10026"/>
    <cellStyle name="SAS FM Row header 2 2 4 2 5 7" xfId="14893"/>
    <cellStyle name="SAS FM Row header 2 2 4 2 5 8" xfId="14657"/>
    <cellStyle name="SAS FM Row header 2 2 4 2 5 9" xfId="15234"/>
    <cellStyle name="SAS FM Row header 2 2 4 2 6" xfId="7599"/>
    <cellStyle name="SAS FM Row header 2 2 4 2 7" xfId="7929"/>
    <cellStyle name="SAS FM Row header 2 2 4 2 8" xfId="11665"/>
    <cellStyle name="SAS FM Row header 2 2 4 2 9" xfId="13369"/>
    <cellStyle name="SAS FM Row header 2 2 4 3" xfId="985"/>
    <cellStyle name="SAS FM Row header 2 2 4 3 10" xfId="15566"/>
    <cellStyle name="SAS FM Row header 2 2 4 3 11" xfId="14983"/>
    <cellStyle name="SAS FM Row header 2 2 4 3 12" xfId="15942"/>
    <cellStyle name="SAS FM Row header 2 2 4 3 2" xfId="7604"/>
    <cellStyle name="SAS FM Row header 2 2 4 3 3" xfId="7927"/>
    <cellStyle name="SAS FM Row header 2 2 4 3 4" xfId="10866"/>
    <cellStyle name="SAS FM Row header 2 2 4 3 5" xfId="13364"/>
    <cellStyle name="SAS FM Row header 2 2 4 3 6" xfId="10025"/>
    <cellStyle name="SAS FM Row header 2 2 4 3 7" xfId="14892"/>
    <cellStyle name="SAS FM Row header 2 2 4 3 8" xfId="8293"/>
    <cellStyle name="SAS FM Row header 2 2 4 3 9" xfId="8745"/>
    <cellStyle name="SAS FM Row header 2 2 4 4" xfId="986"/>
    <cellStyle name="SAS FM Row header 2 2 4 4 10" xfId="15565"/>
    <cellStyle name="SAS FM Row header 2 2 4 4 11" xfId="14982"/>
    <cellStyle name="SAS FM Row header 2 2 4 4 12" xfId="15941"/>
    <cellStyle name="SAS FM Row header 2 2 4 4 2" xfId="7605"/>
    <cellStyle name="SAS FM Row header 2 2 4 4 3" xfId="11057"/>
    <cellStyle name="SAS FM Row header 2 2 4 4 4" xfId="11660"/>
    <cellStyle name="SAS FM Row header 2 2 4 4 5" xfId="13363"/>
    <cellStyle name="SAS FM Row header 2 2 4 4 6" xfId="10024"/>
    <cellStyle name="SAS FM Row header 2 2 4 4 7" xfId="14891"/>
    <cellStyle name="SAS FM Row header 2 2 4 4 8" xfId="14658"/>
    <cellStyle name="SAS FM Row header 2 2 4 4 9" xfId="8744"/>
    <cellStyle name="SAS FM Row header 2 2 4 5" xfId="987"/>
    <cellStyle name="SAS FM Row header 2 2 4 5 10" xfId="7204"/>
    <cellStyle name="SAS FM Row header 2 2 4 5 11" xfId="12852"/>
    <cellStyle name="SAS FM Row header 2 2 4 5 12" xfId="14080"/>
    <cellStyle name="SAS FM Row header 2 2 4 5 2" xfId="7606"/>
    <cellStyle name="SAS FM Row header 2 2 4 5 3" xfId="11056"/>
    <cellStyle name="SAS FM Row header 2 2 4 5 4" xfId="11659"/>
    <cellStyle name="SAS FM Row header 2 2 4 5 5" xfId="13362"/>
    <cellStyle name="SAS FM Row header 2 2 4 5 6" xfId="10023"/>
    <cellStyle name="SAS FM Row header 2 2 4 5 7" xfId="14890"/>
    <cellStyle name="SAS FM Row header 2 2 4 5 8" xfId="14659"/>
    <cellStyle name="SAS FM Row header 2 2 4 5 9" xfId="15233"/>
    <cellStyle name="SAS FM Row header 2 2 4 6" xfId="988"/>
    <cellStyle name="SAS FM Row header 2 2 4 6 10" xfId="15564"/>
    <cellStyle name="SAS FM Row header 2 2 4 6 11" xfId="12851"/>
    <cellStyle name="SAS FM Row header 2 2 4 6 12" xfId="15940"/>
    <cellStyle name="SAS FM Row header 2 2 4 6 2" xfId="7607"/>
    <cellStyle name="SAS FM Row header 2 2 4 6 3" xfId="11055"/>
    <cellStyle name="SAS FM Row header 2 2 4 6 4" xfId="10867"/>
    <cellStyle name="SAS FM Row header 2 2 4 6 5" xfId="12474"/>
    <cellStyle name="SAS FM Row header 2 2 4 6 6" xfId="10022"/>
    <cellStyle name="SAS FM Row header 2 2 4 6 7" xfId="13781"/>
    <cellStyle name="SAS FM Row header 2 2 4 6 8" xfId="14660"/>
    <cellStyle name="SAS FM Row header 2 2 4 6 9" xfId="15232"/>
    <cellStyle name="SAS FM Row header 2 2 4 7" xfId="7598"/>
    <cellStyle name="SAS FM Row header 2 2 4 8" xfId="11061"/>
    <cellStyle name="SAS FM Row header 2 2 4 9" xfId="11666"/>
    <cellStyle name="SAS FM Row header 2 2 5" xfId="989"/>
    <cellStyle name="SAS FM Row header 2 2 5 10" xfId="11889"/>
    <cellStyle name="SAS FM Row header 2 2 5 11" xfId="13782"/>
    <cellStyle name="SAS FM Row header 2 2 5 12" xfId="14661"/>
    <cellStyle name="SAS FM Row header 2 2 5 13" xfId="15231"/>
    <cellStyle name="SAS FM Row header 2 2 5 14" xfId="15563"/>
    <cellStyle name="SAS FM Row header 2 2 5 15" xfId="14791"/>
    <cellStyle name="SAS FM Row header 2 2 5 16" xfId="15939"/>
    <cellStyle name="SAS FM Row header 2 2 5 2" xfId="990"/>
    <cellStyle name="SAS FM Row header 2 2 5 2 10" xfId="12362"/>
    <cellStyle name="SAS FM Row header 2 2 5 2 11" xfId="14981"/>
    <cellStyle name="SAS FM Row header 2 2 5 2 12" xfId="13608"/>
    <cellStyle name="SAS FM Row header 2 2 5 2 2" xfId="7609"/>
    <cellStyle name="SAS FM Row header 2 2 5 2 3" xfId="11054"/>
    <cellStyle name="SAS FM Row header 2 2 5 2 4" xfId="7525"/>
    <cellStyle name="SAS FM Row header 2 2 5 2 5" xfId="13361"/>
    <cellStyle name="SAS FM Row header 2 2 5 2 6" xfId="11890"/>
    <cellStyle name="SAS FM Row header 2 2 5 2 7" xfId="14889"/>
    <cellStyle name="SAS FM Row header 2 2 5 2 8" xfId="14662"/>
    <cellStyle name="SAS FM Row header 2 2 5 2 9" xfId="12236"/>
    <cellStyle name="SAS FM Row header 2 2 5 3" xfId="991"/>
    <cellStyle name="SAS FM Row header 2 2 5 3 10" xfId="15562"/>
    <cellStyle name="SAS FM Row header 2 2 5 3 11" xfId="15432"/>
    <cellStyle name="SAS FM Row header 2 2 5 3 12" xfId="15938"/>
    <cellStyle name="SAS FM Row header 2 2 5 3 2" xfId="7610"/>
    <cellStyle name="SAS FM Row header 2 2 5 3 3" xfId="11053"/>
    <cellStyle name="SAS FM Row header 2 2 5 3 4" xfId="10868"/>
    <cellStyle name="SAS FM Row header 2 2 5 3 5" xfId="13360"/>
    <cellStyle name="SAS FM Row header 2 2 5 3 6" xfId="13201"/>
    <cellStyle name="SAS FM Row header 2 2 5 3 7" xfId="14888"/>
    <cellStyle name="SAS FM Row header 2 2 5 3 8" xfId="13129"/>
    <cellStyle name="SAS FM Row header 2 2 5 3 9" xfId="15230"/>
    <cellStyle name="SAS FM Row header 2 2 5 4" xfId="992"/>
    <cellStyle name="SAS FM Row header 2 2 5 4 10" xfId="15561"/>
    <cellStyle name="SAS FM Row header 2 2 5 4 11" xfId="15431"/>
    <cellStyle name="SAS FM Row header 2 2 5 4 12" xfId="15937"/>
    <cellStyle name="SAS FM Row header 2 2 5 4 2" xfId="7611"/>
    <cellStyle name="SAS FM Row header 2 2 5 4 3" xfId="11052"/>
    <cellStyle name="SAS FM Row header 2 2 5 4 4" xfId="11657"/>
    <cellStyle name="SAS FM Row header 2 2 5 4 5" xfId="13359"/>
    <cellStyle name="SAS FM Row header 2 2 5 4 6" xfId="11891"/>
    <cellStyle name="SAS FM Row header 2 2 5 4 7" xfId="14887"/>
    <cellStyle name="SAS FM Row header 2 2 5 4 8" xfId="14663"/>
    <cellStyle name="SAS FM Row header 2 2 5 4 9" xfId="15229"/>
    <cellStyle name="SAS FM Row header 2 2 5 5" xfId="993"/>
    <cellStyle name="SAS FM Row header 2 2 5 5 10" xfId="10485"/>
    <cellStyle name="SAS FM Row header 2 2 5 5 11" xfId="15430"/>
    <cellStyle name="SAS FM Row header 2 2 5 5 12" xfId="12829"/>
    <cellStyle name="SAS FM Row header 2 2 5 5 2" xfId="7612"/>
    <cellStyle name="SAS FM Row header 2 2 5 5 3" xfId="7925"/>
    <cellStyle name="SAS FM Row header 2 2 5 5 4" xfId="7526"/>
    <cellStyle name="SAS FM Row header 2 2 5 5 5" xfId="13358"/>
    <cellStyle name="SAS FM Row header 2 2 5 5 6" xfId="11892"/>
    <cellStyle name="SAS FM Row header 2 2 5 5 7" xfId="14886"/>
    <cellStyle name="SAS FM Row header 2 2 5 5 8" xfId="14664"/>
    <cellStyle name="SAS FM Row header 2 2 5 5 9" xfId="15228"/>
    <cellStyle name="SAS FM Row header 2 2 5 6" xfId="7608"/>
    <cellStyle name="SAS FM Row header 2 2 5 7" xfId="7926"/>
    <cellStyle name="SAS FM Row header 2 2 5 8" xfId="11658"/>
    <cellStyle name="SAS FM Row header 2 2 5 9" xfId="8979"/>
    <cellStyle name="SAS FM Row header 2 2 6" xfId="994"/>
    <cellStyle name="SAS FM Row header 2 2 6 10" xfId="15560"/>
    <cellStyle name="SAS FM Row header 2 2 6 11" xfId="14980"/>
    <cellStyle name="SAS FM Row header 2 2 6 12" xfId="15936"/>
    <cellStyle name="SAS FM Row header 2 2 6 2" xfId="7613"/>
    <cellStyle name="SAS FM Row header 2 2 6 3" xfId="11051"/>
    <cellStyle name="SAS FM Row header 2 2 6 4" xfId="10869"/>
    <cellStyle name="SAS FM Row header 2 2 6 5" xfId="13357"/>
    <cellStyle name="SAS FM Row header 2 2 6 6" xfId="10021"/>
    <cellStyle name="SAS FM Row header 2 2 6 7" xfId="14885"/>
    <cellStyle name="SAS FM Row header 2 2 6 8" xfId="14665"/>
    <cellStyle name="SAS FM Row header 2 2 6 9" xfId="8435"/>
    <cellStyle name="SAS FM Row header 2 2 7" xfId="995"/>
    <cellStyle name="SAS FM Row header 2 2 7 10" xfId="15559"/>
    <cellStyle name="SAS FM Row header 2 2 7 11" xfId="15429"/>
    <cellStyle name="SAS FM Row header 2 2 7 12" xfId="15935"/>
    <cellStyle name="SAS FM Row header 2 2 7 2" xfId="7614"/>
    <cellStyle name="SAS FM Row header 2 2 7 3" xfId="7924"/>
    <cellStyle name="SAS FM Row header 2 2 7 4" xfId="11656"/>
    <cellStyle name="SAS FM Row header 2 2 7 5" xfId="13356"/>
    <cellStyle name="SAS FM Row header 2 2 7 6" xfId="10020"/>
    <cellStyle name="SAS FM Row header 2 2 7 7" xfId="14884"/>
    <cellStyle name="SAS FM Row header 2 2 7 8" xfId="13838"/>
    <cellStyle name="SAS FM Row header 2 2 7 9" xfId="15227"/>
    <cellStyle name="SAS FM Row header 2 2 8" xfId="7577"/>
    <cellStyle name="SAS FM Row header 2 2 9" xfId="11073"/>
    <cellStyle name="SAS FM Row header 2 3" xfId="996"/>
    <cellStyle name="SAS FM Row header 2 3 10" xfId="7527"/>
    <cellStyle name="SAS FM Row header 2 3 11" xfId="13355"/>
    <cellStyle name="SAS FM Row header 2 3 12" xfId="10019"/>
    <cellStyle name="SAS FM Row header 2 3 13" xfId="14883"/>
    <cellStyle name="SAS FM Row header 2 3 14" xfId="8573"/>
    <cellStyle name="SAS FM Row header 2 3 15" xfId="15226"/>
    <cellStyle name="SAS FM Row header 2 3 16" xfId="8322"/>
    <cellStyle name="SAS FM Row header 2 3 17" xfId="15428"/>
    <cellStyle name="SAS FM Row header 2 3 18" xfId="14787"/>
    <cellStyle name="SAS FM Row header 2 3 2" xfId="997"/>
    <cellStyle name="SAS FM Row header 2 3 2 10" xfId="10018"/>
    <cellStyle name="SAS FM Row header 2 3 2 11" xfId="14882"/>
    <cellStyle name="SAS FM Row header 2 3 2 12" xfId="8574"/>
    <cellStyle name="SAS FM Row header 2 3 2 13" xfId="15225"/>
    <cellStyle name="SAS FM Row header 2 3 2 14" xfId="15558"/>
    <cellStyle name="SAS FM Row header 2 3 2 15" xfId="15427"/>
    <cellStyle name="SAS FM Row header 2 3 2 16" xfId="15934"/>
    <cellStyle name="SAS FM Row header 2 3 2 2" xfId="998"/>
    <cellStyle name="SAS FM Row header 2 3 2 2 10" xfId="12622"/>
    <cellStyle name="SAS FM Row header 2 3 2 2 11" xfId="14979"/>
    <cellStyle name="SAS FM Row header 2 3 2 2 12" xfId="9815"/>
    <cellStyle name="SAS FM Row header 2 3 2 2 2" xfId="7617"/>
    <cellStyle name="SAS FM Row header 2 3 2 2 3" xfId="7921"/>
    <cellStyle name="SAS FM Row header 2 3 2 2 4" xfId="11655"/>
    <cellStyle name="SAS FM Row header 2 3 2 2 5" xfId="13353"/>
    <cellStyle name="SAS FM Row header 2 3 2 2 6" xfId="10017"/>
    <cellStyle name="SAS FM Row header 2 3 2 2 7" xfId="14881"/>
    <cellStyle name="SAS FM Row header 2 3 2 2 8" xfId="14344"/>
    <cellStyle name="SAS FM Row header 2 3 2 2 9" xfId="11443"/>
    <cellStyle name="SAS FM Row header 2 3 2 3" xfId="999"/>
    <cellStyle name="SAS FM Row header 2 3 2 3 10" xfId="10486"/>
    <cellStyle name="SAS FM Row header 2 3 2 3 11" xfId="15426"/>
    <cellStyle name="SAS FM Row header 2 3 2 3 12" xfId="9637"/>
    <cellStyle name="SAS FM Row header 2 3 2 3 2" xfId="7618"/>
    <cellStyle name="SAS FM Row header 2 3 2 3 3" xfId="7920"/>
    <cellStyle name="SAS FM Row header 2 3 2 3 4" xfId="7528"/>
    <cellStyle name="SAS FM Row header 2 3 2 3 5" xfId="13352"/>
    <cellStyle name="SAS FM Row header 2 3 2 3 6" xfId="10016"/>
    <cellStyle name="SAS FM Row header 2 3 2 3 7" xfId="14880"/>
    <cellStyle name="SAS FM Row header 2 3 2 3 8" xfId="9292"/>
    <cellStyle name="SAS FM Row header 2 3 2 3 9" xfId="15224"/>
    <cellStyle name="SAS FM Row header 2 3 2 4" xfId="1000"/>
    <cellStyle name="SAS FM Row header 2 3 2 4 10" xfId="15557"/>
    <cellStyle name="SAS FM Row header 2 3 2 4 11" xfId="14978"/>
    <cellStyle name="SAS FM Row header 2 3 2 4 12" xfId="15933"/>
    <cellStyle name="SAS FM Row header 2 3 2 4 2" xfId="7619"/>
    <cellStyle name="SAS FM Row header 2 3 2 4 3" xfId="11050"/>
    <cellStyle name="SAS FM Row header 2 3 2 4 4" xfId="10871"/>
    <cellStyle name="SAS FM Row header 2 3 2 4 5" xfId="13351"/>
    <cellStyle name="SAS FM Row header 2 3 2 4 6" xfId="10015"/>
    <cellStyle name="SAS FM Row header 2 3 2 4 7" xfId="14879"/>
    <cellStyle name="SAS FM Row header 2 3 2 4 8" xfId="9293"/>
    <cellStyle name="SAS FM Row header 2 3 2 4 9" xfId="11442"/>
    <cellStyle name="SAS FM Row header 2 3 2 5" xfId="1001"/>
    <cellStyle name="SAS FM Row header 2 3 2 5 10" xfId="15556"/>
    <cellStyle name="SAS FM Row header 2 3 2 5 11" xfId="14977"/>
    <cellStyle name="SAS FM Row header 2 3 2 5 12" xfId="15932"/>
    <cellStyle name="SAS FM Row header 2 3 2 5 2" xfId="7620"/>
    <cellStyle name="SAS FM Row header 2 3 2 5 3" xfId="7919"/>
    <cellStyle name="SAS FM Row header 2 3 2 5 4" xfId="11654"/>
    <cellStyle name="SAS FM Row header 2 3 2 5 5" xfId="13350"/>
    <cellStyle name="SAS FM Row header 2 3 2 5 6" xfId="10014"/>
    <cellStyle name="SAS FM Row header 2 3 2 5 7" xfId="14878"/>
    <cellStyle name="SAS FM Row header 2 3 2 5 8" xfId="8575"/>
    <cellStyle name="SAS FM Row header 2 3 2 5 9" xfId="12235"/>
    <cellStyle name="SAS FM Row header 2 3 2 6" xfId="7616"/>
    <cellStyle name="SAS FM Row header 2 3 2 7" xfId="7922"/>
    <cellStyle name="SAS FM Row header 2 3 2 8" xfId="10870"/>
    <cellStyle name="SAS FM Row header 2 3 2 9" xfId="13354"/>
    <cellStyle name="SAS FM Row header 2 3 3" xfId="1002"/>
    <cellStyle name="SAS FM Row header 2 3 3 10" xfId="10013"/>
    <cellStyle name="SAS FM Row header 2 3 3 11" xfId="14877"/>
    <cellStyle name="SAS FM Row header 2 3 3 12" xfId="14666"/>
    <cellStyle name="SAS FM Row header 2 3 3 13" xfId="13594"/>
    <cellStyle name="SAS FM Row header 2 3 3 14" xfId="12947"/>
    <cellStyle name="SAS FM Row header 2 3 3 15" xfId="14976"/>
    <cellStyle name="SAS FM Row header 2 3 3 16" xfId="9638"/>
    <cellStyle name="SAS FM Row header 2 3 3 2" xfId="1003"/>
    <cellStyle name="SAS FM Row header 2 3 3 2 10" xfId="15555"/>
    <cellStyle name="SAS FM Row header 2 3 3 2 11" xfId="14975"/>
    <cellStyle name="SAS FM Row header 2 3 3 2 12" xfId="15931"/>
    <cellStyle name="SAS FM Row header 2 3 3 2 2" xfId="7622"/>
    <cellStyle name="SAS FM Row header 2 3 3 2 3" xfId="7917"/>
    <cellStyle name="SAS FM Row header 2 3 3 2 4" xfId="10872"/>
    <cellStyle name="SAS FM Row header 2 3 3 2 5" xfId="13348"/>
    <cellStyle name="SAS FM Row header 2 3 3 2 6" xfId="10012"/>
    <cellStyle name="SAS FM Row header 2 3 3 2 7" xfId="14876"/>
    <cellStyle name="SAS FM Row header 2 3 3 2 8" xfId="14667"/>
    <cellStyle name="SAS FM Row header 2 3 3 2 9" xfId="9378"/>
    <cellStyle name="SAS FM Row header 2 3 3 3" xfId="1004"/>
    <cellStyle name="SAS FM Row header 2 3 3 3 10" xfId="15554"/>
    <cellStyle name="SAS FM Row header 2 3 3 3 11" xfId="14974"/>
    <cellStyle name="SAS FM Row header 2 3 3 3 12" xfId="15930"/>
    <cellStyle name="SAS FM Row header 2 3 3 3 2" xfId="7623"/>
    <cellStyle name="SAS FM Row header 2 3 3 3 3" xfId="7916"/>
    <cellStyle name="SAS FM Row header 2 3 3 3 4" xfId="10873"/>
    <cellStyle name="SAS FM Row header 2 3 3 3 5" xfId="13347"/>
    <cellStyle name="SAS FM Row header 2 3 3 3 6" xfId="10009"/>
    <cellStyle name="SAS FM Row header 2 3 3 3 7" xfId="14875"/>
    <cellStyle name="SAS FM Row header 2 3 3 3 8" xfId="13837"/>
    <cellStyle name="SAS FM Row header 2 3 3 3 9" xfId="9377"/>
    <cellStyle name="SAS FM Row header 2 3 3 4" xfId="1005"/>
    <cellStyle name="SAS FM Row header 2 3 3 4 10" xfId="12948"/>
    <cellStyle name="SAS FM Row header 2 3 3 4 11" xfId="15425"/>
    <cellStyle name="SAS FM Row header 2 3 3 4 12" xfId="9639"/>
    <cellStyle name="SAS FM Row header 2 3 3 4 2" xfId="7624"/>
    <cellStyle name="SAS FM Row header 2 3 3 4 3" xfId="11049"/>
    <cellStyle name="SAS FM Row header 2 3 3 4 4" xfId="11653"/>
    <cellStyle name="SAS FM Row header 2 3 3 4 5" xfId="13346"/>
    <cellStyle name="SAS FM Row header 2 3 3 4 6" xfId="10007"/>
    <cellStyle name="SAS FM Row header 2 3 3 4 7" xfId="14874"/>
    <cellStyle name="SAS FM Row header 2 3 3 4 8" xfId="14668"/>
    <cellStyle name="SAS FM Row header 2 3 3 4 9" xfId="15223"/>
    <cellStyle name="SAS FM Row header 2 3 3 5" xfId="1006"/>
    <cellStyle name="SAS FM Row header 2 3 3 5 10" xfId="15553"/>
    <cellStyle name="SAS FM Row header 2 3 3 5 11" xfId="14973"/>
    <cellStyle name="SAS FM Row header 2 3 3 5 12" xfId="15929"/>
    <cellStyle name="SAS FM Row header 2 3 3 5 2" xfId="7625"/>
    <cellStyle name="SAS FM Row header 2 3 3 5 3" xfId="11048"/>
    <cellStyle name="SAS FM Row header 2 3 3 5 4" xfId="7530"/>
    <cellStyle name="SAS FM Row header 2 3 3 5 5" xfId="13345"/>
    <cellStyle name="SAS FM Row header 2 3 3 5 6" xfId="10003"/>
    <cellStyle name="SAS FM Row header 2 3 3 5 7" xfId="14873"/>
    <cellStyle name="SAS FM Row header 2 3 3 5 8" xfId="9294"/>
    <cellStyle name="SAS FM Row header 2 3 3 5 9" xfId="9376"/>
    <cellStyle name="SAS FM Row header 2 3 3 6" xfId="7621"/>
    <cellStyle name="SAS FM Row header 2 3 3 7" xfId="7918"/>
    <cellStyle name="SAS FM Row header 2 3 3 8" xfId="7529"/>
    <cellStyle name="SAS FM Row header 2 3 3 9" xfId="13349"/>
    <cellStyle name="SAS FM Row header 2 3 4" xfId="1007"/>
    <cellStyle name="SAS FM Row header 2 3 4 10" xfId="15552"/>
    <cellStyle name="SAS FM Row header 2 3 4 11" xfId="14972"/>
    <cellStyle name="SAS FM Row header 2 3 4 12" xfId="15928"/>
    <cellStyle name="SAS FM Row header 2 3 4 2" xfId="7626"/>
    <cellStyle name="SAS FM Row header 2 3 4 3" xfId="11047"/>
    <cellStyle name="SAS FM Row header 2 3 4 4" xfId="10874"/>
    <cellStyle name="SAS FM Row header 2 3 4 5" xfId="13344"/>
    <cellStyle name="SAS FM Row header 2 3 4 6" xfId="10002"/>
    <cellStyle name="SAS FM Row header 2 3 4 7" xfId="14872"/>
    <cellStyle name="SAS FM Row header 2 3 4 8" xfId="9295"/>
    <cellStyle name="SAS FM Row header 2 3 4 9" xfId="9375"/>
    <cellStyle name="SAS FM Row header 2 3 5" xfId="1008"/>
    <cellStyle name="SAS FM Row header 2 3 5 10" xfId="10902"/>
    <cellStyle name="SAS FM Row header 2 3 5 11" xfId="14971"/>
    <cellStyle name="SAS FM Row header 2 3 5 12" xfId="10148"/>
    <cellStyle name="SAS FM Row header 2 3 5 2" xfId="7627"/>
    <cellStyle name="SAS FM Row header 2 3 5 3" xfId="11046"/>
    <cellStyle name="SAS FM Row header 2 3 5 4" xfId="11652"/>
    <cellStyle name="SAS FM Row header 2 3 5 5" xfId="13343"/>
    <cellStyle name="SAS FM Row header 2 3 5 6" xfId="10001"/>
    <cellStyle name="SAS FM Row header 2 3 5 7" xfId="14871"/>
    <cellStyle name="SAS FM Row header 2 3 5 8" xfId="11423"/>
    <cellStyle name="SAS FM Row header 2 3 5 9" xfId="13595"/>
    <cellStyle name="SAS FM Row header 2 3 6" xfId="1009"/>
    <cellStyle name="SAS FM Row header 2 3 6 10" xfId="15551"/>
    <cellStyle name="SAS FM Row header 2 3 6 11" xfId="14970"/>
    <cellStyle name="SAS FM Row header 2 3 6 12" xfId="15927"/>
    <cellStyle name="SAS FM Row header 2 3 6 2" xfId="7628"/>
    <cellStyle name="SAS FM Row header 2 3 6 3" xfId="11045"/>
    <cellStyle name="SAS FM Row header 2 3 6 4" xfId="11651"/>
    <cellStyle name="SAS FM Row header 2 3 6 5" xfId="13342"/>
    <cellStyle name="SAS FM Row header 2 3 6 6" xfId="13202"/>
    <cellStyle name="SAS FM Row header 2 3 6 7" xfId="14870"/>
    <cellStyle name="SAS FM Row header 2 3 6 8" xfId="11424"/>
    <cellStyle name="SAS FM Row header 2 3 6 9" xfId="12234"/>
    <cellStyle name="SAS FM Row header 2 3 7" xfId="1010"/>
    <cellStyle name="SAS FM Row header 2 3 7 10" xfId="12181"/>
    <cellStyle name="SAS FM Row header 2 3 7 11" xfId="15424"/>
    <cellStyle name="SAS FM Row header 2 3 7 12" xfId="15105"/>
    <cellStyle name="SAS FM Row header 2 3 7 2" xfId="7629"/>
    <cellStyle name="SAS FM Row header 2 3 7 3" xfId="11044"/>
    <cellStyle name="SAS FM Row header 2 3 7 4" xfId="10875"/>
    <cellStyle name="SAS FM Row header 2 3 7 5" xfId="13341"/>
    <cellStyle name="SAS FM Row header 2 3 7 6" xfId="7349"/>
    <cellStyle name="SAS FM Row header 2 3 7 7" xfId="14869"/>
    <cellStyle name="SAS FM Row header 2 3 7 8" xfId="9296"/>
    <cellStyle name="SAS FM Row header 2 3 7 9" xfId="15222"/>
    <cellStyle name="SAS FM Row header 2 3 8" xfId="7615"/>
    <cellStyle name="SAS FM Row header 2 3 9" xfId="7923"/>
    <cellStyle name="SAS FM Row header 2 4" xfId="1011"/>
    <cellStyle name="SAS FM Row header 2 4 10" xfId="9138"/>
    <cellStyle name="SAS FM Row header 2 4 11" xfId="15423"/>
    <cellStyle name="SAS FM Row header 2 4 12" xfId="15106"/>
    <cellStyle name="SAS FM Row header 2 4 2" xfId="7630"/>
    <cellStyle name="SAS FM Row header 2 4 3" xfId="7915"/>
    <cellStyle name="SAS FM Row header 2 4 4" xfId="11650"/>
    <cellStyle name="SAS FM Row header 2 4 5" xfId="13340"/>
    <cellStyle name="SAS FM Row header 2 4 6" xfId="7348"/>
    <cellStyle name="SAS FM Row header 2 4 7" xfId="14868"/>
    <cellStyle name="SAS FM Row header 2 4 8" xfId="9297"/>
    <cellStyle name="SAS FM Row header 2 4 9" xfId="15221"/>
    <cellStyle name="SAS FM Row header 2 5" xfId="1012"/>
    <cellStyle name="SAS FM Row header 2 5 10" xfId="15550"/>
    <cellStyle name="SAS FM Row header 2 5 11" xfId="12850"/>
    <cellStyle name="SAS FM Row header 2 5 12" xfId="15926"/>
    <cellStyle name="SAS FM Row header 2 5 2" xfId="7631"/>
    <cellStyle name="SAS FM Row header 2 5 3" xfId="7914"/>
    <cellStyle name="SAS FM Row header 2 5 4" xfId="7531"/>
    <cellStyle name="SAS FM Row header 2 5 5" xfId="13339"/>
    <cellStyle name="SAS FM Row header 2 5 6" xfId="10000"/>
    <cellStyle name="SAS FM Row header 2 5 7" xfId="14867"/>
    <cellStyle name="SAS FM Row header 2 5 8" xfId="14669"/>
    <cellStyle name="SAS FM Row header 2 5 9" xfId="15220"/>
    <cellStyle name="SAS FM Row header 2 6" xfId="957"/>
    <cellStyle name="SAS FM Row header 2 7" xfId="7576"/>
    <cellStyle name="SAS FM Row header 2 8" xfId="7939"/>
    <cellStyle name="SAS FM Row header 2 9" xfId="10852"/>
    <cellStyle name="SAS FM Row header 3" xfId="1013"/>
    <cellStyle name="SAS FM Row header 3 10" xfId="7913"/>
    <cellStyle name="SAS FM Row header 3 11" xfId="10876"/>
    <cellStyle name="SAS FM Row header 3 12" xfId="13338"/>
    <cellStyle name="SAS FM Row header 3 13" xfId="9999"/>
    <cellStyle name="SAS FM Row header 3 14" xfId="14866"/>
    <cellStyle name="SAS FM Row header 3 15" xfId="11552"/>
    <cellStyle name="SAS FM Row header 3 16" xfId="15219"/>
    <cellStyle name="SAS FM Row header 3 17" xfId="15118"/>
    <cellStyle name="SAS FM Row header 3 18" xfId="14647"/>
    <cellStyle name="SAS FM Row header 3 19" xfId="11559"/>
    <cellStyle name="SAS FM Row header 3 2" xfId="1014"/>
    <cellStyle name="SAS FM Row header 3 2 10" xfId="13337"/>
    <cellStyle name="SAS FM Row header 3 2 11" xfId="9998"/>
    <cellStyle name="SAS FM Row header 3 2 12" xfId="14865"/>
    <cellStyle name="SAS FM Row header 3 2 13" xfId="8978"/>
    <cellStyle name="SAS FM Row header 3 2 14" xfId="15218"/>
    <cellStyle name="SAS FM Row header 3 2 15" xfId="11846"/>
    <cellStyle name="SAS FM Row header 3 2 16" xfId="12849"/>
    <cellStyle name="SAS FM Row header 3 2 17" xfId="10538"/>
    <cellStyle name="SAS FM Row header 3 2 2" xfId="1015"/>
    <cellStyle name="SAS FM Row header 3 2 2 10" xfId="9997"/>
    <cellStyle name="SAS FM Row header 3 2 2 11" xfId="14864"/>
    <cellStyle name="SAS FM Row header 3 2 2 12" xfId="13836"/>
    <cellStyle name="SAS FM Row header 3 2 2 13" xfId="15217"/>
    <cellStyle name="SAS FM Row header 3 2 2 14" xfId="15549"/>
    <cellStyle name="SAS FM Row header 3 2 2 15" xfId="12848"/>
    <cellStyle name="SAS FM Row header 3 2 2 16" xfId="15925"/>
    <cellStyle name="SAS FM Row header 3 2 2 2" xfId="1016"/>
    <cellStyle name="SAS FM Row header 3 2 2 2 10" xfId="15548"/>
    <cellStyle name="SAS FM Row header 3 2 2 2 11" xfId="14969"/>
    <cellStyle name="SAS FM Row header 3 2 2 2 12" xfId="15924"/>
    <cellStyle name="SAS FM Row header 3 2 2 2 2" xfId="7635"/>
    <cellStyle name="SAS FM Row header 3 2 2 2 3" xfId="11042"/>
    <cellStyle name="SAS FM Row header 3 2 2 2 4" xfId="7532"/>
    <cellStyle name="SAS FM Row header 3 2 2 2 5" xfId="13335"/>
    <cellStyle name="SAS FM Row header 3 2 2 2 6" xfId="13203"/>
    <cellStyle name="SAS FM Row header 3 2 2 2 7" xfId="14863"/>
    <cellStyle name="SAS FM Row header 3 2 2 2 8" xfId="14343"/>
    <cellStyle name="SAS FM Row header 3 2 2 2 9" xfId="9373"/>
    <cellStyle name="SAS FM Row header 3 2 2 3" xfId="1017"/>
    <cellStyle name="SAS FM Row header 3 2 2 3 10" xfId="15547"/>
    <cellStyle name="SAS FM Row header 3 2 2 3 11" xfId="14968"/>
    <cellStyle name="SAS FM Row header 3 2 2 3 12" xfId="15923"/>
    <cellStyle name="SAS FM Row header 3 2 2 3 2" xfId="7636"/>
    <cellStyle name="SAS FM Row header 3 2 2 3 3" xfId="11041"/>
    <cellStyle name="SAS FM Row header 3 2 2 3 4" xfId="10878"/>
    <cellStyle name="SAS FM Row header 3 2 2 3 5" xfId="13334"/>
    <cellStyle name="SAS FM Row header 3 2 2 3 6" xfId="9996"/>
    <cellStyle name="SAS FM Row header 3 2 2 3 7" xfId="14862"/>
    <cellStyle name="SAS FM Row header 3 2 2 3 8" xfId="14372"/>
    <cellStyle name="SAS FM Row header 3 2 2 3 9" xfId="9372"/>
    <cellStyle name="SAS FM Row header 3 2 2 4" xfId="1018"/>
    <cellStyle name="SAS FM Row header 3 2 2 4 10" xfId="12624"/>
    <cellStyle name="SAS FM Row header 3 2 2 4 11" xfId="14967"/>
    <cellStyle name="SAS FM Row header 3 2 2 4 12" xfId="10149"/>
    <cellStyle name="SAS FM Row header 3 2 2 4 2" xfId="7637"/>
    <cellStyle name="SAS FM Row header 3 2 2 4 3" xfId="11040"/>
    <cellStyle name="SAS FM Row header 3 2 2 4 4" xfId="12163"/>
    <cellStyle name="SAS FM Row header 3 2 2 4 5" xfId="13333"/>
    <cellStyle name="SAS FM Row header 3 2 2 4 6" xfId="7347"/>
    <cellStyle name="SAS FM Row header 3 2 2 4 7" xfId="14861"/>
    <cellStyle name="SAS FM Row header 3 2 2 4 8" xfId="13835"/>
    <cellStyle name="SAS FM Row header 3 2 2 4 9" xfId="8221"/>
    <cellStyle name="SAS FM Row header 3 2 2 5" xfId="1019"/>
    <cellStyle name="SAS FM Row header 3 2 2 5 10" xfId="15546"/>
    <cellStyle name="SAS FM Row header 3 2 2 5 11" xfId="14966"/>
    <cellStyle name="SAS FM Row header 3 2 2 5 12" xfId="15922"/>
    <cellStyle name="SAS FM Row header 3 2 2 5 2" xfId="7638"/>
    <cellStyle name="SAS FM Row header 3 2 2 5 3" xfId="11039"/>
    <cellStyle name="SAS FM Row header 3 2 2 5 4" xfId="11648"/>
    <cellStyle name="SAS FM Row header 3 2 2 5 5" xfId="13332"/>
    <cellStyle name="SAS FM Row header 3 2 2 5 6" xfId="9995"/>
    <cellStyle name="SAS FM Row header 3 2 2 5 7" xfId="14860"/>
    <cellStyle name="SAS FM Row header 3 2 2 5 8" xfId="9298"/>
    <cellStyle name="SAS FM Row header 3 2 2 5 9" xfId="11441"/>
    <cellStyle name="SAS FM Row header 3 2 2 6" xfId="7634"/>
    <cellStyle name="SAS FM Row header 3 2 2 7" xfId="11043"/>
    <cellStyle name="SAS FM Row header 3 2 2 8" xfId="11649"/>
    <cellStyle name="SAS FM Row header 3 2 2 9" xfId="13336"/>
    <cellStyle name="SAS FM Row header 3 2 3" xfId="1020"/>
    <cellStyle name="SAS FM Row header 3 2 3 10" xfId="15545"/>
    <cellStyle name="SAS FM Row header 3 2 3 11" xfId="12847"/>
    <cellStyle name="SAS FM Row header 3 2 3 12" xfId="15921"/>
    <cellStyle name="SAS FM Row header 3 2 3 2" xfId="7639"/>
    <cellStyle name="SAS FM Row header 3 2 3 3" xfId="11038"/>
    <cellStyle name="SAS FM Row header 3 2 3 4" xfId="10879"/>
    <cellStyle name="SAS FM Row header 3 2 3 5" xfId="13331"/>
    <cellStyle name="SAS FM Row header 3 2 3 6" xfId="9994"/>
    <cellStyle name="SAS FM Row header 3 2 3 7" xfId="14859"/>
    <cellStyle name="SAS FM Row header 3 2 3 8" xfId="14373"/>
    <cellStyle name="SAS FM Row header 3 2 3 9" xfId="15216"/>
    <cellStyle name="SAS FM Row header 3 2 4" xfId="1021"/>
    <cellStyle name="SAS FM Row header 3 2 4 10" xfId="15544"/>
    <cellStyle name="SAS FM Row header 3 2 4 11" xfId="82"/>
    <cellStyle name="SAS FM Row header 3 2 4 12" xfId="15920"/>
    <cellStyle name="SAS FM Row header 3 2 4 2" xfId="7640"/>
    <cellStyle name="SAS FM Row header 3 2 4 3" xfId="7911"/>
    <cellStyle name="SAS FM Row header 3 2 4 4" xfId="10880"/>
    <cellStyle name="SAS FM Row header 3 2 4 5" xfId="13330"/>
    <cellStyle name="SAS FM Row header 3 2 4 6" xfId="9993"/>
    <cellStyle name="SAS FM Row header 3 2 4 7" xfId="14858"/>
    <cellStyle name="SAS FM Row header 3 2 4 8" xfId="13834"/>
    <cellStyle name="SAS FM Row header 3 2 4 9" xfId="15215"/>
    <cellStyle name="SAS FM Row header 3 2 5" xfId="1022"/>
    <cellStyle name="SAS FM Row header 3 2 5 10" xfId="9161"/>
    <cellStyle name="SAS FM Row header 3 2 5 11" xfId="12846"/>
    <cellStyle name="SAS FM Row header 3 2 5 12" xfId="13607"/>
    <cellStyle name="SAS FM Row header 3 2 5 2" xfId="7641"/>
    <cellStyle name="SAS FM Row header 3 2 5 3" xfId="11037"/>
    <cellStyle name="SAS FM Row header 3 2 5 4" xfId="10881"/>
    <cellStyle name="SAS FM Row header 3 2 5 5" xfId="13329"/>
    <cellStyle name="SAS FM Row header 3 2 5 6" xfId="7346"/>
    <cellStyle name="SAS FM Row header 3 2 5 7" xfId="14857"/>
    <cellStyle name="SAS FM Row header 3 2 5 8" xfId="9299"/>
    <cellStyle name="SAS FM Row header 3 2 5 9" xfId="15214"/>
    <cellStyle name="SAS FM Row header 3 2 6" xfId="1023"/>
    <cellStyle name="SAS FM Row header 3 2 6 10" xfId="15543"/>
    <cellStyle name="SAS FM Row header 3 2 6 11" xfId="12845"/>
    <cellStyle name="SAS FM Row header 3 2 6 12" xfId="15919"/>
    <cellStyle name="SAS FM Row header 3 2 6 2" xfId="7642"/>
    <cellStyle name="SAS FM Row header 3 2 6 3" xfId="11036"/>
    <cellStyle name="SAS FM Row header 3 2 6 4" xfId="10882"/>
    <cellStyle name="SAS FM Row header 3 2 6 5" xfId="13328"/>
    <cellStyle name="SAS FM Row header 3 2 6 6" xfId="9992"/>
    <cellStyle name="SAS FM Row header 3 2 6 7" xfId="14856"/>
    <cellStyle name="SAS FM Row header 3 2 6 8" xfId="14374"/>
    <cellStyle name="SAS FM Row header 3 2 6 9" xfId="15213"/>
    <cellStyle name="SAS FM Row header 3 2 7" xfId="7633"/>
    <cellStyle name="SAS FM Row header 3 2 8" xfId="7912"/>
    <cellStyle name="SAS FM Row header 3 2 9" xfId="10877"/>
    <cellStyle name="SAS FM Row header 3 3" xfId="1024"/>
    <cellStyle name="SAS FM Row header 3 3 10" xfId="13327"/>
    <cellStyle name="SAS FM Row header 3 3 11" xfId="9991"/>
    <cellStyle name="SAS FM Row header 3 3 12" xfId="14855"/>
    <cellStyle name="SAS FM Row header 3 3 13" xfId="13833"/>
    <cellStyle name="SAS FM Row header 3 3 14" xfId="14368"/>
    <cellStyle name="SAS FM Row header 3 3 15" xfId="15542"/>
    <cellStyle name="SAS FM Row header 3 3 16" xfId="12844"/>
    <cellStyle name="SAS FM Row header 3 3 17" xfId="15918"/>
    <cellStyle name="SAS FM Row header 3 3 2" xfId="1025"/>
    <cellStyle name="SAS FM Row header 3 3 2 10" xfId="8280"/>
    <cellStyle name="SAS FM Row header 3 3 2 11" xfId="14854"/>
    <cellStyle name="SAS FM Row header 3 3 2 12" xfId="9300"/>
    <cellStyle name="SAS FM Row header 3 3 2 13" xfId="7380"/>
    <cellStyle name="SAS FM Row header 3 3 2 14" xfId="15541"/>
    <cellStyle name="SAS FM Row header 3 3 2 15" xfId="14646"/>
    <cellStyle name="SAS FM Row header 3 3 2 16" xfId="15917"/>
    <cellStyle name="SAS FM Row header 3 3 2 2" xfId="1026"/>
    <cellStyle name="SAS FM Row header 3 3 2 2 10" xfId="10903"/>
    <cellStyle name="SAS FM Row header 3 3 2 2 11" xfId="14965"/>
    <cellStyle name="SAS FM Row header 3 3 2 2 12" xfId="12897"/>
    <cellStyle name="SAS FM Row header 3 3 2 2 2" xfId="7645"/>
    <cellStyle name="SAS FM Row header 3 3 2 2 3" xfId="8426"/>
    <cellStyle name="SAS FM Row header 3 3 2 2 4" xfId="10883"/>
    <cellStyle name="SAS FM Row header 3 3 2 2 5" xfId="13325"/>
    <cellStyle name="SAS FM Row header 3 3 2 2 6" xfId="8279"/>
    <cellStyle name="SAS FM Row header 3 3 2 2 7" xfId="14853"/>
    <cellStyle name="SAS FM Row header 3 3 2 2 8" xfId="14375"/>
    <cellStyle name="SAS FM Row header 3 3 2 2 9" xfId="9371"/>
    <cellStyle name="SAS FM Row header 3 3 2 3" xfId="1027"/>
    <cellStyle name="SAS FM Row header 3 3 2 3 10" xfId="15540"/>
    <cellStyle name="SAS FM Row header 3 3 2 3 11" xfId="12840"/>
    <cellStyle name="SAS FM Row header 3 3 2 3 12" xfId="15916"/>
    <cellStyle name="SAS FM Row header 3 3 2 3 2" xfId="7646"/>
    <cellStyle name="SAS FM Row header 3 3 2 3 3" xfId="7909"/>
    <cellStyle name="SAS FM Row header 3 3 2 3 4" xfId="11645"/>
    <cellStyle name="SAS FM Row header 3 3 2 3 5" xfId="13324"/>
    <cellStyle name="SAS FM Row header 3 3 2 3 6" xfId="7345"/>
    <cellStyle name="SAS FM Row header 3 3 2 3 7" xfId="14852"/>
    <cellStyle name="SAS FM Row header 3 3 2 3 8" xfId="14670"/>
    <cellStyle name="SAS FM Row header 3 3 2 3 9" xfId="11499"/>
    <cellStyle name="SAS FM Row header 3 3 2 4" xfId="1028"/>
    <cellStyle name="SAS FM Row header 3 3 2 4 10" xfId="7205"/>
    <cellStyle name="SAS FM Row header 3 3 2 4 11" xfId="12839"/>
    <cellStyle name="SAS FM Row header 3 3 2 4 12" xfId="12898"/>
    <cellStyle name="SAS FM Row header 3 3 2 4 2" xfId="7647"/>
    <cellStyle name="SAS FM Row header 3 3 2 4 3" xfId="11034"/>
    <cellStyle name="SAS FM Row header 3 3 2 4 4" xfId="11644"/>
    <cellStyle name="SAS FM Row header 3 3 2 4 5" xfId="13323"/>
    <cellStyle name="SAS FM Row header 3 3 2 4 6" xfId="13204"/>
    <cellStyle name="SAS FM Row header 3 3 2 4 7" xfId="14851"/>
    <cellStyle name="SAS FM Row header 3 3 2 4 8" xfId="9301"/>
    <cellStyle name="SAS FM Row header 3 3 2 4 9" xfId="13637"/>
    <cellStyle name="SAS FM Row header 3 3 2 5" xfId="1029"/>
    <cellStyle name="SAS FM Row header 3 3 2 5 10" xfId="7206"/>
    <cellStyle name="SAS FM Row header 3 3 2 5 11" xfId="14964"/>
    <cellStyle name="SAS FM Row header 3 3 2 5 12" xfId="9640"/>
    <cellStyle name="SAS FM Row header 3 3 2 5 2" xfId="7648"/>
    <cellStyle name="SAS FM Row header 3 3 2 5 3" xfId="8425"/>
    <cellStyle name="SAS FM Row header 3 3 2 5 4" xfId="10884"/>
    <cellStyle name="SAS FM Row header 3 3 2 5 5" xfId="13322"/>
    <cellStyle name="SAS FM Row header 3 3 2 5 6" xfId="13205"/>
    <cellStyle name="SAS FM Row header 3 3 2 5 7" xfId="9068"/>
    <cellStyle name="SAS FM Row header 3 3 2 5 8" xfId="13947"/>
    <cellStyle name="SAS FM Row header 3 3 2 5 9" xfId="9370"/>
    <cellStyle name="SAS FM Row header 3 3 2 6" xfId="7644"/>
    <cellStyle name="SAS FM Row header 3 3 2 7" xfId="11035"/>
    <cellStyle name="SAS FM Row header 3 3 2 8" xfId="11646"/>
    <cellStyle name="SAS FM Row header 3 3 2 9" xfId="13326"/>
    <cellStyle name="SAS FM Row header 3 3 3" xfId="1030"/>
    <cellStyle name="SAS FM Row header 3 3 3 10" xfId="7207"/>
    <cellStyle name="SAS FM Row header 3 3 3 11" xfId="12992"/>
    <cellStyle name="SAS FM Row header 3 3 3 12" xfId="9641"/>
    <cellStyle name="SAS FM Row header 3 3 3 2" xfId="7649"/>
    <cellStyle name="SAS FM Row header 3 3 3 3" xfId="7908"/>
    <cellStyle name="SAS FM Row header 3 3 3 4" xfId="11643"/>
    <cellStyle name="SAS FM Row header 3 3 3 5" xfId="13321"/>
    <cellStyle name="SAS FM Row header 3 3 3 6" xfId="13206"/>
    <cellStyle name="SAS FM Row header 3 3 3 7" xfId="8272"/>
    <cellStyle name="SAS FM Row header 3 3 3 8" xfId="15143"/>
    <cellStyle name="SAS FM Row header 3 3 3 9" xfId="10625"/>
    <cellStyle name="SAS FM Row header 3 3 4" xfId="1031"/>
    <cellStyle name="SAS FM Row header 3 3 4 10" xfId="11845"/>
    <cellStyle name="SAS FM Row header 3 3 4 11" xfId="12095"/>
    <cellStyle name="SAS FM Row header 3 3 4 12" xfId="9642"/>
    <cellStyle name="SAS FM Row header 3 3 4 2" xfId="7650"/>
    <cellStyle name="SAS FM Row header 3 3 4 3" xfId="11033"/>
    <cellStyle name="SAS FM Row header 3 3 4 4" xfId="11642"/>
    <cellStyle name="SAS FM Row header 3 3 4 5" xfId="13320"/>
    <cellStyle name="SAS FM Row header 3 3 4 6" xfId="7344"/>
    <cellStyle name="SAS FM Row header 3 3 4 7" xfId="8718"/>
    <cellStyle name="SAS FM Row header 3 3 4 8" xfId="13832"/>
    <cellStyle name="SAS FM Row header 3 3 4 9" xfId="14948"/>
    <cellStyle name="SAS FM Row header 3 3 5" xfId="1032"/>
    <cellStyle name="SAS FM Row header 3 3 5 10" xfId="11844"/>
    <cellStyle name="SAS FM Row header 3 3 5 11" xfId="14963"/>
    <cellStyle name="SAS FM Row header 3 3 5 12" xfId="14079"/>
    <cellStyle name="SAS FM Row header 3 3 5 2" xfId="7651"/>
    <cellStyle name="SAS FM Row header 3 3 5 3" xfId="8424"/>
    <cellStyle name="SAS FM Row header 3 3 5 4" xfId="11641"/>
    <cellStyle name="SAS FM Row header 3 3 5 5" xfId="13319"/>
    <cellStyle name="SAS FM Row header 3 3 5 6" xfId="12580"/>
    <cellStyle name="SAS FM Row header 3 3 5 7" xfId="14850"/>
    <cellStyle name="SAS FM Row header 3 3 5 8" xfId="11425"/>
    <cellStyle name="SAS FM Row header 3 3 5 9" xfId="12134"/>
    <cellStyle name="SAS FM Row header 3 3 6" xfId="1033"/>
    <cellStyle name="SAS FM Row header 3 3 6 10" xfId="15539"/>
    <cellStyle name="SAS FM Row header 3 3 6 11" xfId="12984"/>
    <cellStyle name="SAS FM Row header 3 3 6 12" xfId="15915"/>
    <cellStyle name="SAS FM Row header 3 3 6 2" xfId="7652"/>
    <cellStyle name="SAS FM Row header 3 3 6 3" xfId="7907"/>
    <cellStyle name="SAS FM Row header 3 3 6 4" xfId="11640"/>
    <cellStyle name="SAS FM Row header 3 3 6 5" xfId="13318"/>
    <cellStyle name="SAS FM Row header 3 3 6 6" xfId="11285"/>
    <cellStyle name="SAS FM Row header 3 3 6 7" xfId="14849"/>
    <cellStyle name="SAS FM Row header 3 3 6 8" xfId="12399"/>
    <cellStyle name="SAS FM Row header 3 3 6 9" xfId="10624"/>
    <cellStyle name="SAS FM Row header 3 3 7" xfId="7643"/>
    <cellStyle name="SAS FM Row header 3 3 8" xfId="7910"/>
    <cellStyle name="SAS FM Row header 3 3 9" xfId="11647"/>
    <cellStyle name="SAS FM Row header 3 4" xfId="1034"/>
    <cellStyle name="SAS FM Row header 3 4 10" xfId="11639"/>
    <cellStyle name="SAS FM Row header 3 4 11" xfId="12475"/>
    <cellStyle name="SAS FM Row header 3 4 12" xfId="7343"/>
    <cellStyle name="SAS FM Row header 3 4 13" xfId="14848"/>
    <cellStyle name="SAS FM Row header 3 4 14" xfId="12674"/>
    <cellStyle name="SAS FM Row header 3 4 15" xfId="14947"/>
    <cellStyle name="SAS FM Row header 3 4 16" xfId="7208"/>
    <cellStyle name="SAS FM Row header 3 4 17" xfId="12096"/>
    <cellStyle name="SAS FM Row header 3 4 18" xfId="14078"/>
    <cellStyle name="SAS FM Row header 3 4 2" xfId="1035"/>
    <cellStyle name="SAS FM Row header 3 4 2 10" xfId="13207"/>
    <cellStyle name="SAS FM Row header 3 4 2 11" xfId="14847"/>
    <cellStyle name="SAS FM Row header 3 4 2 12" xfId="11426"/>
    <cellStyle name="SAS FM Row header 3 4 2 13" xfId="10167"/>
    <cellStyle name="SAS FM Row header 3 4 2 14" xfId="7209"/>
    <cellStyle name="SAS FM Row header 3 4 2 15" xfId="12666"/>
    <cellStyle name="SAS FM Row header 3 4 2 16" xfId="14077"/>
    <cellStyle name="SAS FM Row header 3 4 2 2" xfId="1036"/>
    <cellStyle name="SAS FM Row header 3 4 2 2 10" xfId="7210"/>
    <cellStyle name="SAS FM Row header 3 4 2 2 11" xfId="9272"/>
    <cellStyle name="SAS FM Row header 3 4 2 2 12" xfId="14076"/>
    <cellStyle name="SAS FM Row header 3 4 2 2 2" xfId="7655"/>
    <cellStyle name="SAS FM Row header 3 4 2 2 3" xfId="7906"/>
    <cellStyle name="SAS FM Row header 3 4 2 2 4" xfId="11637"/>
    <cellStyle name="SAS FM Row header 3 4 2 2 5" xfId="13317"/>
    <cellStyle name="SAS FM Row header 3 4 2 2 6" xfId="13208"/>
    <cellStyle name="SAS FM Row header 3 4 2 2 7" xfId="14846"/>
    <cellStyle name="SAS FM Row header 3 4 2 2 8" xfId="9302"/>
    <cellStyle name="SAS FM Row header 3 4 2 2 9" xfId="13952"/>
    <cellStyle name="SAS FM Row header 3 4 2 3" xfId="1037"/>
    <cellStyle name="SAS FM Row header 3 4 2 3 10" xfId="7211"/>
    <cellStyle name="SAS FM Row header 3 4 2 3 11" xfId="12097"/>
    <cellStyle name="SAS FM Row header 3 4 2 3 12" xfId="12025"/>
    <cellStyle name="SAS FM Row header 3 4 2 3 2" xfId="7656"/>
    <cellStyle name="SAS FM Row header 3 4 2 3 3" xfId="11031"/>
    <cellStyle name="SAS FM Row header 3 4 2 3 4" xfId="11636"/>
    <cellStyle name="SAS FM Row header 3 4 2 3 5" xfId="13316"/>
    <cellStyle name="SAS FM Row header 3 4 2 3 6" xfId="13209"/>
    <cellStyle name="SAS FM Row header 3 4 2 3 7" xfId="14845"/>
    <cellStyle name="SAS FM Row header 3 4 2 3 8" xfId="14671"/>
    <cellStyle name="SAS FM Row header 3 4 2 3 9" xfId="14946"/>
    <cellStyle name="SAS FM Row header 3 4 2 4" xfId="1038"/>
    <cellStyle name="SAS FM Row header 3 4 2 4 10" xfId="15538"/>
    <cellStyle name="SAS FM Row header 3 4 2 4 11" xfId="14962"/>
    <cellStyle name="SAS FM Row header 3 4 2 4 12" xfId="15914"/>
    <cellStyle name="SAS FM Row header 3 4 2 4 2" xfId="7657"/>
    <cellStyle name="SAS FM Row header 3 4 2 4 3" xfId="8422"/>
    <cellStyle name="SAS FM Row header 3 4 2 4 4" xfId="11635"/>
    <cellStyle name="SAS FM Row header 3 4 2 4 5" xfId="13315"/>
    <cellStyle name="SAS FM Row header 3 4 2 4 6" xfId="13210"/>
    <cellStyle name="SAS FM Row header 3 4 2 4 7" xfId="14844"/>
    <cellStyle name="SAS FM Row header 3 4 2 4 8" xfId="9303"/>
    <cellStyle name="SAS FM Row header 3 4 2 4 9" xfId="12233"/>
    <cellStyle name="SAS FM Row header 3 4 2 5" xfId="1039"/>
    <cellStyle name="SAS FM Row header 3 4 2 5 10" xfId="15537"/>
    <cellStyle name="SAS FM Row header 3 4 2 5 11" xfId="8996"/>
    <cellStyle name="SAS FM Row header 3 4 2 5 12" xfId="15913"/>
    <cellStyle name="SAS FM Row header 3 4 2 5 2" xfId="7658"/>
    <cellStyle name="SAS FM Row header 3 4 2 5 3" xfId="7905"/>
    <cellStyle name="SAS FM Row header 3 4 2 5 4" xfId="11634"/>
    <cellStyle name="SAS FM Row header 3 4 2 5 5" xfId="13314"/>
    <cellStyle name="SAS FM Row header 3 4 2 5 6" xfId="7342"/>
    <cellStyle name="SAS FM Row header 3 4 2 5 7" xfId="14843"/>
    <cellStyle name="SAS FM Row header 3 4 2 5 8" xfId="9935"/>
    <cellStyle name="SAS FM Row header 3 4 2 5 9" xfId="12392"/>
    <cellStyle name="SAS FM Row header 3 4 2 6" xfId="7654"/>
    <cellStyle name="SAS FM Row header 3 4 2 7" xfId="8423"/>
    <cellStyle name="SAS FM Row header 3 4 2 8" xfId="11638"/>
    <cellStyle name="SAS FM Row header 3 4 2 9" xfId="12476"/>
    <cellStyle name="SAS FM Row header 3 4 3" xfId="1040"/>
    <cellStyle name="SAS FM Row header 3 4 3 10" xfId="13211"/>
    <cellStyle name="SAS FM Row header 3 4 3 11" xfId="14842"/>
    <cellStyle name="SAS FM Row header 3 4 3 12" xfId="13831"/>
    <cellStyle name="SAS FM Row header 3 4 3 13" xfId="14945"/>
    <cellStyle name="SAS FM Row header 3 4 3 14" xfId="15536"/>
    <cellStyle name="SAS FM Row header 3 4 3 15" xfId="12098"/>
    <cellStyle name="SAS FM Row header 3 4 3 16" xfId="15912"/>
    <cellStyle name="SAS FM Row header 3 4 3 2" xfId="1041"/>
    <cellStyle name="SAS FM Row header 3 4 3 2 10" xfId="15535"/>
    <cellStyle name="SAS FM Row header 3 4 3 2 11" xfId="14961"/>
    <cellStyle name="SAS FM Row header 3 4 3 2 12" xfId="15911"/>
    <cellStyle name="SAS FM Row header 3 4 3 2 2" xfId="7660"/>
    <cellStyle name="SAS FM Row header 3 4 3 2 3" xfId="11030"/>
    <cellStyle name="SAS FM Row header 3 4 3 2 4" xfId="10885"/>
    <cellStyle name="SAS FM Row header 3 4 3 2 5" xfId="13312"/>
    <cellStyle name="SAS FM Row header 3 4 3 2 6" xfId="13212"/>
    <cellStyle name="SAS FM Row header 3 4 3 2 7" xfId="14841"/>
    <cellStyle name="SAS FM Row header 3 4 3 2 8" xfId="13830"/>
    <cellStyle name="SAS FM Row header 3 4 3 2 9" xfId="12232"/>
    <cellStyle name="SAS FM Row header 3 4 3 3" xfId="1042"/>
    <cellStyle name="SAS FM Row header 3 4 3 3 10" xfId="15534"/>
    <cellStyle name="SAS FM Row header 3 4 3 3 11" xfId="12838"/>
    <cellStyle name="SAS FM Row header 3 4 3 3 12" xfId="15910"/>
    <cellStyle name="SAS FM Row header 3 4 3 3 2" xfId="7661"/>
    <cellStyle name="SAS FM Row header 3 4 3 3 3" xfId="8421"/>
    <cellStyle name="SAS FM Row header 3 4 3 3 4" xfId="10886"/>
    <cellStyle name="SAS FM Row header 3 4 3 3 5" xfId="13311"/>
    <cellStyle name="SAS FM Row header 3 4 3 3 6" xfId="10511"/>
    <cellStyle name="SAS FM Row header 3 4 3 3 7" xfId="14840"/>
    <cellStyle name="SAS FM Row header 3 4 3 3 8" xfId="9304"/>
    <cellStyle name="SAS FM Row header 3 4 3 3 9" xfId="12075"/>
    <cellStyle name="SAS FM Row header 3 4 3 4" xfId="1043"/>
    <cellStyle name="SAS FM Row header 3 4 3 4 10" xfId="15533"/>
    <cellStyle name="SAS FM Row header 3 4 3 4 11" xfId="8635"/>
    <cellStyle name="SAS FM Row header 3 4 3 4 12" xfId="15909"/>
    <cellStyle name="SAS FM Row header 3 4 3 4 2" xfId="7662"/>
    <cellStyle name="SAS FM Row header 3 4 3 4 3" xfId="7903"/>
    <cellStyle name="SAS FM Row header 3 4 3 4 4" xfId="11632"/>
    <cellStyle name="SAS FM Row header 3 4 3 4 5" xfId="13310"/>
    <cellStyle name="SAS FM Row header 3 4 3 4 6" xfId="13213"/>
    <cellStyle name="SAS FM Row header 3 4 3 4 7" xfId="14839"/>
    <cellStyle name="SAS FM Row header 3 4 3 4 8" xfId="11534"/>
    <cellStyle name="SAS FM Row header 3 4 3 4 9" xfId="14944"/>
    <cellStyle name="SAS FM Row header 3 4 3 5" xfId="1044"/>
    <cellStyle name="SAS FM Row header 3 4 3 5 10" xfId="9732"/>
    <cellStyle name="SAS FM Row header 3 4 3 5 11" xfId="14960"/>
    <cellStyle name="SAS FM Row header 3 4 3 5 12" xfId="8585"/>
    <cellStyle name="SAS FM Row header 3 4 3 5 2" xfId="7663"/>
    <cellStyle name="SAS FM Row header 3 4 3 5 3" xfId="11029"/>
    <cellStyle name="SAS FM Row header 3 4 3 5 4" xfId="11631"/>
    <cellStyle name="SAS FM Row header 3 4 3 5 5" xfId="13309"/>
    <cellStyle name="SAS FM Row header 3 4 3 5 6" xfId="13214"/>
    <cellStyle name="SAS FM Row header 3 4 3 5 7" xfId="14838"/>
    <cellStyle name="SAS FM Row header 3 4 3 5 8" xfId="12675"/>
    <cellStyle name="SAS FM Row header 3 4 3 5 9" xfId="12135"/>
    <cellStyle name="SAS FM Row header 3 4 3 6" xfId="7659"/>
    <cellStyle name="SAS FM Row header 3 4 3 7" xfId="7904"/>
    <cellStyle name="SAS FM Row header 3 4 3 8" xfId="11633"/>
    <cellStyle name="SAS FM Row header 3 4 3 9" xfId="13313"/>
    <cellStyle name="SAS FM Row header 3 4 4" xfId="1045"/>
    <cellStyle name="SAS FM Row header 3 4 4 10" xfId="13956"/>
    <cellStyle name="SAS FM Row header 3 4 4 11" xfId="13778"/>
    <cellStyle name="SAS FM Row header 3 4 4 12" xfId="12830"/>
    <cellStyle name="SAS FM Row header 3 4 4 2" xfId="7664"/>
    <cellStyle name="SAS FM Row header 3 4 4 3" xfId="11028"/>
    <cellStyle name="SAS FM Row header 3 4 4 4" xfId="11630"/>
    <cellStyle name="SAS FM Row header 3 4 4 5" xfId="13308"/>
    <cellStyle name="SAS FM Row header 3 4 4 6" xfId="9987"/>
    <cellStyle name="SAS FM Row header 3 4 4 7" xfId="14837"/>
    <cellStyle name="SAS FM Row header 3 4 4 8" xfId="15204"/>
    <cellStyle name="SAS FM Row header 3 4 4 9" xfId="10591"/>
    <cellStyle name="SAS FM Row header 3 4 5" xfId="1046"/>
    <cellStyle name="SAS FM Row header 3 4 5 10" xfId="13493"/>
    <cellStyle name="SAS FM Row header 3 4 5 11" xfId="12837"/>
    <cellStyle name="SAS FM Row header 3 4 5 12" xfId="12831"/>
    <cellStyle name="SAS FM Row header 3 4 5 2" xfId="7665"/>
    <cellStyle name="SAS FM Row header 3 4 5 3" xfId="7902"/>
    <cellStyle name="SAS FM Row header 3 4 5 4" xfId="11629"/>
    <cellStyle name="SAS FM Row header 3 4 5 5" xfId="13307"/>
    <cellStyle name="SAS FM Row header 3 4 5 6" xfId="12483"/>
    <cellStyle name="SAS FM Row header 3 4 5 7" xfId="14836"/>
    <cellStyle name="SAS FM Row header 3 4 5 8" xfId="9305"/>
    <cellStyle name="SAS FM Row header 3 4 5 9" xfId="12076"/>
    <cellStyle name="SAS FM Row header 3 4 6" xfId="1047"/>
    <cellStyle name="SAS FM Row header 3 4 6 10" xfId="12363"/>
    <cellStyle name="SAS FM Row header 3 4 6 11" xfId="12099"/>
    <cellStyle name="SAS FM Row header 3 4 6 12" xfId="12832"/>
    <cellStyle name="SAS FM Row header 3 4 6 2" xfId="7666"/>
    <cellStyle name="SAS FM Row header 3 4 6 3" xfId="11027"/>
    <cellStyle name="SAS FM Row header 3 4 6 4" xfId="11628"/>
    <cellStyle name="SAS FM Row header 3 4 6 5" xfId="13306"/>
    <cellStyle name="SAS FM Row header 3 4 6 6" xfId="13215"/>
    <cellStyle name="SAS FM Row header 3 4 6 7" xfId="14835"/>
    <cellStyle name="SAS FM Row header 3 4 6 8" xfId="14672"/>
    <cellStyle name="SAS FM Row header 3 4 6 9" xfId="14943"/>
    <cellStyle name="SAS FM Row header 3 4 7" xfId="1048"/>
    <cellStyle name="SAS FM Row header 3 4 7 10" xfId="15532"/>
    <cellStyle name="SAS FM Row header 3 4 7 11" xfId="13779"/>
    <cellStyle name="SAS FM Row header 3 4 7 12" xfId="15908"/>
    <cellStyle name="SAS FM Row header 3 4 7 2" xfId="7667"/>
    <cellStyle name="SAS FM Row header 3 4 7 3" xfId="8420"/>
    <cellStyle name="SAS FM Row header 3 4 7 4" xfId="11627"/>
    <cellStyle name="SAS FM Row header 3 4 7 5" xfId="13305"/>
    <cellStyle name="SAS FM Row header 3 4 7 6" xfId="13216"/>
    <cellStyle name="SAS FM Row header 3 4 7 7" xfId="14834"/>
    <cellStyle name="SAS FM Row header 3 4 7 8" xfId="13829"/>
    <cellStyle name="SAS FM Row header 3 4 7 9" xfId="10166"/>
    <cellStyle name="SAS FM Row header 3 4 8" xfId="7653"/>
    <cellStyle name="SAS FM Row header 3 4 9" xfId="11032"/>
    <cellStyle name="SAS FM Row header 3 5" xfId="1049"/>
    <cellStyle name="SAS FM Row header 3 5 10" xfId="13304"/>
    <cellStyle name="SAS FM Row header 3 5 11" xfId="7509"/>
    <cellStyle name="SAS FM Row header 3 5 12" xfId="14833"/>
    <cellStyle name="SAS FM Row header 3 5 13" xfId="14673"/>
    <cellStyle name="SAS FM Row header 3 5 14" xfId="15140"/>
    <cellStyle name="SAS FM Row header 3 5 15" xfId="15531"/>
    <cellStyle name="SAS FM Row header 3 5 16" xfId="12836"/>
    <cellStyle name="SAS FM Row header 3 5 17" xfId="15907"/>
    <cellStyle name="SAS FM Row header 3 5 2" xfId="1050"/>
    <cellStyle name="SAS FM Row header 3 5 2 10" xfId="13217"/>
    <cellStyle name="SAS FM Row header 3 5 2 11" xfId="14832"/>
    <cellStyle name="SAS FM Row header 3 5 2 12" xfId="14674"/>
    <cellStyle name="SAS FM Row header 3 5 2 13" xfId="15139"/>
    <cellStyle name="SAS FM Row header 3 5 2 14" xfId="15530"/>
    <cellStyle name="SAS FM Row header 3 5 2 15" xfId="12835"/>
    <cellStyle name="SAS FM Row header 3 5 2 16" xfId="15906"/>
    <cellStyle name="SAS FM Row header 3 5 2 2" xfId="1051"/>
    <cellStyle name="SAS FM Row header 3 5 2 2 10" xfId="15529"/>
    <cellStyle name="SAS FM Row header 3 5 2 2 11" xfId="14959"/>
    <cellStyle name="SAS FM Row header 3 5 2 2 12" xfId="15905"/>
    <cellStyle name="SAS FM Row header 3 5 2 2 2" xfId="7670"/>
    <cellStyle name="SAS FM Row header 3 5 2 2 3" xfId="11026"/>
    <cellStyle name="SAS FM Row header 3 5 2 2 4" xfId="10887"/>
    <cellStyle name="SAS FM Row header 3 5 2 2 5" xfId="13302"/>
    <cellStyle name="SAS FM Row header 3 5 2 2 6" xfId="13218"/>
    <cellStyle name="SAS FM Row header 3 5 2 2 7" xfId="14831"/>
    <cellStyle name="SAS FM Row header 3 5 2 2 8" xfId="9306"/>
    <cellStyle name="SAS FM Row header 3 5 2 2 9" xfId="10590"/>
    <cellStyle name="SAS FM Row header 3 5 2 3" xfId="1052"/>
    <cellStyle name="SAS FM Row header 3 5 2 3 10" xfId="15528"/>
    <cellStyle name="SAS FM Row header 3 5 2 3 11" xfId="9271"/>
    <cellStyle name="SAS FM Row header 3 5 2 3 12" xfId="15904"/>
    <cellStyle name="SAS FM Row header 3 5 2 3 2" xfId="7671"/>
    <cellStyle name="SAS FM Row header 3 5 2 3 3" xfId="8419"/>
    <cellStyle name="SAS FM Row header 3 5 2 3 4" xfId="11624"/>
    <cellStyle name="SAS FM Row header 3 5 2 3 5" xfId="13301"/>
    <cellStyle name="SAS FM Row header 3 5 2 3 6" xfId="7508"/>
    <cellStyle name="SAS FM Row header 3 5 2 3 7" xfId="14830"/>
    <cellStyle name="SAS FM Row header 3 5 2 3 8" xfId="9307"/>
    <cellStyle name="SAS FM Row header 3 5 2 3 9" xfId="15138"/>
    <cellStyle name="SAS FM Row header 3 5 2 4" xfId="1053"/>
    <cellStyle name="SAS FM Row header 3 5 2 4 10" xfId="15527"/>
    <cellStyle name="SAS FM Row header 3 5 2 4 11" xfId="12100"/>
    <cellStyle name="SAS FM Row header 3 5 2 4 12" xfId="15903"/>
    <cellStyle name="SAS FM Row header 3 5 2 4 2" xfId="7672"/>
    <cellStyle name="SAS FM Row header 3 5 2 4 3" xfId="7899"/>
    <cellStyle name="SAS FM Row header 3 5 2 4 4" xfId="11623"/>
    <cellStyle name="SAS FM Row header 3 5 2 4 5" xfId="13300"/>
    <cellStyle name="SAS FM Row header 3 5 2 4 6" xfId="13219"/>
    <cellStyle name="SAS FM Row header 3 5 2 4 7" xfId="14829"/>
    <cellStyle name="SAS FM Row header 3 5 2 4 8" xfId="13828"/>
    <cellStyle name="SAS FM Row header 3 5 2 4 9" xfId="14942"/>
    <cellStyle name="SAS FM Row header 3 5 2 5" xfId="1054"/>
    <cellStyle name="SAS FM Row header 3 5 2 5 10" xfId="9733"/>
    <cellStyle name="SAS FM Row header 3 5 2 5 11" xfId="14958"/>
    <cellStyle name="SAS FM Row header 3 5 2 5 12" xfId="9257"/>
    <cellStyle name="SAS FM Row header 3 5 2 5 2" xfId="7673"/>
    <cellStyle name="SAS FM Row header 3 5 2 5 3" xfId="11571"/>
    <cellStyle name="SAS FM Row header 3 5 2 5 4" xfId="10888"/>
    <cellStyle name="SAS FM Row header 3 5 2 5 5" xfId="13299"/>
    <cellStyle name="SAS FM Row header 3 5 2 5 6" xfId="13220"/>
    <cellStyle name="SAS FM Row header 3 5 2 5 7" xfId="14828"/>
    <cellStyle name="SAS FM Row header 3 5 2 5 8" xfId="11427"/>
    <cellStyle name="SAS FM Row header 3 5 2 5 9" xfId="9369"/>
    <cellStyle name="SAS FM Row header 3 5 2 6" xfId="7669"/>
    <cellStyle name="SAS FM Row header 3 5 2 7" xfId="7900"/>
    <cellStyle name="SAS FM Row header 3 5 2 8" xfId="11625"/>
    <cellStyle name="SAS FM Row header 3 5 2 9" xfId="13303"/>
    <cellStyle name="SAS FM Row header 3 5 3" xfId="1055"/>
    <cellStyle name="SAS FM Row header 3 5 3 10" xfId="15526"/>
    <cellStyle name="SAS FM Row header 3 5 3 11" xfId="14957"/>
    <cellStyle name="SAS FM Row header 3 5 3 12" xfId="15902"/>
    <cellStyle name="SAS FM Row header 3 5 3 2" xfId="7674"/>
    <cellStyle name="SAS FM Row header 3 5 3 3" xfId="11025"/>
    <cellStyle name="SAS FM Row header 3 5 3 4" xfId="10889"/>
    <cellStyle name="SAS FM Row header 3 5 3 5" xfId="13298"/>
    <cellStyle name="SAS FM Row header 3 5 3 6" xfId="9986"/>
    <cellStyle name="SAS FM Row header 3 5 3 7" xfId="14827"/>
    <cellStyle name="SAS FM Row header 3 5 3 8" xfId="11428"/>
    <cellStyle name="SAS FM Row header 3 5 3 9" xfId="12231"/>
    <cellStyle name="SAS FM Row header 3 5 4" xfId="1056"/>
    <cellStyle name="SAS FM Row header 3 5 4 10" xfId="15525"/>
    <cellStyle name="SAS FM Row header 3 5 4 11" xfId="9270"/>
    <cellStyle name="SAS FM Row header 3 5 4 12" xfId="15901"/>
    <cellStyle name="SAS FM Row header 3 5 4 2" xfId="7675"/>
    <cellStyle name="SAS FM Row header 3 5 4 3" xfId="7898"/>
    <cellStyle name="SAS FM Row header 3 5 4 4" xfId="10890"/>
    <cellStyle name="SAS FM Row header 3 5 4 5" xfId="13297"/>
    <cellStyle name="SAS FM Row header 3 5 4 6" xfId="9985"/>
    <cellStyle name="SAS FM Row header 3 5 4 7" xfId="14826"/>
    <cellStyle name="SAS FM Row header 3 5 4 8" xfId="12676"/>
    <cellStyle name="SAS FM Row header 3 5 4 9" xfId="15137"/>
    <cellStyle name="SAS FM Row header 3 5 5" xfId="1057"/>
    <cellStyle name="SAS FM Row header 3 5 5 10" xfId="9734"/>
    <cellStyle name="SAS FM Row header 3 5 5 11" xfId="9516"/>
    <cellStyle name="SAS FM Row header 3 5 5 12" xfId="7155"/>
    <cellStyle name="SAS FM Row header 3 5 5 2" xfId="7676"/>
    <cellStyle name="SAS FM Row header 3 5 5 3" xfId="7897"/>
    <cellStyle name="SAS FM Row header 3 5 5 4" xfId="11622"/>
    <cellStyle name="SAS FM Row header 3 5 5 5" xfId="13296"/>
    <cellStyle name="SAS FM Row header 3 5 5 6" xfId="7341"/>
    <cellStyle name="SAS FM Row header 3 5 5 7" xfId="14825"/>
    <cellStyle name="SAS FM Row header 3 5 5 8" xfId="9308"/>
    <cellStyle name="SAS FM Row header 3 5 5 9" xfId="14941"/>
    <cellStyle name="SAS FM Row header 3 5 6" xfId="1058"/>
    <cellStyle name="SAS FM Row header 3 5 6 10" xfId="15524"/>
    <cellStyle name="SAS FM Row header 3 5 6 11" xfId="14956"/>
    <cellStyle name="SAS FM Row header 3 5 6 12" xfId="15900"/>
    <cellStyle name="SAS FM Row header 3 5 6 2" xfId="7677"/>
    <cellStyle name="SAS FM Row header 3 5 6 3" xfId="7896"/>
    <cellStyle name="SAS FM Row header 3 5 6 4" xfId="11621"/>
    <cellStyle name="SAS FM Row header 3 5 6 5" xfId="13295"/>
    <cellStyle name="SAS FM Row header 3 5 6 6" xfId="9984"/>
    <cellStyle name="SAS FM Row header 3 5 6 7" xfId="14824"/>
    <cellStyle name="SAS FM Row header 3 5 6 8" xfId="14342"/>
    <cellStyle name="SAS FM Row header 3 5 6 9" xfId="10165"/>
    <cellStyle name="SAS FM Row header 3 5 7" xfId="7668"/>
    <cellStyle name="SAS FM Row header 3 5 8" xfId="7901"/>
    <cellStyle name="SAS FM Row header 3 5 9" xfId="11626"/>
    <cellStyle name="SAS FM Row header 3 6" xfId="1059"/>
    <cellStyle name="SAS FM Row header 3 6 10" xfId="9281"/>
    <cellStyle name="SAS FM Row header 3 6 11" xfId="15851"/>
    <cellStyle name="SAS FM Row header 3 6 12" xfId="9731"/>
    <cellStyle name="SAS FM Row header 3 6 2" xfId="7678"/>
    <cellStyle name="SAS FM Row header 3 6 3" xfId="7895"/>
    <cellStyle name="SAS FM Row header 3 6 4" xfId="11620"/>
    <cellStyle name="SAS FM Row header 3 6 5" xfId="13294"/>
    <cellStyle name="SAS FM Row header 3 6 6" xfId="9983"/>
    <cellStyle name="SAS FM Row header 3 6 7" xfId="14823"/>
    <cellStyle name="SAS FM Row header 3 6 8" xfId="12036"/>
    <cellStyle name="SAS FM Row header 3 6 9" xfId="15434"/>
    <cellStyle name="SAS FM Row header 3 7" xfId="1060"/>
    <cellStyle name="SAS FM Row header 3 7 10" xfId="12086"/>
    <cellStyle name="SAS FM Row header 3 7 11" xfId="8241"/>
    <cellStyle name="SAS FM Row header 3 7 12" xfId="7156"/>
    <cellStyle name="SAS FM Row header 3 7 2" xfId="7679"/>
    <cellStyle name="SAS FM Row header 3 7 3" xfId="11024"/>
    <cellStyle name="SAS FM Row header 3 7 4" xfId="11619"/>
    <cellStyle name="SAS FM Row header 3 7 5" xfId="13293"/>
    <cellStyle name="SAS FM Row header 3 7 6" xfId="13234"/>
    <cellStyle name="SAS FM Row header 3 7 7" xfId="14822"/>
    <cellStyle name="SAS FM Row header 3 7 8" xfId="9309"/>
    <cellStyle name="SAS FM Row header 3 7 9" xfId="15136"/>
    <cellStyle name="SAS FM Row header 3 8" xfId="1061"/>
    <cellStyle name="SAS FM Row header 3 8 10" xfId="15523"/>
    <cellStyle name="SAS FM Row header 3 8 11" xfId="14955"/>
    <cellStyle name="SAS FM Row header 3 8 12" xfId="15899"/>
    <cellStyle name="SAS FM Row header 3 8 2" xfId="7680"/>
    <cellStyle name="SAS FM Row header 3 8 3" xfId="11023"/>
    <cellStyle name="SAS FM Row header 3 8 4" xfId="7541"/>
    <cellStyle name="SAS FM Row header 3 8 5" xfId="13292"/>
    <cellStyle name="SAS FM Row header 3 8 6" xfId="13235"/>
    <cellStyle name="SAS FM Row header 3 8 7" xfId="14821"/>
    <cellStyle name="SAS FM Row header 3 8 8" xfId="9310"/>
    <cellStyle name="SAS FM Row header 3 8 9" xfId="12230"/>
    <cellStyle name="SAS FM Row header 3 9" xfId="7632"/>
    <cellStyle name="SAS FM Row header 3_GAZ" xfId="5726"/>
    <cellStyle name="SAS FM Row header 4" xfId="1062"/>
    <cellStyle name="SAS FM Row header 4 10" xfId="10891"/>
    <cellStyle name="SAS FM Row header 4 11" xfId="13291"/>
    <cellStyle name="SAS FM Row header 4 12" xfId="13236"/>
    <cellStyle name="SAS FM Row header 4 13" xfId="14820"/>
    <cellStyle name="SAS FM Row header 4 14" xfId="9311"/>
    <cellStyle name="SAS FM Row header 4 15" xfId="9368"/>
    <cellStyle name="SAS FM Row header 4 16" xfId="9282"/>
    <cellStyle name="SAS FM Row header 4 17" xfId="14954"/>
    <cellStyle name="SAS FM Row header 4 18" xfId="15618"/>
    <cellStyle name="SAS FM Row header 4 2" xfId="1063"/>
    <cellStyle name="SAS FM Row header 4 2 10" xfId="13237"/>
    <cellStyle name="SAS FM Row header 4 2 11" xfId="14819"/>
    <cellStyle name="SAS FM Row header 4 2 12" xfId="9312"/>
    <cellStyle name="SAS FM Row header 4 2 13" xfId="10589"/>
    <cellStyle name="SAS FM Row header 4 2 14" xfId="9162"/>
    <cellStyle name="SAS FM Row header 4 2 15" xfId="14953"/>
    <cellStyle name="SAS FM Row header 4 2 16" xfId="7157"/>
    <cellStyle name="SAS FM Row header 4 2 2" xfId="1064"/>
    <cellStyle name="SAS FM Row header 4 2 2 10" xfId="15522"/>
    <cellStyle name="SAS FM Row header 4 2 2 11" xfId="15188"/>
    <cellStyle name="SAS FM Row header 4 2 2 12" xfId="15898"/>
    <cellStyle name="SAS FM Row header 4 2 2 2" xfId="7683"/>
    <cellStyle name="SAS FM Row header 4 2 2 3" xfId="11021"/>
    <cellStyle name="SAS FM Row header 4 2 2 4" xfId="11617"/>
    <cellStyle name="SAS FM Row header 4 2 2 5" xfId="13289"/>
    <cellStyle name="SAS FM Row header 4 2 2 6" xfId="12482"/>
    <cellStyle name="SAS FM Row header 4 2 2 7" xfId="14818"/>
    <cellStyle name="SAS FM Row header 4 2 2 8" xfId="9313"/>
    <cellStyle name="SAS FM Row header 4 2 2 9" xfId="13596"/>
    <cellStyle name="SAS FM Row header 4 2 3" xfId="1065"/>
    <cellStyle name="SAS FM Row header 4 2 3 10" xfId="9283"/>
    <cellStyle name="SAS FM Row header 4 2 3 11" xfId="7398"/>
    <cellStyle name="SAS FM Row header 4 2 3 12" xfId="15617"/>
    <cellStyle name="SAS FM Row header 4 2 3 2" xfId="7684"/>
    <cellStyle name="SAS FM Row header 4 2 3 3" xfId="7893"/>
    <cellStyle name="SAS FM Row header 4 2 3 4" xfId="11616"/>
    <cellStyle name="SAS FM Row header 4 2 3 5" xfId="13288"/>
    <cellStyle name="SAS FM Row header 4 2 3 6" xfId="9982"/>
    <cellStyle name="SAS FM Row header 4 2 3 7" xfId="14817"/>
    <cellStyle name="SAS FM Row header 4 2 3 8" xfId="9314"/>
    <cellStyle name="SAS FM Row header 4 2 3 9" xfId="15135"/>
    <cellStyle name="SAS FM Row header 4 2 4" xfId="1066"/>
    <cellStyle name="SAS FM Row header 4 2 4 10" xfId="9735"/>
    <cellStyle name="SAS FM Row header 4 2 4 11" xfId="7397"/>
    <cellStyle name="SAS FM Row header 4 2 4 12" xfId="9258"/>
    <cellStyle name="SAS FM Row header 4 2 4 2" xfId="7685"/>
    <cellStyle name="SAS FM Row header 4 2 4 3" xfId="11020"/>
    <cellStyle name="SAS FM Row header 4 2 4 4" xfId="11615"/>
    <cellStyle name="SAS FM Row header 4 2 4 5" xfId="13287"/>
    <cellStyle name="SAS FM Row header 4 2 4 6" xfId="12481"/>
    <cellStyle name="SAS FM Row header 4 2 4 7" xfId="14816"/>
    <cellStyle name="SAS FM Row header 4 2 4 8" xfId="11429"/>
    <cellStyle name="SAS FM Row header 4 2 4 9" xfId="15134"/>
    <cellStyle name="SAS FM Row header 4 2 5" xfId="1067"/>
    <cellStyle name="SAS FM Row header 4 2 5 10" xfId="15521"/>
    <cellStyle name="SAS FM Row header 4 2 5 11" xfId="15189"/>
    <cellStyle name="SAS FM Row header 4 2 5 12" xfId="15897"/>
    <cellStyle name="SAS FM Row header 4 2 5 2" xfId="7686"/>
    <cellStyle name="SAS FM Row header 4 2 5 3" xfId="11019"/>
    <cellStyle name="SAS FM Row header 4 2 5 4" xfId="11614"/>
    <cellStyle name="SAS FM Row header 4 2 5 5" xfId="13286"/>
    <cellStyle name="SAS FM Row header 4 2 5 6" xfId="13238"/>
    <cellStyle name="SAS FM Row header 4 2 5 7" xfId="12665"/>
    <cellStyle name="SAS FM Row header 4 2 5 8" xfId="11430"/>
    <cellStyle name="SAS FM Row header 4 2 5 9" xfId="12229"/>
    <cellStyle name="SAS FM Row header 4 2 6" xfId="7682"/>
    <cellStyle name="SAS FM Row header 4 2 7" xfId="11022"/>
    <cellStyle name="SAS FM Row header 4 2 8" xfId="11618"/>
    <cellStyle name="SAS FM Row header 4 2 9" xfId="13290"/>
    <cellStyle name="SAS FM Row header 4 3" xfId="1068"/>
    <cellStyle name="SAS FM Row header 4 3 10" xfId="13239"/>
    <cellStyle name="SAS FM Row header 4 3 11" xfId="14815"/>
    <cellStyle name="SAS FM Row header 4 3 12" xfId="14675"/>
    <cellStyle name="SAS FM Row header 4 3 13" xfId="15133"/>
    <cellStyle name="SAS FM Row header 4 3 14" xfId="9284"/>
    <cellStyle name="SAS FM Row header 4 3 15" xfId="14645"/>
    <cellStyle name="SAS FM Row header 4 3 16" xfId="15616"/>
    <cellStyle name="SAS FM Row header 4 3 2" xfId="1069"/>
    <cellStyle name="SAS FM Row header 4 3 2 10" xfId="9163"/>
    <cellStyle name="SAS FM Row header 4 3 2 11" xfId="7396"/>
    <cellStyle name="SAS FM Row header 4 3 2 12" xfId="9259"/>
    <cellStyle name="SAS FM Row header 4 3 2 2" xfId="7688"/>
    <cellStyle name="SAS FM Row header 4 3 2 3" xfId="11017"/>
    <cellStyle name="SAS FM Row header 4 3 2 4" xfId="10892"/>
    <cellStyle name="SAS FM Row header 4 3 2 5" xfId="13284"/>
    <cellStyle name="SAS FM Row header 4 3 2 6" xfId="13240"/>
    <cellStyle name="SAS FM Row header 4 3 2 7" xfId="14814"/>
    <cellStyle name="SAS FM Row header 4 3 2 8" xfId="13827"/>
    <cellStyle name="SAS FM Row header 4 3 2 9" xfId="15132"/>
    <cellStyle name="SAS FM Row header 4 3 3" xfId="1070"/>
    <cellStyle name="SAS FM Row header 4 3 3 10" xfId="15520"/>
    <cellStyle name="SAS FM Row header 4 3 3 11" xfId="15190"/>
    <cellStyle name="SAS FM Row header 4 3 3 12" xfId="15896"/>
    <cellStyle name="SAS FM Row header 4 3 3 2" xfId="7689"/>
    <cellStyle name="SAS FM Row header 4 3 3 3" xfId="11016"/>
    <cellStyle name="SAS FM Row header 4 3 3 4" xfId="10893"/>
    <cellStyle name="SAS FM Row header 4 3 3 5" xfId="13283"/>
    <cellStyle name="SAS FM Row header 4 3 3 6" xfId="13241"/>
    <cellStyle name="SAS FM Row header 4 3 3 7" xfId="13783"/>
    <cellStyle name="SAS FM Row header 4 3 3 8" xfId="9315"/>
    <cellStyle name="SAS FM Row header 4 3 3 9" xfId="10588"/>
    <cellStyle name="SAS FM Row header 4 3 4" xfId="1071"/>
    <cellStyle name="SAS FM Row header 4 3 4 10" xfId="11419"/>
    <cellStyle name="SAS FM Row header 4 3 4 11" xfId="7395"/>
    <cellStyle name="SAS FM Row header 4 3 4 12" xfId="15615"/>
    <cellStyle name="SAS FM Row header 4 3 4 2" xfId="7690"/>
    <cellStyle name="SAS FM Row header 4 3 4 3" xfId="11015"/>
    <cellStyle name="SAS FM Row header 4 3 4 4" xfId="8330"/>
    <cellStyle name="SAS FM Row header 4 3 4 5" xfId="13282"/>
    <cellStyle name="SAS FM Row header 4 3 4 6" xfId="13242"/>
    <cellStyle name="SAS FM Row header 4 3 4 7" xfId="14813"/>
    <cellStyle name="SAS FM Row header 4 3 4 8" xfId="9316"/>
    <cellStyle name="SAS FM Row header 4 3 4 9" xfId="15131"/>
    <cellStyle name="SAS FM Row header 4 3 5" xfId="1072"/>
    <cellStyle name="SAS FM Row header 4 3 5 10" xfId="11928"/>
    <cellStyle name="SAS FM Row header 4 3 5 11" xfId="12663"/>
    <cellStyle name="SAS FM Row header 4 3 5 12" xfId="14075"/>
    <cellStyle name="SAS FM Row header 4 3 5 2" xfId="7691"/>
    <cellStyle name="SAS FM Row header 4 3 5 3" xfId="11014"/>
    <cellStyle name="SAS FM Row header 4 3 5 4" xfId="11612"/>
    <cellStyle name="SAS FM Row header 4 3 5 5" xfId="13281"/>
    <cellStyle name="SAS FM Row header 4 3 5 6" xfId="13243"/>
    <cellStyle name="SAS FM Row header 4 3 5 7" xfId="14812"/>
    <cellStyle name="SAS FM Row header 4 3 5 8" xfId="9317"/>
    <cellStyle name="SAS FM Row header 4 3 5 9" xfId="11498"/>
    <cellStyle name="SAS FM Row header 4 3 6" xfId="7687"/>
    <cellStyle name="SAS FM Row header 4 3 7" xfId="11018"/>
    <cellStyle name="SAS FM Row header 4 3 8" xfId="11613"/>
    <cellStyle name="SAS FM Row header 4 3 9" xfId="13285"/>
    <cellStyle name="SAS FM Row header 4 4" xfId="1073"/>
    <cellStyle name="SAS FM Row header 4 4 10" xfId="9928"/>
    <cellStyle name="SAS FM Row header 4 4 11" xfId="9269"/>
    <cellStyle name="SAS FM Row header 4 4 12" xfId="14074"/>
    <cellStyle name="SAS FM Row header 4 4 2" xfId="7692"/>
    <cellStyle name="SAS FM Row header 4 4 3" xfId="11013"/>
    <cellStyle name="SAS FM Row header 4 4 4" xfId="11611"/>
    <cellStyle name="SAS FM Row header 4 4 5" xfId="13280"/>
    <cellStyle name="SAS FM Row header 4 4 6" xfId="13244"/>
    <cellStyle name="SAS FM Row header 4 4 7" xfId="14811"/>
    <cellStyle name="SAS FM Row header 4 4 8" xfId="9318"/>
    <cellStyle name="SAS FM Row header 4 4 9" xfId="12391"/>
    <cellStyle name="SAS FM Row header 4 5" xfId="1074"/>
    <cellStyle name="SAS FM Row header 4 5 10" xfId="15519"/>
    <cellStyle name="SAS FM Row header 4 5 11" xfId="9268"/>
    <cellStyle name="SAS FM Row header 4 5 12" xfId="15895"/>
    <cellStyle name="SAS FM Row header 4 5 2" xfId="7693"/>
    <cellStyle name="SAS FM Row header 4 5 3" xfId="11012"/>
    <cellStyle name="SAS FM Row header 4 5 4" xfId="11610"/>
    <cellStyle name="SAS FM Row header 4 5 5" xfId="13279"/>
    <cellStyle name="SAS FM Row header 4 5 6" xfId="13245"/>
    <cellStyle name="SAS FM Row header 4 5 7" xfId="14810"/>
    <cellStyle name="SAS FM Row header 4 5 8" xfId="9319"/>
    <cellStyle name="SAS FM Row header 4 5 9" xfId="12390"/>
    <cellStyle name="SAS FM Row header 4 6" xfId="1075"/>
    <cellStyle name="SAS FM Row header 4 6 10" xfId="8561"/>
    <cellStyle name="SAS FM Row header 4 6 11" xfId="13931"/>
    <cellStyle name="SAS FM Row header 4 6 12" xfId="15614"/>
    <cellStyle name="SAS FM Row header 4 6 2" xfId="7694"/>
    <cellStyle name="SAS FM Row header 4 6 3" xfId="11011"/>
    <cellStyle name="SAS FM Row header 4 6 4" xfId="11609"/>
    <cellStyle name="SAS FM Row header 4 6 5" xfId="12477"/>
    <cellStyle name="SAS FM Row header 4 6 6" xfId="7340"/>
    <cellStyle name="SAS FM Row header 4 6 7" xfId="14809"/>
    <cellStyle name="SAS FM Row header 4 6 8" xfId="9320"/>
    <cellStyle name="SAS FM Row header 4 6 9" xfId="15130"/>
    <cellStyle name="SAS FM Row header 4 7" xfId="1076"/>
    <cellStyle name="SAS FM Row header 4 7 10" xfId="12949"/>
    <cellStyle name="SAS FM Row header 4 7 11" xfId="12834"/>
    <cellStyle name="SAS FM Row header 4 7 12" xfId="12024"/>
    <cellStyle name="SAS FM Row header 4 7 2" xfId="7695"/>
    <cellStyle name="SAS FM Row header 4 7 3" xfId="11010"/>
    <cellStyle name="SAS FM Row header 4 7 4" xfId="11608"/>
    <cellStyle name="SAS FM Row header 4 7 5" xfId="12478"/>
    <cellStyle name="SAS FM Row header 4 7 6" xfId="9980"/>
    <cellStyle name="SAS FM Row header 4 7 7" xfId="14808"/>
    <cellStyle name="SAS FM Row header 4 7 8" xfId="9321"/>
    <cellStyle name="SAS FM Row header 4 7 9" xfId="15129"/>
    <cellStyle name="SAS FM Row header 4 8" xfId="7681"/>
    <cellStyle name="SAS FM Row header 4 9" xfId="7894"/>
    <cellStyle name="SAS FM Row header 5" xfId="1077"/>
    <cellStyle name="SAS FM Row header 5 10" xfId="15518"/>
    <cellStyle name="SAS FM Row header 5 11" xfId="9267"/>
    <cellStyle name="SAS FM Row header 5 12" xfId="15894"/>
    <cellStyle name="SAS FM Row header 5 2" xfId="7696"/>
    <cellStyle name="SAS FM Row header 5 3" xfId="7892"/>
    <cellStyle name="SAS FM Row header 5 4" xfId="11607"/>
    <cellStyle name="SAS FM Row header 5 5" xfId="12479"/>
    <cellStyle name="SAS FM Row header 5 6" xfId="12480"/>
    <cellStyle name="SAS FM Row header 5 7" xfId="14807"/>
    <cellStyle name="SAS FM Row header 5 8" xfId="11431"/>
    <cellStyle name="SAS FM Row header 5 9" xfId="15128"/>
    <cellStyle name="SAS FM Row header 6" xfId="1078"/>
    <cellStyle name="SAS FM Row header 6 10" xfId="15517"/>
    <cellStyle name="SAS FM Row header 6 11" xfId="13932"/>
    <cellStyle name="SAS FM Row header 6 12" xfId="15893"/>
    <cellStyle name="SAS FM Row header 6 2" xfId="7697"/>
    <cellStyle name="SAS FM Row header 6 3" xfId="7891"/>
    <cellStyle name="SAS FM Row header 6 4" xfId="11606"/>
    <cellStyle name="SAS FM Row header 6 5" xfId="13278"/>
    <cellStyle name="SAS FM Row header 6 6" xfId="9979"/>
    <cellStyle name="SAS FM Row header 6 7" xfId="14806"/>
    <cellStyle name="SAS FM Row header 6 8" xfId="13826"/>
    <cellStyle name="SAS FM Row header 6 9" xfId="15127"/>
    <cellStyle name="SAS FM Row header 7" xfId="956"/>
    <cellStyle name="SAS FM Row header 8" xfId="7575"/>
    <cellStyle name="SAS FM Row header 9" xfId="11074"/>
    <cellStyle name="SAS FM Row header_ PR SAS" xfId="5727"/>
    <cellStyle name="SAS FM Slicers" xfId="5728"/>
    <cellStyle name="SAS FM Slicers 2" xfId="5729"/>
    <cellStyle name="SAS FM Slicers 3" xfId="5730"/>
    <cellStyle name="SAS FM Slicers 3 2" xfId="8755"/>
    <cellStyle name="SAS FM Slicers 3 3" xfId="10448"/>
    <cellStyle name="SAS FM Slicers 3 4" xfId="9173"/>
    <cellStyle name="SAS FM Slicers 3 5" xfId="12592"/>
    <cellStyle name="SAS FM Slicers 4" xfId="5731"/>
    <cellStyle name="SAS FM Slicers_ PR SAS" xfId="5732"/>
    <cellStyle name="SAS FM Supplemented member data cell" xfId="5733"/>
    <cellStyle name="SAS FM Supplemented member data cell 2" xfId="5734"/>
    <cellStyle name="SAS FM Supplemented member data cell 2 2" xfId="8753"/>
    <cellStyle name="SAS FM Supplemented member data cell 2 3" xfId="10450"/>
    <cellStyle name="SAS FM Supplemented member data cell 2 4" xfId="9171"/>
    <cellStyle name="SAS FM Supplemented member data cell 2 5" xfId="12590"/>
    <cellStyle name="SAS FM Supplemented member data cell 3" xfId="5735"/>
    <cellStyle name="SAS FM Supplemented member data cell 3 2" xfId="8752"/>
    <cellStyle name="SAS FM Supplemented member data cell 3 3" xfId="10451"/>
    <cellStyle name="SAS FM Supplemented member data cell 3 4" xfId="9170"/>
    <cellStyle name="SAS FM Supplemented member data cell 3 5" xfId="12589"/>
    <cellStyle name="SAS FM Supplemented member data cell 4" xfId="8754"/>
    <cellStyle name="SAS FM Supplemented member data cell 5" xfId="10449"/>
    <cellStyle name="SAS FM Supplemented member data cell 6" xfId="9172"/>
    <cellStyle name="SAS FM Supplemented member data cell 7" xfId="12591"/>
    <cellStyle name="SAS FM Supplemented member data cell_Capex" xfId="5736"/>
    <cellStyle name="SAS FM Writeable data cell" xfId="5737"/>
    <cellStyle name="SAS FM Writeable data cell 2" xfId="5738"/>
    <cellStyle name="SAS FM Writeable data cell 2 2" xfId="8750"/>
    <cellStyle name="SAS FM Writeable data cell 2 3" xfId="10453"/>
    <cellStyle name="SAS FM Writeable data cell 2 4" xfId="9167"/>
    <cellStyle name="SAS FM Writeable data cell 2 5" xfId="11288"/>
    <cellStyle name="SAS FM Writeable data cell 3" xfId="5739"/>
    <cellStyle name="SAS FM Writeable data cell 3 2" xfId="5740"/>
    <cellStyle name="SAS FM Writeable data cell 3 2 2" xfId="8748"/>
    <cellStyle name="SAS FM Writeable data cell 3 2 3" xfId="10455"/>
    <cellStyle name="SAS FM Writeable data cell 3 2 4" xfId="9165"/>
    <cellStyle name="SAS FM Writeable data cell 3 2 5" xfId="8321"/>
    <cellStyle name="SAS FM Writeable data cell 3 3" xfId="5741"/>
    <cellStyle name="SAS FM Writeable data cell 3 3 2" xfId="8747"/>
    <cellStyle name="SAS FM Writeable data cell 3 3 3" xfId="10456"/>
    <cellStyle name="SAS FM Writeable data cell 3 3 4" xfId="9164"/>
    <cellStyle name="SAS FM Writeable data cell 3 3 5" xfId="10911"/>
    <cellStyle name="SAS FM Writeable data cell 3 4" xfId="8749"/>
    <cellStyle name="SAS FM Writeable data cell 3 5" xfId="10454"/>
    <cellStyle name="SAS FM Writeable data cell 3 6" xfId="9166"/>
    <cellStyle name="SAS FM Writeable data cell 3 7" xfId="11287"/>
    <cellStyle name="SAS FM Writeable data cell 3_GAZ" xfId="5742"/>
    <cellStyle name="SAS FM Writeable data cell 4" xfId="5743"/>
    <cellStyle name="SAS FM Writeable data cell 4 2" xfId="8746"/>
    <cellStyle name="SAS FM Writeable data cell 4 3" xfId="10458"/>
    <cellStyle name="SAS FM Writeable data cell 4 4" xfId="7109"/>
    <cellStyle name="SAS FM Writeable data cell 4 5" xfId="11568"/>
    <cellStyle name="SAS FM Writeable data cell 5" xfId="8751"/>
    <cellStyle name="SAS FM Writeable data cell 6" xfId="10452"/>
    <cellStyle name="SAS FM Writeable data cell 7" xfId="9168"/>
    <cellStyle name="SAS FM Writeable data cell 8" xfId="11289"/>
    <cellStyle name="SAS FM Writeable data cell_08.05.13 (2)" xfId="5744"/>
    <cellStyle name="SHEET" xfId="5745"/>
    <cellStyle name="SHEET 2" xfId="5746"/>
    <cellStyle name="SHEET 3" xfId="5747"/>
    <cellStyle name="SHEET_GAZ" xfId="5748"/>
    <cellStyle name="SHOW_HIDDEN" xfId="1079"/>
    <cellStyle name="small" xfId="5749"/>
    <cellStyle name="small 2" xfId="5750"/>
    <cellStyle name="small_GAZ" xfId="5751"/>
    <cellStyle name="Social Security #" xfId="5752"/>
    <cellStyle name="sonhead" xfId="5753"/>
    <cellStyle name="sonscript" xfId="5754"/>
    <cellStyle name="sontitle" xfId="5755"/>
    <cellStyle name="stand_bord" xfId="1080"/>
    <cellStyle name="Standaard_laroux" xfId="5756"/>
    <cellStyle name="Standard_20020617_Modell_PUFA_neu_v9" xfId="5757"/>
    <cellStyle name="Style 1" xfId="9"/>
    <cellStyle name="Style 1 2" xfId="1082"/>
    <cellStyle name="Style 1 2 2" xfId="5758"/>
    <cellStyle name="Style 1 2 3" xfId="5759"/>
    <cellStyle name="Style 1 2 3 2" xfId="5760"/>
    <cellStyle name="Style 1 2 3_GAZ" xfId="5761"/>
    <cellStyle name="Style 1 2 4" xfId="5762"/>
    <cellStyle name="Style 1 2_GAZ" xfId="5763"/>
    <cellStyle name="Style 1 3" xfId="5764"/>
    <cellStyle name="Style 1 4" xfId="5765"/>
    <cellStyle name="Style 1_GAZ" xfId="5766"/>
    <cellStyle name="Style 2" xfId="1083"/>
    <cellStyle name="Style 2 2" xfId="1084"/>
    <cellStyle name="Style 2 3" xfId="5767"/>
    <cellStyle name="Style 2 3 2" xfId="5768"/>
    <cellStyle name="Style 2 3_GAZ" xfId="5769"/>
    <cellStyle name="Style 2 4" xfId="5770"/>
    <cellStyle name="Style 2 5" xfId="5771"/>
    <cellStyle name="Style 2 6" xfId="5772"/>
    <cellStyle name="Style 2 6 2" xfId="5773"/>
    <cellStyle name="Style 2 6_GAZ" xfId="5774"/>
    <cellStyle name="Style 2 7" xfId="5775"/>
    <cellStyle name="Style 2_GAZ" xfId="5776"/>
    <cellStyle name="Style 3" xfId="1085"/>
    <cellStyle name="Style 3 2" xfId="1086"/>
    <cellStyle name="Style 3 3" xfId="5777"/>
    <cellStyle name="Style 3 3 2" xfId="5778"/>
    <cellStyle name="Style 3 3_Прибыли и убытки" xfId="5779"/>
    <cellStyle name="Style 3 4" xfId="5780"/>
    <cellStyle name="Style 3_PL" xfId="5781"/>
    <cellStyle name="SubTotal" xfId="1087"/>
    <cellStyle name="SubTotal 10" xfId="11435"/>
    <cellStyle name="SubTotal 11" xfId="15786"/>
    <cellStyle name="SubTotal 12" xfId="16089"/>
    <cellStyle name="SubTotal 2" xfId="1088"/>
    <cellStyle name="SubTotal 2 2" xfId="11002"/>
    <cellStyle name="SubTotal 2 3" xfId="10896"/>
    <cellStyle name="SubTotal 2 4" xfId="12618"/>
    <cellStyle name="SubTotal 2 5" xfId="11900"/>
    <cellStyle name="SubTotal 2 6" xfId="13941"/>
    <cellStyle name="SubTotal 2 7" xfId="15515"/>
    <cellStyle name="SubTotal 2 8" xfId="15892"/>
    <cellStyle name="SubTotal 3" xfId="1089"/>
    <cellStyle name="SubTotal 3 2" xfId="11001"/>
    <cellStyle name="SubTotal 3 3" xfId="10897"/>
    <cellStyle name="SubTotal 3 4" xfId="12617"/>
    <cellStyle name="SubTotal 3 5" xfId="11901"/>
    <cellStyle name="SubTotal 3 6" xfId="12678"/>
    <cellStyle name="SubTotal 3 7" xfId="12397"/>
    <cellStyle name="SubTotal 3 8" xfId="9643"/>
    <cellStyle name="SubTotal 4" xfId="1090"/>
    <cellStyle name="SubTotal 4 2" xfId="7889"/>
    <cellStyle name="SubTotal 4 3" xfId="10898"/>
    <cellStyle name="SubTotal 4 4" xfId="8973"/>
    <cellStyle name="SubTotal 4 5" xfId="9975"/>
    <cellStyle name="SubTotal 4 6" xfId="9322"/>
    <cellStyle name="SubTotal 4 7" xfId="9736"/>
    <cellStyle name="SubTotal 4 8" xfId="13425"/>
    <cellStyle name="SubTotal 5" xfId="1091"/>
    <cellStyle name="SubTotal 5 2" xfId="7888"/>
    <cellStyle name="SubTotal 5 3" xfId="10899"/>
    <cellStyle name="SubTotal 5 4" xfId="12616"/>
    <cellStyle name="SubTotal 5 5" xfId="13247"/>
    <cellStyle name="SubTotal 5 6" xfId="9323"/>
    <cellStyle name="SubTotal 5 7" xfId="9929"/>
    <cellStyle name="SubTotal 5 8" xfId="7393"/>
    <cellStyle name="SubTotal 6" xfId="7890"/>
    <cellStyle name="SubTotal 7" xfId="7534"/>
    <cellStyle name="SubTotal 8" xfId="8997"/>
    <cellStyle name="SubTotal 9" xfId="8407"/>
    <cellStyle name="Summa" xfId="1092"/>
    <cellStyle name="tabel" xfId="5782"/>
    <cellStyle name="text" xfId="1093"/>
    <cellStyle name="text 2" xfId="1094"/>
    <cellStyle name="Text Indent A" xfId="1095"/>
    <cellStyle name="Text Indent B" xfId="1096"/>
    <cellStyle name="Text Indent B 2" xfId="1097"/>
    <cellStyle name="Text Indent B 3" xfId="1098"/>
    <cellStyle name="Text Indent B 4" xfId="5783"/>
    <cellStyle name="Text Indent B_GAZ" xfId="5784"/>
    <cellStyle name="Text Indent C" xfId="1099"/>
    <cellStyle name="Text Indent C 2" xfId="1100"/>
    <cellStyle name="Text Indent C 3" xfId="1101"/>
    <cellStyle name="Text Indent C 4" xfId="5785"/>
    <cellStyle name="Text Indent C_GAZ" xfId="5786"/>
    <cellStyle name="Text_Прибыли и убытки" xfId="5787"/>
    <cellStyle name="Thousands [0.0]" xfId="5788"/>
    <cellStyle name="Thousands [0.00]" xfId="5789"/>
    <cellStyle name="Thousands [0]" xfId="5790"/>
    <cellStyle name="Thousands-$ [0.0]" xfId="5791"/>
    <cellStyle name="Thousands-$ [0.00]" xfId="5792"/>
    <cellStyle name="Thousands-$ [0]" xfId="5793"/>
    <cellStyle name="Tickmark" xfId="1102"/>
    <cellStyle name="Tickmark 2" xfId="5794"/>
    <cellStyle name="Tickmark 2 2" xfId="5795"/>
    <cellStyle name="Tickmark 2_Прибыли и убытки" xfId="5796"/>
    <cellStyle name="Tickmark 3" xfId="5797"/>
    <cellStyle name="Tickmark 4" xfId="5798"/>
    <cellStyle name="Tickmark_GAZ" xfId="5799"/>
    <cellStyle name="Time" xfId="5800"/>
    <cellStyle name="Time (20:50)" xfId="5801"/>
    <cellStyle name="Time (20:50:35)" xfId="5802"/>
    <cellStyle name="Time (8:50 PM)" xfId="5803"/>
    <cellStyle name="Time (8:50:35 PM)" xfId="5804"/>
    <cellStyle name="Time_DaysDepth (2)" xfId="5805"/>
    <cellStyle name="TimeEnd" xfId="5806"/>
    <cellStyle name="TimeSpent" xfId="5807"/>
    <cellStyle name="Title" xfId="1103"/>
    <cellStyle name="Title 2" xfId="1104"/>
    <cellStyle name="Title 2 2" xfId="5808"/>
    <cellStyle name="Title 2_Прибыли и убытки" xfId="5809"/>
    <cellStyle name="Title 3" xfId="5810"/>
    <cellStyle name="Title 4" xfId="5811"/>
    <cellStyle name="Title 4 2" xfId="5812"/>
    <cellStyle name="Title 4_ДДС_Прямой" xfId="5813"/>
    <cellStyle name="Title 5" xfId="5814"/>
    <cellStyle name="Title_GAZ" xfId="5815"/>
    <cellStyle name="TitleEvid" xfId="5816"/>
    <cellStyle name="TitleEvid 2" xfId="5817"/>
    <cellStyle name="TitleEvid_Прибыли и убытки" xfId="5818"/>
    <cellStyle name="Total" xfId="1105"/>
    <cellStyle name="Total 2" xfId="5819"/>
    <cellStyle name="Total 2 2" xfId="5820"/>
    <cellStyle name="Total 2_Прибыли и убытки" xfId="5821"/>
    <cellStyle name="Total 3" xfId="5822"/>
    <cellStyle name="Total 4" xfId="5823"/>
    <cellStyle name="Total 4 2" xfId="5824"/>
    <cellStyle name="Total 4_ДДС_Прямой" xfId="5825"/>
    <cellStyle name="Total 5" xfId="5826"/>
    <cellStyle name="Total_GAZ" xfId="5827"/>
    <cellStyle name="ulphu_01-456 Crude Oil Trucking Apr'08 v1 " xfId="5828"/>
    <cellStyle name="Valiotsikko" xfId="5829"/>
    <cellStyle name="Väliotsikko" xfId="5830"/>
    <cellStyle name="Valiotsikko_Прибыли и убытки" xfId="5831"/>
    <cellStyle name="Väliotsikko_Прибыли и убытки" xfId="5832"/>
    <cellStyle name="Valiotsikko_События, КазСод, ДОТОС - Ноябрь 2010" xfId="5833"/>
    <cellStyle name="Väliotsikko_События, КазСод, ДОТОС - Ноябрь 2010" xfId="5834"/>
    <cellStyle name="Valiotsikko_События, КазСод, ДОТОС - Ноябрь 2010_Прибыли и убытки" xfId="5835"/>
    <cellStyle name="Väliotsikko_События, КазСод, ДОТОС - Ноябрь 2010_Прибыли и убытки" xfId="5836"/>
    <cellStyle name="Valuta [0]_laroux" xfId="5837"/>
    <cellStyle name="Valuta_laroux" xfId="5838"/>
    <cellStyle name="Virgul?_Macheta buget" xfId="5839"/>
    <cellStyle name="Virgulă_30-06-2003 lei-USDru" xfId="5840"/>
    <cellStyle name="visible" xfId="1106"/>
    <cellStyle name="Vдliotsikko" xfId="5841"/>
    <cellStyle name="Währung [0]_Closing FX Kurse" xfId="5842"/>
    <cellStyle name="Währung_Closing FX Kurse" xfId="5843"/>
    <cellStyle name="Warning Text" xfId="1107"/>
    <cellStyle name="Warning Text 2" xfId="1108"/>
    <cellStyle name="Warning Text 2 2" xfId="5844"/>
    <cellStyle name="Warning Text 2_Прибыли и убытки" xfId="5845"/>
    <cellStyle name="Warning Text 3" xfId="5846"/>
    <cellStyle name="Warning Text 3 2" xfId="5847"/>
    <cellStyle name="Warning Text 3_ДДС_Прямой" xfId="5848"/>
    <cellStyle name="Warning Text 4" xfId="5849"/>
    <cellStyle name="Warning Text_GAZ" xfId="5850"/>
    <cellStyle name="Year" xfId="5851"/>
    <cellStyle name="Year EN" xfId="5852"/>
    <cellStyle name="Year RU" xfId="5853"/>
    <cellStyle name="Year_Прибыли и убытки" xfId="5854"/>
    <cellStyle name="zwischentotal" xfId="1109"/>
    <cellStyle name="А_жел" xfId="5855"/>
    <cellStyle name="А_жел_Прибыли и убытки" xfId="5856"/>
    <cellStyle name="Акцент1 2" xfId="1110"/>
    <cellStyle name="Акцент1 2 2" xfId="5857"/>
    <cellStyle name="Акцент1 2 3" xfId="5858"/>
    <cellStyle name="Акцент1 2 3 2" xfId="5859"/>
    <cellStyle name="Акцент1 2 3_Прибыли и убытки" xfId="5860"/>
    <cellStyle name="Акцент1 2 4" xfId="5861"/>
    <cellStyle name="Акцент1 2_GAZ" xfId="5862"/>
    <cellStyle name="Акцент1 3" xfId="5863"/>
    <cellStyle name="Акцент1 4" xfId="5864"/>
    <cellStyle name="Акцент2 2" xfId="1111"/>
    <cellStyle name="Акцент2 2 2" xfId="5865"/>
    <cellStyle name="Акцент2 2 3" xfId="5866"/>
    <cellStyle name="Акцент2 2 3 2" xfId="5867"/>
    <cellStyle name="Акцент2 2 3_Прибыли и убытки" xfId="5868"/>
    <cellStyle name="Акцент2 2 4" xfId="5869"/>
    <cellStyle name="Акцент2 2_GAZ" xfId="5870"/>
    <cellStyle name="Акцент3 2" xfId="1112"/>
    <cellStyle name="Акцент3 2 2" xfId="5871"/>
    <cellStyle name="Акцент3 2 3" xfId="5872"/>
    <cellStyle name="Акцент3 2 3 2" xfId="5873"/>
    <cellStyle name="Акцент3 2 3_Прибыли и убытки" xfId="5874"/>
    <cellStyle name="Акцент3 2 4" xfId="5875"/>
    <cellStyle name="Акцент3 2_GAZ" xfId="5876"/>
    <cellStyle name="Акцент4 2" xfId="1113"/>
    <cellStyle name="Акцент4 2 2" xfId="5877"/>
    <cellStyle name="Акцент4 2 3" xfId="5878"/>
    <cellStyle name="Акцент4 2 3 2" xfId="5879"/>
    <cellStyle name="Акцент4 2 3_Прибыли и убытки" xfId="5880"/>
    <cellStyle name="Акцент4 2 4" xfId="5881"/>
    <cellStyle name="Акцент4 2_GAZ" xfId="5882"/>
    <cellStyle name="Акцент4 3" xfId="5883"/>
    <cellStyle name="Акцент4 4" xfId="5884"/>
    <cellStyle name="Акцент5 2" xfId="1114"/>
    <cellStyle name="Акцент5 2 2" xfId="5885"/>
    <cellStyle name="Акцент5 2 3" xfId="5886"/>
    <cellStyle name="Акцент5 2 3 2" xfId="5887"/>
    <cellStyle name="Акцент5 2 3_Прибыли и убытки" xfId="5888"/>
    <cellStyle name="Акцент5 2 4" xfId="5889"/>
    <cellStyle name="Акцент5 2_GAZ" xfId="5890"/>
    <cellStyle name="Акцент6 2" xfId="1115"/>
    <cellStyle name="Акцент6 2 2" xfId="5891"/>
    <cellStyle name="Акцент6 2 3" xfId="5892"/>
    <cellStyle name="Акцент6 2 3 2" xfId="5893"/>
    <cellStyle name="Акцент6 2 3_Прибыли и убытки" xfId="5894"/>
    <cellStyle name="Акцент6 2 4" xfId="5895"/>
    <cellStyle name="Акцент6 2_GAZ" xfId="5896"/>
    <cellStyle name="Беззащитный" xfId="1116"/>
    <cellStyle name="Беззащитный 2" xfId="5897"/>
    <cellStyle name="Беззащитный_GAZ" xfId="5898"/>
    <cellStyle name="Ввод  2" xfId="1117"/>
    <cellStyle name="Ввод  2 10" xfId="8409"/>
    <cellStyle name="Ввод  2 11" xfId="11601"/>
    <cellStyle name="Ввод  2 12" xfId="11546"/>
    <cellStyle name="Ввод  2 13" xfId="13950"/>
    <cellStyle name="Ввод  2 14" xfId="14678"/>
    <cellStyle name="Ввод  2 15" xfId="15512"/>
    <cellStyle name="Ввод  2 16" xfId="15891"/>
    <cellStyle name="Ввод  2 2" xfId="1118"/>
    <cellStyle name="Ввод  2 2 10" xfId="13276"/>
    <cellStyle name="Ввод  2 2 11" xfId="13822"/>
    <cellStyle name="Ввод  2 2 12" xfId="15511"/>
    <cellStyle name="Ввод  2 2 13" xfId="15890"/>
    <cellStyle name="Ввод  2 2 2" xfId="1119"/>
    <cellStyle name="Ввод  2 2 2 2" xfId="7733"/>
    <cellStyle name="Ввод  2 2 2 3" xfId="8418"/>
    <cellStyle name="Ввод  2 2 2 4" xfId="10912"/>
    <cellStyle name="Ввод  2 2 2 5" xfId="8278"/>
    <cellStyle name="Ввод  2 2 2 6" xfId="13275"/>
    <cellStyle name="Ввод  2 2 2 7" xfId="14338"/>
    <cellStyle name="Ввод  2 2 2 8" xfId="15510"/>
    <cellStyle name="Ввод  2 2 2 9" xfId="15889"/>
    <cellStyle name="Ввод  2 2 3" xfId="1120"/>
    <cellStyle name="Ввод  2 2 3 2" xfId="7734"/>
    <cellStyle name="Ввод  2 2 3 3" xfId="7885"/>
    <cellStyle name="Ввод  2 2 3 4" xfId="10913"/>
    <cellStyle name="Ввод  2 2 3 5" xfId="11904"/>
    <cellStyle name="Ввод  2 2 3 6" xfId="13949"/>
    <cellStyle name="Ввод  2 2 3 7" xfId="13946"/>
    <cellStyle name="Ввод  2 2 3 8" xfId="13955"/>
    <cellStyle name="Ввод  2 2 3 9" xfId="9260"/>
    <cellStyle name="Ввод  2 2 4" xfId="1121"/>
    <cellStyle name="Ввод  2 2 4 2" xfId="7735"/>
    <cellStyle name="Ввод  2 2 4 3" xfId="7884"/>
    <cellStyle name="Ввод  2 2 4 4" xfId="11599"/>
    <cellStyle name="Ввод  2 2 4 5" xfId="9973"/>
    <cellStyle name="Ввод  2 2 4 6" xfId="12952"/>
    <cellStyle name="Ввод  2 2 4 7" xfId="12679"/>
    <cellStyle name="Ввод  2 2 4 8" xfId="15509"/>
    <cellStyle name="Ввод  2 2 4 9" xfId="15888"/>
    <cellStyle name="Ввод  2 2 5" xfId="1122"/>
    <cellStyle name="Ввод  2 2 5 2" xfId="7736"/>
    <cellStyle name="Ввод  2 2 5 3" xfId="10986"/>
    <cellStyle name="Ввод  2 2 5 4" xfId="10914"/>
    <cellStyle name="Ввод  2 2 5 5" xfId="9972"/>
    <cellStyle name="Ввод  2 2 5 6" xfId="12953"/>
    <cellStyle name="Ввод  2 2 5 7" xfId="14679"/>
    <cellStyle name="Ввод  2 2 5 8" xfId="15508"/>
    <cellStyle name="Ввод  2 2 5 9" xfId="15887"/>
    <cellStyle name="Ввод  2 2 6" xfId="7732"/>
    <cellStyle name="Ввод  2 2 7" xfId="10987"/>
    <cellStyle name="Ввод  2 2 8" xfId="11600"/>
    <cellStyle name="Ввод  2 2 9" xfId="11545"/>
    <cellStyle name="Ввод  2 3" xfId="1123"/>
    <cellStyle name="Ввод  2 3 10" xfId="12398"/>
    <cellStyle name="Ввод  2 3 11" xfId="9409"/>
    <cellStyle name="Ввод  2 3 2" xfId="1124"/>
    <cellStyle name="Ввод  2 3 2 2" xfId="7738"/>
    <cellStyle name="Ввод  2 3 2 3" xfId="7883"/>
    <cellStyle name="Ввод  2 3 2 4" xfId="10916"/>
    <cellStyle name="Ввод  2 3 2 5" xfId="9971"/>
    <cellStyle name="Ввод  2 3 2 6" xfId="14367"/>
    <cellStyle name="Ввод  2 3 2 7" xfId="9809"/>
    <cellStyle name="Ввод  2 3 2 8" xfId="11927"/>
    <cellStyle name="Ввод  2 3 2 9" xfId="12659"/>
    <cellStyle name="Ввод  2 3 3" xfId="1125"/>
    <cellStyle name="Ввод  2 3 3 2" xfId="7739"/>
    <cellStyle name="Ввод  2 3 3 3" xfId="7882"/>
    <cellStyle name="Ввод  2 3 3 4" xfId="12170"/>
    <cellStyle name="Ввод  2 3 3 5" xfId="11905"/>
    <cellStyle name="Ввод  2 3 3 6" xfId="14366"/>
    <cellStyle name="Ввод  2 3 3 7" xfId="13945"/>
    <cellStyle name="Ввод  2 3 3 8" xfId="9737"/>
    <cellStyle name="Ввод  2 3 3 9" xfId="15411"/>
    <cellStyle name="Ввод  2 3 4" xfId="7737"/>
    <cellStyle name="Ввод  2 3 5" xfId="8417"/>
    <cellStyle name="Ввод  2 3 6" xfId="10915"/>
    <cellStyle name="Ввод  2 3 7" xfId="13248"/>
    <cellStyle name="Ввод  2 3 8" xfId="9934"/>
    <cellStyle name="Ввод  2 3 9" xfId="13821"/>
    <cellStyle name="Ввод  2 3_Прибыли и убытки" xfId="5899"/>
    <cellStyle name="Ввод  2 4" xfId="1126"/>
    <cellStyle name="Ввод  2 4 2" xfId="7740"/>
    <cellStyle name="Ввод  2 4 3" xfId="7881"/>
    <cellStyle name="Ввод  2 4 4" xfId="12169"/>
    <cellStyle name="Ввод  2 4 5" xfId="13249"/>
    <cellStyle name="Ввод  2 4 6" xfId="14364"/>
    <cellStyle name="Ввод  2 4 7" xfId="14680"/>
    <cellStyle name="Ввод  2 4 8" xfId="15507"/>
    <cellStyle name="Ввод  2 4 9" xfId="15886"/>
    <cellStyle name="Ввод  2 5" xfId="1127"/>
    <cellStyle name="Ввод  2 5 2" xfId="7741"/>
    <cellStyle name="Ввод  2 5 3" xfId="7880"/>
    <cellStyle name="Ввод  2 5 4" xfId="12167"/>
    <cellStyle name="Ввод  2 5 5" xfId="11906"/>
    <cellStyle name="Ввод  2 5 6" xfId="14363"/>
    <cellStyle name="Ввод  2 5 7" xfId="14681"/>
    <cellStyle name="Ввод  2 5 8" xfId="15506"/>
    <cellStyle name="Ввод  2 5 9" xfId="15885"/>
    <cellStyle name="Ввод  2 6" xfId="1128"/>
    <cellStyle name="Ввод  2 6 2" xfId="7742"/>
    <cellStyle name="Ввод  2 6 3" xfId="10985"/>
    <cellStyle name="Ввод  2 6 4" xfId="12166"/>
    <cellStyle name="Ввод  2 6 5" xfId="9970"/>
    <cellStyle name="Ввод  2 6 6" xfId="14362"/>
    <cellStyle name="Ввод  2 6 7" xfId="13820"/>
    <cellStyle name="Ввод  2 6 8" xfId="15505"/>
    <cellStyle name="Ввод  2 6 9" xfId="15884"/>
    <cellStyle name="Ввод  2 7" xfId="1129"/>
    <cellStyle name="Ввод  2 7 2" xfId="7743"/>
    <cellStyle name="Ввод  2 7 3" xfId="8416"/>
    <cellStyle name="Ввод  2 7 4" xfId="12165"/>
    <cellStyle name="Ввод  2 7 5" xfId="9969"/>
    <cellStyle name="Ввод  2 7 6" xfId="14365"/>
    <cellStyle name="Ввод  2 7 7" xfId="14682"/>
    <cellStyle name="Ввод  2 7 8" xfId="15504"/>
    <cellStyle name="Ввод  2 7 9" xfId="15883"/>
    <cellStyle name="Ввод  2 8" xfId="1130"/>
    <cellStyle name="Ввод  2 8 2" xfId="7744"/>
    <cellStyle name="Ввод  2 8 3" xfId="7879"/>
    <cellStyle name="Ввод  2 8 4" xfId="12168"/>
    <cellStyle name="Ввод  2 8 5" xfId="7323"/>
    <cellStyle name="Ввод  2 8 6" xfId="13948"/>
    <cellStyle name="Ввод  2 8 7" xfId="9810"/>
    <cellStyle name="Ввод  2 8 8" xfId="1246"/>
    <cellStyle name="Ввод  2 8 9" xfId="15609"/>
    <cellStyle name="Ввод  2 9" xfId="7731"/>
    <cellStyle name="Ввод  2_GAZ" xfId="5900"/>
    <cellStyle name="Верт. заголовок" xfId="5901"/>
    <cellStyle name="Вес_продукта" xfId="5902"/>
    <cellStyle name="Вывод 2" xfId="1131"/>
    <cellStyle name="Вывод 2 10" xfId="7878"/>
    <cellStyle name="Вывод 2 11" xfId="11598"/>
    <cellStyle name="Вывод 2 12" xfId="13233"/>
    <cellStyle name="Вывод 2 13" xfId="7322"/>
    <cellStyle name="Вывод 2 14" xfId="14778"/>
    <cellStyle name="Вывод 2 15" xfId="14683"/>
    <cellStyle name="Вывод 2 16" xfId="13117"/>
    <cellStyle name="Вывод 2 17" xfId="9738"/>
    <cellStyle name="Вывод 2 18" xfId="15194"/>
    <cellStyle name="Вывод 2 19" xfId="14788"/>
    <cellStyle name="Вывод 2 2" xfId="1132"/>
    <cellStyle name="Вывод 2 2 10" xfId="9968"/>
    <cellStyle name="Вывод 2 2 11" xfId="14777"/>
    <cellStyle name="Вывод 2 2 12" xfId="12655"/>
    <cellStyle name="Вывод 2 2 13" xfId="10908"/>
    <cellStyle name="Вывод 2 2 14" xfId="15503"/>
    <cellStyle name="Вывод 2 2 15" xfId="15195"/>
    <cellStyle name="Вывод 2 2 16" xfId="15882"/>
    <cellStyle name="Вывод 2 2 2" xfId="1133"/>
    <cellStyle name="Вывод 2 2 2 10" xfId="15502"/>
    <cellStyle name="Вывод 2 2 2 11" xfId="9263"/>
    <cellStyle name="Вывод 2 2 2 12" xfId="15881"/>
    <cellStyle name="Вывод 2 2 2 2" xfId="7747"/>
    <cellStyle name="Вывод 2 2 2 3" xfId="10984"/>
    <cellStyle name="Вывод 2 2 2 4" xfId="7537"/>
    <cellStyle name="Вывод 2 2 2 5" xfId="13231"/>
    <cellStyle name="Вывод 2 2 2 6" xfId="9967"/>
    <cellStyle name="Вывод 2 2 2 7" xfId="14776"/>
    <cellStyle name="Вывод 2 2 2 8" xfId="14684"/>
    <cellStyle name="Вывод 2 2 2 9" xfId="10904"/>
    <cellStyle name="Вывод 2 2 3" xfId="1134"/>
    <cellStyle name="Вывод 2 2 3 10" xfId="15501"/>
    <cellStyle name="Вывод 2 2 3 11" xfId="9515"/>
    <cellStyle name="Вывод 2 2 3 12" xfId="15880"/>
    <cellStyle name="Вывод 2 2 3 2" xfId="7748"/>
    <cellStyle name="Вывод 2 2 3 3" xfId="8415"/>
    <cellStyle name="Вывод 2 2 3 4" xfId="10917"/>
    <cellStyle name="Вывод 2 2 3 5" xfId="13230"/>
    <cellStyle name="Вывод 2 2 3 6" xfId="11907"/>
    <cellStyle name="Вывод 2 2 3 7" xfId="13786"/>
    <cellStyle name="Вывод 2 2 3 8" xfId="14685"/>
    <cellStyle name="Вывод 2 2 3 9" xfId="14940"/>
    <cellStyle name="Вывод 2 2 4" xfId="1135"/>
    <cellStyle name="Вывод 2 2 4 10" xfId="15500"/>
    <cellStyle name="Вывод 2 2 4 11" xfId="15196"/>
    <cellStyle name="Вывод 2 2 4 12" xfId="15879"/>
    <cellStyle name="Вывод 2 2 4 2" xfId="7749"/>
    <cellStyle name="Вывод 2 2 4 3" xfId="7876"/>
    <cellStyle name="Вывод 2 2 4 4" xfId="10918"/>
    <cellStyle name="Вывод 2 2 4 5" xfId="13229"/>
    <cellStyle name="Вывод 2 2 4 6" xfId="11908"/>
    <cellStyle name="Вывод 2 2 4 7" xfId="14775"/>
    <cellStyle name="Вывод 2 2 4 8" xfId="14686"/>
    <cellStyle name="Вывод 2 2 4 9" xfId="12225"/>
    <cellStyle name="Вывод 2 2 5" xfId="1136"/>
    <cellStyle name="Вывод 2 2 5 10" xfId="15499"/>
    <cellStyle name="Вывод 2 2 5 11" xfId="15197"/>
    <cellStyle name="Вывод 2 2 5 12" xfId="15878"/>
    <cellStyle name="Вывод 2 2 5 2" xfId="7750"/>
    <cellStyle name="Вывод 2 2 5 3" xfId="7875"/>
    <cellStyle name="Вывод 2 2 5 4" xfId="11596"/>
    <cellStyle name="Вывод 2 2 5 5" xfId="13228"/>
    <cellStyle name="Вывод 2 2 5 6" xfId="9966"/>
    <cellStyle name="Вывод 2 2 5 7" xfId="14774"/>
    <cellStyle name="Вывод 2 2 5 8" xfId="14687"/>
    <cellStyle name="Вывод 2 2 5 9" xfId="12224"/>
    <cellStyle name="Вывод 2 2 6" xfId="7746"/>
    <cellStyle name="Вывод 2 2 7" xfId="7877"/>
    <cellStyle name="Вывод 2 2 8" xfId="11597"/>
    <cellStyle name="Вывод 2 2 9" xfId="13232"/>
    <cellStyle name="Вывод 2 3" xfId="1137"/>
    <cellStyle name="Вывод 2 3 10" xfId="13819"/>
    <cellStyle name="Вывод 2 3 11" xfId="11440"/>
    <cellStyle name="Вывод 2 3 12" xfId="15498"/>
    <cellStyle name="Вывод 2 3 13" xfId="15198"/>
    <cellStyle name="Вывод 2 3 14" xfId="15877"/>
    <cellStyle name="Вывод 2 3 2" xfId="1138"/>
    <cellStyle name="Вывод 2 3 2 10" xfId="11926"/>
    <cellStyle name="Вывод 2 3 2 11" xfId="9262"/>
    <cellStyle name="Вывод 2 3 2 12" xfId="14789"/>
    <cellStyle name="Вывод 2 3 2 2" xfId="7752"/>
    <cellStyle name="Вывод 2 3 2 3" xfId="7873"/>
    <cellStyle name="Вывод 2 3 2 4" xfId="11594"/>
    <cellStyle name="Вывод 2 3 2 5" xfId="13226"/>
    <cellStyle name="Вывод 2 3 2 6" xfId="13250"/>
    <cellStyle name="Вывод 2 3 2 7" xfId="14772"/>
    <cellStyle name="Вывод 2 3 2 8" xfId="13818"/>
    <cellStyle name="Вывод 2 3 2 9" xfId="7221"/>
    <cellStyle name="Вывод 2 3 3" xfId="1139"/>
    <cellStyle name="Вывод 2 3 3 10" xfId="13277"/>
    <cellStyle name="Вывод 2 3 3 11" xfId="9514"/>
    <cellStyle name="Вывод 2 3 3 12" xfId="9410"/>
    <cellStyle name="Вывод 2 3 3 2" xfId="7753"/>
    <cellStyle name="Вывод 2 3 3 3" xfId="10983"/>
    <cellStyle name="Вывод 2 3 3 4" xfId="11593"/>
    <cellStyle name="Вывод 2 3 3 5" xfId="13225"/>
    <cellStyle name="Вывод 2 3 3 6" xfId="13251"/>
    <cellStyle name="Вывод 2 3 3 7" xfId="14771"/>
    <cellStyle name="Вывод 2 3 3 8" xfId="13817"/>
    <cellStyle name="Вывод 2 3 3 9" xfId="14939"/>
    <cellStyle name="Вывод 2 3 4" xfId="7751"/>
    <cellStyle name="Вывод 2 3 5" xfId="7874"/>
    <cellStyle name="Вывод 2 3 6" xfId="11595"/>
    <cellStyle name="Вывод 2 3 7" xfId="13227"/>
    <cellStyle name="Вывод 2 3 8" xfId="11005"/>
    <cellStyle name="Вывод 2 3 9" xfId="14773"/>
    <cellStyle name="Вывод 2 3_Прибыли и убытки" xfId="5903"/>
    <cellStyle name="Вывод 2 4" xfId="1140"/>
    <cellStyle name="Вывод 2 4 10" xfId="1159"/>
    <cellStyle name="Вывод 2 4 11" xfId="15199"/>
    <cellStyle name="Вывод 2 4 12" xfId="13641"/>
    <cellStyle name="Вывод 2 4 2" xfId="7754"/>
    <cellStyle name="Вывод 2 4 3" xfId="7872"/>
    <cellStyle name="Вывод 2 4 4" xfId="11592"/>
    <cellStyle name="Вывод 2 4 5" xfId="13224"/>
    <cellStyle name="Вывод 2 4 6" xfId="8725"/>
    <cellStyle name="Вывод 2 4 7" xfId="14770"/>
    <cellStyle name="Вывод 2 4 8" xfId="13816"/>
    <cellStyle name="Вывод 2 4 9" xfId="7406"/>
    <cellStyle name="Вывод 2 5" xfId="1141"/>
    <cellStyle name="Вывод 2 5 10" xfId="15497"/>
    <cellStyle name="Вывод 2 5 11" xfId="15200"/>
    <cellStyle name="Вывод 2 5 12" xfId="15876"/>
    <cellStyle name="Вывод 2 5 2" xfId="7755"/>
    <cellStyle name="Вывод 2 5 3" xfId="1692"/>
    <cellStyle name="Вывод 2 5 4" xfId="11591"/>
    <cellStyle name="Вывод 2 5 5" xfId="13223"/>
    <cellStyle name="Вывод 2 5 6" xfId="10822"/>
    <cellStyle name="Вывод 2 5 7" xfId="14769"/>
    <cellStyle name="Вывод 2 5 8" xfId="1238"/>
    <cellStyle name="Вывод 2 5 9" xfId="9367"/>
    <cellStyle name="Вывод 2 6" xfId="1142"/>
    <cellStyle name="Вывод 2 6 10" xfId="15496"/>
    <cellStyle name="Вывод 2 6 11" xfId="15201"/>
    <cellStyle name="Вывод 2 6 12" xfId="15875"/>
    <cellStyle name="Вывод 2 6 2" xfId="7756"/>
    <cellStyle name="Вывод 2 6 3" xfId="7871"/>
    <cellStyle name="Вывод 2 6 4" xfId="11590"/>
    <cellStyle name="Вывод 2 6 5" xfId="13222"/>
    <cellStyle name="Вывод 2 6 6" xfId="11921"/>
    <cellStyle name="Вывод 2 6 7" xfId="14768"/>
    <cellStyle name="Вывод 2 6 8" xfId="14379"/>
    <cellStyle name="Вывод 2 6 9" xfId="9366"/>
    <cellStyle name="Вывод 2 7" xfId="1143"/>
    <cellStyle name="Вывод 2 7 10" xfId="15495"/>
    <cellStyle name="Вывод 2 7 11" xfId="14952"/>
    <cellStyle name="Вывод 2 7 12" xfId="15874"/>
    <cellStyle name="Вывод 2 7 2" xfId="7757"/>
    <cellStyle name="Вывод 2 7 3" xfId="7870"/>
    <cellStyle name="Вывод 2 7 4" xfId="11589"/>
    <cellStyle name="Вывод 2 7 5" xfId="13221"/>
    <cellStyle name="Вывод 2 7 6" xfId="13252"/>
    <cellStyle name="Вывод 2 7 7" xfId="14767"/>
    <cellStyle name="Вывод 2 7 8" xfId="11436"/>
    <cellStyle name="Вывод 2 7 9" xfId="9365"/>
    <cellStyle name="Вывод 2 8" xfId="1144"/>
    <cellStyle name="Вывод 2 8 10" xfId="15494"/>
    <cellStyle name="Вывод 2 8 11" xfId="12833"/>
    <cellStyle name="Вывод 2 8 12" xfId="15873"/>
    <cellStyle name="Вывод 2 8 2" xfId="7758"/>
    <cellStyle name="Вывод 2 8 3" xfId="7869"/>
    <cellStyle name="Вывод 2 8 4" xfId="11588"/>
    <cellStyle name="Вывод 2 8 5" xfId="7488"/>
    <cellStyle name="Вывод 2 8 6" xfId="9965"/>
    <cellStyle name="Вывод 2 8 7" xfId="14766"/>
    <cellStyle name="Вывод 2 8 8" xfId="9326"/>
    <cellStyle name="Вывод 2 8 9" xfId="7220"/>
    <cellStyle name="Вывод 2 9" xfId="7745"/>
    <cellStyle name="Вывод 2_GAZ" xfId="5904"/>
    <cellStyle name="Вычисление 2" xfId="1145"/>
    <cellStyle name="Вычисление 2 10" xfId="7868"/>
    <cellStyle name="Вычисление 2 11" xfId="11587"/>
    <cellStyle name="Вычисление 2 12" xfId="9964"/>
    <cellStyle name="Вычисление 2 13" xfId="13940"/>
    <cellStyle name="Вычисление 2 14" xfId="9327"/>
    <cellStyle name="Вычисление 2 15" xfId="15493"/>
    <cellStyle name="Вычисление 2 16" xfId="15872"/>
    <cellStyle name="Вычисление 2 2" xfId="1146"/>
    <cellStyle name="Вычисление 2 2 10" xfId="13939"/>
    <cellStyle name="Вычисление 2 2 11" xfId="14688"/>
    <cellStyle name="Вычисление 2 2 12" xfId="15492"/>
    <cellStyle name="Вычисление 2 2 13" xfId="15871"/>
    <cellStyle name="Вычисление 2 2 2" xfId="1147"/>
    <cellStyle name="Вычисление 2 2 2 2" xfId="7761"/>
    <cellStyle name="Вычисление 2 2 2 3" xfId="7866"/>
    <cellStyle name="Вычисление 2 2 2 4" xfId="11585"/>
    <cellStyle name="Вычисление 2 2 2 5" xfId="9962"/>
    <cellStyle name="Вычисление 2 2 2 6" xfId="13938"/>
    <cellStyle name="Вычисление 2 2 2 7" xfId="14689"/>
    <cellStyle name="Вычисление 2 2 2 8" xfId="15491"/>
    <cellStyle name="Вычисление 2 2 2 9" xfId="15870"/>
    <cellStyle name="Вычисление 2 2 3" xfId="1148"/>
    <cellStyle name="Вычисление 2 2 3 2" xfId="7762"/>
    <cellStyle name="Вычисление 2 2 3 3" xfId="7865"/>
    <cellStyle name="Вычисление 2 2 3 4" xfId="11584"/>
    <cellStyle name="Вычисление 2 2 3 5" xfId="8277"/>
    <cellStyle name="Вычисление 2 2 3 6" xfId="13937"/>
    <cellStyle name="Вычисление 2 2 3 7" xfId="9811"/>
    <cellStyle name="Вычисление 2 2 3 8" xfId="15490"/>
    <cellStyle name="Вычисление 2 2 3 9" xfId="15869"/>
    <cellStyle name="Вычисление 2 2 4" xfId="1149"/>
    <cellStyle name="Вычисление 2 2 4 2" xfId="7763"/>
    <cellStyle name="Вычисление 2 2 4 3" xfId="7864"/>
    <cellStyle name="Вычисление 2 2 4 4" xfId="11583"/>
    <cellStyle name="Вычисление 2 2 4 5" xfId="11544"/>
    <cellStyle name="Вычисление 2 2 4 6" xfId="13936"/>
    <cellStyle name="Вычисление 2 2 4 7" xfId="14690"/>
    <cellStyle name="Вычисление 2 2 4 8" xfId="15489"/>
    <cellStyle name="Вычисление 2 2 4 9" xfId="15868"/>
    <cellStyle name="Вычисление 2 2 5" xfId="1150"/>
    <cellStyle name="Вычисление 2 2 5 2" xfId="7764"/>
    <cellStyle name="Вычисление 2 2 5 3" xfId="10982"/>
    <cellStyle name="Вычисление 2 2 5 4" xfId="11582"/>
    <cellStyle name="Вычисление 2 2 5 5" xfId="9961"/>
    <cellStyle name="Вычисление 2 2 5 6" xfId="12400"/>
    <cellStyle name="Вычисление 2 2 5 7" xfId="14691"/>
    <cellStyle name="Вычисление 2 2 5 8" xfId="8566"/>
    <cellStyle name="Вычисление 2 2 5 9" xfId="15610"/>
    <cellStyle name="Вычисление 2 2 6" xfId="7760"/>
    <cellStyle name="Вычисление 2 2 7" xfId="7867"/>
    <cellStyle name="Вычисление 2 2 8" xfId="11586"/>
    <cellStyle name="Вычисление 2 2 9" xfId="9963"/>
    <cellStyle name="Вычисление 2 3" xfId="1151"/>
    <cellStyle name="Вычисление 2 3 10" xfId="15488"/>
    <cellStyle name="Вычисление 2 3 11" xfId="15867"/>
    <cellStyle name="Вычисление 2 3 2" xfId="1152"/>
    <cellStyle name="Вычисление 2 3 2 2" xfId="7766"/>
    <cellStyle name="Вычисление 2 3 2 3" xfId="10981"/>
    <cellStyle name="Вычисление 2 3 2 4" xfId="10919"/>
    <cellStyle name="Вычисление 2 3 2 5" xfId="9959"/>
    <cellStyle name="Вычисление 2 3 2 6" xfId="12954"/>
    <cellStyle name="Вычисление 2 3 2 7" xfId="15211"/>
    <cellStyle name="Вычисление 2 3 2 8" xfId="13842"/>
    <cellStyle name="Вычисление 2 3 2 9" xfId="15613"/>
    <cellStyle name="Вычисление 2 3 3" xfId="1153"/>
    <cellStyle name="Вычисление 2 3 3 2" xfId="7767"/>
    <cellStyle name="Вычисление 2 3 3 3" xfId="10980"/>
    <cellStyle name="Вычисление 2 3 3 4" xfId="10920"/>
    <cellStyle name="Вычисление 2 3 3 5" xfId="9958"/>
    <cellStyle name="Вычисление 2 3 3 6" xfId="8717"/>
    <cellStyle name="Вычисление 2 3 3 7" xfId="15210"/>
    <cellStyle name="Вычисление 2 3 3 8" xfId="12951"/>
    <cellStyle name="Вычисление 2 3 3 9" xfId="9261"/>
    <cellStyle name="Вычисление 2 3 4" xfId="7765"/>
    <cellStyle name="Вычисление 2 3 5" xfId="8405"/>
    <cellStyle name="Вычисление 2 3 6" xfId="7538"/>
    <cellStyle name="Вычисление 2 3 7" xfId="9960"/>
    <cellStyle name="Вычисление 2 3 8" xfId="11535"/>
    <cellStyle name="Вычисление 2 3 9" xfId="14692"/>
    <cellStyle name="Вычисление 2 3_Прибыли и убытки" xfId="5905"/>
    <cellStyle name="Вычисление 2 4" xfId="1154"/>
    <cellStyle name="Вычисление 2 4 2" xfId="7768"/>
    <cellStyle name="Вычисление 2 4 3" xfId="10979"/>
    <cellStyle name="Вычисление 2 4 4" xfId="10921"/>
    <cellStyle name="Вычисление 2 4 5" xfId="11543"/>
    <cellStyle name="Вычисление 2 4 6" xfId="9936"/>
    <cellStyle name="Вычисление 2 4 7" xfId="15208"/>
    <cellStyle name="Вычисление 2 4 8" xfId="12085"/>
    <cellStyle name="Вычисление 2 4 9" xfId="11569"/>
    <cellStyle name="Вычисление 2 5" xfId="1155"/>
    <cellStyle name="Вычисление 2 5 2" xfId="7769"/>
    <cellStyle name="Вычисление 2 5 3" xfId="7863"/>
    <cellStyle name="Вычисление 2 5 4" xfId="10922"/>
    <cellStyle name="Вычисление 2 5 5" xfId="11922"/>
    <cellStyle name="Вычисление 2 5 6" xfId="13274"/>
    <cellStyle name="Вычисление 2 5 7" xfId="15207"/>
    <cellStyle name="Вычисление 2 5 8" xfId="15487"/>
    <cellStyle name="Вычисление 2 5 9" xfId="15866"/>
    <cellStyle name="Вычисление 2 6" xfId="1156"/>
    <cellStyle name="Вычисление 2 6 2" xfId="7770"/>
    <cellStyle name="Вычисление 2 6 3" xfId="7862"/>
    <cellStyle name="Вычисление 2 6 4" xfId="10923"/>
    <cellStyle name="Вычисление 2 6 5" xfId="11923"/>
    <cellStyle name="Вычисление 2 6 6" xfId="13935"/>
    <cellStyle name="Вычисление 2 6 7" xfId="15206"/>
    <cellStyle name="Вычисление 2 6 8" xfId="13841"/>
    <cellStyle name="Вычисление 2 6 9" xfId="15612"/>
    <cellStyle name="Вычисление 2 7" xfId="1157"/>
    <cellStyle name="Вычисление 2 7 2" xfId="7771"/>
    <cellStyle name="Вычисление 2 7 3" xfId="10978"/>
    <cellStyle name="Вычисление 2 7 4" xfId="11581"/>
    <cellStyle name="Вычисление 2 7 5" xfId="11542"/>
    <cellStyle name="Вычисление 2 7 6" xfId="13934"/>
    <cellStyle name="Вычисление 2 7 7" xfId="15209"/>
    <cellStyle name="Вычисление 2 7 8" xfId="12364"/>
    <cellStyle name="Вычисление 2 7 9" xfId="13424"/>
    <cellStyle name="Вычисление 2 8" xfId="1158"/>
    <cellStyle name="Вычисление 2 8 2" xfId="7772"/>
    <cellStyle name="Вычисление 2 8 3" xfId="7861"/>
    <cellStyle name="Вычисление 2 8 4" xfId="11580"/>
    <cellStyle name="Вычисление 2 8 5" xfId="9957"/>
    <cellStyle name="Вычисление 2 8 6" xfId="13933"/>
    <cellStyle name="Вычисление 2 8 7" xfId="14337"/>
    <cellStyle name="Вычисление 2 8 8" xfId="12365"/>
    <cellStyle name="Вычисление 2 8 9" xfId="10470"/>
    <cellStyle name="Вычисление 2 9" xfId="7759"/>
    <cellStyle name="Вычисление 2_GAZ" xfId="5906"/>
    <cellStyle name="Гиперссылка 2" xfId="27"/>
    <cellStyle name="Гиперссылка 2 2" xfId="1160"/>
    <cellStyle name="Гиперссылка 2 2 2" xfId="1161"/>
    <cellStyle name="Гиперссылка 2 3" xfId="1162"/>
    <cellStyle name="Гиперссылка 2_Прибыли и убытки" xfId="5907"/>
    <cellStyle name="Гиперссылка 3" xfId="1840"/>
    <cellStyle name="Гиперссылка 4" xfId="1862"/>
    <cellStyle name="Гиперссылка 5" xfId="5908"/>
    <cellStyle name="Гиперссылка 8" xfId="1163"/>
    <cellStyle name="Гиперссылка 9" xfId="1164"/>
    <cellStyle name="Группа" xfId="1165"/>
    <cellStyle name="Группа 0" xfId="5909"/>
    <cellStyle name="Группа 1" xfId="5910"/>
    <cellStyle name="Группа 2" xfId="5911"/>
    <cellStyle name="Группа 3" xfId="5912"/>
    <cellStyle name="Группа 4" xfId="5913"/>
    <cellStyle name="Группа 5" xfId="5914"/>
    <cellStyle name="Группа 5 2" xfId="5915"/>
    <cellStyle name="Группа 5_Прибыли и убытки" xfId="5916"/>
    <cellStyle name="Группа 6" xfId="5917"/>
    <cellStyle name="Группа 7" xfId="5918"/>
    <cellStyle name="Группа_GAZ" xfId="5919"/>
    <cellStyle name="Дата" xfId="1166"/>
    <cellStyle name="Дата 2" xfId="5920"/>
    <cellStyle name="Дата 3" xfId="5921"/>
    <cellStyle name="Дата_GAZ" xfId="5922"/>
    <cellStyle name="Денежный (0)" xfId="5923"/>
    <cellStyle name="Денежный (0) 2" xfId="5924"/>
    <cellStyle name="Денежный (0)_Прибыли и убытки" xfId="5925"/>
    <cellStyle name="Денежный 2" xfId="1167"/>
    <cellStyle name="Денежный 2 2" xfId="5926"/>
    <cellStyle name="Денежный 2 2 2" xfId="5927"/>
    <cellStyle name="Денежный 2 2_Прибыли и убытки" xfId="5928"/>
    <cellStyle name="Денежный 2 3" xfId="5929"/>
    <cellStyle name="Денежный 2_GAZ" xfId="5930"/>
    <cellStyle name="Денежный 3" xfId="5931"/>
    <cellStyle name="Денежный 3 2" xfId="5932"/>
    <cellStyle name="Денежный 3 2 2" xfId="5933"/>
    <cellStyle name="Денежный 3 2_Прибыли и убытки" xfId="5934"/>
    <cellStyle name="Денежный 3 3" xfId="5935"/>
    <cellStyle name="Денежный 3_GAZ" xfId="5936"/>
    <cellStyle name="Денежный 4" xfId="5937"/>
    <cellStyle name="Денежный 5" xfId="5938"/>
    <cellStyle name="Заг" xfId="5939"/>
    <cellStyle name="Заг 2" xfId="5940"/>
    <cellStyle name="Заг_Прибыли и убытки" xfId="5941"/>
    <cellStyle name="Заголовок" xfId="5942"/>
    <cellStyle name="Заголовок 1 2" xfId="1168"/>
    <cellStyle name="Заголовок 1 2 2" xfId="5943"/>
    <cellStyle name="Заголовок 1 2 3" xfId="5944"/>
    <cellStyle name="Заголовок 1 2 3 2" xfId="5945"/>
    <cellStyle name="Заголовок 1 2 3_Прибыли и убытки" xfId="5946"/>
    <cellStyle name="Заголовок 1 2 4" xfId="5947"/>
    <cellStyle name="Заголовок 1 2_GAZ" xfId="5948"/>
    <cellStyle name="Заголовок 1 3" xfId="5949"/>
    <cellStyle name="Заголовок 1 4" xfId="5950"/>
    <cellStyle name="Заголовок 2 2" xfId="1169"/>
    <cellStyle name="Заголовок 2 2 2" xfId="5951"/>
    <cellStyle name="Заголовок 2 2 3" xfId="5952"/>
    <cellStyle name="Заголовок 2 2 3 2" xfId="5953"/>
    <cellStyle name="Заголовок 2 2 3_Прибыли и убытки" xfId="5954"/>
    <cellStyle name="Заголовок 2 2 4" xfId="5955"/>
    <cellStyle name="Заголовок 2 2_GAZ" xfId="5956"/>
    <cellStyle name="Заголовок 2 3" xfId="5957"/>
    <cellStyle name="Заголовок 2 4" xfId="5958"/>
    <cellStyle name="Заголовок 3 2" xfId="1170"/>
    <cellStyle name="Заголовок 3 2 2" xfId="5959"/>
    <cellStyle name="Заголовок 3 2 3" xfId="5960"/>
    <cellStyle name="Заголовок 3 2 3 2" xfId="5961"/>
    <cellStyle name="Заголовок 3 2 3_Прибыли и убытки" xfId="5962"/>
    <cellStyle name="Заголовок 3 2 4" xfId="5963"/>
    <cellStyle name="Заголовок 3 2_GAZ" xfId="5964"/>
    <cellStyle name="Заголовок 3 3" xfId="5965"/>
    <cellStyle name="Заголовок 3 4" xfId="5966"/>
    <cellStyle name="Заголовок 4 2" xfId="1171"/>
    <cellStyle name="Заголовок 4 2 2" xfId="5967"/>
    <cellStyle name="Заголовок 4 2 3" xfId="5968"/>
    <cellStyle name="Заголовок 4 2 3 2" xfId="5969"/>
    <cellStyle name="Заголовок 4 2 3_Прибыли и убытки" xfId="5970"/>
    <cellStyle name="Заголовок 4 2 4" xfId="5971"/>
    <cellStyle name="Заголовок 4 2_GAZ" xfId="5972"/>
    <cellStyle name="Заголовок 4 3" xfId="5973"/>
    <cellStyle name="Заголовок 4 4" xfId="5974"/>
    <cellStyle name="Заголовок 5" xfId="5975"/>
    <cellStyle name="Защитный" xfId="1172"/>
    <cellStyle name="Защитный 2" xfId="5976"/>
    <cellStyle name="Защитный_GAZ" xfId="5977"/>
    <cellStyle name="Звезды" xfId="1173"/>
    <cellStyle name="Звезды 10" xfId="10975"/>
    <cellStyle name="Звезды 11" xfId="8436"/>
    <cellStyle name="Звезды 12" xfId="12560"/>
    <cellStyle name="Звезды 13" xfId="9953"/>
    <cellStyle name="Звезды 2" xfId="1174"/>
    <cellStyle name="Звезды 2 10" xfId="12559"/>
    <cellStyle name="Звезды 2 11" xfId="9952"/>
    <cellStyle name="Звезды 2 2" xfId="1175"/>
    <cellStyle name="Звезды 2 2 10" xfId="9951"/>
    <cellStyle name="Звезды 2 2 2" xfId="1176"/>
    <cellStyle name="Звезды 2 2 2 2" xfId="1177"/>
    <cellStyle name="Звезды 2 2 2 2 2" xfId="10971"/>
    <cellStyle name="Звезды 2 2 2 2 3" xfId="1684"/>
    <cellStyle name="Звезды 2 2 2 2 4" xfId="12556"/>
    <cellStyle name="Звезды 2 2 2 2 5" xfId="8275"/>
    <cellStyle name="Звезды 2 2 2 3" xfId="1178"/>
    <cellStyle name="Звезды 2 2 2 3 2" xfId="10970"/>
    <cellStyle name="Звезды 2 2 2 3 3" xfId="1680"/>
    <cellStyle name="Звезды 2 2 2 3 4" xfId="12555"/>
    <cellStyle name="Звезды 2 2 2 3 5" xfId="13253"/>
    <cellStyle name="Звезды 2 2 2 4" xfId="1179"/>
    <cellStyle name="Звезды 2 2 2 4 2" xfId="10969"/>
    <cellStyle name="Звезды 2 2 2 4 3" xfId="1674"/>
    <cellStyle name="Звезды 2 2 2 4 4" xfId="12554"/>
    <cellStyle name="Звезды 2 2 2 4 5" xfId="13254"/>
    <cellStyle name="Звезды 2 2 2 5" xfId="1180"/>
    <cellStyle name="Звезды 2 2 2 5 2" xfId="10968"/>
    <cellStyle name="Звезды 2 2 2 5 3" xfId="1673"/>
    <cellStyle name="Звезды 2 2 2 5 4" xfId="12553"/>
    <cellStyle name="Звезды 2 2 2 5 5" xfId="12962"/>
    <cellStyle name="Звезды 2 2 2 6" xfId="10972"/>
    <cellStyle name="Звезды 2 2 2 7" xfId="8439"/>
    <cellStyle name="Звезды 2 2 2 8" xfId="12557"/>
    <cellStyle name="Звезды 2 2 2 9" xfId="8276"/>
    <cellStyle name="Звезды 2 2 3" xfId="1181"/>
    <cellStyle name="Звезды 2 2 3 2" xfId="10967"/>
    <cellStyle name="Звезды 2 2 3 3" xfId="1668"/>
    <cellStyle name="Звезды 2 2 3 4" xfId="8543"/>
    <cellStyle name="Звезды 2 2 3 5" xfId="12961"/>
    <cellStyle name="Звезды 2 2 4" xfId="1182"/>
    <cellStyle name="Звезды 2 2 4 2" xfId="10966"/>
    <cellStyle name="Звезды 2 2 4 3" xfId="7539"/>
    <cellStyle name="Звезды 2 2 4 4" xfId="12552"/>
    <cellStyle name="Звезды 2 2 4 5" xfId="12960"/>
    <cellStyle name="Звезды 2 2 5" xfId="1183"/>
    <cellStyle name="Звезды 2 2 5 2" xfId="10965"/>
    <cellStyle name="Звезды 2 2 5 3" xfId="10924"/>
    <cellStyle name="Звезды 2 2 5 4" xfId="12551"/>
    <cellStyle name="Звезды 2 2 5 5" xfId="9950"/>
    <cellStyle name="Звезды 2 2 6" xfId="1184"/>
    <cellStyle name="Звезды 2 2 6 2" xfId="10964"/>
    <cellStyle name="Звезды 2 2 6 3" xfId="1667"/>
    <cellStyle name="Звезды 2 2 6 4" xfId="8542"/>
    <cellStyle name="Звезды 2 2 6 5" xfId="9949"/>
    <cellStyle name="Звезды 2 2 7" xfId="10973"/>
    <cellStyle name="Звезды 2 2 8" xfId="8438"/>
    <cellStyle name="Звезды 2 2 9" xfId="12558"/>
    <cellStyle name="Звезды 2 3" xfId="1185"/>
    <cellStyle name="Звезды 2 3 2" xfId="1186"/>
    <cellStyle name="Звезды 2 3 2 2" xfId="10962"/>
    <cellStyle name="Звезды 2 3 2 3" xfId="10925"/>
    <cellStyle name="Звезды 2 3 2 4" xfId="12549"/>
    <cellStyle name="Звезды 2 3 2 5" xfId="8723"/>
    <cellStyle name="Звезды 2 3 3" xfId="1187"/>
    <cellStyle name="Звезды 2 3 3 2" xfId="8413"/>
    <cellStyle name="Звезды 2 3 3 3" xfId="8328"/>
    <cellStyle name="Звезды 2 3 3 4" xfId="8541"/>
    <cellStyle name="Звезды 2 3 3 5" xfId="8722"/>
    <cellStyle name="Звезды 2 3 4" xfId="1188"/>
    <cellStyle name="Звезды 2 3 4 2" xfId="7858"/>
    <cellStyle name="Звезды 2 3 4 3" xfId="1659"/>
    <cellStyle name="Звезды 2 3 4 4" xfId="12548"/>
    <cellStyle name="Звезды 2 3 4 5" xfId="12959"/>
    <cellStyle name="Звезды 2 3 5" xfId="1189"/>
    <cellStyle name="Звезды 2 3 5 2" xfId="7857"/>
    <cellStyle name="Звезды 2 3 5 3" xfId="1656"/>
    <cellStyle name="Звезды 2 3 5 4" xfId="12547"/>
    <cellStyle name="Звезды 2 3 5 5" xfId="9948"/>
    <cellStyle name="Звезды 2 3 6" xfId="10963"/>
    <cellStyle name="Звезды 2 3 7" xfId="1663"/>
    <cellStyle name="Звезды 2 3 8" xfId="12550"/>
    <cellStyle name="Звезды 2 3 9" xfId="8724"/>
    <cellStyle name="Звезды 2 4" xfId="1190"/>
    <cellStyle name="Звезды 2 4 2" xfId="7856"/>
    <cellStyle name="Звезды 2 4 3" xfId="1633"/>
    <cellStyle name="Звезды 2 4 4" xfId="8540"/>
    <cellStyle name="Звезды 2 4 5" xfId="9947"/>
    <cellStyle name="Звезды 2 5" xfId="1191"/>
    <cellStyle name="Звезды 2 5 2" xfId="7855"/>
    <cellStyle name="Звезды 2 5 3" xfId="8440"/>
    <cellStyle name="Звезды 2 5 4" xfId="12546"/>
    <cellStyle name="Звезды 2 5 5" xfId="9946"/>
    <cellStyle name="Звезды 2 6" xfId="1192"/>
    <cellStyle name="Звезды 2 6 2" xfId="7854"/>
    <cellStyle name="Звезды 2 6 3" xfId="8441"/>
    <cellStyle name="Звезды 2 6 4" xfId="12545"/>
    <cellStyle name="Звезды 2 6 5" xfId="9945"/>
    <cellStyle name="Звезды 2 7" xfId="1193"/>
    <cellStyle name="Звезды 2 7 2" xfId="10961"/>
    <cellStyle name="Звезды 2 7 3" xfId="8442"/>
    <cellStyle name="Звезды 2 7 4" xfId="8539"/>
    <cellStyle name="Звезды 2 7 5" xfId="9944"/>
    <cellStyle name="Звезды 2 8" xfId="10974"/>
    <cellStyle name="Звезды 2 9" xfId="8437"/>
    <cellStyle name="Звезды 2_TCO_06_2012 ТЭП" xfId="5978"/>
    <cellStyle name="Звезды 3" xfId="1194"/>
    <cellStyle name="Звезды 3 10" xfId="13255"/>
    <cellStyle name="Звезды 3 2" xfId="1195"/>
    <cellStyle name="Звезды 3 2 2" xfId="1196"/>
    <cellStyle name="Звезды 3 2 2 2" xfId="10958"/>
    <cellStyle name="Звезды 3 2 2 3" xfId="1621"/>
    <cellStyle name="Звезды 3 2 2 4" xfId="8537"/>
    <cellStyle name="Звезды 3 2 2 5" xfId="11539"/>
    <cellStyle name="Звезды 3 2 3" xfId="1197"/>
    <cellStyle name="Звезды 3 2 3 2" xfId="10957"/>
    <cellStyle name="Звезды 3 2 3 3" xfId="85"/>
    <cellStyle name="Звезды 3 2 3 4" xfId="12543"/>
    <cellStyle name="Звезды 3 2 3 5" xfId="9943"/>
    <cellStyle name="Звезды 3 2 4" xfId="1198"/>
    <cellStyle name="Звезды 3 2 4 2" xfId="10956"/>
    <cellStyle name="Звезды 3 2 4 3" xfId="1605"/>
    <cellStyle name="Звезды 3 2 4 4" xfId="12542"/>
    <cellStyle name="Звезды 3 2 4 5" xfId="9942"/>
    <cellStyle name="Звезды 3 2 5" xfId="1199"/>
    <cellStyle name="Звезды 3 2 5 2" xfId="10955"/>
    <cellStyle name="Звезды 3 2 5 3" xfId="7033"/>
    <cellStyle name="Звезды 3 2 5 4" xfId="8536"/>
    <cellStyle name="Звезды 3 2 5 5" xfId="9941"/>
    <cellStyle name="Звезды 3 2 6" xfId="10959"/>
    <cellStyle name="Звезды 3 2 7" xfId="83"/>
    <cellStyle name="Звезды 3 2 8" xfId="8538"/>
    <cellStyle name="Звезды 3 2 9" xfId="8274"/>
    <cellStyle name="Звезды 3 3" xfId="1200"/>
    <cellStyle name="Звезды 3 3 2" xfId="10954"/>
    <cellStyle name="Звезды 3 3 3" xfId="7039"/>
    <cellStyle name="Звезды 3 3 4" xfId="12541"/>
    <cellStyle name="Звезды 3 3 5" xfId="9940"/>
    <cellStyle name="Звезды 3 4" xfId="1201"/>
    <cellStyle name="Звезды 3 4 2" xfId="10953"/>
    <cellStyle name="Звезды 3 4 3" xfId="1348"/>
    <cellStyle name="Звезды 3 4 4" xfId="12540"/>
    <cellStyle name="Звезды 3 4 5" xfId="11924"/>
    <cellStyle name="Звезды 3 5" xfId="1202"/>
    <cellStyle name="Звезды 3 5 2" xfId="10952"/>
    <cellStyle name="Звезды 3 5 3" xfId="1347"/>
    <cellStyle name="Звезды 3 5 4" xfId="8535"/>
    <cellStyle name="Звезды 3 5 5" xfId="9939"/>
    <cellStyle name="Звезды 3 6" xfId="1203"/>
    <cellStyle name="Звезды 3 6 2" xfId="10951"/>
    <cellStyle name="Звезды 3 6 3" xfId="1344"/>
    <cellStyle name="Звезды 3 6 4" xfId="12539"/>
    <cellStyle name="Звезды 3 6 5" xfId="11538"/>
    <cellStyle name="Звезды 3 7" xfId="10960"/>
    <cellStyle name="Звезды 3 8" xfId="1630"/>
    <cellStyle name="Звезды 3 9" xfId="12544"/>
    <cellStyle name="Звезды 3_ДДС_Прямой" xfId="5979"/>
    <cellStyle name="Звезды 4" xfId="1204"/>
    <cellStyle name="Звезды 4 2" xfId="1205"/>
    <cellStyle name="Звезды 4 2 2" xfId="10949"/>
    <cellStyle name="Звезды 4 2 3" xfId="8443"/>
    <cellStyle name="Звезды 4 2 4" xfId="8534"/>
    <cellStyle name="Звезды 4 2 5" xfId="13257"/>
    <cellStyle name="Звезды 4 3" xfId="1206"/>
    <cellStyle name="Звезды 4 3 2" xfId="10948"/>
    <cellStyle name="Звезды 4 3 3" xfId="8444"/>
    <cellStyle name="Звезды 4 3 4" xfId="12537"/>
    <cellStyle name="Звезды 4 3 5" xfId="13258"/>
    <cellStyle name="Звезды 4 4" xfId="1207"/>
    <cellStyle name="Звезды 4 4 2" xfId="10947"/>
    <cellStyle name="Звезды 4 4 3" xfId="8445"/>
    <cellStyle name="Звезды 4 4 4" xfId="8533"/>
    <cellStyle name="Звезды 4 4 5" xfId="11537"/>
    <cellStyle name="Звезды 4 5" xfId="1208"/>
    <cellStyle name="Звезды 4 5 2" xfId="10946"/>
    <cellStyle name="Звезды 4 5 3" xfId="8446"/>
    <cellStyle name="Звезды 4 5 4" xfId="8532"/>
    <cellStyle name="Звезды 4 5 5" xfId="12958"/>
    <cellStyle name="Звезды 4 6" xfId="10950"/>
    <cellStyle name="Звезды 4 7" xfId="1343"/>
    <cellStyle name="Звезды 4 8" xfId="12538"/>
    <cellStyle name="Звезды 4 9" xfId="13256"/>
    <cellStyle name="Звезды 4_ДДС_Прямой" xfId="5980"/>
    <cellStyle name="Звезды 5" xfId="1209"/>
    <cellStyle name="Звезды 5 2" xfId="10945"/>
    <cellStyle name="Звезды 5 3" xfId="8447"/>
    <cellStyle name="Звезды 5 4" xfId="12536"/>
    <cellStyle name="Звезды 5 5" xfId="13259"/>
    <cellStyle name="Звезды 6" xfId="1210"/>
    <cellStyle name="Звезды 6 2" xfId="5981"/>
    <cellStyle name="Звезды 6 3" xfId="10944"/>
    <cellStyle name="Звезды 6 4" xfId="8448"/>
    <cellStyle name="Звезды 6 5" xfId="8531"/>
    <cellStyle name="Звезды 6 6" xfId="13260"/>
    <cellStyle name="Звезды 6_ДДС_Прямой" xfId="5982"/>
    <cellStyle name="Звезды 7" xfId="1211"/>
    <cellStyle name="Звезды 7 2" xfId="10943"/>
    <cellStyle name="Звезды 7 3" xfId="8449"/>
    <cellStyle name="Звезды 7 4" xfId="8530"/>
    <cellStyle name="Звезды 7 5" xfId="13261"/>
    <cellStyle name="Звезды 8" xfId="1212"/>
    <cellStyle name="Звезды 8 2" xfId="10942"/>
    <cellStyle name="Звезды 8 3" xfId="8450"/>
    <cellStyle name="Звезды 8 4" xfId="12535"/>
    <cellStyle name="Звезды 8 5" xfId="13262"/>
    <cellStyle name="Звезды 9" xfId="5983"/>
    <cellStyle name="Звезды_~6262219" xfId="5984"/>
    <cellStyle name="Итог 2" xfId="1213"/>
    <cellStyle name="Итог 2 10" xfId="10941"/>
    <cellStyle name="Итог 2 11" xfId="8451"/>
    <cellStyle name="Итог 2 12" xfId="13161"/>
    <cellStyle name="Итог 2 13" xfId="13263"/>
    <cellStyle name="Итог 2 14" xfId="13798"/>
    <cellStyle name="Итог 2 15" xfId="13809"/>
    <cellStyle name="Итог 2 16" xfId="9758"/>
    <cellStyle name="Итог 2 17" xfId="15468"/>
    <cellStyle name="Итог 2 18" xfId="11563"/>
    <cellStyle name="Итог 2 19" xfId="15865"/>
    <cellStyle name="Итог 2 2" xfId="1214"/>
    <cellStyle name="Итог 2 2 10" xfId="13264"/>
    <cellStyle name="Итог 2 2 11" xfId="14708"/>
    <cellStyle name="Итог 2 2 12" xfId="12656"/>
    <cellStyle name="Итог 2 2 13" xfId="12077"/>
    <cellStyle name="Итог 2 2 14" xfId="15467"/>
    <cellStyle name="Итог 2 2 15" xfId="15113"/>
    <cellStyle name="Итог 2 2 16" xfId="15864"/>
    <cellStyle name="Итог 2 2 2" xfId="1215"/>
    <cellStyle name="Итог 2 2 2 10" xfId="15466"/>
    <cellStyle name="Итог 2 2 2 11" xfId="15112"/>
    <cellStyle name="Итог 2 2 2 12" xfId="15863"/>
    <cellStyle name="Итог 2 2 2 2" xfId="7829"/>
    <cellStyle name="Итог 2 2 2 3" xfId="10939"/>
    <cellStyle name="Итог 2 2 2 4" xfId="8453"/>
    <cellStyle name="Итог 2 2 2 5" xfId="13159"/>
    <cellStyle name="Итог 2 2 2 6" xfId="12957"/>
    <cellStyle name="Итог 2 2 2 7" xfId="14707"/>
    <cellStyle name="Итог 2 2 2 8" xfId="9351"/>
    <cellStyle name="Итог 2 2 2 9" xfId="12078"/>
    <cellStyle name="Итог 2 2 3" xfId="1216"/>
    <cellStyle name="Итог 2 2 3 10" xfId="15465"/>
    <cellStyle name="Итог 2 2 3 11" xfId="9697"/>
    <cellStyle name="Итог 2 2 3 12" xfId="15862"/>
    <cellStyle name="Итог 2 2 3 2" xfId="7830"/>
    <cellStyle name="Итог 2 2 3 3" xfId="10938"/>
    <cellStyle name="Итог 2 2 3 4" xfId="8454"/>
    <cellStyle name="Итог 2 2 3 5" xfId="13158"/>
    <cellStyle name="Итог 2 2 3 6" xfId="13265"/>
    <cellStyle name="Итог 2 2 3 7" xfId="13799"/>
    <cellStyle name="Итог 2 2 3 8" xfId="12034"/>
    <cellStyle name="Итог 2 2 3 9" xfId="9757"/>
    <cellStyle name="Итог 2 2 4" xfId="1217"/>
    <cellStyle name="Итог 2 2 4 10" xfId="15464"/>
    <cellStyle name="Итог 2 2 4 11" xfId="15111"/>
    <cellStyle name="Итог 2 2 4 12" xfId="15861"/>
    <cellStyle name="Итог 2 2 4 2" xfId="7831"/>
    <cellStyle name="Итог 2 2 4 3" xfId="10937"/>
    <cellStyle name="Итог 2 2 4 4" xfId="8455"/>
    <cellStyle name="Итог 2 2 4 5" xfId="13157"/>
    <cellStyle name="Итог 2 2 4 6" xfId="13266"/>
    <cellStyle name="Итог 2 2 4 7" xfId="14706"/>
    <cellStyle name="Итог 2 2 4 8" xfId="12033"/>
    <cellStyle name="Итог 2 2 4 9" xfId="9756"/>
    <cellStyle name="Итог 2 2 5" xfId="1218"/>
    <cellStyle name="Итог 2 2 5 10" xfId="15463"/>
    <cellStyle name="Итог 2 2 5 11" xfId="15110"/>
    <cellStyle name="Итог 2 2 5 12" xfId="15860"/>
    <cellStyle name="Итог 2 2 5 2" xfId="7832"/>
    <cellStyle name="Итог 2 2 5 3" xfId="8412"/>
    <cellStyle name="Итог 2 2 5 4" xfId="8456"/>
    <cellStyle name="Итог 2 2 5 5" xfId="13156"/>
    <cellStyle name="Итог 2 2 5 6" xfId="13267"/>
    <cellStyle name="Итог 2 2 5 7" xfId="13800"/>
    <cellStyle name="Итог 2 2 5 8" xfId="8219"/>
    <cellStyle name="Итог 2 2 5 9" xfId="9755"/>
    <cellStyle name="Итог 2 2 6" xfId="7828"/>
    <cellStyle name="Итог 2 2 7" xfId="10940"/>
    <cellStyle name="Итог 2 2 8" xfId="8452"/>
    <cellStyle name="Итог 2 2 9" xfId="13160"/>
    <cellStyle name="Итог 2 3" xfId="1219"/>
    <cellStyle name="Итог 2 3 10" xfId="12032"/>
    <cellStyle name="Итог 2 3 11" xfId="9754"/>
    <cellStyle name="Итог 2 3 12" xfId="15462"/>
    <cellStyle name="Итог 2 3 13" xfId="15109"/>
    <cellStyle name="Итог 2 3 14" xfId="15859"/>
    <cellStyle name="Итог 2 3 2" xfId="1220"/>
    <cellStyle name="Итог 2 3 2 10" xfId="8565"/>
    <cellStyle name="Итог 2 3 2 11" xfId="15108"/>
    <cellStyle name="Итог 2 3 2 12" xfId="15611"/>
    <cellStyle name="Итог 2 3 2 2" xfId="7834"/>
    <cellStyle name="Итог 2 3 2 3" xfId="10936"/>
    <cellStyle name="Итог 2 3 2 4" xfId="8458"/>
    <cellStyle name="Итог 2 3 2 5" xfId="13154"/>
    <cellStyle name="Итог 2 3 2 6" xfId="13269"/>
    <cellStyle name="Итог 2 3 2 7" xfId="14705"/>
    <cellStyle name="Итог 2 3 2 8" xfId="14333"/>
    <cellStyle name="Итог 2 3 2 9" xfId="9753"/>
    <cellStyle name="Итог 2 3 3" xfId="1221"/>
    <cellStyle name="Итог 2 3 3 10" xfId="11842"/>
    <cellStyle name="Итог 2 3 3 11" xfId="9696"/>
    <cellStyle name="Итог 2 3 3 12" xfId="11560"/>
    <cellStyle name="Итог 2 3 3 2" xfId="7835"/>
    <cellStyle name="Итог 2 3 3 3" xfId="10935"/>
    <cellStyle name="Итог 2 3 3 4" xfId="8459"/>
    <cellStyle name="Итог 2 3 3 5" xfId="13153"/>
    <cellStyle name="Итог 2 3 3 6" xfId="13270"/>
    <cellStyle name="Итог 2 3 3 7" xfId="13802"/>
    <cellStyle name="Итог 2 3 3 8" xfId="14332"/>
    <cellStyle name="Итог 2 3 3 9" xfId="9930"/>
    <cellStyle name="Итог 2 3 4" xfId="7833"/>
    <cellStyle name="Итог 2 3 5" xfId="7853"/>
    <cellStyle name="Итог 2 3 6" xfId="8457"/>
    <cellStyle name="Итог 2 3 7" xfId="13155"/>
    <cellStyle name="Итог 2 3 8" xfId="13268"/>
    <cellStyle name="Итог 2 3 9" xfId="13801"/>
    <cellStyle name="Итог 2 3_ДДС_Прямой" xfId="5985"/>
    <cellStyle name="Итог 2 4" xfId="1222"/>
    <cellStyle name="Итог 2 4 10" xfId="15120"/>
    <cellStyle name="Итог 2 4 11" xfId="11564"/>
    <cellStyle name="Итог 2 4 12" xfId="11561"/>
    <cellStyle name="Итог 2 4 2" xfId="7836"/>
    <cellStyle name="Итог 2 4 3" xfId="7852"/>
    <cellStyle name="Итог 2 4 4" xfId="8460"/>
    <cellStyle name="Итог 2 4 5" xfId="13152"/>
    <cellStyle name="Итог 2 4 6" xfId="9938"/>
    <cellStyle name="Итог 2 4 7" xfId="13803"/>
    <cellStyle name="Итог 2 4 8" xfId="14331"/>
    <cellStyle name="Итог 2 4 9" xfId="11497"/>
    <cellStyle name="Итог 2 5" xfId="1223"/>
    <cellStyle name="Итог 2 5 10" xfId="15121"/>
    <cellStyle name="Итог 2 5 11" xfId="9511"/>
    <cellStyle name="Итог 2 5 12" xfId="15412"/>
    <cellStyle name="Итог 2 5 2" xfId="7837"/>
    <cellStyle name="Итог 2 5 3" xfId="1689"/>
    <cellStyle name="Итог 2 5 4" xfId="8461"/>
    <cellStyle name="Итог 2 5 5" xfId="13151"/>
    <cellStyle name="Итог 2 5 6" xfId="7321"/>
    <cellStyle name="Итог 2 5 7" xfId="14704"/>
    <cellStyle name="Итог 2 5 8" xfId="9352"/>
    <cellStyle name="Итог 2 5 9" xfId="14937"/>
    <cellStyle name="Итог 2 6" xfId="1224"/>
    <cellStyle name="Итог 2 6 10" xfId="9747"/>
    <cellStyle name="Итог 2 6 11" xfId="15448"/>
    <cellStyle name="Итог 2 6 12" xfId="15413"/>
    <cellStyle name="Итог 2 6 2" xfId="7838"/>
    <cellStyle name="Итог 2 6 3" xfId="10934"/>
    <cellStyle name="Итог 2 6 4" xfId="8462"/>
    <cellStyle name="Итог 2 6 5" xfId="13150"/>
    <cellStyle name="Итог 2 6 6" xfId="11536"/>
    <cellStyle name="Итог 2 6 7" xfId="14703"/>
    <cellStyle name="Итог 2 6 8" xfId="14330"/>
    <cellStyle name="Итог 2 6 9" xfId="13597"/>
    <cellStyle name="Итог 2 7" xfId="1225"/>
    <cellStyle name="Итог 2 7 10" xfId="12081"/>
    <cellStyle name="Итог 2 7 11" xfId="9695"/>
    <cellStyle name="Итог 2 7 12" xfId="12682"/>
    <cellStyle name="Итог 2 7 2" xfId="7839"/>
    <cellStyle name="Итог 2 7 3" xfId="10933"/>
    <cellStyle name="Итог 2 7 4" xfId="8463"/>
    <cellStyle name="Итог 2 7 5" xfId="13149"/>
    <cellStyle name="Итог 2 7 6" xfId="8273"/>
    <cellStyle name="Итог 2 7 7" xfId="14702"/>
    <cellStyle name="Итог 2 7 8" xfId="9353"/>
    <cellStyle name="Итог 2 7 9" xfId="11496"/>
    <cellStyle name="Итог 2 8" xfId="1226"/>
    <cellStyle name="Итог 2 8 10" xfId="15461"/>
    <cellStyle name="Итог 2 8 11" xfId="9694"/>
    <cellStyle name="Итог 2 8 12" xfId="15858"/>
    <cellStyle name="Итог 2 8 2" xfId="7840"/>
    <cellStyle name="Итог 2 8 3" xfId="10932"/>
    <cellStyle name="Итог 2 8 4" xfId="8464"/>
    <cellStyle name="Итог 2 8 5" xfId="13148"/>
    <cellStyle name="Итог 2 8 6" xfId="12956"/>
    <cellStyle name="Итог 2 8 7" xfId="13804"/>
    <cellStyle name="Итог 2 8 8" xfId="9354"/>
    <cellStyle name="Итог 2 8 9" xfId="12079"/>
    <cellStyle name="Итог 2 9" xfId="7827"/>
    <cellStyle name="Итог 2_GAZ" xfId="5986"/>
    <cellStyle name="Итог 3" xfId="5987"/>
    <cellStyle name="Итог 4" xfId="5988"/>
    <cellStyle name="Итого" xfId="5989"/>
    <cellStyle name="КАНДАГАЧ тел3-33-96" xfId="1227"/>
    <cellStyle name="КАНДАГАЧ тел3-33-96 2" xfId="1228"/>
    <cellStyle name="КАНДАГАЧ тел3-33-96 2 2" xfId="5990"/>
    <cellStyle name="КАНДАГАЧ тел3-33-96 2 3" xfId="5991"/>
    <cellStyle name="КАНДАГАЧ тел3-33-96 2 4" xfId="5992"/>
    <cellStyle name="КАНДАГАЧ тел3-33-96 2 4 2" xfId="5993"/>
    <cellStyle name="КАНДАГАЧ тел3-33-96 2 4_ДДС_Прямой" xfId="5994"/>
    <cellStyle name="КАНДАГАЧ тел3-33-96 2 5" xfId="5995"/>
    <cellStyle name="КАНДАГАЧ тел3-33-96 2_GAZ" xfId="5996"/>
    <cellStyle name="КАНДАГАЧ тел3-33-96 3" xfId="1229"/>
    <cellStyle name="КАНДАГАЧ тел3-33-96 3 2" xfId="5997"/>
    <cellStyle name="КАНДАГАЧ тел3-33-96 3_ДДС_Прямой" xfId="5998"/>
    <cellStyle name="КАНДАГАЧ тел3-33-96 4" xfId="1230"/>
    <cellStyle name="КАНДАГАЧ тел3-33-96 5" xfId="1861"/>
    <cellStyle name="КАНДАГАЧ тел3-33-96 5 2" xfId="5999"/>
    <cellStyle name="КАНДАГАЧ тел3-33-96 5_ДДС_Прямой" xfId="6000"/>
    <cellStyle name="КАНДАГАЧ тел3-33-96 6" xfId="6001"/>
    <cellStyle name="КАНДАГАЧ тел3-33-96_~6262219" xfId="6002"/>
    <cellStyle name="Контрольная ячейка 2" xfId="1231"/>
    <cellStyle name="Контрольная ячейка 2 2" xfId="6003"/>
    <cellStyle name="Контрольная ячейка 2 3" xfId="6004"/>
    <cellStyle name="Контрольная ячейка 2 3 2" xfId="6005"/>
    <cellStyle name="Контрольная ячейка 2 3_ДДС_Прямой" xfId="6006"/>
    <cellStyle name="Контрольная ячейка 2 4" xfId="6007"/>
    <cellStyle name="Контрольная ячейка 2_GAZ" xfId="6008"/>
    <cellStyle name="КТГ-Тбилиси" xfId="6009"/>
    <cellStyle name="Мбычный_Регламент 2000 проект1" xfId="6010"/>
    <cellStyle name="Название 10" xfId="6011"/>
    <cellStyle name="Название 11" xfId="6012"/>
    <cellStyle name="Название 2" xfId="1232"/>
    <cellStyle name="Название 2 2" xfId="1233"/>
    <cellStyle name="Название 2 3" xfId="6013"/>
    <cellStyle name="Название 2 3 2" xfId="6014"/>
    <cellStyle name="Название 2 3_ДДС_Прямой" xfId="6015"/>
    <cellStyle name="Название 2 4" xfId="6016"/>
    <cellStyle name="Название 2 5" xfId="6017"/>
    <cellStyle name="Название 2 6" xfId="6018"/>
    <cellStyle name="Название 2 6 2" xfId="6019"/>
    <cellStyle name="Название 2 6_ДДС_Прямой" xfId="6020"/>
    <cellStyle name="Название 2 7" xfId="6021"/>
    <cellStyle name="Название 2_GAZ" xfId="6022"/>
    <cellStyle name="Название 3" xfId="6023"/>
    <cellStyle name="Название 3 2" xfId="6024"/>
    <cellStyle name="Название 3 3" xfId="6025"/>
    <cellStyle name="Название 3_TCO_06_2012 ТЭП" xfId="6026"/>
    <cellStyle name="Название 4" xfId="6027"/>
    <cellStyle name="Название 4 2" xfId="6028"/>
    <cellStyle name="Название 4 3" xfId="6029"/>
    <cellStyle name="Название 4_TCO_06_2012 ТЭП" xfId="6030"/>
    <cellStyle name="Название 5" xfId="6031"/>
    <cellStyle name="Название 5 2" xfId="6032"/>
    <cellStyle name="Название 5 3" xfId="6033"/>
    <cellStyle name="Название 5_TCO_06_2012 ТЭП" xfId="6034"/>
    <cellStyle name="Название 6" xfId="6035"/>
    <cellStyle name="Название 7" xfId="6036"/>
    <cellStyle name="Название 7 2" xfId="6037"/>
    <cellStyle name="Название 7_ДДС_Прямой" xfId="6038"/>
    <cellStyle name="Название 8" xfId="6039"/>
    <cellStyle name="Название 9" xfId="6040"/>
    <cellStyle name="Невидимый" xfId="6041"/>
    <cellStyle name="Нейтральный 2" xfId="1234"/>
    <cellStyle name="Нейтральный 2 2" xfId="6042"/>
    <cellStyle name="Нейтральный 2 3" xfId="6043"/>
    <cellStyle name="Нейтральный 2 3 2" xfId="6044"/>
    <cellStyle name="Нейтральный 2 3_ДДС_Прямой" xfId="6045"/>
    <cellStyle name="Нейтральный 2 4" xfId="6046"/>
    <cellStyle name="Нейтральный 2_GAZ" xfId="6047"/>
    <cellStyle name="Нейтральный 3" xfId="6048"/>
    <cellStyle name="Нейтральный 4" xfId="6049"/>
    <cellStyle name="Низ1" xfId="6050"/>
    <cellStyle name="Низ2" xfId="6051"/>
    <cellStyle name="Обычный" xfId="0" builtinId="0"/>
    <cellStyle name="Обычный 10" xfId="7"/>
    <cellStyle name="Обычный 10 2" xfId="16"/>
    <cellStyle name="Обычный 10 2 2" xfId="6052"/>
    <cellStyle name="Обычный 10 2_ДДС_Прямой" xfId="6053"/>
    <cellStyle name="Обычный 10 3" xfId="1237"/>
    <cellStyle name="Обычный 10 4" xfId="6054"/>
    <cellStyle name="Обычный 10_ДДС_Прямой" xfId="6055"/>
    <cellStyle name="Обычный 100" xfId="6056"/>
    <cellStyle name="Обычный 100 10" xfId="6057"/>
    <cellStyle name="Обычный 100 10 2" xfId="6058"/>
    <cellStyle name="Обычный 100 10_ДДС_Прямой" xfId="6059"/>
    <cellStyle name="Обычный 100 11" xfId="6060"/>
    <cellStyle name="Обычный 100 11 2" xfId="6061"/>
    <cellStyle name="Обычный 100 11_ДДС_Прямой" xfId="6062"/>
    <cellStyle name="Обычный 100 12" xfId="6063"/>
    <cellStyle name="Обычный 100 12 2" xfId="6064"/>
    <cellStyle name="Обычный 100 12_ДДС_Прямой" xfId="6065"/>
    <cellStyle name="Обычный 100 13" xfId="6066"/>
    <cellStyle name="Обычный 100 13 2" xfId="6067"/>
    <cellStyle name="Обычный 100 13_ДДС_Прямой" xfId="6068"/>
    <cellStyle name="Обычный 100 14" xfId="6069"/>
    <cellStyle name="Обычный 100 14 2" xfId="6070"/>
    <cellStyle name="Обычный 100 14_ДДС_Прямой" xfId="6071"/>
    <cellStyle name="Обычный 100 15" xfId="6072"/>
    <cellStyle name="Обычный 100 15 2" xfId="6073"/>
    <cellStyle name="Обычный 100 15_ДДС_Прямой" xfId="6074"/>
    <cellStyle name="Обычный 100 16" xfId="6075"/>
    <cellStyle name="Обычный 100 16 2" xfId="6076"/>
    <cellStyle name="Обычный 100 16_ДДС_Прямой" xfId="6077"/>
    <cellStyle name="Обычный 100 17" xfId="6078"/>
    <cellStyle name="Обычный 100 17 2" xfId="6079"/>
    <cellStyle name="Обычный 100 17_ДДС_Прямой" xfId="6080"/>
    <cellStyle name="Обычный 100 18" xfId="6081"/>
    <cellStyle name="Обычный 100 19" xfId="6082"/>
    <cellStyle name="Обычный 100 2" xfId="6083"/>
    <cellStyle name="Обычный 100 2 2" xfId="6084"/>
    <cellStyle name="Обычный 100 2 3" xfId="6085"/>
    <cellStyle name="Обычный 100 2 4" xfId="6086"/>
    <cellStyle name="Обычный 100 2_ДДС_Прямой" xfId="6087"/>
    <cellStyle name="Обычный 100 20" xfId="6088"/>
    <cellStyle name="Обычный 100 3" xfId="6089"/>
    <cellStyle name="Обычный 100 3 2" xfId="6090"/>
    <cellStyle name="Обычный 100 3_ДДС_Прямой" xfId="6091"/>
    <cellStyle name="Обычный 100 4" xfId="6092"/>
    <cellStyle name="Обычный 100 4 2" xfId="6093"/>
    <cellStyle name="Обычный 100 4_ДДС_Прямой" xfId="6094"/>
    <cellStyle name="Обычный 100 5" xfId="6095"/>
    <cellStyle name="Обычный 100 5 2" xfId="6096"/>
    <cellStyle name="Обычный 100 5_ДДС_Прямой" xfId="6097"/>
    <cellStyle name="Обычный 100 6" xfId="6098"/>
    <cellStyle name="Обычный 100 6 2" xfId="6099"/>
    <cellStyle name="Обычный 100 6_ДДС_Прямой" xfId="6100"/>
    <cellStyle name="Обычный 100 7" xfId="6101"/>
    <cellStyle name="Обычный 100 7 2" xfId="6102"/>
    <cellStyle name="Обычный 100 7_ДДС_Прямой" xfId="6103"/>
    <cellStyle name="Обычный 100 8" xfId="6104"/>
    <cellStyle name="Обычный 100 8 2" xfId="6105"/>
    <cellStyle name="Обычный 100 8_ДДС_Прямой" xfId="6106"/>
    <cellStyle name="Обычный 100 9" xfId="6107"/>
    <cellStyle name="Обычный 100 9 2" xfId="6108"/>
    <cellStyle name="Обычный 100 9_ДДС_Прямой" xfId="6109"/>
    <cellStyle name="Обычный 100_03_Модель_планирования ДО в БН_РД_1.0_2003" xfId="6110"/>
    <cellStyle name="Обычный 101" xfId="6111"/>
    <cellStyle name="Обычный 101 10" xfId="6112"/>
    <cellStyle name="Обычный 101 10 2" xfId="6113"/>
    <cellStyle name="Обычный 101 10_ДДС_Прямой" xfId="6114"/>
    <cellStyle name="Обычный 101 11" xfId="6115"/>
    <cellStyle name="Обычный 101 11 2" xfId="6116"/>
    <cellStyle name="Обычный 101 11_ДДС_Прямой" xfId="6117"/>
    <cellStyle name="Обычный 101 12" xfId="6118"/>
    <cellStyle name="Обычный 101 12 2" xfId="6119"/>
    <cellStyle name="Обычный 101 12_ДДС_Прямой" xfId="6120"/>
    <cellStyle name="Обычный 101 13" xfId="6121"/>
    <cellStyle name="Обычный 101 13 2" xfId="6122"/>
    <cellStyle name="Обычный 101 13_ДДС_Прямой" xfId="6123"/>
    <cellStyle name="Обычный 101 14" xfId="6124"/>
    <cellStyle name="Обычный 101 14 2" xfId="6125"/>
    <cellStyle name="Обычный 101 14_ДДС_Прямой" xfId="6126"/>
    <cellStyle name="Обычный 101 15" xfId="6127"/>
    <cellStyle name="Обычный 101 15 2" xfId="6128"/>
    <cellStyle name="Обычный 101 15_ДДС_Прямой" xfId="6129"/>
    <cellStyle name="Обычный 101 16" xfId="6130"/>
    <cellStyle name="Обычный 101 16 2" xfId="6131"/>
    <cellStyle name="Обычный 101 16_ДДС_Прямой" xfId="6132"/>
    <cellStyle name="Обычный 101 17" xfId="6133"/>
    <cellStyle name="Обычный 101 17 2" xfId="6134"/>
    <cellStyle name="Обычный 101 17_ДДС_Прямой" xfId="6135"/>
    <cellStyle name="Обычный 101 18" xfId="6136"/>
    <cellStyle name="Обычный 101 2" xfId="6137"/>
    <cellStyle name="Обычный 101 2 2" xfId="6138"/>
    <cellStyle name="Обычный 101 2_ДДС_Прямой" xfId="6139"/>
    <cellStyle name="Обычный 101 3" xfId="6140"/>
    <cellStyle name="Обычный 101 3 2" xfId="6141"/>
    <cellStyle name="Обычный 101 3_ДДС_Прямой" xfId="6142"/>
    <cellStyle name="Обычный 101 4" xfId="6143"/>
    <cellStyle name="Обычный 101 4 2" xfId="6144"/>
    <cellStyle name="Обычный 101 4_ДДС_Прямой" xfId="6145"/>
    <cellStyle name="Обычный 101 5" xfId="6146"/>
    <cellStyle name="Обычный 101 5 2" xfId="6147"/>
    <cellStyle name="Обычный 101 5_ДДС_Прямой" xfId="6148"/>
    <cellStyle name="Обычный 101 6" xfId="6149"/>
    <cellStyle name="Обычный 101 6 2" xfId="6150"/>
    <cellStyle name="Обычный 101 6_ДДС_Прямой" xfId="6151"/>
    <cellStyle name="Обычный 101 7" xfId="6152"/>
    <cellStyle name="Обычный 101 7 2" xfId="6153"/>
    <cellStyle name="Обычный 101 7_ДДС_Прямой" xfId="6154"/>
    <cellStyle name="Обычный 101 8" xfId="6155"/>
    <cellStyle name="Обычный 101 8 2" xfId="6156"/>
    <cellStyle name="Обычный 101 8_ДДС_Прямой" xfId="6157"/>
    <cellStyle name="Обычный 101 9" xfId="6158"/>
    <cellStyle name="Обычный 101 9 2" xfId="6159"/>
    <cellStyle name="Обычный 101 9_ДДС_Прямой" xfId="6160"/>
    <cellStyle name="Обычный 101_ДДС_Прямой" xfId="6161"/>
    <cellStyle name="Обычный 102" xfId="6162"/>
    <cellStyle name="Обычный 102 2" xfId="6163"/>
    <cellStyle name="Обычный 102 2 2" xfId="6164"/>
    <cellStyle name="Обычный 102 2_ДДС_Прямой" xfId="6165"/>
    <cellStyle name="Обычный 102 3" xfId="6166"/>
    <cellStyle name="Обычный 102 4" xfId="6167"/>
    <cellStyle name="Обычный 102_GAZ" xfId="6168"/>
    <cellStyle name="Обычный 103" xfId="6169"/>
    <cellStyle name="Обычный 103 2" xfId="6170"/>
    <cellStyle name="Обычный 103 2 2" xfId="6171"/>
    <cellStyle name="Обычный 103 2_ДДС_Прямой" xfId="6172"/>
    <cellStyle name="Обычный 103 3" xfId="6173"/>
    <cellStyle name="Обычный 103_MMR (шаблон)" xfId="6174"/>
    <cellStyle name="Обычный 104" xfId="6175"/>
    <cellStyle name="Обычный 104 2" xfId="6176"/>
    <cellStyle name="Обычный 104 2 2" xfId="6177"/>
    <cellStyle name="Обычный 104 2_ДДС_Прямой" xfId="6178"/>
    <cellStyle name="Обычный 104 3" xfId="6179"/>
    <cellStyle name="Обычный 104_MMR (шаблон)" xfId="6180"/>
    <cellStyle name="Обычный 105" xfId="6181"/>
    <cellStyle name="Обычный 105 2" xfId="6182"/>
    <cellStyle name="Обычный 105 2 2" xfId="6183"/>
    <cellStyle name="Обычный 105 2_ДДС_Прямой" xfId="6184"/>
    <cellStyle name="Обычный 105 3" xfId="6185"/>
    <cellStyle name="Обычный 105_MMR (шаблон)" xfId="6186"/>
    <cellStyle name="Обычный 106" xfId="6187"/>
    <cellStyle name="Обычный 106 2" xfId="6188"/>
    <cellStyle name="Обычный 106 2 2" xfId="6189"/>
    <cellStyle name="Обычный 106 2_ДДС_Прямой" xfId="6190"/>
    <cellStyle name="Обычный 106 3" xfId="6191"/>
    <cellStyle name="Обычный 106_MMR (шаблон)" xfId="6192"/>
    <cellStyle name="Обычный 107" xfId="6193"/>
    <cellStyle name="Обычный 107 2" xfId="6194"/>
    <cellStyle name="Обычный 107 2 2" xfId="6195"/>
    <cellStyle name="Обычный 107 2_ДДС_Прямой" xfId="6196"/>
    <cellStyle name="Обычный 107 3" xfId="6197"/>
    <cellStyle name="Обычный 107_MMR (шаблон)" xfId="6198"/>
    <cellStyle name="Обычный 108" xfId="6199"/>
    <cellStyle name="Обычный 108 2" xfId="6200"/>
    <cellStyle name="Обычный 108 3" xfId="6201"/>
    <cellStyle name="Обычный 108_ДДС_Прямой" xfId="6202"/>
    <cellStyle name="Обычный 109" xfId="6203"/>
    <cellStyle name="Обычный 109 2" xfId="6204"/>
    <cellStyle name="Обычный 109_ДДС_Прямой" xfId="6205"/>
    <cellStyle name="Обычный 11" xfId="8"/>
    <cellStyle name="Обычный 11 2" xfId="28"/>
    <cellStyle name="Обычный 11 2 2" xfId="6206"/>
    <cellStyle name="Обычный 11 2_ДДС_Прямой" xfId="6207"/>
    <cellStyle name="Обычный 11 3" xfId="1239"/>
    <cellStyle name="Обычный 11 4" xfId="1846"/>
    <cellStyle name="Обычный 11_ДДС_Прямой" xfId="6208"/>
    <cellStyle name="Обычный 110" xfId="6209"/>
    <cellStyle name="Обычный 110 2" xfId="6210"/>
    <cellStyle name="Обычный 110_ДДС_Прямой" xfId="6211"/>
    <cellStyle name="Обычный 111" xfId="6212"/>
    <cellStyle name="Обычный 111 2" xfId="6213"/>
    <cellStyle name="Обычный 111_ДДС_Прямой" xfId="6214"/>
    <cellStyle name="Обычный 112" xfId="6215"/>
    <cellStyle name="Обычный 112 2" xfId="6216"/>
    <cellStyle name="Обычный 112_ДДС_Прямой" xfId="6217"/>
    <cellStyle name="Обычный 113" xfId="6218"/>
    <cellStyle name="Обычный 113 2" xfId="6219"/>
    <cellStyle name="Обычный 113_ДДС_Прямой" xfId="6220"/>
    <cellStyle name="Обычный 114" xfId="6221"/>
    <cellStyle name="Обычный 114 2" xfId="6222"/>
    <cellStyle name="Обычный 114 3" xfId="6223"/>
    <cellStyle name="Обычный 114 4" xfId="6224"/>
    <cellStyle name="Обычный 114_GAZ" xfId="6225"/>
    <cellStyle name="Обычный 115" xfId="6226"/>
    <cellStyle name="Обычный 116" xfId="6227"/>
    <cellStyle name="Обычный 116 2" xfId="6228"/>
    <cellStyle name="Обычный 116_ДДС_Прямой" xfId="6229"/>
    <cellStyle name="Обычный 117" xfId="6230"/>
    <cellStyle name="Обычный 118" xfId="6231"/>
    <cellStyle name="Обычный 119" xfId="6232"/>
    <cellStyle name="Обычный 12" xfId="29"/>
    <cellStyle name="Обычный 12 2" xfId="30"/>
    <cellStyle name="Обычный 12 3" xfId="1242"/>
    <cellStyle name="Обычный 12 3 2" xfId="1243"/>
    <cellStyle name="Обычный 12 3 2 2 8" xfId="1244"/>
    <cellStyle name="Обычный 12 4" xfId="1847"/>
    <cellStyle name="Обычный 12 5" xfId="6233"/>
    <cellStyle name="Обычный 12 6" xfId="6234"/>
    <cellStyle name="Обычный 12_TCO_06_2012 ТЭП" xfId="6235"/>
    <cellStyle name="Обычный 120" xfId="6236"/>
    <cellStyle name="Обычный 121" xfId="6237"/>
    <cellStyle name="Обычный 122" xfId="6238"/>
    <cellStyle name="Обычный 123" xfId="6239"/>
    <cellStyle name="Обычный 123 2" xfId="6240"/>
    <cellStyle name="Обычный 123_ДДС_Прямой" xfId="6241"/>
    <cellStyle name="Обычный 124" xfId="6242"/>
    <cellStyle name="Обычный 125" xfId="6243"/>
    <cellStyle name="Обычный 126" xfId="6244"/>
    <cellStyle name="Обычный 127" xfId="6245"/>
    <cellStyle name="Обычный 128" xfId="6246"/>
    <cellStyle name="Обычный 129" xfId="6247"/>
    <cellStyle name="Обычный 13" xfId="31"/>
    <cellStyle name="Обычный 13 2" xfId="1245"/>
    <cellStyle name="Обычный 13 3" xfId="1848"/>
    <cellStyle name="Обычный 13 4" xfId="6248"/>
    <cellStyle name="Обычный 13_TCO_06_2012 ТЭП" xfId="6249"/>
    <cellStyle name="Обычный 130" xfId="79"/>
    <cellStyle name="Обычный 131" xfId="74"/>
    <cellStyle name="Обычный 132" xfId="75"/>
    <cellStyle name="Обычный 133" xfId="12567"/>
    <cellStyle name="Обычный 134" xfId="76"/>
    <cellStyle name="Обычный 135" xfId="77"/>
    <cellStyle name="Обычный 136" xfId="78"/>
    <cellStyle name="Обычный 137" xfId="11281"/>
    <cellStyle name="Обычный 138" xfId="7721"/>
    <cellStyle name="Обычный 139" xfId="9069"/>
    <cellStyle name="Обычный 14" xfId="17"/>
    <cellStyle name="Обычный 14 2" xfId="1247"/>
    <cellStyle name="Обычный 14 2 2" xfId="1248"/>
    <cellStyle name="Обычный 14 2_ДДС_Прямой" xfId="6250"/>
    <cellStyle name="Обычный 14 3" xfId="1249"/>
    <cellStyle name="Обычный 14 4" xfId="1250"/>
    <cellStyle name="Обычный 14 4 2" xfId="6251"/>
    <cellStyle name="Обычный 14 4 3" xfId="6252"/>
    <cellStyle name="Обычный 14 4_ДДС_Прямой" xfId="6253"/>
    <cellStyle name="Обычный 14 5" xfId="1839"/>
    <cellStyle name="Обычный 14 6" xfId="6254"/>
    <cellStyle name="Обычный 14_бюджет2013(труба+ФА+НКТ)" xfId="1251"/>
    <cellStyle name="Обычный 140" xfId="12658"/>
    <cellStyle name="Обычный 141" xfId="13930"/>
    <cellStyle name="Обычный 142" xfId="16115"/>
    <cellStyle name="Обычный 143" xfId="16116"/>
    <cellStyle name="Обычный 144" xfId="16117"/>
    <cellStyle name="Обычный 145" xfId="16094"/>
    <cellStyle name="Обычный 147" xfId="16118"/>
    <cellStyle name="Обычный 148" xfId="16119"/>
    <cellStyle name="Обычный 149" xfId="16120"/>
    <cellStyle name="Обычный 15" xfId="32"/>
    <cellStyle name="Обычный 15 2" xfId="68"/>
    <cellStyle name="Обычный 15 2 2" xfId="1254"/>
    <cellStyle name="Обычный 15 2 2 2" xfId="1255"/>
    <cellStyle name="Обычный 15 2 2 3" xfId="1256"/>
    <cellStyle name="Обычный 15 2 3" xfId="1257"/>
    <cellStyle name="Обычный 15 2 3 2" xfId="1258"/>
    <cellStyle name="Обычный 15 2 4" xfId="1253"/>
    <cellStyle name="Обычный 15 3" xfId="84"/>
    <cellStyle name="Обычный 15 4" xfId="1259"/>
    <cellStyle name="Обычный 15 5" xfId="1252"/>
    <cellStyle name="Обычный 15_ДДС_Прямой" xfId="6255"/>
    <cellStyle name="Обычный 156" xfId="16096"/>
    <cellStyle name="Обычный 16" xfId="1260"/>
    <cellStyle name="Обычный 16 2" xfId="1261"/>
    <cellStyle name="Обычный 16 2 2" xfId="1262"/>
    <cellStyle name="Обычный 16 3" xfId="1263"/>
    <cellStyle name="Обычный 16 4" xfId="1849"/>
    <cellStyle name="Обычный 16_ДДС_Прямой" xfId="6256"/>
    <cellStyle name="Обычный 17" xfId="1264"/>
    <cellStyle name="Обычный 17 2" xfId="1265"/>
    <cellStyle name="Обычный 17 3" xfId="1266"/>
    <cellStyle name="Обычный 17 4" xfId="1850"/>
    <cellStyle name="Обычный 17_ДДС_Прямой" xfId="6257"/>
    <cellStyle name="Обычный 18" xfId="1267"/>
    <cellStyle name="Обычный 18 2" xfId="1268"/>
    <cellStyle name="Обычный 18 3" xfId="1269"/>
    <cellStyle name="Обычный 18 4" xfId="1270"/>
    <cellStyle name="Обычный 18 5" xfId="1851"/>
    <cellStyle name="Обычный 18_ДДС_Прямой" xfId="6258"/>
    <cellStyle name="Обычный 19" xfId="1271"/>
    <cellStyle name="Обычный 19 2" xfId="1272"/>
    <cellStyle name="Обычный 19 3" xfId="1852"/>
    <cellStyle name="Обычный 19_ДДС_Прямой" xfId="6259"/>
    <cellStyle name="Обычный 2" xfId="1"/>
    <cellStyle name="Обычный 2 10" xfId="1843"/>
    <cellStyle name="Обычный 2 11" xfId="6260"/>
    <cellStyle name="Обычный 2 12" xfId="6261"/>
    <cellStyle name="Обычный 2 13" xfId="6262"/>
    <cellStyle name="Обычный 2 14" xfId="6263"/>
    <cellStyle name="Обычный 2 15" xfId="6264"/>
    <cellStyle name="Обычный 2 16" xfId="6265"/>
    <cellStyle name="Обычный 2 17" xfId="6266"/>
    <cellStyle name="Обычный 2 18" xfId="6267"/>
    <cellStyle name="Обычный 2 19" xfId="6268"/>
    <cellStyle name="Обычный 2 2" xfId="3"/>
    <cellStyle name="Обычный 2 2 2" xfId="1273"/>
    <cellStyle name="Обычный 2 2 2 2" xfId="13"/>
    <cellStyle name="Обычный 2 2 2 3" xfId="6269"/>
    <cellStyle name="Обычный 2 2 2 4" xfId="6270"/>
    <cellStyle name="Обычный 2 2 2 4 2" xfId="6271"/>
    <cellStyle name="Обычный 2 2 2 4_ДДС_Прямой" xfId="6272"/>
    <cellStyle name="Обычный 2 2 2 5" xfId="6273"/>
    <cellStyle name="Обычный 2 2 2_GAZ" xfId="6274"/>
    <cellStyle name="Обычный 2 2 3" xfId="33"/>
    <cellStyle name="Обычный 2 2 3 2" xfId="1842"/>
    <cellStyle name="Обычный 2 2 3 2 2" xfId="6275"/>
    <cellStyle name="Обычный 2 2 3 2_ДДС_Прямой" xfId="6276"/>
    <cellStyle name="Обычный 2 2 3 3" xfId="6277"/>
    <cellStyle name="Обычный 2 2 3_GAZ" xfId="6278"/>
    <cellStyle name="Обычный 2 2 4" xfId="1276"/>
    <cellStyle name="Обычный 2 2 5" xfId="1277"/>
    <cellStyle name="Обычный 2 2 6" xfId="1278"/>
    <cellStyle name="Обычный 2 2 6 2" xfId="6279"/>
    <cellStyle name="Обычный 2 2 6_ДДС_Прямой" xfId="6280"/>
    <cellStyle name="Обычный 2 2 7" xfId="1279"/>
    <cellStyle name="Обычный 2 2_GAZ" xfId="6281"/>
    <cellStyle name="Обычный 2 20" xfId="6282"/>
    <cellStyle name="Обычный 2 21" xfId="6283"/>
    <cellStyle name="Обычный 2 22" xfId="6284"/>
    <cellStyle name="Обычный 2 23" xfId="6285"/>
    <cellStyle name="Обычный 2 24" xfId="6286"/>
    <cellStyle name="Обычный 2 25" xfId="6287"/>
    <cellStyle name="Обычный 2 26" xfId="6288"/>
    <cellStyle name="Обычный 2 27" xfId="81"/>
    <cellStyle name="Обычный 2 27 2" xfId="16095"/>
    <cellStyle name="Обычный 2 28" xfId="1697"/>
    <cellStyle name="Обычный 2 29" xfId="8331"/>
    <cellStyle name="Обычный 2 3" xfId="73"/>
    <cellStyle name="Обычный 2 3 2" xfId="1281"/>
    <cellStyle name="Обычный 2 3 2 2" xfId="6289"/>
    <cellStyle name="Обычный 2 3 2 2 2" xfId="6290"/>
    <cellStyle name="Обычный 2 3 2 2_ДДС_Прямой" xfId="6291"/>
    <cellStyle name="Обычный 2 3 2 3" xfId="6292"/>
    <cellStyle name="Обычный 2 3 2_ДДС_Прямой" xfId="6293"/>
    <cellStyle name="Обычный 2 3 3" xfId="6294"/>
    <cellStyle name="Обычный 2 3 4" xfId="6295"/>
    <cellStyle name="Обычный 2 3 4 2" xfId="6296"/>
    <cellStyle name="Обычный 2 3 4_ДДС_Прямой" xfId="6297"/>
    <cellStyle name="Обычный 2 3 5" xfId="6298"/>
    <cellStyle name="Обычный 2 3_GAZ" xfId="6299"/>
    <cellStyle name="Обычный 2 30" xfId="7547"/>
    <cellStyle name="Обычный 2 31" xfId="8934"/>
    <cellStyle name="Обычный 2 32" xfId="7511"/>
    <cellStyle name="Обычный 2 33" xfId="13639"/>
    <cellStyle name="Обычный 2 34" xfId="12059"/>
    <cellStyle name="Обычный 2 35" xfId="12653"/>
    <cellStyle name="Обычный 2 36" xfId="7381"/>
    <cellStyle name="Обычный 2 37" xfId="14380"/>
    <cellStyle name="Обычный 2 38" xfId="14390"/>
    <cellStyle name="Обычный 2 39" xfId="14931"/>
    <cellStyle name="Обычный 2 4" xfId="1282"/>
    <cellStyle name="Обычный 2 4 2" xfId="6300"/>
    <cellStyle name="Обычный 2 4_ДДС_Прямой" xfId="6301"/>
    <cellStyle name="Обычный 2 40" xfId="9286"/>
    <cellStyle name="Обычный 2 41" xfId="12101"/>
    <cellStyle name="Обычный 2 42" xfId="15608"/>
    <cellStyle name="Обычный 2 43" xfId="16099"/>
    <cellStyle name="Обычный 2 44" xfId="16101"/>
    <cellStyle name="Обычный 2 5" xfId="1283"/>
    <cellStyle name="Обычный 2 5 2" xfId="6302"/>
    <cellStyle name="Обычный 2 5_ДДС_Прямой" xfId="6303"/>
    <cellStyle name="Обычный 2 6" xfId="1284"/>
    <cellStyle name="Обычный 2 7" xfId="1285"/>
    <cellStyle name="Обычный 2 8" xfId="1286"/>
    <cellStyle name="Обычный 2 9" xfId="1287"/>
    <cellStyle name="Обычный 2_2014 мес." xfId="6304"/>
    <cellStyle name="Обычный 2_План ГЗ на 2011г  первочередные " xfId="16104"/>
    <cellStyle name="Обычный 20" xfId="1288"/>
    <cellStyle name="Обычный 20 2" xfId="1853"/>
    <cellStyle name="Обычный 20_ДДС_Прямой" xfId="6305"/>
    <cellStyle name="Обычный 21" xfId="1289"/>
    <cellStyle name="Обычный 21 2" xfId="1290"/>
    <cellStyle name="Обычный 21 3" xfId="1854"/>
    <cellStyle name="Обычный 21_ДДС_Прямой" xfId="6306"/>
    <cellStyle name="Обычный 22" xfId="34"/>
    <cellStyle name="Обычный 22 2" xfId="6307"/>
    <cellStyle name="Обычный 22_ДДС_Прямой" xfId="6308"/>
    <cellStyle name="Обычный 23" xfId="1291"/>
    <cellStyle name="Обычный 23 2" xfId="1855"/>
    <cellStyle name="Обычный 23_ДДС_Прямой" xfId="6309"/>
    <cellStyle name="Обычный 24" xfId="1292"/>
    <cellStyle name="Обычный 24 2" xfId="1293"/>
    <cellStyle name="Обычный 24 3" xfId="1856"/>
    <cellStyle name="Обычный 24_ДДС_Прямой" xfId="6310"/>
    <cellStyle name="Обычный 25" xfId="1294"/>
    <cellStyle name="Обычный 25 2" xfId="1857"/>
    <cellStyle name="Обычный 25_ДДС_Прямой" xfId="6311"/>
    <cellStyle name="Обычный 26" xfId="1295"/>
    <cellStyle name="Обычный 26 2" xfId="1858"/>
    <cellStyle name="Обычный 26_ДДС_Прямой" xfId="6312"/>
    <cellStyle name="Обычный 267" xfId="16097"/>
    <cellStyle name="Обычный 27" xfId="1296"/>
    <cellStyle name="Обычный 27 2" xfId="1859"/>
    <cellStyle name="Обычный 27_ДДС_Прямой" xfId="6313"/>
    <cellStyle name="Обычный 271" xfId="16105"/>
    <cellStyle name="Обычный 28" xfId="1297"/>
    <cellStyle name="Обычный 28 2" xfId="1860"/>
    <cellStyle name="Обычный 28_ДДС_Прямой" xfId="6314"/>
    <cellStyle name="Обычный 287" xfId="16098"/>
    <cellStyle name="Обычный 29" xfId="1298"/>
    <cellStyle name="Обычный 29 2" xfId="6315"/>
    <cellStyle name="Обычный 29_ДДС_Прямой" xfId="6316"/>
    <cellStyle name="Обычный 3" xfId="6"/>
    <cellStyle name="Обычный 3 10" xfId="6317"/>
    <cellStyle name="Обычный 3 11" xfId="6318"/>
    <cellStyle name="Обычный 3 12" xfId="6319"/>
    <cellStyle name="Обычный 3 12 2" xfId="6320"/>
    <cellStyle name="Обычный 3 12_ДДС_Прямой" xfId="6321"/>
    <cellStyle name="Обычный 3 13" xfId="6322"/>
    <cellStyle name="Обычный 3 2" xfId="61"/>
    <cellStyle name="Обычный 3 2 2" xfId="1300"/>
    <cellStyle name="Обычный 3 2 2 2" xfId="1301"/>
    <cellStyle name="Обычный 3 2 3" xfId="1302"/>
    <cellStyle name="Обычный 3 2 4" xfId="6323"/>
    <cellStyle name="Обычный 3 2 5" xfId="6324"/>
    <cellStyle name="Обычный 3 2 5 2" xfId="6325"/>
    <cellStyle name="Обычный 3 2 5_ДДС_Прямой" xfId="6326"/>
    <cellStyle name="Обычный 3 2 6" xfId="6327"/>
    <cellStyle name="Обычный 3 2_2014 мес." xfId="6328"/>
    <cellStyle name="Обычный 3 3" xfId="72"/>
    <cellStyle name="Обычный 3 3 2" xfId="1304"/>
    <cellStyle name="Обычный 3 3 3" xfId="1305"/>
    <cellStyle name="Обычный 3 3 4" xfId="1306"/>
    <cellStyle name="Обычный 3 3 5" xfId="1303"/>
    <cellStyle name="Обычный 3 3_ДДС_Прямой" xfId="6329"/>
    <cellStyle name="Обычный 3 4" xfId="1307"/>
    <cellStyle name="Обычный 3 4 2" xfId="1308"/>
    <cellStyle name="Обычный 3 4 3" xfId="1309"/>
    <cellStyle name="Обычный 3 4 4" xfId="1310"/>
    <cellStyle name="Обычный 3 4 5" xfId="1311"/>
    <cellStyle name="Обычный 3 4_ДДС_Прямой" xfId="6330"/>
    <cellStyle name="Обычный 3 5" xfId="1312"/>
    <cellStyle name="Обычный 3 5 2" xfId="6331"/>
    <cellStyle name="Обычный 3 5 3" xfId="6332"/>
    <cellStyle name="Обычный 3 5_ДДС_Прямой" xfId="6333"/>
    <cellStyle name="Обычный 3 6" xfId="1313"/>
    <cellStyle name="Обычный 3 6 2" xfId="6334"/>
    <cellStyle name="Обычный 3 6 3" xfId="6335"/>
    <cellStyle name="Обычный 3 6_ДДС_Прямой" xfId="6336"/>
    <cellStyle name="Обычный 3 7" xfId="1314"/>
    <cellStyle name="Обычный 3 8" xfId="6337"/>
    <cellStyle name="Обычный 3 9" xfId="6338"/>
    <cellStyle name="Обычный 3_1_пол. КМГ Таблицы к ПЗ" xfId="6339"/>
    <cellStyle name="Обычный 30" xfId="1315"/>
    <cellStyle name="Обычный 30 2" xfId="1316"/>
    <cellStyle name="Обычный 30_ДДС_Прямой" xfId="6340"/>
    <cellStyle name="Обычный 31" xfId="1317"/>
    <cellStyle name="Обычный 31 2" xfId="1318"/>
    <cellStyle name="Обычный 31_ДДС_Прямой" xfId="6341"/>
    <cellStyle name="Обычный 32" xfId="1319"/>
    <cellStyle name="Обычный 32 2" xfId="6342"/>
    <cellStyle name="Обычный 32_ДДС_Прямой" xfId="6343"/>
    <cellStyle name="Обычный 33" xfId="1320"/>
    <cellStyle name="Обычный 33 2" xfId="6344"/>
    <cellStyle name="Обычный 33_ДДС_Прямой" xfId="6345"/>
    <cellStyle name="Обычный 34" xfId="1321"/>
    <cellStyle name="Обычный 34 2" xfId="6346"/>
    <cellStyle name="Обычный 34_ДДС_Прямой" xfId="6347"/>
    <cellStyle name="Обычный 35" xfId="1322"/>
    <cellStyle name="Обычный 35 2" xfId="1323"/>
    <cellStyle name="Обычный 35_ДДС_Прямой" xfId="6348"/>
    <cellStyle name="Обычный 36" xfId="1324"/>
    <cellStyle name="Обычный 36 2" xfId="6349"/>
    <cellStyle name="Обычный 36_ДДС_Прямой" xfId="6350"/>
    <cellStyle name="Обычный 37" xfId="1325"/>
    <cellStyle name="Обычный 37 2" xfId="6351"/>
    <cellStyle name="Обычный 37_ДДС_Прямой" xfId="6352"/>
    <cellStyle name="Обычный 38" xfId="1326"/>
    <cellStyle name="Обычный 38 2" xfId="6353"/>
    <cellStyle name="Обычный 38_ДДС_Прямой" xfId="6354"/>
    <cellStyle name="Обычный 39" xfId="1327"/>
    <cellStyle name="Обычный 39 2" xfId="6355"/>
    <cellStyle name="Обычный 39_ДДС_Прямой" xfId="6356"/>
    <cellStyle name="Обычный 4" xfId="10"/>
    <cellStyle name="Обычный 4 10" xfId="6357"/>
    <cellStyle name="Обычный 4 10 2" xfId="6358"/>
    <cellStyle name="Обычный 4 10_ДДС_Прямой" xfId="6359"/>
    <cellStyle name="Обычный 4 11" xfId="6360"/>
    <cellStyle name="Обычный 4 11 2" xfId="6361"/>
    <cellStyle name="Обычный 4 11_ДДС_Прямой" xfId="6362"/>
    <cellStyle name="Обычный 4 12" xfId="6363"/>
    <cellStyle name="Обычный 4 12 2" xfId="6364"/>
    <cellStyle name="Обычный 4 12_ДДС_Прямой" xfId="6365"/>
    <cellStyle name="Обычный 4 13" xfId="6366"/>
    <cellStyle name="Обычный 4 13 2" xfId="6367"/>
    <cellStyle name="Обычный 4 13_ДДС_Прямой" xfId="6368"/>
    <cellStyle name="Обычный 4 14" xfId="6369"/>
    <cellStyle name="Обычный 4 14 2" xfId="6370"/>
    <cellStyle name="Обычный 4 14_ДДС_Прямой" xfId="6371"/>
    <cellStyle name="Обычный 4 15" xfId="6372"/>
    <cellStyle name="Обычный 4 15 2" xfId="6373"/>
    <cellStyle name="Обычный 4 15_ДДС_Прямой" xfId="6374"/>
    <cellStyle name="Обычный 4 16" xfId="6375"/>
    <cellStyle name="Обычный 4 16 2" xfId="6376"/>
    <cellStyle name="Обычный 4 16_ДДС_Прямой" xfId="6377"/>
    <cellStyle name="Обычный 4 17" xfId="6378"/>
    <cellStyle name="Обычный 4 17 2" xfId="6379"/>
    <cellStyle name="Обычный 4 17_ДДС_Прямой" xfId="6380"/>
    <cellStyle name="Обычный 4 18" xfId="6381"/>
    <cellStyle name="Обычный 4 18 2" xfId="6382"/>
    <cellStyle name="Обычный 4 18_ДДС_Прямой" xfId="6383"/>
    <cellStyle name="Обычный 4 19" xfId="6384"/>
    <cellStyle name="Обычный 4 19 2" xfId="6385"/>
    <cellStyle name="Обычный 4 19_ДДС_Прямой" xfId="6386"/>
    <cellStyle name="Обычный 4 2" xfId="18"/>
    <cellStyle name="Обычный 4 2 2" xfId="67"/>
    <cellStyle name="Обычный 4 2 3" xfId="71"/>
    <cellStyle name="Обычный 4 2 3 2" xfId="6387"/>
    <cellStyle name="Обычный 4 2 3 3" xfId="6388"/>
    <cellStyle name="Обычный 4 2 3_ДДС_Прямой" xfId="6389"/>
    <cellStyle name="Обычный 4 2 4" xfId="6390"/>
    <cellStyle name="Обычный 4 2 5" xfId="6391"/>
    <cellStyle name="Обычный 4 2 6" xfId="6392"/>
    <cellStyle name="Обычный 4 2 6 2" xfId="6393"/>
    <cellStyle name="Обычный 4 2 6_ДДС_Прямой" xfId="6394"/>
    <cellStyle name="Обычный 4 2 7" xfId="6395"/>
    <cellStyle name="Обычный 4 2_GAZ" xfId="6396"/>
    <cellStyle name="Обычный 4 20" xfId="6397"/>
    <cellStyle name="Обычный 4 20 2" xfId="6398"/>
    <cellStyle name="Обычный 4 20_ДДС_Прямой" xfId="6399"/>
    <cellStyle name="Обычный 4 21" xfId="6400"/>
    <cellStyle name="Обычный 4 21 2" xfId="6401"/>
    <cellStyle name="Обычный 4 21 3" xfId="6402"/>
    <cellStyle name="Обычный 4 21_ДДС_Прямой" xfId="6403"/>
    <cellStyle name="Обычный 4 22" xfId="6404"/>
    <cellStyle name="Обычный 4 23" xfId="6405"/>
    <cellStyle name="Обычный 4 24" xfId="6406"/>
    <cellStyle name="Обычный 4 25" xfId="6407"/>
    <cellStyle name="Обычный 4 25 2" xfId="6408"/>
    <cellStyle name="Обычный 4 25_ДДС_Прямой" xfId="6409"/>
    <cellStyle name="Обычный 4 26" xfId="6410"/>
    <cellStyle name="Обычный 4 3" xfId="1329"/>
    <cellStyle name="Обычный 4 3 2" xfId="6411"/>
    <cellStyle name="Обычный 4 3_ДДС_Прямой" xfId="6412"/>
    <cellStyle name="Обычный 4 4" xfId="6413"/>
    <cellStyle name="Обычный 4 4 2" xfId="6414"/>
    <cellStyle name="Обычный 4 4 3" xfId="6415"/>
    <cellStyle name="Обычный 4 4 3 2" xfId="6416"/>
    <cellStyle name="Обычный 4 4_ДДС_Прямой" xfId="6417"/>
    <cellStyle name="Обычный 4 5" xfId="1330"/>
    <cellStyle name="Обычный 4 5 2" xfId="6418"/>
    <cellStyle name="Обычный 4 5_ДДС_Прямой" xfId="6419"/>
    <cellStyle name="Обычный 4 6" xfId="6420"/>
    <cellStyle name="Обычный 4 6 2" xfId="6421"/>
    <cellStyle name="Обычный 4 6_ДДС_Прямой" xfId="6422"/>
    <cellStyle name="Обычный 4 7" xfId="6423"/>
    <cellStyle name="Обычный 4 7 2" xfId="6424"/>
    <cellStyle name="Обычный 4 7_ДДС_Прямой" xfId="6425"/>
    <cellStyle name="Обычный 4 8" xfId="6426"/>
    <cellStyle name="Обычный 4 8 2" xfId="6427"/>
    <cellStyle name="Обычный 4 8_ДДС_Прямой" xfId="6428"/>
    <cellStyle name="Обычный 4 9" xfId="6429"/>
    <cellStyle name="Обычный 4 9 2" xfId="6430"/>
    <cellStyle name="Обычный 4 9_ДДС_Прямой" xfId="6431"/>
    <cellStyle name="Обычный 4_03_Модель_планирования ДО в БН_РД_1.0_2003" xfId="6432"/>
    <cellStyle name="Обычный 40" xfId="1331"/>
    <cellStyle name="Обычный 40 2" xfId="6433"/>
    <cellStyle name="Обычный 40_ДДС_Прямой" xfId="6434"/>
    <cellStyle name="Обычный 41" xfId="1332"/>
    <cellStyle name="Обычный 41 2" xfId="6435"/>
    <cellStyle name="Обычный 41_ДДС_Прямой" xfId="6436"/>
    <cellStyle name="Обычный 42" xfId="1836"/>
    <cellStyle name="Обычный 42 2" xfId="6437"/>
    <cellStyle name="Обычный 42_ДДС_Прямой" xfId="6438"/>
    <cellStyle name="Обычный 43" xfId="1837"/>
    <cellStyle name="Обычный 43 2" xfId="6439"/>
    <cellStyle name="Обычный 43_ДДС_Прямой" xfId="6440"/>
    <cellStyle name="Обычный 44" xfId="1863"/>
    <cellStyle name="Обычный 44 2" xfId="6441"/>
    <cellStyle name="Обычный 44_ДДС_Прямой" xfId="6442"/>
    <cellStyle name="Обычный 45" xfId="6443"/>
    <cellStyle name="Обычный 45 2" xfId="6444"/>
    <cellStyle name="Обычный 45_ДДС_Прямой" xfId="6445"/>
    <cellStyle name="Обычный 46" xfId="6446"/>
    <cellStyle name="Обычный 46 2" xfId="6447"/>
    <cellStyle name="Обычный 46_ДДС_Прямой" xfId="6448"/>
    <cellStyle name="Обычный 47" xfId="6449"/>
    <cellStyle name="Обычный 47 2" xfId="6450"/>
    <cellStyle name="Обычный 47_ДДС_Прямой" xfId="6451"/>
    <cellStyle name="Обычный 48" xfId="6452"/>
    <cellStyle name="Обычный 48 2" xfId="6453"/>
    <cellStyle name="Обычный 48_ДДС_Прямой" xfId="6454"/>
    <cellStyle name="Обычный 49" xfId="6455"/>
    <cellStyle name="Обычный 49 2" xfId="6456"/>
    <cellStyle name="Обычный 49_ДДС_Прямой" xfId="6457"/>
    <cellStyle name="Обычный 5" xfId="35"/>
    <cellStyle name="Обычный 5 2" xfId="64"/>
    <cellStyle name="Обычный 5 2 2" xfId="6458"/>
    <cellStyle name="Обычный 5 2 2 2" xfId="6459"/>
    <cellStyle name="Обычный 5 2 2 2 2" xfId="6460"/>
    <cellStyle name="Обычный 5 2 2 2_ДДС_Прямой" xfId="6461"/>
    <cellStyle name="Обычный 5 2 2 3" xfId="6462"/>
    <cellStyle name="Обычный 5 2 2_ДДС_Прямой" xfId="6463"/>
    <cellStyle name="Обычный 5 2 3" xfId="6464"/>
    <cellStyle name="Обычный 5 2_ДДС_Прямой" xfId="6465"/>
    <cellStyle name="Обычный 5 3" xfId="1335"/>
    <cellStyle name="Обычный 5 3 2" xfId="6466"/>
    <cellStyle name="Обычный 5 3_ДДС_Прямой" xfId="6467"/>
    <cellStyle name="Обычный 5 4" xfId="1844"/>
    <cellStyle name="Обычный 5 5" xfId="6468"/>
    <cellStyle name="Обычный 5 5 2" xfId="6469"/>
    <cellStyle name="Обычный 5 5_ДДС_Прямой" xfId="6470"/>
    <cellStyle name="Обычный 5 6" xfId="6471"/>
    <cellStyle name="Обычный 5_GAZ" xfId="6472"/>
    <cellStyle name="Обычный 50" xfId="6473"/>
    <cellStyle name="Обычный 50 2" xfId="6474"/>
    <cellStyle name="Обычный 50_ДДС_Прямой" xfId="6475"/>
    <cellStyle name="Обычный 51" xfId="6476"/>
    <cellStyle name="Обычный 51 2" xfId="6477"/>
    <cellStyle name="Обычный 51_ДДС_Прямой" xfId="6478"/>
    <cellStyle name="Обычный 52" xfId="6479"/>
    <cellStyle name="Обычный 52 2" xfId="6480"/>
    <cellStyle name="Обычный 52_ДДС_Прямой" xfId="6481"/>
    <cellStyle name="Обычный 527" xfId="16106"/>
    <cellStyle name="Обычный 53" xfId="6482"/>
    <cellStyle name="Обычный 53 2" xfId="6483"/>
    <cellStyle name="Обычный 53_ДДС_Прямой" xfId="6484"/>
    <cellStyle name="Обычный 54" xfId="6485"/>
    <cellStyle name="Обычный 54 2" xfId="6486"/>
    <cellStyle name="Обычный 54_ДДС_Прямой" xfId="6487"/>
    <cellStyle name="Обычный 55" xfId="6488"/>
    <cellStyle name="Обычный 55 2" xfId="6489"/>
    <cellStyle name="Обычный 55_ДДС_Прямой" xfId="6490"/>
    <cellStyle name="Обычный 56" xfId="6491"/>
    <cellStyle name="Обычный 56 2" xfId="6492"/>
    <cellStyle name="Обычный 56_ДДС_Прямой" xfId="6493"/>
    <cellStyle name="Обычный 57" xfId="6494"/>
    <cellStyle name="Обычный 57 2" xfId="6495"/>
    <cellStyle name="Обычный 57_ДДС_Прямой" xfId="6496"/>
    <cellStyle name="Обычный 58" xfId="6497"/>
    <cellStyle name="Обычный 58 2" xfId="6498"/>
    <cellStyle name="Обычный 58_ДДС_Прямой" xfId="6499"/>
    <cellStyle name="Обычный 59" xfId="6500"/>
    <cellStyle name="Обычный 59 2" xfId="6501"/>
    <cellStyle name="Обычный 59_ДДС_Прямой" xfId="6502"/>
    <cellStyle name="Обычный 6" xfId="36"/>
    <cellStyle name="Обычный 6 2" xfId="1337"/>
    <cellStyle name="Обычный 6 3" xfId="1338"/>
    <cellStyle name="Обычный 6 3 2" xfId="6503"/>
    <cellStyle name="Обычный 6 3_ДДС_Прямой" xfId="6504"/>
    <cellStyle name="Обычный 6 4" xfId="6505"/>
    <cellStyle name="Обычный 6 5" xfId="6506"/>
    <cellStyle name="Обычный 6 6" xfId="6507"/>
    <cellStyle name="Обычный 6 6 2" xfId="6508"/>
    <cellStyle name="Обычный 6 6_ДДС_Прямой" xfId="6509"/>
    <cellStyle name="Обычный 6 7" xfId="6510"/>
    <cellStyle name="Обычный 6_GAZ" xfId="6511"/>
    <cellStyle name="Обычный 60" xfId="6512"/>
    <cellStyle name="Обычный 60 2" xfId="6513"/>
    <cellStyle name="Обычный 60_ДДС_Прямой" xfId="6514"/>
    <cellStyle name="Обычный 61" xfId="6515"/>
    <cellStyle name="Обычный 61 2" xfId="6516"/>
    <cellStyle name="Обычный 61_ДДС_Прямой" xfId="6517"/>
    <cellStyle name="Обычный 62" xfId="6518"/>
    <cellStyle name="Обычный 62 2" xfId="6519"/>
    <cellStyle name="Обычный 62_ДДС_Прямой" xfId="6520"/>
    <cellStyle name="Обычный 63" xfId="6521"/>
    <cellStyle name="Обычный 63 2" xfId="6522"/>
    <cellStyle name="Обычный 63_ДДС_Прямой" xfId="6523"/>
    <cellStyle name="Обычный 64" xfId="6524"/>
    <cellStyle name="Обычный 64 2" xfId="6525"/>
    <cellStyle name="Обычный 64_ДДС_Прямой" xfId="6526"/>
    <cellStyle name="Обычный 65" xfId="6527"/>
    <cellStyle name="Обычный 65 2" xfId="6528"/>
    <cellStyle name="Обычный 65_ДДС_Прямой" xfId="6529"/>
    <cellStyle name="Обычный 66" xfId="6530"/>
    <cellStyle name="Обычный 66 2" xfId="6531"/>
    <cellStyle name="Обычный 66_ДДС_Прямой" xfId="6532"/>
    <cellStyle name="Обычный 67" xfId="6533"/>
    <cellStyle name="Обычный 67 2" xfId="6534"/>
    <cellStyle name="Обычный 67_ДДС_Прямой" xfId="6535"/>
    <cellStyle name="Обычный 68" xfId="6536"/>
    <cellStyle name="Обычный 68 2" xfId="6537"/>
    <cellStyle name="Обычный 68_ДДС_Прямой" xfId="6538"/>
    <cellStyle name="Обычный 69" xfId="6539"/>
    <cellStyle name="Обычный 69 2" xfId="6540"/>
    <cellStyle name="Обычный 69_ДДС_Прямой" xfId="6541"/>
    <cellStyle name="Обычный 7" xfId="37"/>
    <cellStyle name="Обычный 7 2" xfId="65"/>
    <cellStyle name="Обычный 7 2 2" xfId="6542"/>
    <cellStyle name="Обычный 7 2 2 2" xfId="6543"/>
    <cellStyle name="Обычный 7 2 2 2 2" xfId="6544"/>
    <cellStyle name="Обычный 7 2 2 2 3" xfId="6545"/>
    <cellStyle name="Обычный 7 2 2 2_ДДС_Прямой" xfId="6546"/>
    <cellStyle name="Обычный 7 2 2 3" xfId="6547"/>
    <cellStyle name="Обычный 7 2 2 3 2" xfId="6548"/>
    <cellStyle name="Обычный 7 2 2 3 3" xfId="6549"/>
    <cellStyle name="Обычный 7 2 2 3_ДДС_Прямой" xfId="6550"/>
    <cellStyle name="Обычный 7 2 2 4" xfId="6551"/>
    <cellStyle name="Обычный 7 2 2 5" xfId="6552"/>
    <cellStyle name="Обычный 7 2 2_ДДС_Прямой" xfId="6553"/>
    <cellStyle name="Обычный 7 2 3" xfId="6554"/>
    <cellStyle name="Обычный 7 2 3 2" xfId="6555"/>
    <cellStyle name="Обычный 7 2 3 2 2" xfId="6556"/>
    <cellStyle name="Обычный 7 2 3 2 3" xfId="6557"/>
    <cellStyle name="Обычный 7 2 3 2_ДДС_Прямой" xfId="6558"/>
    <cellStyle name="Обычный 7 2 3 3" xfId="6559"/>
    <cellStyle name="Обычный 7 2 3 4" xfId="6560"/>
    <cellStyle name="Обычный 7 2 3_ДДС_Прямой" xfId="6561"/>
    <cellStyle name="Обычный 7 2 4" xfId="6562"/>
    <cellStyle name="Обычный 7 2 4 2" xfId="6563"/>
    <cellStyle name="Обычный 7 2 4 3" xfId="6564"/>
    <cellStyle name="Обычный 7 2 4_ДДС_Прямой" xfId="6565"/>
    <cellStyle name="Обычный 7 2 5" xfId="6566"/>
    <cellStyle name="Обычный 7 2 6" xfId="6567"/>
    <cellStyle name="Обычный 7 2_ДДС_Прямой" xfId="6568"/>
    <cellStyle name="Обычный 7 3" xfId="6569"/>
    <cellStyle name="Обычный 7 3 2" xfId="6570"/>
    <cellStyle name="Обычный 7 3 2 2" xfId="6571"/>
    <cellStyle name="Обычный 7 3 2 3" xfId="6572"/>
    <cellStyle name="Обычный 7 3 2_ДДС_Прямой" xfId="6573"/>
    <cellStyle name="Обычный 7 3 3" xfId="6574"/>
    <cellStyle name="Обычный 7 3 4" xfId="6575"/>
    <cellStyle name="Обычный 7 3_ДДС_Прямой" xfId="6576"/>
    <cellStyle name="Обычный 7 4" xfId="6577"/>
    <cellStyle name="Обычный 7 4 2" xfId="6578"/>
    <cellStyle name="Обычный 7 4 3" xfId="6579"/>
    <cellStyle name="Обычный 7 4 4" xfId="6580"/>
    <cellStyle name="Обычный 7 4_ДДС_Прямой" xfId="6581"/>
    <cellStyle name="Обычный 7 5" xfId="6582"/>
    <cellStyle name="Обычный 7 5 2" xfId="6583"/>
    <cellStyle name="Обычный 7 5 3" xfId="6584"/>
    <cellStyle name="Обычный 7 5_ДДС_Прямой" xfId="6585"/>
    <cellStyle name="Обычный 7 6" xfId="1341"/>
    <cellStyle name="Обычный 7 7" xfId="1342"/>
    <cellStyle name="Обычный 7 8" xfId="6586"/>
    <cellStyle name="Обычный 7 8 2" xfId="6587"/>
    <cellStyle name="Обычный 7 8_ДДС_Прямой" xfId="6588"/>
    <cellStyle name="Обычный 7 9" xfId="6589"/>
    <cellStyle name="Обычный 7_GAZ" xfId="6590"/>
    <cellStyle name="Обычный 70" xfId="6591"/>
    <cellStyle name="Обычный 70 2" xfId="6592"/>
    <cellStyle name="Обычный 70_ДДС_Прямой" xfId="6593"/>
    <cellStyle name="Обычный 71" xfId="6594"/>
    <cellStyle name="Обычный 71 2" xfId="6595"/>
    <cellStyle name="Обычный 71_ДДС_Прямой" xfId="6596"/>
    <cellStyle name="Обычный 72" xfId="6597"/>
    <cellStyle name="Обычный 72 2" xfId="6598"/>
    <cellStyle name="Обычный 72_ДДС_Прямой" xfId="6599"/>
    <cellStyle name="Обычный 73" xfId="6600"/>
    <cellStyle name="Обычный 73 2" xfId="6601"/>
    <cellStyle name="Обычный 73_ДДС_Прямой" xfId="6602"/>
    <cellStyle name="Обычный 74" xfId="6603"/>
    <cellStyle name="Обычный 74 2" xfId="6604"/>
    <cellStyle name="Обычный 74_ДДС_Прямой" xfId="6605"/>
    <cellStyle name="Обычный 75" xfId="6606"/>
    <cellStyle name="Обычный 75 2" xfId="6607"/>
    <cellStyle name="Обычный 75_ДДС_Прямой" xfId="6608"/>
    <cellStyle name="Обычный 76" xfId="6609"/>
    <cellStyle name="Обычный 76 2" xfId="6610"/>
    <cellStyle name="Обычный 76_ДДС_Прямой" xfId="6611"/>
    <cellStyle name="Обычный 77" xfId="6612"/>
    <cellStyle name="Обычный 77 2" xfId="6613"/>
    <cellStyle name="Обычный 77_ДДС_Прямой" xfId="6614"/>
    <cellStyle name="Обычный 78" xfId="6615"/>
    <cellStyle name="Обычный 78 2" xfId="6616"/>
    <cellStyle name="Обычный 78_ДДС_Прямой" xfId="6617"/>
    <cellStyle name="Обычный 79" xfId="6618"/>
    <cellStyle name="Обычный 79 2" xfId="6619"/>
    <cellStyle name="Обычный 79_ДДС_Прямой" xfId="6620"/>
    <cellStyle name="Обычный 8" xfId="38"/>
    <cellStyle name="Обычный 8 10" xfId="13691"/>
    <cellStyle name="Обычный 8 2" xfId="39"/>
    <cellStyle name="Обычный 8 2 2" xfId="6621"/>
    <cellStyle name="Обычный 8 2 2 2" xfId="6622"/>
    <cellStyle name="Обычный 8 2 2 3" xfId="6623"/>
    <cellStyle name="Обычный 8 2 2_ДДС_Прямой" xfId="6624"/>
    <cellStyle name="Обычный 8 2 3" xfId="6625"/>
    <cellStyle name="Обычный 8 2 4" xfId="6626"/>
    <cellStyle name="Обычный 8 2_ДДС_Прямой" xfId="6627"/>
    <cellStyle name="Обычный 8 3" xfId="1345"/>
    <cellStyle name="Обычный 8 3 2" xfId="1346"/>
    <cellStyle name="Обычный 8 3 3" xfId="6628"/>
    <cellStyle name="Обычный 8 3 4" xfId="6629"/>
    <cellStyle name="Обычный 8 3_ДДС_Прямой" xfId="6630"/>
    <cellStyle name="Обычный 8 4" xfId="1845"/>
    <cellStyle name="Обычный 8 4 2" xfId="6631"/>
    <cellStyle name="Обычный 8 4 3" xfId="6632"/>
    <cellStyle name="Обычный 8 4_ДДС_Прямой" xfId="6633"/>
    <cellStyle name="Обычный 8 5" xfId="6634"/>
    <cellStyle name="Обычный 8 6" xfId="6635"/>
    <cellStyle name="Обычный 8 7" xfId="6636"/>
    <cellStyle name="Обычный 8 7 2" xfId="6637"/>
    <cellStyle name="Обычный 8 7_ДДС_Прямой" xfId="6638"/>
    <cellStyle name="Обычный 8 8" xfId="6639"/>
    <cellStyle name="Обычный 8 9" xfId="16092"/>
    <cellStyle name="Обычный 8_GAZ" xfId="6640"/>
    <cellStyle name="Обычный 80" xfId="6641"/>
    <cellStyle name="Обычный 80 2" xfId="6642"/>
    <cellStyle name="Обычный 80_ДДС_Прямой" xfId="6643"/>
    <cellStyle name="Обычный 81" xfId="6644"/>
    <cellStyle name="Обычный 81 2" xfId="6645"/>
    <cellStyle name="Обычный 81_ДДС_Прямой" xfId="6646"/>
    <cellStyle name="Обычный 82" xfId="6647"/>
    <cellStyle name="Обычный 82 2" xfId="6648"/>
    <cellStyle name="Обычный 82_ДДС_Прямой" xfId="6649"/>
    <cellStyle name="Обычный 83" xfId="6650"/>
    <cellStyle name="Обычный 83 2" xfId="6651"/>
    <cellStyle name="Обычный 83_ДДС_Прямой" xfId="6652"/>
    <cellStyle name="Обычный 84" xfId="6653"/>
    <cellStyle name="Обычный 84 2" xfId="6654"/>
    <cellStyle name="Обычный 84_ДДС_Прямой" xfId="6655"/>
    <cellStyle name="Обычный 85" xfId="6656"/>
    <cellStyle name="Обычный 85 2" xfId="6657"/>
    <cellStyle name="Обычный 85_ДДС_Прямой" xfId="6658"/>
    <cellStyle name="Обычный 86" xfId="6659"/>
    <cellStyle name="Обычный 86 2" xfId="6660"/>
    <cellStyle name="Обычный 86_ДДС_Прямой" xfId="6661"/>
    <cellStyle name="Обычный 87" xfId="6662"/>
    <cellStyle name="Обычный 87 2" xfId="6663"/>
    <cellStyle name="Обычный 87_ДДС_Прямой" xfId="6664"/>
    <cellStyle name="Обычный 88" xfId="6665"/>
    <cellStyle name="Обычный 88 2" xfId="6666"/>
    <cellStyle name="Обычный 88_ДДС_Прямой" xfId="6667"/>
    <cellStyle name="Обычный 89" xfId="6668"/>
    <cellStyle name="Обычный 89 2" xfId="6669"/>
    <cellStyle name="Обычный 89_ДДС_Прямой" xfId="6670"/>
    <cellStyle name="Обычный 9" xfId="40"/>
    <cellStyle name="Обычный 9 2" xfId="66"/>
    <cellStyle name="Обычный 9 2 2" xfId="6671"/>
    <cellStyle name="Обычный 9 2 2 2" xfId="6672"/>
    <cellStyle name="Обычный 9 2 2 3" xfId="6673"/>
    <cellStyle name="Обычный 9 2 2_ДДС_Прямой" xfId="6674"/>
    <cellStyle name="Обычный 9 2 3" xfId="6675"/>
    <cellStyle name="Обычный 9 2 4" xfId="6676"/>
    <cellStyle name="Обычный 9 2_ДДС_Прямой" xfId="6677"/>
    <cellStyle name="Обычный 9 3" xfId="6678"/>
    <cellStyle name="Обычный 9 3 2" xfId="6679"/>
    <cellStyle name="Обычный 9 3 3" xfId="6680"/>
    <cellStyle name="Обычный 9 3 4" xfId="6681"/>
    <cellStyle name="Обычный 9 3_ДДС_Прямой" xfId="6682"/>
    <cellStyle name="Обычный 9 4" xfId="6683"/>
    <cellStyle name="Обычный 9 4 2" xfId="6684"/>
    <cellStyle name="Обычный 9 4 3" xfId="6685"/>
    <cellStyle name="Обычный 9 4_ДДС_Прямой" xfId="6686"/>
    <cellStyle name="Обычный 9 5" xfId="6687"/>
    <cellStyle name="Обычный 9 6" xfId="6688"/>
    <cellStyle name="Обычный 9 7" xfId="6689"/>
    <cellStyle name="Обычный 9 7 2" xfId="6690"/>
    <cellStyle name="Обычный 9 7_ДДС_Прямой" xfId="6691"/>
    <cellStyle name="Обычный 9 8" xfId="1349"/>
    <cellStyle name="Обычный 9 9" xfId="1350"/>
    <cellStyle name="Обычный 9_GAZ" xfId="6692"/>
    <cellStyle name="Обычный 90" xfId="6693"/>
    <cellStyle name="Обычный 90 2" xfId="6694"/>
    <cellStyle name="Обычный 90_ДДС_Прямой" xfId="6695"/>
    <cellStyle name="Обычный 91" xfId="6696"/>
    <cellStyle name="Обычный 91 2" xfId="6697"/>
    <cellStyle name="Обычный 91_ДДС_Прямой" xfId="6698"/>
    <cellStyle name="Обычный 92" xfId="6699"/>
    <cellStyle name="Обычный 92 2" xfId="6700"/>
    <cellStyle name="Обычный 92_ДДС_Прямой" xfId="6701"/>
    <cellStyle name="Обычный 93" xfId="6702"/>
    <cellStyle name="Обычный 93 2" xfId="6703"/>
    <cellStyle name="Обычный 93_ДДС_Прямой" xfId="6704"/>
    <cellStyle name="Обычный 94" xfId="6705"/>
    <cellStyle name="Обычный 94 2" xfId="6706"/>
    <cellStyle name="Обычный 94_ДДС_Прямой" xfId="6707"/>
    <cellStyle name="Обычный 95" xfId="6708"/>
    <cellStyle name="Обычный 95 2" xfId="6709"/>
    <cellStyle name="Обычный 95_ДДС_Прямой" xfId="6710"/>
    <cellStyle name="Обычный 96" xfId="6711"/>
    <cellStyle name="Обычный 96 2" xfId="6712"/>
    <cellStyle name="Обычный 96_ДДС_Прямой" xfId="6713"/>
    <cellStyle name="Обычный 97" xfId="6714"/>
    <cellStyle name="Обычный 97 2" xfId="6715"/>
    <cellStyle name="Обычный 97_ДДС_Прямой" xfId="6716"/>
    <cellStyle name="Обычный 98" xfId="6717"/>
    <cellStyle name="Обычный 98 2" xfId="6718"/>
    <cellStyle name="Обычный 98_ДДС_Прямой" xfId="6719"/>
    <cellStyle name="Обычный 99" xfId="6720"/>
    <cellStyle name="Обычный 99 2" xfId="6721"/>
    <cellStyle name="Обычный 99_ДДС_Прямой" xfId="6722"/>
    <cellStyle name="Обычный_2007 ПП версия 6 0 раздел 8-11" xfId="16111"/>
    <cellStyle name="Обычный_Лист1" xfId="16103"/>
    <cellStyle name="Обычный_Лист1 2" xfId="16107"/>
    <cellStyle name="Обычный_Лист1 3" xfId="16108"/>
    <cellStyle name="Обычный_Лист3" xfId="16112"/>
    <cellStyle name="Обычный_ПП-2008-ЭМГ-23.06.07 обнов" xfId="16109"/>
    <cellStyle name="Обычный_Производственная программа на 2006 год ДОТиОС АО РД КМГ" xfId="16110"/>
    <cellStyle name="Обычный_форма 16 ЭМГ - отдел разработки (для Абата-2вар) 6" xfId="16114"/>
    <cellStyle name="Обычнын_Ф2.тыс.руб" xfId="6723"/>
    <cellStyle name="Плохой 2" xfId="1351"/>
    <cellStyle name="Плохой 2 2" xfId="6724"/>
    <cellStyle name="Плохой 2 3" xfId="6725"/>
    <cellStyle name="Плохой 2 3 2" xfId="6726"/>
    <cellStyle name="Плохой 2 3_ДДС_Прямой" xfId="6727"/>
    <cellStyle name="Плохой 2 4" xfId="6728"/>
    <cellStyle name="Плохой 2_GAZ" xfId="6729"/>
    <cellStyle name="Подгруппа" xfId="6730"/>
    <cellStyle name="Пояснение 2" xfId="1352"/>
    <cellStyle name="Пояснение 2 2" xfId="6731"/>
    <cellStyle name="Пояснение 2 3" xfId="6732"/>
    <cellStyle name="Пояснение 2 3 2" xfId="6733"/>
    <cellStyle name="Пояснение 2 3_ДДС_Прямой" xfId="6734"/>
    <cellStyle name="Пояснение 2 4" xfId="6735"/>
    <cellStyle name="Пояснение 2_GAZ" xfId="6736"/>
    <cellStyle name="Примечание 10" xfId="1353"/>
    <cellStyle name="Примечание 10 10" xfId="10815"/>
    <cellStyle name="Примечание 10 11" xfId="13094"/>
    <cellStyle name="Примечание 10 12" xfId="13435"/>
    <cellStyle name="Примечание 10 13" xfId="14634"/>
    <cellStyle name="Примечание 10 14" xfId="8577"/>
    <cellStyle name="Примечание 10 15" xfId="12358"/>
    <cellStyle name="Примечание 10 16" xfId="14998"/>
    <cellStyle name="Примечание 10 17" xfId="12893"/>
    <cellStyle name="Примечание 10 18" xfId="15251"/>
    <cellStyle name="Примечание 10 2" xfId="1354"/>
    <cellStyle name="Примечание 10 2 10" xfId="12673"/>
    <cellStyle name="Примечание 10 2 11" xfId="10929"/>
    <cellStyle name="Примечание 10 2 12" xfId="12606"/>
    <cellStyle name="Примечание 10 2 13" xfId="14999"/>
    <cellStyle name="Примечание 10 2 14" xfId="12821"/>
    <cellStyle name="Примечание 10 2 15" xfId="15252"/>
    <cellStyle name="Примечание 10 2 2" xfId="1355"/>
    <cellStyle name="Примечание 10 2 2 10" xfId="7152"/>
    <cellStyle name="Примечание 10 2 2 11" xfId="12131"/>
    <cellStyle name="Примечание 10 2 2 2" xfId="7969"/>
    <cellStyle name="Примечание 10 2 2 3" xfId="10813"/>
    <cellStyle name="Примечание 10 2 2 4" xfId="13092"/>
    <cellStyle name="Примечание 10 2 2 5" xfId="13437"/>
    <cellStyle name="Примечание 10 2 2 6" xfId="13845"/>
    <cellStyle name="Примечание 10 2 2 7" xfId="9384"/>
    <cellStyle name="Примечание 10 2 2 8" xfId="7202"/>
    <cellStyle name="Примечание 10 2 2 9" xfId="15000"/>
    <cellStyle name="Примечание 10 2 3" xfId="1356"/>
    <cellStyle name="Примечание 10 2 3 10" xfId="14082"/>
    <cellStyle name="Примечание 10 2 3 11" xfId="15253"/>
    <cellStyle name="Примечание 10 2 3 2" xfId="7970"/>
    <cellStyle name="Примечание 10 2 3 3" xfId="10812"/>
    <cellStyle name="Примечание 10 2 3 4" xfId="13091"/>
    <cellStyle name="Примечание 10 2 3 5" xfId="13438"/>
    <cellStyle name="Примечание 10 2 3 6" xfId="13846"/>
    <cellStyle name="Примечание 10 2 3 7" xfId="9385"/>
    <cellStyle name="Примечание 10 2 3 8" xfId="9729"/>
    <cellStyle name="Примечание 10 2 3 9" xfId="8719"/>
    <cellStyle name="Примечание 10 2 4" xfId="1357"/>
    <cellStyle name="Примечание 10 2 4 10" xfId="14083"/>
    <cellStyle name="Примечание 10 2 4 11" xfId="15254"/>
    <cellStyle name="Примечание 10 2 4 2" xfId="7971"/>
    <cellStyle name="Примечание 10 2 4 3" xfId="10811"/>
    <cellStyle name="Примечание 10 2 4 4" xfId="13090"/>
    <cellStyle name="Примечание 10 2 4 5" xfId="13439"/>
    <cellStyle name="Примечание 10 2 4 6" xfId="14633"/>
    <cellStyle name="Примечание 10 2 4 7" xfId="12128"/>
    <cellStyle name="Примечание 10 2 4 8" xfId="9728"/>
    <cellStyle name="Примечание 10 2 4 9" xfId="13777"/>
    <cellStyle name="Примечание 10 2 5" xfId="1358"/>
    <cellStyle name="Примечание 10 2 5 10" xfId="14084"/>
    <cellStyle name="Примечание 10 2 5 11" xfId="14933"/>
    <cellStyle name="Примечание 10 2 5 2" xfId="7972"/>
    <cellStyle name="Примечание 10 2 5 3" xfId="10810"/>
    <cellStyle name="Примечание 10 2 5 4" xfId="8987"/>
    <cellStyle name="Примечание 10 2 5 5" xfId="13440"/>
    <cellStyle name="Примечание 10 2 5 6" xfId="12672"/>
    <cellStyle name="Примечание 10 2 5 7" xfId="12497"/>
    <cellStyle name="Примечание 10 2 5 8" xfId="9727"/>
    <cellStyle name="Примечание 10 2 5 9" xfId="15001"/>
    <cellStyle name="Примечание 10 2 6" xfId="7968"/>
    <cellStyle name="Примечание 10 2 7" xfId="10814"/>
    <cellStyle name="Примечание 10 2 8" xfId="13093"/>
    <cellStyle name="Примечание 10 2 9" xfId="13436"/>
    <cellStyle name="Примечание 10 3" xfId="1359"/>
    <cellStyle name="Примечание 10 3 10" xfId="12357"/>
    <cellStyle name="Примечание 10 3 11" xfId="15002"/>
    <cellStyle name="Примечание 10 3 12" xfId="14085"/>
    <cellStyle name="Примечание 10 3 13" xfId="15255"/>
    <cellStyle name="Примечание 10 3 2" xfId="1360"/>
    <cellStyle name="Примечание 10 3 2 10" xfId="12588"/>
    <cellStyle name="Примечание 10 3 2 11" xfId="15256"/>
    <cellStyle name="Примечание 10 3 2 2" xfId="7974"/>
    <cellStyle name="Примечание 10 3 2 3" xfId="10808"/>
    <cellStyle name="Примечание 10 3 2 4" xfId="13089"/>
    <cellStyle name="Примечание 10 3 2 5" xfId="13442"/>
    <cellStyle name="Примечание 10 3 2 6" xfId="13848"/>
    <cellStyle name="Примечание 10 3 2 7" xfId="12127"/>
    <cellStyle name="Примечание 10 3 2 8" xfId="9726"/>
    <cellStyle name="Примечание 10 3 2 9" xfId="15003"/>
    <cellStyle name="Примечание 10 3 3" xfId="1361"/>
    <cellStyle name="Примечание 10 3 3 10" xfId="12587"/>
    <cellStyle name="Примечание 10 3 3 11" xfId="13780"/>
    <cellStyle name="Примечание 10 3 3 2" xfId="7975"/>
    <cellStyle name="Примечание 10 3 3 3" xfId="10807"/>
    <cellStyle name="Примечание 10 3 3 4" xfId="13088"/>
    <cellStyle name="Примечание 10 3 3 5" xfId="13443"/>
    <cellStyle name="Примечание 10 3 3 6" xfId="13849"/>
    <cellStyle name="Примечание 10 3 3 7" xfId="13808"/>
    <cellStyle name="Примечание 10 3 3 8" xfId="9725"/>
    <cellStyle name="Примечание 10 3 3 9" xfId="15004"/>
    <cellStyle name="Примечание 10 3 4" xfId="7973"/>
    <cellStyle name="Примечание 10 3 5" xfId="10809"/>
    <cellStyle name="Примечание 10 3 6" xfId="12514"/>
    <cellStyle name="Примечание 10 3 7" xfId="13441"/>
    <cellStyle name="Примечание 10 3 8" xfId="13847"/>
    <cellStyle name="Примечание 10 3 9" xfId="10182"/>
    <cellStyle name="Примечание 10 4" xfId="1362"/>
    <cellStyle name="Примечание 10 4 10" xfId="8429"/>
    <cellStyle name="Примечание 10 4 11" xfId="15257"/>
    <cellStyle name="Примечание 10 4 2" xfId="7976"/>
    <cellStyle name="Примечание 10 4 3" xfId="10806"/>
    <cellStyle name="Примечание 10 4 4" xfId="13087"/>
    <cellStyle name="Примечание 10 4 5" xfId="13444"/>
    <cellStyle name="Примечание 10 4 6" xfId="13850"/>
    <cellStyle name="Примечание 10 4 7" xfId="9386"/>
    <cellStyle name="Примечание 10 4 8" xfId="9101"/>
    <cellStyle name="Примечание 10 4 9" xfId="15005"/>
    <cellStyle name="Примечание 10 5" xfId="1363"/>
    <cellStyle name="Примечание 10 5 10" xfId="15410"/>
    <cellStyle name="Примечание 10 5 11" xfId="15258"/>
    <cellStyle name="Примечание 10 5 2" xfId="7977"/>
    <cellStyle name="Примечание 10 5 3" xfId="10805"/>
    <cellStyle name="Примечание 10 5 4" xfId="13086"/>
    <cellStyle name="Примечание 10 5 5" xfId="13445"/>
    <cellStyle name="Примечание 10 5 6" xfId="14632"/>
    <cellStyle name="Примечание 10 5 7" xfId="9387"/>
    <cellStyle name="Примечание 10 5 8" xfId="11316"/>
    <cellStyle name="Примечание 10 5 9" xfId="15006"/>
    <cellStyle name="Примечание 10 6" xfId="1364"/>
    <cellStyle name="Примечание 10 6 10" xfId="13619"/>
    <cellStyle name="Примечание 10 6 11" xfId="14951"/>
    <cellStyle name="Примечание 10 6 2" xfId="7978"/>
    <cellStyle name="Примечание 10 6 3" xfId="10804"/>
    <cellStyle name="Примечание 10 6 4" xfId="13085"/>
    <cellStyle name="Примечание 10 6 5" xfId="13446"/>
    <cellStyle name="Примечание 10 6 6" xfId="12671"/>
    <cellStyle name="Примечание 10 6 7" xfId="13807"/>
    <cellStyle name="Примечание 10 6 8" xfId="9724"/>
    <cellStyle name="Примечание 10 6 9" xfId="15007"/>
    <cellStyle name="Примечание 10 7" xfId="1365"/>
    <cellStyle name="Примечание 10 7 10" xfId="14086"/>
    <cellStyle name="Примечание 10 7 11" xfId="15259"/>
    <cellStyle name="Примечание 10 7 2" xfId="7979"/>
    <cellStyle name="Примечание 10 7 3" xfId="10803"/>
    <cellStyle name="Примечание 10 7 4" xfId="13084"/>
    <cellStyle name="Примечание 10 7 5" xfId="8505"/>
    <cellStyle name="Примечание 10 7 6" xfId="13851"/>
    <cellStyle name="Примечание 10 7 7" xfId="14695"/>
    <cellStyle name="Примечание 10 7 8" xfId="12356"/>
    <cellStyle name="Примечание 10 7 9" xfId="15008"/>
    <cellStyle name="Примечание 10 8" xfId="1366"/>
    <cellStyle name="Примечание 10 8 10" xfId="14087"/>
    <cellStyle name="Примечание 10 8 11" xfId="15260"/>
    <cellStyle name="Примечание 10 8 2" xfId="7980"/>
    <cellStyle name="Примечание 10 8 3" xfId="10802"/>
    <cellStyle name="Примечание 10 8 4" xfId="13083"/>
    <cellStyle name="Примечание 10 8 5" xfId="8504"/>
    <cellStyle name="Примечание 10 8 6" xfId="13852"/>
    <cellStyle name="Примечание 10 8 7" xfId="12654"/>
    <cellStyle name="Примечание 10 8 8" xfId="12355"/>
    <cellStyle name="Примечание 10 8 9" xfId="15009"/>
    <cellStyle name="Примечание 10 9" xfId="7967"/>
    <cellStyle name="Примечание 11" xfId="1367"/>
    <cellStyle name="Примечание 11 10" xfId="10801"/>
    <cellStyle name="Примечание 11 11" xfId="13082"/>
    <cellStyle name="Примечание 11 12" xfId="13447"/>
    <cellStyle name="Примечание 11 13" xfId="13853"/>
    <cellStyle name="Примечание 11 14" xfId="9388"/>
    <cellStyle name="Примечание 11 15" xfId="12354"/>
    <cellStyle name="Примечание 11 16" xfId="15010"/>
    <cellStyle name="Примечание 11 17" xfId="14088"/>
    <cellStyle name="Примечание 11 18" xfId="15261"/>
    <cellStyle name="Примечание 11 2" xfId="1368"/>
    <cellStyle name="Примечание 11 2 10" xfId="14631"/>
    <cellStyle name="Примечание 11 2 11" xfId="9389"/>
    <cellStyle name="Примечание 11 2 12" xfId="7201"/>
    <cellStyle name="Примечание 11 2 13" xfId="15011"/>
    <cellStyle name="Примечание 11 2 14" xfId="14089"/>
    <cellStyle name="Примечание 11 2 15" xfId="15262"/>
    <cellStyle name="Примечание 11 2 2" xfId="1369"/>
    <cellStyle name="Примечание 11 2 2 10" xfId="14090"/>
    <cellStyle name="Примечание 11 2 2 11" xfId="15263"/>
    <cellStyle name="Примечание 11 2 2 2" xfId="7983"/>
    <cellStyle name="Примечание 11 2 2 3" xfId="10799"/>
    <cellStyle name="Примечание 11 2 2 4" xfId="13081"/>
    <cellStyle name="Примечание 11 2 2 5" xfId="13449"/>
    <cellStyle name="Примечание 11 2 2 6" xfId="12670"/>
    <cellStyle name="Примечание 11 2 2 7" xfId="12126"/>
    <cellStyle name="Примечание 11 2 2 8" xfId="7200"/>
    <cellStyle name="Примечание 11 2 2 9" xfId="15012"/>
    <cellStyle name="Примечание 11 2 3" xfId="1370"/>
    <cellStyle name="Примечание 11 2 3 10" xfId="13620"/>
    <cellStyle name="Примечание 11 2 3 11" xfId="15264"/>
    <cellStyle name="Примечание 11 2 3 2" xfId="7984"/>
    <cellStyle name="Примечание 11 2 3 3" xfId="7851"/>
    <cellStyle name="Примечание 11 2 3 4" xfId="13080"/>
    <cellStyle name="Примечание 11 2 3 5" xfId="13450"/>
    <cellStyle name="Примечание 11 2 3 6" xfId="13854"/>
    <cellStyle name="Примечание 11 2 3 7" xfId="12125"/>
    <cellStyle name="Примечание 11 2 3 8" xfId="10900"/>
    <cellStyle name="Примечание 11 2 3 9" xfId="15013"/>
    <cellStyle name="Примечание 11 2 4" xfId="1371"/>
    <cellStyle name="Примечание 11 2 4 10" xfId="13621"/>
    <cellStyle name="Примечание 11 2 4 11" xfId="15265"/>
    <cellStyle name="Примечание 11 2 4 2" xfId="7985"/>
    <cellStyle name="Примечание 11 2 4 3" xfId="10798"/>
    <cellStyle name="Примечание 11 2 4 4" xfId="8521"/>
    <cellStyle name="Примечание 11 2 4 5" xfId="13451"/>
    <cellStyle name="Примечание 11 2 4 6" xfId="13855"/>
    <cellStyle name="Примечание 11 2 4 7" xfId="10183"/>
    <cellStyle name="Примечание 11 2 4 8" xfId="9082"/>
    <cellStyle name="Примечание 11 2 4 9" xfId="15014"/>
    <cellStyle name="Примечание 11 2 5" xfId="1372"/>
    <cellStyle name="Примечание 11 2 5 10" xfId="14091"/>
    <cellStyle name="Примечание 11 2 5 11" xfId="9718"/>
    <cellStyle name="Примечание 11 2 5 2" xfId="7986"/>
    <cellStyle name="Примечание 11 2 5 3" xfId="10797"/>
    <cellStyle name="Примечание 11 2 5 4" xfId="8988"/>
    <cellStyle name="Примечание 11 2 5 5" xfId="13452"/>
    <cellStyle name="Примечание 11 2 5 6" xfId="13856"/>
    <cellStyle name="Примечание 11 2 5 7" xfId="12498"/>
    <cellStyle name="Примечание 11 2 5 8" xfId="9081"/>
    <cellStyle name="Примечание 11 2 5 9" xfId="15187"/>
    <cellStyle name="Примечание 11 2 6" xfId="7982"/>
    <cellStyle name="Примечание 11 2 7" xfId="10800"/>
    <cellStyle name="Примечание 11 2 8" xfId="8520"/>
    <cellStyle name="Примечание 11 2 9" xfId="13448"/>
    <cellStyle name="Примечание 11 3" xfId="1373"/>
    <cellStyle name="Примечание 11 3 10" xfId="7535"/>
    <cellStyle name="Примечание 11 3 11" xfId="15186"/>
    <cellStyle name="Примечание 11 3 12" xfId="14092"/>
    <cellStyle name="Примечание 11 3 13" xfId="7194"/>
    <cellStyle name="Примечание 11 3 2" xfId="1374"/>
    <cellStyle name="Примечание 11 3 2 10" xfId="13622"/>
    <cellStyle name="Примечание 11 3 2 11" xfId="10626"/>
    <cellStyle name="Примечание 11 3 2 2" xfId="7988"/>
    <cellStyle name="Примечание 11 3 2 3" xfId="7849"/>
    <cellStyle name="Примечание 11 3 2 4" xfId="13079"/>
    <cellStyle name="Примечание 11 3 2 5" xfId="13454"/>
    <cellStyle name="Примечание 11 3 2 6" xfId="14630"/>
    <cellStyle name="Примечание 11 3 2 7" xfId="8222"/>
    <cellStyle name="Примечание 11 3 2 8" xfId="13957"/>
    <cellStyle name="Примечание 11 3 2 9" xfId="15185"/>
    <cellStyle name="Примечание 11 3 3" xfId="1375"/>
    <cellStyle name="Примечание 11 3 3 10" xfId="15450"/>
    <cellStyle name="Примечание 11 3 3 11" xfId="10910"/>
    <cellStyle name="Примечание 11 3 3 2" xfId="7989"/>
    <cellStyle name="Примечание 11 3 3 3" xfId="1699"/>
    <cellStyle name="Примечание 11 3 3 4" xfId="13078"/>
    <cellStyle name="Примечание 11 3 3 5" xfId="13455"/>
    <cellStyle name="Примечание 11 3 3 6" xfId="13858"/>
    <cellStyle name="Примечание 11 3 3 7" xfId="8223"/>
    <cellStyle name="Примечание 11 3 3 8" xfId="13599"/>
    <cellStyle name="Примечание 11 3 3 9" xfId="15184"/>
    <cellStyle name="Примечание 11 3 4" xfId="7987"/>
    <cellStyle name="Примечание 11 3 5" xfId="7850"/>
    <cellStyle name="Примечание 11 3 6" xfId="12515"/>
    <cellStyle name="Примечание 11 3 7" xfId="13453"/>
    <cellStyle name="Примечание 11 3 8" xfId="13857"/>
    <cellStyle name="Примечание 11 3 9" xfId="9390"/>
    <cellStyle name="Примечание 11 4" xfId="1376"/>
    <cellStyle name="Примечание 11 4 10" xfId="14093"/>
    <cellStyle name="Примечание 11 4 11" xfId="15266"/>
    <cellStyle name="Примечание 11 4 2" xfId="7990"/>
    <cellStyle name="Примечание 11 4 3" xfId="10796"/>
    <cellStyle name="Примечание 11 4 4" xfId="13077"/>
    <cellStyle name="Примечание 11 4 5" xfId="13456"/>
    <cellStyle name="Примечание 11 4 6" xfId="12050"/>
    <cellStyle name="Примечание 11 4 7" xfId="11445"/>
    <cellStyle name="Примечание 11 4 8" xfId="13958"/>
    <cellStyle name="Примечание 11 4 9" xfId="15015"/>
    <cellStyle name="Примечание 11 5" xfId="1377"/>
    <cellStyle name="Примечание 11 5 10" xfId="14094"/>
    <cellStyle name="Примечание 11 5 11" xfId="15267"/>
    <cellStyle name="Примечание 11 5 2" xfId="7991"/>
    <cellStyle name="Примечание 11 5 3" xfId="10795"/>
    <cellStyle name="Примечание 11 5 4" xfId="13076"/>
    <cellStyle name="Примечание 11 5 5" xfId="13457"/>
    <cellStyle name="Примечание 11 5 6" xfId="13859"/>
    <cellStyle name="Примечание 11 5 7" xfId="13806"/>
    <cellStyle name="Примечание 11 5 8" xfId="9080"/>
    <cellStyle name="Примечание 11 5 9" xfId="7726"/>
    <cellStyle name="Примечание 11 6" xfId="1378"/>
    <cellStyle name="Примечание 11 6 10" xfId="15451"/>
    <cellStyle name="Примечание 11 6 11" xfId="7515"/>
    <cellStyle name="Примечание 11 6 2" xfId="7992"/>
    <cellStyle name="Примечание 11 6 3" xfId="10794"/>
    <cellStyle name="Примечание 11 6 4" xfId="7503"/>
    <cellStyle name="Примечание 11 6 5" xfId="13458"/>
    <cellStyle name="Примечание 11 6 6" xfId="13860"/>
    <cellStyle name="Примечание 11 6 7" xfId="8578"/>
    <cellStyle name="Примечание 11 6 8" xfId="9360"/>
    <cellStyle name="Примечание 11 6 9" xfId="13921"/>
    <cellStyle name="Примечание 11 7" xfId="1379"/>
    <cellStyle name="Примечание 11 7 10" xfId="15452"/>
    <cellStyle name="Примечание 11 7 11" xfId="14058"/>
    <cellStyle name="Примечание 11 7 2" xfId="7993"/>
    <cellStyle name="Примечание 11 7 3" xfId="10793"/>
    <cellStyle name="Примечание 11 7 4" xfId="8522"/>
    <cellStyle name="Примечание 11 7 5" xfId="13459"/>
    <cellStyle name="Примечание 11 7 6" xfId="13861"/>
    <cellStyle name="Примечание 11 7 7" xfId="8579"/>
    <cellStyle name="Примечание 11 7 8" xfId="9359"/>
    <cellStyle name="Примечание 11 7 9" xfId="11504"/>
    <cellStyle name="Примечание 11 8" xfId="1380"/>
    <cellStyle name="Примечание 11 8 10" xfId="8567"/>
    <cellStyle name="Примечание 11 8 11" xfId="15268"/>
    <cellStyle name="Примечание 11 8 2" xfId="7994"/>
    <cellStyle name="Примечание 11 8 3" xfId="10792"/>
    <cellStyle name="Примечание 11 8 4" xfId="13075"/>
    <cellStyle name="Примечание 11 8 5" xfId="13460"/>
    <cellStyle name="Примечание 11 8 6" xfId="13862"/>
    <cellStyle name="Примечание 11 8 7" xfId="8224"/>
    <cellStyle name="Примечание 11 8 8" xfId="14392"/>
    <cellStyle name="Примечание 11 8 9" xfId="12509"/>
    <cellStyle name="Примечание 11 9" xfId="7981"/>
    <cellStyle name="Примечание 12" xfId="1381"/>
    <cellStyle name="Примечание 12 10" xfId="10791"/>
    <cellStyle name="Примечание 12 11" xfId="13074"/>
    <cellStyle name="Примечание 12 12" xfId="13461"/>
    <cellStyle name="Примечание 12 13" xfId="13863"/>
    <cellStyle name="Примечание 12 14" xfId="12499"/>
    <cellStyle name="Примечание 12 15" xfId="10106"/>
    <cellStyle name="Примечание 12 16" xfId="13099"/>
    <cellStyle name="Примечание 12 17" xfId="14095"/>
    <cellStyle name="Примечание 12 18" xfId="15269"/>
    <cellStyle name="Примечание 12 2" xfId="1382"/>
    <cellStyle name="Примечание 12 2 10" xfId="13864"/>
    <cellStyle name="Примечание 12 2 11" xfId="13112"/>
    <cellStyle name="Примечание 12 2 12" xfId="13959"/>
    <cellStyle name="Примечание 12 2 13" xfId="10199"/>
    <cellStyle name="Примечание 12 2 14" xfId="14096"/>
    <cellStyle name="Примечание 12 2 15" xfId="15270"/>
    <cellStyle name="Примечание 12 2 2" xfId="1383"/>
    <cellStyle name="Примечание 12 2 2 10" xfId="14097"/>
    <cellStyle name="Примечание 12 2 2 11" xfId="15271"/>
    <cellStyle name="Примечание 12 2 2 2" xfId="7997"/>
    <cellStyle name="Примечание 12 2 2 3" xfId="10789"/>
    <cellStyle name="Примечание 12 2 2 4" xfId="13072"/>
    <cellStyle name="Примечание 12 2 2 5" xfId="13463"/>
    <cellStyle name="Примечание 12 2 2 6" xfId="13865"/>
    <cellStyle name="Примечание 12 2 2 7" xfId="12500"/>
    <cellStyle name="Примечание 12 2 2 8" xfId="13960"/>
    <cellStyle name="Примечание 12 2 2 9" xfId="7493"/>
    <cellStyle name="Примечание 12 2 3" xfId="1384"/>
    <cellStyle name="Примечание 12 2 3 10" xfId="14098"/>
    <cellStyle name="Примечание 12 2 3 11" xfId="13825"/>
    <cellStyle name="Примечание 12 2 3 2" xfId="7998"/>
    <cellStyle name="Примечание 12 2 3 3" xfId="10788"/>
    <cellStyle name="Примечание 12 2 3 4" xfId="13071"/>
    <cellStyle name="Примечание 12 2 3 5" xfId="13464"/>
    <cellStyle name="Примечание 12 2 3 6" xfId="13866"/>
    <cellStyle name="Примечание 12 2 3 7" xfId="10184"/>
    <cellStyle name="Примечание 12 2 3 8" xfId="13961"/>
    <cellStyle name="Примечание 12 2 3 9" xfId="13273"/>
    <cellStyle name="Примечание 12 2 4" xfId="1385"/>
    <cellStyle name="Примечание 12 2 4 10" xfId="14099"/>
    <cellStyle name="Примечание 12 2 4 11" xfId="11433"/>
    <cellStyle name="Примечание 12 2 4 2" xfId="7999"/>
    <cellStyle name="Примечание 12 2 4 3" xfId="10787"/>
    <cellStyle name="Примечание 12 2 4 4" xfId="13070"/>
    <cellStyle name="Примечание 12 2 4 5" xfId="13465"/>
    <cellStyle name="Примечание 12 2 4 6" xfId="14629"/>
    <cellStyle name="Примечание 12 2 4 7" xfId="13646"/>
    <cellStyle name="Примечание 12 2 4 8" xfId="13962"/>
    <cellStyle name="Примечание 12 2 4 9" xfId="13920"/>
    <cellStyle name="Примечание 12 2 5" xfId="1386"/>
    <cellStyle name="Примечание 12 2 5 10" xfId="14100"/>
    <cellStyle name="Примечание 12 2 5 11" xfId="14057"/>
    <cellStyle name="Примечание 12 2 5 2" xfId="8000"/>
    <cellStyle name="Примечание 12 2 5 3" xfId="7848"/>
    <cellStyle name="Примечание 12 2 5 4" xfId="12516"/>
    <cellStyle name="Примечание 12 2 5 5" xfId="13466"/>
    <cellStyle name="Примечание 12 2 5 6" xfId="12660"/>
    <cellStyle name="Примечание 12 2 5 7" xfId="8516"/>
    <cellStyle name="Примечание 12 2 5 8" xfId="13963"/>
    <cellStyle name="Примечание 12 2 5 9" xfId="15183"/>
    <cellStyle name="Примечание 12 2 6" xfId="7996"/>
    <cellStyle name="Примечание 12 2 7" xfId="10790"/>
    <cellStyle name="Примечание 12 2 8" xfId="13073"/>
    <cellStyle name="Примечание 12 2 9" xfId="13462"/>
    <cellStyle name="Примечание 12 3" xfId="1387"/>
    <cellStyle name="Примечание 12 3 10" xfId="13964"/>
    <cellStyle name="Примечание 12 3 11" xfId="13919"/>
    <cellStyle name="Примечание 12 3 12" xfId="12586"/>
    <cellStyle name="Примечание 12 3 13" xfId="10627"/>
    <cellStyle name="Примечание 12 3 2" xfId="1388"/>
    <cellStyle name="Примечание 12 3 2 10" xfId="9978"/>
    <cellStyle name="Примечание 12 3 2 11" xfId="15272"/>
    <cellStyle name="Примечание 12 3 2 2" xfId="8002"/>
    <cellStyle name="Примечание 12 3 2 3" xfId="10785"/>
    <cellStyle name="Примечание 12 3 2 4" xfId="8933"/>
    <cellStyle name="Примечание 12 3 2 5" xfId="13468"/>
    <cellStyle name="Примечание 12 3 2 6" xfId="14627"/>
    <cellStyle name="Примечание 12 3 2 7" xfId="11447"/>
    <cellStyle name="Примечание 12 3 2 8" xfId="13644"/>
    <cellStyle name="Примечание 12 3 2 9" xfId="10610"/>
    <cellStyle name="Примечание 12 3 3" xfId="1389"/>
    <cellStyle name="Примечание 12 3 3 10" xfId="14101"/>
    <cellStyle name="Примечание 12 3 3 11" xfId="15273"/>
    <cellStyle name="Примечание 12 3 3 2" xfId="8003"/>
    <cellStyle name="Примечание 12 3 3 3" xfId="10784"/>
    <cellStyle name="Примечание 12 3 3 4" xfId="13069"/>
    <cellStyle name="Примечание 12 3 3 5" xfId="13469"/>
    <cellStyle name="Примечание 12 3 3 6" xfId="14626"/>
    <cellStyle name="Примечание 12 3 3 7" xfId="12124"/>
    <cellStyle name="Примечание 12 3 3 8" xfId="9927"/>
    <cellStyle name="Примечание 12 3 3 9" xfId="10611"/>
    <cellStyle name="Примечание 12 3 4" xfId="8001"/>
    <cellStyle name="Примечание 12 3 5" xfId="10786"/>
    <cellStyle name="Примечание 12 3 6" xfId="12517"/>
    <cellStyle name="Примечание 12 3 7" xfId="13467"/>
    <cellStyle name="Примечание 12 3 8" xfId="14628"/>
    <cellStyle name="Примечание 12 3 9" xfId="11446"/>
    <cellStyle name="Примечание 12 4" xfId="1390"/>
    <cellStyle name="Примечание 12 4 10" xfId="14102"/>
    <cellStyle name="Примечание 12 4 11" xfId="15274"/>
    <cellStyle name="Примечание 12 4 2" xfId="8004"/>
    <cellStyle name="Примечание 12 4 3" xfId="10783"/>
    <cellStyle name="Примечание 12 4 4" xfId="13068"/>
    <cellStyle name="Примечание 12 4 5" xfId="13470"/>
    <cellStyle name="Примечание 12 4 6" xfId="13867"/>
    <cellStyle name="Примечание 12 4 7" xfId="12123"/>
    <cellStyle name="Примечание 12 4 8" xfId="12946"/>
    <cellStyle name="Примечание 12 4 9" xfId="7727"/>
    <cellStyle name="Примечание 12 5" xfId="1391"/>
    <cellStyle name="Примечание 12 5 10" xfId="15453"/>
    <cellStyle name="Примечание 12 5 11" xfId="15275"/>
    <cellStyle name="Примечание 12 5 2" xfId="8005"/>
    <cellStyle name="Примечание 12 5 3" xfId="10782"/>
    <cellStyle name="Примечание 12 5 4" xfId="13067"/>
    <cellStyle name="Примечание 12 5 5" xfId="13471"/>
    <cellStyle name="Примечание 12 5 6" xfId="13868"/>
    <cellStyle name="Примечание 12 5 7" xfId="11448"/>
    <cellStyle name="Примечание 12 5 8" xfId="13600"/>
    <cellStyle name="Примечание 12 5 9" xfId="13569"/>
    <cellStyle name="Примечание 12 6" xfId="1392"/>
    <cellStyle name="Примечание 12 6 10" xfId="14103"/>
    <cellStyle name="Примечание 12 6 11" xfId="10179"/>
    <cellStyle name="Примечание 12 6 2" xfId="8006"/>
    <cellStyle name="Примечание 12 6 3" xfId="10781"/>
    <cellStyle name="Примечание 12 6 4" xfId="13066"/>
    <cellStyle name="Примечание 12 6 5" xfId="13472"/>
    <cellStyle name="Примечание 12 6 6" xfId="14625"/>
    <cellStyle name="Примечание 12 6 7" xfId="11449"/>
    <cellStyle name="Примечание 12 6 8" xfId="13965"/>
    <cellStyle name="Примечание 12 6 9" xfId="13568"/>
    <cellStyle name="Примечание 12 7" xfId="1393"/>
    <cellStyle name="Примечание 12 7 10" xfId="14104"/>
    <cellStyle name="Примечание 12 7 11" xfId="10180"/>
    <cellStyle name="Примечание 12 7 2" xfId="8007"/>
    <cellStyle name="Примечание 12 7 3" xfId="10780"/>
    <cellStyle name="Примечание 12 7 4" xfId="13065"/>
    <cellStyle name="Примечание 12 7 5" xfId="13473"/>
    <cellStyle name="Примечание 12 7 6" xfId="13869"/>
    <cellStyle name="Примечание 12 7 7" xfId="9391"/>
    <cellStyle name="Примечание 12 7 8" xfId="13966"/>
    <cellStyle name="Примечание 12 7 9" xfId="10612"/>
    <cellStyle name="Примечание 12 8" xfId="1394"/>
    <cellStyle name="Примечание 12 8 10" xfId="13246"/>
    <cellStyle name="Примечание 12 8 11" xfId="15276"/>
    <cellStyle name="Примечание 12 8 2" xfId="8008"/>
    <cellStyle name="Примечание 12 8 3" xfId="10779"/>
    <cellStyle name="Примечание 12 8 4" xfId="13064"/>
    <cellStyle name="Примечание 12 8 5" xfId="13474"/>
    <cellStyle name="Примечание 12 8 6" xfId="13870"/>
    <cellStyle name="Примечание 12 8 7" xfId="12576"/>
    <cellStyle name="Примечание 12 8 8" xfId="13967"/>
    <cellStyle name="Примечание 12 8 9" xfId="10200"/>
    <cellStyle name="Примечание 12 9" xfId="7995"/>
    <cellStyle name="Примечание 13" xfId="1395"/>
    <cellStyle name="Примечание 13 10" xfId="10778"/>
    <cellStyle name="Примечание 13 11" xfId="13063"/>
    <cellStyle name="Примечание 13 12" xfId="13475"/>
    <cellStyle name="Примечание 13 13" xfId="13871"/>
    <cellStyle name="Примечание 13 14" xfId="12241"/>
    <cellStyle name="Примечание 13 15" xfId="13968"/>
    <cellStyle name="Примечание 13 16" xfId="10201"/>
    <cellStyle name="Примечание 13 17" xfId="15103"/>
    <cellStyle name="Примечание 13 18" xfId="15277"/>
    <cellStyle name="Примечание 13 2" xfId="1396"/>
    <cellStyle name="Примечание 13 2 10" xfId="15150"/>
    <cellStyle name="Примечание 13 2 11" xfId="9392"/>
    <cellStyle name="Примечание 13 2 12" xfId="13969"/>
    <cellStyle name="Примечание 13 2 13" xfId="12510"/>
    <cellStyle name="Примечание 13 2 14" xfId="14105"/>
    <cellStyle name="Примечание 13 2 15" xfId="15278"/>
    <cellStyle name="Примечание 13 2 2" xfId="1397"/>
    <cellStyle name="Примечание 13 2 2 10" xfId="15102"/>
    <cellStyle name="Примечание 13 2 2 11" xfId="15279"/>
    <cellStyle name="Примечание 13 2 2 2" xfId="8011"/>
    <cellStyle name="Примечание 13 2 2 3" xfId="10776"/>
    <cellStyle name="Примечание 13 2 2 4" xfId="13061"/>
    <cellStyle name="Примечание 13 2 2 5" xfId="13477"/>
    <cellStyle name="Примечание 13 2 2 6" xfId="15149"/>
    <cellStyle name="Примечание 13 2 2 7" xfId="9393"/>
    <cellStyle name="Примечание 13 2 2 8" xfId="13970"/>
    <cellStyle name="Примечание 13 2 2 9" xfId="10202"/>
    <cellStyle name="Примечание 13 2 3" xfId="1398"/>
    <cellStyle name="Примечание 13 2 3 10" xfId="15101"/>
    <cellStyle name="Примечание 13 2 3 11" xfId="15280"/>
    <cellStyle name="Примечание 13 2 3 2" xfId="8012"/>
    <cellStyle name="Примечание 13 2 3 3" xfId="10775"/>
    <cellStyle name="Примечание 13 2 3 4" xfId="7502"/>
    <cellStyle name="Примечание 13 2 3 5" xfId="7489"/>
    <cellStyle name="Примечание 13 2 3 6" xfId="15147"/>
    <cellStyle name="Примечание 13 2 3 7" xfId="12122"/>
    <cellStyle name="Примечание 13 2 3 8" xfId="10484"/>
    <cellStyle name="Примечание 13 2 3 9" xfId="10613"/>
    <cellStyle name="Примечание 13 2 4" xfId="1399"/>
    <cellStyle name="Примечание 13 2 4 10" xfId="15100"/>
    <cellStyle name="Примечание 13 2 4 11" xfId="15281"/>
    <cellStyle name="Примечание 13 2 4 2" xfId="8013"/>
    <cellStyle name="Примечание 13 2 4 3" xfId="10774"/>
    <cellStyle name="Примечание 13 2 4 4" xfId="13060"/>
    <cellStyle name="Примечание 13 2 4 5" xfId="13626"/>
    <cellStyle name="Примечание 13 2 4 6" xfId="15146"/>
    <cellStyle name="Примечание 13 2 4 7" xfId="10592"/>
    <cellStyle name="Примечание 13 2 4 8" xfId="12945"/>
    <cellStyle name="Примечание 13 2 4 9" xfId="12111"/>
    <cellStyle name="Примечание 13 2 5" xfId="1400"/>
    <cellStyle name="Примечание 13 2 5 10" xfId="12585"/>
    <cellStyle name="Примечание 13 2 5 11" xfId="15282"/>
    <cellStyle name="Примечание 13 2 5 2" xfId="8014"/>
    <cellStyle name="Примечание 13 2 5 3" xfId="10773"/>
    <cellStyle name="Примечание 13 2 5 4" xfId="7496"/>
    <cellStyle name="Примечание 13 2 5 5" xfId="13634"/>
    <cellStyle name="Примечание 13 2 5 6" xfId="15145"/>
    <cellStyle name="Примечание 13 2 5 7" xfId="11822"/>
    <cellStyle name="Примечание 13 2 5 8" xfId="8240"/>
    <cellStyle name="Примечание 13 2 5 9" xfId="10614"/>
    <cellStyle name="Примечание 13 2 6" xfId="8010"/>
    <cellStyle name="Примечание 13 2 7" xfId="10777"/>
    <cellStyle name="Примечание 13 2 8" xfId="13062"/>
    <cellStyle name="Примечание 13 2 9" xfId="13476"/>
    <cellStyle name="Примечание 13 3" xfId="1401"/>
    <cellStyle name="Примечание 13 3 10" xfId="13971"/>
    <cellStyle name="Примечание 13 3 11" xfId="10615"/>
    <cellStyle name="Примечание 13 3 12" xfId="14106"/>
    <cellStyle name="Примечание 13 3 13" xfId="15283"/>
    <cellStyle name="Примечание 13 3 2" xfId="1402"/>
    <cellStyle name="Примечание 13 3 2 10" xfId="12584"/>
    <cellStyle name="Примечание 13 3 2 11" xfId="12130"/>
    <cellStyle name="Примечание 13 3 2 2" xfId="8016"/>
    <cellStyle name="Примечание 13 3 2 3" xfId="10771"/>
    <cellStyle name="Примечание 13 3 2 4" xfId="8989"/>
    <cellStyle name="Примечание 13 3 2 5" xfId="13625"/>
    <cellStyle name="Примечание 13 3 2 6" xfId="14624"/>
    <cellStyle name="Примечание 13 3 2 7" xfId="9394"/>
    <cellStyle name="Примечание 13 3 2 8" xfId="13972"/>
    <cellStyle name="Примечание 13 3 2 9" xfId="13567"/>
    <cellStyle name="Примечание 13 3 3" xfId="1403"/>
    <cellStyle name="Примечание 13 3 3 10" xfId="12583"/>
    <cellStyle name="Примечание 13 3 3 11" xfId="9689"/>
    <cellStyle name="Примечание 13 3 3 2" xfId="8017"/>
    <cellStyle name="Примечание 13 3 3 3" xfId="10770"/>
    <cellStyle name="Примечание 13 3 3 4" xfId="13059"/>
    <cellStyle name="Примечание 13 3 3 5" xfId="13478"/>
    <cellStyle name="Примечание 13 3 3 6" xfId="14623"/>
    <cellStyle name="Примечание 13 3 3 7" xfId="9395"/>
    <cellStyle name="Примечание 13 3 3 8" xfId="13973"/>
    <cellStyle name="Примечание 13 3 3 9" xfId="7076"/>
    <cellStyle name="Примечание 13 3 4" xfId="8015"/>
    <cellStyle name="Примечание 13 3 5" xfId="10772"/>
    <cellStyle name="Примечание 13 3 6" xfId="8523"/>
    <cellStyle name="Примечание 13 3 7" xfId="13627"/>
    <cellStyle name="Примечание 13 3 8" xfId="15148"/>
    <cellStyle name="Примечание 13 3 9" xfId="8580"/>
    <cellStyle name="Примечание 13 4" xfId="1404"/>
    <cellStyle name="Примечание 13 4 10" xfId="14107"/>
    <cellStyle name="Примечание 13 4 11" xfId="15284"/>
    <cellStyle name="Примечание 13 4 2" xfId="8018"/>
    <cellStyle name="Примечание 13 4 3" xfId="10769"/>
    <cellStyle name="Примечание 13 4 4" xfId="7497"/>
    <cellStyle name="Примечание 13 4 5" xfId="8503"/>
    <cellStyle name="Примечание 13 4 6" xfId="12669"/>
    <cellStyle name="Примечание 13 4 7" xfId="10593"/>
    <cellStyle name="Примечание 13 4 8" xfId="13974"/>
    <cellStyle name="Примечание 13 4 9" xfId="10616"/>
    <cellStyle name="Примечание 13 5" xfId="1405"/>
    <cellStyle name="Примечание 13 5 10" xfId="14108"/>
    <cellStyle name="Примечание 13 5 11" xfId="15285"/>
    <cellStyle name="Примечание 13 5 2" xfId="8019"/>
    <cellStyle name="Примечание 13 5 3" xfId="10768"/>
    <cellStyle name="Примечание 13 5 4" xfId="12518"/>
    <cellStyle name="Примечание 13 5 5" xfId="13479"/>
    <cellStyle name="Примечание 13 5 6" xfId="13872"/>
    <cellStyle name="Примечание 13 5 7" xfId="10594"/>
    <cellStyle name="Примечание 13 5 8" xfId="9926"/>
    <cellStyle name="Примечание 13 5 9" xfId="10203"/>
    <cellStyle name="Примечание 13 6" xfId="1406"/>
    <cellStyle name="Примечание 13 6 10" xfId="15099"/>
    <cellStyle name="Примечание 13 6 11" xfId="9690"/>
    <cellStyle name="Примечание 13 6 2" xfId="8020"/>
    <cellStyle name="Примечание 13 6 3" xfId="10767"/>
    <cellStyle name="Примечание 13 6 4" xfId="8524"/>
    <cellStyle name="Примечание 13 6 5" xfId="13480"/>
    <cellStyle name="Примечание 13 6 6" xfId="13873"/>
    <cellStyle name="Примечание 13 6 7" xfId="9396"/>
    <cellStyle name="Примечание 13 6 8" xfId="9925"/>
    <cellStyle name="Примечание 13 6 9" xfId="9748"/>
    <cellStyle name="Примечание 13 7" xfId="1407"/>
    <cellStyle name="Примечание 13 7 10" xfId="15098"/>
    <cellStyle name="Примечание 13 7 11" xfId="9691"/>
    <cellStyle name="Примечание 13 7 2" xfId="8021"/>
    <cellStyle name="Примечание 13 7 3" xfId="10766"/>
    <cellStyle name="Примечание 13 7 4" xfId="8525"/>
    <cellStyle name="Примечание 13 7 5" xfId="13481"/>
    <cellStyle name="Примечание 13 7 6" xfId="14622"/>
    <cellStyle name="Примечание 13 7 7" xfId="14696"/>
    <cellStyle name="Примечание 13 7 8" xfId="12944"/>
    <cellStyle name="Примечание 13 7 9" xfId="9749"/>
    <cellStyle name="Примечание 13 8" xfId="1408"/>
    <cellStyle name="Примечание 13 8 10" xfId="9635"/>
    <cellStyle name="Примечание 13 8 11" xfId="9509"/>
    <cellStyle name="Примечание 13 8 2" xfId="8022"/>
    <cellStyle name="Примечание 13 8 3" xfId="10765"/>
    <cellStyle name="Примечание 13 8 4" xfId="8990"/>
    <cellStyle name="Примечание 13 8 5" xfId="13482"/>
    <cellStyle name="Примечание 13 8 6" xfId="14621"/>
    <cellStyle name="Примечание 13 8 7" xfId="14697"/>
    <cellStyle name="Примечание 13 8 8" xfId="13975"/>
    <cellStyle name="Примечание 13 8 9" xfId="14932"/>
    <cellStyle name="Примечание 13 9" xfId="8009"/>
    <cellStyle name="Примечание 14" xfId="1409"/>
    <cellStyle name="Примечание 14 10" xfId="10764"/>
    <cellStyle name="Примечание 14 11" xfId="13058"/>
    <cellStyle name="Примечание 14 12" xfId="13483"/>
    <cellStyle name="Примечание 14 13" xfId="14620"/>
    <cellStyle name="Примечание 14 14" xfId="8581"/>
    <cellStyle name="Примечание 14 15" xfId="13976"/>
    <cellStyle name="Примечание 14 16" xfId="13098"/>
    <cellStyle name="Примечание 14 17" xfId="9634"/>
    <cellStyle name="Примечание 14 18" xfId="14936"/>
    <cellStyle name="Примечание 14 2" xfId="1410"/>
    <cellStyle name="Примечание 14 2 10" xfId="14619"/>
    <cellStyle name="Примечание 14 2 11" xfId="8517"/>
    <cellStyle name="Примечание 14 2 12" xfId="12966"/>
    <cellStyle name="Примечание 14 2 13" xfId="10204"/>
    <cellStyle name="Примечание 14 2 14" xfId="9633"/>
    <cellStyle name="Примечание 14 2 15" xfId="15286"/>
    <cellStyle name="Примечание 14 2 2" xfId="1411"/>
    <cellStyle name="Примечание 14 2 2 10" xfId="9632"/>
    <cellStyle name="Примечание 14 2 2 11" xfId="15287"/>
    <cellStyle name="Примечание 14 2 2 2" xfId="8025"/>
    <cellStyle name="Примечание 14 2 2 3" xfId="10762"/>
    <cellStyle name="Примечание 14 2 2 4" xfId="12519"/>
    <cellStyle name="Примечание 14 2 2 5" xfId="13485"/>
    <cellStyle name="Примечание 14 2 2 6" xfId="14618"/>
    <cellStyle name="Примечание 14 2 2 7" xfId="8582"/>
    <cellStyle name="Примечание 14 2 2 8" xfId="12943"/>
    <cellStyle name="Примечание 14 2 2 9" xfId="10205"/>
    <cellStyle name="Примечание 14 2 3" xfId="1412"/>
    <cellStyle name="Примечание 14 2 3 10" xfId="15097"/>
    <cellStyle name="Примечание 14 2 3 11" xfId="15288"/>
    <cellStyle name="Примечание 14 2 3 2" xfId="8026"/>
    <cellStyle name="Примечание 14 2 3 3" xfId="10761"/>
    <cellStyle name="Примечание 14 2 3 4" xfId="8526"/>
    <cellStyle name="Примечание 14 2 3 5" xfId="12472"/>
    <cellStyle name="Примечание 14 2 3 6" xfId="14617"/>
    <cellStyle name="Примечание 14 2 3 7" xfId="1236"/>
    <cellStyle name="Примечание 14 2 3 8" xfId="13977"/>
    <cellStyle name="Примечание 14 2 3 9" xfId="9421"/>
    <cellStyle name="Примечание 14 2 4" xfId="1413"/>
    <cellStyle name="Примечание 14 2 4 10" xfId="15096"/>
    <cellStyle name="Примечание 14 2 4 11" xfId="15289"/>
    <cellStyle name="Примечание 14 2 4 2" xfId="8027"/>
    <cellStyle name="Примечание 14 2 4 3" xfId="10760"/>
    <cellStyle name="Примечание 14 2 4 4" xfId="8991"/>
    <cellStyle name="Примечание 14 2 4 5" xfId="13486"/>
    <cellStyle name="Примечание 14 2 4 6" xfId="14616"/>
    <cellStyle name="Примечание 14 2 4 7" xfId="12242"/>
    <cellStyle name="Примечание 14 2 4 8" xfId="13978"/>
    <cellStyle name="Примечание 14 2 4 9" xfId="8229"/>
    <cellStyle name="Примечание 14 2 5" xfId="1414"/>
    <cellStyle name="Примечание 14 2 5 10" xfId="12311"/>
    <cellStyle name="Примечание 14 2 5 11" xfId="15290"/>
    <cellStyle name="Примечание 14 2 5 2" xfId="8028"/>
    <cellStyle name="Примечание 14 2 5 3" xfId="10759"/>
    <cellStyle name="Примечание 14 2 5 4" xfId="13057"/>
    <cellStyle name="Примечание 14 2 5 5" xfId="13487"/>
    <cellStyle name="Примечание 14 2 5 6" xfId="14615"/>
    <cellStyle name="Примечание 14 2 5 7" xfId="7504"/>
    <cellStyle name="Примечание 14 2 5 8" xfId="13979"/>
    <cellStyle name="Примечание 14 2 5 9" xfId="8230"/>
    <cellStyle name="Примечание 14 2 6" xfId="8024"/>
    <cellStyle name="Примечание 14 2 7" xfId="10763"/>
    <cellStyle name="Примечание 14 2 8" xfId="10905"/>
    <cellStyle name="Примечание 14 2 9" xfId="13484"/>
    <cellStyle name="Примечание 14 3" xfId="1415"/>
    <cellStyle name="Примечание 14 3 10" xfId="13980"/>
    <cellStyle name="Примечание 14 3 11" xfId="10619"/>
    <cellStyle name="Примечание 14 3 12" xfId="9631"/>
    <cellStyle name="Примечание 14 3 13" xfId="15291"/>
    <cellStyle name="Примечание 14 3 2" xfId="1416"/>
    <cellStyle name="Примечание 14 3 2 10" xfId="9630"/>
    <cellStyle name="Примечание 14 3 2 11" xfId="14056"/>
    <cellStyle name="Примечание 14 3 2 2" xfId="8030"/>
    <cellStyle name="Примечание 14 3 2 3" xfId="7847"/>
    <cellStyle name="Примечание 14 3 2 4" xfId="12520"/>
    <cellStyle name="Примечание 14 3 2 5" xfId="13489"/>
    <cellStyle name="Примечание 14 3 2 6" xfId="14613"/>
    <cellStyle name="Примечание 14 3 2 7" xfId="13592"/>
    <cellStyle name="Примечание 14 3 2 8" xfId="13981"/>
    <cellStyle name="Примечание 14 3 2 9" xfId="9937"/>
    <cellStyle name="Примечание 14 3 3" xfId="1417"/>
    <cellStyle name="Примечание 14 3 3 10" xfId="12892"/>
    <cellStyle name="Примечание 14 3 3 11" xfId="14055"/>
    <cellStyle name="Примечание 14 3 3 2" xfId="8031"/>
    <cellStyle name="Примечание 14 3 3 3" xfId="7846"/>
    <cellStyle name="Примечание 14 3 3 4" xfId="1340"/>
    <cellStyle name="Примечание 14 3 3 5" xfId="13490"/>
    <cellStyle name="Примечание 14 3 3 6" xfId="14612"/>
    <cellStyle name="Примечание 14 3 3 7" xfId="13591"/>
    <cellStyle name="Примечание 14 3 3 8" xfId="13982"/>
    <cellStyle name="Примечание 14 3 3 9" xfId="9073"/>
    <cellStyle name="Примечание 14 3 4" xfId="8029"/>
    <cellStyle name="Примечание 14 3 5" xfId="10758"/>
    <cellStyle name="Примечание 14 3 6" xfId="7498"/>
    <cellStyle name="Примечание 14 3 7" xfId="13488"/>
    <cellStyle name="Примечание 14 3 8" xfId="14614"/>
    <cellStyle name="Примечание 14 3 9" xfId="13593"/>
    <cellStyle name="Примечание 14 4" xfId="1418"/>
    <cellStyle name="Примечание 14 4 10" xfId="12891"/>
    <cellStyle name="Примечание 14 4 11" xfId="13423"/>
    <cellStyle name="Примечание 14 4 2" xfId="8032"/>
    <cellStyle name="Примечание 14 4 3" xfId="10757"/>
    <cellStyle name="Примечание 14 4 4" xfId="8992"/>
    <cellStyle name="Примечание 14 4 5" xfId="13491"/>
    <cellStyle name="Примечание 14 4 6" xfId="14611"/>
    <cellStyle name="Примечание 14 4 7" xfId="12501"/>
    <cellStyle name="Примечание 14 4 8" xfId="13983"/>
    <cellStyle name="Примечание 14 4 9" xfId="13918"/>
    <cellStyle name="Примечание 14 5" xfId="1419"/>
    <cellStyle name="Примечание 14 5 10" xfId="7151"/>
    <cellStyle name="Примечание 14 5 11" xfId="7179"/>
    <cellStyle name="Примечание 14 5 2" xfId="8033"/>
    <cellStyle name="Примечание 14 5 3" xfId="10756"/>
    <cellStyle name="Примечание 14 5 4" xfId="12521"/>
    <cellStyle name="Примечание 14 5 5" xfId="8985"/>
    <cellStyle name="Примечание 14 5 6" xfId="14610"/>
    <cellStyle name="Примечание 14 5 7" xfId="14698"/>
    <cellStyle name="Примечание 14 5 8" xfId="13984"/>
    <cellStyle name="Примечание 14 5 9" xfId="9750"/>
    <cellStyle name="Примечание 14 6" xfId="1420"/>
    <cellStyle name="Примечание 14 6 10" xfId="12890"/>
    <cellStyle name="Примечание 14 6 11" xfId="15292"/>
    <cellStyle name="Примечание 14 6 2" xfId="8034"/>
    <cellStyle name="Примечание 14 6 3" xfId="10755"/>
    <cellStyle name="Примечание 14 6 4" xfId="13056"/>
    <cellStyle name="Примечание 14 6 5" xfId="8502"/>
    <cellStyle name="Примечание 14 6 6" xfId="14609"/>
    <cellStyle name="Примечание 14 6 7" xfId="13590"/>
    <cellStyle name="Примечание 14 6 8" xfId="7320"/>
    <cellStyle name="Примечание 14 6 9" xfId="7728"/>
    <cellStyle name="Примечание 14 7" xfId="1421"/>
    <cellStyle name="Примечание 14 7 10" xfId="15454"/>
    <cellStyle name="Примечание 14 7 11" xfId="15293"/>
    <cellStyle name="Примечание 14 7 2" xfId="8035"/>
    <cellStyle name="Примечание 14 7 3" xfId="10754"/>
    <cellStyle name="Примечание 14 7 4" xfId="1339"/>
    <cellStyle name="Примечание 14 7 5" xfId="8501"/>
    <cellStyle name="Примечание 14 7 6" xfId="14608"/>
    <cellStyle name="Примечание 14 7 7" xfId="12031"/>
    <cellStyle name="Примечание 14 7 8" xfId="13601"/>
    <cellStyle name="Примечание 14 7 9" xfId="13566"/>
    <cellStyle name="Примечание 14 8" xfId="1422"/>
    <cellStyle name="Примечание 14 8 10" xfId="15455"/>
    <cellStyle name="Примечание 14 8 11" xfId="15294"/>
    <cellStyle name="Примечание 14 8 2" xfId="8036"/>
    <cellStyle name="Примечание 14 8 3" xfId="10753"/>
    <cellStyle name="Примечание 14 8 4" xfId="8931"/>
    <cellStyle name="Примечание 14 8 5" xfId="8500"/>
    <cellStyle name="Примечание 14 8 6" xfId="12668"/>
    <cellStyle name="Примечание 14 8 7" xfId="9812"/>
    <cellStyle name="Примечание 14 8 8" xfId="13602"/>
    <cellStyle name="Примечание 14 8 9" xfId="14304"/>
    <cellStyle name="Примечание 14 9" xfId="8023"/>
    <cellStyle name="Примечание 2" xfId="1423"/>
    <cellStyle name="Примечание 2 10" xfId="1424"/>
    <cellStyle name="Примечание 2 10 10" xfId="15094"/>
    <cellStyle name="Примечание 2 10 11" xfId="15296"/>
    <cellStyle name="Примечание 2 10 2" xfId="8038"/>
    <cellStyle name="Примечание 2 10 3" xfId="10751"/>
    <cellStyle name="Примечание 2 10 4" xfId="12522"/>
    <cellStyle name="Примечание 2 10 5" xfId="8984"/>
    <cellStyle name="Примечание 2 10 6" xfId="13875"/>
    <cellStyle name="Примечание 2 10 7" xfId="14371"/>
    <cellStyle name="Примечание 2 10 8" xfId="13985"/>
    <cellStyle name="Примечание 2 10 9" xfId="13565"/>
    <cellStyle name="Примечание 2 11" xfId="8037"/>
    <cellStyle name="Примечание 2 12" xfId="10752"/>
    <cellStyle name="Примечание 2 13" xfId="8993"/>
    <cellStyle name="Примечание 2 14" xfId="12471"/>
    <cellStyle name="Примечание 2 15" xfId="13874"/>
    <cellStyle name="Примечание 2 16" xfId="13589"/>
    <cellStyle name="Примечание 2 17" xfId="9924"/>
    <cellStyle name="Примечание 2 18" xfId="14303"/>
    <cellStyle name="Примечание 2 19" xfId="15095"/>
    <cellStyle name="Примечание 2 2" xfId="1425"/>
    <cellStyle name="Примечание 2 2 10" xfId="8039"/>
    <cellStyle name="Примечание 2 2 11" xfId="10750"/>
    <cellStyle name="Примечание 2 2 12" xfId="1336"/>
    <cellStyle name="Примечание 2 2 13" xfId="8499"/>
    <cellStyle name="Примечание 2 2 14" xfId="13876"/>
    <cellStyle name="Примечание 2 2 15" xfId="13805"/>
    <cellStyle name="Примечание 2 2 16" xfId="13986"/>
    <cellStyle name="Примечание 2 2 17" xfId="13917"/>
    <cellStyle name="Примечание 2 2 18" xfId="14109"/>
    <cellStyle name="Примечание 2 2 19" xfId="14054"/>
    <cellStyle name="Примечание 2 2 2" xfId="1426"/>
    <cellStyle name="Примечание 2 2 2 10" xfId="10749"/>
    <cellStyle name="Примечание 2 2 2 11" xfId="8994"/>
    <cellStyle name="Примечание 2 2 2 12" xfId="8498"/>
    <cellStyle name="Примечание 2 2 2 13" xfId="13877"/>
    <cellStyle name="Примечание 2 2 2 14" xfId="13588"/>
    <cellStyle name="Примечание 2 2 2 15" xfId="13987"/>
    <cellStyle name="Примечание 2 2 2 16" xfId="13916"/>
    <cellStyle name="Примечание 2 2 2 17" xfId="12889"/>
    <cellStyle name="Примечание 2 2 2 18" xfId="14053"/>
    <cellStyle name="Примечание 2 2 2 2" xfId="1427"/>
    <cellStyle name="Примечание 2 2 2 2 10" xfId="13878"/>
    <cellStyle name="Примечание 2 2 2 2 11" xfId="12243"/>
    <cellStyle name="Примечание 2 2 2 2 12" xfId="13988"/>
    <cellStyle name="Примечание 2 2 2 2 13" xfId="13564"/>
    <cellStyle name="Примечание 2 2 2 2 14" xfId="8694"/>
    <cellStyle name="Примечание 2 2 2 2 15" xfId="15297"/>
    <cellStyle name="Примечание 2 2 2 2 2" xfId="1428"/>
    <cellStyle name="Примечание 2 2 2 2 2 10" xfId="12888"/>
    <cellStyle name="Примечание 2 2 2 2 2 11" xfId="15298"/>
    <cellStyle name="Примечание 2 2 2 2 2 2" xfId="8042"/>
    <cellStyle name="Примечание 2 2 2 2 2 3" xfId="7845"/>
    <cellStyle name="Примечание 2 2 2 2 2 4" xfId="1334"/>
    <cellStyle name="Примечание 2 2 2 2 2 5" xfId="9914"/>
    <cellStyle name="Примечание 2 2 2 2 2 6" xfId="14607"/>
    <cellStyle name="Примечание 2 2 2 2 2 7" xfId="14699"/>
    <cellStyle name="Примечание 2 2 2 2 2 8" xfId="13989"/>
    <cellStyle name="Примечание 2 2 2 2 2 9" xfId="7409"/>
    <cellStyle name="Примечание 2 2 2 2 3" xfId="1429"/>
    <cellStyle name="Примечание 2 2 2 2 3 10" xfId="12310"/>
    <cellStyle name="Примечание 2 2 2 2 3 11" xfId="15299"/>
    <cellStyle name="Примечание 2 2 2 2 3 2" xfId="8043"/>
    <cellStyle name="Примечание 2 2 2 2 3 3" xfId="10747"/>
    <cellStyle name="Примечание 2 2 2 2 3 4" xfId="12524"/>
    <cellStyle name="Примечание 2 2 2 2 3 5" xfId="9913"/>
    <cellStyle name="Примечание 2 2 2 2 3 6" xfId="14606"/>
    <cellStyle name="Примечание 2 2 2 2 3 7" xfId="12244"/>
    <cellStyle name="Примечание 2 2 2 2 3 8" xfId="13990"/>
    <cellStyle name="Примечание 2 2 2 2 3 9" xfId="7410"/>
    <cellStyle name="Примечание 2 2 2 2 4" xfId="1430"/>
    <cellStyle name="Примечание 2 2 2 2 4 10" xfId="11286"/>
    <cellStyle name="Примечание 2 2 2 2 4 11" xfId="15300"/>
    <cellStyle name="Примечание 2 2 2 2 4 2" xfId="8044"/>
    <cellStyle name="Примечание 2 2 2 2 4 3" xfId="10746"/>
    <cellStyle name="Примечание 2 2 2 2 4 4" xfId="12525"/>
    <cellStyle name="Примечание 2 2 2 2 4 5" xfId="9912"/>
    <cellStyle name="Примечание 2 2 2 2 4 6" xfId="14605"/>
    <cellStyle name="Примечание 2 2 2 2 4 7" xfId="13587"/>
    <cellStyle name="Примечание 2 2 2 2 4 8" xfId="13991"/>
    <cellStyle name="Примечание 2 2 2 2 4 9" xfId="13563"/>
    <cellStyle name="Примечание 2 2 2 2 5" xfId="1431"/>
    <cellStyle name="Примечание 2 2 2 2 5 10" xfId="13623"/>
    <cellStyle name="Примечание 2 2 2 2 5 11" xfId="15783"/>
    <cellStyle name="Примечание 2 2 2 2 5 2" xfId="8045"/>
    <cellStyle name="Примечание 2 2 2 2 5 3" xfId="10745"/>
    <cellStyle name="Примечание 2 2 2 2 5 4" xfId="13055"/>
    <cellStyle name="Примечание 2 2 2 2 5 5" xfId="9911"/>
    <cellStyle name="Примечание 2 2 2 2 5 6" xfId="14604"/>
    <cellStyle name="Примечание 2 2 2 2 5 7" xfId="13586"/>
    <cellStyle name="Примечание 2 2 2 2 5 8" xfId="13992"/>
    <cellStyle name="Примечание 2 2 2 2 5 9" xfId="13915"/>
    <cellStyle name="Примечание 2 2 2 2 6" xfId="8041"/>
    <cellStyle name="Примечание 2 2 2 2 7" xfId="10748"/>
    <cellStyle name="Примечание 2 2 2 2 8" xfId="12523"/>
    <cellStyle name="Примечание 2 2 2 2 9" xfId="8497"/>
    <cellStyle name="Примечание 2 2 2 3" xfId="1432"/>
    <cellStyle name="Примечание 2 2 2 3 10" xfId="13993"/>
    <cellStyle name="Примечание 2 2 2 3 11" xfId="14302"/>
    <cellStyle name="Примечание 2 2 2 3 12" xfId="12582"/>
    <cellStyle name="Примечание 2 2 2 3 13" xfId="15301"/>
    <cellStyle name="Примечание 2 2 2 3 2" xfId="1433"/>
    <cellStyle name="Примечание 2 2 2 3 2 10" xfId="15456"/>
    <cellStyle name="Примечание 2 2 2 3 2 11" xfId="13422"/>
    <cellStyle name="Примечание 2 2 2 3 2 2" xfId="8047"/>
    <cellStyle name="Примечание 2 2 2 3 2 3" xfId="8427"/>
    <cellStyle name="Примечание 2 2 2 3 2 4" xfId="13054"/>
    <cellStyle name="Примечание 2 2 2 3 2 5" xfId="9909"/>
    <cellStyle name="Примечание 2 2 2 3 2 6" xfId="14602"/>
    <cellStyle name="Примечание 2 2 2 3 2 7" xfId="13585"/>
    <cellStyle name="Примечание 2 2 2 3 2 8" xfId="8220"/>
    <cellStyle name="Примечание 2 2 2 3 2 9" xfId="13914"/>
    <cellStyle name="Примечание 2 2 2 3 3" xfId="1434"/>
    <cellStyle name="Примечание 2 2 2 3 3 10" xfId="12309"/>
    <cellStyle name="Примечание 2 2 2 3 3 11" xfId="15302"/>
    <cellStyle name="Примечание 2 2 2 3 3 2" xfId="8048"/>
    <cellStyle name="Примечание 2 2 2 3 3 3" xfId="7844"/>
    <cellStyle name="Примечание 2 2 2 3 3 4" xfId="13053"/>
    <cellStyle name="Примечание 2 2 2 3 3 5" xfId="9908"/>
    <cellStyle name="Примечание 2 2 2 3 3 6" xfId="14601"/>
    <cellStyle name="Примечание 2 2 2 3 3 7" xfId="12245"/>
    <cellStyle name="Примечание 2 2 2 3 3 8" xfId="13994"/>
    <cellStyle name="Примечание 2 2 2 3 3 9" xfId="13562"/>
    <cellStyle name="Примечание 2 2 2 3 4" xfId="8046"/>
    <cellStyle name="Примечание 2 2 2 3 5" xfId="10744"/>
    <cellStyle name="Примечание 2 2 2 3 6" xfId="7506"/>
    <cellStyle name="Примечание 2 2 2 3 7" xfId="9910"/>
    <cellStyle name="Примечание 2 2 2 3 8" xfId="14603"/>
    <cellStyle name="Примечание 2 2 2 3 9" xfId="12577"/>
    <cellStyle name="Примечание 2 2 2 4" xfId="1435"/>
    <cellStyle name="Примечание 2 2 2 4 10" xfId="12887"/>
    <cellStyle name="Примечание 2 2 2 4 11" xfId="15303"/>
    <cellStyle name="Примечание 2 2 2 4 2" xfId="8049"/>
    <cellStyle name="Примечание 2 2 2 4 3" xfId="10743"/>
    <cellStyle name="Примечание 2 2 2 4 4" xfId="13052"/>
    <cellStyle name="Примечание 2 2 2 4 5" xfId="9907"/>
    <cellStyle name="Примечание 2 2 2 4 6" xfId="14600"/>
    <cellStyle name="Примечание 2 2 2 4 7" xfId="12246"/>
    <cellStyle name="Примечание 2 2 2 4 8" xfId="13995"/>
    <cellStyle name="Примечание 2 2 2 4 9" xfId="13561"/>
    <cellStyle name="Примечание 2 2 2 5" xfId="1436"/>
    <cellStyle name="Примечание 2 2 2 5 10" xfId="7514"/>
    <cellStyle name="Примечание 2 2 2 5 11" xfId="15304"/>
    <cellStyle name="Примечание 2 2 2 5 2" xfId="8050"/>
    <cellStyle name="Примечание 2 2 2 5 3" xfId="10742"/>
    <cellStyle name="Примечание 2 2 2 5 4" xfId="8527"/>
    <cellStyle name="Примечание 2 2 2 5 5" xfId="9906"/>
    <cellStyle name="Примечание 2 2 2 5 6" xfId="14599"/>
    <cellStyle name="Примечание 2 2 2 5 7" xfId="14700"/>
    <cellStyle name="Примечание 2 2 2 5 8" xfId="9923"/>
    <cellStyle name="Примечание 2 2 2 5 9" xfId="9425"/>
    <cellStyle name="Примечание 2 2 2 6" xfId="1437"/>
    <cellStyle name="Примечание 2 2 2 6 10" xfId="12581"/>
    <cellStyle name="Примечание 2 2 2 6 11" xfId="13733"/>
    <cellStyle name="Примечание 2 2 2 6 2" xfId="8051"/>
    <cellStyle name="Примечание 2 2 2 6 3" xfId="7843"/>
    <cellStyle name="Примечание 2 2 2 6 4" xfId="12526"/>
    <cellStyle name="Примечание 2 2 2 6 5" xfId="9905"/>
    <cellStyle name="Примечание 2 2 2 6 6" xfId="14598"/>
    <cellStyle name="Примечание 2 2 2 6 7" xfId="14701"/>
    <cellStyle name="Примечание 2 2 2 6 8" xfId="13996"/>
    <cellStyle name="Примечание 2 2 2 6 9" xfId="8606"/>
    <cellStyle name="Примечание 2 2 2 7" xfId="1438"/>
    <cellStyle name="Примечание 2 2 2 7 10" xfId="12094"/>
    <cellStyle name="Примечание 2 2 2 7 11" xfId="13732"/>
    <cellStyle name="Примечание 2 2 2 7 2" xfId="8052"/>
    <cellStyle name="Примечание 2 2 2 7 3" xfId="10741"/>
    <cellStyle name="Примечание 2 2 2 7 4" xfId="13051"/>
    <cellStyle name="Примечание 2 2 2 7 5" xfId="7314"/>
    <cellStyle name="Примечание 2 2 2 7 6" xfId="14597"/>
    <cellStyle name="Примечание 2 2 2 7 7" xfId="12247"/>
    <cellStyle name="Примечание 2 2 2 7 8" xfId="14949"/>
    <cellStyle name="Примечание 2 2 2 7 9" xfId="13560"/>
    <cellStyle name="Примечание 2 2 2 8" xfId="1439"/>
    <cellStyle name="Примечание 2 2 2 8 10" xfId="15457"/>
    <cellStyle name="Примечание 2 2 2 8 11" xfId="8638"/>
    <cellStyle name="Примечание 2 2 2 8 2" xfId="8053"/>
    <cellStyle name="Примечание 2 2 2 8 3" xfId="10740"/>
    <cellStyle name="Примечание 2 2 2 8 4" xfId="12527"/>
    <cellStyle name="Примечание 2 2 2 8 5" xfId="9904"/>
    <cellStyle name="Примечание 2 2 2 8 6" xfId="14596"/>
    <cellStyle name="Примечание 2 2 2 8 7" xfId="13584"/>
    <cellStyle name="Примечание 2 2 2 8 8" xfId="9358"/>
    <cellStyle name="Примечание 2 2 2 8 9" xfId="13559"/>
    <cellStyle name="Примечание 2 2 2 9" xfId="8040"/>
    <cellStyle name="Примечание 2 2 3" xfId="1440"/>
    <cellStyle name="Примечание 2 2 3 10" xfId="14595"/>
    <cellStyle name="Примечание 2 2 3 11" xfId="13583"/>
    <cellStyle name="Примечание 2 2 3 12" xfId="13997"/>
    <cellStyle name="Примечание 2 2 3 13" xfId="13097"/>
    <cellStyle name="Примечание 2 2 3 14" xfId="12886"/>
    <cellStyle name="Примечание 2 2 3 15" xfId="8639"/>
    <cellStyle name="Примечание 2 2 3 2" xfId="1441"/>
    <cellStyle name="Примечание 2 2 3 2 10" xfId="13653"/>
    <cellStyle name="Примечание 2 2 3 2 11" xfId="12091"/>
    <cellStyle name="Примечание 2 2 3 2 2" xfId="8055"/>
    <cellStyle name="Примечание 2 2 3 2 3" xfId="10738"/>
    <cellStyle name="Примечание 2 2 3 2 4" xfId="12529"/>
    <cellStyle name="Примечание 2 2 3 2 5" xfId="9902"/>
    <cellStyle name="Примечание 2 2 3 2 6" xfId="14594"/>
    <cellStyle name="Примечание 2 2 3 2 7" xfId="13582"/>
    <cellStyle name="Примечание 2 2 3 2 8" xfId="7319"/>
    <cellStyle name="Примечание 2 2 3 2 9" xfId="13558"/>
    <cellStyle name="Примечание 2 2 3 3" xfId="1442"/>
    <cellStyle name="Примечание 2 2 3 3 10" xfId="15458"/>
    <cellStyle name="Примечание 2 2 3 3 11" xfId="8640"/>
    <cellStyle name="Примечание 2 2 3 3 2" xfId="8056"/>
    <cellStyle name="Примечание 2 2 3 3 3" xfId="10737"/>
    <cellStyle name="Примечание 2 2 3 3 4" xfId="13633"/>
    <cellStyle name="Примечание 2 2 3 3 5" xfId="9901"/>
    <cellStyle name="Примечание 2 2 3 3 6" xfId="14593"/>
    <cellStyle name="Примечание 2 2 3 3 7" xfId="10185"/>
    <cellStyle name="Примечание 2 2 3 3 8" xfId="9357"/>
    <cellStyle name="Примечание 2 2 3 3 9" xfId="13557"/>
    <cellStyle name="Примечание 2 2 3 4" xfId="1443"/>
    <cellStyle name="Примечание 2 2 3 4 10" xfId="13654"/>
    <cellStyle name="Примечание 2 2 3 4 11" xfId="10988"/>
    <cellStyle name="Примечание 2 2 3 4 2" xfId="8057"/>
    <cellStyle name="Примечание 2 2 3 4 3" xfId="10736"/>
    <cellStyle name="Примечание 2 2 3 4 4" xfId="13632"/>
    <cellStyle name="Примечание 2 2 3 4 5" xfId="9900"/>
    <cellStyle name="Примечание 2 2 3 4 6" xfId="14592"/>
    <cellStyle name="Примечание 2 2 3 4 7" xfId="13581"/>
    <cellStyle name="Примечание 2 2 3 4 8" xfId="13998"/>
    <cellStyle name="Примечание 2 2 3 4 9" xfId="8607"/>
    <cellStyle name="Примечание 2 2 3 5" xfId="1444"/>
    <cellStyle name="Примечание 2 2 3 5 10" xfId="14110"/>
    <cellStyle name="Примечание 2 2 3 5 11" xfId="13895"/>
    <cellStyle name="Примечание 2 2 3 5 2" xfId="8058"/>
    <cellStyle name="Примечание 2 2 3 5 3" xfId="10735"/>
    <cellStyle name="Примечание 2 2 3 5 4" xfId="13630"/>
    <cellStyle name="Примечание 2 2 3 5 5" xfId="7313"/>
    <cellStyle name="Примечание 2 2 3 5 6" xfId="14591"/>
    <cellStyle name="Примечание 2 2 3 5 7" xfId="13580"/>
    <cellStyle name="Примечание 2 2 3 5 8" xfId="13999"/>
    <cellStyle name="Примечание 2 2 3 5 9" xfId="14301"/>
    <cellStyle name="Примечание 2 2 3 6" xfId="8054"/>
    <cellStyle name="Примечание 2 2 3 7" xfId="10739"/>
    <cellStyle name="Примечание 2 2 3 8" xfId="12528"/>
    <cellStyle name="Примечание 2 2 3 9" xfId="9903"/>
    <cellStyle name="Примечание 2 2 4" xfId="1445"/>
    <cellStyle name="Примечание 2 2 4 10" xfId="7317"/>
    <cellStyle name="Примечание 2 2 4 11" xfId="13913"/>
    <cellStyle name="Примечание 2 2 4 12" xfId="12308"/>
    <cellStyle name="Примечание 2 2 4 13" xfId="14052"/>
    <cellStyle name="Примечание 2 2 4 2" xfId="1446"/>
    <cellStyle name="Примечание 2 2 4 2 10" xfId="15093"/>
    <cellStyle name="Примечание 2 2 4 2 11" xfId="15782"/>
    <cellStyle name="Примечание 2 2 4 2 2" xfId="8060"/>
    <cellStyle name="Примечание 2 2 4 2 3" xfId="7841"/>
    <cellStyle name="Примечание 2 2 4 2 4" xfId="13628"/>
    <cellStyle name="Примечание 2 2 4 2 5" xfId="11533"/>
    <cellStyle name="Примечание 2 2 4 2 6" xfId="14589"/>
    <cellStyle name="Примечание 2 2 4 2 7" xfId="14710"/>
    <cellStyle name="Примечание 2 2 4 2 8" xfId="9920"/>
    <cellStyle name="Примечание 2 2 4 2 9" xfId="13912"/>
    <cellStyle name="Примечание 2 2 4 3" xfId="1447"/>
    <cellStyle name="Примечание 2 2 4 3 10" xfId="15092"/>
    <cellStyle name="Примечание 2 2 4 3 11" xfId="8641"/>
    <cellStyle name="Примечание 2 2 4 3 2" xfId="8061"/>
    <cellStyle name="Примечание 2 2 4 3 3" xfId="10734"/>
    <cellStyle name="Примечание 2 2 4 3 4" xfId="13631"/>
    <cellStyle name="Примечание 2 2 4 3 5" xfId="9898"/>
    <cellStyle name="Примечание 2 2 4 3 6" xfId="14588"/>
    <cellStyle name="Примечание 2 2 4 3 7" xfId="12248"/>
    <cellStyle name="Примечание 2 2 4 3 8" xfId="9919"/>
    <cellStyle name="Примечание 2 2 4 3 9" xfId="14274"/>
    <cellStyle name="Примечание 2 2 4 4" xfId="8059"/>
    <cellStyle name="Примечание 2 2 4 5" xfId="7842"/>
    <cellStyle name="Примечание 2 2 4 6" xfId="13629"/>
    <cellStyle name="Примечание 2 2 4 7" xfId="9899"/>
    <cellStyle name="Примечание 2 2 4 8" xfId="14590"/>
    <cellStyle name="Примечание 2 2 4 9" xfId="14709"/>
    <cellStyle name="Примечание 2 2 5" xfId="1448"/>
    <cellStyle name="Примечание 2 2 5 10" xfId="14111"/>
    <cellStyle name="Примечание 2 2 5 11" xfId="8642"/>
    <cellStyle name="Примечание 2 2 5 2" xfId="8062"/>
    <cellStyle name="Примечание 2 2 5 3" xfId="10733"/>
    <cellStyle name="Примечание 2 2 5 4" xfId="13050"/>
    <cellStyle name="Примечание 2 2 5 5" xfId="9897"/>
    <cellStyle name="Примечание 2 2 5 6" xfId="14587"/>
    <cellStyle name="Примечание 2 2 5 7" xfId="12249"/>
    <cellStyle name="Примечание 2 2 5 8" xfId="11931"/>
    <cellStyle name="Примечание 2 2 5 9" xfId="9448"/>
    <cellStyle name="Примечание 2 2 6" xfId="1449"/>
    <cellStyle name="Примечание 2 2 6 10" xfId="13624"/>
    <cellStyle name="Примечание 2 2 6 11" xfId="11562"/>
    <cellStyle name="Примечание 2 2 6 2" xfId="8063"/>
    <cellStyle name="Примечание 2 2 6 3" xfId="10732"/>
    <cellStyle name="Примечание 2 2 6 4" xfId="13049"/>
    <cellStyle name="Примечание 2 2 6 5" xfId="9896"/>
    <cellStyle name="Примечание 2 2 6 6" xfId="14586"/>
    <cellStyle name="Примечание 2 2 6 7" xfId="13797"/>
    <cellStyle name="Примечание 2 2 6 8" xfId="14000"/>
    <cellStyle name="Примечание 2 2 6 9" xfId="9751"/>
    <cellStyle name="Примечание 2 2 7" xfId="1450"/>
    <cellStyle name="Примечание 2 2 7 10" xfId="15459"/>
    <cellStyle name="Примечание 2 2 7 11" xfId="7533"/>
    <cellStyle name="Примечание 2 2 7 2" xfId="8064"/>
    <cellStyle name="Примечание 2 2 7 3" xfId="10731"/>
    <cellStyle name="Примечание 2 2 7 4" xfId="7499"/>
    <cellStyle name="Примечание 2 2 7 5" xfId="11932"/>
    <cellStyle name="Примечание 2 2 7 6" xfId="14585"/>
    <cellStyle name="Примечание 2 2 7 7" xfId="14711"/>
    <cellStyle name="Примечание 2 2 7 8" xfId="9356"/>
    <cellStyle name="Примечание 2 2 7 9" xfId="7216"/>
    <cellStyle name="Примечание 2 2 8" xfId="1451"/>
    <cellStyle name="Примечание 2 2 8 10" xfId="15460"/>
    <cellStyle name="Примечание 2 2 8 11" xfId="8643"/>
    <cellStyle name="Примечание 2 2 8 2" xfId="8065"/>
    <cellStyle name="Примечание 2 2 8 3" xfId="10730"/>
    <cellStyle name="Примечание 2 2 8 4" xfId="12530"/>
    <cellStyle name="Примечание 2 2 8 5" xfId="11933"/>
    <cellStyle name="Примечание 2 2 8 6" xfId="14584"/>
    <cellStyle name="Примечание 2 2 8 7" xfId="8465"/>
    <cellStyle name="Примечание 2 2 8 8" xfId="9355"/>
    <cellStyle name="Примечание 2 2 8 9" xfId="12260"/>
    <cellStyle name="Примечание 2 2 9" xfId="1452"/>
    <cellStyle name="Примечание 2 2 9 10" xfId="14112"/>
    <cellStyle name="Примечание 2 2 9 11" xfId="12090"/>
    <cellStyle name="Примечание 2 2 9 2" xfId="8066"/>
    <cellStyle name="Примечание 2 2 9 3" xfId="10729"/>
    <cellStyle name="Примечание 2 2 9 4" xfId="12531"/>
    <cellStyle name="Примечание 2 2 9 5" xfId="9895"/>
    <cellStyle name="Примечание 2 2 9 6" xfId="14583"/>
    <cellStyle name="Примечание 2 2 9 7" xfId="14712"/>
    <cellStyle name="Примечание 2 2 9 8" xfId="14361"/>
    <cellStyle name="Примечание 2 2 9 9" xfId="12261"/>
    <cellStyle name="Примечание 2 20" xfId="15295"/>
    <cellStyle name="Примечание 2 3" xfId="1453"/>
    <cellStyle name="Примечание 2 3 10" xfId="10728"/>
    <cellStyle name="Примечание 2 3 11" xfId="13048"/>
    <cellStyle name="Примечание 2 3 12" xfId="11965"/>
    <cellStyle name="Примечание 2 3 13" xfId="12667"/>
    <cellStyle name="Примечание 2 3 14" xfId="13796"/>
    <cellStyle name="Примечание 2 3 15" xfId="13394"/>
    <cellStyle name="Примечание 2 3 16" xfId="14419"/>
    <cellStyle name="Примечание 2 3 17" xfId="14113"/>
    <cellStyle name="Примечание 2 3 18" xfId="15781"/>
    <cellStyle name="Примечание 2 3 2" xfId="1454"/>
    <cellStyle name="Примечание 2 3 2 10" xfId="13879"/>
    <cellStyle name="Примечание 2 3 2 11" xfId="13795"/>
    <cellStyle name="Примечание 2 3 2 12" xfId="12395"/>
    <cellStyle name="Примечание 2 3 2 13" xfId="13911"/>
    <cellStyle name="Примечание 2 3 2 14" xfId="14114"/>
    <cellStyle name="Примечание 2 3 2 15" xfId="15780"/>
    <cellStyle name="Примечание 2 3 2 2" xfId="1455"/>
    <cellStyle name="Примечание 2 3 2 2 10" xfId="12307"/>
    <cellStyle name="Примечание 2 3 2 2 11" xfId="15779"/>
    <cellStyle name="Примечание 2 3 2 2 2" xfId="8069"/>
    <cellStyle name="Примечание 2 3 2 2 3" xfId="7825"/>
    <cellStyle name="Примечание 2 3 2 2 4" xfId="13046"/>
    <cellStyle name="Примечание 2 3 2 2 5" xfId="11532"/>
    <cellStyle name="Примечание 2 3 2 2 6" xfId="14582"/>
    <cellStyle name="Примечание 2 3 2 2 7" xfId="14713"/>
    <cellStyle name="Примечание 2 3 2 2 8" xfId="14001"/>
    <cellStyle name="Примечание 2 3 2 2 9" xfId="13910"/>
    <cellStyle name="Примечание 2 3 2 3" xfId="1456"/>
    <cellStyle name="Примечание 2 3 2 3 10" xfId="12885"/>
    <cellStyle name="Примечание 2 3 2 3 11" xfId="15778"/>
    <cellStyle name="Примечание 2 3 2 3 2" xfId="8070"/>
    <cellStyle name="Примечание 2 3 2 3 3" xfId="10727"/>
    <cellStyle name="Примечание 2 3 2 3 4" xfId="13045"/>
    <cellStyle name="Примечание 2 3 2 3 5" xfId="11531"/>
    <cellStyle name="Примечание 2 3 2 3 6" xfId="14581"/>
    <cellStyle name="Примечание 2 3 2 3 7" xfId="13794"/>
    <cellStyle name="Примечание 2 3 2 3 8" xfId="13395"/>
    <cellStyle name="Примечание 2 3 2 3 9" xfId="13909"/>
    <cellStyle name="Примечание 2 3 2 4" xfId="1457"/>
    <cellStyle name="Примечание 2 3 2 4 10" xfId="14115"/>
    <cellStyle name="Примечание 2 3 2 4 11" xfId="15777"/>
    <cellStyle name="Примечание 2 3 2 4 2" xfId="8071"/>
    <cellStyle name="Примечание 2 3 2 4 3" xfId="10726"/>
    <cellStyle name="Примечание 2 3 2 4 4" xfId="13044"/>
    <cellStyle name="Примечание 2 3 2 4 5" xfId="11966"/>
    <cellStyle name="Примечание 2 3 2 4 6" xfId="13880"/>
    <cellStyle name="Примечание 2 3 2 4 7" xfId="13579"/>
    <cellStyle name="Примечание 2 3 2 4 8" xfId="13396"/>
    <cellStyle name="Примечание 2 3 2 4 9" xfId="13908"/>
    <cellStyle name="Примечание 2 3 2 5" xfId="1458"/>
    <cellStyle name="Примечание 2 3 2 5 10" xfId="13426"/>
    <cellStyle name="Примечание 2 3 2 5 11" xfId="15776"/>
    <cellStyle name="Примечание 2 3 2 5 2" xfId="8072"/>
    <cellStyle name="Примечание 2 3 2 5 3" xfId="7824"/>
    <cellStyle name="Примечание 2 3 2 5 4" xfId="13043"/>
    <cellStyle name="Примечание 2 3 2 5 5" xfId="12941"/>
    <cellStyle name="Примечание 2 3 2 5 6" xfId="9790"/>
    <cellStyle name="Примечание 2 3 2 5 7" xfId="14714"/>
    <cellStyle name="Примечание 2 3 2 5 8" xfId="12071"/>
    <cellStyle name="Примечание 2 3 2 5 9" xfId="15182"/>
    <cellStyle name="Примечание 2 3 2 6" xfId="8068"/>
    <cellStyle name="Примечание 2 3 2 7" xfId="7826"/>
    <cellStyle name="Примечание 2 3 2 8" xfId="13047"/>
    <cellStyle name="Примечание 2 3 2 9" xfId="9890"/>
    <cellStyle name="Примечание 2 3 3" xfId="1459"/>
    <cellStyle name="Примечание 2 3 3 10" xfId="13603"/>
    <cellStyle name="Примечание 2 3 3 11" xfId="15016"/>
    <cellStyle name="Примечание 2 3 3 12" xfId="15469"/>
    <cellStyle name="Примечание 2 3 3 13" xfId="8644"/>
    <cellStyle name="Примечание 2 3 3 2" xfId="1460"/>
    <cellStyle name="Примечание 2 3 3 2 10" xfId="15470"/>
    <cellStyle name="Примечание 2 3 3 2 11" xfId="8645"/>
    <cellStyle name="Примечание 2 3 3 2 2" xfId="8074"/>
    <cellStyle name="Примечание 2 3 3 2 3" xfId="10725"/>
    <cellStyle name="Примечание 2 3 3 2 4" xfId="13041"/>
    <cellStyle name="Примечание 2 3 3 2 5" xfId="12939"/>
    <cellStyle name="Примечание 2 3 3 2 6" xfId="14579"/>
    <cellStyle name="Примечание 2 3 3 2 7" xfId="13793"/>
    <cellStyle name="Примечание 2 3 3 2 8" xfId="9350"/>
    <cellStyle name="Примечание 2 3 3 2 9" xfId="8468"/>
    <cellStyle name="Примечание 2 3 3 3" xfId="1461"/>
    <cellStyle name="Примечание 2 3 3 3 10" xfId="13427"/>
    <cellStyle name="Примечание 2 3 3 3 11" xfId="7180"/>
    <cellStyle name="Примечание 2 3 3 3 2" xfId="8075"/>
    <cellStyle name="Примечание 2 3 3 3 3" xfId="7822"/>
    <cellStyle name="Примечание 2 3 3 3 4" xfId="13040"/>
    <cellStyle name="Примечание 2 3 3 3 5" xfId="12938"/>
    <cellStyle name="Примечание 2 3 3 3 6" xfId="14578"/>
    <cellStyle name="Примечание 2 3 3 3 7" xfId="14716"/>
    <cellStyle name="Примечание 2 3 3 3 8" xfId="14002"/>
    <cellStyle name="Примечание 2 3 3 3 9" xfId="7217"/>
    <cellStyle name="Примечание 2 3 3 4" xfId="8073"/>
    <cellStyle name="Примечание 2 3 3 5" xfId="7823"/>
    <cellStyle name="Примечание 2 3 3 6" xfId="13042"/>
    <cellStyle name="Примечание 2 3 3 7" xfId="12940"/>
    <cellStyle name="Примечание 2 3 3 8" xfId="14580"/>
    <cellStyle name="Примечание 2 3 3 9" xfId="14715"/>
    <cellStyle name="Примечание 2 3 4" xfId="1462"/>
    <cellStyle name="Примечание 2 3 4 10" xfId="13428"/>
    <cellStyle name="Примечание 2 3 4 11" xfId="13894"/>
    <cellStyle name="Примечание 2 3 4 2" xfId="8076"/>
    <cellStyle name="Примечание 2 3 4 3" xfId="7821"/>
    <cellStyle name="Примечание 2 3 4 4" xfId="13039"/>
    <cellStyle name="Примечание 2 3 4 5" xfId="12937"/>
    <cellStyle name="Примечание 2 3 4 6" xfId="14577"/>
    <cellStyle name="Примечание 2 3 4 7" xfId="14717"/>
    <cellStyle name="Примечание 2 3 4 8" xfId="8986"/>
    <cellStyle name="Примечание 2 3 4 9" xfId="12262"/>
    <cellStyle name="Примечание 2 3 5" xfId="1463"/>
    <cellStyle name="Примечание 2 3 5 10" xfId="15471"/>
    <cellStyle name="Примечание 2 3 5 11" xfId="13893"/>
    <cellStyle name="Примечание 2 3 5 2" xfId="8077"/>
    <cellStyle name="Примечание 2 3 5 3" xfId="7820"/>
    <cellStyle name="Примечание 2 3 5 4" xfId="13038"/>
    <cellStyle name="Примечание 2 3 5 5" xfId="11004"/>
    <cellStyle name="Примечание 2 3 5 6" xfId="14576"/>
    <cellStyle name="Примечание 2 3 5 7" xfId="13792"/>
    <cellStyle name="Примечание 2 3 5 8" xfId="13810"/>
    <cellStyle name="Примечание 2 3 5 9" xfId="15017"/>
    <cellStyle name="Примечание 2 3 6" xfId="1464"/>
    <cellStyle name="Примечание 2 3 6 10" xfId="15472"/>
    <cellStyle name="Примечание 2 3 6 11" xfId="15775"/>
    <cellStyle name="Примечание 2 3 6 2" xfId="8078"/>
    <cellStyle name="Примечание 2 3 6 3" xfId="7819"/>
    <cellStyle name="Примечание 2 3 6 4" xfId="13037"/>
    <cellStyle name="Примечание 2 3 6 5" xfId="11003"/>
    <cellStyle name="Примечание 2 3 6 6" xfId="14575"/>
    <cellStyle name="Примечание 2 3 6 7" xfId="14718"/>
    <cellStyle name="Примечание 2 3 6 8" xfId="13943"/>
    <cellStyle name="Примечание 2 3 6 9" xfId="13907"/>
    <cellStyle name="Примечание 2 3 7" xfId="1465"/>
    <cellStyle name="Примечание 2 3 7 10" xfId="12306"/>
    <cellStyle name="Примечание 2 3 7 11" xfId="15774"/>
    <cellStyle name="Примечание 2 3 7 2" xfId="8079"/>
    <cellStyle name="Примечание 2 3 7 3" xfId="7818"/>
    <cellStyle name="Примечание 2 3 7 4" xfId="13036"/>
    <cellStyle name="Примечание 2 3 7 5" xfId="8716"/>
    <cellStyle name="Примечание 2 3 7 6" xfId="14574"/>
    <cellStyle name="Примечание 2 3 7 7" xfId="14719"/>
    <cellStyle name="Примечание 2 3 7 8" xfId="14003"/>
    <cellStyle name="Примечание 2 3 7 9" xfId="13906"/>
    <cellStyle name="Примечание 2 3 8" xfId="1466"/>
    <cellStyle name="Примечание 2 3 8 10" xfId="15473"/>
    <cellStyle name="Примечание 2 3 8 11" xfId="15619"/>
    <cellStyle name="Примечание 2 3 8 2" xfId="8080"/>
    <cellStyle name="Примечание 2 3 8 3" xfId="10724"/>
    <cellStyle name="Примечание 2 3 8 4" xfId="13035"/>
    <cellStyle name="Примечание 2 3 8 5" xfId="8715"/>
    <cellStyle name="Примечание 2 3 8 6" xfId="14573"/>
    <cellStyle name="Примечание 2 3 8 7" xfId="13791"/>
    <cellStyle name="Примечание 2 3 8 8" xfId="9349"/>
    <cellStyle name="Примечание 2 3 8 9" xfId="9280"/>
    <cellStyle name="Примечание 2 3 9" xfId="8067"/>
    <cellStyle name="Примечание 2 3_ДДС_Прямой" xfId="6737"/>
    <cellStyle name="Примечание 2 4" xfId="1467"/>
    <cellStyle name="Примечание 2 4 10" xfId="14572"/>
    <cellStyle name="Примечание 2 4 11" xfId="14720"/>
    <cellStyle name="Примечание 2 4 12" xfId="14334"/>
    <cellStyle name="Примечание 2 4 13" xfId="9752"/>
    <cellStyle name="Примечание 2 4 14" xfId="15474"/>
    <cellStyle name="Примечание 2 4 15" xfId="9692"/>
    <cellStyle name="Примечание 2 4 2" xfId="1468"/>
    <cellStyle name="Примечание 2 4 2 10" xfId="15475"/>
    <cellStyle name="Примечание 2 4 2 11" xfId="8646"/>
    <cellStyle name="Примечание 2 4 2 2" xfId="8082"/>
    <cellStyle name="Примечание 2 4 2 3" xfId="7816"/>
    <cellStyle name="Примечание 2 4 2 4" xfId="7500"/>
    <cellStyle name="Примечание 2 4 2 5" xfId="8713"/>
    <cellStyle name="Примечание 2 4 2 6" xfId="14571"/>
    <cellStyle name="Примечание 2 4 2 7" xfId="13578"/>
    <cellStyle name="Примечание 2 4 2 8" xfId="13127"/>
    <cellStyle name="Примечание 2 4 2 9" xfId="15018"/>
    <cellStyle name="Примечание 2 4 3" xfId="1469"/>
    <cellStyle name="Примечание 2 4 3 10" xfId="15476"/>
    <cellStyle name="Примечание 2 4 3 11" xfId="10989"/>
    <cellStyle name="Примечание 2 4 3 2" xfId="8083"/>
    <cellStyle name="Примечание 2 4 3 3" xfId="7815"/>
    <cellStyle name="Примечание 2 4 3 4" xfId="8528"/>
    <cellStyle name="Примечание 2 4 3 5" xfId="8712"/>
    <cellStyle name="Примечание 2 4 3 6" xfId="14570"/>
    <cellStyle name="Примечание 2 4 3 7" xfId="14721"/>
    <cellStyle name="Примечание 2 4 3 8" xfId="9348"/>
    <cellStyle name="Примечание 2 4 3 9" xfId="12263"/>
    <cellStyle name="Примечание 2 4 4" xfId="1470"/>
    <cellStyle name="Примечание 2 4 4 10" xfId="12626"/>
    <cellStyle name="Примечание 2 4 4 11" xfId="9693"/>
    <cellStyle name="Примечание 2 4 4 2" xfId="8084"/>
    <cellStyle name="Примечание 2 4 4 3" xfId="7814"/>
    <cellStyle name="Примечание 2 4 4 4" xfId="1333"/>
    <cellStyle name="Примечание 2 4 4 5" xfId="7887"/>
    <cellStyle name="Примечание 2 4 4 6" xfId="14569"/>
    <cellStyle name="Примечание 2 4 4 7" xfId="13790"/>
    <cellStyle name="Примечание 2 4 4 8" xfId="9347"/>
    <cellStyle name="Примечание 2 4 4 9" xfId="12080"/>
    <cellStyle name="Примечание 2 4 5" xfId="1471"/>
    <cellStyle name="Примечание 2 4 5 10" xfId="14116"/>
    <cellStyle name="Примечание 2 4 5 11" xfId="8647"/>
    <cellStyle name="Примечание 2 4 5 2" xfId="8085"/>
    <cellStyle name="Примечание 2 4 5 3" xfId="7813"/>
    <cellStyle name="Примечание 2 4 5 4" xfId="1328"/>
    <cellStyle name="Примечание 2 4 5 5" xfId="12936"/>
    <cellStyle name="Примечание 2 4 5 6" xfId="14568"/>
    <cellStyle name="Примечание 2 4 5 7" xfId="14722"/>
    <cellStyle name="Примечание 2 4 5 8" xfId="14004"/>
    <cellStyle name="Примечание 2 4 5 9" xfId="12264"/>
    <cellStyle name="Примечание 2 4 6" xfId="8081"/>
    <cellStyle name="Примечание 2 4 7" xfId="7817"/>
    <cellStyle name="Примечание 2 4 8" xfId="13034"/>
    <cellStyle name="Примечание 2 4 9" xfId="8714"/>
    <cellStyle name="Примечание 2 5" xfId="1472"/>
    <cellStyle name="Примечание 2 5 10" xfId="12136"/>
    <cellStyle name="Примечание 2 5 11" xfId="7507"/>
    <cellStyle name="Примечание 2 5 12" xfId="9746"/>
    <cellStyle name="Примечание 2 5 13" xfId="13731"/>
    <cellStyle name="Примечание 2 5 2" xfId="1473"/>
    <cellStyle name="Примечание 2 5 2 10" xfId="8564"/>
    <cellStyle name="Примечание 2 5 2 11" xfId="13730"/>
    <cellStyle name="Примечание 2 5 2 2" xfId="8087"/>
    <cellStyle name="Примечание 2 5 2 3" xfId="7811"/>
    <cellStyle name="Примечание 2 5 2 4" xfId="12532"/>
    <cellStyle name="Примечание 2 5 2 5" xfId="12933"/>
    <cellStyle name="Примечание 2 5 2 6" xfId="14566"/>
    <cellStyle name="Примечание 2 5 2 7" xfId="14724"/>
    <cellStyle name="Примечание 2 5 2 8" xfId="12137"/>
    <cellStyle name="Примечание 2 5 2 9" xfId="12265"/>
    <cellStyle name="Примечание 2 5 3" xfId="1474"/>
    <cellStyle name="Примечание 2 5 3 10" xfId="15477"/>
    <cellStyle name="Примечание 2 5 3 11" xfId="8648"/>
    <cellStyle name="Примечание 2 5 3 2" xfId="8088"/>
    <cellStyle name="Примечание 2 5 3 3" xfId="7810"/>
    <cellStyle name="Примечание 2 5 3 4" xfId="13033"/>
    <cellStyle name="Примечание 2 5 3 5" xfId="12932"/>
    <cellStyle name="Примечание 2 5 3 6" xfId="14565"/>
    <cellStyle name="Примечание 2 5 3 7" xfId="14725"/>
    <cellStyle name="Примечание 2 5 3 8" xfId="9346"/>
    <cellStyle name="Примечание 2 5 3 9" xfId="13547"/>
    <cellStyle name="Примечание 2 5 4" xfId="8086"/>
    <cellStyle name="Примечание 2 5 5" xfId="7812"/>
    <cellStyle name="Примечание 2 5 6" xfId="8529"/>
    <cellStyle name="Примечание 2 5 7" xfId="12935"/>
    <cellStyle name="Примечание 2 5 8" xfId="14567"/>
    <cellStyle name="Примечание 2 5 9" xfId="14723"/>
    <cellStyle name="Примечание 2 6" xfId="1475"/>
    <cellStyle name="Примечание 2 6 10" xfId="15478"/>
    <cellStyle name="Примечание 2 6 11" xfId="15773"/>
    <cellStyle name="Примечание 2 6 2" xfId="8089"/>
    <cellStyle name="Примечание 2 6 3" xfId="7809"/>
    <cellStyle name="Примечание 2 6 4" xfId="13032"/>
    <cellStyle name="Примечание 2 6 5" xfId="8711"/>
    <cellStyle name="Примечание 2 6 6" xfId="14564"/>
    <cellStyle name="Примечание 2 6 7" xfId="14726"/>
    <cellStyle name="Примечание 2 6 8" xfId="12490"/>
    <cellStyle name="Примечание 2 6 9" xfId="13905"/>
    <cellStyle name="Примечание 2 7" xfId="1476"/>
    <cellStyle name="Примечание 2 7 10" xfId="15791"/>
    <cellStyle name="Примечание 2 7 11" xfId="15772"/>
    <cellStyle name="Примечание 2 7 2" xfId="8090"/>
    <cellStyle name="Примечание 2 7 3" xfId="7808"/>
    <cellStyle name="Примечание 2 7 4" xfId="13031"/>
    <cellStyle name="Примечание 2 7 5" xfId="11000"/>
    <cellStyle name="Примечание 2 7 6" xfId="14563"/>
    <cellStyle name="Примечание 2 7 7" xfId="14727"/>
    <cellStyle name="Примечание 2 7 8" xfId="9345"/>
    <cellStyle name="Примечание 2 7 9" xfId="13904"/>
    <cellStyle name="Примечание 2 8" xfId="1477"/>
    <cellStyle name="Примечание 2 8 10" xfId="15788"/>
    <cellStyle name="Примечание 2 8 11" xfId="8649"/>
    <cellStyle name="Примечание 2 8 2" xfId="8091"/>
    <cellStyle name="Примечание 2 8 3" xfId="10723"/>
    <cellStyle name="Примечание 2 8 4" xfId="13030"/>
    <cellStyle name="Примечание 2 8 5" xfId="9869"/>
    <cellStyle name="Примечание 2 8 6" xfId="14562"/>
    <cellStyle name="Примечание 2 8 7" xfId="14728"/>
    <cellStyle name="Примечание 2 8 8" xfId="11439"/>
    <cellStyle name="Примечание 2 8 9" xfId="15019"/>
    <cellStyle name="Примечание 2 9" xfId="1478"/>
    <cellStyle name="Примечание 2 9 10" xfId="15789"/>
    <cellStyle name="Примечание 2 9 11" xfId="8569"/>
    <cellStyle name="Примечание 2 9 2" xfId="8092"/>
    <cellStyle name="Примечание 2 9 3" xfId="7807"/>
    <cellStyle name="Примечание 2 9 4" xfId="13029"/>
    <cellStyle name="Примечание 2 9 5" xfId="9868"/>
    <cellStyle name="Примечание 2 9 6" xfId="14561"/>
    <cellStyle name="Примечание 2 9 7" xfId="14729"/>
    <cellStyle name="Примечание 2 9 8" xfId="12489"/>
    <cellStyle name="Примечание 2 9 9" xfId="14393"/>
    <cellStyle name="Примечание 2_GAZ" xfId="6738"/>
    <cellStyle name="Примечание 3" xfId="1479"/>
    <cellStyle name="Примечание 3 10" xfId="1480"/>
    <cellStyle name="Примечание 3 10 10" xfId="15792"/>
    <cellStyle name="Примечание 3 10 11" xfId="8650"/>
    <cellStyle name="Примечание 3 10 2" xfId="8094"/>
    <cellStyle name="Примечание 3 10 3" xfId="7805"/>
    <cellStyle name="Примечание 3 10 4" xfId="13027"/>
    <cellStyle name="Примечание 3 10 5" xfId="12004"/>
    <cellStyle name="Примечание 3 10 6" xfId="14559"/>
    <cellStyle name="Примечание 3 10 7" xfId="14731"/>
    <cellStyle name="Примечание 3 10 8" xfId="9343"/>
    <cellStyle name="Примечание 3 10 9" xfId="15020"/>
    <cellStyle name="Примечание 3 11" xfId="8093"/>
    <cellStyle name="Примечание 3 12" xfId="7806"/>
    <cellStyle name="Примечание 3 13" xfId="13028"/>
    <cellStyle name="Примечание 3 14" xfId="12003"/>
    <cellStyle name="Примечание 3 15" xfId="14560"/>
    <cellStyle name="Примечание 3 16" xfId="14730"/>
    <cellStyle name="Примечание 3 17" xfId="9344"/>
    <cellStyle name="Примечание 3 18" xfId="13598"/>
    <cellStyle name="Примечание 3 19" xfId="15790"/>
    <cellStyle name="Примечание 3 2" xfId="1481"/>
    <cellStyle name="Примечание 3 2 10" xfId="7804"/>
    <cellStyle name="Примечание 3 2 11" xfId="13026"/>
    <cellStyle name="Примечание 3 2 12" xfId="8496"/>
    <cellStyle name="Примечание 3 2 13" xfId="14558"/>
    <cellStyle name="Примечание 3 2 14" xfId="14732"/>
    <cellStyle name="Примечание 3 2 15" xfId="9342"/>
    <cellStyle name="Примечание 3 2 16" xfId="13546"/>
    <cellStyle name="Примечание 3 2 17" xfId="15793"/>
    <cellStyle name="Примечание 3 2 18" xfId="8651"/>
    <cellStyle name="Примечание 3 2 2" xfId="1482"/>
    <cellStyle name="Примечание 3 2 2 10" xfId="14557"/>
    <cellStyle name="Примечание 3 2 2 11" xfId="14733"/>
    <cellStyle name="Примечание 3 2 2 12" xfId="8508"/>
    <cellStyle name="Примечание 3 2 2 13" xfId="12266"/>
    <cellStyle name="Примечание 3 2 2 14" xfId="14117"/>
    <cellStyle name="Примечание 3 2 2 15" xfId="15178"/>
    <cellStyle name="Примечание 3 2 2 2" xfId="1483"/>
    <cellStyle name="Примечание 3 2 2 2 10" xfId="9745"/>
    <cellStyle name="Примечание 3 2 2 2 11" xfId="8658"/>
    <cellStyle name="Примечание 3 2 2 2 2" xfId="8097"/>
    <cellStyle name="Примечание 3 2 2 2 3" xfId="7802"/>
    <cellStyle name="Примечание 3 2 2 2 4" xfId="13024"/>
    <cellStyle name="Примечание 3 2 2 2 5" xfId="12008"/>
    <cellStyle name="Примечание 3 2 2 2 6" xfId="14556"/>
    <cellStyle name="Примечание 3 2 2 2 7" xfId="14734"/>
    <cellStyle name="Примечание 3 2 2 2 8" xfId="9341"/>
    <cellStyle name="Примечание 3 2 2 2 9" xfId="12267"/>
    <cellStyle name="Примечание 3 2 2 3" xfId="1484"/>
    <cellStyle name="Примечание 3 2 2 3 10" xfId="12625"/>
    <cellStyle name="Примечание 3 2 2 3 11" xfId="8659"/>
    <cellStyle name="Примечание 3 2 2 3 2" xfId="8098"/>
    <cellStyle name="Примечание 3 2 2 3 3" xfId="7801"/>
    <cellStyle name="Примечание 3 2 2 3 4" xfId="13023"/>
    <cellStyle name="Примечание 3 2 2 3 5" xfId="12470"/>
    <cellStyle name="Примечание 3 2 2 3 6" xfId="14555"/>
    <cellStyle name="Примечание 3 2 2 3 7" xfId="14735"/>
    <cellStyle name="Примечание 3 2 2 3 8" xfId="9340"/>
    <cellStyle name="Примечание 3 2 2 3 9" xfId="15021"/>
    <cellStyle name="Примечание 3 2 2 4" xfId="1485"/>
    <cellStyle name="Примечание 3 2 2 4 10" xfId="11843"/>
    <cellStyle name="Примечание 3 2 2 4 11" xfId="13728"/>
    <cellStyle name="Примечание 3 2 2 4 2" xfId="8099"/>
    <cellStyle name="Примечание 3 2 2 4 3" xfId="7800"/>
    <cellStyle name="Примечание 3 2 2 4 4" xfId="13022"/>
    <cellStyle name="Примечание 3 2 2 4 5" xfId="8495"/>
    <cellStyle name="Примечание 3 2 2 4 6" xfId="14554"/>
    <cellStyle name="Примечание 3 2 2 4 7" xfId="14736"/>
    <cellStyle name="Примечание 3 2 2 4 8" xfId="9339"/>
    <cellStyle name="Примечание 3 2 2 4 9" xfId="12268"/>
    <cellStyle name="Примечание 3 2 2 5" xfId="1486"/>
    <cellStyle name="Примечание 3 2 2 5 10" xfId="15479"/>
    <cellStyle name="Примечание 3 2 2 5 11" xfId="13727"/>
    <cellStyle name="Примечание 3 2 2 5 2" xfId="8100"/>
    <cellStyle name="Примечание 3 2 2 5 3" xfId="7799"/>
    <cellStyle name="Примечание 3 2 2 5 4" xfId="13021"/>
    <cellStyle name="Примечание 3 2 2 5 5" xfId="12009"/>
    <cellStyle name="Примечание 3 2 2 5 6" xfId="14553"/>
    <cellStyle name="Примечание 3 2 2 5 7" xfId="14737"/>
    <cellStyle name="Примечание 3 2 2 5 8" xfId="9338"/>
    <cellStyle name="Примечание 3 2 2 5 9" xfId="13545"/>
    <cellStyle name="Примечание 3 2 2 6" xfId="8096"/>
    <cellStyle name="Примечание 3 2 2 7" xfId="7803"/>
    <cellStyle name="Примечание 3 2 2 8" xfId="13025"/>
    <cellStyle name="Примечание 3 2 2 9" xfId="8702"/>
    <cellStyle name="Примечание 3 2 3" xfId="1487"/>
    <cellStyle name="Примечание 3 2 3 10" xfId="11438"/>
    <cellStyle name="Примечание 3 2 3 11" xfId="7218"/>
    <cellStyle name="Примечание 3 2 3 12" xfId="7215"/>
    <cellStyle name="Примечание 3 2 3 13" xfId="10473"/>
    <cellStyle name="Примечание 3 2 3 2" xfId="1488"/>
    <cellStyle name="Примечание 3 2 3 2 10" xfId="7214"/>
    <cellStyle name="Примечание 3 2 3 2 11" xfId="14790"/>
    <cellStyle name="Примечание 3 2 3 2 2" xfId="8102"/>
    <cellStyle name="Примечание 3 2 3 2 3" xfId="7797"/>
    <cellStyle name="Примечание 3 2 3 2 4" xfId="13019"/>
    <cellStyle name="Примечание 3 2 3 2 5" xfId="12011"/>
    <cellStyle name="Примечание 3 2 3 2 6" xfId="14551"/>
    <cellStyle name="Примечание 3 2 3 2 7" xfId="14739"/>
    <cellStyle name="Примечание 3 2 3 2 8" xfId="9337"/>
    <cellStyle name="Примечание 3 2 3 2 9" xfId="7219"/>
    <cellStyle name="Примечание 3 2 3 3" xfId="1489"/>
    <cellStyle name="Примечание 3 2 3 3 10" xfId="15480"/>
    <cellStyle name="Примечание 3 2 3 3 11" xfId="13726"/>
    <cellStyle name="Примечание 3 2 3 3 2" xfId="8103"/>
    <cellStyle name="Примечание 3 2 3 3 3" xfId="7796"/>
    <cellStyle name="Примечание 3 2 3 3 4" xfId="13018"/>
    <cellStyle name="Примечание 3 2 3 3 5" xfId="9856"/>
    <cellStyle name="Примечание 3 2 3 3 6" xfId="14550"/>
    <cellStyle name="Примечание 3 2 3 3 7" xfId="14740"/>
    <cellStyle name="Примечание 3 2 3 3 8" xfId="86"/>
    <cellStyle name="Примечание 3 2 3 3 9" xfId="15022"/>
    <cellStyle name="Примечание 3 2 3 4" xfId="8101"/>
    <cellStyle name="Примечание 3 2 3 5" xfId="7798"/>
    <cellStyle name="Примечание 3 2 3 6" xfId="13020"/>
    <cellStyle name="Примечание 3 2 3 7" xfId="12010"/>
    <cellStyle name="Примечание 3 2 3 8" xfId="14552"/>
    <cellStyle name="Примечание 3 2 3 9" xfId="14738"/>
    <cellStyle name="Примечание 3 2 4" xfId="1490"/>
    <cellStyle name="Примечание 3 2 4 10" xfId="15481"/>
    <cellStyle name="Примечание 3 2 4 11" xfId="8660"/>
    <cellStyle name="Примечание 3 2 4 2" xfId="8104"/>
    <cellStyle name="Примечание 3 2 4 3" xfId="7795"/>
    <cellStyle name="Примечание 3 2 4 4" xfId="13017"/>
    <cellStyle name="Примечание 3 2 4 5" xfId="9855"/>
    <cellStyle name="Примечание 3 2 4 6" xfId="14549"/>
    <cellStyle name="Примечание 3 2 4 7" xfId="13111"/>
    <cellStyle name="Примечание 3 2 4 8" xfId="9336"/>
    <cellStyle name="Примечание 3 2 4 9" xfId="15023"/>
    <cellStyle name="Примечание 3 2 5" xfId="1491"/>
    <cellStyle name="Примечание 3 2 5 10" xfId="15482"/>
    <cellStyle name="Примечание 3 2 5 11" xfId="15414"/>
    <cellStyle name="Примечание 3 2 5 2" xfId="8105"/>
    <cellStyle name="Примечание 3 2 5 3" xfId="7794"/>
    <cellStyle name="Примечание 3 2 5 4" xfId="13016"/>
    <cellStyle name="Примечание 3 2 5 5" xfId="10537"/>
    <cellStyle name="Примечание 3 2 5 6" xfId="14548"/>
    <cellStyle name="Примечание 3 2 5 7" xfId="10186"/>
    <cellStyle name="Примечание 3 2 5 8" xfId="9335"/>
    <cellStyle name="Примечание 3 2 5 9" xfId="9759"/>
    <cellStyle name="Примечание 3 2 6" xfId="1492"/>
    <cellStyle name="Примечание 3 2 6 10" xfId="12571"/>
    <cellStyle name="Примечание 3 2 6 11" xfId="15415"/>
    <cellStyle name="Примечание 3 2 6 2" xfId="8106"/>
    <cellStyle name="Примечание 3 2 6 3" xfId="7793"/>
    <cellStyle name="Примечание 3 2 6 4" xfId="13015"/>
    <cellStyle name="Примечание 3 2 6 5" xfId="8494"/>
    <cellStyle name="Примечание 3 2 6 6" xfId="14547"/>
    <cellStyle name="Примечание 3 2 6 7" xfId="14741"/>
    <cellStyle name="Примечание 3 2 6 8" xfId="10160"/>
    <cellStyle name="Примечание 3 2 6 9" xfId="9760"/>
    <cellStyle name="Примечание 3 2 7" xfId="1493"/>
    <cellStyle name="Примечание 3 2 7 10" xfId="15483"/>
    <cellStyle name="Примечание 3 2 7 11" xfId="8661"/>
    <cellStyle name="Примечание 3 2 7 2" xfId="8107"/>
    <cellStyle name="Примечание 3 2 7 3" xfId="7792"/>
    <cellStyle name="Примечание 3 2 7 4" xfId="13014"/>
    <cellStyle name="Примечание 3 2 7 5" xfId="9854"/>
    <cellStyle name="Примечание 3 2 7 6" xfId="14546"/>
    <cellStyle name="Примечание 3 2 7 7" xfId="9813"/>
    <cellStyle name="Примечание 3 2 7 8" xfId="13811"/>
    <cellStyle name="Примечание 3 2 7 9" xfId="15024"/>
    <cellStyle name="Примечание 3 2 8" xfId="1494"/>
    <cellStyle name="Примечание 3 2 8 10" xfId="9744"/>
    <cellStyle name="Примечание 3 2 8 11" xfId="15416"/>
    <cellStyle name="Примечание 3 2 8 2" xfId="8108"/>
    <cellStyle name="Примечание 3 2 8 3" xfId="7791"/>
    <cellStyle name="Примечание 3 2 8 4" xfId="13013"/>
    <cellStyle name="Примечание 3 2 8 5" xfId="7270"/>
    <cellStyle name="Примечание 3 2 8 6" xfId="14545"/>
    <cellStyle name="Примечание 3 2 8 7" xfId="13577"/>
    <cellStyle name="Примечание 3 2 8 8" xfId="14694"/>
    <cellStyle name="Примечание 3 2 8 9" xfId="12368"/>
    <cellStyle name="Примечание 3 2 9" xfId="8095"/>
    <cellStyle name="Примечание 3 20" xfId="15449"/>
    <cellStyle name="Примечание 3 3" xfId="1495"/>
    <cellStyle name="Примечание 3 3 10" xfId="7790"/>
    <cellStyle name="Примечание 3 3 11" xfId="13012"/>
    <cellStyle name="Примечание 3 3 12" xfId="9853"/>
    <cellStyle name="Примечание 3 3 13" xfId="14544"/>
    <cellStyle name="Примечание 3 3 14" xfId="13576"/>
    <cellStyle name="Примечание 3 3 15" xfId="13812"/>
    <cellStyle name="Примечание 3 3 16" xfId="12369"/>
    <cellStyle name="Примечание 3 3 17" xfId="9743"/>
    <cellStyle name="Примечание 3 3 18" xfId="7183"/>
    <cellStyle name="Примечание 3 3 2" xfId="1496"/>
    <cellStyle name="Примечание 3 3 2 10" xfId="14543"/>
    <cellStyle name="Примечание 3 3 2 11" xfId="8466"/>
    <cellStyle name="Примечание 3 3 2 12" xfId="13813"/>
    <cellStyle name="Примечание 3 3 2 13" xfId="12370"/>
    <cellStyle name="Примечание 3 3 2 14" xfId="15119"/>
    <cellStyle name="Примечание 3 3 2 15" xfId="7184"/>
    <cellStyle name="Примечание 3 3 2 2" xfId="1497"/>
    <cellStyle name="Примечание 3 3 2 2 10" xfId="9176"/>
    <cellStyle name="Примечание 3 3 2 2 11" xfId="7185"/>
    <cellStyle name="Примечание 3 3 2 2 2" xfId="8111"/>
    <cellStyle name="Примечание 3 3 2 2 3" xfId="7788"/>
    <cellStyle name="Примечание 3 3 2 2 4" xfId="13010"/>
    <cellStyle name="Примечание 3 3 2 2 5" xfId="9852"/>
    <cellStyle name="Примечание 3 3 2 2 6" xfId="14542"/>
    <cellStyle name="Примечание 3 3 2 2 7" xfId="12250"/>
    <cellStyle name="Примечание 3 3 2 2 8" xfId="13814"/>
    <cellStyle name="Примечание 3 3 2 2 9" xfId="12371"/>
    <cellStyle name="Примечание 3 3 2 3" xfId="1498"/>
    <cellStyle name="Примечание 3 3 2 3 10" xfId="9175"/>
    <cellStyle name="Примечание 3 3 2 3 11" xfId="9704"/>
    <cellStyle name="Примечание 3 3 2 3 2" xfId="8112"/>
    <cellStyle name="Примечание 3 3 2 3 3" xfId="7787"/>
    <cellStyle name="Примечание 3 3 2 3 4" xfId="13009"/>
    <cellStyle name="Примечание 3 3 2 3 5" xfId="9851"/>
    <cellStyle name="Примечание 3 3 2 3 6" xfId="14541"/>
    <cellStyle name="Примечание 3 3 2 3 7" xfId="12251"/>
    <cellStyle name="Примечание 3 3 2 3 8" xfId="14376"/>
    <cellStyle name="Примечание 3 3 2 3 9" xfId="12372"/>
    <cellStyle name="Примечание 3 3 2 4" xfId="1499"/>
    <cellStyle name="Примечание 3 3 2 4 10" xfId="9174"/>
    <cellStyle name="Примечание 3 3 2 4 11" xfId="15771"/>
    <cellStyle name="Примечание 3 3 2 4 2" xfId="8113"/>
    <cellStyle name="Примечание 3 3 2 4 3" xfId="10722"/>
    <cellStyle name="Примечание 3 3 2 4 4" xfId="10906"/>
    <cellStyle name="Примечание 3 3 2 4 5" xfId="8492"/>
    <cellStyle name="Примечание 3 3 2 4 6" xfId="14540"/>
    <cellStyle name="Примечание 3 3 2 4 7" xfId="13575"/>
    <cellStyle name="Примечание 3 3 2 4 8" xfId="9334"/>
    <cellStyle name="Примечание 3 3 2 4 9" xfId="13903"/>
    <cellStyle name="Примечание 3 3 2 5" xfId="1500"/>
    <cellStyle name="Примечание 3 3 2 5 10" xfId="12082"/>
    <cellStyle name="Примечание 3 3 2 5 11" xfId="15417"/>
    <cellStyle name="Примечание 3 3 2 5 2" xfId="8114"/>
    <cellStyle name="Примечание 3 3 2 5 3" xfId="10721"/>
    <cellStyle name="Примечание 3 3 2 5 4" xfId="12533"/>
    <cellStyle name="Примечание 3 3 2 5 5" xfId="8491"/>
    <cellStyle name="Примечание 3 3 2 5 6" xfId="14539"/>
    <cellStyle name="Примечание 3 3 2 5 7" xfId="8296"/>
    <cellStyle name="Примечание 3 3 2 5 8" xfId="9333"/>
    <cellStyle name="Примечание 3 3 2 5 9" xfId="12373"/>
    <cellStyle name="Примечание 3 3 2 6" xfId="8110"/>
    <cellStyle name="Примечание 3 3 2 7" xfId="7789"/>
    <cellStyle name="Примечание 3 3 2 8" xfId="13011"/>
    <cellStyle name="Примечание 3 3 2 9" xfId="8493"/>
    <cellStyle name="Примечание 3 3 3" xfId="1501"/>
    <cellStyle name="Примечание 3 3 3 10" xfId="14335"/>
    <cellStyle name="Примечание 3 3 3 11" xfId="12374"/>
    <cellStyle name="Примечание 3 3 3 12" xfId="12367"/>
    <cellStyle name="Примечание 3 3 3 13" xfId="15418"/>
    <cellStyle name="Примечание 3 3 3 2" xfId="1502"/>
    <cellStyle name="Примечание 3 3 3 2 10" xfId="9411"/>
    <cellStyle name="Примечание 3 3 3 2 11" xfId="9705"/>
    <cellStyle name="Примечание 3 3 3 2 2" xfId="8116"/>
    <cellStyle name="Примечание 3 3 3 2 3" xfId="10720"/>
    <cellStyle name="Примечание 3 3 3 2 4" xfId="13007"/>
    <cellStyle name="Примечание 3 3 3 2 5" xfId="10996"/>
    <cellStyle name="Примечание 3 3 3 2 6" xfId="14537"/>
    <cellStyle name="Примечание 3 3 3 2 7" xfId="14742"/>
    <cellStyle name="Примечание 3 3 3 2 8" xfId="14336"/>
    <cellStyle name="Примечание 3 3 3 2 9" xfId="12375"/>
    <cellStyle name="Примечание 3 3 3 3" xfId="1503"/>
    <cellStyle name="Примечание 3 3 3 3 10" xfId="12366"/>
    <cellStyle name="Примечание 3 3 3 3 11" xfId="9706"/>
    <cellStyle name="Примечание 3 3 3 3 2" xfId="8117"/>
    <cellStyle name="Примечание 3 3 3 3 3" xfId="10719"/>
    <cellStyle name="Примечание 3 3 3 3 4" xfId="12534"/>
    <cellStyle name="Примечание 3 3 3 3 5" xfId="8701"/>
    <cellStyle name="Примечание 3 3 3 3 6" xfId="14536"/>
    <cellStyle name="Примечание 3 3 3 3 7" xfId="13574"/>
    <cellStyle name="Примечание 3 3 3 3 8" xfId="9332"/>
    <cellStyle name="Примечание 3 3 3 3 9" xfId="9761"/>
    <cellStyle name="Примечание 3 3 3 4" xfId="8115"/>
    <cellStyle name="Примечание 3 3 3 5" xfId="7786"/>
    <cellStyle name="Примечание 3 3 3 6" xfId="13008"/>
    <cellStyle name="Примечание 3 3 3 7" xfId="8490"/>
    <cellStyle name="Примечание 3 3 3 8" xfId="14538"/>
    <cellStyle name="Примечание 3 3 3 9" xfId="13110"/>
    <cellStyle name="Примечание 3 3 4" xfId="1504"/>
    <cellStyle name="Примечание 3 3 4 10" xfId="14118"/>
    <cellStyle name="Примечание 3 3 4 11" xfId="15419"/>
    <cellStyle name="Примечание 3 3 4 2" xfId="8118"/>
    <cellStyle name="Примечание 3 3 4 3" xfId="10718"/>
    <cellStyle name="Примечание 3 3 4 4" xfId="8930"/>
    <cellStyle name="Примечание 3 3 4 5" xfId="8700"/>
    <cellStyle name="Примечание 3 3 4 6" xfId="14535"/>
    <cellStyle name="Примечание 3 3 4 7" xfId="10595"/>
    <cellStyle name="Примечание 3 3 4 8" xfId="12072"/>
    <cellStyle name="Примечание 3 3 4 9" xfId="12376"/>
    <cellStyle name="Примечание 3 3 5" xfId="1505"/>
    <cellStyle name="Примечание 3 3 5 10" xfId="12305"/>
    <cellStyle name="Примечание 3 3 5 11" xfId="15420"/>
    <cellStyle name="Примечание 3 3 5 2" xfId="8119"/>
    <cellStyle name="Примечание 3 3 5 3" xfId="10717"/>
    <cellStyle name="Примечание 3 3 5 4" xfId="13006"/>
    <cellStyle name="Примечание 3 3 5 5" xfId="8489"/>
    <cellStyle name="Примечание 3 3 5 6" xfId="14534"/>
    <cellStyle name="Примечание 3 3 5 7" xfId="9814"/>
    <cellStyle name="Примечание 3 3 5 8" xfId="14005"/>
    <cellStyle name="Примечание 3 3 5 9" xfId="11925"/>
    <cellStyle name="Примечание 3 3 6" xfId="1506"/>
    <cellStyle name="Примечание 3 3 6 10" xfId="15484"/>
    <cellStyle name="Примечание 3 3 6 11" xfId="15447"/>
    <cellStyle name="Примечание 3 3 6 2" xfId="8120"/>
    <cellStyle name="Примечание 3 3 6 3" xfId="10716"/>
    <cellStyle name="Примечание 3 3 6 4" xfId="13005"/>
    <cellStyle name="Примечание 3 3 6 5" xfId="8699"/>
    <cellStyle name="Примечание 3 3 6 6" xfId="14533"/>
    <cellStyle name="Примечание 3 3 6 7" xfId="11509"/>
    <cellStyle name="Примечание 3 3 6 8" xfId="13604"/>
    <cellStyle name="Примечание 3 3 6 9" xfId="12223"/>
    <cellStyle name="Примечание 3 3 7" xfId="1507"/>
    <cellStyle name="Примечание 3 3 7 10" xfId="12304"/>
    <cellStyle name="Примечание 3 3 7 11" xfId="15446"/>
    <cellStyle name="Примечание 3 3 7 2" xfId="8121"/>
    <cellStyle name="Примечание 3 3 7 3" xfId="10715"/>
    <cellStyle name="Примечание 3 3 7 4" xfId="13004"/>
    <cellStyle name="Примечание 3 3 7 5" xfId="8698"/>
    <cellStyle name="Примечание 3 3 7 6" xfId="14532"/>
    <cellStyle name="Примечание 3 3 7 7" xfId="8253"/>
    <cellStyle name="Примечание 3 3 7 8" xfId="13397"/>
    <cellStyle name="Примечание 3 3 7 9" xfId="9361"/>
    <cellStyle name="Примечание 3 3 8" xfId="1508"/>
    <cellStyle name="Примечание 3 3 8 10" xfId="14119"/>
    <cellStyle name="Примечание 3 3 8 11" xfId="15445"/>
    <cellStyle name="Примечание 3 3 8 2" xfId="8122"/>
    <cellStyle name="Примечание 3 3 8 3" xfId="10714"/>
    <cellStyle name="Примечание 3 3 8 4" xfId="13003"/>
    <cellStyle name="Примечание 3 3 8 5" xfId="12925"/>
    <cellStyle name="Примечание 3 3 8 6" xfId="14531"/>
    <cellStyle name="Примечание 3 3 8 7" xfId="13573"/>
    <cellStyle name="Примечание 3 3 8 8" xfId="13398"/>
    <cellStyle name="Примечание 3 3 8 9" xfId="9362"/>
    <cellStyle name="Примечание 3 3 9" xfId="8109"/>
    <cellStyle name="Примечание 3 4" xfId="1509"/>
    <cellStyle name="Примечание 3 4 10" xfId="14530"/>
    <cellStyle name="Примечание 3 4 11" xfId="13572"/>
    <cellStyle name="Примечание 3 4 12" xfId="12073"/>
    <cellStyle name="Примечание 3 4 13" xfId="12491"/>
    <cellStyle name="Примечание 3 4 14" xfId="14120"/>
    <cellStyle name="Примечание 3 4 15" xfId="15444"/>
    <cellStyle name="Примечание 3 4 2" xfId="1510"/>
    <cellStyle name="Примечание 3 4 2 10" xfId="12303"/>
    <cellStyle name="Примечание 3 4 2 11" xfId="15770"/>
    <cellStyle name="Примечание 3 4 2 2" xfId="8124"/>
    <cellStyle name="Примечание 3 4 2 3" xfId="10712"/>
    <cellStyle name="Примечание 3 4 2 4" xfId="13001"/>
    <cellStyle name="Примечание 3 4 2 5" xfId="12012"/>
    <cellStyle name="Примечание 3 4 2 6" xfId="14529"/>
    <cellStyle name="Примечание 3 4 2 7" xfId="14329"/>
    <cellStyle name="Примечание 3 4 2 8" xfId="14006"/>
    <cellStyle name="Примечание 3 4 2 9" xfId="13902"/>
    <cellStyle name="Примечание 3 4 3" xfId="1511"/>
    <cellStyle name="Примечание 3 4 3 10" xfId="14121"/>
    <cellStyle name="Примечание 3 4 3 11" xfId="15443"/>
    <cellStyle name="Примечание 3 4 3 2" xfId="8125"/>
    <cellStyle name="Примечание 3 4 3 3" xfId="7785"/>
    <cellStyle name="Примечание 3 4 3 4" xfId="13000"/>
    <cellStyle name="Примечание 3 4 3 5" xfId="9850"/>
    <cellStyle name="Примечание 3 4 3 6" xfId="14528"/>
    <cellStyle name="Примечание 3 4 3 7" xfId="14743"/>
    <cellStyle name="Примечание 3 4 3 8" xfId="13399"/>
    <cellStyle name="Примечание 3 4 3 9" xfId="13126"/>
    <cellStyle name="Примечание 3 4 4" xfId="1512"/>
    <cellStyle name="Примечание 3 4 4 10" xfId="14122"/>
    <cellStyle name="Примечание 3 4 4 11" xfId="9512"/>
    <cellStyle name="Примечание 3 4 4 2" xfId="8126"/>
    <cellStyle name="Примечание 3 4 4 3" xfId="10711"/>
    <cellStyle name="Примечание 3 4 4 4" xfId="12999"/>
    <cellStyle name="Примечание 3 4 4 5" xfId="12924"/>
    <cellStyle name="Примечание 3 4 4 6" xfId="14527"/>
    <cellStyle name="Примечание 3 4 4 7" xfId="14328"/>
    <cellStyle name="Примечание 3 4 4 8" xfId="12074"/>
    <cellStyle name="Примечание 3 4 4 9" xfId="10609"/>
    <cellStyle name="Примечание 3 4 5" xfId="1513"/>
    <cellStyle name="Примечание 3 4 5 10" xfId="14123"/>
    <cellStyle name="Примечание 3 4 5 11" xfId="15421"/>
    <cellStyle name="Примечание 3 4 5 2" xfId="8127"/>
    <cellStyle name="Примечание 3 4 5 3" xfId="10710"/>
    <cellStyle name="Примечание 3 4 5 4" xfId="12998"/>
    <cellStyle name="Примечание 3 4 5 5" xfId="8487"/>
    <cellStyle name="Примечание 3 4 5 6" xfId="14526"/>
    <cellStyle name="Примечание 3 4 5 7" xfId="14327"/>
    <cellStyle name="Примечание 3 4 5 8" xfId="14007"/>
    <cellStyle name="Примечание 3 4 5 9" xfId="12377"/>
    <cellStyle name="Примечание 3 4 6" xfId="8123"/>
    <cellStyle name="Примечание 3 4 7" xfId="10713"/>
    <cellStyle name="Примечание 3 4 8" xfId="13002"/>
    <cellStyle name="Примечание 3 4 9" xfId="8488"/>
    <cellStyle name="Примечание 3 5" xfId="1514"/>
    <cellStyle name="Примечание 3 5 10" xfId="13400"/>
    <cellStyle name="Примечание 3 5 11" xfId="12378"/>
    <cellStyle name="Примечание 3 5 12" xfId="14124"/>
    <cellStyle name="Примечание 3 5 13" xfId="15422"/>
    <cellStyle name="Примечание 3 5 2" xfId="1515"/>
    <cellStyle name="Примечание 3 5 2 10" xfId="14125"/>
    <cellStyle name="Примечание 3 5 2 11" xfId="9707"/>
    <cellStyle name="Примечание 3 5 2 2" xfId="8129"/>
    <cellStyle name="Примечание 3 5 2 3" xfId="10708"/>
    <cellStyle name="Примечание 3 5 2 4" xfId="12996"/>
    <cellStyle name="Примечание 3 5 2 5" xfId="8697"/>
    <cellStyle name="Примечание 3 5 2 6" xfId="14524"/>
    <cellStyle name="Примечание 3 5 2 7" xfId="7723"/>
    <cellStyle name="Примечание 3 5 2 8" xfId="11503"/>
    <cellStyle name="Примечание 3 5 2 9" xfId="12379"/>
    <cellStyle name="Примечание 3 5 3" xfId="1516"/>
    <cellStyle name="Примечание 3 5 3 10" xfId="12083"/>
    <cellStyle name="Примечание 3 5 3 11" xfId="9708"/>
    <cellStyle name="Примечание 3 5 3 2" xfId="8130"/>
    <cellStyle name="Примечание 3 5 3 3" xfId="10707"/>
    <cellStyle name="Примечание 3 5 3 4" xfId="12995"/>
    <cellStyle name="Примечание 3 5 3 5" xfId="8696"/>
    <cellStyle name="Примечание 3 5 3 6" xfId="14523"/>
    <cellStyle name="Примечание 3 5 3 7" xfId="11450"/>
    <cellStyle name="Примечание 3 5 3 8" xfId="7505"/>
    <cellStyle name="Примечание 3 5 3 9" xfId="9931"/>
    <cellStyle name="Примечание 3 5 4" xfId="8128"/>
    <cellStyle name="Примечание 3 5 5" xfId="10709"/>
    <cellStyle name="Примечание 3 5 6" xfId="12997"/>
    <cellStyle name="Примечание 3 5 7" xfId="12469"/>
    <cellStyle name="Примечание 3 5 8" xfId="14525"/>
    <cellStyle name="Примечание 3 5 9" xfId="14326"/>
    <cellStyle name="Примечание 3 6" xfId="1517"/>
    <cellStyle name="Примечание 3 6 10" xfId="14126"/>
    <cellStyle name="Примечание 3 6 11" xfId="9709"/>
    <cellStyle name="Примечание 3 6 2" xfId="8131"/>
    <cellStyle name="Примечание 3 6 3" xfId="10706"/>
    <cellStyle name="Примечание 3 6 4" xfId="12994"/>
    <cellStyle name="Примечание 3 6 5" xfId="8695"/>
    <cellStyle name="Примечание 3 6 6" xfId="14522"/>
    <cellStyle name="Примечание 3 6 7" xfId="11451"/>
    <cellStyle name="Примечание 3 6 8" xfId="14008"/>
    <cellStyle name="Примечание 3 6 9" xfId="9932"/>
    <cellStyle name="Примечание 3 7" xfId="1518"/>
    <cellStyle name="Примечание 3 7 10" xfId="14127"/>
    <cellStyle name="Примечание 3 7 11" xfId="7186"/>
    <cellStyle name="Примечание 3 7 2" xfId="8132"/>
    <cellStyle name="Примечание 3 7 3" xfId="10705"/>
    <cellStyle name="Примечание 3 7 4" xfId="12993"/>
    <cellStyle name="Примечание 3 7 5" xfId="8975"/>
    <cellStyle name="Примечание 3 7 6" xfId="14521"/>
    <cellStyle name="Примечание 3 7 7" xfId="8544"/>
    <cellStyle name="Примечание 3 7 8" xfId="13401"/>
    <cellStyle name="Примечание 3 7 9" xfId="12380"/>
    <cellStyle name="Примечание 3 8" xfId="1519"/>
    <cellStyle name="Примечание 3 8 10" xfId="14128"/>
    <cellStyle name="Примечание 3 8 11" xfId="7187"/>
    <cellStyle name="Примечание 3 8 2" xfId="8133"/>
    <cellStyle name="Примечание 3 8 3" xfId="10704"/>
    <cellStyle name="Примечание 3 8 4" xfId="8998"/>
    <cellStyle name="Примечание 3 8 5" xfId="12468"/>
    <cellStyle name="Примечание 3 8 6" xfId="14520"/>
    <cellStyle name="Примечание 3 8 7" xfId="7407"/>
    <cellStyle name="Примечание 3 8 8" xfId="11502"/>
    <cellStyle name="Примечание 3 8 9" xfId="12381"/>
    <cellStyle name="Примечание 3 9" xfId="1520"/>
    <cellStyle name="Примечание 3 9 10" xfId="14129"/>
    <cellStyle name="Примечание 3 9 11" xfId="10474"/>
    <cellStyle name="Примечание 3 9 2" xfId="8134"/>
    <cellStyle name="Примечание 3 9 3" xfId="7784"/>
    <cellStyle name="Примечание 3 9 4" xfId="7702"/>
    <cellStyle name="Примечание 3 9 5" xfId="12467"/>
    <cellStyle name="Примечание 3 9 6" xfId="14519"/>
    <cellStyle name="Примечание 3 9 7" xfId="14744"/>
    <cellStyle name="Примечание 3 9 8" xfId="14009"/>
    <cellStyle name="Примечание 3 9 9" xfId="12382"/>
    <cellStyle name="Примечание 4" xfId="1521"/>
    <cellStyle name="Примечание 4 10" xfId="10703"/>
    <cellStyle name="Примечание 4 11" xfId="8999"/>
    <cellStyle name="Примечание 4 12" xfId="12466"/>
    <cellStyle name="Примечание 4 13" xfId="14518"/>
    <cellStyle name="Примечание 4 14" xfId="10596"/>
    <cellStyle name="Примечание 4 15" xfId="13402"/>
    <cellStyle name="Примечание 4 16" xfId="12383"/>
    <cellStyle name="Примечание 4 17" xfId="11511"/>
    <cellStyle name="Примечание 4 18" xfId="10475"/>
    <cellStyle name="Примечание 4 2" xfId="1522"/>
    <cellStyle name="Примечание 4 2 10" xfId="14517"/>
    <cellStyle name="Примечание 4 2 11" xfId="10597"/>
    <cellStyle name="Примечание 4 2 12" xfId="11501"/>
    <cellStyle name="Примечание 4 2 13" xfId="12384"/>
    <cellStyle name="Примечание 4 2 14" xfId="11510"/>
    <cellStyle name="Примечание 4 2 15" xfId="7188"/>
    <cellStyle name="Примечание 4 2 2" xfId="1523"/>
    <cellStyle name="Примечание 4 2 2 10" xfId="8255"/>
    <cellStyle name="Примечание 4 2 2 11" xfId="7189"/>
    <cellStyle name="Примечание 4 2 2 2" xfId="8137"/>
    <cellStyle name="Примечание 4 2 2 3" xfId="10701"/>
    <cellStyle name="Примечание 4 2 2 4" xfId="9001"/>
    <cellStyle name="Примечание 4 2 2 5" xfId="9848"/>
    <cellStyle name="Примечание 4 2 2 6" xfId="14516"/>
    <cellStyle name="Примечание 4 2 2 7" xfId="1235"/>
    <cellStyle name="Примечание 4 2 2 8" xfId="14010"/>
    <cellStyle name="Примечание 4 2 2 9" xfId="12385"/>
    <cellStyle name="Примечание 4 2 3" xfId="1524"/>
    <cellStyle name="Примечание 4 2 3 10" xfId="10634"/>
    <cellStyle name="Примечание 4 2 3 11" xfId="11565"/>
    <cellStyle name="Примечание 4 2 3 2" xfId="8138"/>
    <cellStyle name="Примечание 4 2 3 3" xfId="10700"/>
    <cellStyle name="Примечание 4 2 3 4" xfId="9002"/>
    <cellStyle name="Примечание 4 2 3 5" xfId="9847"/>
    <cellStyle name="Примечание 4 2 3 6" xfId="14515"/>
    <cellStyle name="Примечание 4 2 3 7" xfId="13571"/>
    <cellStyle name="Примечание 4 2 3 8" xfId="13403"/>
    <cellStyle name="Примечание 4 2 3 9" xfId="12386"/>
    <cellStyle name="Примечание 4 2 4" xfId="1525"/>
    <cellStyle name="Примечание 4 2 4 10" xfId="9742"/>
    <cellStyle name="Примечание 4 2 4 11" xfId="11566"/>
    <cellStyle name="Примечание 4 2 4 2" xfId="8139"/>
    <cellStyle name="Примечание 4 2 4 3" xfId="10699"/>
    <cellStyle name="Примечание 4 2 4 4" xfId="9003"/>
    <cellStyle name="Примечание 4 2 4 5" xfId="9846"/>
    <cellStyle name="Примечание 4 2 4 6" xfId="14514"/>
    <cellStyle name="Примечание 4 2 4 7" xfId="13570"/>
    <cellStyle name="Примечание 4 2 4 8" xfId="10159"/>
    <cellStyle name="Примечание 4 2 4 9" xfId="12387"/>
    <cellStyle name="Примечание 4 2 5" xfId="1526"/>
    <cellStyle name="Примечание 4 2 5 10" xfId="12026"/>
    <cellStyle name="Примечание 4 2 5 11" xfId="9710"/>
    <cellStyle name="Примечание 4 2 5 2" xfId="8140"/>
    <cellStyle name="Примечание 4 2 5 3" xfId="10698"/>
    <cellStyle name="Примечание 4 2 5 4" xfId="9004"/>
    <cellStyle name="Примечание 4 2 5 5" xfId="12013"/>
    <cellStyle name="Примечание 4 2 5 6" xfId="14513"/>
    <cellStyle name="Примечание 4 2 5 7" xfId="10930"/>
    <cellStyle name="Примечание 4 2 5 8" xfId="14011"/>
    <cellStyle name="Примечание 4 2 5 9" xfId="12388"/>
    <cellStyle name="Примечание 4 2 6" xfId="8136"/>
    <cellStyle name="Примечание 4 2 7" xfId="10702"/>
    <cellStyle name="Примечание 4 2 8" xfId="9000"/>
    <cellStyle name="Примечание 4 2 9" xfId="9849"/>
    <cellStyle name="Примечание 4 3" xfId="1527"/>
    <cellStyle name="Примечание 4 3 10" xfId="14012"/>
    <cellStyle name="Примечание 4 3 11" xfId="12389"/>
    <cellStyle name="Примечание 4 3 12" xfId="12027"/>
    <cellStyle name="Примечание 4 3 13" xfId="9711"/>
    <cellStyle name="Примечание 4 3 2" xfId="1528"/>
    <cellStyle name="Примечание 4 3 2 10" xfId="14130"/>
    <cellStyle name="Примечание 4 3 2 11" xfId="15442"/>
    <cellStyle name="Примечание 4 3 2 2" xfId="8142"/>
    <cellStyle name="Примечание 4 3 2 3" xfId="10696"/>
    <cellStyle name="Примечание 4 3 2 4" xfId="9006"/>
    <cellStyle name="Примечание 4 3 2 5" xfId="9844"/>
    <cellStyle name="Примечание 4 3 2 6" xfId="14511"/>
    <cellStyle name="Примечание 4 3 2 7" xfId="13109"/>
    <cellStyle name="Примечание 4 3 2 8" xfId="8507"/>
    <cellStyle name="Примечание 4 3 2 9" xfId="9363"/>
    <cellStyle name="Примечание 4 3 3" xfId="1529"/>
    <cellStyle name="Примечание 4 3 3 10" xfId="14307"/>
    <cellStyle name="Примечание 4 3 3 11" xfId="15441"/>
    <cellStyle name="Примечание 4 3 3 2" xfId="8143"/>
    <cellStyle name="Примечание 4 3 3 3" xfId="7783"/>
    <cellStyle name="Примечание 4 3 3 4" xfId="7703"/>
    <cellStyle name="Примечание 4 3 3 5" xfId="9843"/>
    <cellStyle name="Примечание 4 3 3 6" xfId="14510"/>
    <cellStyle name="Примечание 4 3 3 7" xfId="14745"/>
    <cellStyle name="Примечание 4 3 3 8" xfId="14013"/>
    <cellStyle name="Примечание 4 3 3 9" xfId="9364"/>
    <cellStyle name="Примечание 4 3 4" xfId="8141"/>
    <cellStyle name="Примечание 4 3 5" xfId="10697"/>
    <cellStyle name="Примечание 4 3 6" xfId="9005"/>
    <cellStyle name="Примечание 4 3 7" xfId="9845"/>
    <cellStyle name="Примечание 4 3 8" xfId="14512"/>
    <cellStyle name="Примечание 4 3 9" xfId="11452"/>
    <cellStyle name="Примечание 4 4" xfId="1530"/>
    <cellStyle name="Примечание 4 4 10" xfId="14308"/>
    <cellStyle name="Примечание 4 4 11" xfId="9513"/>
    <cellStyle name="Примечание 4 4 2" xfId="8144"/>
    <cellStyle name="Примечание 4 4 3" xfId="10695"/>
    <cellStyle name="Примечание 4 4 4" xfId="10540"/>
    <cellStyle name="Примечание 4 4 5" xfId="9842"/>
    <cellStyle name="Примечание 4 4 6" xfId="14509"/>
    <cellStyle name="Примечание 4 4 7" xfId="13108"/>
    <cellStyle name="Примечание 4 4 8" xfId="14014"/>
    <cellStyle name="Примечание 4 4 9" xfId="14938"/>
    <cellStyle name="Примечание 4 5" xfId="1531"/>
    <cellStyle name="Примечание 4 5 10" xfId="12028"/>
    <cellStyle name="Примечание 4 5 11" xfId="9712"/>
    <cellStyle name="Примечание 4 5 2" xfId="8145"/>
    <cellStyle name="Примечание 4 5 3" xfId="10694"/>
    <cellStyle name="Примечание 4 5 4" xfId="10541"/>
    <cellStyle name="Примечание 4 5 5" xfId="8486"/>
    <cellStyle name="Примечание 4 5 6" xfId="14508"/>
    <cellStyle name="Примечание 4 5 7" xfId="12252"/>
    <cellStyle name="Примечание 4 5 8" xfId="14015"/>
    <cellStyle name="Примечание 4 5 9" xfId="9762"/>
    <cellStyle name="Примечание 4 6" xfId="1532"/>
    <cellStyle name="Примечание 4 6 10" xfId="12904"/>
    <cellStyle name="Примечание 4 6 11" xfId="10623"/>
    <cellStyle name="Примечание 4 6 2" xfId="8146"/>
    <cellStyle name="Примечание 4 6 3" xfId="10693"/>
    <cellStyle name="Примечание 4 6 4" xfId="10542"/>
    <cellStyle name="Примечание 4 6 5" xfId="8485"/>
    <cellStyle name="Примечание 4 6 6" xfId="14507"/>
    <cellStyle name="Примечание 4 6 7" xfId="14325"/>
    <cellStyle name="Примечание 4 6 8" xfId="14016"/>
    <cellStyle name="Примечание 4 6 9" xfId="12269"/>
    <cellStyle name="Примечание 4 7" xfId="1533"/>
    <cellStyle name="Примечание 4 7 10" xfId="14131"/>
    <cellStyle name="Примечание 4 7 11" xfId="12089"/>
    <cellStyle name="Примечание 4 7 2" xfId="8147"/>
    <cellStyle name="Примечание 4 7 3" xfId="10692"/>
    <cellStyle name="Примечание 4 7 4" xfId="10543"/>
    <cellStyle name="Примечание 4 7 5" xfId="9841"/>
    <cellStyle name="Примечание 4 7 6" xfId="14506"/>
    <cellStyle name="Примечание 4 7 7" xfId="14324"/>
    <cellStyle name="Примечание 4 7 8" xfId="14017"/>
    <cellStyle name="Примечание 4 7 9" xfId="9457"/>
    <cellStyle name="Примечание 4 8" xfId="1534"/>
    <cellStyle name="Примечание 4 8 10" xfId="13954"/>
    <cellStyle name="Примечание 4 8 11" xfId="9713"/>
    <cellStyle name="Примечание 4 8 2" xfId="8148"/>
    <cellStyle name="Примечание 4 8 3" xfId="10691"/>
    <cellStyle name="Примечание 4 8 4" xfId="10544"/>
    <cellStyle name="Примечание 4 8 5" xfId="9840"/>
    <cellStyle name="Примечание 4 8 6" xfId="14505"/>
    <cellStyle name="Примечание 4 8 7" xfId="11453"/>
    <cellStyle name="Примечание 4 8 8" xfId="13605"/>
    <cellStyle name="Примечание 4 8 9" xfId="9933"/>
    <cellStyle name="Примечание 4 9" xfId="8135"/>
    <cellStyle name="Примечание 5" xfId="1535"/>
    <cellStyle name="Примечание 5 10" xfId="10690"/>
    <cellStyle name="Примечание 5 11" xfId="10545"/>
    <cellStyle name="Примечание 5 12" xfId="10512"/>
    <cellStyle name="Примечание 5 13" xfId="14504"/>
    <cellStyle name="Примечание 5 14" xfId="9397"/>
    <cellStyle name="Примечание 5 15" xfId="14018"/>
    <cellStyle name="Примечание 5 16" xfId="9458"/>
    <cellStyle name="Примечание 5 17" xfId="14132"/>
    <cellStyle name="Примечание 5 18" xfId="9517"/>
    <cellStyle name="Примечание 5 2" xfId="1536"/>
    <cellStyle name="Примечание 5 2 10" xfId="14503"/>
    <cellStyle name="Примечание 5 2 11" xfId="9398"/>
    <cellStyle name="Примечание 5 2 12" xfId="12473"/>
    <cellStyle name="Примечание 5 2 13" xfId="15025"/>
    <cellStyle name="Примечание 5 2 14" xfId="14133"/>
    <cellStyle name="Примечание 5 2 15" xfId="8662"/>
    <cellStyle name="Примечание 5 2 2" xfId="1537"/>
    <cellStyle name="Примечание 5 2 2 10" xfId="14134"/>
    <cellStyle name="Примечание 5 2 2 11" xfId="13725"/>
    <cellStyle name="Примечание 5 2 2 2" xfId="8151"/>
    <cellStyle name="Примечание 5 2 2 3" xfId="10688"/>
    <cellStyle name="Примечание 5 2 2 4" xfId="12162"/>
    <cellStyle name="Примечание 5 2 2 5" xfId="12923"/>
    <cellStyle name="Примечание 5 2 2 6" xfId="14502"/>
    <cellStyle name="Примечание 5 2 2 7" xfId="9399"/>
    <cellStyle name="Примечание 5 2 2 8" xfId="13404"/>
    <cellStyle name="Примечание 5 2 2 9" xfId="9459"/>
    <cellStyle name="Примечание 5 2 3" xfId="1538"/>
    <cellStyle name="Примечание 5 2 3 10" xfId="14135"/>
    <cellStyle name="Примечание 5 2 3 11" xfId="13724"/>
    <cellStyle name="Примечание 5 2 3 2" xfId="8152"/>
    <cellStyle name="Примечание 5 2 3 3" xfId="7782"/>
    <cellStyle name="Примечание 5 2 3 4" xfId="10547"/>
    <cellStyle name="Примечание 5 2 3 5" xfId="12922"/>
    <cellStyle name="Примечание 5 2 3 6" xfId="14501"/>
    <cellStyle name="Примечание 5 2 3 7" xfId="14323"/>
    <cellStyle name="Примечание 5 2 3 8" xfId="13405"/>
    <cellStyle name="Примечание 5 2 3 9" xfId="9460"/>
    <cellStyle name="Примечание 5 2 4" xfId="1539"/>
    <cellStyle name="Примечание 5 2 4 10" xfId="14136"/>
    <cellStyle name="Примечание 5 2 4 11" xfId="9518"/>
    <cellStyle name="Примечание 5 2 4 2" xfId="8153"/>
    <cellStyle name="Примечание 5 2 4 3" xfId="10687"/>
    <cellStyle name="Примечание 5 2 4 4" xfId="9007"/>
    <cellStyle name="Примечание 5 2 4 5" xfId="9839"/>
    <cellStyle name="Примечание 5 2 4 6" xfId="14500"/>
    <cellStyle name="Примечание 5 2 4 7" xfId="14322"/>
    <cellStyle name="Примечание 5 2 4 8" xfId="13406"/>
    <cellStyle name="Примечание 5 2 4 9" xfId="9461"/>
    <cellStyle name="Примечание 5 2 5" xfId="1540"/>
    <cellStyle name="Примечание 5 2 5 10" xfId="12302"/>
    <cellStyle name="Примечание 5 2 5 11" xfId="13891"/>
    <cellStyle name="Примечание 5 2 5 2" xfId="8154"/>
    <cellStyle name="Примечание 5 2 5 3" xfId="10686"/>
    <cellStyle name="Примечание 5 2 5 4" xfId="7066"/>
    <cellStyle name="Примечание 5 2 5 5" xfId="8484"/>
    <cellStyle name="Примечание 5 2 5 6" xfId="14499"/>
    <cellStyle name="Примечание 5 2 5 7" xfId="10931"/>
    <cellStyle name="Примечание 5 2 5 8" xfId="14019"/>
    <cellStyle name="Примечание 5 2 5 9" xfId="15026"/>
    <cellStyle name="Примечание 5 2 6" xfId="8150"/>
    <cellStyle name="Примечание 5 2 7" xfId="10689"/>
    <cellStyle name="Примечание 5 2 8" xfId="10546"/>
    <cellStyle name="Примечание 5 2 9" xfId="12465"/>
    <cellStyle name="Примечание 5 3" xfId="1541"/>
    <cellStyle name="Примечание 5 3 10" xfId="14020"/>
    <cellStyle name="Примечание 5 3 11" xfId="11481"/>
    <cellStyle name="Примечание 5 3 12" xfId="12884"/>
    <cellStyle name="Примечание 5 3 13" xfId="13890"/>
    <cellStyle name="Примечание 5 3 2" xfId="1542"/>
    <cellStyle name="Примечание 5 3 2 10" xfId="12301"/>
    <cellStyle name="Примечание 5 3 2 11" xfId="9519"/>
    <cellStyle name="Примечание 5 3 2 2" xfId="8156"/>
    <cellStyle name="Примечание 5 3 2 3" xfId="10684"/>
    <cellStyle name="Примечание 5 3 2 4" xfId="10548"/>
    <cellStyle name="Примечание 5 3 2 5" xfId="12014"/>
    <cellStyle name="Примечание 5 3 2 6" xfId="14497"/>
    <cellStyle name="Примечание 5 3 2 7" xfId="14320"/>
    <cellStyle name="Примечание 5 3 2 8" xfId="14021"/>
    <cellStyle name="Примечание 5 3 2 9" xfId="11482"/>
    <cellStyle name="Примечание 5 3 3" xfId="1543"/>
    <cellStyle name="Примечание 5 3 3 10" xfId="9741"/>
    <cellStyle name="Примечание 5 3 3 11" xfId="8663"/>
    <cellStyle name="Примечание 5 3 3 2" xfId="8157"/>
    <cellStyle name="Примечание 5 3 3 3" xfId="10683"/>
    <cellStyle name="Примечание 5 3 3 4" xfId="12161"/>
    <cellStyle name="Примечание 5 3 3 5" xfId="12921"/>
    <cellStyle name="Примечание 5 3 3 6" xfId="14496"/>
    <cellStyle name="Примечание 5 3 3 7" xfId="14319"/>
    <cellStyle name="Примечание 5 3 3 8" xfId="10158"/>
    <cellStyle name="Примечание 5 3 3 9" xfId="1691"/>
    <cellStyle name="Примечание 5 3 4" xfId="8155"/>
    <cellStyle name="Примечание 5 3 5" xfId="10685"/>
    <cellStyle name="Примечание 5 3 6" xfId="7067"/>
    <cellStyle name="Примечание 5 3 7" xfId="8483"/>
    <cellStyle name="Примечание 5 3 8" xfId="14498"/>
    <cellStyle name="Примечание 5 3 9" xfId="14321"/>
    <cellStyle name="Примечание 5 4" xfId="1544"/>
    <cellStyle name="Примечание 5 4 10" xfId="12300"/>
    <cellStyle name="Примечание 5 4 11" xfId="15855"/>
    <cellStyle name="Примечание 5 4 2" xfId="8158"/>
    <cellStyle name="Примечание 5 4 3" xfId="10682"/>
    <cellStyle name="Примечание 5 4 4" xfId="12160"/>
    <cellStyle name="Примечание 5 4 5" xfId="12920"/>
    <cellStyle name="Примечание 5 4 6" xfId="14495"/>
    <cellStyle name="Примечание 5 4 7" xfId="14318"/>
    <cellStyle name="Примечание 5 4 8" xfId="14022"/>
    <cellStyle name="Примечание 5 4 9" xfId="15438"/>
    <cellStyle name="Примечание 5 5" xfId="1545"/>
    <cellStyle name="Примечание 5 5 10" xfId="12299"/>
    <cellStyle name="Примечание 5 5 11" xfId="15769"/>
    <cellStyle name="Примечание 5 5 2" xfId="8159"/>
    <cellStyle name="Примечание 5 5 3" xfId="10681"/>
    <cellStyle name="Примечание 5 5 4" xfId="12159"/>
    <cellStyle name="Примечание 5 5 5" xfId="9838"/>
    <cellStyle name="Примечание 5 5 6" xfId="14494"/>
    <cellStyle name="Примечание 5 5 7" xfId="8545"/>
    <cellStyle name="Примечание 5 5 8" xfId="14023"/>
    <cellStyle name="Примечание 5 5 9" xfId="14420"/>
    <cellStyle name="Примечание 5 6" xfId="1546"/>
    <cellStyle name="Примечание 5 6 10" xfId="14137"/>
    <cellStyle name="Примечание 5 6 11" xfId="10992"/>
    <cellStyle name="Примечание 5 6 2" xfId="8160"/>
    <cellStyle name="Примечание 5 6 3" xfId="10680"/>
    <cellStyle name="Примечание 5 6 4" xfId="12158"/>
    <cellStyle name="Примечание 5 6 5" xfId="9837"/>
    <cellStyle name="Примечание 5 6 6" xfId="14493"/>
    <cellStyle name="Примечание 5 6 7" xfId="14317"/>
    <cellStyle name="Примечание 5 6 8" xfId="14024"/>
    <cellStyle name="Примечание 5 6 9" xfId="15027"/>
    <cellStyle name="Примечание 5 7" xfId="1547"/>
    <cellStyle name="Примечание 5 7 10" xfId="14786"/>
    <cellStyle name="Примечание 5 7 11" xfId="8664"/>
    <cellStyle name="Примечание 5 7 2" xfId="8161"/>
    <cellStyle name="Примечание 5 7 3" xfId="10679"/>
    <cellStyle name="Примечание 5 7 4" xfId="12157"/>
    <cellStyle name="Примечание 5 7 5" xfId="9836"/>
    <cellStyle name="Примечание 5 7 6" xfId="14492"/>
    <cellStyle name="Примечание 5 7 7" xfId="14746"/>
    <cellStyle name="Примечание 5 7 8" xfId="10907"/>
    <cellStyle name="Примечание 5 7 9" xfId="15028"/>
    <cellStyle name="Примечание 5 8" xfId="1548"/>
    <cellStyle name="Примечание 5 8 10" xfId="14138"/>
    <cellStyle name="Примечание 5 8 11" xfId="9520"/>
    <cellStyle name="Примечание 5 8 2" xfId="8162"/>
    <cellStyle name="Примечание 5 8 3" xfId="10678"/>
    <cellStyle name="Примечание 5 8 4" xfId="12156"/>
    <cellStyle name="Примечание 5 8 5" xfId="9835"/>
    <cellStyle name="Примечание 5 8 6" xfId="14491"/>
    <cellStyle name="Примечание 5 8 7" xfId="14316"/>
    <cellStyle name="Примечание 5 8 8" xfId="13407"/>
    <cellStyle name="Примечание 5 8 9" xfId="8233"/>
    <cellStyle name="Примечание 5 9" xfId="8149"/>
    <cellStyle name="Примечание 6" xfId="1549"/>
    <cellStyle name="Примечание 6 10" xfId="10677"/>
    <cellStyle name="Примечание 6 11" xfId="12155"/>
    <cellStyle name="Примечание 6 12" xfId="9834"/>
    <cellStyle name="Примечание 6 13" xfId="14490"/>
    <cellStyle name="Примечание 6 14" xfId="10187"/>
    <cellStyle name="Примечание 6 15" xfId="13408"/>
    <cellStyle name="Примечание 6 16" xfId="9462"/>
    <cellStyle name="Примечание 6 17" xfId="12298"/>
    <cellStyle name="Примечание 6 18" xfId="9521"/>
    <cellStyle name="Примечание 6 2" xfId="1550"/>
    <cellStyle name="Примечание 6 2 10" xfId="14489"/>
    <cellStyle name="Примечание 6 2 11" xfId="9400"/>
    <cellStyle name="Примечание 6 2 12" xfId="13409"/>
    <cellStyle name="Примечание 6 2 13" xfId="9463"/>
    <cellStyle name="Примечание 6 2 14" xfId="12297"/>
    <cellStyle name="Примечание 6 2 15" xfId="9522"/>
    <cellStyle name="Примечание 6 2 2" xfId="1551"/>
    <cellStyle name="Примечание 6 2 2 10" xfId="14139"/>
    <cellStyle name="Примечание 6 2 2 11" xfId="8665"/>
    <cellStyle name="Примечание 6 2 2 2" xfId="8165"/>
    <cellStyle name="Примечание 6 2 2 3" xfId="10675"/>
    <cellStyle name="Примечание 6 2 2 4" xfId="12153"/>
    <cellStyle name="Примечание 6 2 2 5" xfId="7240"/>
    <cellStyle name="Примечание 6 2 2 6" xfId="14488"/>
    <cellStyle name="Примечание 6 2 2 7" xfId="14315"/>
    <cellStyle name="Примечание 6 2 2 8" xfId="14025"/>
    <cellStyle name="Примечание 6 2 2 9" xfId="15029"/>
    <cellStyle name="Примечание 6 2 3" xfId="1552"/>
    <cellStyle name="Примечание 6 2 3 10" xfId="12296"/>
    <cellStyle name="Примечание 6 2 3 11" xfId="13703"/>
    <cellStyle name="Примечание 6 2 3 2" xfId="8166"/>
    <cellStyle name="Примечание 6 2 3 3" xfId="10674"/>
    <cellStyle name="Примечание 6 2 3 4" xfId="12152"/>
    <cellStyle name="Примечание 6 2 3 5" xfId="12015"/>
    <cellStyle name="Примечание 6 2 3 6" xfId="14487"/>
    <cellStyle name="Примечание 6 2 3 7" xfId="14314"/>
    <cellStyle name="Примечание 6 2 3 8" xfId="13410"/>
    <cellStyle name="Примечание 6 2 3 9" xfId="15030"/>
    <cellStyle name="Примечание 6 2 4" xfId="1553"/>
    <cellStyle name="Примечание 6 2 4 10" xfId="12295"/>
    <cellStyle name="Примечание 6 2 4 11" xfId="15852"/>
    <cellStyle name="Примечание 6 2 4 2" xfId="8167"/>
    <cellStyle name="Примечание 6 2 4 3" xfId="10673"/>
    <cellStyle name="Примечание 6 2 4 4" xfId="9008"/>
    <cellStyle name="Примечание 6 2 4 5" xfId="8482"/>
    <cellStyle name="Примечание 6 2 4 6" xfId="14486"/>
    <cellStyle name="Примечание 6 2 4 7" xfId="9401"/>
    <cellStyle name="Примечание 6 2 4 8" xfId="9915"/>
    <cellStyle name="Примечание 6 2 4 9" xfId="15435"/>
    <cellStyle name="Примечание 6 2 5" xfId="1554"/>
    <cellStyle name="Примечание 6 2 5 10" xfId="12294"/>
    <cellStyle name="Примечание 6 2 5 11" xfId="15768"/>
    <cellStyle name="Примечание 6 2 5 2" xfId="8168"/>
    <cellStyle name="Примечание 6 2 5 3" xfId="10672"/>
    <cellStyle name="Примечание 6 2 5 4" xfId="9009"/>
    <cellStyle name="Примечание 6 2 5 5" xfId="9833"/>
    <cellStyle name="Примечание 6 2 5 6" xfId="14485"/>
    <cellStyle name="Примечание 6 2 5 7" xfId="14747"/>
    <cellStyle name="Примечание 6 2 5 8" xfId="13411"/>
    <cellStyle name="Примечание 6 2 5 9" xfId="13901"/>
    <cellStyle name="Примечание 6 2 6" xfId="8164"/>
    <cellStyle name="Примечание 6 2 7" xfId="10676"/>
    <cellStyle name="Примечание 6 2 8" xfId="12154"/>
    <cellStyle name="Примечание 6 2 9" xfId="7241"/>
    <cellStyle name="Примечание 6 3" xfId="1555"/>
    <cellStyle name="Примечание 6 3 10" xfId="13412"/>
    <cellStyle name="Примечание 6 3 11" xfId="13900"/>
    <cellStyle name="Примечание 6 3 12" xfId="12293"/>
    <cellStyle name="Примечание 6 3 13" xfId="15767"/>
    <cellStyle name="Примечание 6 3 2" xfId="1556"/>
    <cellStyle name="Примечание 6 3 2 10" xfId="12292"/>
    <cellStyle name="Примечание 6 3 2 11" xfId="13702"/>
    <cellStyle name="Примечание 6 3 2 2" xfId="8170"/>
    <cellStyle name="Примечание 6 3 2 3" xfId="7781"/>
    <cellStyle name="Примечание 6 3 2 4" xfId="9011"/>
    <cellStyle name="Примечание 6 3 2 5" xfId="9831"/>
    <cellStyle name="Примечание 6 3 2 6" xfId="14483"/>
    <cellStyle name="Примечание 6 3 2 7" xfId="11454"/>
    <cellStyle name="Примечание 6 3 2 8" xfId="13413"/>
    <cellStyle name="Примечание 6 3 2 9" xfId="15031"/>
    <cellStyle name="Примечание 6 3 3" xfId="1557"/>
    <cellStyle name="Примечание 6 3 3 10" xfId="15091"/>
    <cellStyle name="Примечание 6 3 3 11" xfId="13701"/>
    <cellStyle name="Примечание 6 3 3 2" xfId="8171"/>
    <cellStyle name="Примечание 6 3 3 3" xfId="10670"/>
    <cellStyle name="Примечание 6 3 3 4" xfId="11276"/>
    <cellStyle name="Примечание 6 3 3 5" xfId="9830"/>
    <cellStyle name="Примечание 6 3 3 6" xfId="14482"/>
    <cellStyle name="Примечание 6 3 3 7" xfId="11455"/>
    <cellStyle name="Примечание 6 3 3 8" xfId="14026"/>
    <cellStyle name="Примечание 6 3 3 9" xfId="12681"/>
    <cellStyle name="Примечание 6 3 4" xfId="8169"/>
    <cellStyle name="Примечание 6 3 5" xfId="10671"/>
    <cellStyle name="Примечание 6 3 6" xfId="9010"/>
    <cellStyle name="Примечание 6 3 7" xfId="9832"/>
    <cellStyle name="Примечание 6 3 8" xfId="14484"/>
    <cellStyle name="Примечание 6 3 9" xfId="9402"/>
    <cellStyle name="Примечание 6 4" xfId="1558"/>
    <cellStyle name="Примечание 6 4 10" xfId="12291"/>
    <cellStyle name="Примечание 6 4 11" xfId="8676"/>
    <cellStyle name="Примечание 6 4 2" xfId="8172"/>
    <cellStyle name="Примечание 6 4 3" xfId="10669"/>
    <cellStyle name="Примечание 6 4 4" xfId="9012"/>
    <cellStyle name="Примечание 6 4 5" xfId="9829"/>
    <cellStyle name="Примечание 6 4 6" xfId="14481"/>
    <cellStyle name="Примечание 6 4 7" xfId="14313"/>
    <cellStyle name="Примечание 6 4 8" xfId="13414"/>
    <cellStyle name="Примечание 6 4 9" xfId="9464"/>
    <cellStyle name="Примечание 6 5" xfId="1559"/>
    <cellStyle name="Примечание 6 5 10" xfId="12290"/>
    <cellStyle name="Примечание 6 5 11" xfId="15305"/>
    <cellStyle name="Примечание 6 5 2" xfId="8173"/>
    <cellStyle name="Примечание 6 5 3" xfId="10668"/>
    <cellStyle name="Примечание 6 5 4" xfId="9013"/>
    <cellStyle name="Примечание 6 5 5" xfId="12016"/>
    <cellStyle name="Примечание 6 5 6" xfId="14480"/>
    <cellStyle name="Примечание 6 5 7" xfId="14312"/>
    <cellStyle name="Примечание 6 5 8" xfId="7199"/>
    <cellStyle name="Примечание 6 5 9" xfId="9465"/>
    <cellStyle name="Примечание 6 6" xfId="1560"/>
    <cellStyle name="Примечание 6 6 10" xfId="8472"/>
    <cellStyle name="Примечание 6 6 11" xfId="8687"/>
    <cellStyle name="Примечание 6 6 2" xfId="8174"/>
    <cellStyle name="Примечание 6 6 3" xfId="10667"/>
    <cellStyle name="Примечание 6 6 4" xfId="9014"/>
    <cellStyle name="Примечание 6 6 5" xfId="9828"/>
    <cellStyle name="Примечание 6 6 6" xfId="14479"/>
    <cellStyle name="Примечание 6 6 7" xfId="11456"/>
    <cellStyle name="Примечание 6 6 8" xfId="7198"/>
    <cellStyle name="Примечание 6 6 9" xfId="9466"/>
    <cellStyle name="Примечание 6 7" xfId="1561"/>
    <cellStyle name="Примечание 6 7 10" xfId="8563"/>
    <cellStyle name="Примечание 6 7 11" xfId="8688"/>
    <cellStyle name="Примечание 6 7 2" xfId="8175"/>
    <cellStyle name="Примечание 6 7 3" xfId="10666"/>
    <cellStyle name="Примечание 6 7 4" xfId="9015"/>
    <cellStyle name="Примечание 6 7 5" xfId="9827"/>
    <cellStyle name="Примечание 6 7 6" xfId="14478"/>
    <cellStyle name="Примечание 6 7 7" xfId="11457"/>
    <cellStyle name="Примечание 6 7 8" xfId="9331"/>
    <cellStyle name="Примечание 6 7 9" xfId="9467"/>
    <cellStyle name="Примечание 6 8" xfId="1562"/>
    <cellStyle name="Примечание 6 8 10" xfId="12289"/>
    <cellStyle name="Примечание 6 8 11" xfId="15853"/>
    <cellStyle name="Примечание 6 8 2" xfId="8176"/>
    <cellStyle name="Примечание 6 8 3" xfId="10665"/>
    <cellStyle name="Примечание 6 8 4" xfId="9016"/>
    <cellStyle name="Примечание 6 8 5" xfId="9826"/>
    <cellStyle name="Примечание 6 8 6" xfId="14477"/>
    <cellStyle name="Примечание 6 8 7" xfId="13107"/>
    <cellStyle name="Примечание 6 8 8" xfId="9723"/>
    <cellStyle name="Примечание 6 8 9" xfId="15436"/>
    <cellStyle name="Примечание 6 9" xfId="8163"/>
    <cellStyle name="Примечание 7" xfId="1563"/>
    <cellStyle name="Примечание 7 10" xfId="7780"/>
    <cellStyle name="Примечание 7 11" xfId="9017"/>
    <cellStyle name="Примечание 7 12" xfId="9825"/>
    <cellStyle name="Примечание 7 13" xfId="14476"/>
    <cellStyle name="Примечание 7 14" xfId="8546"/>
    <cellStyle name="Примечание 7 15" xfId="9722"/>
    <cellStyle name="Примечание 7 16" xfId="8234"/>
    <cellStyle name="Примечание 7 17" xfId="12288"/>
    <cellStyle name="Примечание 7 18" xfId="15306"/>
    <cellStyle name="Примечание 7 2" xfId="1564"/>
    <cellStyle name="Примечание 7 2 10" xfId="14475"/>
    <cellStyle name="Примечание 7 2 11" xfId="10188"/>
    <cellStyle name="Примечание 7 2 12" xfId="9721"/>
    <cellStyle name="Примечание 7 2 13" xfId="13899"/>
    <cellStyle name="Примечание 7 2 14" xfId="8471"/>
    <cellStyle name="Примечание 7 2 15" xfId="15766"/>
    <cellStyle name="Примечание 7 2 2" xfId="1565"/>
    <cellStyle name="Примечание 7 2 2 10" xfId="8470"/>
    <cellStyle name="Примечание 7 2 2 11" xfId="15765"/>
    <cellStyle name="Примечание 7 2 2 2" xfId="8179"/>
    <cellStyle name="Примечание 7 2 2 3" xfId="10663"/>
    <cellStyle name="Примечание 7 2 2 4" xfId="9019"/>
    <cellStyle name="Примечание 7 2 2 5" xfId="12918"/>
    <cellStyle name="Примечание 7 2 2 6" xfId="14474"/>
    <cellStyle name="Примечание 7 2 2 7" xfId="13106"/>
    <cellStyle name="Примечание 7 2 2 8" xfId="11604"/>
    <cellStyle name="Примечание 7 2 2 9" xfId="13898"/>
    <cellStyle name="Примечание 7 2 3" xfId="1566"/>
    <cellStyle name="Примечание 7 2 3 10" xfId="13494"/>
    <cellStyle name="Примечание 7 2 3 11" xfId="15307"/>
    <cellStyle name="Примечание 7 2 3 2" xfId="8180"/>
    <cellStyle name="Примечание 7 2 3 3" xfId="10662"/>
    <cellStyle name="Примечание 7 2 3 4" xfId="9020"/>
    <cellStyle name="Примечание 7 2 3 5" xfId="12917"/>
    <cellStyle name="Примечание 7 2 3 6" xfId="14473"/>
    <cellStyle name="Примечание 7 2 3 7" xfId="14748"/>
    <cellStyle name="Примечание 7 2 3 8" xfId="10483"/>
    <cellStyle name="Примечание 7 2 3 9" xfId="8235"/>
    <cellStyle name="Примечание 7 2 4" xfId="1567"/>
    <cellStyle name="Примечание 7 2 4 10" xfId="13495"/>
    <cellStyle name="Примечание 7 2 4 11" xfId="8689"/>
    <cellStyle name="Примечание 7 2 4 2" xfId="8181"/>
    <cellStyle name="Примечание 7 2 4 3" xfId="10661"/>
    <cellStyle name="Примечание 7 2 4 4" xfId="9021"/>
    <cellStyle name="Примечание 7 2 4 5" xfId="7239"/>
    <cellStyle name="Примечание 7 2 4 6" xfId="14472"/>
    <cellStyle name="Примечание 7 2 4 7" xfId="14749"/>
    <cellStyle name="Примечание 7 2 4 8" xfId="7090"/>
    <cellStyle name="Примечание 7 2 4 9" xfId="12270"/>
    <cellStyle name="Примечание 7 2 5" xfId="1568"/>
    <cellStyle name="Примечание 7 2 5 10" xfId="15485"/>
    <cellStyle name="Примечание 7 2 5 11" xfId="8690"/>
    <cellStyle name="Примечание 7 2 5 2" xfId="8182"/>
    <cellStyle name="Примечание 7 2 5 3" xfId="10660"/>
    <cellStyle name="Примечание 7 2 5 4" xfId="9022"/>
    <cellStyle name="Примечание 7 2 5 5" xfId="8478"/>
    <cellStyle name="Примечание 7 2 5 6" xfId="14471"/>
    <cellStyle name="Примечание 7 2 5 7" xfId="14750"/>
    <cellStyle name="Примечание 7 2 5 8" xfId="11437"/>
    <cellStyle name="Примечание 7 2 5 9" xfId="12271"/>
    <cellStyle name="Примечание 7 2 6" xfId="8178"/>
    <cellStyle name="Примечание 7 2 7" xfId="10664"/>
    <cellStyle name="Примечание 7 2 8" xfId="9018"/>
    <cellStyle name="Примечание 7 2 9" xfId="12919"/>
    <cellStyle name="Примечание 7 3" xfId="1569"/>
    <cellStyle name="Примечание 7 3 10" xfId="7085"/>
    <cellStyle name="Примечание 7 3 11" xfId="13897"/>
    <cellStyle name="Примечание 7 3 12" xfId="13496"/>
    <cellStyle name="Примечание 7 3 13" xfId="15764"/>
    <cellStyle name="Примечание 7 3 2" xfId="1570"/>
    <cellStyle name="Примечание 7 3 2 10" xfId="13497"/>
    <cellStyle name="Примечание 7 3 2 11" xfId="14051"/>
    <cellStyle name="Примечание 7 3 2 2" xfId="8184"/>
    <cellStyle name="Примечание 7 3 2 3" xfId="10658"/>
    <cellStyle name="Примечание 7 3 2 4" xfId="9024"/>
    <cellStyle name="Примечание 7 3 2 5" xfId="9824"/>
    <cellStyle name="Примечание 7 3 2 6" xfId="14469"/>
    <cellStyle name="Примечание 7 3 2 7" xfId="14370"/>
    <cellStyle name="Примечание 7 3 2 8" xfId="12598"/>
    <cellStyle name="Примечание 7 3 2 9" xfId="14421"/>
    <cellStyle name="Примечание 7 3 3" xfId="1571"/>
    <cellStyle name="Примечание 7 3 3 10" xfId="13498"/>
    <cellStyle name="Примечание 7 3 3 11" xfId="15854"/>
    <cellStyle name="Примечание 7 3 3 2" xfId="8185"/>
    <cellStyle name="Примечание 7 3 3 3" xfId="10657"/>
    <cellStyle name="Примечание 7 3 3 4" xfId="11277"/>
    <cellStyle name="Примечание 7 3 3 5" xfId="12017"/>
    <cellStyle name="Примечание 7 3 3 6" xfId="14468"/>
    <cellStyle name="Примечание 7 3 3 7" xfId="14378"/>
    <cellStyle name="Примечание 7 3 3 8" xfId="12596"/>
    <cellStyle name="Примечание 7 3 3 9" xfId="15437"/>
    <cellStyle name="Примечание 7 3 4" xfId="8183"/>
    <cellStyle name="Примечание 7 3 5" xfId="10659"/>
    <cellStyle name="Примечание 7 3 6" xfId="9023"/>
    <cellStyle name="Примечание 7 3 7" xfId="7238"/>
    <cellStyle name="Примечание 7 3 8" xfId="14470"/>
    <cellStyle name="Примечание 7 3 9" xfId="12578"/>
    <cellStyle name="Примечание 7 4" xfId="1572"/>
    <cellStyle name="Примечание 7 4 10" xfId="13499"/>
    <cellStyle name="Примечание 7 4 11" xfId="8691"/>
    <cellStyle name="Примечание 7 4 2" xfId="8186"/>
    <cellStyle name="Примечание 7 4 3" xfId="10656"/>
    <cellStyle name="Примечание 7 4 4" xfId="9025"/>
    <cellStyle name="Примечание 7 4 5" xfId="12916"/>
    <cellStyle name="Примечание 7 4 6" xfId="14467"/>
    <cellStyle name="Примечание 7 4 7" xfId="14311"/>
    <cellStyle name="Примечание 7 4 8" xfId="12594"/>
    <cellStyle name="Примечание 7 4 9" xfId="9469"/>
    <cellStyle name="Примечание 7 5" xfId="1573"/>
    <cellStyle name="Примечание 7 5 10" xfId="15090"/>
    <cellStyle name="Примечание 7 5 11" xfId="9547"/>
    <cellStyle name="Примечание 7 5 2" xfId="8187"/>
    <cellStyle name="Примечание 7 5 3" xfId="10655"/>
    <cellStyle name="Примечание 7 5 4" xfId="9026"/>
    <cellStyle name="Примечание 7 5 5" xfId="12915"/>
    <cellStyle name="Примечание 7 5 6" xfId="14466"/>
    <cellStyle name="Примечание 7 5 7" xfId="14751"/>
    <cellStyle name="Примечание 7 5 8" xfId="15117"/>
    <cellStyle name="Примечание 7 5 9" xfId="15142"/>
    <cellStyle name="Примечание 7 6" xfId="1574"/>
    <cellStyle name="Примечание 7 6 10" xfId="15089"/>
    <cellStyle name="Примечание 7 6 11" xfId="9548"/>
    <cellStyle name="Примечание 7 6 2" xfId="8188"/>
    <cellStyle name="Примечание 7 6 3" xfId="10654"/>
    <cellStyle name="Примечание 7 6 4" xfId="9027"/>
    <cellStyle name="Примечание 7 6 5" xfId="12914"/>
    <cellStyle name="Примечание 7 6 6" xfId="14465"/>
    <cellStyle name="Примечание 7 6 7" xfId="13789"/>
    <cellStyle name="Примечание 7 6 8" xfId="12353"/>
    <cellStyle name="Примечание 7 6 9" xfId="15151"/>
    <cellStyle name="Примечание 7 7" xfId="1575"/>
    <cellStyle name="Примечание 7 7 10" xfId="15088"/>
    <cellStyle name="Примечание 7 7 11" xfId="15308"/>
    <cellStyle name="Примечание 7 7 2" xfId="8189"/>
    <cellStyle name="Примечание 7 7 3" xfId="7779"/>
    <cellStyle name="Примечание 7 7 4" xfId="9028"/>
    <cellStyle name="Примечание 7 7 5" xfId="12913"/>
    <cellStyle name="Примечание 7 7 6" xfId="14464"/>
    <cellStyle name="Примечание 7 7 7" xfId="13788"/>
    <cellStyle name="Примечание 7 7 8" xfId="15116"/>
    <cellStyle name="Примечание 7 7 9" xfId="9470"/>
    <cellStyle name="Примечание 7 8" xfId="1576"/>
    <cellStyle name="Примечание 7 8 10" xfId="15087"/>
    <cellStyle name="Примечание 7 8 11" xfId="15309"/>
    <cellStyle name="Примечание 7 8 2" xfId="8190"/>
    <cellStyle name="Примечание 7 8 3" xfId="7778"/>
    <cellStyle name="Примечание 7 8 4" xfId="9029"/>
    <cellStyle name="Примечание 7 8 5" xfId="8477"/>
    <cellStyle name="Примечание 7 8 6" xfId="14463"/>
    <cellStyle name="Примечание 7 8 7" xfId="13787"/>
    <cellStyle name="Примечание 7 8 8" xfId="15115"/>
    <cellStyle name="Примечание 7 8 9" xfId="9471"/>
    <cellStyle name="Примечание 7 9" xfId="8177"/>
    <cellStyle name="Примечание 8" xfId="1577"/>
    <cellStyle name="Примечание 8 10" xfId="7777"/>
    <cellStyle name="Примечание 8 11" xfId="9030"/>
    <cellStyle name="Примечание 8 12" xfId="8474"/>
    <cellStyle name="Примечание 8 13" xfId="14462"/>
    <cellStyle name="Примечание 8 14" xfId="8254"/>
    <cellStyle name="Примечание 8 15" xfId="15114"/>
    <cellStyle name="Примечание 8 16" xfId="9472"/>
    <cellStyle name="Примечание 8 17" xfId="15086"/>
    <cellStyle name="Примечание 8 18" xfId="9549"/>
    <cellStyle name="Примечание 8 2" xfId="1578"/>
    <cellStyle name="Примечание 8 2 10" xfId="14461"/>
    <cellStyle name="Примечание 8 2 11" xfId="14752"/>
    <cellStyle name="Примечание 8 2 12" xfId="8547"/>
    <cellStyle name="Примечание 8 2 13" xfId="15144"/>
    <cellStyle name="Примечание 8 2 14" xfId="15085"/>
    <cellStyle name="Примечание 8 2 15" xfId="9550"/>
    <cellStyle name="Примечание 8 2 2" xfId="1579"/>
    <cellStyle name="Примечание 8 2 2 10" xfId="15084"/>
    <cellStyle name="Примечание 8 2 2 11" xfId="9551"/>
    <cellStyle name="Примечание 8 2 2 2" xfId="8193"/>
    <cellStyle name="Примечание 8 2 2 3" xfId="8428"/>
    <cellStyle name="Примечание 8 2 2 4" xfId="7068"/>
    <cellStyle name="Примечание 8 2 2 5" xfId="12019"/>
    <cellStyle name="Примечание 8 2 2 6" xfId="14460"/>
    <cellStyle name="Примечание 8 2 2 7" xfId="14753"/>
    <cellStyle name="Примечание 8 2 2 8" xfId="12352"/>
    <cellStyle name="Примечание 8 2 2 9" xfId="9473"/>
    <cellStyle name="Примечание 8 2 3" xfId="1580"/>
    <cellStyle name="Примечание 8 2 3 10" xfId="9740"/>
    <cellStyle name="Примечание 8 2 3 11" xfId="15310"/>
    <cellStyle name="Примечание 8 2 3 2" xfId="8194"/>
    <cellStyle name="Примечание 8 2 3 3" xfId="8406"/>
    <cellStyle name="Примечание 8 2 3 4" xfId="9032"/>
    <cellStyle name="Примечание 8 2 3 5" xfId="9822"/>
    <cellStyle name="Примечание 8 2 3 6" xfId="14459"/>
    <cellStyle name="Примечание 8 2 3 7" xfId="14754"/>
    <cellStyle name="Примечание 8 2 3 8" xfId="9330"/>
    <cellStyle name="Примечание 8 2 3 9" xfId="11484"/>
    <cellStyle name="Примечание 8 2 4" xfId="1581"/>
    <cellStyle name="Примечание 8 2 4 10" xfId="9739"/>
    <cellStyle name="Примечание 8 2 4 11" xfId="9552"/>
    <cellStyle name="Примечание 8 2 4 2" xfId="8195"/>
    <cellStyle name="Примечание 8 2 4 3" xfId="10652"/>
    <cellStyle name="Примечание 8 2 4 4" xfId="9033"/>
    <cellStyle name="Примечание 8 2 4 5" xfId="11513"/>
    <cellStyle name="Примечание 8 2 4 6" xfId="14458"/>
    <cellStyle name="Примечание 8 2 4 7" xfId="14755"/>
    <cellStyle name="Примечание 8 2 4 8" xfId="11553"/>
    <cellStyle name="Примечание 8 2 4 9" xfId="11485"/>
    <cellStyle name="Примечание 8 2 5" xfId="1582"/>
    <cellStyle name="Примечание 8 2 5 10" xfId="7213"/>
    <cellStyle name="Примечание 8 2 5 11" xfId="9553"/>
    <cellStyle name="Примечание 8 2 5 2" xfId="8196"/>
    <cellStyle name="Примечание 8 2 5 3" xfId="7776"/>
    <cellStyle name="Примечание 8 2 5 4" xfId="9034"/>
    <cellStyle name="Примечание 8 2 5 5" xfId="11512"/>
    <cellStyle name="Примечание 8 2 5 6" xfId="14457"/>
    <cellStyle name="Примечание 8 2 5 7" xfId="14756"/>
    <cellStyle name="Примечание 8 2 5 8" xfId="9329"/>
    <cellStyle name="Примечание 8 2 5 9" xfId="15141"/>
    <cellStyle name="Примечание 8 2 6" xfId="8192"/>
    <cellStyle name="Примечание 8 2 7" xfId="10653"/>
    <cellStyle name="Примечание 8 2 8" xfId="9031"/>
    <cellStyle name="Примечание 8 2 9" xfId="12018"/>
    <cellStyle name="Примечание 8 3" xfId="1583"/>
    <cellStyle name="Примечание 8 3 10" xfId="12351"/>
    <cellStyle name="Примечание 8 3 11" xfId="15032"/>
    <cellStyle name="Примечание 8 3 12" xfId="15083"/>
    <cellStyle name="Примечание 8 3 13" xfId="15311"/>
    <cellStyle name="Примечание 8 3 2" xfId="1584"/>
    <cellStyle name="Примечание 8 3 2 10" xfId="12093"/>
    <cellStyle name="Примечание 8 3 2 11" xfId="15312"/>
    <cellStyle name="Примечание 8 3 2 2" xfId="8198"/>
    <cellStyle name="Примечание 8 3 2 3" xfId="7774"/>
    <cellStyle name="Примечание 8 3 2 4" xfId="9036"/>
    <cellStyle name="Примечание 8 3 2 5" xfId="12421"/>
    <cellStyle name="Примечание 8 3 2 6" xfId="14455"/>
    <cellStyle name="Примечание 8 3 2 7" xfId="14757"/>
    <cellStyle name="Примечание 8 3 2 8" xfId="14950"/>
    <cellStyle name="Примечание 8 3 2 9" xfId="8237"/>
    <cellStyle name="Примечание 8 3 3" xfId="1585"/>
    <cellStyle name="Примечание 8 3 3 10" xfId="10108"/>
    <cellStyle name="Примечание 8 3 3 11" xfId="15313"/>
    <cellStyle name="Примечание 8 3 3 2" xfId="8199"/>
    <cellStyle name="Примечание 8 3 3 3" xfId="7773"/>
    <cellStyle name="Примечание 8 3 3 4" xfId="9037"/>
    <cellStyle name="Примечание 8 3 3 5" xfId="8259"/>
    <cellStyle name="Примечание 8 3 3 6" xfId="14454"/>
    <cellStyle name="Примечание 8 3 3 7" xfId="14758"/>
    <cellStyle name="Примечание 8 3 3 8" xfId="14934"/>
    <cellStyle name="Примечание 8 3 3 9" xfId="11486"/>
    <cellStyle name="Примечание 8 3 4" xfId="8197"/>
    <cellStyle name="Примечание 8 3 5" xfId="7775"/>
    <cellStyle name="Примечание 8 3 6" xfId="9035"/>
    <cellStyle name="Примечание 8 3 7" xfId="12422"/>
    <cellStyle name="Примечание 8 3 8" xfId="14456"/>
    <cellStyle name="Примечание 8 3 9" xfId="10189"/>
    <cellStyle name="Примечание 8 4" xfId="1586"/>
    <cellStyle name="Примечание 8 4 10" xfId="15082"/>
    <cellStyle name="Примечание 8 4 11" xfId="7143"/>
    <cellStyle name="Примечание 8 4 2" xfId="8200"/>
    <cellStyle name="Примечание 8 4 3" xfId="10651"/>
    <cellStyle name="Примечание 8 4 4" xfId="9038"/>
    <cellStyle name="Примечание 8 4 5" xfId="8258"/>
    <cellStyle name="Примечание 8 4 6" xfId="14453"/>
    <cellStyle name="Примечание 8 4 7" xfId="14759"/>
    <cellStyle name="Примечание 8 4 8" xfId="12350"/>
    <cellStyle name="Примечание 8 4 9" xfId="9474"/>
    <cellStyle name="Примечание 8 5" xfId="1587"/>
    <cellStyle name="Примечание 8 5 10" xfId="8562"/>
    <cellStyle name="Примечание 8 5 11" xfId="7144"/>
    <cellStyle name="Примечание 8 5 2" xfId="8201"/>
    <cellStyle name="Примечание 8 5 3" xfId="10650"/>
    <cellStyle name="Примечание 8 5 4" xfId="9039"/>
    <cellStyle name="Примечание 8 5 5" xfId="8473"/>
    <cellStyle name="Примечание 8 5 6" xfId="14452"/>
    <cellStyle name="Примечание 8 5 7" xfId="14760"/>
    <cellStyle name="Примечание 8 5 8" xfId="13815"/>
    <cellStyle name="Примечание 8 5 9" xfId="9475"/>
    <cellStyle name="Примечание 8 6" xfId="1588"/>
    <cellStyle name="Примечание 8 6 10" xfId="15486"/>
    <cellStyle name="Примечание 8 6 11" xfId="9554"/>
    <cellStyle name="Примечание 8 6 2" xfId="8202"/>
    <cellStyle name="Примечание 8 6 3" xfId="10649"/>
    <cellStyle name="Примечание 8 6 4" xfId="9040"/>
    <cellStyle name="Примечание 8 6 5" xfId="9821"/>
    <cellStyle name="Примечание 8 6 6" xfId="14451"/>
    <cellStyle name="Примечание 8 6 7" xfId="14761"/>
    <cellStyle name="Примечание 8 6 8" xfId="14693"/>
    <cellStyle name="Примечание 8 6 9" xfId="9476"/>
    <cellStyle name="Примечание 8 7" xfId="1589"/>
    <cellStyle name="Примечание 8 7 10" xfId="7212"/>
    <cellStyle name="Примечание 8 7 11" xfId="15856"/>
    <cellStyle name="Примечание 8 7 2" xfId="8203"/>
    <cellStyle name="Примечание 8 7 3" xfId="10648"/>
    <cellStyle name="Примечание 8 7 4" xfId="9041"/>
    <cellStyle name="Примечание 8 7 5" xfId="12020"/>
    <cellStyle name="Примечание 8 7 6" xfId="14450"/>
    <cellStyle name="Примечание 8 7 7" xfId="14762"/>
    <cellStyle name="Примечание 8 7 8" xfId="13944"/>
    <cellStyle name="Примечание 8 7 9" xfId="15439"/>
    <cellStyle name="Примечание 8 8" xfId="1590"/>
    <cellStyle name="Примечание 8 8 10" xfId="12084"/>
    <cellStyle name="Примечание 8 8 11" xfId="15314"/>
    <cellStyle name="Примечание 8 8 2" xfId="8204"/>
    <cellStyle name="Примечание 8 8 3" xfId="10647"/>
    <cellStyle name="Примечание 8 8 4" xfId="7069"/>
    <cellStyle name="Примечание 8 8 5" xfId="12021"/>
    <cellStyle name="Примечание 8 8 6" xfId="14449"/>
    <cellStyle name="Примечание 8 8 7" xfId="14763"/>
    <cellStyle name="Примечание 8 8 8" xfId="9328"/>
    <cellStyle name="Примечание 8 8 9" xfId="9477"/>
    <cellStyle name="Примечание 8 9" xfId="8191"/>
    <cellStyle name="Примечание 9" xfId="1591"/>
    <cellStyle name="Примечание 9 10" xfId="10646"/>
    <cellStyle name="Примечание 9 11" xfId="7070"/>
    <cellStyle name="Примечание 9 12" xfId="9820"/>
    <cellStyle name="Примечание 9 13" xfId="14448"/>
    <cellStyle name="Примечание 9 14" xfId="14764"/>
    <cellStyle name="Примечание 9 15" xfId="9720"/>
    <cellStyle name="Примечание 9 16" xfId="9478"/>
    <cellStyle name="Примечание 9 17" xfId="15081"/>
    <cellStyle name="Примечание 9 18" xfId="8692"/>
    <cellStyle name="Примечание 9 2" xfId="1592"/>
    <cellStyle name="Примечание 9 2 10" xfId="14447"/>
    <cellStyle name="Примечание 9 2 11" xfId="14765"/>
    <cellStyle name="Примечание 9 2 12" xfId="10481"/>
    <cellStyle name="Примечание 9 2 13" xfId="9479"/>
    <cellStyle name="Примечание 9 2 14" xfId="15080"/>
    <cellStyle name="Примечание 9 2 15" xfId="8693"/>
    <cellStyle name="Примечание 9 2 2" xfId="1593"/>
    <cellStyle name="Примечание 9 2 2 10" xfId="15079"/>
    <cellStyle name="Примечание 9 2 2 11" xfId="9555"/>
    <cellStyle name="Примечание 9 2 2 2" xfId="8207"/>
    <cellStyle name="Примечание 9 2 2 3" xfId="10644"/>
    <cellStyle name="Примечание 9 2 2 4" xfId="9042"/>
    <cellStyle name="Примечание 9 2 2 5" xfId="9818"/>
    <cellStyle name="Примечание 9 2 2 6" xfId="14446"/>
    <cellStyle name="Примечание 9 2 2 7" xfId="12502"/>
    <cellStyle name="Примечание 9 2 2 8" xfId="14027"/>
    <cellStyle name="Примечание 9 2 2 9" xfId="11487"/>
    <cellStyle name="Примечание 9 2 3" xfId="1594"/>
    <cellStyle name="Примечание 9 2 3 10" xfId="15078"/>
    <cellStyle name="Примечание 9 2 3 11" xfId="15315"/>
    <cellStyle name="Примечание 9 2 3 2" xfId="8208"/>
    <cellStyle name="Примечание 9 2 3 3" xfId="10643"/>
    <cellStyle name="Примечание 9 2 3 4" xfId="9043"/>
    <cellStyle name="Примечание 9 2 3 5" xfId="12912"/>
    <cellStyle name="Примечание 9 2 3 6" xfId="14445"/>
    <cellStyle name="Примечание 9 2 3 7" xfId="12579"/>
    <cellStyle name="Примечание 9 2 3 8" xfId="14028"/>
    <cellStyle name="Примечание 9 2 3 9" xfId="11488"/>
    <cellStyle name="Примечание 9 2 4" xfId="1595"/>
    <cellStyle name="Примечание 9 2 4 10" xfId="15077"/>
    <cellStyle name="Примечание 9 2 4 11" xfId="13544"/>
    <cellStyle name="Примечание 9 2 4 2" xfId="8209"/>
    <cellStyle name="Примечание 9 2 4 3" xfId="10642"/>
    <cellStyle name="Примечание 9 2 4 4" xfId="7072"/>
    <cellStyle name="Примечание 9 2 4 5" xfId="12911"/>
    <cellStyle name="Примечание 9 2 4 6" xfId="14444"/>
    <cellStyle name="Примечание 9 2 4 7" xfId="9403"/>
    <cellStyle name="Примечание 9 2 4 8" xfId="14029"/>
    <cellStyle name="Примечание 9 2 4 9" xfId="11489"/>
    <cellStyle name="Примечание 9 2 5" xfId="1596"/>
    <cellStyle name="Примечание 9 2 5 10" xfId="15076"/>
    <cellStyle name="Примечание 9 2 5 11" xfId="15857"/>
    <cellStyle name="Примечание 9 2 5 2" xfId="8210"/>
    <cellStyle name="Примечание 9 2 5 3" xfId="7730"/>
    <cellStyle name="Примечание 9 2 5 4" xfId="7073"/>
    <cellStyle name="Примечание 9 2 5 5" xfId="12910"/>
    <cellStyle name="Примечание 9 2 5 6" xfId="14443"/>
    <cellStyle name="Примечание 9 2 5 7" xfId="12253"/>
    <cellStyle name="Примечание 9 2 5 8" xfId="13415"/>
    <cellStyle name="Примечание 9 2 5 9" xfId="15440"/>
    <cellStyle name="Примечание 9 2 6" xfId="8206"/>
    <cellStyle name="Примечание 9 2 7" xfId="10645"/>
    <cellStyle name="Примечание 9 2 8" xfId="7071"/>
    <cellStyle name="Примечание 9 2 9" xfId="9819"/>
    <cellStyle name="Примечание 9 3" xfId="1597"/>
    <cellStyle name="Примечание 9 3 10" xfId="14030"/>
    <cellStyle name="Примечание 9 3 11" xfId="13776"/>
    <cellStyle name="Примечание 9 3 12" xfId="15075"/>
    <cellStyle name="Примечание 9 3 13" xfId="13693"/>
    <cellStyle name="Примечание 9 3 2" xfId="1598"/>
    <cellStyle name="Примечание 9 3 2 10" xfId="13655"/>
    <cellStyle name="Примечание 9 3 2 11" xfId="13692"/>
    <cellStyle name="Примечание 9 3 2 2" xfId="8212"/>
    <cellStyle name="Примечание 9 3 2 3" xfId="10640"/>
    <cellStyle name="Примечание 9 3 2 4" xfId="7075"/>
    <cellStyle name="Примечание 9 3 2 5" xfId="9816"/>
    <cellStyle name="Примечание 9 3 2 6" xfId="14441"/>
    <cellStyle name="Примечание 9 3 2 7" xfId="14779"/>
    <cellStyle name="Примечание 9 3 2 8" xfId="14031"/>
    <cellStyle name="Примечание 9 3 2 9" xfId="11490"/>
    <cellStyle name="Примечание 9 3 3" xfId="1599"/>
    <cellStyle name="Примечание 9 3 3 10" xfId="9977"/>
    <cellStyle name="Примечание 9 3 3 11" xfId="15316"/>
    <cellStyle name="Примечание 9 3 3 2" xfId="8213"/>
    <cellStyle name="Примечание 9 3 3 3" xfId="10639"/>
    <cellStyle name="Примечание 9 3 3 4" xfId="9044"/>
    <cellStyle name="Примечание 9 3 3 5" xfId="8257"/>
    <cellStyle name="Примечание 9 3 3 6" xfId="14440"/>
    <cellStyle name="Примечание 9 3 3 7" xfId="14780"/>
    <cellStyle name="Примечание 9 3 3 8" xfId="14032"/>
    <cellStyle name="Примечание 9 3 3 9" xfId="8624"/>
    <cellStyle name="Примечание 9 3 4" xfId="8211"/>
    <cellStyle name="Примечание 9 3 5" xfId="10641"/>
    <cellStyle name="Примечание 9 3 6" xfId="7074"/>
    <cellStyle name="Примечание 9 3 7" xfId="9817"/>
    <cellStyle name="Примечание 9 3 8" xfId="14442"/>
    <cellStyle name="Примечание 9 3 9" xfId="12030"/>
    <cellStyle name="Примечание 9 4" xfId="1600"/>
    <cellStyle name="Примечание 9 4 10" xfId="9976"/>
    <cellStyle name="Примечание 9 4 11" xfId="15317"/>
    <cellStyle name="Примечание 9 4 2" xfId="8214"/>
    <cellStyle name="Примечание 9 4 3" xfId="10638"/>
    <cellStyle name="Примечание 9 4 4" xfId="9045"/>
    <cellStyle name="Примечание 9 4 5" xfId="8404"/>
    <cellStyle name="Примечание 9 4 6" xfId="14439"/>
    <cellStyle name="Примечание 9 4 7" xfId="14781"/>
    <cellStyle name="Примечание 9 4 8" xfId="12593"/>
    <cellStyle name="Примечание 9 4 9" xfId="10977"/>
    <cellStyle name="Примечание 9 5" xfId="1601"/>
    <cellStyle name="Примечание 9 5 10" xfId="15513"/>
    <cellStyle name="Примечание 9 5 11" xfId="11434"/>
    <cellStyle name="Примечание 9 5 2" xfId="8215"/>
    <cellStyle name="Примечание 9 5 3" xfId="10637"/>
    <cellStyle name="Примечание 9 5 4" xfId="9046"/>
    <cellStyle name="Примечание 9 5 5" xfId="12022"/>
    <cellStyle name="Примечание 9 5 6" xfId="14438"/>
    <cellStyle name="Примечание 9 5 7" xfId="14782"/>
    <cellStyle name="Примечание 9 5 8" xfId="8549"/>
    <cellStyle name="Примечание 9 5 9" xfId="13896"/>
    <cellStyle name="Примечание 9 6" xfId="1602"/>
    <cellStyle name="Примечание 9 6 10" xfId="13656"/>
    <cellStyle name="Примечание 9 6 11" xfId="13543"/>
    <cellStyle name="Примечание 9 6 2" xfId="8216"/>
    <cellStyle name="Примечание 9 6 3" xfId="10636"/>
    <cellStyle name="Примечание 9 6 4" xfId="9047"/>
    <cellStyle name="Примечание 9 6 5" xfId="12023"/>
    <cellStyle name="Примечание 9 6 6" xfId="14437"/>
    <cellStyle name="Примечание 9 6 7" xfId="13785"/>
    <cellStyle name="Примечание 9 6 8" xfId="13416"/>
    <cellStyle name="Примечание 9 6 9" xfId="10620"/>
    <cellStyle name="Примечание 9 7" xfId="1603"/>
    <cellStyle name="Примечание 9 7 10" xfId="13657"/>
    <cellStyle name="Примечание 9 7 11" xfId="9556"/>
    <cellStyle name="Примечание 9 7 2" xfId="8217"/>
    <cellStyle name="Примечание 9 7 3" xfId="7729"/>
    <cellStyle name="Примечание 9 7 4" xfId="9048"/>
    <cellStyle name="Примечание 9 7 5" xfId="7236"/>
    <cellStyle name="Примечание 9 7 6" xfId="14436"/>
    <cellStyle name="Примечание 9 7 7" xfId="12029"/>
    <cellStyle name="Примечание 9 7 8" xfId="14033"/>
    <cellStyle name="Примечание 9 7 9" xfId="8329"/>
    <cellStyle name="Примечание 9 8" xfId="1604"/>
    <cellStyle name="Примечание 9 8 10" xfId="13658"/>
    <cellStyle name="Примечание 9 8 11" xfId="8469"/>
    <cellStyle name="Примечание 9 8 2" xfId="8218"/>
    <cellStyle name="Примечание 9 8 3" xfId="10635"/>
    <cellStyle name="Примечание 9 8 4" xfId="9049"/>
    <cellStyle name="Примечание 9 8 5" xfId="7235"/>
    <cellStyle name="Примечание 9 8 6" xfId="14435"/>
    <cellStyle name="Примечание 9 8 7" xfId="14783"/>
    <cellStyle name="Примечание 9 8 8" xfId="14034"/>
    <cellStyle name="Примечание 9 8 9" xfId="9480"/>
    <cellStyle name="Примечание 9 9" xfId="8205"/>
    <cellStyle name="Проверка" xfId="6739"/>
    <cellStyle name="Проверка 2" xfId="6740"/>
    <cellStyle name="Проверка_ДДС_Прямой" xfId="6741"/>
    <cellStyle name="Продукт" xfId="6742"/>
    <cellStyle name="Процентный 10" xfId="6743"/>
    <cellStyle name="Процентный 10 2" xfId="6744"/>
    <cellStyle name="Процентный 10_ДДС_Прямой" xfId="6745"/>
    <cellStyle name="Процентный 11" xfId="6746"/>
    <cellStyle name="Процентный 11 2" xfId="6747"/>
    <cellStyle name="Процентный 11_ДДС_Прямой" xfId="6748"/>
    <cellStyle name="Процентный 12" xfId="6749"/>
    <cellStyle name="Процентный 13" xfId="6750"/>
    <cellStyle name="Процентный 2" xfId="41"/>
    <cellStyle name="Процентный 2 10" xfId="6751"/>
    <cellStyle name="Процентный 2 10 2" xfId="6752"/>
    <cellStyle name="Процентный 2 10 2 2" xfId="6753"/>
    <cellStyle name="Процентный 2 10 2_ДДС_Прямой" xfId="6754"/>
    <cellStyle name="Процентный 2 10 3" xfId="6755"/>
    <cellStyle name="Процентный 2 10_ДДС_Прямой" xfId="6756"/>
    <cellStyle name="Процентный 2 11" xfId="6757"/>
    <cellStyle name="Процентный 2 11 2" xfId="6758"/>
    <cellStyle name="Процентный 2 11_ДДС_Прямой" xfId="6759"/>
    <cellStyle name="Процентный 2 12" xfId="6760"/>
    <cellStyle name="Процентный 2 12 2" xfId="6761"/>
    <cellStyle name="Процентный 2 12_ДДС_Прямой" xfId="6762"/>
    <cellStyle name="Процентный 2 13" xfId="6763"/>
    <cellStyle name="Процентный 2 13 2" xfId="6764"/>
    <cellStyle name="Процентный 2 13_ДДС_Прямой" xfId="6765"/>
    <cellStyle name="Процентный 2 14" xfId="6766"/>
    <cellStyle name="Процентный 2 14 2" xfId="6767"/>
    <cellStyle name="Процентный 2 14_ДДС_Прямой" xfId="6768"/>
    <cellStyle name="Процентный 2 15" xfId="6769"/>
    <cellStyle name="Процентный 2 15 2" xfId="6770"/>
    <cellStyle name="Процентный 2 15_ДДС_Прямой" xfId="6771"/>
    <cellStyle name="Процентный 2 16" xfId="6772"/>
    <cellStyle name="Процентный 2 17" xfId="6773"/>
    <cellStyle name="Процентный 2 2" xfId="1606"/>
    <cellStyle name="Процентный 2 2 2" xfId="1607"/>
    <cellStyle name="Процентный 2 2 3" xfId="6774"/>
    <cellStyle name="Процентный 2 2 3 2" xfId="6775"/>
    <cellStyle name="Процентный 2 2 3_ДДС_Прямой" xfId="6776"/>
    <cellStyle name="Процентный 2 2 4" xfId="6777"/>
    <cellStyle name="Процентный 2 2_GAZ" xfId="6778"/>
    <cellStyle name="Процентный 2 3" xfId="1608"/>
    <cellStyle name="Процентный 2 3 2" xfId="6779"/>
    <cellStyle name="Процентный 2 3 3" xfId="6780"/>
    <cellStyle name="Процентный 2 3 3 2" xfId="6781"/>
    <cellStyle name="Процентный 2 3_ДДС_Прямой" xfId="6782"/>
    <cellStyle name="Процентный 2 4" xfId="1609"/>
    <cellStyle name="Процентный 2 4 2" xfId="1610"/>
    <cellStyle name="Процентный 2 4_ДДС_Прямой" xfId="6783"/>
    <cellStyle name="Процентный 2 5" xfId="1611"/>
    <cellStyle name="Процентный 2 5 2" xfId="6784"/>
    <cellStyle name="Процентный 2 5_ДДС_Прямой" xfId="6785"/>
    <cellStyle name="Процентный 2 6" xfId="6786"/>
    <cellStyle name="Процентный 2 6 2" xfId="6787"/>
    <cellStyle name="Процентный 2 6_ДДС_Прямой" xfId="6788"/>
    <cellStyle name="Процентный 2 7" xfId="6789"/>
    <cellStyle name="Процентный 2 7 2" xfId="6790"/>
    <cellStyle name="Процентный 2 7_ДДС_Прямой" xfId="6791"/>
    <cellStyle name="Процентный 2 8" xfId="6792"/>
    <cellStyle name="Процентный 2 8 2" xfId="6793"/>
    <cellStyle name="Процентный 2 8_ДДС_Прямой" xfId="6794"/>
    <cellStyle name="Процентный 2 9" xfId="6795"/>
    <cellStyle name="Процентный 2 9 2" xfId="6796"/>
    <cellStyle name="Процентный 2 9_ДДС_Прямой" xfId="6797"/>
    <cellStyle name="Процентный 2_GAZ" xfId="6798"/>
    <cellStyle name="Процентный 3" xfId="1612"/>
    <cellStyle name="Процентный 3 2" xfId="1613"/>
    <cellStyle name="Процентный 3 3" xfId="6799"/>
    <cellStyle name="Процентный 3 4" xfId="6800"/>
    <cellStyle name="Процентный 3 4 2" xfId="6801"/>
    <cellStyle name="Процентный 3 4_ДДС_Прямой" xfId="6802"/>
    <cellStyle name="Процентный 3 5" xfId="6803"/>
    <cellStyle name="Процентный 3_GAZ" xfId="6804"/>
    <cellStyle name="Процентный 4" xfId="1614"/>
    <cellStyle name="Процентный 4 2" xfId="1615"/>
    <cellStyle name="Процентный 4 3" xfId="1616"/>
    <cellStyle name="Процентный 4 3 2" xfId="6805"/>
    <cellStyle name="Процентный 4 3_ДДС_Прямой" xfId="6806"/>
    <cellStyle name="Процентный 4 4" xfId="6807"/>
    <cellStyle name="Процентный 4_GAZ" xfId="6808"/>
    <cellStyle name="Процентный 5" xfId="1617"/>
    <cellStyle name="Процентный 5 2" xfId="1618"/>
    <cellStyle name="Процентный 5 3" xfId="6809"/>
    <cellStyle name="Процентный 5 4" xfId="6810"/>
    <cellStyle name="Процентный 5_ДДС_Прямой" xfId="6811"/>
    <cellStyle name="Процентный 6" xfId="1619"/>
    <cellStyle name="Процентный 6 2" xfId="6812"/>
    <cellStyle name="Процентный 6_ДДС_Прямой" xfId="6813"/>
    <cellStyle name="Процентный 7" xfId="6814"/>
    <cellStyle name="Процентный 7 2" xfId="6815"/>
    <cellStyle name="Процентный 7_ДДС_Прямой" xfId="6816"/>
    <cellStyle name="Процентный 8" xfId="6817"/>
    <cellStyle name="Процентный 8 2" xfId="6818"/>
    <cellStyle name="Процентный 8_ДДС_Прямой" xfId="6819"/>
    <cellStyle name="Процентный 9" xfId="6820"/>
    <cellStyle name="Процентный 9 2" xfId="6821"/>
    <cellStyle name="Процентный 9_ДДС_Прямой" xfId="6822"/>
    <cellStyle name="Разница" xfId="6823"/>
    <cellStyle name="руб. (0)" xfId="6824"/>
    <cellStyle name="Связанная ячейка 2" xfId="1620"/>
    <cellStyle name="Связанная ячейка 2 2" xfId="6825"/>
    <cellStyle name="Связанная ячейка 2 3" xfId="6826"/>
    <cellStyle name="Связанная ячейка 2 3 2" xfId="6827"/>
    <cellStyle name="Связанная ячейка 2 3_ДДС_Прямой" xfId="6828"/>
    <cellStyle name="Связанная ячейка 2 4" xfId="6829"/>
    <cellStyle name="Связанная ячейка 2_GAZ" xfId="6830"/>
    <cellStyle name="Стиль 1" xfId="2"/>
    <cellStyle name="Стиль 1 2" xfId="42"/>
    <cellStyle name="Стиль 1 2 2" xfId="1622"/>
    <cellStyle name="Стиль 1 2 3" xfId="1623"/>
    <cellStyle name="Стиль 1 2_ДДС_Прямой" xfId="6831"/>
    <cellStyle name="Стиль 1 3" xfId="1624"/>
    <cellStyle name="Стиль 1 3 2" xfId="6832"/>
    <cellStyle name="Стиль 1 3_ДДС_Прямой" xfId="6833"/>
    <cellStyle name="Стиль 1 4" xfId="1625"/>
    <cellStyle name="Стиль 1 5" xfId="6834"/>
    <cellStyle name="Стиль 1_GAZ" xfId="6835"/>
    <cellStyle name="Стиль 10" xfId="6836"/>
    <cellStyle name="Стиль 11" xfId="6837"/>
    <cellStyle name="Стиль 12" xfId="6838"/>
    <cellStyle name="Стиль 13" xfId="6839"/>
    <cellStyle name="Стиль 14" xfId="6840"/>
    <cellStyle name="Стиль 15" xfId="6841"/>
    <cellStyle name="Стиль 16" xfId="6842"/>
    <cellStyle name="Стиль 17" xfId="6843"/>
    <cellStyle name="Стиль 18" xfId="6844"/>
    <cellStyle name="Стиль 19" xfId="6845"/>
    <cellStyle name="Стиль 19 2" xfId="6846"/>
    <cellStyle name="Стиль 19_ДДС_Прямой" xfId="6847"/>
    <cellStyle name="Стиль 2" xfId="6848"/>
    <cellStyle name="Стиль 2 2" xfId="6849"/>
    <cellStyle name="Стиль 2 2 2" xfId="6850"/>
    <cellStyle name="Стиль 2 2 3" xfId="6851"/>
    <cellStyle name="Стиль 2 2_ДДС_Прямой" xfId="6852"/>
    <cellStyle name="Стиль 2 3" xfId="6853"/>
    <cellStyle name="Стиль 2 3 2" xfId="6854"/>
    <cellStyle name="Стиль 2 3_ДДС_Прямой" xfId="6855"/>
    <cellStyle name="Стиль 2 4" xfId="6856"/>
    <cellStyle name="Стиль 2 5" xfId="6857"/>
    <cellStyle name="Стиль 2 5 2" xfId="6858"/>
    <cellStyle name="Стиль 2 5_ДДС_Прямой" xfId="6859"/>
    <cellStyle name="Стиль 2 6" xfId="6860"/>
    <cellStyle name="Стиль 2_ДДС_Прямой" xfId="6861"/>
    <cellStyle name="Стиль 3" xfId="6862"/>
    <cellStyle name="Стиль 3 2" xfId="6863"/>
    <cellStyle name="Стиль 3 2 2" xfId="6864"/>
    <cellStyle name="Стиль 3 2_ДДС_Прямой" xfId="6865"/>
    <cellStyle name="Стиль 3 3" xfId="6866"/>
    <cellStyle name="Стиль 3 4" xfId="6867"/>
    <cellStyle name="Стиль 3 4 2" xfId="6868"/>
    <cellStyle name="Стиль 3 4_ДДС_Прямой" xfId="6869"/>
    <cellStyle name="Стиль 3 5" xfId="6870"/>
    <cellStyle name="Стиль 3_ДДС_Прямой" xfId="6871"/>
    <cellStyle name="Стиль 4" xfId="6872"/>
    <cellStyle name="Стиль 4 2" xfId="6873"/>
    <cellStyle name="Стиль 4 2 2" xfId="6874"/>
    <cellStyle name="Стиль 4 2_ДДС_Прямой" xfId="6875"/>
    <cellStyle name="Стиль 4 3" xfId="6876"/>
    <cellStyle name="Стиль 4 4" xfId="6877"/>
    <cellStyle name="Стиль 4 5" xfId="6878"/>
    <cellStyle name="Стиль 4_ДДС_Прямой" xfId="6879"/>
    <cellStyle name="Стиль 5" xfId="6880"/>
    <cellStyle name="Стиль 5 2" xfId="6881"/>
    <cellStyle name="Стиль 5_ДДС_Прямой" xfId="6882"/>
    <cellStyle name="Стиль 6" xfId="6883"/>
    <cellStyle name="Стиль 6 2" xfId="6884"/>
    <cellStyle name="Стиль 6_ДДС_Прямой" xfId="6885"/>
    <cellStyle name="Стиль 7" xfId="6886"/>
    <cellStyle name="Стиль 7 2" xfId="6887"/>
    <cellStyle name="Стиль 7_ДДС_Прямой" xfId="6888"/>
    <cellStyle name="Стиль 8" xfId="6889"/>
    <cellStyle name="Стиль 9" xfId="6890"/>
    <cellStyle name="Стиль_названий" xfId="1626"/>
    <cellStyle name="Строка нечётная" xfId="6891"/>
    <cellStyle name="Строка нечётная 2" xfId="6892"/>
    <cellStyle name="Строка нечётная_ДДС_Прямой" xfId="6893"/>
    <cellStyle name="Строка чётная" xfId="6894"/>
    <cellStyle name="Строка чётная 2" xfId="6895"/>
    <cellStyle name="Строка чётная_ДДС_Прямой" xfId="6896"/>
    <cellStyle name="Субсчет" xfId="6897"/>
    <cellStyle name="Счет" xfId="6898"/>
    <cellStyle name="Текст предупреждения 2" xfId="1627"/>
    <cellStyle name="Текст предупреждения 2 2" xfId="6899"/>
    <cellStyle name="Текст предупреждения 2 3" xfId="6900"/>
    <cellStyle name="Текст предупреждения 2 3 2" xfId="6901"/>
    <cellStyle name="Текст предупреждения 2 3_ДДС_Прямой" xfId="6902"/>
    <cellStyle name="Текст предупреждения 2 4" xfId="6903"/>
    <cellStyle name="Текст предупреждения 2_GAZ" xfId="6904"/>
    <cellStyle name="тонн (0)" xfId="6905"/>
    <cellStyle name="Тыс $ (0)" xfId="6906"/>
    <cellStyle name="Тыс $ (0) 2" xfId="6907"/>
    <cellStyle name="Тыс $ (0)_ДДС_Прямой" xfId="6908"/>
    <cellStyle name="Тыс (0)" xfId="6909"/>
    <cellStyle name="тыс. тонн (0)" xfId="6910"/>
    <cellStyle name="Тысячи" xfId="6911"/>
    <cellStyle name="Тысячи (0)" xfId="6912"/>
    <cellStyle name="Тысячи (0) 2" xfId="6913"/>
    <cellStyle name="Тысячи (0)_ДДС_Прямой" xfId="6914"/>
    <cellStyle name="тысячи (000)" xfId="6915"/>
    <cellStyle name="тысячи (000) 2" xfId="6916"/>
    <cellStyle name="тысячи (000)_ДДС_Прямой" xfId="6917"/>
    <cellStyle name="Тысячи [0]" xfId="1628"/>
    <cellStyle name="Тысячи [0] 10" xfId="6918"/>
    <cellStyle name="Тысячи [0] 11" xfId="6919"/>
    <cellStyle name="Тысячи [0] 12" xfId="6920"/>
    <cellStyle name="Тысячи [0] 2" xfId="1629"/>
    <cellStyle name="Тысячи [0] 3" xfId="6921"/>
    <cellStyle name="Тысячи [0] 4" xfId="6922"/>
    <cellStyle name="Тысячи [0] 5" xfId="6923"/>
    <cellStyle name="Тысячи [0] 6" xfId="6924"/>
    <cellStyle name="Тысячи [0] 7" xfId="6925"/>
    <cellStyle name="Тысячи [0] 8" xfId="6926"/>
    <cellStyle name="Тысячи [0] 9" xfId="6927"/>
    <cellStyle name="Тысячи [0]_010SN05" xfId="6928"/>
    <cellStyle name="Тысячи [а]" xfId="6929"/>
    <cellStyle name="Тысячи_ прибыль " xfId="6930"/>
    <cellStyle name="ҮЂғҺ‹Һ‚ҺЉ1" xfId="6931"/>
    <cellStyle name="ҮЂғҺ‹Һ‚ҺЉ1 2" xfId="6932"/>
    <cellStyle name="ҮЂғҺ‹Һ‚ҺЉ1_ДДС_Прямой" xfId="6933"/>
    <cellStyle name="ҮЂғҺ‹Һ‚ҺЉ2" xfId="6934"/>
    <cellStyle name="ҮЂғҺ‹Һ‚ҺЉ2 2" xfId="6935"/>
    <cellStyle name="ҮЂғҺ‹Һ‚ҺЉ2_ДДС_Прямой" xfId="6936"/>
    <cellStyle name="Финансовый" xfId="16113" builtinId="3"/>
    <cellStyle name="Финансовый [0] 2" xfId="6937"/>
    <cellStyle name="Финансовый [0] 3" xfId="6938"/>
    <cellStyle name="Финансовый [0] 4" xfId="6939"/>
    <cellStyle name="Финансовый 10" xfId="43"/>
    <cellStyle name="Финансовый 10 2" xfId="44"/>
    <cellStyle name="Финансовый 10 2 2" xfId="1631"/>
    <cellStyle name="Финансовый 10 3" xfId="1632"/>
    <cellStyle name="Финансовый 10 4" xfId="6940"/>
    <cellStyle name="Финансовый 10 5" xfId="16100"/>
    <cellStyle name="Финансовый 10_ДДС_Прямой" xfId="6941"/>
    <cellStyle name="Финансовый 11" xfId="45"/>
    <cellStyle name="Финансовый 11 2" xfId="1634"/>
    <cellStyle name="Финансовый 11 3" xfId="1635"/>
    <cellStyle name="Финансовый 11 4" xfId="1636"/>
    <cellStyle name="Финансовый 11 5" xfId="1637"/>
    <cellStyle name="Финансовый 11 6" xfId="1638"/>
    <cellStyle name="Финансовый 11 7" xfId="1639"/>
    <cellStyle name="Финансовый 11_ДДС_Прямой" xfId="6942"/>
    <cellStyle name="Финансовый 12" xfId="1640"/>
    <cellStyle name="Финансовый 12 2" xfId="1641"/>
    <cellStyle name="Финансовый 12 2 2" xfId="1642"/>
    <cellStyle name="Финансовый 12 2 2 2" xfId="1643"/>
    <cellStyle name="Финансовый 12 2 3" xfId="1644"/>
    <cellStyle name="Финансовый 13" xfId="1645"/>
    <cellStyle name="Финансовый 13 2" xfId="1646"/>
    <cellStyle name="Финансовый 14" xfId="1647"/>
    <cellStyle name="Финансовый 14 2" xfId="6943"/>
    <cellStyle name="Финансовый 14_ДДС_Прямой" xfId="6944"/>
    <cellStyle name="Финансовый 15" xfId="1648"/>
    <cellStyle name="Финансовый 15 2" xfId="1649"/>
    <cellStyle name="Финансовый 15 3" xfId="1650"/>
    <cellStyle name="Финансовый 15_ДДС_Прямой" xfId="6945"/>
    <cellStyle name="Финансовый 16" xfId="1651"/>
    <cellStyle name="Финансовый 16 2" xfId="1652"/>
    <cellStyle name="Финансовый 17" xfId="1653"/>
    <cellStyle name="Финансовый 17 2" xfId="6946"/>
    <cellStyle name="Финансовый 17_ДДС_Прямой" xfId="6947"/>
    <cellStyle name="Финансовый 18" xfId="1654"/>
    <cellStyle name="Финансовый 19" xfId="1838"/>
    <cellStyle name="Финансовый 2" xfId="46"/>
    <cellStyle name="Финансовый 2 10" xfId="10600"/>
    <cellStyle name="Финансовый 2 2" xfId="47"/>
    <cellStyle name="Финансовый 2 2 2" xfId="1657"/>
    <cellStyle name="Финансовый 2 2 3" xfId="1658"/>
    <cellStyle name="Финансовый 2 2 4" xfId="6948"/>
    <cellStyle name="Финансовый 2 2 4 2" xfId="6949"/>
    <cellStyle name="Финансовый 2 2 4_ДДС_Прямой" xfId="6950"/>
    <cellStyle name="Финансовый 2 2 5" xfId="6951"/>
    <cellStyle name="Финансовый 2 2_GAZ" xfId="6952"/>
    <cellStyle name="Финансовый 2 3" xfId="48"/>
    <cellStyle name="Финансовый 2 3 2" xfId="1660"/>
    <cellStyle name="Финансовый 2 3 2 2" xfId="1661"/>
    <cellStyle name="Финансовый 2 3 3" xfId="1662"/>
    <cellStyle name="Финансовый 2 4" xfId="69"/>
    <cellStyle name="Финансовый 2 5" xfId="1664"/>
    <cellStyle name="Финансовый 2 6" xfId="1665"/>
    <cellStyle name="Финансовый 2 7" xfId="1666"/>
    <cellStyle name="Финансовый 2 8" xfId="1655"/>
    <cellStyle name="Финансовый 2 9" xfId="8256"/>
    <cellStyle name="Финансовый 2_080603 Скор бюджет 2008 КТГ" xfId="6953"/>
    <cellStyle name="Финансовый 20" xfId="6954"/>
    <cellStyle name="Финансовый 21" xfId="6955"/>
    <cellStyle name="Финансовый 22" xfId="6956"/>
    <cellStyle name="Финансовый 23" xfId="6957"/>
    <cellStyle name="Финансовый 24" xfId="6958"/>
    <cellStyle name="Финансовый 25" xfId="6959"/>
    <cellStyle name="Финансовый 25 2" xfId="6960"/>
    <cellStyle name="Финансовый 25_ДДС_Прямой" xfId="6961"/>
    <cellStyle name="Финансовый 26" xfId="6962"/>
    <cellStyle name="Финансовый 26 2" xfId="6963"/>
    <cellStyle name="Финансовый 26_ДДС_Прямой" xfId="6964"/>
    <cellStyle name="Финансовый 27" xfId="6965"/>
    <cellStyle name="Финансовый 27 2" xfId="6966"/>
    <cellStyle name="Финансовый 27_ДДС_Прямой" xfId="6967"/>
    <cellStyle name="Финансовый 28" xfId="6968"/>
    <cellStyle name="Финансовый 28 2" xfId="6969"/>
    <cellStyle name="Финансовый 28_ДДС_Прямой" xfId="6970"/>
    <cellStyle name="Финансовый 29" xfId="6971"/>
    <cellStyle name="Финансовый 3" xfId="49"/>
    <cellStyle name="Финансовый 3 2" xfId="70"/>
    <cellStyle name="Финансовый 3 2 2" xfId="1669"/>
    <cellStyle name="Финансовый 3 3" xfId="1670"/>
    <cellStyle name="Финансовый 3 3 2" xfId="1671"/>
    <cellStyle name="Финансовый 3 4" xfId="1672"/>
    <cellStyle name="Финансовый 3 4 2" xfId="6972"/>
    <cellStyle name="Финансовый 3 4_ДДС_Прямой" xfId="6973"/>
    <cellStyle name="Финансовый 3 5" xfId="6974"/>
    <cellStyle name="Финансовый 3_GAZ" xfId="6975"/>
    <cellStyle name="Финансовый 30" xfId="6976"/>
    <cellStyle name="Финансовый 31" xfId="12566"/>
    <cellStyle name="Финансовый 32" xfId="6977"/>
    <cellStyle name="Финансовый 33" xfId="10575"/>
    <cellStyle name="Финансовый 34" xfId="9071"/>
    <cellStyle name="Финансовый 35" xfId="13642"/>
    <cellStyle name="Финансовый 4" xfId="50"/>
    <cellStyle name="Финансовый 4 2" xfId="51"/>
    <cellStyle name="Финансовый 4 2 2" xfId="1675"/>
    <cellStyle name="Финансовый 4 2 2 2" xfId="6978"/>
    <cellStyle name="Финансовый 4 2 2_ДДС_Прямой" xfId="6979"/>
    <cellStyle name="Финансовый 4 2 3" xfId="6980"/>
    <cellStyle name="Финансовый 4 2_GAZ" xfId="6981"/>
    <cellStyle name="Финансовый 4 3" xfId="1676"/>
    <cellStyle name="Финансовый 4 3 2" xfId="1677"/>
    <cellStyle name="Финансовый 4 4" xfId="1678"/>
    <cellStyle name="Финансовый 4 5" xfId="6982"/>
    <cellStyle name="Финансовый 4 5 2" xfId="6983"/>
    <cellStyle name="Финансовый 4 5_ДДС_Прямой" xfId="6984"/>
    <cellStyle name="Финансовый 4 6" xfId="6985"/>
    <cellStyle name="Финансовый 4_1_пол. КМГ Таблицы к ПЗ" xfId="6986"/>
    <cellStyle name="Финансовый 46 8" xfId="1679"/>
    <cellStyle name="Финансовый 5" xfId="52"/>
    <cellStyle name="Финансовый 5 2" xfId="1681"/>
    <cellStyle name="Финансовый 5 2 2" xfId="6987"/>
    <cellStyle name="Финансовый 5 2 3" xfId="6988"/>
    <cellStyle name="Финансовый 5 2 3 2" xfId="6989"/>
    <cellStyle name="Финансовый 5 3" xfId="1682"/>
    <cellStyle name="Финансовый 5 3 2" xfId="1683"/>
    <cellStyle name="Финансовый 5 3_ДДС_Прямой" xfId="6990"/>
    <cellStyle name="Финансовый 5 4" xfId="6991"/>
    <cellStyle name="Финансовый 5 4 2" xfId="6992"/>
    <cellStyle name="Финансовый 5 4_ДДС_Прямой" xfId="6993"/>
    <cellStyle name="Финансовый 5 5" xfId="6994"/>
    <cellStyle name="Финансовый 5_GAZ" xfId="6995"/>
    <cellStyle name="Финансовый 54" xfId="1841"/>
    <cellStyle name="Финансовый 6" xfId="53"/>
    <cellStyle name="Финансовый 6 2" xfId="54"/>
    <cellStyle name="Финансовый 6 2 2" xfId="1686"/>
    <cellStyle name="Финансовый 6 3" xfId="1687"/>
    <cellStyle name="Финансовый 6 3 2" xfId="1688"/>
    <cellStyle name="Финансовый 7" xfId="11"/>
    <cellStyle name="Финансовый 7 2" xfId="55"/>
    <cellStyle name="Финансовый 7 2 2" xfId="1690"/>
    <cellStyle name="Финансовый 7 3" xfId="62"/>
    <cellStyle name="Финансовый 7 3 2" xfId="16102"/>
    <cellStyle name="Финансовый 7 4" xfId="6996"/>
    <cellStyle name="Финансовый 7_ДДС_Прямой" xfId="6997"/>
    <cellStyle name="Финансовый 8" xfId="56"/>
    <cellStyle name="Финансовый 8 2" xfId="57"/>
    <cellStyle name="Финансовый 8 2 2" xfId="1694"/>
    <cellStyle name="Финансовый 8 3" xfId="1695"/>
    <cellStyle name="Финансовый 8 4" xfId="1696"/>
    <cellStyle name="Финансовый 8_ДДС_Прямой" xfId="6998"/>
    <cellStyle name="Финансовый 9" xfId="58"/>
    <cellStyle name="Финансовый 9 2" xfId="14"/>
    <cellStyle name="Финансовый 9 2 2" xfId="1698"/>
    <cellStyle name="Финансовый 9 3" xfId="59"/>
    <cellStyle name="Финансовый 9 3 2" xfId="1700"/>
    <cellStyle name="Финансовый 9 4" xfId="1701"/>
    <cellStyle name="Финансовый 9_ДДС_Прямой" xfId="6999"/>
    <cellStyle name="Хороший 2" xfId="60"/>
    <cellStyle name="Хороший 2 2" xfId="1703"/>
    <cellStyle name="Хороший 2 3" xfId="1704"/>
    <cellStyle name="Хороший 2 3 2" xfId="7000"/>
    <cellStyle name="Хороший 2 3_ДДС_Прямой" xfId="7001"/>
    <cellStyle name="Хороший 2 4" xfId="7002"/>
    <cellStyle name="Хороший 2 5" xfId="1702"/>
    <cellStyle name="Хороший 2_GAZ" xfId="7003"/>
    <cellStyle name="Цена" xfId="1705"/>
    <cellStyle name="Цена 10" xfId="8756"/>
    <cellStyle name="Цена 11" xfId="12222"/>
    <cellStyle name="Цена 12" xfId="7232"/>
    <cellStyle name="Цена 2" xfId="1706"/>
    <cellStyle name="Цена 2 10" xfId="12221"/>
    <cellStyle name="Цена 2 11" xfId="7231"/>
    <cellStyle name="Цена 2 2" xfId="1707"/>
    <cellStyle name="Цена 2 2 10" xfId="7230"/>
    <cellStyle name="Цена 2 2 2" xfId="1708"/>
    <cellStyle name="Цена 2 2 2 2" xfId="1709"/>
    <cellStyle name="Цена 2 2 2 2 2" xfId="10567"/>
    <cellStyle name="Цена 2 2 2 2 3" xfId="8765"/>
    <cellStyle name="Цена 2 2 2 2 4" xfId="12219"/>
    <cellStyle name="Цена 2 2 2 2 5" xfId="7228"/>
    <cellStyle name="Цена 2 2 2 3" xfId="1710"/>
    <cellStyle name="Цена 2 2 2 3 2" xfId="10566"/>
    <cellStyle name="Цена 2 2 2 3 3" xfId="8769"/>
    <cellStyle name="Цена 2 2 2 3 4" xfId="12218"/>
    <cellStyle name="Цена 2 2 2 3 5" xfId="12043"/>
    <cellStyle name="Цена 2 2 2 4" xfId="1711"/>
    <cellStyle name="Цена 2 2 2 4 2" xfId="7720"/>
    <cellStyle name="Цена 2 2 2 4 3" xfId="8787"/>
    <cellStyle name="Цена 2 2 2 4 4" xfId="12217"/>
    <cellStyle name="Цена 2 2 2 4 5" xfId="12044"/>
    <cellStyle name="Цена 2 2 2 5" xfId="1712"/>
    <cellStyle name="Цена 2 2 2 5 2" xfId="10565"/>
    <cellStyle name="Цена 2 2 2 5 3" xfId="8788"/>
    <cellStyle name="Цена 2 2 2 5 4" xfId="12216"/>
    <cellStyle name="Цена 2 2 2 5 5" xfId="12045"/>
    <cellStyle name="Цена 2 2 2 6" xfId="10568"/>
    <cellStyle name="Цена 2 2 2 7" xfId="8763"/>
    <cellStyle name="Цена 2 2 2 8" xfId="8433"/>
    <cellStyle name="Цена 2 2 2 9" xfId="7229"/>
    <cellStyle name="Цена 2 2 3" xfId="1713"/>
    <cellStyle name="Цена 2 2 3 2" xfId="10564"/>
    <cellStyle name="Цена 2 2 3 3" xfId="7042"/>
    <cellStyle name="Цена 2 2 3 4" xfId="12215"/>
    <cellStyle name="Цена 2 2 3 5" xfId="10631"/>
    <cellStyle name="Цена 2 2 4" xfId="1714"/>
    <cellStyle name="Цена 2 2 4 2" xfId="10563"/>
    <cellStyle name="Цена 2 2 4 3" xfId="8810"/>
    <cellStyle name="Цена 2 2 4 4" xfId="12214"/>
    <cellStyle name="Цена 2 2 4 5" xfId="9804"/>
    <cellStyle name="Цена 2 2 5" xfId="1715"/>
    <cellStyle name="Цена 2 2 5 2" xfId="10562"/>
    <cellStyle name="Цена 2 2 5 3" xfId="8811"/>
    <cellStyle name="Цена 2 2 5 4" xfId="12213"/>
    <cellStyle name="Цена 2 2 5 5" xfId="9803"/>
    <cellStyle name="Цена 2 2 6" xfId="1716"/>
    <cellStyle name="Цена 2 2 6 2" xfId="10561"/>
    <cellStyle name="Цена 2 2 6 3" xfId="8812"/>
    <cellStyle name="Цена 2 2 6 4" xfId="12212"/>
    <cellStyle name="Цена 2 2 6 5" xfId="9802"/>
    <cellStyle name="Цена 2 2 7" xfId="10569"/>
    <cellStyle name="Цена 2 2 8" xfId="8759"/>
    <cellStyle name="Цена 2 2 9" xfId="12220"/>
    <cellStyle name="Цена 2 3" xfId="1717"/>
    <cellStyle name="Цена 2 3 2" xfId="1718"/>
    <cellStyle name="Цена 2 3 2 2" xfId="10559"/>
    <cellStyle name="Цена 2 3 2 3" xfId="8815"/>
    <cellStyle name="Цена 2 3 2 4" xfId="12211"/>
    <cellStyle name="Цена 2 3 2 5" xfId="9800"/>
    <cellStyle name="Цена 2 3 3" xfId="1719"/>
    <cellStyle name="Цена 2 3 3 2" xfId="10558"/>
    <cellStyle name="Цена 2 3 3 3" xfId="8816"/>
    <cellStyle name="Цена 2 3 3 4" xfId="12210"/>
    <cellStyle name="Цена 2 3 3 5" xfId="9799"/>
    <cellStyle name="Цена 2 3 4" xfId="1720"/>
    <cellStyle name="Цена 2 3 4 2" xfId="10557"/>
    <cellStyle name="Цена 2 3 4 3" xfId="8817"/>
    <cellStyle name="Цена 2 3 4 4" xfId="12209"/>
    <cellStyle name="Цена 2 3 4 5" xfId="9798"/>
    <cellStyle name="Цена 2 3 5" xfId="1721"/>
    <cellStyle name="Цена 2 3 5 2" xfId="7719"/>
    <cellStyle name="Цена 2 3 5 3" xfId="8818"/>
    <cellStyle name="Цена 2 3 5 4" xfId="12208"/>
    <cellStyle name="Цена 2 3 5 5" xfId="12046"/>
    <cellStyle name="Цена 2 3 6" xfId="10560"/>
    <cellStyle name="Цена 2 3 7" xfId="8813"/>
    <cellStyle name="Цена 2 3 8" xfId="8432"/>
    <cellStyle name="Цена 2 3 9" xfId="9801"/>
    <cellStyle name="Цена 2 4" xfId="1722"/>
    <cellStyle name="Цена 2 4 2" xfId="7718"/>
    <cellStyle name="Цена 2 4 3" xfId="8883"/>
    <cellStyle name="Цена 2 4 4" xfId="12207"/>
    <cellStyle name="Цена 2 4 5" xfId="12047"/>
    <cellStyle name="Цена 2 5" xfId="1723"/>
    <cellStyle name="Цена 2 5 2" xfId="7717"/>
    <cellStyle name="Цена 2 5 3" xfId="8884"/>
    <cellStyle name="Цена 2 5 4" xfId="12206"/>
    <cellStyle name="Цена 2 5 5" xfId="7227"/>
    <cellStyle name="Цена 2 6" xfId="1724"/>
    <cellStyle name="Цена 2 6 2" xfId="10556"/>
    <cellStyle name="Цена 2 6 3" xfId="8885"/>
    <cellStyle name="Цена 2 6 4" xfId="12205"/>
    <cellStyle name="Цена 2 6 5" xfId="9797"/>
    <cellStyle name="Цена 2 7" xfId="1725"/>
    <cellStyle name="Цена 2 7 2" xfId="10555"/>
    <cellStyle name="Цена 2 7 3" xfId="11203"/>
    <cellStyle name="Цена 2 7 4" xfId="12204"/>
    <cellStyle name="Цена 2 7 5" xfId="9796"/>
    <cellStyle name="Цена 2 8" xfId="10570"/>
    <cellStyle name="Цена 2 9" xfId="8757"/>
    <cellStyle name="Цена 2_TCO_06_2012 ТЭП" xfId="7004"/>
    <cellStyle name="Цена 3" xfId="1726"/>
    <cellStyle name="Цена 3 10" xfId="9795"/>
    <cellStyle name="Цена 3 2" xfId="1727"/>
    <cellStyle name="Цена 3 2 2" xfId="1728"/>
    <cellStyle name="Цена 3 2 2 2" xfId="7714"/>
    <cellStyle name="Цена 3 2 2 3" xfId="11204"/>
    <cellStyle name="Цена 3 2 2 4" xfId="12202"/>
    <cellStyle name="Цена 3 2 2 5" xfId="8249"/>
    <cellStyle name="Цена 3 2 3" xfId="1729"/>
    <cellStyle name="Цена 3 2 3 2" xfId="7713"/>
    <cellStyle name="Цена 3 2 3 3" xfId="11205"/>
    <cellStyle name="Цена 3 2 3 4" xfId="12201"/>
    <cellStyle name="Цена 3 2 3 5" xfId="8248"/>
    <cellStyle name="Цена 3 2 4" xfId="1730"/>
    <cellStyle name="Цена 3 2 4 2" xfId="7712"/>
    <cellStyle name="Цена 3 2 4 3" xfId="8911"/>
    <cellStyle name="Цена 3 2 4 4" xfId="12200"/>
    <cellStyle name="Цена 3 2 4 5" xfId="12048"/>
    <cellStyle name="Цена 3 2 5" xfId="1731"/>
    <cellStyle name="Цена 3 2 5 2" xfId="7711"/>
    <cellStyle name="Цена 3 2 5 3" xfId="8912"/>
    <cellStyle name="Цена 3 2 5 4" xfId="12199"/>
    <cellStyle name="Цена 3 2 5 5" xfId="12049"/>
    <cellStyle name="Цена 3 2 6" xfId="7715"/>
    <cellStyle name="Цена 3 2 7" xfId="8910"/>
    <cellStyle name="Цена 3 2 8" xfId="12203"/>
    <cellStyle name="Цена 3 2 9" xfId="8250"/>
    <cellStyle name="Цена 3 3" xfId="1732"/>
    <cellStyle name="Цена 3 3 2" xfId="10554"/>
    <cellStyle name="Цена 3 3 3" xfId="8913"/>
    <cellStyle name="Цена 3 3 4" xfId="12198"/>
    <cellStyle name="Цена 3 3 5" xfId="9794"/>
    <cellStyle name="Цена 3 4" xfId="1733"/>
    <cellStyle name="Цена 3 4 2" xfId="7710"/>
    <cellStyle name="Цена 3 4 3" xfId="8914"/>
    <cellStyle name="Цена 3 4 4" xfId="12197"/>
    <cellStyle name="Цена 3 4 5" xfId="9793"/>
    <cellStyle name="Цена 3 5" xfId="1734"/>
    <cellStyle name="Цена 3 5 2" xfId="7709"/>
    <cellStyle name="Цена 3 5 3" xfId="8915"/>
    <cellStyle name="Цена 3 5 4" xfId="12196"/>
    <cellStyle name="Цена 3 5 5" xfId="7226"/>
    <cellStyle name="Цена 3 6" xfId="1735"/>
    <cellStyle name="Цена 3 6 2" xfId="7708"/>
    <cellStyle name="Цена 3 6 3" xfId="11206"/>
    <cellStyle name="Цена 3 6 4" xfId="12195"/>
    <cellStyle name="Цена 3 6 5" xfId="12420"/>
    <cellStyle name="Цена 3 7" xfId="7716"/>
    <cellStyle name="Цена 3 8" xfId="8909"/>
    <cellStyle name="Цена 3 9" xfId="1685"/>
    <cellStyle name="Цена 4" xfId="1736"/>
    <cellStyle name="Цена 4 2" xfId="1737"/>
    <cellStyle name="Цена 4 2 2" xfId="7706"/>
    <cellStyle name="Цена 4 2 3" xfId="8916"/>
    <cellStyle name="Цена 4 2 4" xfId="12193"/>
    <cellStyle name="Цена 4 2 5" xfId="9792"/>
    <cellStyle name="Цена 4 3" xfId="1738"/>
    <cellStyle name="Цена 4 3 2" xfId="7705"/>
    <cellStyle name="Цена 4 3 3" xfId="8917"/>
    <cellStyle name="Цена 4 3 4" xfId="12192"/>
    <cellStyle name="Цена 4 3 5" xfId="8247"/>
    <cellStyle name="Цена 4 4" xfId="1739"/>
    <cellStyle name="Цена 4 4 2" xfId="10553"/>
    <cellStyle name="Цена 4 4 3" xfId="8918"/>
    <cellStyle name="Цена 4 4 4" xfId="12191"/>
    <cellStyle name="Цена 4 4 5" xfId="11507"/>
    <cellStyle name="Цена 4 5" xfId="1740"/>
    <cellStyle name="Цена 4 5 2" xfId="10552"/>
    <cellStyle name="Цена 4 5 3" xfId="11208"/>
    <cellStyle name="Цена 4 5 4" xfId="12190"/>
    <cellStyle name="Цена 4 5 5" xfId="12418"/>
    <cellStyle name="Цена 4 6" xfId="7707"/>
    <cellStyle name="Цена 4 7" xfId="11207"/>
    <cellStyle name="Цена 4 8" xfId="12194"/>
    <cellStyle name="Цена 4 9" xfId="12419"/>
    <cellStyle name="Цена 4_ДДС_Прямой" xfId="7005"/>
    <cellStyle name="Цена 5" xfId="1741"/>
    <cellStyle name="Цена 5 2" xfId="10551"/>
    <cellStyle name="Цена 5 3" xfId="8919"/>
    <cellStyle name="Цена 5 4" xfId="12189"/>
    <cellStyle name="Цена 5 5" xfId="12417"/>
    <cellStyle name="Цена 6" xfId="1742"/>
    <cellStyle name="Цена 6 2" xfId="10550"/>
    <cellStyle name="Цена 6 3" xfId="8920"/>
    <cellStyle name="Цена 6 4" xfId="12188"/>
    <cellStyle name="Цена 6 5" xfId="12416"/>
    <cellStyle name="Цена 7" xfId="1743"/>
    <cellStyle name="Цена 7 2" xfId="10549"/>
    <cellStyle name="Цена 7 3" xfId="11209"/>
    <cellStyle name="Цена 7 4" xfId="12187"/>
    <cellStyle name="Цена 7 5" xfId="12415"/>
    <cellStyle name="Цена 8" xfId="1744"/>
    <cellStyle name="Цена 8 2" xfId="7704"/>
    <cellStyle name="Цена 8 3" xfId="11210"/>
    <cellStyle name="Цена 8 4" xfId="8431"/>
    <cellStyle name="Цена 8 5" xfId="12414"/>
    <cellStyle name="Цена 9" xfId="10571"/>
    <cellStyle name="Цена_~6262219" xfId="7006"/>
    <cellStyle name="Џђ?–…?’?›?" xfId="7007"/>
    <cellStyle name="Џђ?–…?’?›? 2" xfId="7008"/>
    <cellStyle name="Џђ?–…?’?›?_ДДС_Прямой" xfId="7009"/>
    <cellStyle name="Џђһ–…қ’қ›ү" xfId="7010"/>
    <cellStyle name="Џђһ–…қ’қ›ү 2" xfId="7011"/>
    <cellStyle name="Џђһ–…қ’қ›ү_ДДС_Прямой" xfId="7012"/>
    <cellStyle name="Џђћ–…ќ’ќ›‰" xfId="1745"/>
    <cellStyle name="Џђћ–…ќ’ќ›‰ 2" xfId="1746"/>
    <cellStyle name="Џђћ–…ќ’ќ›‰ 2 2" xfId="7013"/>
    <cellStyle name="Џђћ–…ќ’ќ›‰ 2 3" xfId="7014"/>
    <cellStyle name="Џђћ–…ќ’ќ›‰ 2 3 2" xfId="7015"/>
    <cellStyle name="Џђћ–…ќ’ќ›‰ 2 3_ДДС_Прямой" xfId="7016"/>
    <cellStyle name="Џђћ–…ќ’ќ›‰ 2 4" xfId="7017"/>
    <cellStyle name="Џђћ–…ќ’ќ›‰ 2_GAZ" xfId="7018"/>
    <cellStyle name="Џђћ–…ќ’ќ›‰ 3" xfId="7019"/>
    <cellStyle name="Џђћ–…ќ’ќ›‰ 3 2" xfId="7020"/>
    <cellStyle name="Џђћ–…ќ’ќ›‰ 3_ДДС_Прямой" xfId="7021"/>
    <cellStyle name="Џђћ–…ќ’ќ›‰ 4" xfId="7022"/>
    <cellStyle name="Џђћ–…ќ’ќ›‰_~6262219" xfId="7023"/>
    <cellStyle name="Шапка" xfId="7024"/>
    <cellStyle name="ШАУ" xfId="7025"/>
    <cellStyle name="콤마 [0]_INQUIRY 영업추진 " xfId="7026"/>
    <cellStyle name="콤마_INQUIRY 영업추진 " xfId="7027"/>
    <cellStyle name="통화 [0]_INQUIRY 영업추진 " xfId="7028"/>
    <cellStyle name="통화_INQUIRY 영업추진 " xfId="7029"/>
    <cellStyle name="표준_0N-HANDLING " xfId="7030"/>
    <cellStyle name="千位分隔_CostEstimationForThirdInspectionPartyVer1" xfId="7031"/>
    <cellStyle name="好" xfId="1747"/>
    <cellStyle name="差" xfId="1748"/>
    <cellStyle name="常规_Budget Code @June 99" xfId="7032"/>
    <cellStyle name="强调文字颜色 1" xfId="1749"/>
    <cellStyle name="强调文字颜色 2" xfId="1750"/>
    <cellStyle name="强调文字颜色 3" xfId="1751"/>
    <cellStyle name="强调文字颜色 4" xfId="1752"/>
    <cellStyle name="强调文字颜色 5" xfId="1753"/>
    <cellStyle name="强调文字颜色 6" xfId="1754"/>
    <cellStyle name="标题" xfId="1755"/>
    <cellStyle name="标题 1" xfId="1756"/>
    <cellStyle name="标题 2" xfId="1757"/>
    <cellStyle name="标题 3" xfId="1758"/>
    <cellStyle name="标题 4" xfId="1759"/>
    <cellStyle name="样式 1" xfId="1760"/>
    <cellStyle name="检查单元格" xfId="1761"/>
    <cellStyle name="汇总" xfId="1762"/>
    <cellStyle name="汇总 10" xfId="10536"/>
    <cellStyle name="汇总 11" xfId="11212"/>
    <cellStyle name="汇总 12" xfId="9050"/>
    <cellStyle name="汇总 13" xfId="9789"/>
    <cellStyle name="汇总 14" xfId="14418"/>
    <cellStyle name="汇总 15" xfId="14306"/>
    <cellStyle name="汇总 16" xfId="14059"/>
    <cellStyle name="汇总 17" xfId="15181"/>
    <cellStyle name="汇总 18" xfId="9629"/>
    <cellStyle name="汇总 19" xfId="14050"/>
    <cellStyle name="汇总 2" xfId="1763"/>
    <cellStyle name="汇总 2 10" xfId="9788"/>
    <cellStyle name="汇总 2 11" xfId="14417"/>
    <cellStyle name="汇总 2 12" xfId="14800"/>
    <cellStyle name="汇总 2 13" xfId="14060"/>
    <cellStyle name="汇总 2 14" xfId="15180"/>
    <cellStyle name="汇总 2 15" xfId="13500"/>
    <cellStyle name="汇总 2 16" xfId="14049"/>
    <cellStyle name="汇总 2 2" xfId="1764"/>
    <cellStyle name="汇总 2 2 10" xfId="8627"/>
    <cellStyle name="汇总 2 2 11" xfId="9235"/>
    <cellStyle name="汇总 2 2 12" xfId="14266"/>
    <cellStyle name="汇总 2 2 2" xfId="8334"/>
    <cellStyle name="汇总 2 2 3" xfId="10534"/>
    <cellStyle name="汇总 2 2 4" xfId="11214"/>
    <cellStyle name="汇总 2 2 5" xfId="10572"/>
    <cellStyle name="汇总 2 2 6" xfId="12413"/>
    <cellStyle name="汇总 2 2 7" xfId="13924"/>
    <cellStyle name="汇总 2 2 8" xfId="14801"/>
    <cellStyle name="汇总 2 2 9" xfId="11500"/>
    <cellStyle name="汇总 2 3" xfId="1765"/>
    <cellStyle name="汇总 2 3 10" xfId="11491"/>
    <cellStyle name="汇总 2 3 11" xfId="14309"/>
    <cellStyle name="汇总 2 3 12" xfId="14265"/>
    <cellStyle name="汇总 2 3 2" xfId="8335"/>
    <cellStyle name="汇总 2 3 3" xfId="10533"/>
    <cellStyle name="汇总 2 3 4" xfId="11215"/>
    <cellStyle name="汇总 2 3 5" xfId="9051"/>
    <cellStyle name="汇总 2 3 6" xfId="12412"/>
    <cellStyle name="汇总 2 3 7" xfId="14416"/>
    <cellStyle name="汇总 2 3 8" xfId="9412"/>
    <cellStyle name="汇总 2 3 9" xfId="14061"/>
    <cellStyle name="汇总 2 4" xfId="1766"/>
    <cellStyle name="汇总 2 4 10" xfId="11492"/>
    <cellStyle name="汇总 2 4 11" xfId="14310"/>
    <cellStyle name="汇总 2 4 12" xfId="12857"/>
    <cellStyle name="汇总 2 4 2" xfId="8336"/>
    <cellStyle name="汇总 2 4 3" xfId="10532"/>
    <cellStyle name="汇总 2 4 4" xfId="8921"/>
    <cellStyle name="汇总 2 4 5" xfId="9052"/>
    <cellStyle name="汇总 2 4 6" xfId="9787"/>
    <cellStyle name="汇总 2 4 7" xfId="14415"/>
    <cellStyle name="汇总 2 4 8" xfId="8227"/>
    <cellStyle name="汇总 2 4 9" xfId="14062"/>
    <cellStyle name="汇总 2 5" xfId="1767"/>
    <cellStyle name="汇总 2 5 10" xfId="9482"/>
    <cellStyle name="汇总 2 5 11" xfId="7108"/>
    <cellStyle name="汇总 2 5 12" xfId="12858"/>
    <cellStyle name="汇总 2 5 2" xfId="8337"/>
    <cellStyle name="汇总 2 5 3" xfId="7701"/>
    <cellStyle name="汇总 2 5 4" xfId="8922"/>
    <cellStyle name="汇总 2 5 5" xfId="9053"/>
    <cellStyle name="汇总 2 5 6" xfId="9786"/>
    <cellStyle name="汇总 2 5 7" xfId="14414"/>
    <cellStyle name="汇总 2 5 8" xfId="8228"/>
    <cellStyle name="汇总 2 5 9" xfId="14676"/>
    <cellStyle name="汇总 2 6" xfId="8333"/>
    <cellStyle name="汇总 2 7" xfId="10535"/>
    <cellStyle name="汇总 2 8" xfId="11213"/>
    <cellStyle name="汇总 2 9" xfId="12151"/>
    <cellStyle name="汇总 3" xfId="1768"/>
    <cellStyle name="汇总 3 10" xfId="8586"/>
    <cellStyle name="汇总 3 11" xfId="12677"/>
    <cellStyle name="汇总 3 12" xfId="9483"/>
    <cellStyle name="汇总 3 13" xfId="11420"/>
    <cellStyle name="汇总 3 14" xfId="7147"/>
    <cellStyle name="汇总 3 2" xfId="1769"/>
    <cellStyle name="汇总 3 2 10" xfId="9484"/>
    <cellStyle name="汇总 3 2 11" xfId="7388"/>
    <cellStyle name="汇总 3 2 12" xfId="7148"/>
    <cellStyle name="汇总 3 2 2" xfId="8339"/>
    <cellStyle name="汇总 3 2 3" xfId="10531"/>
    <cellStyle name="汇总 3 2 4" xfId="8924"/>
    <cellStyle name="汇总 3 2 5" xfId="9055"/>
    <cellStyle name="汇总 3 2 6" xfId="12051"/>
    <cellStyle name="汇总 3 2 7" xfId="14412"/>
    <cellStyle name="汇总 3 2 8" xfId="8587"/>
    <cellStyle name="汇总 3 2 9" xfId="14063"/>
    <cellStyle name="汇总 3 3" xfId="1770"/>
    <cellStyle name="汇总 3 3 10" xfId="9485"/>
    <cellStyle name="汇总 3 3 11" xfId="12040"/>
    <cellStyle name="汇总 3 3 12" xfId="7149"/>
    <cellStyle name="汇总 3 3 2" xfId="8340"/>
    <cellStyle name="汇总 3 3 3" xfId="10530"/>
    <cellStyle name="汇总 3 3 4" xfId="8925"/>
    <cellStyle name="汇总 3 3 5" xfId="12561"/>
    <cellStyle name="汇总 3 3 6" xfId="12052"/>
    <cellStyle name="汇总 3 3 7" xfId="14411"/>
    <cellStyle name="汇总 3 3 8" xfId="10598"/>
    <cellStyle name="汇总 3 3 9" xfId="14064"/>
    <cellStyle name="汇总 3 4" xfId="8338"/>
    <cellStyle name="汇总 3 5" xfId="7700"/>
    <cellStyle name="汇总 3 6" xfId="8923"/>
    <cellStyle name="汇总 3 7" xfId="9054"/>
    <cellStyle name="汇总 3 8" xfId="9785"/>
    <cellStyle name="汇总 3 9" xfId="14413"/>
    <cellStyle name="汇总 4" xfId="1771"/>
    <cellStyle name="汇总 4 10" xfId="12108"/>
    <cellStyle name="汇总 4 11" xfId="15516"/>
    <cellStyle name="汇总 4 12" xfId="7150"/>
    <cellStyle name="汇总 4 2" xfId="8341"/>
    <cellStyle name="汇总 4 3" xfId="7699"/>
    <cellStyle name="汇总 4 4" xfId="8926"/>
    <cellStyle name="汇总 4 5" xfId="11278"/>
    <cellStyle name="汇总 4 6" xfId="9784"/>
    <cellStyle name="汇总 4 7" xfId="14410"/>
    <cellStyle name="汇总 4 8" xfId="10193"/>
    <cellStyle name="汇总 4 9" xfId="13128"/>
    <cellStyle name="汇总 5" xfId="1772"/>
    <cellStyle name="汇总 5 10" xfId="14935"/>
    <cellStyle name="汇总 5 11" xfId="12041"/>
    <cellStyle name="汇总 5 12" xfId="9510"/>
    <cellStyle name="汇总 5 2" xfId="8342"/>
    <cellStyle name="汇总 5 3" xfId="10529"/>
    <cellStyle name="汇总 5 4" xfId="8927"/>
    <cellStyle name="汇总 5 5" xfId="11279"/>
    <cellStyle name="汇总 5 6" xfId="9783"/>
    <cellStyle name="汇总 5 7" xfId="14409"/>
    <cellStyle name="汇总 5 8" xfId="13103"/>
    <cellStyle name="汇总 5 9" xfId="14065"/>
    <cellStyle name="汇总 6" xfId="1773"/>
    <cellStyle name="汇总 6 10" xfId="10621"/>
    <cellStyle name="汇总 6 11" xfId="13844"/>
    <cellStyle name="汇总 6 12" xfId="9559"/>
    <cellStyle name="汇总 6 2" xfId="8343"/>
    <cellStyle name="汇总 6 3" xfId="10528"/>
    <cellStyle name="汇总 6 4" xfId="8928"/>
    <cellStyle name="汇总 6 5" xfId="9056"/>
    <cellStyle name="汇总 6 6" xfId="7224"/>
    <cellStyle name="汇总 6 7" xfId="13925"/>
    <cellStyle name="汇总 6 8" xfId="11460"/>
    <cellStyle name="汇总 6 9" xfId="14066"/>
    <cellStyle name="汇总 7" xfId="1774"/>
    <cellStyle name="汇总 7 10" xfId="12107"/>
    <cellStyle name="汇总 7 11" xfId="7225"/>
    <cellStyle name="汇总 7 12" xfId="9560"/>
    <cellStyle name="汇总 7 2" xfId="8344"/>
    <cellStyle name="汇总 7 3" xfId="10527"/>
    <cellStyle name="汇总 7 4" xfId="8929"/>
    <cellStyle name="汇总 7 5" xfId="9057"/>
    <cellStyle name="汇总 7 6" xfId="9782"/>
    <cellStyle name="汇总 7 7" xfId="14408"/>
    <cellStyle name="汇总 7 8" xfId="11461"/>
    <cellStyle name="汇总 7 9" xfId="14067"/>
    <cellStyle name="汇总 8" xfId="1775"/>
    <cellStyle name="汇总 8 10" xfId="9486"/>
    <cellStyle name="汇总 8 11" xfId="7387"/>
    <cellStyle name="汇总 8 12" xfId="14264"/>
    <cellStyle name="汇总 8 2" xfId="8345"/>
    <cellStyle name="汇总 8 3" xfId="10526"/>
    <cellStyle name="汇总 8 4" xfId="11216"/>
    <cellStyle name="汇总 8 5" xfId="9058"/>
    <cellStyle name="汇总 8 6" xfId="9781"/>
    <cellStyle name="汇总 8 7" xfId="14407"/>
    <cellStyle name="汇总 8 8" xfId="14802"/>
    <cellStyle name="汇总 8 9" xfId="14068"/>
    <cellStyle name="汇总 9" xfId="8332"/>
    <cellStyle name="注释" xfId="1776"/>
    <cellStyle name="注释 10" xfId="10525"/>
    <cellStyle name="注释 11" xfId="9059"/>
    <cellStyle name="注释 12" xfId="9780"/>
    <cellStyle name="注释 13" xfId="14406"/>
    <cellStyle name="注释 14" xfId="14803"/>
    <cellStyle name="注释 15" xfId="9719"/>
    <cellStyle name="注释 16" xfId="9487"/>
    <cellStyle name="注释 17" xfId="13501"/>
    <cellStyle name="注释 18" xfId="14263"/>
    <cellStyle name="注释 2" xfId="1777"/>
    <cellStyle name="注释 2 10" xfId="14405"/>
    <cellStyle name="注释 2 11" xfId="9413"/>
    <cellStyle name="注释 2 12" xfId="7197"/>
    <cellStyle name="注释 2 13" xfId="15179"/>
    <cellStyle name="注释 2 14" xfId="13502"/>
    <cellStyle name="注释 2 15" xfId="14048"/>
    <cellStyle name="注释 2 2" xfId="1778"/>
    <cellStyle name="注释 2 2 10" xfId="13503"/>
    <cellStyle name="注释 2 2 11" xfId="9561"/>
    <cellStyle name="注释 2 2 2" xfId="8348"/>
    <cellStyle name="注释 2 2 3" xfId="10523"/>
    <cellStyle name="注释 2 2 4" xfId="10574"/>
    <cellStyle name="注释 2 2 5" xfId="12411"/>
    <cellStyle name="注释 2 2 6" xfId="14404"/>
    <cellStyle name="注释 2 2 7" xfId="9414"/>
    <cellStyle name="注释 2 2 8" xfId="12349"/>
    <cellStyle name="注释 2 2 9" xfId="9488"/>
    <cellStyle name="注释 2 3" xfId="1779"/>
    <cellStyle name="注释 2 3 10" xfId="12950"/>
    <cellStyle name="注释 2 3 11" xfId="14262"/>
    <cellStyle name="注释 2 3 2" xfId="8349"/>
    <cellStyle name="注释 2 3 3" xfId="7698"/>
    <cellStyle name="注释 2 3 4" xfId="12562"/>
    <cellStyle name="注释 2 3 5" xfId="12053"/>
    <cellStyle name="注释 2 3 6" xfId="14403"/>
    <cellStyle name="注释 2 3 7" xfId="8588"/>
    <cellStyle name="注释 2 3 8" xfId="11432"/>
    <cellStyle name="注释 2 3 9" xfId="12106"/>
    <cellStyle name="注释 2 4" xfId="1780"/>
    <cellStyle name="注释 2 4 10" xfId="13504"/>
    <cellStyle name="注释 2 4 11" xfId="14261"/>
    <cellStyle name="注释 2 4 2" xfId="8350"/>
    <cellStyle name="注释 2 4 3" xfId="10522"/>
    <cellStyle name="注释 2 4 4" xfId="9060"/>
    <cellStyle name="注释 2 4 5" xfId="12054"/>
    <cellStyle name="注释 2 4 6" xfId="14402"/>
    <cellStyle name="注释 2 4 7" xfId="7233"/>
    <cellStyle name="注释 2 4 8" xfId="12348"/>
    <cellStyle name="注释 2 4 9" xfId="12105"/>
    <cellStyle name="注释 2 5" xfId="1781"/>
    <cellStyle name="注释 2 5 10" xfId="13505"/>
    <cellStyle name="注释 2 5 11" xfId="14260"/>
    <cellStyle name="注释 2 5 2" xfId="8351"/>
    <cellStyle name="注释 2 5 3" xfId="10521"/>
    <cellStyle name="注释 2 5 4" xfId="11280"/>
    <cellStyle name="注释 2 5 5" xfId="9778"/>
    <cellStyle name="注释 2 5 6" xfId="14401"/>
    <cellStyle name="注释 2 5 7" xfId="9415"/>
    <cellStyle name="注释 2 5 8" xfId="12347"/>
    <cellStyle name="注释 2 5 9" xfId="10622"/>
    <cellStyle name="注释 2 6" xfId="8347"/>
    <cellStyle name="注释 2 7" xfId="10524"/>
    <cellStyle name="注释 2 8" xfId="10573"/>
    <cellStyle name="注释 2 9" xfId="9779"/>
    <cellStyle name="注释 3" xfId="1782"/>
    <cellStyle name="注释 3 10" xfId="12346"/>
    <cellStyle name="注释 3 11" xfId="13953"/>
    <cellStyle name="注释 3 12" xfId="13506"/>
    <cellStyle name="注释 3 13" xfId="10153"/>
    <cellStyle name="注释 3 2" xfId="1783"/>
    <cellStyle name="注释 3 2 10" xfId="80"/>
    <cellStyle name="注释 3 2 11" xfId="14348"/>
    <cellStyle name="注释 3 2 2" xfId="8353"/>
    <cellStyle name="注释 3 2 3" xfId="10519"/>
    <cellStyle name="注释 3 2 4" xfId="9062"/>
    <cellStyle name="注释 3 2 5" xfId="12055"/>
    <cellStyle name="注释 3 2 6" xfId="14400"/>
    <cellStyle name="注释 3 2 7" xfId="12506"/>
    <cellStyle name="注释 3 2 8" xfId="12345"/>
    <cellStyle name="注释 3 2 9" xfId="9070"/>
    <cellStyle name="注释 3 3" xfId="1784"/>
    <cellStyle name="注释 3 3 10" xfId="15409"/>
    <cellStyle name="注释 3 3 11" xfId="12039"/>
    <cellStyle name="注释 3 3 2" xfId="8354"/>
    <cellStyle name="注释 3 3 3" xfId="10518"/>
    <cellStyle name="注释 3 3 4" xfId="9063"/>
    <cellStyle name="注释 3 3 5" xfId="12410"/>
    <cellStyle name="注释 3 3 6" xfId="14399"/>
    <cellStyle name="注释 3 3 7" xfId="13102"/>
    <cellStyle name="注释 3 3 8" xfId="12344"/>
    <cellStyle name="注释 3 3 9" xfId="13636"/>
    <cellStyle name="注释 3 4" xfId="8352"/>
    <cellStyle name="注释 3 5" xfId="10520"/>
    <cellStyle name="注释 3 6" xfId="9061"/>
    <cellStyle name="注释 3 7" xfId="8246"/>
    <cellStyle name="注释 3 8" xfId="13926"/>
    <cellStyle name="注释 3 9" xfId="9416"/>
    <cellStyle name="注释 4" xfId="1785"/>
    <cellStyle name="注释 4 10" xfId="13507"/>
    <cellStyle name="注释 4 11" xfId="14259"/>
    <cellStyle name="注释 4 2" xfId="8355"/>
    <cellStyle name="注释 4 3" xfId="10517"/>
    <cellStyle name="注释 4 4" xfId="9064"/>
    <cellStyle name="注释 4 5" xfId="12409"/>
    <cellStyle name="注释 4 6" xfId="14398"/>
    <cellStyle name="注释 4 7" xfId="9417"/>
    <cellStyle name="注释 4 8" xfId="12343"/>
    <cellStyle name="注释 4 9" xfId="12104"/>
    <cellStyle name="注释 5" xfId="1786"/>
    <cellStyle name="注释 5 10" xfId="9234"/>
    <cellStyle name="注释 5 11" xfId="14258"/>
    <cellStyle name="注释 5 2" xfId="8356"/>
    <cellStyle name="注释 5 3" xfId="10516"/>
    <cellStyle name="注释 5 4" xfId="9065"/>
    <cellStyle name="注释 5 5" xfId="12408"/>
    <cellStyle name="注释 5 6" xfId="14397"/>
    <cellStyle name="注释 5 7" xfId="14804"/>
    <cellStyle name="注释 5 8" xfId="7196"/>
    <cellStyle name="注释 5 9" xfId="8628"/>
    <cellStyle name="注释 6" xfId="1787"/>
    <cellStyle name="注释 6 10" xfId="9233"/>
    <cellStyle name="注释 6 11" xfId="9806"/>
    <cellStyle name="注释 6 2" xfId="8357"/>
    <cellStyle name="注释 6 3" xfId="10515"/>
    <cellStyle name="注释 6 4" xfId="9066"/>
    <cellStyle name="注释 6 5" xfId="12056"/>
    <cellStyle name="注释 6 6" xfId="14396"/>
    <cellStyle name="注释 6 7" xfId="14805"/>
    <cellStyle name="注释 6 8" xfId="10480"/>
    <cellStyle name="注释 6 9" xfId="13645"/>
    <cellStyle name="注释 7" xfId="1788"/>
    <cellStyle name="注释 7 10" xfId="13508"/>
    <cellStyle name="注释 7 11" xfId="15193"/>
    <cellStyle name="注释 7 2" xfId="8358"/>
    <cellStyle name="注释 7 3" xfId="10514"/>
    <cellStyle name="注释 7 4" xfId="12563"/>
    <cellStyle name="注释 7 5" xfId="12057"/>
    <cellStyle name="注释 7 6" xfId="14395"/>
    <cellStyle name="注释 7 7" xfId="8589"/>
    <cellStyle name="注释 7 8" xfId="10479"/>
    <cellStyle name="注释 7 9" xfId="12226"/>
    <cellStyle name="注释 8" xfId="1789"/>
    <cellStyle name="注释 8 10" xfId="13509"/>
    <cellStyle name="注释 8 11" xfId="15192"/>
    <cellStyle name="注释 8 2" xfId="8359"/>
    <cellStyle name="注释 8 3" xfId="10513"/>
    <cellStyle name="注释 8 4" xfId="9067"/>
    <cellStyle name="注释 8 5" xfId="12058"/>
    <cellStyle name="注释 8 6" xfId="14394"/>
    <cellStyle name="注释 8 7" xfId="8590"/>
    <cellStyle name="注释 8 8" xfId="7195"/>
    <cellStyle name="注释 8 9" xfId="10587"/>
    <cellStyle name="注释 9" xfId="8346"/>
    <cellStyle name="解释性文本" xfId="1790"/>
    <cellStyle name="警告文本" xfId="1791"/>
    <cellStyle name="计算" xfId="1792"/>
    <cellStyle name="计算 10" xfId="10510"/>
    <cellStyle name="计算 11" xfId="8935"/>
    <cellStyle name="计算 12" xfId="8245"/>
    <cellStyle name="计算 13" xfId="12627"/>
    <cellStyle name="计算 14" xfId="11462"/>
    <cellStyle name="计算 15" xfId="13640"/>
    <cellStyle name="计算 16" xfId="8252"/>
    <cellStyle name="计算 2" xfId="1793"/>
    <cellStyle name="计算 2 10" xfId="12628"/>
    <cellStyle name="计算 2 11" xfId="9419"/>
    <cellStyle name="计算 2 12" xfId="9489"/>
    <cellStyle name="计算 2 13" xfId="14257"/>
    <cellStyle name="计算 2 2" xfId="1794"/>
    <cellStyle name="计算 2 2 2" xfId="8362"/>
    <cellStyle name="计算 2 2 3" xfId="10508"/>
    <cellStyle name="计算 2 2 4" xfId="8937"/>
    <cellStyle name="计算 2 2 5" xfId="12406"/>
    <cellStyle name="计算 2 2 6" xfId="12629"/>
    <cellStyle name="计算 2 2 7" xfId="7490"/>
    <cellStyle name="计算 2 2 8" xfId="8434"/>
    <cellStyle name="计算 2 2 9" xfId="15191"/>
    <cellStyle name="计算 2 3" xfId="1795"/>
    <cellStyle name="计算 2 3 2" xfId="8363"/>
    <cellStyle name="计算 2 3 3" xfId="10507"/>
    <cellStyle name="计算 2 3 4" xfId="8938"/>
    <cellStyle name="计算 2 3 5" xfId="8244"/>
    <cellStyle name="计算 2 3 6" xfId="12630"/>
    <cellStyle name="计算 2 3 7" xfId="12507"/>
    <cellStyle name="计算 2 3 8" xfId="12564"/>
    <cellStyle name="计算 2 3 9" xfId="11508"/>
    <cellStyle name="计算 2 4" xfId="1796"/>
    <cellStyle name="计算 2 4 2" xfId="8364"/>
    <cellStyle name="计算 2 4 3" xfId="10506"/>
    <cellStyle name="计算 2 4 4" xfId="8939"/>
    <cellStyle name="计算 2 4 5" xfId="9777"/>
    <cellStyle name="计算 2 4 6" xfId="12631"/>
    <cellStyle name="计算 2 4 7" xfId="8414"/>
    <cellStyle name="计算 2 4 8" xfId="13638"/>
    <cellStyle name="计算 2 4 9" xfId="10154"/>
    <cellStyle name="计算 2 5" xfId="1797"/>
    <cellStyle name="计算 2 5 2" xfId="8365"/>
    <cellStyle name="计算 2 5 3" xfId="10505"/>
    <cellStyle name="计算 2 5 4" xfId="7952"/>
    <cellStyle name="计算 2 5 5" xfId="9776"/>
    <cellStyle name="计算 2 5 6" xfId="12632"/>
    <cellStyle name="计算 2 5 7" xfId="12117"/>
    <cellStyle name="计算 2 5 8" xfId="13643"/>
    <cellStyle name="计算 2 5 9" xfId="9807"/>
    <cellStyle name="计算 2 6" xfId="8361"/>
    <cellStyle name="计算 2 7" xfId="10509"/>
    <cellStyle name="计算 2 8" xfId="8936"/>
    <cellStyle name="计算 2 9" xfId="12407"/>
    <cellStyle name="计算 3" xfId="1798"/>
    <cellStyle name="计算 3 10" xfId="12401"/>
    <cellStyle name="计算 3 11" xfId="9808"/>
    <cellStyle name="计算 3 2" xfId="1799"/>
    <cellStyle name="计算 3 2 2" xfId="8367"/>
    <cellStyle name="计算 3 2 3" xfId="10503"/>
    <cellStyle name="计算 3 2 4" xfId="8941"/>
    <cellStyle name="计算 3 2 5" xfId="9775"/>
    <cellStyle name="计算 3 2 6" xfId="12633"/>
    <cellStyle name="计算 3 2 7" xfId="7724"/>
    <cellStyle name="计算 3 2 8" xfId="15122"/>
    <cellStyle name="计算 3 2 9" xfId="12038"/>
    <cellStyle name="计算 3 3" xfId="1800"/>
    <cellStyle name="计算 3 3 2" xfId="8368"/>
    <cellStyle name="计算 3 3 3" xfId="10502"/>
    <cellStyle name="计算 3 3 4" xfId="8942"/>
    <cellStyle name="计算 3 3 5" xfId="13492"/>
    <cellStyle name="计算 3 3 6" xfId="12634"/>
    <cellStyle name="计算 3 3 7" xfId="7725"/>
    <cellStyle name="计算 3 3 8" xfId="9490"/>
    <cellStyle name="计算 3 3 9" xfId="15372"/>
    <cellStyle name="计算 3 4" xfId="8366"/>
    <cellStyle name="计算 3 5" xfId="10504"/>
    <cellStyle name="计算 3 6" xfId="8940"/>
    <cellStyle name="计算 3 7" xfId="7223"/>
    <cellStyle name="计算 3 8" xfId="11841"/>
    <cellStyle name="计算 3 9" xfId="13784"/>
    <cellStyle name="计算 4" xfId="1801"/>
    <cellStyle name="计算 4 2" xfId="8369"/>
    <cellStyle name="计算 4 3" xfId="10501"/>
    <cellStyle name="计算 4 4" xfId="8943"/>
    <cellStyle name="计算 4 5" xfId="12060"/>
    <cellStyle name="计算 4 6" xfId="12635"/>
    <cellStyle name="计算 4 7" xfId="10599"/>
    <cellStyle name="计算 4 8" xfId="9491"/>
    <cellStyle name="计算 4 9" xfId="14256"/>
    <cellStyle name="计算 5" xfId="1802"/>
    <cellStyle name="计算 5 2" xfId="8370"/>
    <cellStyle name="计算 5 3" xfId="10499"/>
    <cellStyle name="计算 5 4" xfId="8944"/>
    <cellStyle name="计算 5 5" xfId="12061"/>
    <cellStyle name="计算 5 6" xfId="12636"/>
    <cellStyle name="计算 5 7" xfId="7544"/>
    <cellStyle name="计算 5 8" xfId="8629"/>
    <cellStyle name="计算 5 9" xfId="14255"/>
    <cellStyle name="计算 6" xfId="1803"/>
    <cellStyle name="计算 6 2" xfId="8371"/>
    <cellStyle name="计算 6 3" xfId="10495"/>
    <cellStyle name="计算 6 4" xfId="8945"/>
    <cellStyle name="计算 6 5" xfId="12062"/>
    <cellStyle name="计算 6 6" xfId="12637"/>
    <cellStyle name="计算 6 7" xfId="10601"/>
    <cellStyle name="计算 6 8" xfId="9492"/>
    <cellStyle name="计算 6 9" xfId="12859"/>
    <cellStyle name="计算 7" xfId="1804"/>
    <cellStyle name="计算 7 2" xfId="8372"/>
    <cellStyle name="计算 7 3" xfId="10493"/>
    <cellStyle name="计算 7 4" xfId="8946"/>
    <cellStyle name="计算 7 5" xfId="12063"/>
    <cellStyle name="计算 7 6" xfId="12638"/>
    <cellStyle name="计算 7 7" xfId="10194"/>
    <cellStyle name="计算 7 8" xfId="8630"/>
    <cellStyle name="计算 7 9" xfId="9562"/>
    <cellStyle name="计算 8" xfId="1805"/>
    <cellStyle name="计算 8 2" xfId="8373"/>
    <cellStyle name="计算 8 3" xfId="10488"/>
    <cellStyle name="计算 8 4" xfId="8947"/>
    <cellStyle name="计算 8 5" xfId="9774"/>
    <cellStyle name="计算 8 6" xfId="12639"/>
    <cellStyle name="计算 8 7" xfId="13101"/>
    <cellStyle name="计算 8 8" xfId="15123"/>
    <cellStyle name="计算 8 9" xfId="12037"/>
    <cellStyle name="计算 9" xfId="8360"/>
    <cellStyle name="输入" xfId="1806"/>
    <cellStyle name="输入 10" xfId="7574"/>
    <cellStyle name="输入 11" xfId="8948"/>
    <cellStyle name="输入 12" xfId="9773"/>
    <cellStyle name="输入 13" xfId="12640"/>
    <cellStyle name="输入 14" xfId="12116"/>
    <cellStyle name="输入 15" xfId="15124"/>
    <cellStyle name="输入 16" xfId="7394"/>
    <cellStyle name="输入 2" xfId="1807"/>
    <cellStyle name="输入 2 10" xfId="12641"/>
    <cellStyle name="输入 2 11" xfId="12115"/>
    <cellStyle name="输入 2 12" xfId="8631"/>
    <cellStyle name="输入 2 13" xfId="9563"/>
    <cellStyle name="输入 2 2" xfId="1808"/>
    <cellStyle name="输入 2 2 2" xfId="8376"/>
    <cellStyle name="输入 2 2 3" xfId="7572"/>
    <cellStyle name="输入 2 2 4" xfId="8950"/>
    <cellStyle name="输入 2 2 5" xfId="9771"/>
    <cellStyle name="输入 2 2 6" xfId="12642"/>
    <cellStyle name="输入 2 2 7" xfId="8297"/>
    <cellStyle name="输入 2 2 8" xfId="9493"/>
    <cellStyle name="输入 2 2 9" xfId="9564"/>
    <cellStyle name="输入 2 3" xfId="1809"/>
    <cellStyle name="输入 2 3 2" xfId="8377"/>
    <cellStyle name="输入 2 3 3" xfId="7571"/>
    <cellStyle name="输入 2 3 4" xfId="8951"/>
    <cellStyle name="输入 2 3 5" xfId="12064"/>
    <cellStyle name="输入 2 3 6" xfId="12643"/>
    <cellStyle name="输入 2 3 7" xfId="8298"/>
    <cellStyle name="输入 2 3 8" xfId="9494"/>
    <cellStyle name="输入 2 3 9" xfId="14428"/>
    <cellStyle name="输入 2 4" xfId="1810"/>
    <cellStyle name="输入 2 4 2" xfId="8378"/>
    <cellStyle name="输入 2 4 3" xfId="7570"/>
    <cellStyle name="输入 2 4 4" xfId="8952"/>
    <cellStyle name="输入 2 4 5" xfId="10629"/>
    <cellStyle name="输入 2 4 6" xfId="12644"/>
    <cellStyle name="输入 2 4 7" xfId="10195"/>
    <cellStyle name="输入 2 4 8" xfId="9495"/>
    <cellStyle name="输入 2 4 9" xfId="15169"/>
    <cellStyle name="输入 2 5" xfId="1811"/>
    <cellStyle name="输入 2 5 2" xfId="8379"/>
    <cellStyle name="输入 2 5 3" xfId="7569"/>
    <cellStyle name="输入 2 5 4" xfId="8953"/>
    <cellStyle name="输入 2 5 5" xfId="10628"/>
    <cellStyle name="输入 2 5 6" xfId="12645"/>
    <cellStyle name="输入 2 5 7" xfId="7491"/>
    <cellStyle name="输入 2 5 8" xfId="9496"/>
    <cellStyle name="输入 2 5 9" xfId="9565"/>
    <cellStyle name="输入 2 6" xfId="8375"/>
    <cellStyle name="输入 2 7" xfId="7573"/>
    <cellStyle name="输入 2 8" xfId="8949"/>
    <cellStyle name="输入 2 9" xfId="9772"/>
    <cellStyle name="输入 3" xfId="1812"/>
    <cellStyle name="输入 3 10" xfId="8632"/>
    <cellStyle name="输入 3 11" xfId="9566"/>
    <cellStyle name="输入 3 2" xfId="1813"/>
    <cellStyle name="输入 3 2 2" xfId="8381"/>
    <cellStyle name="输入 3 2 3" xfId="7567"/>
    <cellStyle name="输入 3 2 4" xfId="8954"/>
    <cellStyle name="输入 3 2 5" xfId="9770"/>
    <cellStyle name="输入 3 2 6" xfId="8281"/>
    <cellStyle name="输入 3 2 7" xfId="7408"/>
    <cellStyle name="输入 3 2 8" xfId="9497"/>
    <cellStyle name="输入 3 2 9" xfId="14254"/>
    <cellStyle name="输入 3 3" xfId="1814"/>
    <cellStyle name="输入 3 3 2" xfId="8382"/>
    <cellStyle name="输入 3 3 3" xfId="7566"/>
    <cellStyle name="输入 3 3 4" xfId="8955"/>
    <cellStyle name="输入 3 3 5" xfId="9769"/>
    <cellStyle name="输入 3 3 6" xfId="12647"/>
    <cellStyle name="输入 3 3 7" xfId="10602"/>
    <cellStyle name="输入 3 3 8" xfId="9498"/>
    <cellStyle name="输入 3 3 9" xfId="14253"/>
    <cellStyle name="输入 3 4" xfId="8380"/>
    <cellStyle name="输入 3 5" xfId="7568"/>
    <cellStyle name="输入 3 6" xfId="11244"/>
    <cellStyle name="输入 3 7" xfId="12065"/>
    <cellStyle name="输入 3 8" xfId="12646"/>
    <cellStyle name="输入 3 9" xfId="10196"/>
    <cellStyle name="输入 4" xfId="1815"/>
    <cellStyle name="输入 4 2" xfId="8383"/>
    <cellStyle name="输入 4 3" xfId="7565"/>
    <cellStyle name="输入 4 4" xfId="8956"/>
    <cellStyle name="输入 4 5" xfId="7222"/>
    <cellStyle name="输入 4 6" xfId="12648"/>
    <cellStyle name="输入 4 7" xfId="10603"/>
    <cellStyle name="输入 4 8" xfId="9499"/>
    <cellStyle name="输入 4 9" xfId="14252"/>
    <cellStyle name="输入 5" xfId="1816"/>
    <cellStyle name="输入 5 2" xfId="8384"/>
    <cellStyle name="输入 5 3" xfId="7564"/>
    <cellStyle name="输入 5 4" xfId="8957"/>
    <cellStyle name="输入 5 5" xfId="9768"/>
    <cellStyle name="输入 5 6" xfId="12649"/>
    <cellStyle name="输入 5 7" xfId="10604"/>
    <cellStyle name="输入 5 8" xfId="9500"/>
    <cellStyle name="输入 5 9" xfId="15373"/>
    <cellStyle name="输入 6" xfId="1817"/>
    <cellStyle name="输入 6 2" xfId="8385"/>
    <cellStyle name="输入 6 3" xfId="7563"/>
    <cellStyle name="输入 6 4" xfId="8958"/>
    <cellStyle name="输入 6 5" xfId="9767"/>
    <cellStyle name="输入 6 6" xfId="12650"/>
    <cellStyle name="输入 6 7" xfId="12114"/>
    <cellStyle name="输入 6 8" xfId="15125"/>
    <cellStyle name="输入 6 9" xfId="9265"/>
    <cellStyle name="输入 7" xfId="1818"/>
    <cellStyle name="输入 7 2" xfId="8386"/>
    <cellStyle name="输入 7 3" xfId="7562"/>
    <cellStyle name="输入 7 4" xfId="8959"/>
    <cellStyle name="输入 7 5" xfId="9766"/>
    <cellStyle name="输入 7 6" xfId="8548"/>
    <cellStyle name="输入 7 7" xfId="10605"/>
    <cellStyle name="输入 7 8" xfId="12227"/>
    <cellStyle name="输入 7 9" xfId="13923"/>
    <cellStyle name="输入 8" xfId="1819"/>
    <cellStyle name="输入 8 2" xfId="8387"/>
    <cellStyle name="输入 8 3" xfId="7561"/>
    <cellStyle name="输入 8 4" xfId="8960"/>
    <cellStyle name="输入 8 5" xfId="12066"/>
    <cellStyle name="输入 8 6" xfId="10926"/>
    <cellStyle name="输入 8 7" xfId="10606"/>
    <cellStyle name="输入 8 8" xfId="9501"/>
    <cellStyle name="输入 8 9" xfId="14251"/>
    <cellStyle name="输入 9" xfId="8374"/>
    <cellStyle name="输出" xfId="1820"/>
    <cellStyle name="输出 10" xfId="7560"/>
    <cellStyle name="输出 11" xfId="11245"/>
    <cellStyle name="输出 12" xfId="9074"/>
    <cellStyle name="输出 13" xfId="12067"/>
    <cellStyle name="输出 14" xfId="14389"/>
    <cellStyle name="输出 15" xfId="12508"/>
    <cellStyle name="输出 16" xfId="7037"/>
    <cellStyle name="输出 17" xfId="9502"/>
    <cellStyle name="输出 18" xfId="15595"/>
    <cellStyle name="输出 19" xfId="14250"/>
    <cellStyle name="输出 2" xfId="1821"/>
    <cellStyle name="输出 2 10" xfId="12068"/>
    <cellStyle name="输出 2 11" xfId="14388"/>
    <cellStyle name="输出 2 12" xfId="10607"/>
    <cellStyle name="输出 2 13" xfId="7034"/>
    <cellStyle name="输出 2 14" xfId="9503"/>
    <cellStyle name="输出 2 15" xfId="15596"/>
    <cellStyle name="输出 2 16" xfId="14249"/>
    <cellStyle name="输出 2 2" xfId="1822"/>
    <cellStyle name="输出 2 2 10" xfId="9504"/>
    <cellStyle name="输出 2 2 11" xfId="15597"/>
    <cellStyle name="输出 2 2 12" xfId="13690"/>
    <cellStyle name="输出 2 2 2" xfId="8390"/>
    <cellStyle name="输出 2 2 3" xfId="7558"/>
    <cellStyle name="输出 2 2 4" xfId="8963"/>
    <cellStyle name="输出 2 2 5" xfId="12565"/>
    <cellStyle name="输出 2 2 6" xfId="12069"/>
    <cellStyle name="输出 2 2 7" xfId="14387"/>
    <cellStyle name="输出 2 2 8" xfId="8299"/>
    <cellStyle name="输出 2 2 9" xfId="7035"/>
    <cellStyle name="输出 2 3" xfId="1823"/>
    <cellStyle name="输出 2 3 10" xfId="9505"/>
    <cellStyle name="输出 2 3 11" xfId="15598"/>
    <cellStyle name="输出 2 3 12" xfId="13689"/>
    <cellStyle name="输出 2 3 2" xfId="8391"/>
    <cellStyle name="输出 2 3 3" xfId="7557"/>
    <cellStyle name="输出 2 3 4" xfId="8964"/>
    <cellStyle name="输出 2 3 5" xfId="9075"/>
    <cellStyle name="输出 2 3 6" xfId="9765"/>
    <cellStyle name="输出 2 3 7" xfId="14386"/>
    <cellStyle name="输出 2 3 8" xfId="7492"/>
    <cellStyle name="输出 2 3 9" xfId="11549"/>
    <cellStyle name="输出 2 4" xfId="1824"/>
    <cellStyle name="输出 2 4 10" xfId="9506"/>
    <cellStyle name="输出 2 4 11" xfId="15599"/>
    <cellStyle name="输出 2 4 12" xfId="14248"/>
    <cellStyle name="输出 2 4 2" xfId="8392"/>
    <cellStyle name="输出 2 4 3" xfId="7556"/>
    <cellStyle name="输出 2 4 4" xfId="8965"/>
    <cellStyle name="输出 2 4 5" xfId="7077"/>
    <cellStyle name="输出 2 4 6" xfId="9764"/>
    <cellStyle name="输出 2 4 7" xfId="14385"/>
    <cellStyle name="输出 2 4 8" xfId="10608"/>
    <cellStyle name="输出 2 4 9" xfId="10157"/>
    <cellStyle name="输出 2 5" xfId="1825"/>
    <cellStyle name="输出 2 5 10" xfId="9507"/>
    <cellStyle name="输出 2 5 11" xfId="15600"/>
    <cellStyle name="输出 2 5 12" xfId="14247"/>
    <cellStyle name="输出 2 5 2" xfId="8393"/>
    <cellStyle name="输出 2 5 3" xfId="7555"/>
    <cellStyle name="输出 2 5 4" xfId="8966"/>
    <cellStyle name="输出 2 5 5" xfId="7956"/>
    <cellStyle name="输出 2 5 6" xfId="12405"/>
    <cellStyle name="输出 2 5 7" xfId="14384"/>
    <cellStyle name="输出 2 5 8" xfId="14922"/>
    <cellStyle name="输出 2 5 9" xfId="10156"/>
    <cellStyle name="输出 2 6" xfId="8389"/>
    <cellStyle name="输出 2 7" xfId="7559"/>
    <cellStyle name="输出 2 8" xfId="11272"/>
    <cellStyle name="输出 2 9" xfId="11282"/>
    <cellStyle name="输出 3" xfId="1826"/>
    <cellStyle name="输出 3 10" xfId="14923"/>
    <cellStyle name="输出 3 11" xfId="7036"/>
    <cellStyle name="输出 3 12" xfId="9508"/>
    <cellStyle name="输出 3 13" xfId="15601"/>
    <cellStyle name="输出 3 14" xfId="14246"/>
    <cellStyle name="输出 3 2" xfId="1827"/>
    <cellStyle name="输出 3 2 10" xfId="8633"/>
    <cellStyle name="输出 3 2 11" xfId="15602"/>
    <cellStyle name="输出 3 2 12" xfId="14245"/>
    <cellStyle name="输出 3 2 2" xfId="8395"/>
    <cellStyle name="输出 3 2 3" xfId="7553"/>
    <cellStyle name="输出 3 2 4" xfId="11273"/>
    <cellStyle name="输出 3 2 5" xfId="11283"/>
    <cellStyle name="输出 3 2 6" xfId="9763"/>
    <cellStyle name="输出 3 2 7" xfId="14382"/>
    <cellStyle name="输出 3 2 8" xfId="14924"/>
    <cellStyle name="输出 3 2 9" xfId="9288"/>
    <cellStyle name="输出 3 3" xfId="1828"/>
    <cellStyle name="输出 3 3 10" xfId="12228"/>
    <cellStyle name="输出 3 3 11" xfId="9229"/>
    <cellStyle name="输出 3 3 12" xfId="13922"/>
    <cellStyle name="输出 3 3 2" xfId="8396"/>
    <cellStyle name="输出 3 3 3" xfId="10487"/>
    <cellStyle name="输出 3 3 4" xfId="11274"/>
    <cellStyle name="输出 3 3 5" xfId="7078"/>
    <cellStyle name="输出 3 3 6" xfId="8243"/>
    <cellStyle name="输出 3 3 7" xfId="13927"/>
    <cellStyle name="输出 3 3 8" xfId="14925"/>
    <cellStyle name="输出 3 3 9" xfId="7192"/>
    <cellStyle name="输出 3 4" xfId="8394"/>
    <cellStyle name="输出 3 5" xfId="7554"/>
    <cellStyle name="输出 3 6" xfId="8967"/>
    <cellStyle name="输出 3 7" xfId="7957"/>
    <cellStyle name="输出 3 8" xfId="12404"/>
    <cellStyle name="输出 3 9" xfId="14383"/>
    <cellStyle name="输出 4" xfId="1829"/>
    <cellStyle name="输出 4 10" xfId="15126"/>
    <cellStyle name="输出 4 11" xfId="15603"/>
    <cellStyle name="输出 4 12" xfId="14369"/>
    <cellStyle name="输出 4 2" xfId="8397"/>
    <cellStyle name="输出 4 3" xfId="7552"/>
    <cellStyle name="输出 4 4" xfId="8968"/>
    <cellStyle name="输出 4 5" xfId="7079"/>
    <cellStyle name="输出 4 6" xfId="8242"/>
    <cellStyle name="输出 4 7" xfId="13928"/>
    <cellStyle name="输出 4 8" xfId="14926"/>
    <cellStyle name="输出 4 9" xfId="10155"/>
    <cellStyle name="输出 5" xfId="1830"/>
    <cellStyle name="输出 5 10" xfId="12103"/>
    <cellStyle name="输出 5 11" xfId="15604"/>
    <cellStyle name="输出 5 12" xfId="12860"/>
    <cellStyle name="输出 5 2" xfId="8398"/>
    <cellStyle name="输出 5 3" xfId="7551"/>
    <cellStyle name="输出 5 4" xfId="8969"/>
    <cellStyle name="输出 5 5" xfId="7080"/>
    <cellStyle name="输出 5 6" xfId="12403"/>
    <cellStyle name="输出 5 7" xfId="13929"/>
    <cellStyle name="输出 5 8" xfId="14927"/>
    <cellStyle name="输出 5 9" xfId="7038"/>
    <cellStyle name="输出 6" xfId="1831"/>
    <cellStyle name="输出 6 10" xfId="12102"/>
    <cellStyle name="输出 6 11" xfId="15605"/>
    <cellStyle name="输出 6 12" xfId="13688"/>
    <cellStyle name="输出 6 2" xfId="8399"/>
    <cellStyle name="输出 6 3" xfId="7550"/>
    <cellStyle name="输出 6 4" xfId="11275"/>
    <cellStyle name="输出 6 5" xfId="11284"/>
    <cellStyle name="输出 6 6" xfId="11506"/>
    <cellStyle name="输出 6 7" xfId="14381"/>
    <cellStyle name="输出 6 8" xfId="14928"/>
    <cellStyle name="输出 6 9" xfId="8568"/>
    <cellStyle name="输出 7" xfId="1832"/>
    <cellStyle name="输出 7 10" xfId="10107"/>
    <cellStyle name="输出 7 11" xfId="15606"/>
    <cellStyle name="输出 7 12" xfId="13606"/>
    <cellStyle name="输出 7 2" xfId="8400"/>
    <cellStyle name="输出 7 3" xfId="7549"/>
    <cellStyle name="输出 7 4" xfId="8970"/>
    <cellStyle name="输出 7 5" xfId="7081"/>
    <cellStyle name="输出 7 6" xfId="12070"/>
    <cellStyle name="输出 7 7" xfId="12680"/>
    <cellStyle name="输出 7 8" xfId="14929"/>
    <cellStyle name="输出 7 9" xfId="9287"/>
    <cellStyle name="输出 8" xfId="1833"/>
    <cellStyle name="输出 8 10" xfId="8634"/>
    <cellStyle name="输出 8 11" xfId="15607"/>
    <cellStyle name="输出 8 12" xfId="9567"/>
    <cellStyle name="输出 8 2" xfId="8401"/>
    <cellStyle name="输出 8 3" xfId="7548"/>
    <cellStyle name="输出 8 4" xfId="8971"/>
    <cellStyle name="输出 8 5" xfId="7082"/>
    <cellStyle name="输出 8 6" xfId="12402"/>
    <cellStyle name="输出 8 7" xfId="12661"/>
    <cellStyle name="输出 8 8" xfId="14930"/>
    <cellStyle name="输出 8 9" xfId="7400"/>
    <cellStyle name="输出 9" xfId="8388"/>
    <cellStyle name="适中" xfId="1834"/>
    <cellStyle name="链接单元格" xfId="1835"/>
  </cellStyles>
  <dxfs count="1">
    <dxf>
      <font>
        <color rgb="FF9C0006"/>
      </font>
      <fill>
        <patternFill>
          <bgColor rgb="FFFFC7CE"/>
        </patternFill>
      </fill>
    </dxf>
  </dxfs>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69"/>
  <sheetViews>
    <sheetView tabSelected="1" topLeftCell="B1" zoomScale="85" zoomScaleNormal="85" zoomScaleSheetLayoutView="100" workbookViewId="0">
      <pane ySplit="10" topLeftCell="A11" activePane="bottomLeft" state="frozen"/>
      <selection pane="bottomLeft" activeCell="Z1" sqref="Z1:Z2"/>
    </sheetView>
  </sheetViews>
  <sheetFormatPr defaultColWidth="9.140625" defaultRowHeight="12.75" outlineLevelRow="1" outlineLevelCol="1"/>
  <cols>
    <col min="1" max="1" width="0" style="39" hidden="1" customWidth="1" outlineLevel="1"/>
    <col min="2" max="2" width="8" style="217" customWidth="1" collapsed="1"/>
    <col min="3" max="3" width="20" style="217" customWidth="1"/>
    <col min="4" max="4" width="23.85546875" style="217" customWidth="1"/>
    <col min="5" max="5" width="23.85546875" style="217" hidden="1" customWidth="1" outlineLevel="1"/>
    <col min="6" max="6" width="25.5703125" style="217" customWidth="1" collapsed="1"/>
    <col min="7" max="7" width="25.5703125" style="217" hidden="1" customWidth="1" outlineLevel="1"/>
    <col min="8" max="8" width="30.28515625" style="217" customWidth="1" collapsed="1"/>
    <col min="9" max="9" width="30.28515625" style="217" hidden="1" customWidth="1" outlineLevel="1"/>
    <col min="10" max="10" width="33.140625" style="217" customWidth="1" collapsed="1"/>
    <col min="11" max="11" width="33.140625" style="217" hidden="1" customWidth="1" outlineLevel="1"/>
    <col min="12" max="12" width="9.7109375" style="217" customWidth="1" collapsed="1"/>
    <col min="13" max="13" width="11.140625" style="217" hidden="1" customWidth="1" outlineLevel="1"/>
    <col min="14" max="14" width="10.85546875" style="217" customWidth="1" collapsed="1"/>
    <col min="15" max="15" width="18.28515625" style="217" customWidth="1"/>
    <col min="16" max="16" width="16.7109375" style="217" customWidth="1"/>
    <col min="17" max="17" width="17.5703125" style="217" customWidth="1"/>
    <col min="18" max="18" width="23.140625" style="217" customWidth="1"/>
    <col min="19" max="19" width="17" style="217" customWidth="1"/>
    <col min="20" max="20" width="21.85546875" style="217" customWidth="1"/>
    <col min="21" max="21" width="25.42578125" style="217" customWidth="1"/>
    <col min="22" max="22" width="14.42578125" style="217" customWidth="1"/>
    <col min="23" max="23" width="17.140625" style="217" customWidth="1"/>
    <col min="24" max="24" width="13.28515625" style="217" customWidth="1"/>
    <col min="25" max="25" width="21.5703125" style="218" customWidth="1"/>
    <col min="26" max="26" width="18.140625" style="248" customWidth="1"/>
    <col min="27" max="27" width="18.85546875" style="248" customWidth="1"/>
    <col min="28" max="28" width="11.28515625" style="217" customWidth="1"/>
    <col min="29" max="29" width="9.7109375" style="217" customWidth="1"/>
    <col min="30" max="30" width="14.7109375" style="219" bestFit="1" customWidth="1"/>
    <col min="31" max="31" width="0" style="76" hidden="1" customWidth="1" outlineLevel="1"/>
    <col min="32" max="32" width="9.140625" style="76" collapsed="1"/>
    <col min="33" max="49" width="9.140625" style="76"/>
    <col min="50" max="16384" width="9.140625" style="39"/>
  </cols>
  <sheetData>
    <row r="1" spans="1:49" s="18" customFormat="1">
      <c r="D1" s="19"/>
      <c r="E1" s="19"/>
      <c r="F1" s="19"/>
      <c r="G1" s="19"/>
      <c r="H1" s="19"/>
      <c r="I1" s="19"/>
      <c r="J1" s="19"/>
      <c r="K1" s="19"/>
      <c r="L1" s="19"/>
      <c r="M1" s="19"/>
      <c r="N1" s="19"/>
      <c r="O1" s="19"/>
      <c r="P1" s="19"/>
      <c r="Q1" s="19"/>
      <c r="R1" s="19"/>
      <c r="S1" s="19"/>
      <c r="T1" s="19"/>
      <c r="U1" s="19"/>
      <c r="V1" s="20"/>
      <c r="W1" s="19"/>
      <c r="X1" s="19"/>
      <c r="Y1" s="21"/>
      <c r="Z1" s="233" t="s">
        <v>24</v>
      </c>
      <c r="AA1" s="234"/>
      <c r="AB1" s="19"/>
      <c r="AC1" s="22"/>
      <c r="AD1" s="23"/>
      <c r="AE1" s="23"/>
      <c r="AF1" s="23"/>
      <c r="AG1" s="23"/>
      <c r="AH1" s="23"/>
      <c r="AI1" s="23"/>
      <c r="AJ1" s="23"/>
      <c r="AK1" s="23"/>
      <c r="AL1" s="23"/>
      <c r="AM1" s="23"/>
      <c r="AN1" s="23"/>
      <c r="AO1" s="23"/>
      <c r="AP1" s="23"/>
      <c r="AQ1" s="23"/>
      <c r="AR1" s="23"/>
      <c r="AS1" s="23"/>
      <c r="AT1" s="23"/>
      <c r="AU1" s="23"/>
      <c r="AV1" s="23"/>
      <c r="AW1" s="23"/>
    </row>
    <row r="2" spans="1:49" s="18" customFormat="1">
      <c r="D2" s="19"/>
      <c r="E2" s="19"/>
      <c r="F2" s="19"/>
      <c r="G2" s="19"/>
      <c r="H2" s="19"/>
      <c r="I2" s="19"/>
      <c r="J2" s="19"/>
      <c r="K2" s="19"/>
      <c r="L2" s="19"/>
      <c r="M2" s="19"/>
      <c r="N2" s="19"/>
      <c r="O2" s="19"/>
      <c r="P2" s="19"/>
      <c r="Q2" s="19"/>
      <c r="R2" s="19"/>
      <c r="S2" s="19"/>
      <c r="T2" s="19"/>
      <c r="U2" s="19"/>
      <c r="V2" s="20"/>
      <c r="W2" s="19"/>
      <c r="X2" s="19"/>
      <c r="Y2" s="21"/>
      <c r="Z2" s="233" t="s">
        <v>2031</v>
      </c>
      <c r="AA2" s="234"/>
      <c r="AB2" s="19"/>
      <c r="AC2" s="22"/>
      <c r="AD2" s="23"/>
      <c r="AE2" s="23"/>
      <c r="AF2" s="23"/>
      <c r="AG2" s="23"/>
      <c r="AH2" s="23"/>
      <c r="AI2" s="23"/>
      <c r="AJ2" s="23"/>
      <c r="AK2" s="23"/>
      <c r="AL2" s="23"/>
      <c r="AM2" s="23"/>
      <c r="AN2" s="23"/>
      <c r="AO2" s="23"/>
      <c r="AP2" s="23"/>
      <c r="AQ2" s="23"/>
      <c r="AR2" s="23"/>
      <c r="AS2" s="23"/>
      <c r="AT2" s="23"/>
      <c r="AU2" s="23"/>
      <c r="AV2" s="23"/>
      <c r="AW2" s="23"/>
    </row>
    <row r="3" spans="1:49" s="18" customFormat="1">
      <c r="D3" s="19"/>
      <c r="E3" s="19"/>
      <c r="F3" s="19"/>
      <c r="G3" s="19"/>
      <c r="H3" s="19"/>
      <c r="I3" s="19"/>
      <c r="J3" s="19"/>
      <c r="K3" s="19"/>
      <c r="L3" s="19"/>
      <c r="M3" s="19"/>
      <c r="N3" s="19"/>
      <c r="O3" s="19"/>
      <c r="P3" s="19"/>
      <c r="Q3" s="19"/>
      <c r="R3" s="19"/>
      <c r="S3" s="19"/>
      <c r="T3" s="19"/>
      <c r="U3" s="19"/>
      <c r="V3" s="20"/>
      <c r="W3" s="19"/>
      <c r="X3" s="19"/>
      <c r="Y3" s="21"/>
      <c r="Z3" s="233"/>
      <c r="AA3" s="234"/>
      <c r="AB3" s="19"/>
      <c r="AC3" s="22"/>
      <c r="AD3" s="23"/>
      <c r="AE3" s="23"/>
      <c r="AF3" s="23"/>
      <c r="AG3" s="23"/>
      <c r="AH3" s="23"/>
      <c r="AI3" s="23"/>
      <c r="AJ3" s="23"/>
      <c r="AK3" s="23"/>
      <c r="AL3" s="23"/>
      <c r="AM3" s="23"/>
      <c r="AN3" s="23"/>
      <c r="AO3" s="23"/>
      <c r="AP3" s="23"/>
      <c r="AQ3" s="23"/>
      <c r="AR3" s="23"/>
      <c r="AS3" s="23"/>
      <c r="AT3" s="23"/>
      <c r="AU3" s="23"/>
      <c r="AV3" s="23"/>
      <c r="AW3" s="23"/>
    </row>
    <row r="4" spans="1:49" s="18" customFormat="1">
      <c r="D4" s="19"/>
      <c r="E4" s="19"/>
      <c r="F4" s="19"/>
      <c r="G4" s="19"/>
      <c r="H4" s="19"/>
      <c r="I4" s="19"/>
      <c r="J4" s="19"/>
      <c r="K4" s="19"/>
      <c r="L4" s="19"/>
      <c r="M4" s="19"/>
      <c r="N4" s="19"/>
      <c r="O4" s="19"/>
      <c r="P4" s="19"/>
      <c r="Q4" s="19"/>
      <c r="R4" s="19"/>
      <c r="S4" s="19"/>
      <c r="T4" s="19"/>
      <c r="U4" s="19"/>
      <c r="V4" s="20"/>
      <c r="W4" s="19"/>
      <c r="X4" s="19"/>
      <c r="Y4" s="21"/>
      <c r="Z4" s="233"/>
      <c r="AA4" s="234"/>
      <c r="AB4" s="19"/>
      <c r="AC4" s="22"/>
      <c r="AD4" s="23"/>
      <c r="AE4" s="23"/>
      <c r="AF4" s="23"/>
      <c r="AG4" s="23"/>
      <c r="AH4" s="23"/>
      <c r="AI4" s="23"/>
      <c r="AJ4" s="23"/>
      <c r="AK4" s="23"/>
      <c r="AL4" s="23"/>
      <c r="AM4" s="23"/>
      <c r="AN4" s="23"/>
      <c r="AO4" s="23"/>
      <c r="AP4" s="23"/>
      <c r="AQ4" s="23"/>
      <c r="AR4" s="23"/>
      <c r="AS4" s="23"/>
      <c r="AT4" s="23"/>
      <c r="AU4" s="23"/>
      <c r="AV4" s="23"/>
      <c r="AW4" s="23"/>
    </row>
    <row r="5" spans="1:49" s="24" customFormat="1">
      <c r="D5" s="25"/>
      <c r="E5" s="25"/>
      <c r="F5" s="25" t="s">
        <v>2030</v>
      </c>
      <c r="G5" s="25"/>
      <c r="H5" s="25"/>
      <c r="I5" s="25"/>
      <c r="J5" s="25"/>
      <c r="K5" s="25"/>
      <c r="L5" s="25"/>
      <c r="M5" s="25"/>
      <c r="N5" s="25"/>
      <c r="O5" s="25"/>
      <c r="P5" s="25"/>
      <c r="Q5" s="25"/>
      <c r="R5" s="25"/>
      <c r="S5" s="25"/>
      <c r="T5" s="25"/>
      <c r="U5" s="19"/>
      <c r="V5" s="26"/>
      <c r="W5" s="25"/>
      <c r="X5" s="25"/>
      <c r="Y5" s="27"/>
      <c r="Z5" s="235"/>
      <c r="AA5" s="235"/>
      <c r="AB5" s="25"/>
      <c r="AC5" s="28"/>
      <c r="AD5" s="29"/>
      <c r="AE5" s="29"/>
      <c r="AF5" s="29"/>
      <c r="AG5" s="29"/>
      <c r="AH5" s="29"/>
      <c r="AI5" s="29"/>
      <c r="AJ5" s="29"/>
      <c r="AK5" s="29"/>
      <c r="AL5" s="29"/>
      <c r="AM5" s="29"/>
      <c r="AN5" s="29"/>
      <c r="AO5" s="29"/>
      <c r="AP5" s="29"/>
      <c r="AQ5" s="29"/>
      <c r="AR5" s="29"/>
      <c r="AS5" s="29"/>
      <c r="AT5" s="29"/>
      <c r="AU5" s="29"/>
      <c r="AV5" s="29"/>
      <c r="AW5" s="29"/>
    </row>
    <row r="6" spans="1:49" s="18" customFormat="1">
      <c r="B6" s="25"/>
      <c r="C6" s="25"/>
      <c r="D6" s="25"/>
      <c r="E6" s="25"/>
      <c r="F6" s="25"/>
      <c r="G6" s="25"/>
      <c r="H6" s="25"/>
      <c r="I6" s="25"/>
      <c r="J6" s="25"/>
      <c r="K6" s="25"/>
      <c r="L6" s="25"/>
      <c r="M6" s="25"/>
      <c r="N6" s="25"/>
      <c r="O6" s="25"/>
      <c r="P6" s="25"/>
      <c r="Q6" s="25"/>
      <c r="R6" s="25"/>
      <c r="S6" s="25"/>
      <c r="T6" s="25"/>
      <c r="U6" s="19"/>
      <c r="V6" s="25"/>
      <c r="W6" s="25"/>
      <c r="X6" s="25"/>
      <c r="Y6" s="28"/>
      <c r="Z6" s="235"/>
      <c r="AA6" s="235"/>
      <c r="AB6" s="25"/>
      <c r="AC6" s="28"/>
      <c r="AD6" s="30"/>
      <c r="AE6" s="23"/>
      <c r="AF6" s="23"/>
      <c r="AG6" s="23"/>
      <c r="AH6" s="23"/>
      <c r="AI6" s="23"/>
      <c r="AJ6" s="23"/>
      <c r="AK6" s="23"/>
      <c r="AL6" s="23"/>
      <c r="AM6" s="23"/>
      <c r="AN6" s="23"/>
      <c r="AO6" s="23"/>
      <c r="AP6" s="23"/>
      <c r="AQ6" s="23"/>
      <c r="AR6" s="23"/>
      <c r="AS6" s="23"/>
      <c r="AT6" s="23"/>
      <c r="AU6" s="23"/>
      <c r="AV6" s="23"/>
      <c r="AW6" s="23"/>
    </row>
    <row r="7" spans="1:49" s="18" customFormat="1">
      <c r="Y7" s="31"/>
      <c r="Z7" s="236"/>
      <c r="AA7" s="236"/>
      <c r="AC7" s="32"/>
      <c r="AD7" s="23"/>
      <c r="AE7" s="23"/>
      <c r="AF7" s="23"/>
      <c r="AG7" s="23"/>
      <c r="AH7" s="23"/>
      <c r="AI7" s="23"/>
      <c r="AJ7" s="23"/>
      <c r="AK7" s="23"/>
      <c r="AL7" s="23"/>
      <c r="AM7" s="23"/>
      <c r="AN7" s="23"/>
      <c r="AO7" s="23"/>
      <c r="AP7" s="23"/>
      <c r="AQ7" s="23"/>
      <c r="AR7" s="23"/>
      <c r="AS7" s="23"/>
      <c r="AT7" s="23"/>
      <c r="AU7" s="23"/>
      <c r="AV7" s="23"/>
      <c r="AW7" s="23"/>
    </row>
    <row r="8" spans="1:49" s="18" customFormat="1">
      <c r="B8" s="25"/>
      <c r="C8" s="33"/>
      <c r="D8" s="25"/>
      <c r="E8" s="25"/>
      <c r="F8" s="25"/>
      <c r="G8" s="25"/>
      <c r="H8" s="25"/>
      <c r="I8" s="25"/>
      <c r="J8" s="25"/>
      <c r="K8" s="25"/>
      <c r="L8" s="25"/>
      <c r="M8" s="25"/>
      <c r="N8" s="25"/>
      <c r="O8" s="25"/>
      <c r="P8" s="25"/>
      <c r="Q8" s="25"/>
      <c r="R8" s="25"/>
      <c r="S8" s="25"/>
      <c r="T8" s="25"/>
      <c r="U8" s="19"/>
      <c r="V8" s="25"/>
      <c r="W8" s="25"/>
      <c r="X8" s="25"/>
      <c r="Y8" s="27"/>
      <c r="Z8" s="235"/>
      <c r="AA8" s="236"/>
      <c r="AB8" s="34"/>
      <c r="AC8" s="32"/>
      <c r="AD8" s="35"/>
      <c r="AE8" s="23"/>
      <c r="AF8" s="23"/>
      <c r="AG8" s="23"/>
      <c r="AH8" s="23"/>
      <c r="AI8" s="23"/>
      <c r="AJ8" s="23"/>
      <c r="AK8" s="23"/>
      <c r="AL8" s="23"/>
      <c r="AM8" s="23"/>
      <c r="AN8" s="23"/>
      <c r="AO8" s="23"/>
      <c r="AP8" s="23"/>
      <c r="AQ8" s="23"/>
      <c r="AR8" s="23"/>
      <c r="AS8" s="23"/>
      <c r="AT8" s="23"/>
      <c r="AU8" s="23"/>
      <c r="AV8" s="23"/>
      <c r="AW8" s="23"/>
    </row>
    <row r="9" spans="1:49">
      <c r="A9" s="36" t="s">
        <v>43</v>
      </c>
      <c r="B9" s="36" t="s">
        <v>18</v>
      </c>
      <c r="C9" s="36" t="s">
        <v>0</v>
      </c>
      <c r="D9" s="36" t="s">
        <v>1</v>
      </c>
      <c r="E9" s="36" t="s">
        <v>908</v>
      </c>
      <c r="F9" s="36" t="s">
        <v>19</v>
      </c>
      <c r="G9" s="36" t="s">
        <v>25</v>
      </c>
      <c r="H9" s="36" t="s">
        <v>20</v>
      </c>
      <c r="I9" s="36" t="s">
        <v>26</v>
      </c>
      <c r="J9" s="36" t="s">
        <v>21</v>
      </c>
      <c r="K9" s="36" t="s">
        <v>27</v>
      </c>
      <c r="L9" s="36" t="s">
        <v>2</v>
      </c>
      <c r="M9" s="36" t="s">
        <v>610</v>
      </c>
      <c r="N9" s="36" t="s">
        <v>22</v>
      </c>
      <c r="O9" s="36" t="s">
        <v>3</v>
      </c>
      <c r="P9" s="36" t="s">
        <v>23</v>
      </c>
      <c r="Q9" s="36" t="s">
        <v>4</v>
      </c>
      <c r="R9" s="36" t="s">
        <v>5</v>
      </c>
      <c r="S9" s="36" t="s">
        <v>6</v>
      </c>
      <c r="T9" s="36" t="s">
        <v>7</v>
      </c>
      <c r="U9" s="36" t="s">
        <v>8</v>
      </c>
      <c r="V9" s="36" t="s">
        <v>9</v>
      </c>
      <c r="W9" s="36" t="s">
        <v>10</v>
      </c>
      <c r="X9" s="36" t="s">
        <v>11</v>
      </c>
      <c r="Y9" s="37" t="s">
        <v>12</v>
      </c>
      <c r="Z9" s="237" t="s">
        <v>13</v>
      </c>
      <c r="AA9" s="237" t="s">
        <v>14</v>
      </c>
      <c r="AB9" s="36" t="s">
        <v>15</v>
      </c>
      <c r="AC9" s="36" t="s">
        <v>16</v>
      </c>
      <c r="AD9" s="38" t="s">
        <v>17</v>
      </c>
      <c r="AE9" s="38" t="s">
        <v>909</v>
      </c>
    </row>
    <row r="10" spans="1:49" s="225" customFormat="1">
      <c r="A10" s="223"/>
      <c r="B10" s="224">
        <v>1</v>
      </c>
      <c r="C10" s="224">
        <v>2</v>
      </c>
      <c r="D10" s="224">
        <v>3</v>
      </c>
      <c r="E10" s="224"/>
      <c r="F10" s="224">
        <v>4</v>
      </c>
      <c r="G10" s="224"/>
      <c r="H10" s="224">
        <v>5</v>
      </c>
      <c r="I10" s="224"/>
      <c r="J10" s="224">
        <v>6</v>
      </c>
      <c r="K10" s="224"/>
      <c r="L10" s="224">
        <v>7</v>
      </c>
      <c r="M10" s="224"/>
      <c r="N10" s="224">
        <v>8</v>
      </c>
      <c r="O10" s="224">
        <v>9</v>
      </c>
      <c r="P10" s="224">
        <v>10</v>
      </c>
      <c r="Q10" s="224">
        <v>11</v>
      </c>
      <c r="R10" s="224">
        <v>12</v>
      </c>
      <c r="S10" s="224">
        <v>13</v>
      </c>
      <c r="T10" s="224">
        <v>14</v>
      </c>
      <c r="U10" s="224">
        <v>15</v>
      </c>
      <c r="V10" s="224">
        <v>16</v>
      </c>
      <c r="W10" s="224">
        <v>17</v>
      </c>
      <c r="X10" s="224">
        <v>18</v>
      </c>
      <c r="Y10" s="224">
        <v>19</v>
      </c>
      <c r="Z10" s="224">
        <v>20</v>
      </c>
      <c r="AA10" s="224">
        <v>21</v>
      </c>
      <c r="AB10" s="224">
        <v>22</v>
      </c>
      <c r="AC10" s="224">
        <v>23</v>
      </c>
      <c r="AD10" s="224">
        <v>24</v>
      </c>
      <c r="AE10" s="257"/>
      <c r="AF10" s="252"/>
      <c r="AG10" s="252"/>
      <c r="AH10" s="252"/>
      <c r="AI10" s="252"/>
      <c r="AJ10" s="252"/>
      <c r="AK10" s="252"/>
      <c r="AL10" s="252"/>
      <c r="AM10" s="252"/>
      <c r="AN10" s="252"/>
      <c r="AO10" s="252"/>
      <c r="AP10" s="252"/>
      <c r="AQ10" s="252"/>
      <c r="AR10" s="252"/>
      <c r="AS10" s="252"/>
      <c r="AT10" s="252"/>
      <c r="AU10" s="252"/>
      <c r="AV10" s="252"/>
      <c r="AW10" s="252"/>
    </row>
    <row r="11" spans="1:49">
      <c r="A11" s="41" t="s">
        <v>608</v>
      </c>
      <c r="B11" s="36"/>
      <c r="C11" s="36"/>
      <c r="D11" s="36"/>
      <c r="E11" s="36"/>
      <c r="F11" s="36"/>
      <c r="G11" s="36"/>
      <c r="H11" s="36"/>
      <c r="I11" s="36"/>
      <c r="J11" s="36"/>
      <c r="K11" s="36"/>
      <c r="L11" s="36"/>
      <c r="M11" s="36"/>
      <c r="N11" s="36"/>
      <c r="O11" s="36"/>
      <c r="P11" s="36"/>
      <c r="Q11" s="36"/>
      <c r="R11" s="36"/>
      <c r="S11" s="36"/>
      <c r="T11" s="36"/>
      <c r="U11" s="36"/>
      <c r="V11" s="36"/>
      <c r="W11" s="36"/>
      <c r="X11" s="36"/>
      <c r="Y11" s="36"/>
      <c r="Z11" s="237"/>
      <c r="AA11" s="237"/>
      <c r="AB11" s="36"/>
      <c r="AC11" s="36"/>
      <c r="AD11" s="36"/>
      <c r="AE11" s="193"/>
    </row>
    <row r="12" spans="1:49" s="45" customFormat="1">
      <c r="A12" s="42" t="s">
        <v>609</v>
      </c>
      <c r="B12" s="42"/>
      <c r="C12" s="42"/>
      <c r="D12" s="42"/>
      <c r="E12" s="42"/>
      <c r="F12" s="42"/>
      <c r="G12" s="42"/>
      <c r="H12" s="42"/>
      <c r="I12" s="42"/>
      <c r="J12" s="42"/>
      <c r="K12" s="42"/>
      <c r="L12" s="42"/>
      <c r="M12" s="42"/>
      <c r="N12" s="42"/>
      <c r="O12" s="42"/>
      <c r="P12" s="42"/>
      <c r="Q12" s="42"/>
      <c r="R12" s="42"/>
      <c r="S12" s="42"/>
      <c r="T12" s="42"/>
      <c r="U12" s="43"/>
      <c r="V12" s="42"/>
      <c r="W12" s="42"/>
      <c r="X12" s="42"/>
      <c r="Y12" s="42"/>
      <c r="Z12" s="53"/>
      <c r="AA12" s="53"/>
      <c r="AB12" s="42"/>
      <c r="AC12" s="44"/>
      <c r="AD12" s="43"/>
      <c r="AE12" s="43"/>
      <c r="AF12" s="76"/>
      <c r="AG12" s="76"/>
      <c r="AH12" s="76"/>
      <c r="AI12" s="76"/>
      <c r="AJ12" s="76"/>
      <c r="AK12" s="76"/>
      <c r="AL12" s="76"/>
      <c r="AM12" s="76"/>
      <c r="AN12" s="76"/>
      <c r="AO12" s="76"/>
      <c r="AP12" s="76"/>
      <c r="AQ12" s="76"/>
      <c r="AR12" s="76"/>
      <c r="AS12" s="76"/>
      <c r="AT12" s="76"/>
      <c r="AU12" s="76"/>
      <c r="AV12" s="76"/>
      <c r="AW12" s="76"/>
    </row>
    <row r="13" spans="1:49" s="45" customFormat="1" outlineLevel="1">
      <c r="A13" s="111" t="s">
        <v>740</v>
      </c>
      <c r="B13" s="54" t="s">
        <v>933</v>
      </c>
      <c r="C13" s="55" t="s">
        <v>934</v>
      </c>
      <c r="D13" s="56" t="s">
        <v>965</v>
      </c>
      <c r="E13" s="56">
        <v>210023895</v>
      </c>
      <c r="F13" s="57" t="s">
        <v>1907</v>
      </c>
      <c r="G13" s="57" t="s">
        <v>912</v>
      </c>
      <c r="H13" s="57" t="s">
        <v>1908</v>
      </c>
      <c r="I13" s="57" t="s">
        <v>912</v>
      </c>
      <c r="J13" s="99" t="s">
        <v>966</v>
      </c>
      <c r="K13" s="58" t="s">
        <v>912</v>
      </c>
      <c r="L13" s="58" t="s">
        <v>39</v>
      </c>
      <c r="M13" s="59"/>
      <c r="N13" s="60">
        <v>0</v>
      </c>
      <c r="O13" s="61">
        <v>230000000</v>
      </c>
      <c r="P13" s="103" t="s">
        <v>935</v>
      </c>
      <c r="Q13" s="62" t="s">
        <v>41</v>
      </c>
      <c r="R13" s="58" t="s">
        <v>936</v>
      </c>
      <c r="S13" s="54" t="s">
        <v>937</v>
      </c>
      <c r="T13" s="60" t="s">
        <v>938</v>
      </c>
      <c r="U13" s="63" t="s">
        <v>939</v>
      </c>
      <c r="V13" s="54">
        <v>796</v>
      </c>
      <c r="W13" s="54" t="s">
        <v>942</v>
      </c>
      <c r="X13" s="246">
        <v>1</v>
      </c>
      <c r="Y13" s="246">
        <v>414214.28571428568</v>
      </c>
      <c r="Z13" s="238">
        <f>X13*Y13</f>
        <v>414214.28571428568</v>
      </c>
      <c r="AA13" s="238">
        <f>Z13*1.12</f>
        <v>463920</v>
      </c>
      <c r="AB13" s="64"/>
      <c r="AC13" s="54">
        <v>2016</v>
      </c>
      <c r="AD13" s="65"/>
      <c r="AE13" s="87" t="s">
        <v>840</v>
      </c>
      <c r="AF13" s="76"/>
      <c r="AG13" s="76"/>
      <c r="AH13" s="76"/>
      <c r="AI13" s="76"/>
      <c r="AJ13" s="76"/>
      <c r="AK13" s="76"/>
      <c r="AL13" s="76"/>
      <c r="AM13" s="76"/>
      <c r="AN13" s="76"/>
      <c r="AO13" s="76"/>
      <c r="AP13" s="76"/>
      <c r="AQ13" s="76"/>
      <c r="AR13" s="76"/>
      <c r="AS13" s="76"/>
      <c r="AT13" s="76"/>
      <c r="AU13" s="76"/>
      <c r="AV13" s="76"/>
      <c r="AW13" s="76"/>
    </row>
    <row r="14" spans="1:49" s="45" customFormat="1" outlineLevel="1">
      <c r="A14" s="111" t="s">
        <v>740</v>
      </c>
      <c r="B14" s="54" t="s">
        <v>941</v>
      </c>
      <c r="C14" s="55" t="s">
        <v>934</v>
      </c>
      <c r="D14" s="56" t="s">
        <v>968</v>
      </c>
      <c r="E14" s="56">
        <v>250006525</v>
      </c>
      <c r="F14" s="57" t="s">
        <v>969</v>
      </c>
      <c r="G14" s="57" t="s">
        <v>912</v>
      </c>
      <c r="H14" s="57" t="s">
        <v>1909</v>
      </c>
      <c r="I14" s="57" t="s">
        <v>912</v>
      </c>
      <c r="J14" s="99" t="s">
        <v>970</v>
      </c>
      <c r="K14" s="58" t="s">
        <v>912</v>
      </c>
      <c r="L14" s="58" t="s">
        <v>33</v>
      </c>
      <c r="M14" s="59"/>
      <c r="N14" s="60">
        <v>40</v>
      </c>
      <c r="O14" s="61">
        <v>230000000</v>
      </c>
      <c r="P14" s="103" t="s">
        <v>935</v>
      </c>
      <c r="Q14" s="62" t="s">
        <v>41</v>
      </c>
      <c r="R14" s="58" t="s">
        <v>936</v>
      </c>
      <c r="S14" s="54" t="s">
        <v>937</v>
      </c>
      <c r="T14" s="60" t="s">
        <v>938</v>
      </c>
      <c r="U14" s="63" t="s">
        <v>1388</v>
      </c>
      <c r="V14" s="54">
        <v>796</v>
      </c>
      <c r="W14" s="54" t="s">
        <v>942</v>
      </c>
      <c r="X14" s="246">
        <v>80</v>
      </c>
      <c r="Y14" s="246">
        <v>2892.8571428571399</v>
      </c>
      <c r="Z14" s="238">
        <f t="shared" ref="Z14:Z77" si="0">X14*Y14</f>
        <v>231428.57142857119</v>
      </c>
      <c r="AA14" s="238">
        <f t="shared" ref="AA14:AA77" si="1">Z14*1.12</f>
        <v>259199.99999999977</v>
      </c>
      <c r="AB14" s="64" t="s">
        <v>1385</v>
      </c>
      <c r="AC14" s="54">
        <v>2016</v>
      </c>
      <c r="AD14" s="65"/>
      <c r="AE14" s="87" t="s">
        <v>840</v>
      </c>
      <c r="AF14" s="76"/>
      <c r="AG14" s="76"/>
      <c r="AH14" s="76"/>
      <c r="AI14" s="76"/>
      <c r="AJ14" s="76"/>
      <c r="AK14" s="76"/>
      <c r="AL14" s="76"/>
      <c r="AM14" s="76"/>
      <c r="AN14" s="76"/>
      <c r="AO14" s="76"/>
      <c r="AP14" s="76"/>
      <c r="AQ14" s="76"/>
      <c r="AR14" s="76"/>
      <c r="AS14" s="76"/>
      <c r="AT14" s="76"/>
      <c r="AU14" s="76"/>
      <c r="AV14" s="76"/>
      <c r="AW14" s="76"/>
    </row>
    <row r="15" spans="1:49" s="45" customFormat="1" outlineLevel="1">
      <c r="A15" s="111" t="s">
        <v>740</v>
      </c>
      <c r="B15" s="54" t="s">
        <v>943</v>
      </c>
      <c r="C15" s="55" t="s">
        <v>934</v>
      </c>
      <c r="D15" s="56" t="s">
        <v>1688</v>
      </c>
      <c r="E15" s="56">
        <v>250000066</v>
      </c>
      <c r="F15" s="57" t="s">
        <v>969</v>
      </c>
      <c r="G15" s="57" t="s">
        <v>912</v>
      </c>
      <c r="H15" s="57" t="s">
        <v>1910</v>
      </c>
      <c r="I15" s="57" t="s">
        <v>912</v>
      </c>
      <c r="J15" s="99" t="s">
        <v>972</v>
      </c>
      <c r="K15" s="58" t="s">
        <v>912</v>
      </c>
      <c r="L15" s="58" t="s">
        <v>33</v>
      </c>
      <c r="M15" s="59"/>
      <c r="N15" s="60">
        <v>40</v>
      </c>
      <c r="O15" s="61">
        <v>230000000</v>
      </c>
      <c r="P15" s="103" t="s">
        <v>935</v>
      </c>
      <c r="Q15" s="62" t="s">
        <v>41</v>
      </c>
      <c r="R15" s="58" t="s">
        <v>936</v>
      </c>
      <c r="S15" s="54" t="s">
        <v>937</v>
      </c>
      <c r="T15" s="60" t="s">
        <v>938</v>
      </c>
      <c r="U15" s="63" t="s">
        <v>1388</v>
      </c>
      <c r="V15" s="54">
        <v>796</v>
      </c>
      <c r="W15" s="54" t="s">
        <v>942</v>
      </c>
      <c r="X15" s="246">
        <v>2</v>
      </c>
      <c r="Y15" s="246">
        <v>8169.642857142856</v>
      </c>
      <c r="Z15" s="238">
        <f t="shared" si="0"/>
        <v>16339.285714285712</v>
      </c>
      <c r="AA15" s="238">
        <f t="shared" si="1"/>
        <v>18300</v>
      </c>
      <c r="AB15" s="64" t="s">
        <v>1385</v>
      </c>
      <c r="AC15" s="54">
        <v>2016</v>
      </c>
      <c r="AD15" s="65"/>
      <c r="AE15" s="87" t="s">
        <v>840</v>
      </c>
      <c r="AF15" s="76"/>
      <c r="AG15" s="76"/>
      <c r="AH15" s="76"/>
      <c r="AI15" s="76"/>
      <c r="AJ15" s="76"/>
      <c r="AK15" s="76"/>
      <c r="AL15" s="76"/>
      <c r="AM15" s="76"/>
      <c r="AN15" s="76"/>
      <c r="AO15" s="76"/>
      <c r="AP15" s="76"/>
      <c r="AQ15" s="76"/>
      <c r="AR15" s="76"/>
      <c r="AS15" s="76"/>
      <c r="AT15" s="76"/>
      <c r="AU15" s="76"/>
      <c r="AV15" s="76"/>
      <c r="AW15" s="76"/>
    </row>
    <row r="16" spans="1:49" s="45" customFormat="1" outlineLevel="1">
      <c r="A16" s="111" t="s">
        <v>740</v>
      </c>
      <c r="B16" s="54" t="s">
        <v>947</v>
      </c>
      <c r="C16" s="55" t="s">
        <v>934</v>
      </c>
      <c r="D16" s="56" t="s">
        <v>1007</v>
      </c>
      <c r="E16" s="56">
        <v>270009426</v>
      </c>
      <c r="F16" s="57" t="s">
        <v>1008</v>
      </c>
      <c r="G16" s="57" t="s">
        <v>912</v>
      </c>
      <c r="H16" s="57" t="s">
        <v>1911</v>
      </c>
      <c r="I16" s="57" t="s">
        <v>912</v>
      </c>
      <c r="J16" s="99" t="s">
        <v>1009</v>
      </c>
      <c r="K16" s="58" t="s">
        <v>912</v>
      </c>
      <c r="L16" s="58" t="s">
        <v>33</v>
      </c>
      <c r="M16" s="59"/>
      <c r="N16" s="60">
        <v>40</v>
      </c>
      <c r="O16" s="61">
        <v>230000000</v>
      </c>
      <c r="P16" s="103" t="s">
        <v>935</v>
      </c>
      <c r="Q16" s="62" t="s">
        <v>41</v>
      </c>
      <c r="R16" s="58" t="s">
        <v>936</v>
      </c>
      <c r="S16" s="54" t="s">
        <v>937</v>
      </c>
      <c r="T16" s="60" t="s">
        <v>938</v>
      </c>
      <c r="U16" s="63" t="s">
        <v>1388</v>
      </c>
      <c r="V16" s="54">
        <v>715</v>
      </c>
      <c r="W16" s="54" t="s">
        <v>1010</v>
      </c>
      <c r="X16" s="246">
        <v>16800</v>
      </c>
      <c r="Y16" s="246">
        <v>107.14285714285714</v>
      </c>
      <c r="Z16" s="238">
        <f t="shared" si="0"/>
        <v>1800000</v>
      </c>
      <c r="AA16" s="238">
        <f t="shared" si="1"/>
        <v>2016000.0000000002</v>
      </c>
      <c r="AB16" s="64" t="s">
        <v>1385</v>
      </c>
      <c r="AC16" s="54">
        <v>2016</v>
      </c>
      <c r="AD16" s="65"/>
      <c r="AE16" s="87" t="s">
        <v>840</v>
      </c>
      <c r="AF16" s="76"/>
      <c r="AG16" s="76"/>
      <c r="AH16" s="76"/>
      <c r="AI16" s="76"/>
      <c r="AJ16" s="76"/>
      <c r="AK16" s="76"/>
      <c r="AL16" s="76"/>
      <c r="AM16" s="76"/>
      <c r="AN16" s="76"/>
      <c r="AO16" s="76"/>
      <c r="AP16" s="76"/>
      <c r="AQ16" s="76"/>
      <c r="AR16" s="76"/>
      <c r="AS16" s="76"/>
      <c r="AT16" s="76"/>
      <c r="AU16" s="76"/>
      <c r="AV16" s="76"/>
      <c r="AW16" s="76"/>
    </row>
    <row r="17" spans="1:49" s="45" customFormat="1" outlineLevel="1">
      <c r="A17" s="111" t="s">
        <v>740</v>
      </c>
      <c r="B17" s="54" t="s">
        <v>948</v>
      </c>
      <c r="C17" s="55" t="s">
        <v>934</v>
      </c>
      <c r="D17" s="56" t="s">
        <v>1040</v>
      </c>
      <c r="E17" s="56">
        <v>270009799</v>
      </c>
      <c r="F17" s="57" t="s">
        <v>1034</v>
      </c>
      <c r="G17" s="57" t="s">
        <v>912</v>
      </c>
      <c r="H17" s="57" t="s">
        <v>1751</v>
      </c>
      <c r="I17" s="57" t="s">
        <v>912</v>
      </c>
      <c r="J17" s="99" t="s">
        <v>1041</v>
      </c>
      <c r="K17" s="58" t="s">
        <v>912</v>
      </c>
      <c r="L17" s="58" t="s">
        <v>39</v>
      </c>
      <c r="M17" s="59"/>
      <c r="N17" s="60">
        <v>40</v>
      </c>
      <c r="O17" s="61">
        <v>230000000</v>
      </c>
      <c r="P17" s="103" t="s">
        <v>935</v>
      </c>
      <c r="Q17" s="62" t="s">
        <v>41</v>
      </c>
      <c r="R17" s="58" t="s">
        <v>936</v>
      </c>
      <c r="S17" s="54" t="s">
        <v>937</v>
      </c>
      <c r="T17" s="60" t="s">
        <v>938</v>
      </c>
      <c r="U17" s="63" t="s">
        <v>1388</v>
      </c>
      <c r="V17" s="54">
        <v>715</v>
      </c>
      <c r="W17" s="54" t="s">
        <v>1010</v>
      </c>
      <c r="X17" s="246">
        <v>3</v>
      </c>
      <c r="Y17" s="246">
        <v>5624.9999999999991</v>
      </c>
      <c r="Z17" s="238">
        <f t="shared" si="0"/>
        <v>16874.999999999996</v>
      </c>
      <c r="AA17" s="238">
        <f t="shared" si="1"/>
        <v>18899.999999999996</v>
      </c>
      <c r="AB17" s="64" t="s">
        <v>1385</v>
      </c>
      <c r="AC17" s="54">
        <v>2016</v>
      </c>
      <c r="AD17" s="65"/>
      <c r="AE17" s="87" t="s">
        <v>840</v>
      </c>
      <c r="AF17" s="76"/>
      <c r="AG17" s="76"/>
      <c r="AH17" s="76"/>
      <c r="AI17" s="76"/>
      <c r="AJ17" s="76"/>
      <c r="AK17" s="76"/>
      <c r="AL17" s="76"/>
      <c r="AM17" s="76"/>
      <c r="AN17" s="76"/>
      <c r="AO17" s="76"/>
      <c r="AP17" s="76"/>
      <c r="AQ17" s="76"/>
      <c r="AR17" s="76"/>
      <c r="AS17" s="76"/>
      <c r="AT17" s="76"/>
      <c r="AU17" s="76"/>
      <c r="AV17" s="76"/>
      <c r="AW17" s="76"/>
    </row>
    <row r="18" spans="1:49" s="45" customFormat="1" outlineLevel="1">
      <c r="A18" s="111" t="s">
        <v>740</v>
      </c>
      <c r="B18" s="54" t="s">
        <v>952</v>
      </c>
      <c r="C18" s="55" t="s">
        <v>934</v>
      </c>
      <c r="D18" s="56" t="s">
        <v>1040</v>
      </c>
      <c r="E18" s="56">
        <v>270009800</v>
      </c>
      <c r="F18" s="57" t="s">
        <v>1034</v>
      </c>
      <c r="G18" s="57" t="s">
        <v>912</v>
      </c>
      <c r="H18" s="57" t="s">
        <v>1751</v>
      </c>
      <c r="I18" s="57" t="s">
        <v>912</v>
      </c>
      <c r="J18" s="99" t="s">
        <v>1041</v>
      </c>
      <c r="K18" s="58" t="s">
        <v>912</v>
      </c>
      <c r="L18" s="58" t="s">
        <v>39</v>
      </c>
      <c r="M18" s="59"/>
      <c r="N18" s="60">
        <v>40</v>
      </c>
      <c r="O18" s="61">
        <v>230000000</v>
      </c>
      <c r="P18" s="103" t="s">
        <v>935</v>
      </c>
      <c r="Q18" s="62" t="s">
        <v>41</v>
      </c>
      <c r="R18" s="58" t="s">
        <v>936</v>
      </c>
      <c r="S18" s="54" t="s">
        <v>937</v>
      </c>
      <c r="T18" s="60" t="s">
        <v>938</v>
      </c>
      <c r="U18" s="63" t="s">
        <v>1388</v>
      </c>
      <c r="V18" s="54">
        <v>715</v>
      </c>
      <c r="W18" s="54" t="s">
        <v>1010</v>
      </c>
      <c r="X18" s="246">
        <v>10</v>
      </c>
      <c r="Y18" s="246">
        <v>5624.9999999999991</v>
      </c>
      <c r="Z18" s="238">
        <f t="shared" si="0"/>
        <v>56249.999999999993</v>
      </c>
      <c r="AA18" s="238">
        <f t="shared" si="1"/>
        <v>63000</v>
      </c>
      <c r="AB18" s="64" t="s">
        <v>1385</v>
      </c>
      <c r="AC18" s="54">
        <v>2016</v>
      </c>
      <c r="AD18" s="65"/>
      <c r="AE18" s="87" t="s">
        <v>840</v>
      </c>
      <c r="AF18" s="76"/>
      <c r="AG18" s="76"/>
      <c r="AH18" s="76"/>
      <c r="AI18" s="76"/>
      <c r="AJ18" s="76"/>
      <c r="AK18" s="76"/>
      <c r="AL18" s="76"/>
      <c r="AM18" s="76"/>
      <c r="AN18" s="76"/>
      <c r="AO18" s="76"/>
      <c r="AP18" s="76"/>
      <c r="AQ18" s="76"/>
      <c r="AR18" s="76"/>
      <c r="AS18" s="76"/>
      <c r="AT18" s="76"/>
      <c r="AU18" s="76"/>
      <c r="AV18" s="76"/>
      <c r="AW18" s="76"/>
    </row>
    <row r="19" spans="1:49" s="45" customFormat="1" outlineLevel="1">
      <c r="A19" s="111" t="s">
        <v>740</v>
      </c>
      <c r="B19" s="54" t="s">
        <v>956</v>
      </c>
      <c r="C19" s="55" t="s">
        <v>934</v>
      </c>
      <c r="D19" s="56" t="s">
        <v>1040</v>
      </c>
      <c r="E19" s="56">
        <v>270009801</v>
      </c>
      <c r="F19" s="57" t="s">
        <v>1034</v>
      </c>
      <c r="G19" s="57" t="s">
        <v>912</v>
      </c>
      <c r="H19" s="57" t="s">
        <v>1751</v>
      </c>
      <c r="I19" s="57" t="s">
        <v>912</v>
      </c>
      <c r="J19" s="99" t="s">
        <v>1041</v>
      </c>
      <c r="K19" s="58" t="s">
        <v>912</v>
      </c>
      <c r="L19" s="58" t="s">
        <v>39</v>
      </c>
      <c r="M19" s="59"/>
      <c r="N19" s="60">
        <v>40</v>
      </c>
      <c r="O19" s="61">
        <v>230000000</v>
      </c>
      <c r="P19" s="103" t="s">
        <v>935</v>
      </c>
      <c r="Q19" s="62" t="s">
        <v>41</v>
      </c>
      <c r="R19" s="58" t="s">
        <v>936</v>
      </c>
      <c r="S19" s="54" t="s">
        <v>937</v>
      </c>
      <c r="T19" s="60" t="s">
        <v>938</v>
      </c>
      <c r="U19" s="63" t="s">
        <v>1388</v>
      </c>
      <c r="V19" s="54">
        <v>715</v>
      </c>
      <c r="W19" s="54" t="s">
        <v>1010</v>
      </c>
      <c r="X19" s="246">
        <v>6</v>
      </c>
      <c r="Y19" s="246">
        <v>5624.9999999999991</v>
      </c>
      <c r="Z19" s="238">
        <f t="shared" si="0"/>
        <v>33749.999999999993</v>
      </c>
      <c r="AA19" s="238">
        <f t="shared" si="1"/>
        <v>37799.999999999993</v>
      </c>
      <c r="AB19" s="64" t="s">
        <v>1385</v>
      </c>
      <c r="AC19" s="54">
        <v>2016</v>
      </c>
      <c r="AD19" s="65"/>
      <c r="AE19" s="87" t="s">
        <v>840</v>
      </c>
      <c r="AF19" s="76"/>
      <c r="AG19" s="76"/>
      <c r="AH19" s="76"/>
      <c r="AI19" s="76"/>
      <c r="AJ19" s="76"/>
      <c r="AK19" s="76"/>
      <c r="AL19" s="76"/>
      <c r="AM19" s="76"/>
      <c r="AN19" s="76"/>
      <c r="AO19" s="76"/>
      <c r="AP19" s="76"/>
      <c r="AQ19" s="76"/>
      <c r="AR19" s="76"/>
      <c r="AS19" s="76"/>
      <c r="AT19" s="76"/>
      <c r="AU19" s="76"/>
      <c r="AV19" s="76"/>
      <c r="AW19" s="76"/>
    </row>
    <row r="20" spans="1:49" s="45" customFormat="1" outlineLevel="1">
      <c r="A20" s="111" t="s">
        <v>740</v>
      </c>
      <c r="B20" s="54" t="s">
        <v>960</v>
      </c>
      <c r="C20" s="55" t="s">
        <v>934</v>
      </c>
      <c r="D20" s="56" t="s">
        <v>1045</v>
      </c>
      <c r="E20" s="56">
        <v>270009798</v>
      </c>
      <c r="F20" s="57" t="s">
        <v>1046</v>
      </c>
      <c r="G20" s="57" t="s">
        <v>912</v>
      </c>
      <c r="H20" s="57" t="s">
        <v>1912</v>
      </c>
      <c r="I20" s="57" t="s">
        <v>912</v>
      </c>
      <c r="J20" s="99" t="s">
        <v>1047</v>
      </c>
      <c r="K20" s="58" t="s">
        <v>912</v>
      </c>
      <c r="L20" s="58" t="s">
        <v>39</v>
      </c>
      <c r="M20" s="59"/>
      <c r="N20" s="60">
        <v>40</v>
      </c>
      <c r="O20" s="61">
        <v>230000000</v>
      </c>
      <c r="P20" s="103" t="s">
        <v>935</v>
      </c>
      <c r="Q20" s="62" t="s">
        <v>41</v>
      </c>
      <c r="R20" s="58" t="s">
        <v>936</v>
      </c>
      <c r="S20" s="54" t="s">
        <v>937</v>
      </c>
      <c r="T20" s="60" t="s">
        <v>938</v>
      </c>
      <c r="U20" s="63" t="s">
        <v>1388</v>
      </c>
      <c r="V20" s="54">
        <v>796</v>
      </c>
      <c r="W20" s="54" t="s">
        <v>942</v>
      </c>
      <c r="X20" s="246">
        <v>40</v>
      </c>
      <c r="Y20" s="246">
        <v>10714.285714285714</v>
      </c>
      <c r="Z20" s="238">
        <f t="shared" si="0"/>
        <v>428571.42857142852</v>
      </c>
      <c r="AA20" s="238">
        <f t="shared" si="1"/>
        <v>480000</v>
      </c>
      <c r="AB20" s="64" t="s">
        <v>1385</v>
      </c>
      <c r="AC20" s="54">
        <v>2016</v>
      </c>
      <c r="AD20" s="65"/>
      <c r="AE20" s="87" t="s">
        <v>840</v>
      </c>
      <c r="AF20" s="76"/>
      <c r="AG20" s="76"/>
      <c r="AH20" s="76"/>
      <c r="AI20" s="76"/>
      <c r="AJ20" s="76"/>
      <c r="AK20" s="76"/>
      <c r="AL20" s="76"/>
      <c r="AM20" s="76"/>
      <c r="AN20" s="76"/>
      <c r="AO20" s="76"/>
      <c r="AP20" s="76"/>
      <c r="AQ20" s="76"/>
      <c r="AR20" s="76"/>
      <c r="AS20" s="76"/>
      <c r="AT20" s="76"/>
      <c r="AU20" s="76"/>
      <c r="AV20" s="76"/>
      <c r="AW20" s="76"/>
    </row>
    <row r="21" spans="1:49" s="45" customFormat="1" outlineLevel="1">
      <c r="A21" s="111" t="s">
        <v>740</v>
      </c>
      <c r="B21" s="54" t="s">
        <v>964</v>
      </c>
      <c r="C21" s="55" t="s">
        <v>934</v>
      </c>
      <c r="D21" s="56" t="s">
        <v>1058</v>
      </c>
      <c r="E21" s="56">
        <v>270000226</v>
      </c>
      <c r="F21" s="57" t="s">
        <v>1913</v>
      </c>
      <c r="G21" s="57" t="s">
        <v>912</v>
      </c>
      <c r="H21" s="57" t="s">
        <v>1914</v>
      </c>
      <c r="I21" s="57" t="s">
        <v>912</v>
      </c>
      <c r="J21" s="99" t="s">
        <v>1059</v>
      </c>
      <c r="K21" s="58" t="s">
        <v>912</v>
      </c>
      <c r="L21" s="58" t="s">
        <v>39</v>
      </c>
      <c r="M21" s="59"/>
      <c r="N21" s="60">
        <v>40</v>
      </c>
      <c r="O21" s="61">
        <v>230000000</v>
      </c>
      <c r="P21" s="103" t="s">
        <v>935</v>
      </c>
      <c r="Q21" s="62" t="s">
        <v>41</v>
      </c>
      <c r="R21" s="58" t="s">
        <v>936</v>
      </c>
      <c r="S21" s="54" t="s">
        <v>937</v>
      </c>
      <c r="T21" s="60" t="s">
        <v>938</v>
      </c>
      <c r="U21" s="63" t="s">
        <v>1388</v>
      </c>
      <c r="V21" s="54">
        <v>839</v>
      </c>
      <c r="W21" s="54" t="s">
        <v>940</v>
      </c>
      <c r="X21" s="246">
        <v>270</v>
      </c>
      <c r="Y21" s="246">
        <v>1614.2857142857142</v>
      </c>
      <c r="Z21" s="238">
        <f t="shared" si="0"/>
        <v>435857.14285714284</v>
      </c>
      <c r="AA21" s="238">
        <f t="shared" si="1"/>
        <v>488160</v>
      </c>
      <c r="AB21" s="64" t="s">
        <v>1385</v>
      </c>
      <c r="AC21" s="54">
        <v>2016</v>
      </c>
      <c r="AD21" s="65"/>
      <c r="AE21" s="87" t="s">
        <v>840</v>
      </c>
      <c r="AF21" s="76"/>
      <c r="AG21" s="76"/>
      <c r="AH21" s="76"/>
      <c r="AI21" s="76"/>
      <c r="AJ21" s="76"/>
      <c r="AK21" s="76"/>
      <c r="AL21" s="76"/>
      <c r="AM21" s="76"/>
      <c r="AN21" s="76"/>
      <c r="AO21" s="76"/>
      <c r="AP21" s="76"/>
      <c r="AQ21" s="76"/>
      <c r="AR21" s="76"/>
      <c r="AS21" s="76"/>
      <c r="AT21" s="76"/>
      <c r="AU21" s="76"/>
      <c r="AV21" s="76"/>
      <c r="AW21" s="76"/>
    </row>
    <row r="22" spans="1:49" s="45" customFormat="1" outlineLevel="1">
      <c r="A22" s="111" t="s">
        <v>740</v>
      </c>
      <c r="B22" s="54" t="s">
        <v>967</v>
      </c>
      <c r="C22" s="55" t="s">
        <v>934</v>
      </c>
      <c r="D22" s="56" t="s">
        <v>1058</v>
      </c>
      <c r="E22" s="56">
        <v>270000126</v>
      </c>
      <c r="F22" s="57" t="s">
        <v>1913</v>
      </c>
      <c r="G22" s="57" t="s">
        <v>912</v>
      </c>
      <c r="H22" s="57" t="s">
        <v>1914</v>
      </c>
      <c r="I22" s="57" t="s">
        <v>912</v>
      </c>
      <c r="J22" s="99" t="s">
        <v>1061</v>
      </c>
      <c r="K22" s="58" t="s">
        <v>912</v>
      </c>
      <c r="L22" s="58" t="s">
        <v>39</v>
      </c>
      <c r="M22" s="59"/>
      <c r="N22" s="60">
        <v>40</v>
      </c>
      <c r="O22" s="61">
        <v>230000000</v>
      </c>
      <c r="P22" s="103" t="s">
        <v>935</v>
      </c>
      <c r="Q22" s="62" t="s">
        <v>41</v>
      </c>
      <c r="R22" s="58" t="s">
        <v>936</v>
      </c>
      <c r="S22" s="54" t="s">
        <v>937</v>
      </c>
      <c r="T22" s="60" t="s">
        <v>938</v>
      </c>
      <c r="U22" s="63" t="s">
        <v>1388</v>
      </c>
      <c r="V22" s="54">
        <v>839</v>
      </c>
      <c r="W22" s="54" t="s">
        <v>940</v>
      </c>
      <c r="X22" s="246">
        <v>392</v>
      </c>
      <c r="Y22" s="246">
        <v>1490.1785714285713</v>
      </c>
      <c r="Z22" s="238">
        <f t="shared" si="0"/>
        <v>584150</v>
      </c>
      <c r="AA22" s="238">
        <f t="shared" si="1"/>
        <v>654248.00000000012</v>
      </c>
      <c r="AB22" s="64" t="s">
        <v>1385</v>
      </c>
      <c r="AC22" s="54">
        <v>2016</v>
      </c>
      <c r="AD22" s="65"/>
      <c r="AE22" s="87" t="s">
        <v>840</v>
      </c>
      <c r="AF22" s="76"/>
      <c r="AG22" s="76"/>
      <c r="AH22" s="76"/>
      <c r="AI22" s="76"/>
      <c r="AJ22" s="76"/>
      <c r="AK22" s="76"/>
      <c r="AL22" s="76"/>
      <c r="AM22" s="76"/>
      <c r="AN22" s="76"/>
      <c r="AO22" s="76"/>
      <c r="AP22" s="76"/>
      <c r="AQ22" s="76"/>
      <c r="AR22" s="76"/>
      <c r="AS22" s="76"/>
      <c r="AT22" s="76"/>
      <c r="AU22" s="76"/>
      <c r="AV22" s="76"/>
      <c r="AW22" s="76"/>
    </row>
    <row r="23" spans="1:49" s="45" customFormat="1" outlineLevel="1">
      <c r="A23" s="111" t="s">
        <v>740</v>
      </c>
      <c r="B23" s="54" t="s">
        <v>971</v>
      </c>
      <c r="C23" s="55" t="s">
        <v>934</v>
      </c>
      <c r="D23" s="56" t="s">
        <v>1072</v>
      </c>
      <c r="E23" s="56">
        <v>270007375</v>
      </c>
      <c r="F23" s="57" t="s">
        <v>1073</v>
      </c>
      <c r="G23" s="57" t="s">
        <v>912</v>
      </c>
      <c r="H23" s="57" t="s">
        <v>1915</v>
      </c>
      <c r="I23" s="57" t="s">
        <v>912</v>
      </c>
      <c r="J23" s="99" t="s">
        <v>1074</v>
      </c>
      <c r="K23" s="58" t="s">
        <v>912</v>
      </c>
      <c r="L23" s="58" t="s">
        <v>32</v>
      </c>
      <c r="M23" s="59"/>
      <c r="N23" s="60">
        <v>40</v>
      </c>
      <c r="O23" s="61">
        <v>230000000</v>
      </c>
      <c r="P23" s="103" t="s">
        <v>935</v>
      </c>
      <c r="Q23" s="62" t="s">
        <v>41</v>
      </c>
      <c r="R23" s="58" t="s">
        <v>936</v>
      </c>
      <c r="S23" s="54" t="s">
        <v>937</v>
      </c>
      <c r="T23" s="60" t="s">
        <v>938</v>
      </c>
      <c r="U23" s="63" t="s">
        <v>1388</v>
      </c>
      <c r="V23" s="54">
        <v>839</v>
      </c>
      <c r="W23" s="54" t="s">
        <v>940</v>
      </c>
      <c r="X23" s="246">
        <v>9</v>
      </c>
      <c r="Y23" s="246">
        <v>80357.142857142855</v>
      </c>
      <c r="Z23" s="238">
        <f t="shared" si="0"/>
        <v>723214.28571428568</v>
      </c>
      <c r="AA23" s="238">
        <f t="shared" si="1"/>
        <v>810000</v>
      </c>
      <c r="AB23" s="64" t="s">
        <v>1385</v>
      </c>
      <c r="AC23" s="54">
        <v>2016</v>
      </c>
      <c r="AD23" s="65"/>
      <c r="AE23" s="87" t="s">
        <v>840</v>
      </c>
      <c r="AF23" s="76"/>
      <c r="AG23" s="76"/>
      <c r="AH23" s="76"/>
      <c r="AI23" s="76"/>
      <c r="AJ23" s="76"/>
      <c r="AK23" s="76"/>
      <c r="AL23" s="76"/>
      <c r="AM23" s="76"/>
      <c r="AN23" s="76"/>
      <c r="AO23" s="76"/>
      <c r="AP23" s="76"/>
      <c r="AQ23" s="76"/>
      <c r="AR23" s="76"/>
      <c r="AS23" s="76"/>
      <c r="AT23" s="76"/>
      <c r="AU23" s="76"/>
      <c r="AV23" s="76"/>
      <c r="AW23" s="76"/>
    </row>
    <row r="24" spans="1:49" s="45" customFormat="1" outlineLevel="1">
      <c r="A24" s="111" t="s">
        <v>502</v>
      </c>
      <c r="B24" s="54" t="s">
        <v>973</v>
      </c>
      <c r="C24" s="55" t="s">
        <v>934</v>
      </c>
      <c r="D24" s="56" t="s">
        <v>1090</v>
      </c>
      <c r="E24" s="56">
        <v>210000948</v>
      </c>
      <c r="F24" s="57" t="s">
        <v>1091</v>
      </c>
      <c r="G24" s="57" t="s">
        <v>912</v>
      </c>
      <c r="H24" s="57" t="s">
        <v>1916</v>
      </c>
      <c r="I24" s="57" t="s">
        <v>912</v>
      </c>
      <c r="J24" s="99" t="s">
        <v>1092</v>
      </c>
      <c r="K24" s="58" t="s">
        <v>912</v>
      </c>
      <c r="L24" s="58" t="s">
        <v>39</v>
      </c>
      <c r="M24" s="59"/>
      <c r="N24" s="60">
        <v>0</v>
      </c>
      <c r="O24" s="61">
        <v>230000000</v>
      </c>
      <c r="P24" s="103" t="s">
        <v>935</v>
      </c>
      <c r="Q24" s="62" t="s">
        <v>41</v>
      </c>
      <c r="R24" s="58" t="s">
        <v>936</v>
      </c>
      <c r="S24" s="54" t="s">
        <v>937</v>
      </c>
      <c r="T24" s="60" t="s">
        <v>938</v>
      </c>
      <c r="U24" s="63" t="s">
        <v>939</v>
      </c>
      <c r="V24" s="54">
        <v>796</v>
      </c>
      <c r="W24" s="54" t="s">
        <v>942</v>
      </c>
      <c r="X24" s="246">
        <v>15</v>
      </c>
      <c r="Y24" s="246">
        <v>18410.714285714283</v>
      </c>
      <c r="Z24" s="238">
        <f t="shared" si="0"/>
        <v>276160.71428571426</v>
      </c>
      <c r="AA24" s="238">
        <f t="shared" si="1"/>
        <v>309300</v>
      </c>
      <c r="AB24" s="64"/>
      <c r="AC24" s="54">
        <v>2016</v>
      </c>
      <c r="AD24" s="65"/>
      <c r="AE24" s="87" t="s">
        <v>840</v>
      </c>
      <c r="AF24" s="76"/>
      <c r="AG24" s="76"/>
      <c r="AH24" s="76"/>
      <c r="AI24" s="76"/>
      <c r="AJ24" s="76"/>
      <c r="AK24" s="76"/>
      <c r="AL24" s="76"/>
      <c r="AM24" s="76"/>
      <c r="AN24" s="76"/>
      <c r="AO24" s="76"/>
      <c r="AP24" s="76"/>
      <c r="AQ24" s="76"/>
      <c r="AR24" s="76"/>
      <c r="AS24" s="76"/>
      <c r="AT24" s="76"/>
      <c r="AU24" s="76"/>
      <c r="AV24" s="76"/>
      <c r="AW24" s="76"/>
    </row>
    <row r="25" spans="1:49" s="45" customFormat="1" outlineLevel="1">
      <c r="A25" s="111" t="s">
        <v>502</v>
      </c>
      <c r="B25" s="54" t="s">
        <v>974</v>
      </c>
      <c r="C25" s="55" t="s">
        <v>934</v>
      </c>
      <c r="D25" s="56" t="s">
        <v>1942</v>
      </c>
      <c r="E25" s="56">
        <v>210012781</v>
      </c>
      <c r="F25" s="57" t="s">
        <v>1257</v>
      </c>
      <c r="G25" s="57" t="s">
        <v>912</v>
      </c>
      <c r="H25" s="57" t="s">
        <v>1943</v>
      </c>
      <c r="I25" s="57" t="s">
        <v>912</v>
      </c>
      <c r="J25" s="99" t="s">
        <v>1258</v>
      </c>
      <c r="K25" s="58" t="s">
        <v>912</v>
      </c>
      <c r="L25" s="58" t="s">
        <v>39</v>
      </c>
      <c r="M25" s="59"/>
      <c r="N25" s="60">
        <v>0</v>
      </c>
      <c r="O25" s="61">
        <v>230000000</v>
      </c>
      <c r="P25" s="103" t="s">
        <v>935</v>
      </c>
      <c r="Q25" s="62" t="s">
        <v>41</v>
      </c>
      <c r="R25" s="58" t="s">
        <v>936</v>
      </c>
      <c r="S25" s="54" t="s">
        <v>937</v>
      </c>
      <c r="T25" s="60" t="s">
        <v>938</v>
      </c>
      <c r="U25" s="63" t="s">
        <v>939</v>
      </c>
      <c r="V25" s="54">
        <v>796</v>
      </c>
      <c r="W25" s="54" t="s">
        <v>942</v>
      </c>
      <c r="X25" s="246">
        <v>8</v>
      </c>
      <c r="Y25" s="246">
        <v>7845.5357142857101</v>
      </c>
      <c r="Z25" s="238">
        <f t="shared" si="0"/>
        <v>62764.285714285681</v>
      </c>
      <c r="AA25" s="238">
        <f t="shared" si="1"/>
        <v>70295.999999999971</v>
      </c>
      <c r="AB25" s="64"/>
      <c r="AC25" s="54">
        <v>2016</v>
      </c>
      <c r="AD25" s="65"/>
      <c r="AE25" s="87" t="s">
        <v>840</v>
      </c>
      <c r="AF25" s="76"/>
      <c r="AG25" s="76"/>
      <c r="AH25" s="76"/>
      <c r="AI25" s="76"/>
      <c r="AJ25" s="76"/>
      <c r="AK25" s="76"/>
      <c r="AL25" s="76"/>
      <c r="AM25" s="76"/>
      <c r="AN25" s="76"/>
      <c r="AO25" s="76"/>
      <c r="AP25" s="76"/>
      <c r="AQ25" s="76"/>
      <c r="AR25" s="76"/>
      <c r="AS25" s="76"/>
      <c r="AT25" s="76"/>
      <c r="AU25" s="76"/>
      <c r="AV25" s="76"/>
      <c r="AW25" s="76"/>
    </row>
    <row r="26" spans="1:49" s="45" customFormat="1" outlineLevel="1">
      <c r="A26" s="111" t="s">
        <v>502</v>
      </c>
      <c r="B26" s="54" t="s">
        <v>975</v>
      </c>
      <c r="C26" s="55" t="s">
        <v>934</v>
      </c>
      <c r="D26" s="56" t="s">
        <v>1261</v>
      </c>
      <c r="E26" s="56">
        <v>250001817</v>
      </c>
      <c r="F26" s="57" t="s">
        <v>1262</v>
      </c>
      <c r="G26" s="57" t="s">
        <v>912</v>
      </c>
      <c r="H26" s="57" t="s">
        <v>1917</v>
      </c>
      <c r="I26" s="57" t="s">
        <v>912</v>
      </c>
      <c r="J26" s="99" t="s">
        <v>1882</v>
      </c>
      <c r="K26" s="58" t="s">
        <v>912</v>
      </c>
      <c r="L26" s="58" t="s">
        <v>39</v>
      </c>
      <c r="M26" s="59"/>
      <c r="N26" s="60">
        <v>66</v>
      </c>
      <c r="O26" s="61">
        <v>230000000</v>
      </c>
      <c r="P26" s="103" t="s">
        <v>935</v>
      </c>
      <c r="Q26" s="62" t="s">
        <v>41</v>
      </c>
      <c r="R26" s="58" t="s">
        <v>936</v>
      </c>
      <c r="S26" s="54" t="s">
        <v>937</v>
      </c>
      <c r="T26" s="60" t="s">
        <v>938</v>
      </c>
      <c r="U26" s="63" t="s">
        <v>1388</v>
      </c>
      <c r="V26" s="54">
        <v>796</v>
      </c>
      <c r="W26" s="54" t="s">
        <v>942</v>
      </c>
      <c r="X26" s="246">
        <v>87</v>
      </c>
      <c r="Y26" s="246">
        <v>9519.9999999999982</v>
      </c>
      <c r="Z26" s="238">
        <f t="shared" si="0"/>
        <v>828239.99999999988</v>
      </c>
      <c r="AA26" s="238">
        <f t="shared" si="1"/>
        <v>927628.79999999993</v>
      </c>
      <c r="AB26" s="64" t="s">
        <v>1385</v>
      </c>
      <c r="AC26" s="54">
        <v>2016</v>
      </c>
      <c r="AD26" s="65"/>
      <c r="AE26" s="87" t="s">
        <v>840</v>
      </c>
      <c r="AF26" s="76"/>
      <c r="AG26" s="76"/>
      <c r="AH26" s="76"/>
      <c r="AI26" s="76"/>
      <c r="AJ26" s="76"/>
      <c r="AK26" s="76"/>
      <c r="AL26" s="76"/>
      <c r="AM26" s="76"/>
      <c r="AN26" s="76"/>
      <c r="AO26" s="76"/>
      <c r="AP26" s="76"/>
      <c r="AQ26" s="76"/>
      <c r="AR26" s="76"/>
      <c r="AS26" s="76"/>
      <c r="AT26" s="76"/>
      <c r="AU26" s="76"/>
      <c r="AV26" s="76"/>
      <c r="AW26" s="76"/>
    </row>
    <row r="27" spans="1:49" s="45" customFormat="1" outlineLevel="1">
      <c r="A27" s="111" t="s">
        <v>502</v>
      </c>
      <c r="B27" s="54" t="s">
        <v>976</v>
      </c>
      <c r="C27" s="55" t="s">
        <v>934</v>
      </c>
      <c r="D27" s="56" t="s">
        <v>1270</v>
      </c>
      <c r="E27" s="56">
        <v>210001405</v>
      </c>
      <c r="F27" s="57" t="s">
        <v>1271</v>
      </c>
      <c r="G27" s="57" t="s">
        <v>912</v>
      </c>
      <c r="H27" s="57" t="s">
        <v>1918</v>
      </c>
      <c r="I27" s="57" t="s">
        <v>912</v>
      </c>
      <c r="J27" s="99" t="s">
        <v>1272</v>
      </c>
      <c r="K27" s="58" t="s">
        <v>912</v>
      </c>
      <c r="L27" s="58" t="s">
        <v>33</v>
      </c>
      <c r="M27" s="59"/>
      <c r="N27" s="60">
        <v>50</v>
      </c>
      <c r="O27" s="61">
        <v>230000000</v>
      </c>
      <c r="P27" s="103" t="s">
        <v>935</v>
      </c>
      <c r="Q27" s="62" t="s">
        <v>41</v>
      </c>
      <c r="R27" s="58" t="s">
        <v>936</v>
      </c>
      <c r="S27" s="54" t="s">
        <v>937</v>
      </c>
      <c r="T27" s="60" t="s">
        <v>938</v>
      </c>
      <c r="U27" s="63" t="s">
        <v>1388</v>
      </c>
      <c r="V27" s="54">
        <v>796</v>
      </c>
      <c r="W27" s="54" t="s">
        <v>942</v>
      </c>
      <c r="X27" s="246">
        <v>40</v>
      </c>
      <c r="Y27" s="246">
        <v>21339.999999999996</v>
      </c>
      <c r="Z27" s="238">
        <f t="shared" si="0"/>
        <v>853599.99999999988</v>
      </c>
      <c r="AA27" s="238">
        <f t="shared" si="1"/>
        <v>956032</v>
      </c>
      <c r="AB27" s="64" t="s">
        <v>1385</v>
      </c>
      <c r="AC27" s="54">
        <v>2016</v>
      </c>
      <c r="AD27" s="65"/>
      <c r="AE27" s="87" t="s">
        <v>840</v>
      </c>
      <c r="AF27" s="76"/>
      <c r="AG27" s="76"/>
      <c r="AH27" s="76"/>
      <c r="AI27" s="76"/>
      <c r="AJ27" s="76"/>
      <c r="AK27" s="76"/>
      <c r="AL27" s="76"/>
      <c r="AM27" s="76"/>
      <c r="AN27" s="76"/>
      <c r="AO27" s="76"/>
      <c r="AP27" s="76"/>
      <c r="AQ27" s="76"/>
      <c r="AR27" s="76"/>
      <c r="AS27" s="76"/>
      <c r="AT27" s="76"/>
      <c r="AU27" s="76"/>
      <c r="AV27" s="76"/>
      <c r="AW27" s="76"/>
    </row>
    <row r="28" spans="1:49" s="45" customFormat="1" outlineLevel="1">
      <c r="A28" s="111" t="s">
        <v>502</v>
      </c>
      <c r="B28" s="54" t="s">
        <v>977</v>
      </c>
      <c r="C28" s="55" t="s">
        <v>934</v>
      </c>
      <c r="D28" s="56" t="s">
        <v>1270</v>
      </c>
      <c r="E28" s="56">
        <v>210011443</v>
      </c>
      <c r="F28" s="57" t="s">
        <v>1271</v>
      </c>
      <c r="G28" s="57" t="s">
        <v>912</v>
      </c>
      <c r="H28" s="57" t="s">
        <v>1918</v>
      </c>
      <c r="I28" s="57" t="s">
        <v>912</v>
      </c>
      <c r="J28" s="99" t="s">
        <v>1273</v>
      </c>
      <c r="K28" s="58" t="s">
        <v>912</v>
      </c>
      <c r="L28" s="58" t="s">
        <v>33</v>
      </c>
      <c r="M28" s="59"/>
      <c r="N28" s="60">
        <v>50</v>
      </c>
      <c r="O28" s="61">
        <v>230000000</v>
      </c>
      <c r="P28" s="103" t="s">
        <v>935</v>
      </c>
      <c r="Q28" s="62" t="s">
        <v>41</v>
      </c>
      <c r="R28" s="58" t="s">
        <v>936</v>
      </c>
      <c r="S28" s="54" t="s">
        <v>937</v>
      </c>
      <c r="T28" s="60" t="s">
        <v>938</v>
      </c>
      <c r="U28" s="63" t="s">
        <v>1388</v>
      </c>
      <c r="V28" s="54">
        <v>796</v>
      </c>
      <c r="W28" s="54" t="s">
        <v>942</v>
      </c>
      <c r="X28" s="246">
        <v>24</v>
      </c>
      <c r="Y28" s="246">
        <v>20120</v>
      </c>
      <c r="Z28" s="238">
        <f t="shared" si="0"/>
        <v>482880</v>
      </c>
      <c r="AA28" s="238">
        <f t="shared" si="1"/>
        <v>540825.60000000009</v>
      </c>
      <c r="AB28" s="64" t="s">
        <v>1385</v>
      </c>
      <c r="AC28" s="54">
        <v>2016</v>
      </c>
      <c r="AD28" s="65"/>
      <c r="AE28" s="87" t="s">
        <v>840</v>
      </c>
      <c r="AF28" s="76"/>
      <c r="AG28" s="76"/>
      <c r="AH28" s="76"/>
      <c r="AI28" s="76"/>
      <c r="AJ28" s="76"/>
      <c r="AK28" s="76"/>
      <c r="AL28" s="76"/>
      <c r="AM28" s="76"/>
      <c r="AN28" s="76"/>
      <c r="AO28" s="76"/>
      <c r="AP28" s="76"/>
      <c r="AQ28" s="76"/>
      <c r="AR28" s="76"/>
      <c r="AS28" s="76"/>
      <c r="AT28" s="76"/>
      <c r="AU28" s="76"/>
      <c r="AV28" s="76"/>
      <c r="AW28" s="76"/>
    </row>
    <row r="29" spans="1:49" s="45" customFormat="1" outlineLevel="1">
      <c r="A29" s="111" t="s">
        <v>502</v>
      </c>
      <c r="B29" s="54" t="s">
        <v>978</v>
      </c>
      <c r="C29" s="55" t="s">
        <v>934</v>
      </c>
      <c r="D29" s="56" t="s">
        <v>1270</v>
      </c>
      <c r="E29" s="56">
        <v>210001413</v>
      </c>
      <c r="F29" s="57" t="s">
        <v>1271</v>
      </c>
      <c r="G29" s="57" t="s">
        <v>912</v>
      </c>
      <c r="H29" s="57" t="s">
        <v>1918</v>
      </c>
      <c r="I29" s="57" t="s">
        <v>912</v>
      </c>
      <c r="J29" s="99" t="s">
        <v>1883</v>
      </c>
      <c r="K29" s="58" t="s">
        <v>912</v>
      </c>
      <c r="L29" s="58" t="s">
        <v>33</v>
      </c>
      <c r="M29" s="59"/>
      <c r="N29" s="60">
        <v>50</v>
      </c>
      <c r="O29" s="61">
        <v>230000000</v>
      </c>
      <c r="P29" s="103" t="s">
        <v>935</v>
      </c>
      <c r="Q29" s="62" t="s">
        <v>41</v>
      </c>
      <c r="R29" s="58" t="s">
        <v>936</v>
      </c>
      <c r="S29" s="54" t="s">
        <v>937</v>
      </c>
      <c r="T29" s="60" t="s">
        <v>938</v>
      </c>
      <c r="U29" s="63" t="s">
        <v>1388</v>
      </c>
      <c r="V29" s="54">
        <v>796</v>
      </c>
      <c r="W29" s="54" t="s">
        <v>942</v>
      </c>
      <c r="X29" s="246">
        <v>6</v>
      </c>
      <c r="Y29" s="246">
        <v>188060</v>
      </c>
      <c r="Z29" s="238">
        <f t="shared" si="0"/>
        <v>1128360</v>
      </c>
      <c r="AA29" s="238">
        <f t="shared" si="1"/>
        <v>1263763.2000000002</v>
      </c>
      <c r="AB29" s="64" t="s">
        <v>1385</v>
      </c>
      <c r="AC29" s="54">
        <v>2016</v>
      </c>
      <c r="AD29" s="65"/>
      <c r="AE29" s="87" t="s">
        <v>840</v>
      </c>
      <c r="AF29" s="76"/>
      <c r="AG29" s="76"/>
      <c r="AH29" s="76"/>
      <c r="AI29" s="76"/>
      <c r="AJ29" s="76"/>
      <c r="AK29" s="76"/>
      <c r="AL29" s="76"/>
      <c r="AM29" s="76"/>
      <c r="AN29" s="76"/>
      <c r="AO29" s="76"/>
      <c r="AP29" s="76"/>
      <c r="AQ29" s="76"/>
      <c r="AR29" s="76"/>
      <c r="AS29" s="76"/>
      <c r="AT29" s="76"/>
      <c r="AU29" s="76"/>
      <c r="AV29" s="76"/>
      <c r="AW29" s="76"/>
    </row>
    <row r="30" spans="1:49" s="45" customFormat="1" outlineLevel="1">
      <c r="A30" s="111" t="s">
        <v>502</v>
      </c>
      <c r="B30" s="54" t="s">
        <v>979</v>
      </c>
      <c r="C30" s="55" t="s">
        <v>934</v>
      </c>
      <c r="D30" s="56" t="s">
        <v>1270</v>
      </c>
      <c r="E30" s="56">
        <v>210013980</v>
      </c>
      <c r="F30" s="57" t="s">
        <v>1271</v>
      </c>
      <c r="G30" s="57" t="s">
        <v>912</v>
      </c>
      <c r="H30" s="57" t="s">
        <v>1918</v>
      </c>
      <c r="I30" s="57" t="s">
        <v>912</v>
      </c>
      <c r="J30" s="99" t="s">
        <v>1884</v>
      </c>
      <c r="K30" s="58" t="s">
        <v>912</v>
      </c>
      <c r="L30" s="58" t="s">
        <v>33</v>
      </c>
      <c r="M30" s="59"/>
      <c r="N30" s="60">
        <v>50</v>
      </c>
      <c r="O30" s="61">
        <v>230000000</v>
      </c>
      <c r="P30" s="103" t="s">
        <v>935</v>
      </c>
      <c r="Q30" s="62" t="s">
        <v>41</v>
      </c>
      <c r="R30" s="58" t="s">
        <v>936</v>
      </c>
      <c r="S30" s="54" t="s">
        <v>937</v>
      </c>
      <c r="T30" s="60" t="s">
        <v>938</v>
      </c>
      <c r="U30" s="63" t="s">
        <v>1388</v>
      </c>
      <c r="V30" s="54">
        <v>796</v>
      </c>
      <c r="W30" s="54" t="s">
        <v>942</v>
      </c>
      <c r="X30" s="246">
        <v>2</v>
      </c>
      <c r="Y30" s="246">
        <v>29479.999999999996</v>
      </c>
      <c r="Z30" s="238">
        <f t="shared" si="0"/>
        <v>58959.999999999993</v>
      </c>
      <c r="AA30" s="238">
        <f t="shared" si="1"/>
        <v>66035.199999999997</v>
      </c>
      <c r="AB30" s="64" t="s">
        <v>1385</v>
      </c>
      <c r="AC30" s="54">
        <v>2016</v>
      </c>
      <c r="AD30" s="65"/>
      <c r="AE30" s="87" t="s">
        <v>840</v>
      </c>
      <c r="AF30" s="76"/>
      <c r="AG30" s="76"/>
      <c r="AH30" s="76"/>
      <c r="AI30" s="76"/>
      <c r="AJ30" s="76"/>
      <c r="AK30" s="76"/>
      <c r="AL30" s="76"/>
      <c r="AM30" s="76"/>
      <c r="AN30" s="76"/>
      <c r="AO30" s="76"/>
      <c r="AP30" s="76"/>
      <c r="AQ30" s="76"/>
      <c r="AR30" s="76"/>
      <c r="AS30" s="76"/>
      <c r="AT30" s="76"/>
      <c r="AU30" s="76"/>
      <c r="AV30" s="76"/>
      <c r="AW30" s="76"/>
    </row>
    <row r="31" spans="1:49" s="45" customFormat="1" outlineLevel="1">
      <c r="A31" s="111" t="s">
        <v>502</v>
      </c>
      <c r="B31" s="54" t="s">
        <v>980</v>
      </c>
      <c r="C31" s="55" t="s">
        <v>934</v>
      </c>
      <c r="D31" s="56" t="s">
        <v>1270</v>
      </c>
      <c r="E31" s="56">
        <v>210001421</v>
      </c>
      <c r="F31" s="57" t="s">
        <v>1271</v>
      </c>
      <c r="G31" s="57" t="s">
        <v>912</v>
      </c>
      <c r="H31" s="57" t="s">
        <v>1918</v>
      </c>
      <c r="I31" s="57" t="s">
        <v>912</v>
      </c>
      <c r="J31" s="99" t="s">
        <v>1274</v>
      </c>
      <c r="K31" s="58" t="s">
        <v>912</v>
      </c>
      <c r="L31" s="58" t="s">
        <v>33</v>
      </c>
      <c r="M31" s="59"/>
      <c r="N31" s="60">
        <v>50</v>
      </c>
      <c r="O31" s="61">
        <v>230000000</v>
      </c>
      <c r="P31" s="103" t="s">
        <v>935</v>
      </c>
      <c r="Q31" s="62" t="s">
        <v>41</v>
      </c>
      <c r="R31" s="58" t="s">
        <v>936</v>
      </c>
      <c r="S31" s="54" t="s">
        <v>937</v>
      </c>
      <c r="T31" s="60" t="s">
        <v>938</v>
      </c>
      <c r="U31" s="63" t="s">
        <v>1388</v>
      </c>
      <c r="V31" s="54">
        <v>796</v>
      </c>
      <c r="W31" s="54" t="s">
        <v>942</v>
      </c>
      <c r="X31" s="246">
        <v>18</v>
      </c>
      <c r="Y31" s="246">
        <v>75969.999999999985</v>
      </c>
      <c r="Z31" s="238">
        <f t="shared" si="0"/>
        <v>1367459.9999999998</v>
      </c>
      <c r="AA31" s="238">
        <f t="shared" si="1"/>
        <v>1531555.2</v>
      </c>
      <c r="AB31" s="64" t="s">
        <v>1385</v>
      </c>
      <c r="AC31" s="54">
        <v>2016</v>
      </c>
      <c r="AD31" s="65"/>
      <c r="AE31" s="87" t="s">
        <v>840</v>
      </c>
      <c r="AF31" s="76"/>
      <c r="AG31" s="76"/>
      <c r="AH31" s="76"/>
      <c r="AI31" s="76"/>
      <c r="AJ31" s="76"/>
      <c r="AK31" s="76"/>
      <c r="AL31" s="76"/>
      <c r="AM31" s="76"/>
      <c r="AN31" s="76"/>
      <c r="AO31" s="76"/>
      <c r="AP31" s="76"/>
      <c r="AQ31" s="76"/>
      <c r="AR31" s="76"/>
      <c r="AS31" s="76"/>
      <c r="AT31" s="76"/>
      <c r="AU31" s="76"/>
      <c r="AV31" s="76"/>
      <c r="AW31" s="76"/>
    </row>
    <row r="32" spans="1:49" s="45" customFormat="1" outlineLevel="1">
      <c r="A32" s="111" t="s">
        <v>502</v>
      </c>
      <c r="B32" s="54" t="s">
        <v>981</v>
      </c>
      <c r="C32" s="55" t="s">
        <v>934</v>
      </c>
      <c r="D32" s="56" t="s">
        <v>1270</v>
      </c>
      <c r="E32" s="56">
        <v>210015085</v>
      </c>
      <c r="F32" s="57" t="s">
        <v>1271</v>
      </c>
      <c r="G32" s="57" t="s">
        <v>912</v>
      </c>
      <c r="H32" s="57" t="s">
        <v>1918</v>
      </c>
      <c r="I32" s="57" t="s">
        <v>912</v>
      </c>
      <c r="J32" s="99" t="s">
        <v>1275</v>
      </c>
      <c r="K32" s="58" t="s">
        <v>912</v>
      </c>
      <c r="L32" s="58" t="s">
        <v>33</v>
      </c>
      <c r="M32" s="59"/>
      <c r="N32" s="60">
        <v>50</v>
      </c>
      <c r="O32" s="61">
        <v>230000000</v>
      </c>
      <c r="P32" s="103" t="s">
        <v>935</v>
      </c>
      <c r="Q32" s="62" t="s">
        <v>41</v>
      </c>
      <c r="R32" s="58" t="s">
        <v>936</v>
      </c>
      <c r="S32" s="54" t="s">
        <v>937</v>
      </c>
      <c r="T32" s="60" t="s">
        <v>938</v>
      </c>
      <c r="U32" s="63" t="s">
        <v>1388</v>
      </c>
      <c r="V32" s="54">
        <v>796</v>
      </c>
      <c r="W32" s="54" t="s">
        <v>942</v>
      </c>
      <c r="X32" s="246">
        <v>10</v>
      </c>
      <c r="Y32" s="246">
        <v>36040</v>
      </c>
      <c r="Z32" s="238">
        <f t="shared" si="0"/>
        <v>360400</v>
      </c>
      <c r="AA32" s="238">
        <f t="shared" si="1"/>
        <v>403648.00000000006</v>
      </c>
      <c r="AB32" s="64" t="s">
        <v>1385</v>
      </c>
      <c r="AC32" s="54">
        <v>2016</v>
      </c>
      <c r="AD32" s="65"/>
      <c r="AE32" s="87" t="s">
        <v>840</v>
      </c>
      <c r="AF32" s="76"/>
      <c r="AG32" s="76"/>
      <c r="AH32" s="76"/>
      <c r="AI32" s="76"/>
      <c r="AJ32" s="76"/>
      <c r="AK32" s="76"/>
      <c r="AL32" s="76"/>
      <c r="AM32" s="76"/>
      <c r="AN32" s="76"/>
      <c r="AO32" s="76"/>
      <c r="AP32" s="76"/>
      <c r="AQ32" s="76"/>
      <c r="AR32" s="76"/>
      <c r="AS32" s="76"/>
      <c r="AT32" s="76"/>
      <c r="AU32" s="76"/>
      <c r="AV32" s="76"/>
      <c r="AW32" s="76"/>
    </row>
    <row r="33" spans="1:49" s="45" customFormat="1" outlineLevel="1">
      <c r="A33" s="111" t="s">
        <v>502</v>
      </c>
      <c r="B33" s="54" t="s">
        <v>982</v>
      </c>
      <c r="C33" s="55" t="s">
        <v>934</v>
      </c>
      <c r="D33" s="56" t="s">
        <v>1270</v>
      </c>
      <c r="E33" s="56">
        <v>210001415</v>
      </c>
      <c r="F33" s="57" t="s">
        <v>1271</v>
      </c>
      <c r="G33" s="57" t="s">
        <v>912</v>
      </c>
      <c r="H33" s="57" t="s">
        <v>1918</v>
      </c>
      <c r="I33" s="57" t="s">
        <v>912</v>
      </c>
      <c r="J33" s="99" t="s">
        <v>1276</v>
      </c>
      <c r="K33" s="58" t="s">
        <v>912</v>
      </c>
      <c r="L33" s="58" t="s">
        <v>33</v>
      </c>
      <c r="M33" s="59"/>
      <c r="N33" s="60">
        <v>40</v>
      </c>
      <c r="O33" s="61">
        <v>230000000</v>
      </c>
      <c r="P33" s="103" t="s">
        <v>935</v>
      </c>
      <c r="Q33" s="62" t="s">
        <v>41</v>
      </c>
      <c r="R33" s="58" t="s">
        <v>936</v>
      </c>
      <c r="S33" s="54" t="s">
        <v>937</v>
      </c>
      <c r="T33" s="60" t="s">
        <v>938</v>
      </c>
      <c r="U33" s="63" t="s">
        <v>939</v>
      </c>
      <c r="V33" s="54">
        <v>796</v>
      </c>
      <c r="W33" s="54" t="s">
        <v>942</v>
      </c>
      <c r="X33" s="246">
        <v>6</v>
      </c>
      <c r="Y33" s="246">
        <v>62509.999999999993</v>
      </c>
      <c r="Z33" s="238">
        <f t="shared" si="0"/>
        <v>375059.99999999994</v>
      </c>
      <c r="AA33" s="238">
        <f t="shared" si="1"/>
        <v>420067.19999999995</v>
      </c>
      <c r="AB33" s="64" t="s">
        <v>1385</v>
      </c>
      <c r="AC33" s="54">
        <v>2016</v>
      </c>
      <c r="AD33" s="65"/>
      <c r="AE33" s="87" t="s">
        <v>840</v>
      </c>
      <c r="AF33" s="76"/>
      <c r="AG33" s="76"/>
      <c r="AH33" s="76"/>
      <c r="AI33" s="76"/>
      <c r="AJ33" s="76"/>
      <c r="AK33" s="76"/>
      <c r="AL33" s="76"/>
      <c r="AM33" s="76"/>
      <c r="AN33" s="76"/>
      <c r="AO33" s="76"/>
      <c r="AP33" s="76"/>
      <c r="AQ33" s="76"/>
      <c r="AR33" s="76"/>
      <c r="AS33" s="76"/>
      <c r="AT33" s="76"/>
      <c r="AU33" s="76"/>
      <c r="AV33" s="76"/>
      <c r="AW33" s="76"/>
    </row>
    <row r="34" spans="1:49" s="45" customFormat="1" outlineLevel="1">
      <c r="A34" s="111" t="s">
        <v>502</v>
      </c>
      <c r="B34" s="54" t="s">
        <v>983</v>
      </c>
      <c r="C34" s="55" t="s">
        <v>934</v>
      </c>
      <c r="D34" s="56" t="s">
        <v>1270</v>
      </c>
      <c r="E34" s="56">
        <v>210013971</v>
      </c>
      <c r="F34" s="57" t="s">
        <v>1271</v>
      </c>
      <c r="G34" s="57" t="s">
        <v>912</v>
      </c>
      <c r="H34" s="57" t="s">
        <v>1918</v>
      </c>
      <c r="I34" s="57" t="s">
        <v>912</v>
      </c>
      <c r="J34" s="99" t="s">
        <v>1277</v>
      </c>
      <c r="K34" s="58" t="s">
        <v>912</v>
      </c>
      <c r="L34" s="58" t="s">
        <v>33</v>
      </c>
      <c r="M34" s="59"/>
      <c r="N34" s="60">
        <v>50</v>
      </c>
      <c r="O34" s="61">
        <v>230000000</v>
      </c>
      <c r="P34" s="103" t="s">
        <v>935</v>
      </c>
      <c r="Q34" s="62" t="s">
        <v>41</v>
      </c>
      <c r="R34" s="58" t="s">
        <v>936</v>
      </c>
      <c r="S34" s="54" t="s">
        <v>937</v>
      </c>
      <c r="T34" s="60" t="s">
        <v>938</v>
      </c>
      <c r="U34" s="63" t="s">
        <v>1388</v>
      </c>
      <c r="V34" s="54">
        <v>796</v>
      </c>
      <c r="W34" s="54" t="s">
        <v>942</v>
      </c>
      <c r="X34" s="246">
        <v>88</v>
      </c>
      <c r="Y34" s="246">
        <v>30740</v>
      </c>
      <c r="Z34" s="238">
        <f t="shared" si="0"/>
        <v>2705120</v>
      </c>
      <c r="AA34" s="238">
        <f t="shared" si="1"/>
        <v>3029734.4000000004</v>
      </c>
      <c r="AB34" s="64" t="s">
        <v>1385</v>
      </c>
      <c r="AC34" s="54">
        <v>2016</v>
      </c>
      <c r="AD34" s="65"/>
      <c r="AE34" s="87" t="s">
        <v>840</v>
      </c>
      <c r="AF34" s="76"/>
      <c r="AG34" s="76"/>
      <c r="AH34" s="76"/>
      <c r="AI34" s="76"/>
      <c r="AJ34" s="76"/>
      <c r="AK34" s="76"/>
      <c r="AL34" s="76"/>
      <c r="AM34" s="76"/>
      <c r="AN34" s="76"/>
      <c r="AO34" s="76"/>
      <c r="AP34" s="76"/>
      <c r="AQ34" s="76"/>
      <c r="AR34" s="76"/>
      <c r="AS34" s="76"/>
      <c r="AT34" s="76"/>
      <c r="AU34" s="76"/>
      <c r="AV34" s="76"/>
      <c r="AW34" s="76"/>
    </row>
    <row r="35" spans="1:49" s="45" customFormat="1" outlineLevel="1">
      <c r="A35" s="111" t="s">
        <v>502</v>
      </c>
      <c r="B35" s="54" t="s">
        <v>987</v>
      </c>
      <c r="C35" s="55" t="s">
        <v>934</v>
      </c>
      <c r="D35" s="56" t="s">
        <v>1270</v>
      </c>
      <c r="E35" s="56">
        <v>210013972</v>
      </c>
      <c r="F35" s="57" t="s">
        <v>1271</v>
      </c>
      <c r="G35" s="57" t="s">
        <v>912</v>
      </c>
      <c r="H35" s="57" t="s">
        <v>1918</v>
      </c>
      <c r="I35" s="57" t="s">
        <v>912</v>
      </c>
      <c r="J35" s="99" t="s">
        <v>1278</v>
      </c>
      <c r="K35" s="58" t="s">
        <v>912</v>
      </c>
      <c r="L35" s="58" t="s">
        <v>33</v>
      </c>
      <c r="M35" s="59"/>
      <c r="N35" s="60">
        <v>50</v>
      </c>
      <c r="O35" s="61">
        <v>230000000</v>
      </c>
      <c r="P35" s="103" t="s">
        <v>935</v>
      </c>
      <c r="Q35" s="62" t="s">
        <v>41</v>
      </c>
      <c r="R35" s="58" t="s">
        <v>936</v>
      </c>
      <c r="S35" s="54" t="s">
        <v>937</v>
      </c>
      <c r="T35" s="60" t="s">
        <v>938</v>
      </c>
      <c r="U35" s="63" t="s">
        <v>1388</v>
      </c>
      <c r="V35" s="54">
        <v>796</v>
      </c>
      <c r="W35" s="54" t="s">
        <v>942</v>
      </c>
      <c r="X35" s="246">
        <v>6</v>
      </c>
      <c r="Y35" s="246">
        <v>58691.999999999985</v>
      </c>
      <c r="Z35" s="238">
        <f t="shared" si="0"/>
        <v>352151.99999999988</v>
      </c>
      <c r="AA35" s="238">
        <f t="shared" si="1"/>
        <v>394410.23999999993</v>
      </c>
      <c r="AB35" s="64" t="s">
        <v>1385</v>
      </c>
      <c r="AC35" s="54">
        <v>2016</v>
      </c>
      <c r="AD35" s="65"/>
      <c r="AE35" s="87" t="s">
        <v>840</v>
      </c>
      <c r="AF35" s="76"/>
      <c r="AG35" s="76"/>
      <c r="AH35" s="76"/>
      <c r="AI35" s="76"/>
      <c r="AJ35" s="76"/>
      <c r="AK35" s="76"/>
      <c r="AL35" s="76"/>
      <c r="AM35" s="76"/>
      <c r="AN35" s="76"/>
      <c r="AO35" s="76"/>
      <c r="AP35" s="76"/>
      <c r="AQ35" s="76"/>
      <c r="AR35" s="76"/>
      <c r="AS35" s="76"/>
      <c r="AT35" s="76"/>
      <c r="AU35" s="76"/>
      <c r="AV35" s="76"/>
      <c r="AW35" s="76"/>
    </row>
    <row r="36" spans="1:49" s="45" customFormat="1" outlineLevel="1">
      <c r="A36" s="111" t="s">
        <v>502</v>
      </c>
      <c r="B36" s="54" t="s">
        <v>988</v>
      </c>
      <c r="C36" s="55" t="s">
        <v>934</v>
      </c>
      <c r="D36" s="56" t="s">
        <v>1270</v>
      </c>
      <c r="E36" s="56">
        <v>210024107</v>
      </c>
      <c r="F36" s="57" t="s">
        <v>1271</v>
      </c>
      <c r="G36" s="57" t="s">
        <v>912</v>
      </c>
      <c r="H36" s="57" t="s">
        <v>1918</v>
      </c>
      <c r="I36" s="57" t="s">
        <v>912</v>
      </c>
      <c r="J36" s="99" t="s">
        <v>1279</v>
      </c>
      <c r="K36" s="58" t="s">
        <v>912</v>
      </c>
      <c r="L36" s="58" t="s">
        <v>33</v>
      </c>
      <c r="M36" s="59"/>
      <c r="N36" s="60">
        <v>50</v>
      </c>
      <c r="O36" s="61">
        <v>230000000</v>
      </c>
      <c r="P36" s="103" t="s">
        <v>935</v>
      </c>
      <c r="Q36" s="62" t="s">
        <v>41</v>
      </c>
      <c r="R36" s="58" t="s">
        <v>936</v>
      </c>
      <c r="S36" s="54" t="s">
        <v>937</v>
      </c>
      <c r="T36" s="60" t="s">
        <v>938</v>
      </c>
      <c r="U36" s="63" t="s">
        <v>1388</v>
      </c>
      <c r="V36" s="54">
        <v>796</v>
      </c>
      <c r="W36" s="54" t="s">
        <v>942</v>
      </c>
      <c r="X36" s="246">
        <v>10</v>
      </c>
      <c r="Y36" s="246">
        <v>36079.999999999993</v>
      </c>
      <c r="Z36" s="238">
        <f t="shared" si="0"/>
        <v>360799.99999999994</v>
      </c>
      <c r="AA36" s="238">
        <f t="shared" si="1"/>
        <v>404096</v>
      </c>
      <c r="AB36" s="64" t="s">
        <v>1385</v>
      </c>
      <c r="AC36" s="54">
        <v>2016</v>
      </c>
      <c r="AD36" s="65"/>
      <c r="AE36" s="87" t="s">
        <v>840</v>
      </c>
      <c r="AF36" s="76"/>
      <c r="AG36" s="76"/>
      <c r="AH36" s="76"/>
      <c r="AI36" s="76"/>
      <c r="AJ36" s="76"/>
      <c r="AK36" s="76"/>
      <c r="AL36" s="76"/>
      <c r="AM36" s="76"/>
      <c r="AN36" s="76"/>
      <c r="AO36" s="76"/>
      <c r="AP36" s="76"/>
      <c r="AQ36" s="76"/>
      <c r="AR36" s="76"/>
      <c r="AS36" s="76"/>
      <c r="AT36" s="76"/>
      <c r="AU36" s="76"/>
      <c r="AV36" s="76"/>
      <c r="AW36" s="76"/>
    </row>
    <row r="37" spans="1:49" s="45" customFormat="1" outlineLevel="1">
      <c r="A37" s="111" t="s">
        <v>502</v>
      </c>
      <c r="B37" s="54" t="s">
        <v>989</v>
      </c>
      <c r="C37" s="55" t="s">
        <v>934</v>
      </c>
      <c r="D37" s="56" t="s">
        <v>1270</v>
      </c>
      <c r="E37" s="56">
        <v>210013965</v>
      </c>
      <c r="F37" s="57" t="s">
        <v>1271</v>
      </c>
      <c r="G37" s="57" t="s">
        <v>912</v>
      </c>
      <c r="H37" s="57" t="s">
        <v>1918</v>
      </c>
      <c r="I37" s="57" t="s">
        <v>912</v>
      </c>
      <c r="J37" s="99" t="s">
        <v>1280</v>
      </c>
      <c r="K37" s="58" t="s">
        <v>912</v>
      </c>
      <c r="L37" s="58" t="s">
        <v>33</v>
      </c>
      <c r="M37" s="59"/>
      <c r="N37" s="60">
        <v>50</v>
      </c>
      <c r="O37" s="61">
        <v>230000000</v>
      </c>
      <c r="P37" s="103" t="s">
        <v>935</v>
      </c>
      <c r="Q37" s="62" t="s">
        <v>41</v>
      </c>
      <c r="R37" s="58" t="s">
        <v>936</v>
      </c>
      <c r="S37" s="54" t="s">
        <v>937</v>
      </c>
      <c r="T37" s="60" t="s">
        <v>938</v>
      </c>
      <c r="U37" s="63" t="s">
        <v>1388</v>
      </c>
      <c r="V37" s="54">
        <v>796</v>
      </c>
      <c r="W37" s="54" t="s">
        <v>942</v>
      </c>
      <c r="X37" s="246">
        <v>2</v>
      </c>
      <c r="Y37" s="246">
        <v>58691.999999999985</v>
      </c>
      <c r="Z37" s="238">
        <f t="shared" si="0"/>
        <v>117383.99999999997</v>
      </c>
      <c r="AA37" s="238">
        <f t="shared" si="1"/>
        <v>131470.07999999999</v>
      </c>
      <c r="AB37" s="64" t="s">
        <v>1385</v>
      </c>
      <c r="AC37" s="54">
        <v>2016</v>
      </c>
      <c r="AD37" s="65"/>
      <c r="AE37" s="87" t="s">
        <v>840</v>
      </c>
      <c r="AF37" s="76"/>
      <c r="AG37" s="76"/>
      <c r="AH37" s="76"/>
      <c r="AI37" s="76"/>
      <c r="AJ37" s="76"/>
      <c r="AK37" s="76"/>
      <c r="AL37" s="76"/>
      <c r="AM37" s="76"/>
      <c r="AN37" s="76"/>
      <c r="AO37" s="76"/>
      <c r="AP37" s="76"/>
      <c r="AQ37" s="76"/>
      <c r="AR37" s="76"/>
      <c r="AS37" s="76"/>
      <c r="AT37" s="76"/>
      <c r="AU37" s="76"/>
      <c r="AV37" s="76"/>
      <c r="AW37" s="76"/>
    </row>
    <row r="38" spans="1:49" s="45" customFormat="1" outlineLevel="1">
      <c r="A38" s="111" t="s">
        <v>502</v>
      </c>
      <c r="B38" s="54" t="s">
        <v>990</v>
      </c>
      <c r="C38" s="55" t="s">
        <v>934</v>
      </c>
      <c r="D38" s="56" t="s">
        <v>1286</v>
      </c>
      <c r="E38" s="56">
        <v>210000405</v>
      </c>
      <c r="F38" s="57" t="s">
        <v>1284</v>
      </c>
      <c r="G38" s="57" t="s">
        <v>912</v>
      </c>
      <c r="H38" s="57" t="s">
        <v>1752</v>
      </c>
      <c r="I38" s="57" t="s">
        <v>912</v>
      </c>
      <c r="J38" s="99" t="s">
        <v>1285</v>
      </c>
      <c r="K38" s="58" t="s">
        <v>912</v>
      </c>
      <c r="L38" s="58" t="s">
        <v>39</v>
      </c>
      <c r="M38" s="59"/>
      <c r="N38" s="60">
        <v>40</v>
      </c>
      <c r="O38" s="61">
        <v>230000000</v>
      </c>
      <c r="P38" s="103" t="s">
        <v>935</v>
      </c>
      <c r="Q38" s="62" t="s">
        <v>41</v>
      </c>
      <c r="R38" s="58" t="s">
        <v>936</v>
      </c>
      <c r="S38" s="54" t="s">
        <v>937</v>
      </c>
      <c r="T38" s="60" t="s">
        <v>938</v>
      </c>
      <c r="U38" s="63" t="s">
        <v>1388</v>
      </c>
      <c r="V38" s="54">
        <v>168</v>
      </c>
      <c r="W38" s="54" t="s">
        <v>1904</v>
      </c>
      <c r="X38" s="246">
        <v>1.2</v>
      </c>
      <c r="Y38" s="246">
        <v>142500</v>
      </c>
      <c r="Z38" s="238">
        <f t="shared" si="0"/>
        <v>171000</v>
      </c>
      <c r="AA38" s="238">
        <f t="shared" si="1"/>
        <v>191520.00000000003</v>
      </c>
      <c r="AB38" s="64" t="s">
        <v>1385</v>
      </c>
      <c r="AC38" s="54">
        <v>2016</v>
      </c>
      <c r="AD38" s="65"/>
      <c r="AE38" s="87" t="s">
        <v>840</v>
      </c>
      <c r="AF38" s="76"/>
      <c r="AG38" s="76"/>
      <c r="AH38" s="76"/>
      <c r="AI38" s="76"/>
      <c r="AJ38" s="76"/>
      <c r="AK38" s="76"/>
      <c r="AL38" s="76"/>
      <c r="AM38" s="76"/>
      <c r="AN38" s="76"/>
      <c r="AO38" s="76"/>
      <c r="AP38" s="76"/>
      <c r="AQ38" s="76"/>
      <c r="AR38" s="76"/>
      <c r="AS38" s="76"/>
      <c r="AT38" s="76"/>
      <c r="AU38" s="76"/>
      <c r="AV38" s="76"/>
      <c r="AW38" s="76"/>
    </row>
    <row r="39" spans="1:49" s="45" customFormat="1" outlineLevel="1">
      <c r="A39" s="111" t="s">
        <v>502</v>
      </c>
      <c r="B39" s="54" t="s">
        <v>991</v>
      </c>
      <c r="C39" s="55" t="s">
        <v>934</v>
      </c>
      <c r="D39" s="56" t="s">
        <v>1689</v>
      </c>
      <c r="E39" s="56">
        <v>210009230</v>
      </c>
      <c r="F39" s="57" t="s">
        <v>1284</v>
      </c>
      <c r="G39" s="57" t="s">
        <v>912</v>
      </c>
      <c r="H39" s="57" t="s">
        <v>1753</v>
      </c>
      <c r="I39" s="57" t="s">
        <v>912</v>
      </c>
      <c r="J39" s="99" t="s">
        <v>1287</v>
      </c>
      <c r="K39" s="58" t="s">
        <v>912</v>
      </c>
      <c r="L39" s="58" t="s">
        <v>39</v>
      </c>
      <c r="M39" s="59"/>
      <c r="N39" s="60">
        <v>40</v>
      </c>
      <c r="O39" s="61">
        <v>230000000</v>
      </c>
      <c r="P39" s="103" t="s">
        <v>935</v>
      </c>
      <c r="Q39" s="62" t="s">
        <v>41</v>
      </c>
      <c r="R39" s="58" t="s">
        <v>936</v>
      </c>
      <c r="S39" s="54" t="s">
        <v>937</v>
      </c>
      <c r="T39" s="60" t="s">
        <v>938</v>
      </c>
      <c r="U39" s="63" t="s">
        <v>1388</v>
      </c>
      <c r="V39" s="54">
        <v>168</v>
      </c>
      <c r="W39" s="54" t="s">
        <v>1904</v>
      </c>
      <c r="X39" s="246">
        <v>1</v>
      </c>
      <c r="Y39" s="246">
        <v>142500</v>
      </c>
      <c r="Z39" s="238">
        <f t="shared" si="0"/>
        <v>142500</v>
      </c>
      <c r="AA39" s="238">
        <f t="shared" si="1"/>
        <v>159600.00000000003</v>
      </c>
      <c r="AB39" s="64" t="s">
        <v>1385</v>
      </c>
      <c r="AC39" s="54">
        <v>2016</v>
      </c>
      <c r="AD39" s="65"/>
      <c r="AE39" s="87" t="s">
        <v>840</v>
      </c>
      <c r="AF39" s="76"/>
      <c r="AG39" s="76"/>
      <c r="AH39" s="76"/>
      <c r="AI39" s="76"/>
      <c r="AJ39" s="76"/>
      <c r="AK39" s="76"/>
      <c r="AL39" s="76"/>
      <c r="AM39" s="76"/>
      <c r="AN39" s="76"/>
      <c r="AO39" s="76"/>
      <c r="AP39" s="76"/>
      <c r="AQ39" s="76"/>
      <c r="AR39" s="76"/>
      <c r="AS39" s="76"/>
      <c r="AT39" s="76"/>
      <c r="AU39" s="76"/>
      <c r="AV39" s="76"/>
      <c r="AW39" s="76"/>
    </row>
    <row r="40" spans="1:49" s="45" customFormat="1" outlineLevel="1">
      <c r="A40" s="111" t="s">
        <v>502</v>
      </c>
      <c r="B40" s="54" t="s">
        <v>992</v>
      </c>
      <c r="C40" s="55" t="s">
        <v>934</v>
      </c>
      <c r="D40" s="56" t="s">
        <v>1288</v>
      </c>
      <c r="E40" s="56">
        <v>210028261</v>
      </c>
      <c r="F40" s="57" t="s">
        <v>1289</v>
      </c>
      <c r="G40" s="57" t="s">
        <v>912</v>
      </c>
      <c r="H40" s="57" t="s">
        <v>1754</v>
      </c>
      <c r="I40" s="57" t="s">
        <v>912</v>
      </c>
      <c r="J40" s="99" t="s">
        <v>1290</v>
      </c>
      <c r="K40" s="58" t="s">
        <v>912</v>
      </c>
      <c r="L40" s="58" t="s">
        <v>33</v>
      </c>
      <c r="M40" s="59"/>
      <c r="N40" s="60">
        <v>0</v>
      </c>
      <c r="O40" s="61">
        <v>230000000</v>
      </c>
      <c r="P40" s="103" t="s">
        <v>935</v>
      </c>
      <c r="Q40" s="62" t="s">
        <v>41</v>
      </c>
      <c r="R40" s="58" t="s">
        <v>936</v>
      </c>
      <c r="S40" s="54" t="s">
        <v>937</v>
      </c>
      <c r="T40" s="60" t="s">
        <v>938</v>
      </c>
      <c r="U40" s="63" t="s">
        <v>939</v>
      </c>
      <c r="V40" s="54">
        <v>168</v>
      </c>
      <c r="W40" s="54" t="s">
        <v>1904</v>
      </c>
      <c r="X40" s="246">
        <v>15</v>
      </c>
      <c r="Y40" s="246">
        <v>2121428.57142857</v>
      </c>
      <c r="Z40" s="238">
        <f t="shared" si="0"/>
        <v>31821428.571428549</v>
      </c>
      <c r="AA40" s="238">
        <f t="shared" si="1"/>
        <v>35639999.999999978</v>
      </c>
      <c r="AB40" s="64"/>
      <c r="AC40" s="54">
        <v>2016</v>
      </c>
      <c r="AD40" s="65"/>
      <c r="AE40" s="87" t="s">
        <v>840</v>
      </c>
      <c r="AF40" s="76"/>
      <c r="AG40" s="76"/>
      <c r="AH40" s="76"/>
      <c r="AI40" s="76"/>
      <c r="AJ40" s="76"/>
      <c r="AK40" s="76"/>
      <c r="AL40" s="76"/>
      <c r="AM40" s="76"/>
      <c r="AN40" s="76"/>
      <c r="AO40" s="76"/>
      <c r="AP40" s="76"/>
      <c r="AQ40" s="76"/>
      <c r="AR40" s="76"/>
      <c r="AS40" s="76"/>
      <c r="AT40" s="76"/>
      <c r="AU40" s="76"/>
      <c r="AV40" s="76"/>
      <c r="AW40" s="76"/>
    </row>
    <row r="41" spans="1:49" s="45" customFormat="1" outlineLevel="1">
      <c r="A41" s="111" t="s">
        <v>502</v>
      </c>
      <c r="B41" s="54" t="s">
        <v>993</v>
      </c>
      <c r="C41" s="55" t="s">
        <v>934</v>
      </c>
      <c r="D41" s="56" t="s">
        <v>1291</v>
      </c>
      <c r="E41" s="56">
        <v>210028262</v>
      </c>
      <c r="F41" s="57" t="s">
        <v>1292</v>
      </c>
      <c r="G41" s="57" t="s">
        <v>912</v>
      </c>
      <c r="H41" s="57" t="s">
        <v>1755</v>
      </c>
      <c r="I41" s="57" t="s">
        <v>912</v>
      </c>
      <c r="J41" s="99" t="s">
        <v>1293</v>
      </c>
      <c r="K41" s="58" t="s">
        <v>912</v>
      </c>
      <c r="L41" s="58" t="s">
        <v>33</v>
      </c>
      <c r="M41" s="59"/>
      <c r="N41" s="60">
        <v>50</v>
      </c>
      <c r="O41" s="61">
        <v>230000000</v>
      </c>
      <c r="P41" s="103" t="s">
        <v>935</v>
      </c>
      <c r="Q41" s="62" t="s">
        <v>41</v>
      </c>
      <c r="R41" s="58" t="s">
        <v>936</v>
      </c>
      <c r="S41" s="54" t="s">
        <v>937</v>
      </c>
      <c r="T41" s="60" t="s">
        <v>938</v>
      </c>
      <c r="U41" s="63" t="s">
        <v>1388</v>
      </c>
      <c r="V41" s="54">
        <v>166</v>
      </c>
      <c r="W41" s="54" t="s">
        <v>1077</v>
      </c>
      <c r="X41" s="246">
        <v>1600</v>
      </c>
      <c r="Y41" s="246">
        <v>6547.3214285714275</v>
      </c>
      <c r="Z41" s="238">
        <f t="shared" si="0"/>
        <v>10475714.285714284</v>
      </c>
      <c r="AA41" s="238">
        <f t="shared" si="1"/>
        <v>11732799.999999998</v>
      </c>
      <c r="AB41" s="64" t="s">
        <v>1385</v>
      </c>
      <c r="AC41" s="54">
        <v>2016</v>
      </c>
      <c r="AD41" s="65"/>
      <c r="AE41" s="87" t="s">
        <v>840</v>
      </c>
      <c r="AF41" s="76"/>
      <c r="AG41" s="76"/>
      <c r="AH41" s="76"/>
      <c r="AI41" s="76"/>
      <c r="AJ41" s="76"/>
      <c r="AK41" s="76"/>
      <c r="AL41" s="76"/>
      <c r="AM41" s="76"/>
      <c r="AN41" s="76"/>
      <c r="AO41" s="76"/>
      <c r="AP41" s="76"/>
      <c r="AQ41" s="76"/>
      <c r="AR41" s="76"/>
      <c r="AS41" s="76"/>
      <c r="AT41" s="76"/>
      <c r="AU41" s="76"/>
      <c r="AV41" s="76"/>
      <c r="AW41" s="76"/>
    </row>
    <row r="42" spans="1:49" s="45" customFormat="1" outlineLevel="1">
      <c r="A42" s="111" t="s">
        <v>502</v>
      </c>
      <c r="B42" s="54" t="s">
        <v>994</v>
      </c>
      <c r="C42" s="55" t="s">
        <v>934</v>
      </c>
      <c r="D42" s="56" t="s">
        <v>1294</v>
      </c>
      <c r="E42" s="56">
        <v>210028263</v>
      </c>
      <c r="F42" s="57" t="s">
        <v>1292</v>
      </c>
      <c r="G42" s="57" t="s">
        <v>912</v>
      </c>
      <c r="H42" s="57" t="s">
        <v>1919</v>
      </c>
      <c r="I42" s="57" t="s">
        <v>912</v>
      </c>
      <c r="J42" s="99" t="s">
        <v>1295</v>
      </c>
      <c r="K42" s="58" t="s">
        <v>912</v>
      </c>
      <c r="L42" s="58" t="s">
        <v>33</v>
      </c>
      <c r="M42" s="59"/>
      <c r="N42" s="60">
        <v>50</v>
      </c>
      <c r="O42" s="61">
        <v>230000000</v>
      </c>
      <c r="P42" s="103" t="s">
        <v>935</v>
      </c>
      <c r="Q42" s="62" t="s">
        <v>41</v>
      </c>
      <c r="R42" s="58" t="s">
        <v>936</v>
      </c>
      <c r="S42" s="54" t="s">
        <v>937</v>
      </c>
      <c r="T42" s="60" t="s">
        <v>938</v>
      </c>
      <c r="U42" s="63" t="s">
        <v>1388</v>
      </c>
      <c r="V42" s="54">
        <v>166</v>
      </c>
      <c r="W42" s="54" t="s">
        <v>1077</v>
      </c>
      <c r="X42" s="246">
        <v>1100</v>
      </c>
      <c r="Y42" s="246">
        <v>8332.1428571428569</v>
      </c>
      <c r="Z42" s="238">
        <f t="shared" si="0"/>
        <v>9165357.1428571418</v>
      </c>
      <c r="AA42" s="238">
        <f t="shared" si="1"/>
        <v>10265200</v>
      </c>
      <c r="AB42" s="64" t="s">
        <v>1385</v>
      </c>
      <c r="AC42" s="54">
        <v>2016</v>
      </c>
      <c r="AD42" s="65"/>
      <c r="AE42" s="87" t="s">
        <v>840</v>
      </c>
      <c r="AF42" s="76"/>
      <c r="AG42" s="76"/>
      <c r="AH42" s="76"/>
      <c r="AI42" s="76"/>
      <c r="AJ42" s="76"/>
      <c r="AK42" s="76"/>
      <c r="AL42" s="76"/>
      <c r="AM42" s="76"/>
      <c r="AN42" s="76"/>
      <c r="AO42" s="76"/>
      <c r="AP42" s="76"/>
      <c r="AQ42" s="76"/>
      <c r="AR42" s="76"/>
      <c r="AS42" s="76"/>
      <c r="AT42" s="76"/>
      <c r="AU42" s="76"/>
      <c r="AV42" s="76"/>
      <c r="AW42" s="76"/>
    </row>
    <row r="43" spans="1:49" s="45" customFormat="1" outlineLevel="1">
      <c r="A43" s="111" t="s">
        <v>502</v>
      </c>
      <c r="B43" s="54" t="s">
        <v>995</v>
      </c>
      <c r="C43" s="55" t="s">
        <v>934</v>
      </c>
      <c r="D43" s="56" t="s">
        <v>1296</v>
      </c>
      <c r="E43" s="56">
        <v>210011643</v>
      </c>
      <c r="F43" s="57" t="s">
        <v>1297</v>
      </c>
      <c r="G43" s="57" t="s">
        <v>912</v>
      </c>
      <c r="H43" s="57" t="s">
        <v>1944</v>
      </c>
      <c r="I43" s="57" t="s">
        <v>912</v>
      </c>
      <c r="J43" s="99" t="s">
        <v>1298</v>
      </c>
      <c r="K43" s="58" t="s">
        <v>912</v>
      </c>
      <c r="L43" s="58" t="s">
        <v>39</v>
      </c>
      <c r="M43" s="59"/>
      <c r="N43" s="60">
        <v>0</v>
      </c>
      <c r="O43" s="61">
        <v>230000000</v>
      </c>
      <c r="P43" s="103" t="s">
        <v>935</v>
      </c>
      <c r="Q43" s="62" t="s">
        <v>41</v>
      </c>
      <c r="R43" s="58" t="s">
        <v>936</v>
      </c>
      <c r="S43" s="54" t="s">
        <v>937</v>
      </c>
      <c r="T43" s="60" t="s">
        <v>938</v>
      </c>
      <c r="U43" s="63" t="s">
        <v>939</v>
      </c>
      <c r="V43" s="54">
        <v>166</v>
      </c>
      <c r="W43" s="54" t="s">
        <v>1077</v>
      </c>
      <c r="X43" s="246">
        <v>4000</v>
      </c>
      <c r="Y43" s="246">
        <v>125</v>
      </c>
      <c r="Z43" s="238">
        <f t="shared" si="0"/>
        <v>500000</v>
      </c>
      <c r="AA43" s="238">
        <f t="shared" si="1"/>
        <v>560000</v>
      </c>
      <c r="AB43" s="64"/>
      <c r="AC43" s="54">
        <v>2016</v>
      </c>
      <c r="AD43" s="65"/>
      <c r="AE43" s="87" t="s">
        <v>840</v>
      </c>
      <c r="AF43" s="76"/>
      <c r="AG43" s="76"/>
      <c r="AH43" s="76"/>
      <c r="AI43" s="76"/>
      <c r="AJ43" s="76"/>
      <c r="AK43" s="76"/>
      <c r="AL43" s="76"/>
      <c r="AM43" s="76"/>
      <c r="AN43" s="76"/>
      <c r="AO43" s="76"/>
      <c r="AP43" s="76"/>
      <c r="AQ43" s="76"/>
      <c r="AR43" s="76"/>
      <c r="AS43" s="76"/>
      <c r="AT43" s="76"/>
      <c r="AU43" s="76"/>
      <c r="AV43" s="76"/>
      <c r="AW43" s="76"/>
    </row>
    <row r="44" spans="1:49" s="45" customFormat="1" outlineLevel="1">
      <c r="A44" s="111" t="s">
        <v>502</v>
      </c>
      <c r="B44" s="54" t="s">
        <v>996</v>
      </c>
      <c r="C44" s="55" t="s">
        <v>934</v>
      </c>
      <c r="D44" s="56" t="s">
        <v>1299</v>
      </c>
      <c r="E44" s="56">
        <v>210026695</v>
      </c>
      <c r="F44" s="57" t="s">
        <v>1300</v>
      </c>
      <c r="G44" s="57" t="s">
        <v>912</v>
      </c>
      <c r="H44" s="57" t="s">
        <v>1920</v>
      </c>
      <c r="I44" s="57" t="s">
        <v>912</v>
      </c>
      <c r="J44" s="99" t="s">
        <v>1301</v>
      </c>
      <c r="K44" s="58" t="s">
        <v>912</v>
      </c>
      <c r="L44" s="58" t="s">
        <v>39</v>
      </c>
      <c r="M44" s="59"/>
      <c r="N44" s="60">
        <v>0</v>
      </c>
      <c r="O44" s="61">
        <v>230000000</v>
      </c>
      <c r="P44" s="103" t="s">
        <v>935</v>
      </c>
      <c r="Q44" s="62" t="s">
        <v>41</v>
      </c>
      <c r="R44" s="58" t="s">
        <v>936</v>
      </c>
      <c r="S44" s="54" t="s">
        <v>937</v>
      </c>
      <c r="T44" s="60" t="s">
        <v>938</v>
      </c>
      <c r="U44" s="63" t="s">
        <v>939</v>
      </c>
      <c r="V44" s="54">
        <v>166</v>
      </c>
      <c r="W44" s="54" t="s">
        <v>1077</v>
      </c>
      <c r="X44" s="246">
        <v>0.1</v>
      </c>
      <c r="Y44" s="246">
        <v>697.24107142857133</v>
      </c>
      <c r="Z44" s="238">
        <f t="shared" si="0"/>
        <v>69.724107142857136</v>
      </c>
      <c r="AA44" s="238">
        <f t="shared" si="1"/>
        <v>78.090999999999994</v>
      </c>
      <c r="AB44" s="64"/>
      <c r="AC44" s="54">
        <v>2016</v>
      </c>
      <c r="AD44" s="65"/>
      <c r="AE44" s="87" t="s">
        <v>840</v>
      </c>
      <c r="AF44" s="76"/>
      <c r="AG44" s="76"/>
      <c r="AH44" s="76"/>
      <c r="AI44" s="76"/>
      <c r="AJ44" s="76"/>
      <c r="AK44" s="76"/>
      <c r="AL44" s="76"/>
      <c r="AM44" s="76"/>
      <c r="AN44" s="76"/>
      <c r="AO44" s="76"/>
      <c r="AP44" s="76"/>
      <c r="AQ44" s="76"/>
      <c r="AR44" s="76"/>
      <c r="AS44" s="76"/>
      <c r="AT44" s="76"/>
      <c r="AU44" s="76"/>
      <c r="AV44" s="76"/>
      <c r="AW44" s="76"/>
    </row>
    <row r="45" spans="1:49" s="45" customFormat="1" outlineLevel="1">
      <c r="A45" s="111" t="s">
        <v>502</v>
      </c>
      <c r="B45" s="54" t="s">
        <v>997</v>
      </c>
      <c r="C45" s="55" t="s">
        <v>934</v>
      </c>
      <c r="D45" s="56" t="s">
        <v>1690</v>
      </c>
      <c r="E45" s="56">
        <v>210023428</v>
      </c>
      <c r="F45" s="57" t="s">
        <v>1259</v>
      </c>
      <c r="G45" s="57" t="s">
        <v>912</v>
      </c>
      <c r="H45" s="57" t="s">
        <v>1756</v>
      </c>
      <c r="I45" s="57" t="s">
        <v>912</v>
      </c>
      <c r="J45" s="99" t="s">
        <v>1302</v>
      </c>
      <c r="K45" s="58" t="s">
        <v>912</v>
      </c>
      <c r="L45" s="58" t="s">
        <v>33</v>
      </c>
      <c r="M45" s="59"/>
      <c r="N45" s="60">
        <v>0</v>
      </c>
      <c r="O45" s="61">
        <v>230000000</v>
      </c>
      <c r="P45" s="103" t="s">
        <v>935</v>
      </c>
      <c r="Q45" s="62" t="s">
        <v>41</v>
      </c>
      <c r="R45" s="58" t="s">
        <v>936</v>
      </c>
      <c r="S45" s="54" t="s">
        <v>937</v>
      </c>
      <c r="T45" s="60" t="s">
        <v>938</v>
      </c>
      <c r="U45" s="63" t="s">
        <v>939</v>
      </c>
      <c r="V45" s="54">
        <v>168</v>
      </c>
      <c r="W45" s="54" t="s">
        <v>1904</v>
      </c>
      <c r="X45" s="246">
        <v>30</v>
      </c>
      <c r="Y45" s="246">
        <v>416666.99999999994</v>
      </c>
      <c r="Z45" s="238">
        <f t="shared" si="0"/>
        <v>12500009.999999998</v>
      </c>
      <c r="AA45" s="238">
        <f t="shared" si="1"/>
        <v>14000011.199999999</v>
      </c>
      <c r="AB45" s="64"/>
      <c r="AC45" s="54">
        <v>2016</v>
      </c>
      <c r="AD45" s="65"/>
      <c r="AE45" s="87" t="s">
        <v>840</v>
      </c>
      <c r="AF45" s="76"/>
      <c r="AG45" s="76"/>
      <c r="AH45" s="76"/>
      <c r="AI45" s="76"/>
      <c r="AJ45" s="76"/>
      <c r="AK45" s="76"/>
      <c r="AL45" s="76"/>
      <c r="AM45" s="76"/>
      <c r="AN45" s="76"/>
      <c r="AO45" s="76"/>
      <c r="AP45" s="76"/>
      <c r="AQ45" s="76"/>
      <c r="AR45" s="76"/>
      <c r="AS45" s="76"/>
      <c r="AT45" s="76"/>
      <c r="AU45" s="76"/>
      <c r="AV45" s="76"/>
      <c r="AW45" s="76"/>
    </row>
    <row r="46" spans="1:49" s="45" customFormat="1" outlineLevel="1">
      <c r="A46" s="111" t="s">
        <v>502</v>
      </c>
      <c r="B46" s="54" t="s">
        <v>998</v>
      </c>
      <c r="C46" s="55" t="s">
        <v>934</v>
      </c>
      <c r="D46" s="56" t="s">
        <v>1303</v>
      </c>
      <c r="E46" s="56">
        <v>210028264</v>
      </c>
      <c r="F46" s="57" t="s">
        <v>1304</v>
      </c>
      <c r="G46" s="57" t="s">
        <v>912</v>
      </c>
      <c r="H46" s="57" t="s">
        <v>1757</v>
      </c>
      <c r="I46" s="57" t="s">
        <v>912</v>
      </c>
      <c r="J46" s="99" t="s">
        <v>1305</v>
      </c>
      <c r="K46" s="58" t="s">
        <v>912</v>
      </c>
      <c r="L46" s="58" t="s">
        <v>39</v>
      </c>
      <c r="M46" s="59"/>
      <c r="N46" s="60">
        <v>0</v>
      </c>
      <c r="O46" s="61">
        <v>230000000</v>
      </c>
      <c r="P46" s="103" t="s">
        <v>935</v>
      </c>
      <c r="Q46" s="62" t="s">
        <v>41</v>
      </c>
      <c r="R46" s="58" t="s">
        <v>936</v>
      </c>
      <c r="S46" s="54" t="s">
        <v>937</v>
      </c>
      <c r="T46" s="60" t="s">
        <v>938</v>
      </c>
      <c r="U46" s="63" t="s">
        <v>939</v>
      </c>
      <c r="V46" s="54">
        <v>168</v>
      </c>
      <c r="W46" s="54" t="s">
        <v>1904</v>
      </c>
      <c r="X46" s="246">
        <v>1.61856</v>
      </c>
      <c r="Y46" s="246">
        <v>2031249.9999999998</v>
      </c>
      <c r="Z46" s="238">
        <f t="shared" si="0"/>
        <v>3287699.9999999995</v>
      </c>
      <c r="AA46" s="238">
        <f t="shared" si="1"/>
        <v>3682224</v>
      </c>
      <c r="AB46" s="64"/>
      <c r="AC46" s="54">
        <v>2016</v>
      </c>
      <c r="AD46" s="65"/>
      <c r="AE46" s="87" t="s">
        <v>840</v>
      </c>
      <c r="AF46" s="76"/>
      <c r="AG46" s="76"/>
      <c r="AH46" s="76"/>
      <c r="AI46" s="76"/>
      <c r="AJ46" s="76"/>
      <c r="AK46" s="76"/>
      <c r="AL46" s="76"/>
      <c r="AM46" s="76"/>
      <c r="AN46" s="76"/>
      <c r="AO46" s="76"/>
      <c r="AP46" s="76"/>
      <c r="AQ46" s="76"/>
      <c r="AR46" s="76"/>
      <c r="AS46" s="76"/>
      <c r="AT46" s="76"/>
      <c r="AU46" s="76"/>
      <c r="AV46" s="76"/>
      <c r="AW46" s="76"/>
    </row>
    <row r="47" spans="1:49" s="45" customFormat="1" outlineLevel="1">
      <c r="A47" s="111" t="s">
        <v>502</v>
      </c>
      <c r="B47" s="54" t="s">
        <v>999</v>
      </c>
      <c r="C47" s="55" t="s">
        <v>934</v>
      </c>
      <c r="D47" s="56" t="s">
        <v>1691</v>
      </c>
      <c r="E47" s="56">
        <v>210019025</v>
      </c>
      <c r="F47" s="57" t="s">
        <v>1758</v>
      </c>
      <c r="G47" s="57" t="s">
        <v>912</v>
      </c>
      <c r="H47" s="57" t="s">
        <v>1921</v>
      </c>
      <c r="I47" s="57" t="s">
        <v>912</v>
      </c>
      <c r="J47" s="99" t="s">
        <v>1306</v>
      </c>
      <c r="K47" s="58" t="s">
        <v>912</v>
      </c>
      <c r="L47" s="58" t="s">
        <v>39</v>
      </c>
      <c r="M47" s="59"/>
      <c r="N47" s="60">
        <v>0</v>
      </c>
      <c r="O47" s="61">
        <v>230000000</v>
      </c>
      <c r="P47" s="103" t="s">
        <v>935</v>
      </c>
      <c r="Q47" s="62" t="s">
        <v>41</v>
      </c>
      <c r="R47" s="58" t="s">
        <v>936</v>
      </c>
      <c r="S47" s="54" t="s">
        <v>937</v>
      </c>
      <c r="T47" s="60" t="s">
        <v>938</v>
      </c>
      <c r="U47" s="63" t="s">
        <v>939</v>
      </c>
      <c r="V47" s="54">
        <v>166</v>
      </c>
      <c r="W47" s="54" t="s">
        <v>1077</v>
      </c>
      <c r="X47" s="246">
        <v>2.9</v>
      </c>
      <c r="Y47" s="246">
        <v>22108.035714285714</v>
      </c>
      <c r="Z47" s="238">
        <f t="shared" si="0"/>
        <v>64113.303571428565</v>
      </c>
      <c r="AA47" s="238">
        <f t="shared" si="1"/>
        <v>71806.899999999994</v>
      </c>
      <c r="AB47" s="64"/>
      <c r="AC47" s="54">
        <v>2016</v>
      </c>
      <c r="AD47" s="65"/>
      <c r="AE47" s="87" t="s">
        <v>840</v>
      </c>
      <c r="AF47" s="76"/>
      <c r="AG47" s="76"/>
      <c r="AH47" s="76"/>
      <c r="AI47" s="76"/>
      <c r="AJ47" s="76"/>
      <c r="AK47" s="76"/>
      <c r="AL47" s="76"/>
      <c r="AM47" s="76"/>
      <c r="AN47" s="76"/>
      <c r="AO47" s="76"/>
      <c r="AP47" s="76"/>
      <c r="AQ47" s="76"/>
      <c r="AR47" s="76"/>
      <c r="AS47" s="76"/>
      <c r="AT47" s="76"/>
      <c r="AU47" s="76"/>
      <c r="AV47" s="76"/>
      <c r="AW47" s="76"/>
    </row>
    <row r="48" spans="1:49" s="45" customFormat="1" outlineLevel="1">
      <c r="A48" s="111" t="s">
        <v>502</v>
      </c>
      <c r="B48" s="54" t="s">
        <v>1000</v>
      </c>
      <c r="C48" s="55" t="s">
        <v>934</v>
      </c>
      <c r="D48" s="56" t="s">
        <v>1307</v>
      </c>
      <c r="E48" s="56">
        <v>210019610</v>
      </c>
      <c r="F48" s="57" t="s">
        <v>1308</v>
      </c>
      <c r="G48" s="57" t="s">
        <v>912</v>
      </c>
      <c r="H48" s="57" t="s">
        <v>1922</v>
      </c>
      <c r="I48" s="57" t="s">
        <v>912</v>
      </c>
      <c r="J48" s="99" t="s">
        <v>1309</v>
      </c>
      <c r="K48" s="58" t="s">
        <v>912</v>
      </c>
      <c r="L48" s="58" t="s">
        <v>39</v>
      </c>
      <c r="M48" s="59"/>
      <c r="N48" s="60">
        <v>0</v>
      </c>
      <c r="O48" s="61">
        <v>230000000</v>
      </c>
      <c r="P48" s="103" t="s">
        <v>935</v>
      </c>
      <c r="Q48" s="62" t="s">
        <v>41</v>
      </c>
      <c r="R48" s="58" t="s">
        <v>936</v>
      </c>
      <c r="S48" s="54" t="s">
        <v>937</v>
      </c>
      <c r="T48" s="60" t="s">
        <v>938</v>
      </c>
      <c r="U48" s="63" t="s">
        <v>939</v>
      </c>
      <c r="V48" s="54">
        <v>778</v>
      </c>
      <c r="W48" s="54" t="s">
        <v>1151</v>
      </c>
      <c r="X48" s="246">
        <v>36</v>
      </c>
      <c r="Y48" s="246">
        <v>213.39285714285711</v>
      </c>
      <c r="Z48" s="238">
        <f t="shared" si="0"/>
        <v>7682.142857142856</v>
      </c>
      <c r="AA48" s="238">
        <f t="shared" si="1"/>
        <v>8604</v>
      </c>
      <c r="AB48" s="64"/>
      <c r="AC48" s="54">
        <v>2016</v>
      </c>
      <c r="AD48" s="65"/>
      <c r="AE48" s="87" t="s">
        <v>840</v>
      </c>
      <c r="AF48" s="76"/>
      <c r="AG48" s="76"/>
      <c r="AH48" s="76"/>
      <c r="AI48" s="76"/>
      <c r="AJ48" s="76"/>
      <c r="AK48" s="76"/>
      <c r="AL48" s="76"/>
      <c r="AM48" s="76"/>
      <c r="AN48" s="76"/>
      <c r="AO48" s="76"/>
      <c r="AP48" s="76"/>
      <c r="AQ48" s="76"/>
      <c r="AR48" s="76"/>
      <c r="AS48" s="76"/>
      <c r="AT48" s="76"/>
      <c r="AU48" s="76"/>
      <c r="AV48" s="76"/>
      <c r="AW48" s="76"/>
    </row>
    <row r="49" spans="1:49" s="45" customFormat="1" outlineLevel="1">
      <c r="A49" s="111" t="s">
        <v>502</v>
      </c>
      <c r="B49" s="54" t="s">
        <v>1001</v>
      </c>
      <c r="C49" s="55" t="s">
        <v>934</v>
      </c>
      <c r="D49" s="56" t="s">
        <v>1310</v>
      </c>
      <c r="E49" s="56">
        <v>210010272</v>
      </c>
      <c r="F49" s="57" t="s">
        <v>1308</v>
      </c>
      <c r="G49" s="57" t="s">
        <v>912</v>
      </c>
      <c r="H49" s="57" t="s">
        <v>1923</v>
      </c>
      <c r="I49" s="57" t="s">
        <v>912</v>
      </c>
      <c r="J49" s="99" t="s">
        <v>1311</v>
      </c>
      <c r="K49" s="58" t="s">
        <v>912</v>
      </c>
      <c r="L49" s="58" t="s">
        <v>39</v>
      </c>
      <c r="M49" s="59"/>
      <c r="N49" s="60">
        <v>0</v>
      </c>
      <c r="O49" s="61">
        <v>230000000</v>
      </c>
      <c r="P49" s="103" t="s">
        <v>935</v>
      </c>
      <c r="Q49" s="62" t="s">
        <v>41</v>
      </c>
      <c r="R49" s="58" t="s">
        <v>936</v>
      </c>
      <c r="S49" s="54" t="s">
        <v>937</v>
      </c>
      <c r="T49" s="60" t="s">
        <v>938</v>
      </c>
      <c r="U49" s="63" t="s">
        <v>939</v>
      </c>
      <c r="V49" s="54">
        <v>166</v>
      </c>
      <c r="W49" s="54" t="s">
        <v>1077</v>
      </c>
      <c r="X49" s="246">
        <v>20</v>
      </c>
      <c r="Y49" s="246">
        <v>224.99999999999997</v>
      </c>
      <c r="Z49" s="238">
        <f t="shared" si="0"/>
        <v>4499.9999999999991</v>
      </c>
      <c r="AA49" s="238">
        <f t="shared" si="1"/>
        <v>5039.9999999999991</v>
      </c>
      <c r="AB49" s="64"/>
      <c r="AC49" s="54">
        <v>2016</v>
      </c>
      <c r="AD49" s="65"/>
      <c r="AE49" s="87" t="s">
        <v>840</v>
      </c>
      <c r="AF49" s="76"/>
      <c r="AG49" s="76"/>
      <c r="AH49" s="76"/>
      <c r="AI49" s="76"/>
      <c r="AJ49" s="76"/>
      <c r="AK49" s="76"/>
      <c r="AL49" s="76"/>
      <c r="AM49" s="76"/>
      <c r="AN49" s="76"/>
      <c r="AO49" s="76"/>
      <c r="AP49" s="76"/>
      <c r="AQ49" s="76"/>
      <c r="AR49" s="76"/>
      <c r="AS49" s="76"/>
      <c r="AT49" s="76"/>
      <c r="AU49" s="76"/>
      <c r="AV49" s="76"/>
      <c r="AW49" s="76"/>
    </row>
    <row r="50" spans="1:49" s="45" customFormat="1" outlineLevel="1">
      <c r="A50" s="111" t="s">
        <v>502</v>
      </c>
      <c r="B50" s="54" t="s">
        <v>1002</v>
      </c>
      <c r="C50" s="55" t="s">
        <v>934</v>
      </c>
      <c r="D50" s="56" t="s">
        <v>1312</v>
      </c>
      <c r="E50" s="56">
        <v>210023427</v>
      </c>
      <c r="F50" s="57" t="s">
        <v>1313</v>
      </c>
      <c r="G50" s="57" t="s">
        <v>912</v>
      </c>
      <c r="H50" s="57" t="s">
        <v>1759</v>
      </c>
      <c r="I50" s="57" t="s">
        <v>912</v>
      </c>
      <c r="J50" s="99" t="s">
        <v>1314</v>
      </c>
      <c r="K50" s="58" t="s">
        <v>912</v>
      </c>
      <c r="L50" s="58" t="s">
        <v>39</v>
      </c>
      <c r="M50" s="59"/>
      <c r="N50" s="60">
        <v>0</v>
      </c>
      <c r="O50" s="61">
        <v>230000000</v>
      </c>
      <c r="P50" s="103" t="s">
        <v>935</v>
      </c>
      <c r="Q50" s="62" t="s">
        <v>41</v>
      </c>
      <c r="R50" s="58" t="s">
        <v>936</v>
      </c>
      <c r="S50" s="54" t="s">
        <v>937</v>
      </c>
      <c r="T50" s="60" t="s">
        <v>938</v>
      </c>
      <c r="U50" s="63" t="s">
        <v>939</v>
      </c>
      <c r="V50" s="54">
        <v>166</v>
      </c>
      <c r="W50" s="54" t="s">
        <v>1077</v>
      </c>
      <c r="X50" s="246">
        <v>68</v>
      </c>
      <c r="Y50" s="246">
        <v>699.99999999999989</v>
      </c>
      <c r="Z50" s="238">
        <f t="shared" si="0"/>
        <v>47599.999999999993</v>
      </c>
      <c r="AA50" s="238">
        <f t="shared" si="1"/>
        <v>53312</v>
      </c>
      <c r="AB50" s="64"/>
      <c r="AC50" s="54">
        <v>2016</v>
      </c>
      <c r="AD50" s="65"/>
      <c r="AE50" s="87" t="s">
        <v>840</v>
      </c>
      <c r="AF50" s="76"/>
      <c r="AG50" s="76"/>
      <c r="AH50" s="76"/>
      <c r="AI50" s="76"/>
      <c r="AJ50" s="76"/>
      <c r="AK50" s="76"/>
      <c r="AL50" s="76"/>
      <c r="AM50" s="76"/>
      <c r="AN50" s="76"/>
      <c r="AO50" s="76"/>
      <c r="AP50" s="76"/>
      <c r="AQ50" s="76"/>
      <c r="AR50" s="76"/>
      <c r="AS50" s="76"/>
      <c r="AT50" s="76"/>
      <c r="AU50" s="76"/>
      <c r="AV50" s="76"/>
      <c r="AW50" s="76"/>
    </row>
    <row r="51" spans="1:49" s="45" customFormat="1" outlineLevel="1">
      <c r="A51" s="111" t="s">
        <v>502</v>
      </c>
      <c r="B51" s="54" t="s">
        <v>1003</v>
      </c>
      <c r="C51" s="55" t="s">
        <v>934</v>
      </c>
      <c r="D51" s="56" t="s">
        <v>1315</v>
      </c>
      <c r="E51" s="56">
        <v>210020007</v>
      </c>
      <c r="F51" s="57" t="s">
        <v>1316</v>
      </c>
      <c r="G51" s="57" t="s">
        <v>912</v>
      </c>
      <c r="H51" s="57" t="s">
        <v>1924</v>
      </c>
      <c r="I51" s="57" t="s">
        <v>912</v>
      </c>
      <c r="J51" s="99"/>
      <c r="K51" s="58" t="s">
        <v>912</v>
      </c>
      <c r="L51" s="58" t="s">
        <v>39</v>
      </c>
      <c r="M51" s="59"/>
      <c r="N51" s="60">
        <v>40</v>
      </c>
      <c r="O51" s="61">
        <v>230000000</v>
      </c>
      <c r="P51" s="103" t="s">
        <v>935</v>
      </c>
      <c r="Q51" s="62" t="s">
        <v>41</v>
      </c>
      <c r="R51" s="58" t="s">
        <v>936</v>
      </c>
      <c r="S51" s="54" t="s">
        <v>937</v>
      </c>
      <c r="T51" s="60" t="s">
        <v>938</v>
      </c>
      <c r="U51" s="63" t="s">
        <v>1388</v>
      </c>
      <c r="V51" s="54">
        <v>166</v>
      </c>
      <c r="W51" s="54" t="s">
        <v>1077</v>
      </c>
      <c r="X51" s="246">
        <v>0.5</v>
      </c>
      <c r="Y51" s="246">
        <v>1964.285714285714</v>
      </c>
      <c r="Z51" s="238">
        <f t="shared" si="0"/>
        <v>982.142857142857</v>
      </c>
      <c r="AA51" s="238">
        <f t="shared" si="1"/>
        <v>1100</v>
      </c>
      <c r="AB51" s="64" t="s">
        <v>1385</v>
      </c>
      <c r="AC51" s="54">
        <v>2016</v>
      </c>
      <c r="AD51" s="65"/>
      <c r="AE51" s="87" t="s">
        <v>840</v>
      </c>
      <c r="AF51" s="76"/>
      <c r="AG51" s="76"/>
      <c r="AH51" s="76"/>
      <c r="AI51" s="76"/>
      <c r="AJ51" s="76"/>
      <c r="AK51" s="76"/>
      <c r="AL51" s="76"/>
      <c r="AM51" s="76"/>
      <c r="AN51" s="76"/>
      <c r="AO51" s="76"/>
      <c r="AP51" s="76"/>
      <c r="AQ51" s="76"/>
      <c r="AR51" s="76"/>
      <c r="AS51" s="76"/>
      <c r="AT51" s="76"/>
      <c r="AU51" s="76"/>
      <c r="AV51" s="76"/>
      <c r="AW51" s="76"/>
    </row>
    <row r="52" spans="1:49" s="45" customFormat="1" outlineLevel="1">
      <c r="A52" s="111" t="s">
        <v>502</v>
      </c>
      <c r="B52" s="54" t="s">
        <v>1004</v>
      </c>
      <c r="C52" s="55" t="s">
        <v>934</v>
      </c>
      <c r="D52" s="56" t="s">
        <v>1317</v>
      </c>
      <c r="E52" s="56">
        <v>210009189</v>
      </c>
      <c r="F52" s="57" t="s">
        <v>1318</v>
      </c>
      <c r="G52" s="57" t="s">
        <v>912</v>
      </c>
      <c r="H52" s="57" t="s">
        <v>1760</v>
      </c>
      <c r="I52" s="57" t="s">
        <v>912</v>
      </c>
      <c r="J52" s="99" t="s">
        <v>1319</v>
      </c>
      <c r="K52" s="58" t="s">
        <v>912</v>
      </c>
      <c r="L52" s="58" t="s">
        <v>39</v>
      </c>
      <c r="M52" s="59"/>
      <c r="N52" s="60">
        <v>0</v>
      </c>
      <c r="O52" s="61">
        <v>230000000</v>
      </c>
      <c r="P52" s="103" t="s">
        <v>935</v>
      </c>
      <c r="Q52" s="62" t="s">
        <v>41</v>
      </c>
      <c r="R52" s="58" t="s">
        <v>936</v>
      </c>
      <c r="S52" s="54" t="s">
        <v>937</v>
      </c>
      <c r="T52" s="60" t="s">
        <v>938</v>
      </c>
      <c r="U52" s="63" t="s">
        <v>939</v>
      </c>
      <c r="V52" s="54">
        <v>168</v>
      </c>
      <c r="W52" s="54" t="s">
        <v>1904</v>
      </c>
      <c r="X52" s="246">
        <v>2.0000000000000001E-4</v>
      </c>
      <c r="Y52" s="246">
        <v>19499999.999999996</v>
      </c>
      <c r="Z52" s="238">
        <f t="shared" si="0"/>
        <v>3899.9999999999995</v>
      </c>
      <c r="AA52" s="238">
        <f t="shared" si="1"/>
        <v>4368</v>
      </c>
      <c r="AB52" s="64"/>
      <c r="AC52" s="54">
        <v>2016</v>
      </c>
      <c r="AD52" s="65"/>
      <c r="AE52" s="87" t="s">
        <v>840</v>
      </c>
      <c r="AF52" s="76"/>
      <c r="AG52" s="76"/>
      <c r="AH52" s="76"/>
      <c r="AI52" s="76"/>
      <c r="AJ52" s="76"/>
      <c r="AK52" s="76"/>
      <c r="AL52" s="76"/>
      <c r="AM52" s="76"/>
      <c r="AN52" s="76"/>
      <c r="AO52" s="76"/>
      <c r="AP52" s="76"/>
      <c r="AQ52" s="76"/>
      <c r="AR52" s="76"/>
      <c r="AS52" s="76"/>
      <c r="AT52" s="76"/>
      <c r="AU52" s="76"/>
      <c r="AV52" s="76"/>
      <c r="AW52" s="76"/>
    </row>
    <row r="53" spans="1:49" s="45" customFormat="1" outlineLevel="1">
      <c r="A53" s="111" t="s">
        <v>502</v>
      </c>
      <c r="B53" s="54" t="s">
        <v>1005</v>
      </c>
      <c r="C53" s="55" t="s">
        <v>934</v>
      </c>
      <c r="D53" s="56" t="s">
        <v>1925</v>
      </c>
      <c r="E53" s="56">
        <v>210013734</v>
      </c>
      <c r="F53" s="57" t="s">
        <v>1318</v>
      </c>
      <c r="G53" s="57" t="s">
        <v>912</v>
      </c>
      <c r="H53" s="57" t="s">
        <v>1926</v>
      </c>
      <c r="I53" s="57" t="s">
        <v>912</v>
      </c>
      <c r="J53" s="99" t="s">
        <v>1320</v>
      </c>
      <c r="K53" s="58" t="s">
        <v>912</v>
      </c>
      <c r="L53" s="58" t="s">
        <v>39</v>
      </c>
      <c r="M53" s="59"/>
      <c r="N53" s="60">
        <v>0</v>
      </c>
      <c r="O53" s="61">
        <v>230000000</v>
      </c>
      <c r="P53" s="103" t="s">
        <v>935</v>
      </c>
      <c r="Q53" s="62" t="s">
        <v>41</v>
      </c>
      <c r="R53" s="58" t="s">
        <v>936</v>
      </c>
      <c r="S53" s="54" t="s">
        <v>937</v>
      </c>
      <c r="T53" s="60" t="s">
        <v>938</v>
      </c>
      <c r="U53" s="63" t="s">
        <v>939</v>
      </c>
      <c r="V53" s="54">
        <v>168</v>
      </c>
      <c r="W53" s="54" t="s">
        <v>1904</v>
      </c>
      <c r="X53" s="246">
        <v>2.2000000000000001E-3</v>
      </c>
      <c r="Y53" s="246">
        <v>14545535.7142857</v>
      </c>
      <c r="Z53" s="238">
        <f t="shared" si="0"/>
        <v>32000.17857142854</v>
      </c>
      <c r="AA53" s="238">
        <f t="shared" si="1"/>
        <v>35840.199999999968</v>
      </c>
      <c r="AB53" s="64"/>
      <c r="AC53" s="54">
        <v>2016</v>
      </c>
      <c r="AD53" s="65"/>
      <c r="AE53" s="87" t="s">
        <v>840</v>
      </c>
      <c r="AF53" s="76"/>
      <c r="AG53" s="76"/>
      <c r="AH53" s="76"/>
      <c r="AI53" s="76"/>
      <c r="AJ53" s="76"/>
      <c r="AK53" s="76"/>
      <c r="AL53" s="76"/>
      <c r="AM53" s="76"/>
      <c r="AN53" s="76"/>
      <c r="AO53" s="76"/>
      <c r="AP53" s="76"/>
      <c r="AQ53" s="76"/>
      <c r="AR53" s="76"/>
      <c r="AS53" s="76"/>
      <c r="AT53" s="76"/>
      <c r="AU53" s="76"/>
      <c r="AV53" s="76"/>
      <c r="AW53" s="76"/>
    </row>
    <row r="54" spans="1:49" s="45" customFormat="1" outlineLevel="1">
      <c r="A54" s="111" t="s">
        <v>502</v>
      </c>
      <c r="B54" s="54" t="s">
        <v>2021</v>
      </c>
      <c r="C54" s="55" t="s">
        <v>934</v>
      </c>
      <c r="D54" s="56" t="s">
        <v>1321</v>
      </c>
      <c r="E54" s="56">
        <v>210010671</v>
      </c>
      <c r="F54" s="57" t="s">
        <v>1322</v>
      </c>
      <c r="G54" s="57" t="s">
        <v>912</v>
      </c>
      <c r="H54" s="57" t="s">
        <v>1761</v>
      </c>
      <c r="I54" s="57" t="s">
        <v>912</v>
      </c>
      <c r="J54" s="99" t="s">
        <v>1323</v>
      </c>
      <c r="K54" s="58" t="s">
        <v>912</v>
      </c>
      <c r="L54" s="58" t="s">
        <v>39</v>
      </c>
      <c r="M54" s="59"/>
      <c r="N54" s="60">
        <v>70</v>
      </c>
      <c r="O54" s="61">
        <v>230000000</v>
      </c>
      <c r="P54" s="103" t="s">
        <v>935</v>
      </c>
      <c r="Q54" s="62" t="s">
        <v>41</v>
      </c>
      <c r="R54" s="58" t="s">
        <v>936</v>
      </c>
      <c r="S54" s="54" t="s">
        <v>937</v>
      </c>
      <c r="T54" s="60" t="s">
        <v>938</v>
      </c>
      <c r="U54" s="63" t="s">
        <v>1388</v>
      </c>
      <c r="V54" s="54">
        <v>166</v>
      </c>
      <c r="W54" s="54" t="s">
        <v>1077</v>
      </c>
      <c r="X54" s="246">
        <v>100</v>
      </c>
      <c r="Y54" s="246">
        <v>1002.6785714285713</v>
      </c>
      <c r="Z54" s="238">
        <f t="shared" si="0"/>
        <v>100267.85714285713</v>
      </c>
      <c r="AA54" s="238">
        <f t="shared" si="1"/>
        <v>112300</v>
      </c>
      <c r="AB54" s="64" t="s">
        <v>1385</v>
      </c>
      <c r="AC54" s="54">
        <v>2016</v>
      </c>
      <c r="AD54" s="65"/>
      <c r="AE54" s="87" t="s">
        <v>840</v>
      </c>
      <c r="AF54" s="76"/>
      <c r="AG54" s="76"/>
      <c r="AH54" s="76"/>
      <c r="AI54" s="76"/>
      <c r="AJ54" s="76"/>
      <c r="AK54" s="76"/>
      <c r="AL54" s="76"/>
      <c r="AM54" s="76"/>
      <c r="AN54" s="76"/>
      <c r="AO54" s="76"/>
      <c r="AP54" s="76"/>
      <c r="AQ54" s="76"/>
      <c r="AR54" s="76"/>
      <c r="AS54" s="76"/>
      <c r="AT54" s="76"/>
      <c r="AU54" s="76"/>
      <c r="AV54" s="76"/>
      <c r="AW54" s="76"/>
    </row>
    <row r="55" spans="1:49" s="45" customFormat="1" outlineLevel="1">
      <c r="A55" s="111" t="s">
        <v>502</v>
      </c>
      <c r="B55" s="54" t="s">
        <v>2022</v>
      </c>
      <c r="C55" s="55" t="s">
        <v>934</v>
      </c>
      <c r="D55" s="56" t="s">
        <v>1324</v>
      </c>
      <c r="E55" s="56">
        <v>210009216</v>
      </c>
      <c r="F55" s="57" t="s">
        <v>1325</v>
      </c>
      <c r="G55" s="57" t="s">
        <v>912</v>
      </c>
      <c r="H55" s="57" t="s">
        <v>1927</v>
      </c>
      <c r="I55" s="57" t="s">
        <v>912</v>
      </c>
      <c r="J55" s="99" t="s">
        <v>1326</v>
      </c>
      <c r="K55" s="58" t="s">
        <v>912</v>
      </c>
      <c r="L55" s="58" t="s">
        <v>39</v>
      </c>
      <c r="M55" s="59"/>
      <c r="N55" s="60">
        <v>0</v>
      </c>
      <c r="O55" s="61">
        <v>230000000</v>
      </c>
      <c r="P55" s="103" t="s">
        <v>935</v>
      </c>
      <c r="Q55" s="62" t="s">
        <v>41</v>
      </c>
      <c r="R55" s="58" t="s">
        <v>936</v>
      </c>
      <c r="S55" s="54" t="s">
        <v>937</v>
      </c>
      <c r="T55" s="60" t="s">
        <v>938</v>
      </c>
      <c r="U55" s="63" t="s">
        <v>939</v>
      </c>
      <c r="V55" s="54">
        <v>166</v>
      </c>
      <c r="W55" s="54" t="s">
        <v>1077</v>
      </c>
      <c r="X55" s="246">
        <v>10</v>
      </c>
      <c r="Y55" s="246">
        <v>248.21428571428569</v>
      </c>
      <c r="Z55" s="238">
        <f t="shared" si="0"/>
        <v>2482.1428571428569</v>
      </c>
      <c r="AA55" s="238">
        <f t="shared" si="1"/>
        <v>2780</v>
      </c>
      <c r="AB55" s="64"/>
      <c r="AC55" s="54">
        <v>2016</v>
      </c>
      <c r="AD55" s="65"/>
      <c r="AE55" s="87" t="s">
        <v>840</v>
      </c>
      <c r="AF55" s="76"/>
      <c r="AG55" s="76"/>
      <c r="AH55" s="76"/>
      <c r="AI55" s="76"/>
      <c r="AJ55" s="76"/>
      <c r="AK55" s="76"/>
      <c r="AL55" s="76"/>
      <c r="AM55" s="76"/>
      <c r="AN55" s="76"/>
      <c r="AO55" s="76"/>
      <c r="AP55" s="76"/>
      <c r="AQ55" s="76"/>
      <c r="AR55" s="76"/>
      <c r="AS55" s="76"/>
      <c r="AT55" s="76"/>
      <c r="AU55" s="76"/>
      <c r="AV55" s="76"/>
      <c r="AW55" s="76"/>
    </row>
    <row r="56" spans="1:49" s="45" customFormat="1" outlineLevel="1">
      <c r="A56" s="111" t="s">
        <v>502</v>
      </c>
      <c r="B56" s="54" t="s">
        <v>2023</v>
      </c>
      <c r="C56" s="55" t="s">
        <v>934</v>
      </c>
      <c r="D56" s="56" t="s">
        <v>1327</v>
      </c>
      <c r="E56" s="56">
        <v>210017794</v>
      </c>
      <c r="F56" s="57" t="s">
        <v>1328</v>
      </c>
      <c r="G56" s="57" t="s">
        <v>912</v>
      </c>
      <c r="H56" s="57" t="s">
        <v>1762</v>
      </c>
      <c r="I56" s="57" t="s">
        <v>912</v>
      </c>
      <c r="J56" s="99" t="s">
        <v>1885</v>
      </c>
      <c r="K56" s="58" t="s">
        <v>912</v>
      </c>
      <c r="L56" s="58" t="s">
        <v>33</v>
      </c>
      <c r="M56" s="59"/>
      <c r="N56" s="60">
        <v>0</v>
      </c>
      <c r="O56" s="61">
        <v>230000000</v>
      </c>
      <c r="P56" s="103" t="s">
        <v>935</v>
      </c>
      <c r="Q56" s="62" t="s">
        <v>41</v>
      </c>
      <c r="R56" s="58" t="s">
        <v>936</v>
      </c>
      <c r="S56" s="54" t="s">
        <v>937</v>
      </c>
      <c r="T56" s="60" t="s">
        <v>938</v>
      </c>
      <c r="U56" s="63" t="s">
        <v>939</v>
      </c>
      <c r="V56" s="54">
        <v>168</v>
      </c>
      <c r="W56" s="54" t="s">
        <v>1904</v>
      </c>
      <c r="X56" s="246">
        <v>91.02</v>
      </c>
      <c r="Y56" s="246">
        <v>1736522.3214285714</v>
      </c>
      <c r="Z56" s="238">
        <f t="shared" si="0"/>
        <v>158058261.69642857</v>
      </c>
      <c r="AA56" s="238">
        <f t="shared" si="1"/>
        <v>177025253.10000002</v>
      </c>
      <c r="AB56" s="64"/>
      <c r="AC56" s="54">
        <v>2016</v>
      </c>
      <c r="AD56" s="65"/>
      <c r="AE56" s="87" t="s">
        <v>840</v>
      </c>
      <c r="AF56" s="76"/>
      <c r="AG56" s="76"/>
      <c r="AH56" s="76"/>
      <c r="AI56" s="76"/>
      <c r="AJ56" s="76"/>
      <c r="AK56" s="76"/>
      <c r="AL56" s="76"/>
      <c r="AM56" s="76"/>
      <c r="AN56" s="76"/>
      <c r="AO56" s="76"/>
      <c r="AP56" s="76"/>
      <c r="AQ56" s="76"/>
      <c r="AR56" s="76"/>
      <c r="AS56" s="76"/>
      <c r="AT56" s="76"/>
      <c r="AU56" s="76"/>
      <c r="AV56" s="76"/>
      <c r="AW56" s="76"/>
    </row>
    <row r="57" spans="1:49" s="45" customFormat="1" outlineLevel="1">
      <c r="A57" s="111" t="s">
        <v>419</v>
      </c>
      <c r="B57" s="54" t="s">
        <v>2024</v>
      </c>
      <c r="C57" s="55" t="s">
        <v>934</v>
      </c>
      <c r="D57" s="56" t="s">
        <v>1331</v>
      </c>
      <c r="E57" s="56">
        <v>210000015</v>
      </c>
      <c r="F57" s="57" t="s">
        <v>1332</v>
      </c>
      <c r="G57" s="57" t="s">
        <v>912</v>
      </c>
      <c r="H57" s="57" t="s">
        <v>1928</v>
      </c>
      <c r="I57" s="57" t="s">
        <v>912</v>
      </c>
      <c r="J57" s="99" t="s">
        <v>1333</v>
      </c>
      <c r="K57" s="58" t="s">
        <v>912</v>
      </c>
      <c r="L57" s="58" t="s">
        <v>39</v>
      </c>
      <c r="M57" s="59"/>
      <c r="N57" s="60">
        <v>40</v>
      </c>
      <c r="O57" s="61">
        <v>230000000</v>
      </c>
      <c r="P57" s="103" t="s">
        <v>935</v>
      </c>
      <c r="Q57" s="62" t="s">
        <v>41</v>
      </c>
      <c r="R57" s="58" t="s">
        <v>936</v>
      </c>
      <c r="S57" s="54" t="s">
        <v>937</v>
      </c>
      <c r="T57" s="60" t="s">
        <v>938</v>
      </c>
      <c r="U57" s="63" t="s">
        <v>1388</v>
      </c>
      <c r="V57" s="54">
        <v>166</v>
      </c>
      <c r="W57" s="54" t="s">
        <v>1077</v>
      </c>
      <c r="X57" s="246">
        <v>10</v>
      </c>
      <c r="Y57" s="246">
        <v>187.49999999999997</v>
      </c>
      <c r="Z57" s="238">
        <f t="shared" si="0"/>
        <v>1874.9999999999998</v>
      </c>
      <c r="AA57" s="238">
        <f t="shared" si="1"/>
        <v>2100</v>
      </c>
      <c r="AB57" s="64" t="s">
        <v>1385</v>
      </c>
      <c r="AC57" s="54">
        <v>2016</v>
      </c>
      <c r="AD57" s="65"/>
      <c r="AE57" s="87" t="s">
        <v>840</v>
      </c>
      <c r="AF57" s="76"/>
      <c r="AG57" s="76"/>
      <c r="AH57" s="76"/>
      <c r="AI57" s="76"/>
      <c r="AJ57" s="76"/>
      <c r="AK57" s="76"/>
      <c r="AL57" s="76"/>
      <c r="AM57" s="76"/>
      <c r="AN57" s="76"/>
      <c r="AO57" s="76"/>
      <c r="AP57" s="76"/>
      <c r="AQ57" s="76"/>
      <c r="AR57" s="76"/>
      <c r="AS57" s="76"/>
      <c r="AT57" s="76"/>
      <c r="AU57" s="76"/>
      <c r="AV57" s="76"/>
      <c r="AW57" s="76"/>
    </row>
    <row r="58" spans="1:49" s="45" customFormat="1" outlineLevel="1">
      <c r="A58" s="111" t="s">
        <v>419</v>
      </c>
      <c r="B58" s="54" t="s">
        <v>2025</v>
      </c>
      <c r="C58" s="55" t="s">
        <v>934</v>
      </c>
      <c r="D58" s="56" t="s">
        <v>1334</v>
      </c>
      <c r="E58" s="56">
        <v>210000016</v>
      </c>
      <c r="F58" s="57" t="s">
        <v>1335</v>
      </c>
      <c r="G58" s="57" t="s">
        <v>912</v>
      </c>
      <c r="H58" s="57" t="s">
        <v>1763</v>
      </c>
      <c r="I58" s="57" t="s">
        <v>912</v>
      </c>
      <c r="J58" s="99" t="s">
        <v>1336</v>
      </c>
      <c r="K58" s="58" t="s">
        <v>912</v>
      </c>
      <c r="L58" s="58" t="s">
        <v>39</v>
      </c>
      <c r="M58" s="59"/>
      <c r="N58" s="60">
        <v>40</v>
      </c>
      <c r="O58" s="61">
        <v>230000000</v>
      </c>
      <c r="P58" s="103" t="s">
        <v>935</v>
      </c>
      <c r="Q58" s="62" t="s">
        <v>41</v>
      </c>
      <c r="R58" s="58" t="s">
        <v>936</v>
      </c>
      <c r="S58" s="54" t="s">
        <v>937</v>
      </c>
      <c r="T58" s="60" t="s">
        <v>938</v>
      </c>
      <c r="U58" s="63" t="s">
        <v>1388</v>
      </c>
      <c r="V58" s="54">
        <v>166</v>
      </c>
      <c r="W58" s="54" t="s">
        <v>1077</v>
      </c>
      <c r="X58" s="246">
        <v>5</v>
      </c>
      <c r="Y58" s="246">
        <v>791.375</v>
      </c>
      <c r="Z58" s="238">
        <f t="shared" si="0"/>
        <v>3956.875</v>
      </c>
      <c r="AA58" s="238">
        <f t="shared" si="1"/>
        <v>4431.7000000000007</v>
      </c>
      <c r="AB58" s="64" t="s">
        <v>1385</v>
      </c>
      <c r="AC58" s="54">
        <v>2016</v>
      </c>
      <c r="AD58" s="65"/>
      <c r="AE58" s="87" t="s">
        <v>840</v>
      </c>
      <c r="AF58" s="76"/>
      <c r="AG58" s="76"/>
      <c r="AH58" s="76"/>
      <c r="AI58" s="76"/>
      <c r="AJ58" s="76"/>
      <c r="AK58" s="76"/>
      <c r="AL58" s="76"/>
      <c r="AM58" s="76"/>
      <c r="AN58" s="76"/>
      <c r="AO58" s="76"/>
      <c r="AP58" s="76"/>
      <c r="AQ58" s="76"/>
      <c r="AR58" s="76"/>
      <c r="AS58" s="76"/>
      <c r="AT58" s="76"/>
      <c r="AU58" s="76"/>
      <c r="AV58" s="76"/>
      <c r="AW58" s="76"/>
    </row>
    <row r="59" spans="1:49" s="45" customFormat="1" outlineLevel="1">
      <c r="A59" s="111" t="s">
        <v>419</v>
      </c>
      <c r="B59" s="54" t="s">
        <v>1006</v>
      </c>
      <c r="C59" s="55" t="s">
        <v>934</v>
      </c>
      <c r="D59" s="56" t="s">
        <v>1929</v>
      </c>
      <c r="E59" s="56">
        <v>210023515</v>
      </c>
      <c r="F59" s="57" t="s">
        <v>1338</v>
      </c>
      <c r="G59" s="57" t="s">
        <v>912</v>
      </c>
      <c r="H59" s="57" t="s">
        <v>1764</v>
      </c>
      <c r="I59" s="57" t="s">
        <v>912</v>
      </c>
      <c r="J59" s="99" t="s">
        <v>1339</v>
      </c>
      <c r="K59" s="58" t="s">
        <v>912</v>
      </c>
      <c r="L59" s="58" t="s">
        <v>39</v>
      </c>
      <c r="M59" s="59"/>
      <c r="N59" s="60">
        <v>40</v>
      </c>
      <c r="O59" s="61">
        <v>230000000</v>
      </c>
      <c r="P59" s="103" t="s">
        <v>935</v>
      </c>
      <c r="Q59" s="62" t="s">
        <v>41</v>
      </c>
      <c r="R59" s="58" t="s">
        <v>936</v>
      </c>
      <c r="S59" s="54" t="s">
        <v>937</v>
      </c>
      <c r="T59" s="60" t="s">
        <v>938</v>
      </c>
      <c r="U59" s="63" t="s">
        <v>1388</v>
      </c>
      <c r="V59" s="54" t="s">
        <v>1337</v>
      </c>
      <c r="W59" s="54" t="s">
        <v>1930</v>
      </c>
      <c r="X59" s="246">
        <v>3.8</v>
      </c>
      <c r="Y59" s="246">
        <v>244999.99999999997</v>
      </c>
      <c r="Z59" s="238">
        <f t="shared" si="0"/>
        <v>930999.99999999988</v>
      </c>
      <c r="AA59" s="238">
        <f t="shared" si="1"/>
        <v>1042720</v>
      </c>
      <c r="AB59" s="64" t="s">
        <v>1385</v>
      </c>
      <c r="AC59" s="54">
        <v>2016</v>
      </c>
      <c r="AD59" s="65"/>
      <c r="AE59" s="87" t="s">
        <v>840</v>
      </c>
      <c r="AF59" s="76"/>
      <c r="AG59" s="76"/>
      <c r="AH59" s="76"/>
      <c r="AI59" s="76"/>
      <c r="AJ59" s="76"/>
      <c r="AK59" s="76"/>
      <c r="AL59" s="76"/>
      <c r="AM59" s="76"/>
      <c r="AN59" s="76"/>
      <c r="AO59" s="76"/>
      <c r="AP59" s="76"/>
      <c r="AQ59" s="76"/>
      <c r="AR59" s="76"/>
      <c r="AS59" s="76"/>
      <c r="AT59" s="76"/>
      <c r="AU59" s="76"/>
      <c r="AV59" s="76"/>
      <c r="AW59" s="76"/>
    </row>
    <row r="60" spans="1:49" s="45" customFormat="1" outlineLevel="1">
      <c r="A60" s="111" t="s">
        <v>419</v>
      </c>
      <c r="B60" s="54" t="s">
        <v>1011</v>
      </c>
      <c r="C60" s="55" t="s">
        <v>934</v>
      </c>
      <c r="D60" s="56" t="s">
        <v>1340</v>
      </c>
      <c r="E60" s="56">
        <v>210022083</v>
      </c>
      <c r="F60" s="57" t="s">
        <v>1260</v>
      </c>
      <c r="G60" s="57" t="s">
        <v>912</v>
      </c>
      <c r="H60" s="57" t="s">
        <v>1765</v>
      </c>
      <c r="I60" s="57" t="s">
        <v>912</v>
      </c>
      <c r="J60" s="99" t="s">
        <v>1341</v>
      </c>
      <c r="K60" s="58" t="s">
        <v>912</v>
      </c>
      <c r="L60" s="58" t="s">
        <v>39</v>
      </c>
      <c r="M60" s="59"/>
      <c r="N60" s="60">
        <v>40</v>
      </c>
      <c r="O60" s="61">
        <v>230000000</v>
      </c>
      <c r="P60" s="103" t="s">
        <v>935</v>
      </c>
      <c r="Q60" s="62" t="s">
        <v>41</v>
      </c>
      <c r="R60" s="58" t="s">
        <v>936</v>
      </c>
      <c r="S60" s="54" t="s">
        <v>937</v>
      </c>
      <c r="T60" s="60" t="s">
        <v>938</v>
      </c>
      <c r="U60" s="63" t="s">
        <v>1388</v>
      </c>
      <c r="V60" s="54" t="s">
        <v>1329</v>
      </c>
      <c r="W60" s="54" t="s">
        <v>1330</v>
      </c>
      <c r="X60" s="246">
        <v>50</v>
      </c>
      <c r="Y60" s="246">
        <v>591.59821428571422</v>
      </c>
      <c r="Z60" s="238">
        <f t="shared" si="0"/>
        <v>29579.91071428571</v>
      </c>
      <c r="AA60" s="238">
        <f t="shared" si="1"/>
        <v>33129.5</v>
      </c>
      <c r="AB60" s="64" t="s">
        <v>1385</v>
      </c>
      <c r="AC60" s="54">
        <v>2016</v>
      </c>
      <c r="AD60" s="65"/>
      <c r="AE60" s="87" t="s">
        <v>840</v>
      </c>
      <c r="AF60" s="76"/>
      <c r="AG60" s="76"/>
      <c r="AH60" s="76"/>
      <c r="AI60" s="76"/>
      <c r="AJ60" s="76"/>
      <c r="AK60" s="76"/>
      <c r="AL60" s="76"/>
      <c r="AM60" s="76"/>
      <c r="AN60" s="76"/>
      <c r="AO60" s="76"/>
      <c r="AP60" s="76"/>
      <c r="AQ60" s="76"/>
      <c r="AR60" s="76"/>
      <c r="AS60" s="76"/>
      <c r="AT60" s="76"/>
      <c r="AU60" s="76"/>
      <c r="AV60" s="76"/>
      <c r="AW60" s="76"/>
    </row>
    <row r="61" spans="1:49" s="45" customFormat="1" outlineLevel="1">
      <c r="A61" s="111" t="s">
        <v>419</v>
      </c>
      <c r="B61" s="54" t="s">
        <v>1012</v>
      </c>
      <c r="C61" s="55" t="s">
        <v>934</v>
      </c>
      <c r="D61" s="56" t="s">
        <v>1342</v>
      </c>
      <c r="E61" s="56">
        <v>210022082</v>
      </c>
      <c r="F61" s="57" t="s">
        <v>1260</v>
      </c>
      <c r="G61" s="57" t="s">
        <v>912</v>
      </c>
      <c r="H61" s="57" t="s">
        <v>1766</v>
      </c>
      <c r="I61" s="57" t="s">
        <v>912</v>
      </c>
      <c r="J61" s="99" t="s">
        <v>1343</v>
      </c>
      <c r="K61" s="58" t="s">
        <v>912</v>
      </c>
      <c r="L61" s="58" t="s">
        <v>39</v>
      </c>
      <c r="M61" s="59"/>
      <c r="N61" s="60">
        <v>40</v>
      </c>
      <c r="O61" s="61">
        <v>230000000</v>
      </c>
      <c r="P61" s="103" t="s">
        <v>935</v>
      </c>
      <c r="Q61" s="62" t="s">
        <v>41</v>
      </c>
      <c r="R61" s="58" t="s">
        <v>936</v>
      </c>
      <c r="S61" s="54" t="s">
        <v>937</v>
      </c>
      <c r="T61" s="60" t="s">
        <v>938</v>
      </c>
      <c r="U61" s="63" t="s">
        <v>1388</v>
      </c>
      <c r="V61" s="54" t="s">
        <v>1329</v>
      </c>
      <c r="W61" s="54" t="s">
        <v>1330</v>
      </c>
      <c r="X61" s="246">
        <v>50</v>
      </c>
      <c r="Y61" s="246">
        <v>591.59821428571422</v>
      </c>
      <c r="Z61" s="238">
        <f t="shared" si="0"/>
        <v>29579.91071428571</v>
      </c>
      <c r="AA61" s="238">
        <f t="shared" si="1"/>
        <v>33129.5</v>
      </c>
      <c r="AB61" s="64" t="s">
        <v>1385</v>
      </c>
      <c r="AC61" s="54">
        <v>2016</v>
      </c>
      <c r="AD61" s="65"/>
      <c r="AE61" s="87" t="s">
        <v>840</v>
      </c>
      <c r="AF61" s="76"/>
      <c r="AG61" s="76"/>
      <c r="AH61" s="76"/>
      <c r="AI61" s="76"/>
      <c r="AJ61" s="76"/>
      <c r="AK61" s="76"/>
      <c r="AL61" s="76"/>
      <c r="AM61" s="76"/>
      <c r="AN61" s="76"/>
      <c r="AO61" s="76"/>
      <c r="AP61" s="76"/>
      <c r="AQ61" s="76"/>
      <c r="AR61" s="76"/>
      <c r="AS61" s="76"/>
      <c r="AT61" s="76"/>
      <c r="AU61" s="76"/>
      <c r="AV61" s="76"/>
      <c r="AW61" s="76"/>
    </row>
    <row r="62" spans="1:49" s="45" customFormat="1" outlineLevel="1">
      <c r="A62" s="111" t="s">
        <v>419</v>
      </c>
      <c r="B62" s="54" t="s">
        <v>1013</v>
      </c>
      <c r="C62" s="55" t="s">
        <v>934</v>
      </c>
      <c r="D62" s="56" t="s">
        <v>1344</v>
      </c>
      <c r="E62" s="56">
        <v>210022081</v>
      </c>
      <c r="F62" s="57" t="s">
        <v>1260</v>
      </c>
      <c r="G62" s="57" t="s">
        <v>912</v>
      </c>
      <c r="H62" s="57" t="s">
        <v>1931</v>
      </c>
      <c r="I62" s="57" t="s">
        <v>912</v>
      </c>
      <c r="J62" s="99" t="s">
        <v>1345</v>
      </c>
      <c r="K62" s="58" t="s">
        <v>912</v>
      </c>
      <c r="L62" s="58" t="s">
        <v>39</v>
      </c>
      <c r="M62" s="59"/>
      <c r="N62" s="60">
        <v>40</v>
      </c>
      <c r="O62" s="61">
        <v>230000000</v>
      </c>
      <c r="P62" s="103" t="s">
        <v>935</v>
      </c>
      <c r="Q62" s="62" t="s">
        <v>41</v>
      </c>
      <c r="R62" s="58" t="s">
        <v>936</v>
      </c>
      <c r="S62" s="54" t="s">
        <v>937</v>
      </c>
      <c r="T62" s="60" t="s">
        <v>938</v>
      </c>
      <c r="U62" s="63" t="s">
        <v>1388</v>
      </c>
      <c r="V62" s="54" t="s">
        <v>1329</v>
      </c>
      <c r="W62" s="54" t="s">
        <v>1330</v>
      </c>
      <c r="X62" s="246">
        <v>100</v>
      </c>
      <c r="Y62" s="246">
        <v>591.59821428571422</v>
      </c>
      <c r="Z62" s="238">
        <f t="shared" si="0"/>
        <v>59159.82142857142</v>
      </c>
      <c r="AA62" s="238">
        <f t="shared" si="1"/>
        <v>66259</v>
      </c>
      <c r="AB62" s="64" t="s">
        <v>1385</v>
      </c>
      <c r="AC62" s="54">
        <v>2016</v>
      </c>
      <c r="AD62" s="65"/>
      <c r="AE62" s="87" t="s">
        <v>840</v>
      </c>
      <c r="AF62" s="76"/>
      <c r="AG62" s="76"/>
      <c r="AH62" s="76"/>
      <c r="AI62" s="76"/>
      <c r="AJ62" s="76"/>
      <c r="AK62" s="76"/>
      <c r="AL62" s="76"/>
      <c r="AM62" s="76"/>
      <c r="AN62" s="76"/>
      <c r="AO62" s="76"/>
      <c r="AP62" s="76"/>
      <c r="AQ62" s="76"/>
      <c r="AR62" s="76"/>
      <c r="AS62" s="76"/>
      <c r="AT62" s="76"/>
      <c r="AU62" s="76"/>
      <c r="AV62" s="76"/>
      <c r="AW62" s="76"/>
    </row>
    <row r="63" spans="1:49" s="45" customFormat="1" outlineLevel="1">
      <c r="A63" s="111" t="s">
        <v>419</v>
      </c>
      <c r="B63" s="54" t="s">
        <v>1014</v>
      </c>
      <c r="C63" s="55" t="s">
        <v>934</v>
      </c>
      <c r="D63" s="56" t="s">
        <v>1346</v>
      </c>
      <c r="E63" s="56">
        <v>210022080</v>
      </c>
      <c r="F63" s="57" t="s">
        <v>1260</v>
      </c>
      <c r="G63" s="57" t="s">
        <v>912</v>
      </c>
      <c r="H63" s="57" t="s">
        <v>1767</v>
      </c>
      <c r="I63" s="57" t="s">
        <v>912</v>
      </c>
      <c r="J63" s="99" t="s">
        <v>1347</v>
      </c>
      <c r="K63" s="58" t="s">
        <v>912</v>
      </c>
      <c r="L63" s="58" t="s">
        <v>39</v>
      </c>
      <c r="M63" s="59"/>
      <c r="N63" s="60">
        <v>40</v>
      </c>
      <c r="O63" s="61">
        <v>230000000</v>
      </c>
      <c r="P63" s="103" t="s">
        <v>935</v>
      </c>
      <c r="Q63" s="62" t="s">
        <v>41</v>
      </c>
      <c r="R63" s="58" t="s">
        <v>936</v>
      </c>
      <c r="S63" s="54" t="s">
        <v>937</v>
      </c>
      <c r="T63" s="60" t="s">
        <v>938</v>
      </c>
      <c r="U63" s="63" t="s">
        <v>1388</v>
      </c>
      <c r="V63" s="54" t="s">
        <v>1329</v>
      </c>
      <c r="W63" s="54" t="s">
        <v>1330</v>
      </c>
      <c r="X63" s="246">
        <v>50</v>
      </c>
      <c r="Y63" s="246">
        <v>52</v>
      </c>
      <c r="Z63" s="238">
        <f t="shared" si="0"/>
        <v>2600</v>
      </c>
      <c r="AA63" s="238">
        <f t="shared" si="1"/>
        <v>2912.0000000000005</v>
      </c>
      <c r="AB63" s="64" t="s">
        <v>1385</v>
      </c>
      <c r="AC63" s="54">
        <v>2016</v>
      </c>
      <c r="AD63" s="65"/>
      <c r="AE63" s="87" t="s">
        <v>840</v>
      </c>
      <c r="AF63" s="76"/>
      <c r="AG63" s="76"/>
      <c r="AH63" s="76"/>
      <c r="AI63" s="76"/>
      <c r="AJ63" s="76"/>
      <c r="AK63" s="76"/>
      <c r="AL63" s="76"/>
      <c r="AM63" s="76"/>
      <c r="AN63" s="76"/>
      <c r="AO63" s="76"/>
      <c r="AP63" s="76"/>
      <c r="AQ63" s="76"/>
      <c r="AR63" s="76"/>
      <c r="AS63" s="76"/>
      <c r="AT63" s="76"/>
      <c r="AU63" s="76"/>
      <c r="AV63" s="76"/>
      <c r="AW63" s="76"/>
    </row>
    <row r="64" spans="1:49" s="45" customFormat="1" outlineLevel="1">
      <c r="A64" s="111" t="s">
        <v>419</v>
      </c>
      <c r="B64" s="54" t="s">
        <v>1015</v>
      </c>
      <c r="C64" s="55" t="s">
        <v>934</v>
      </c>
      <c r="D64" s="56" t="s">
        <v>1348</v>
      </c>
      <c r="E64" s="56">
        <v>210022079</v>
      </c>
      <c r="F64" s="57" t="s">
        <v>1260</v>
      </c>
      <c r="G64" s="57" t="s">
        <v>912</v>
      </c>
      <c r="H64" s="57" t="s">
        <v>1932</v>
      </c>
      <c r="I64" s="57" t="s">
        <v>912</v>
      </c>
      <c r="J64" s="99" t="s">
        <v>1347</v>
      </c>
      <c r="K64" s="58" t="s">
        <v>912</v>
      </c>
      <c r="L64" s="58" t="s">
        <v>39</v>
      </c>
      <c r="M64" s="59"/>
      <c r="N64" s="60">
        <v>40</v>
      </c>
      <c r="O64" s="61">
        <v>230000000</v>
      </c>
      <c r="P64" s="103" t="s">
        <v>935</v>
      </c>
      <c r="Q64" s="62" t="s">
        <v>41</v>
      </c>
      <c r="R64" s="58" t="s">
        <v>936</v>
      </c>
      <c r="S64" s="54" t="s">
        <v>937</v>
      </c>
      <c r="T64" s="60" t="s">
        <v>938</v>
      </c>
      <c r="U64" s="63" t="s">
        <v>1388</v>
      </c>
      <c r="V64" s="54" t="s">
        <v>1329</v>
      </c>
      <c r="W64" s="54" t="s">
        <v>1330</v>
      </c>
      <c r="X64" s="246">
        <v>50</v>
      </c>
      <c r="Y64" s="246">
        <v>42.999999999999993</v>
      </c>
      <c r="Z64" s="238">
        <f t="shared" si="0"/>
        <v>2149.9999999999995</v>
      </c>
      <c r="AA64" s="238">
        <f t="shared" si="1"/>
        <v>2407.9999999999995</v>
      </c>
      <c r="AB64" s="64" t="s">
        <v>1385</v>
      </c>
      <c r="AC64" s="54">
        <v>2016</v>
      </c>
      <c r="AD64" s="65"/>
      <c r="AE64" s="87" t="s">
        <v>840</v>
      </c>
      <c r="AF64" s="76"/>
      <c r="AG64" s="76"/>
      <c r="AH64" s="76"/>
      <c r="AI64" s="76"/>
      <c r="AJ64" s="76"/>
      <c r="AK64" s="76"/>
      <c r="AL64" s="76"/>
      <c r="AM64" s="76"/>
      <c r="AN64" s="76"/>
      <c r="AO64" s="76"/>
      <c r="AP64" s="76"/>
      <c r="AQ64" s="76"/>
      <c r="AR64" s="76"/>
      <c r="AS64" s="76"/>
      <c r="AT64" s="76"/>
      <c r="AU64" s="76"/>
      <c r="AV64" s="76"/>
      <c r="AW64" s="76"/>
    </row>
    <row r="65" spans="1:49" s="45" customFormat="1" outlineLevel="1">
      <c r="A65" s="111" t="s">
        <v>419</v>
      </c>
      <c r="B65" s="54" t="s">
        <v>1016</v>
      </c>
      <c r="C65" s="55" t="s">
        <v>934</v>
      </c>
      <c r="D65" s="56" t="s">
        <v>1349</v>
      </c>
      <c r="E65" s="56">
        <v>210022078</v>
      </c>
      <c r="F65" s="57" t="s">
        <v>1260</v>
      </c>
      <c r="G65" s="57" t="s">
        <v>912</v>
      </c>
      <c r="H65" s="57" t="s">
        <v>1768</v>
      </c>
      <c r="I65" s="57" t="s">
        <v>912</v>
      </c>
      <c r="J65" s="99" t="s">
        <v>1347</v>
      </c>
      <c r="K65" s="58" t="s">
        <v>912</v>
      </c>
      <c r="L65" s="58" t="s">
        <v>39</v>
      </c>
      <c r="M65" s="59"/>
      <c r="N65" s="60">
        <v>40</v>
      </c>
      <c r="O65" s="61">
        <v>230000000</v>
      </c>
      <c r="P65" s="103" t="s">
        <v>935</v>
      </c>
      <c r="Q65" s="62" t="s">
        <v>41</v>
      </c>
      <c r="R65" s="58" t="s">
        <v>936</v>
      </c>
      <c r="S65" s="54" t="s">
        <v>937</v>
      </c>
      <c r="T65" s="60" t="s">
        <v>938</v>
      </c>
      <c r="U65" s="63" t="s">
        <v>1388</v>
      </c>
      <c r="V65" s="54" t="s">
        <v>1329</v>
      </c>
      <c r="W65" s="54" t="s">
        <v>1330</v>
      </c>
      <c r="X65" s="246">
        <v>100</v>
      </c>
      <c r="Y65" s="246">
        <v>85.999999999999986</v>
      </c>
      <c r="Z65" s="238">
        <f t="shared" si="0"/>
        <v>8599.9999999999982</v>
      </c>
      <c r="AA65" s="238">
        <f t="shared" si="1"/>
        <v>9631.9999999999982</v>
      </c>
      <c r="AB65" s="64" t="s">
        <v>1385</v>
      </c>
      <c r="AC65" s="54">
        <v>2016</v>
      </c>
      <c r="AD65" s="65"/>
      <c r="AE65" s="87" t="s">
        <v>840</v>
      </c>
      <c r="AF65" s="76"/>
      <c r="AG65" s="76"/>
      <c r="AH65" s="76"/>
      <c r="AI65" s="76"/>
      <c r="AJ65" s="76"/>
      <c r="AK65" s="76"/>
      <c r="AL65" s="76"/>
      <c r="AM65" s="76"/>
      <c r="AN65" s="76"/>
      <c r="AO65" s="76"/>
      <c r="AP65" s="76"/>
      <c r="AQ65" s="76"/>
      <c r="AR65" s="76"/>
      <c r="AS65" s="76"/>
      <c r="AT65" s="76"/>
      <c r="AU65" s="76"/>
      <c r="AV65" s="76"/>
      <c r="AW65" s="76"/>
    </row>
    <row r="66" spans="1:49" s="45" customFormat="1" outlineLevel="1">
      <c r="A66" s="111" t="s">
        <v>419</v>
      </c>
      <c r="B66" s="54" t="s">
        <v>1017</v>
      </c>
      <c r="C66" s="55" t="s">
        <v>934</v>
      </c>
      <c r="D66" s="56" t="s">
        <v>1350</v>
      </c>
      <c r="E66" s="56">
        <v>210022077</v>
      </c>
      <c r="F66" s="57" t="s">
        <v>1260</v>
      </c>
      <c r="G66" s="57" t="s">
        <v>912</v>
      </c>
      <c r="H66" s="57" t="s">
        <v>1769</v>
      </c>
      <c r="I66" s="57" t="s">
        <v>912</v>
      </c>
      <c r="J66" s="99" t="s">
        <v>1347</v>
      </c>
      <c r="K66" s="58" t="s">
        <v>912</v>
      </c>
      <c r="L66" s="58" t="s">
        <v>39</v>
      </c>
      <c r="M66" s="59"/>
      <c r="N66" s="60">
        <v>40</v>
      </c>
      <c r="O66" s="61">
        <v>230000000</v>
      </c>
      <c r="P66" s="103" t="s">
        <v>935</v>
      </c>
      <c r="Q66" s="62" t="s">
        <v>41</v>
      </c>
      <c r="R66" s="58" t="s">
        <v>936</v>
      </c>
      <c r="S66" s="54" t="s">
        <v>937</v>
      </c>
      <c r="T66" s="60" t="s">
        <v>938</v>
      </c>
      <c r="U66" s="63" t="s">
        <v>1388</v>
      </c>
      <c r="V66" s="54" t="s">
        <v>1329</v>
      </c>
      <c r="W66" s="54" t="s">
        <v>1330</v>
      </c>
      <c r="X66" s="246">
        <v>100</v>
      </c>
      <c r="Y66" s="246">
        <v>128.99999999999997</v>
      </c>
      <c r="Z66" s="238">
        <f t="shared" si="0"/>
        <v>12899.999999999996</v>
      </c>
      <c r="AA66" s="238">
        <f t="shared" si="1"/>
        <v>14447.999999999998</v>
      </c>
      <c r="AB66" s="64" t="s">
        <v>1385</v>
      </c>
      <c r="AC66" s="54">
        <v>2016</v>
      </c>
      <c r="AD66" s="65"/>
      <c r="AE66" s="87" t="s">
        <v>840</v>
      </c>
      <c r="AF66" s="76"/>
      <c r="AG66" s="76"/>
      <c r="AH66" s="76"/>
      <c r="AI66" s="76"/>
      <c r="AJ66" s="76"/>
      <c r="AK66" s="76"/>
      <c r="AL66" s="76"/>
      <c r="AM66" s="76"/>
      <c r="AN66" s="76"/>
      <c r="AO66" s="76"/>
      <c r="AP66" s="76"/>
      <c r="AQ66" s="76"/>
      <c r="AR66" s="76"/>
      <c r="AS66" s="76"/>
      <c r="AT66" s="76"/>
      <c r="AU66" s="76"/>
      <c r="AV66" s="76"/>
      <c r="AW66" s="76"/>
    </row>
    <row r="67" spans="1:49" s="45" customFormat="1" outlineLevel="1">
      <c r="A67" s="111" t="s">
        <v>419</v>
      </c>
      <c r="B67" s="54" t="s">
        <v>1018</v>
      </c>
      <c r="C67" s="55" t="s">
        <v>934</v>
      </c>
      <c r="D67" s="56" t="s">
        <v>1351</v>
      </c>
      <c r="E67" s="56">
        <v>210001363</v>
      </c>
      <c r="F67" s="57" t="s">
        <v>1338</v>
      </c>
      <c r="G67" s="57" t="s">
        <v>912</v>
      </c>
      <c r="H67" s="57" t="s">
        <v>1770</v>
      </c>
      <c r="I67" s="57" t="s">
        <v>912</v>
      </c>
      <c r="J67" s="99" t="s">
        <v>1352</v>
      </c>
      <c r="K67" s="58" t="s">
        <v>912</v>
      </c>
      <c r="L67" s="58" t="s">
        <v>39</v>
      </c>
      <c r="M67" s="59"/>
      <c r="N67" s="60">
        <v>40</v>
      </c>
      <c r="O67" s="61">
        <v>230000000</v>
      </c>
      <c r="P67" s="103" t="s">
        <v>935</v>
      </c>
      <c r="Q67" s="62" t="s">
        <v>41</v>
      </c>
      <c r="R67" s="58" t="s">
        <v>936</v>
      </c>
      <c r="S67" s="54" t="s">
        <v>937</v>
      </c>
      <c r="T67" s="60" t="s">
        <v>938</v>
      </c>
      <c r="U67" s="63" t="s">
        <v>1388</v>
      </c>
      <c r="V67" s="54" t="s">
        <v>1337</v>
      </c>
      <c r="W67" s="54" t="s">
        <v>1930</v>
      </c>
      <c r="X67" s="246">
        <v>1.7</v>
      </c>
      <c r="Y67" s="246">
        <v>102737.40178571428</v>
      </c>
      <c r="Z67" s="238">
        <f t="shared" si="0"/>
        <v>174653.58303571425</v>
      </c>
      <c r="AA67" s="238">
        <f t="shared" si="1"/>
        <v>195612.01299999998</v>
      </c>
      <c r="AB67" s="64" t="s">
        <v>1385</v>
      </c>
      <c r="AC67" s="54">
        <v>2016</v>
      </c>
      <c r="AD67" s="65"/>
      <c r="AE67" s="87" t="s">
        <v>840</v>
      </c>
      <c r="AF67" s="76"/>
      <c r="AG67" s="76"/>
      <c r="AH67" s="76"/>
      <c r="AI67" s="76"/>
      <c r="AJ67" s="76"/>
      <c r="AK67" s="76"/>
      <c r="AL67" s="76"/>
      <c r="AM67" s="76"/>
      <c r="AN67" s="76"/>
      <c r="AO67" s="76"/>
      <c r="AP67" s="76"/>
      <c r="AQ67" s="76"/>
      <c r="AR67" s="76"/>
      <c r="AS67" s="76"/>
      <c r="AT67" s="76"/>
      <c r="AU67" s="76"/>
      <c r="AV67" s="76"/>
      <c r="AW67" s="76"/>
    </row>
    <row r="68" spans="1:49" s="45" customFormat="1" outlineLevel="1">
      <c r="A68" s="111" t="s">
        <v>419</v>
      </c>
      <c r="B68" s="54" t="s">
        <v>1019</v>
      </c>
      <c r="C68" s="55" t="s">
        <v>934</v>
      </c>
      <c r="D68" s="56" t="s">
        <v>1353</v>
      </c>
      <c r="E68" s="56">
        <v>210018315</v>
      </c>
      <c r="F68" s="57" t="s">
        <v>1338</v>
      </c>
      <c r="G68" s="57" t="s">
        <v>912</v>
      </c>
      <c r="H68" s="57" t="s">
        <v>1771</v>
      </c>
      <c r="I68" s="57" t="s">
        <v>912</v>
      </c>
      <c r="J68" s="99" t="s">
        <v>1354</v>
      </c>
      <c r="K68" s="58" t="s">
        <v>912</v>
      </c>
      <c r="L68" s="58" t="s">
        <v>39</v>
      </c>
      <c r="M68" s="59"/>
      <c r="N68" s="60">
        <v>40</v>
      </c>
      <c r="O68" s="61">
        <v>230000000</v>
      </c>
      <c r="P68" s="103" t="s">
        <v>935</v>
      </c>
      <c r="Q68" s="62" t="s">
        <v>41</v>
      </c>
      <c r="R68" s="58" t="s">
        <v>936</v>
      </c>
      <c r="S68" s="54" t="s">
        <v>937</v>
      </c>
      <c r="T68" s="60" t="s">
        <v>938</v>
      </c>
      <c r="U68" s="63" t="s">
        <v>1388</v>
      </c>
      <c r="V68" s="54" t="s">
        <v>1337</v>
      </c>
      <c r="W68" s="54" t="s">
        <v>1930</v>
      </c>
      <c r="X68" s="246">
        <v>0.1</v>
      </c>
      <c r="Y68" s="246">
        <v>300675.89285714284</v>
      </c>
      <c r="Z68" s="238">
        <f t="shared" si="0"/>
        <v>30067.589285714286</v>
      </c>
      <c r="AA68" s="238">
        <f t="shared" si="1"/>
        <v>33675.700000000004</v>
      </c>
      <c r="AB68" s="64" t="s">
        <v>1385</v>
      </c>
      <c r="AC68" s="54">
        <v>2016</v>
      </c>
      <c r="AD68" s="65"/>
      <c r="AE68" s="87" t="s">
        <v>840</v>
      </c>
      <c r="AF68" s="76"/>
      <c r="AG68" s="76"/>
      <c r="AH68" s="76"/>
      <c r="AI68" s="76"/>
      <c r="AJ68" s="76"/>
      <c r="AK68" s="76"/>
      <c r="AL68" s="76"/>
      <c r="AM68" s="76"/>
      <c r="AN68" s="76"/>
      <c r="AO68" s="76"/>
      <c r="AP68" s="76"/>
      <c r="AQ68" s="76"/>
      <c r="AR68" s="76"/>
      <c r="AS68" s="76"/>
      <c r="AT68" s="76"/>
      <c r="AU68" s="76"/>
      <c r="AV68" s="76"/>
      <c r="AW68" s="76"/>
    </row>
    <row r="69" spans="1:49" s="45" customFormat="1" outlineLevel="1">
      <c r="A69" s="111" t="s">
        <v>419</v>
      </c>
      <c r="B69" s="54" t="s">
        <v>1020</v>
      </c>
      <c r="C69" s="55" t="s">
        <v>934</v>
      </c>
      <c r="D69" s="56" t="s">
        <v>1355</v>
      </c>
      <c r="E69" s="56">
        <v>210018318</v>
      </c>
      <c r="F69" s="57" t="s">
        <v>1338</v>
      </c>
      <c r="G69" s="57" t="s">
        <v>912</v>
      </c>
      <c r="H69" s="57" t="s">
        <v>1772</v>
      </c>
      <c r="I69" s="57" t="s">
        <v>912</v>
      </c>
      <c r="J69" s="99" t="s">
        <v>1356</v>
      </c>
      <c r="K69" s="58" t="s">
        <v>912</v>
      </c>
      <c r="L69" s="58" t="s">
        <v>39</v>
      </c>
      <c r="M69" s="59"/>
      <c r="N69" s="60">
        <v>40</v>
      </c>
      <c r="O69" s="61">
        <v>230000000</v>
      </c>
      <c r="P69" s="103" t="s">
        <v>935</v>
      </c>
      <c r="Q69" s="62" t="s">
        <v>41</v>
      </c>
      <c r="R69" s="58" t="s">
        <v>936</v>
      </c>
      <c r="S69" s="54" t="s">
        <v>937</v>
      </c>
      <c r="T69" s="60" t="s">
        <v>938</v>
      </c>
      <c r="U69" s="63" t="s">
        <v>1388</v>
      </c>
      <c r="V69" s="54" t="s">
        <v>1337</v>
      </c>
      <c r="W69" s="54" t="s">
        <v>1930</v>
      </c>
      <c r="X69" s="246">
        <v>0.1</v>
      </c>
      <c r="Y69" s="246">
        <v>451715.69642857142</v>
      </c>
      <c r="Z69" s="238">
        <f t="shared" si="0"/>
        <v>45171.569642857146</v>
      </c>
      <c r="AA69" s="238">
        <f t="shared" si="1"/>
        <v>50592.15800000001</v>
      </c>
      <c r="AB69" s="64" t="s">
        <v>1385</v>
      </c>
      <c r="AC69" s="54">
        <v>2016</v>
      </c>
      <c r="AD69" s="65"/>
      <c r="AE69" s="87" t="s">
        <v>840</v>
      </c>
      <c r="AF69" s="76"/>
      <c r="AG69" s="76"/>
      <c r="AH69" s="76"/>
      <c r="AI69" s="76"/>
      <c r="AJ69" s="76"/>
      <c r="AK69" s="76"/>
      <c r="AL69" s="76"/>
      <c r="AM69" s="76"/>
      <c r="AN69" s="76"/>
      <c r="AO69" s="76"/>
      <c r="AP69" s="76"/>
      <c r="AQ69" s="76"/>
      <c r="AR69" s="76"/>
      <c r="AS69" s="76"/>
      <c r="AT69" s="76"/>
      <c r="AU69" s="76"/>
      <c r="AV69" s="76"/>
      <c r="AW69" s="76"/>
    </row>
    <row r="70" spans="1:49" s="45" customFormat="1" outlineLevel="1">
      <c r="A70" s="111" t="s">
        <v>419</v>
      </c>
      <c r="B70" s="54" t="s">
        <v>2026</v>
      </c>
      <c r="C70" s="55" t="s">
        <v>934</v>
      </c>
      <c r="D70" s="56" t="s">
        <v>1357</v>
      </c>
      <c r="E70" s="56">
        <v>210018319</v>
      </c>
      <c r="F70" s="57" t="s">
        <v>1338</v>
      </c>
      <c r="G70" s="57" t="s">
        <v>912</v>
      </c>
      <c r="H70" s="57" t="s">
        <v>1773</v>
      </c>
      <c r="I70" s="57" t="s">
        <v>912</v>
      </c>
      <c r="J70" s="99" t="s">
        <v>1358</v>
      </c>
      <c r="K70" s="58" t="s">
        <v>912</v>
      </c>
      <c r="L70" s="58" t="s">
        <v>39</v>
      </c>
      <c r="M70" s="59"/>
      <c r="N70" s="60">
        <v>40</v>
      </c>
      <c r="O70" s="61">
        <v>230000000</v>
      </c>
      <c r="P70" s="103" t="s">
        <v>935</v>
      </c>
      <c r="Q70" s="62" t="s">
        <v>41</v>
      </c>
      <c r="R70" s="58" t="s">
        <v>936</v>
      </c>
      <c r="S70" s="54" t="s">
        <v>937</v>
      </c>
      <c r="T70" s="60" t="s">
        <v>938</v>
      </c>
      <c r="U70" s="63" t="s">
        <v>1388</v>
      </c>
      <c r="V70" s="54" t="s">
        <v>1337</v>
      </c>
      <c r="W70" s="54" t="s">
        <v>1930</v>
      </c>
      <c r="X70" s="246">
        <v>0.05</v>
      </c>
      <c r="Y70" s="246">
        <v>660864.5625</v>
      </c>
      <c r="Z70" s="238">
        <f t="shared" si="0"/>
        <v>33043.228125000001</v>
      </c>
      <c r="AA70" s="238">
        <f t="shared" si="1"/>
        <v>37008.415500000003</v>
      </c>
      <c r="AB70" s="64" t="s">
        <v>1385</v>
      </c>
      <c r="AC70" s="54">
        <v>2016</v>
      </c>
      <c r="AD70" s="65"/>
      <c r="AE70" s="87" t="s">
        <v>840</v>
      </c>
      <c r="AF70" s="76"/>
      <c r="AG70" s="76"/>
      <c r="AH70" s="76"/>
      <c r="AI70" s="76"/>
      <c r="AJ70" s="76"/>
      <c r="AK70" s="76"/>
      <c r="AL70" s="76"/>
      <c r="AM70" s="76"/>
      <c r="AN70" s="76"/>
      <c r="AO70" s="76"/>
      <c r="AP70" s="76"/>
      <c r="AQ70" s="76"/>
      <c r="AR70" s="76"/>
      <c r="AS70" s="76"/>
      <c r="AT70" s="76"/>
      <c r="AU70" s="76"/>
      <c r="AV70" s="76"/>
      <c r="AW70" s="76"/>
    </row>
    <row r="71" spans="1:49" s="45" customFormat="1" outlineLevel="1">
      <c r="A71" s="111" t="s">
        <v>419</v>
      </c>
      <c r="B71" s="54" t="s">
        <v>1021</v>
      </c>
      <c r="C71" s="55" t="s">
        <v>934</v>
      </c>
      <c r="D71" s="56" t="s">
        <v>1359</v>
      </c>
      <c r="E71" s="56">
        <v>210018320</v>
      </c>
      <c r="F71" s="57" t="s">
        <v>1338</v>
      </c>
      <c r="G71" s="57" t="s">
        <v>912</v>
      </c>
      <c r="H71" s="57" t="s">
        <v>1774</v>
      </c>
      <c r="I71" s="57" t="s">
        <v>912</v>
      </c>
      <c r="J71" s="99" t="s">
        <v>1360</v>
      </c>
      <c r="K71" s="58" t="s">
        <v>912</v>
      </c>
      <c r="L71" s="58" t="s">
        <v>39</v>
      </c>
      <c r="M71" s="59"/>
      <c r="N71" s="60">
        <v>40</v>
      </c>
      <c r="O71" s="61">
        <v>230000000</v>
      </c>
      <c r="P71" s="103" t="s">
        <v>935</v>
      </c>
      <c r="Q71" s="62" t="s">
        <v>41</v>
      </c>
      <c r="R71" s="58" t="s">
        <v>936</v>
      </c>
      <c r="S71" s="54" t="s">
        <v>937</v>
      </c>
      <c r="T71" s="60" t="s">
        <v>938</v>
      </c>
      <c r="U71" s="63" t="s">
        <v>1388</v>
      </c>
      <c r="V71" s="54" t="s">
        <v>1337</v>
      </c>
      <c r="W71" s="54" t="s">
        <v>1930</v>
      </c>
      <c r="X71" s="246">
        <v>0.02</v>
      </c>
      <c r="Y71" s="246">
        <v>907840.0892857142</v>
      </c>
      <c r="Z71" s="238">
        <f t="shared" si="0"/>
        <v>18156.801785714284</v>
      </c>
      <c r="AA71" s="238">
        <f t="shared" si="1"/>
        <v>20335.617999999999</v>
      </c>
      <c r="AB71" s="64" t="s">
        <v>1385</v>
      </c>
      <c r="AC71" s="54">
        <v>2016</v>
      </c>
      <c r="AD71" s="65"/>
      <c r="AE71" s="87" t="s">
        <v>840</v>
      </c>
      <c r="AF71" s="76"/>
      <c r="AG71" s="76"/>
      <c r="AH71" s="76"/>
      <c r="AI71" s="76"/>
      <c r="AJ71" s="76"/>
      <c r="AK71" s="76"/>
      <c r="AL71" s="76"/>
      <c r="AM71" s="76"/>
      <c r="AN71" s="76"/>
      <c r="AO71" s="76"/>
      <c r="AP71" s="76"/>
      <c r="AQ71" s="76"/>
      <c r="AR71" s="76"/>
      <c r="AS71" s="76"/>
      <c r="AT71" s="76"/>
      <c r="AU71" s="76"/>
      <c r="AV71" s="76"/>
      <c r="AW71" s="76"/>
    </row>
    <row r="72" spans="1:49" s="45" customFormat="1" outlineLevel="1">
      <c r="A72" s="111" t="s">
        <v>419</v>
      </c>
      <c r="B72" s="54" t="s">
        <v>1022</v>
      </c>
      <c r="C72" s="55" t="s">
        <v>934</v>
      </c>
      <c r="D72" s="56" t="s">
        <v>1361</v>
      </c>
      <c r="E72" s="56">
        <v>210018314</v>
      </c>
      <c r="F72" s="57" t="s">
        <v>1338</v>
      </c>
      <c r="G72" s="57" t="s">
        <v>912</v>
      </c>
      <c r="H72" s="57" t="s">
        <v>1775</v>
      </c>
      <c r="I72" s="57" t="s">
        <v>912</v>
      </c>
      <c r="J72" s="99" t="s">
        <v>1362</v>
      </c>
      <c r="K72" s="58" t="s">
        <v>912</v>
      </c>
      <c r="L72" s="58" t="s">
        <v>39</v>
      </c>
      <c r="M72" s="59"/>
      <c r="N72" s="60">
        <v>40</v>
      </c>
      <c r="O72" s="61">
        <v>230000000</v>
      </c>
      <c r="P72" s="103" t="s">
        <v>935</v>
      </c>
      <c r="Q72" s="62" t="s">
        <v>41</v>
      </c>
      <c r="R72" s="58" t="s">
        <v>936</v>
      </c>
      <c r="S72" s="54" t="s">
        <v>937</v>
      </c>
      <c r="T72" s="60" t="s">
        <v>938</v>
      </c>
      <c r="U72" s="63" t="s">
        <v>1388</v>
      </c>
      <c r="V72" s="54" t="s">
        <v>1337</v>
      </c>
      <c r="W72" s="54" t="s">
        <v>1930</v>
      </c>
      <c r="X72" s="246">
        <v>0.5</v>
      </c>
      <c r="Y72" s="246">
        <v>253747</v>
      </c>
      <c r="Z72" s="238">
        <f t="shared" si="0"/>
        <v>126873.5</v>
      </c>
      <c r="AA72" s="238">
        <f t="shared" si="1"/>
        <v>142098.32</v>
      </c>
      <c r="AB72" s="64" t="s">
        <v>1385</v>
      </c>
      <c r="AC72" s="54">
        <v>2016</v>
      </c>
      <c r="AD72" s="65"/>
      <c r="AE72" s="87" t="s">
        <v>840</v>
      </c>
      <c r="AF72" s="76"/>
      <c r="AG72" s="76"/>
      <c r="AH72" s="76"/>
      <c r="AI72" s="76"/>
      <c r="AJ72" s="76"/>
      <c r="AK72" s="76"/>
      <c r="AL72" s="76"/>
      <c r="AM72" s="76"/>
      <c r="AN72" s="76"/>
      <c r="AO72" s="76"/>
      <c r="AP72" s="76"/>
      <c r="AQ72" s="76"/>
      <c r="AR72" s="76"/>
      <c r="AS72" s="76"/>
      <c r="AT72" s="76"/>
      <c r="AU72" s="76"/>
      <c r="AV72" s="76"/>
      <c r="AW72" s="76"/>
    </row>
    <row r="73" spans="1:49" s="45" customFormat="1" outlineLevel="1">
      <c r="A73" s="111" t="s">
        <v>419</v>
      </c>
      <c r="B73" s="54" t="s">
        <v>1023</v>
      </c>
      <c r="C73" s="55" t="s">
        <v>934</v>
      </c>
      <c r="D73" s="56" t="s">
        <v>1692</v>
      </c>
      <c r="E73" s="56">
        <v>230000632</v>
      </c>
      <c r="F73" s="57" t="s">
        <v>1383</v>
      </c>
      <c r="G73" s="57" t="s">
        <v>912</v>
      </c>
      <c r="H73" s="57" t="s">
        <v>1776</v>
      </c>
      <c r="I73" s="57" t="s">
        <v>912</v>
      </c>
      <c r="J73" s="99" t="s">
        <v>1363</v>
      </c>
      <c r="K73" s="58" t="s">
        <v>912</v>
      </c>
      <c r="L73" s="58" t="s">
        <v>39</v>
      </c>
      <c r="M73" s="59"/>
      <c r="N73" s="60">
        <v>0</v>
      </c>
      <c r="O73" s="61">
        <v>230000000</v>
      </c>
      <c r="P73" s="103" t="s">
        <v>935</v>
      </c>
      <c r="Q73" s="62" t="s">
        <v>41</v>
      </c>
      <c r="R73" s="58" t="s">
        <v>936</v>
      </c>
      <c r="S73" s="54" t="s">
        <v>937</v>
      </c>
      <c r="T73" s="60" t="s">
        <v>938</v>
      </c>
      <c r="U73" s="63" t="s">
        <v>939</v>
      </c>
      <c r="V73" s="54" t="s">
        <v>1079</v>
      </c>
      <c r="W73" s="54" t="s">
        <v>1080</v>
      </c>
      <c r="X73" s="246">
        <v>20</v>
      </c>
      <c r="Y73" s="246">
        <v>1339.2857142857142</v>
      </c>
      <c r="Z73" s="238">
        <f t="shared" si="0"/>
        <v>26785.714285714283</v>
      </c>
      <c r="AA73" s="238">
        <f t="shared" si="1"/>
        <v>30000</v>
      </c>
      <c r="AB73" s="64"/>
      <c r="AC73" s="54">
        <v>2016</v>
      </c>
      <c r="AD73" s="65"/>
      <c r="AE73" s="87" t="s">
        <v>840</v>
      </c>
      <c r="AF73" s="76"/>
      <c r="AG73" s="76"/>
      <c r="AH73" s="76"/>
      <c r="AI73" s="76"/>
      <c r="AJ73" s="76"/>
      <c r="AK73" s="76"/>
      <c r="AL73" s="76"/>
      <c r="AM73" s="76"/>
      <c r="AN73" s="76"/>
      <c r="AO73" s="76"/>
      <c r="AP73" s="76"/>
      <c r="AQ73" s="76"/>
      <c r="AR73" s="76"/>
      <c r="AS73" s="76"/>
      <c r="AT73" s="76"/>
      <c r="AU73" s="76"/>
      <c r="AV73" s="76"/>
      <c r="AW73" s="76"/>
    </row>
    <row r="74" spans="1:49" s="45" customFormat="1" outlineLevel="1">
      <c r="A74" s="111" t="s">
        <v>419</v>
      </c>
      <c r="B74" s="54" t="s">
        <v>1024</v>
      </c>
      <c r="C74" s="55" t="s">
        <v>934</v>
      </c>
      <c r="D74" s="56" t="s">
        <v>1364</v>
      </c>
      <c r="E74" s="56">
        <v>230001741</v>
      </c>
      <c r="F74" s="57" t="s">
        <v>1335</v>
      </c>
      <c r="G74" s="57" t="s">
        <v>912</v>
      </c>
      <c r="H74" s="57" t="s">
        <v>1933</v>
      </c>
      <c r="I74" s="57" t="s">
        <v>912</v>
      </c>
      <c r="J74" s="99" t="s">
        <v>1365</v>
      </c>
      <c r="K74" s="58" t="s">
        <v>912</v>
      </c>
      <c r="L74" s="58" t="s">
        <v>39</v>
      </c>
      <c r="M74" s="59"/>
      <c r="N74" s="60">
        <v>40</v>
      </c>
      <c r="O74" s="61">
        <v>230000000</v>
      </c>
      <c r="P74" s="103" t="s">
        <v>935</v>
      </c>
      <c r="Q74" s="62" t="s">
        <v>41</v>
      </c>
      <c r="R74" s="58" t="s">
        <v>936</v>
      </c>
      <c r="S74" s="54" t="s">
        <v>937</v>
      </c>
      <c r="T74" s="60" t="s">
        <v>938</v>
      </c>
      <c r="U74" s="63" t="s">
        <v>1388</v>
      </c>
      <c r="V74" s="54">
        <v>796</v>
      </c>
      <c r="W74" s="54" t="s">
        <v>942</v>
      </c>
      <c r="X74" s="246">
        <v>4865</v>
      </c>
      <c r="Y74" s="246">
        <v>129.46428571428569</v>
      </c>
      <c r="Z74" s="238">
        <f t="shared" si="0"/>
        <v>629843.74999999988</v>
      </c>
      <c r="AA74" s="238">
        <f t="shared" si="1"/>
        <v>705424.99999999988</v>
      </c>
      <c r="AB74" s="64" t="s">
        <v>1385</v>
      </c>
      <c r="AC74" s="54">
        <v>2016</v>
      </c>
      <c r="AD74" s="65"/>
      <c r="AE74" s="87" t="s">
        <v>840</v>
      </c>
      <c r="AF74" s="76"/>
      <c r="AG74" s="76"/>
      <c r="AH74" s="76"/>
      <c r="AI74" s="76"/>
      <c r="AJ74" s="76"/>
      <c r="AK74" s="76"/>
      <c r="AL74" s="76"/>
      <c r="AM74" s="76"/>
      <c r="AN74" s="76"/>
      <c r="AO74" s="76"/>
      <c r="AP74" s="76"/>
      <c r="AQ74" s="76"/>
      <c r="AR74" s="76"/>
      <c r="AS74" s="76"/>
      <c r="AT74" s="76"/>
      <c r="AU74" s="76"/>
      <c r="AV74" s="76"/>
      <c r="AW74" s="76"/>
    </row>
    <row r="75" spans="1:49" s="45" customFormat="1" outlineLevel="1">
      <c r="A75" s="111" t="s">
        <v>419</v>
      </c>
      <c r="B75" s="54" t="s">
        <v>1025</v>
      </c>
      <c r="C75" s="55" t="s">
        <v>934</v>
      </c>
      <c r="D75" s="56" t="s">
        <v>1366</v>
      </c>
      <c r="E75" s="56">
        <v>230000199</v>
      </c>
      <c r="F75" s="57" t="s">
        <v>1332</v>
      </c>
      <c r="G75" s="57" t="s">
        <v>912</v>
      </c>
      <c r="H75" s="57" t="s">
        <v>1777</v>
      </c>
      <c r="I75" s="57" t="s">
        <v>912</v>
      </c>
      <c r="J75" s="99" t="s">
        <v>1367</v>
      </c>
      <c r="K75" s="58" t="s">
        <v>912</v>
      </c>
      <c r="L75" s="58" t="s">
        <v>39</v>
      </c>
      <c r="M75" s="59"/>
      <c r="N75" s="60">
        <v>40</v>
      </c>
      <c r="O75" s="61">
        <v>230000000</v>
      </c>
      <c r="P75" s="103" t="s">
        <v>935</v>
      </c>
      <c r="Q75" s="62" t="s">
        <v>41</v>
      </c>
      <c r="R75" s="58" t="s">
        <v>936</v>
      </c>
      <c r="S75" s="54" t="s">
        <v>937</v>
      </c>
      <c r="T75" s="60" t="s">
        <v>938</v>
      </c>
      <c r="U75" s="63" t="s">
        <v>1388</v>
      </c>
      <c r="V75" s="54">
        <v>166</v>
      </c>
      <c r="W75" s="54" t="s">
        <v>1077</v>
      </c>
      <c r="X75" s="246">
        <v>2000</v>
      </c>
      <c r="Y75" s="246">
        <v>9.8214285714285712</v>
      </c>
      <c r="Z75" s="238">
        <f t="shared" si="0"/>
        <v>19642.857142857141</v>
      </c>
      <c r="AA75" s="238">
        <f t="shared" si="1"/>
        <v>22000</v>
      </c>
      <c r="AB75" s="64" t="s">
        <v>1385</v>
      </c>
      <c r="AC75" s="54">
        <v>2016</v>
      </c>
      <c r="AD75" s="65"/>
      <c r="AE75" s="87" t="s">
        <v>840</v>
      </c>
      <c r="AF75" s="76"/>
      <c r="AG75" s="76"/>
      <c r="AH75" s="76"/>
      <c r="AI75" s="76"/>
      <c r="AJ75" s="76"/>
      <c r="AK75" s="76"/>
      <c r="AL75" s="76"/>
      <c r="AM75" s="76"/>
      <c r="AN75" s="76"/>
      <c r="AO75" s="76"/>
      <c r="AP75" s="76"/>
      <c r="AQ75" s="76"/>
      <c r="AR75" s="76"/>
      <c r="AS75" s="76"/>
      <c r="AT75" s="76"/>
      <c r="AU75" s="76"/>
      <c r="AV75" s="76"/>
      <c r="AW75" s="76"/>
    </row>
    <row r="76" spans="1:49" s="45" customFormat="1" outlineLevel="1">
      <c r="A76" s="111" t="s">
        <v>419</v>
      </c>
      <c r="B76" s="54" t="s">
        <v>1026</v>
      </c>
      <c r="C76" s="55" t="s">
        <v>934</v>
      </c>
      <c r="D76" s="56" t="s">
        <v>1693</v>
      </c>
      <c r="E76" s="56">
        <v>230000197</v>
      </c>
      <c r="F76" s="57" t="s">
        <v>1368</v>
      </c>
      <c r="G76" s="57" t="s">
        <v>912</v>
      </c>
      <c r="H76" s="57" t="s">
        <v>1778</v>
      </c>
      <c r="I76" s="57" t="s">
        <v>912</v>
      </c>
      <c r="J76" s="99" t="s">
        <v>1369</v>
      </c>
      <c r="K76" s="58" t="s">
        <v>912</v>
      </c>
      <c r="L76" s="58" t="s">
        <v>39</v>
      </c>
      <c r="M76" s="59"/>
      <c r="N76" s="60">
        <v>40</v>
      </c>
      <c r="O76" s="61">
        <v>230000000</v>
      </c>
      <c r="P76" s="103" t="s">
        <v>935</v>
      </c>
      <c r="Q76" s="62" t="s">
        <v>41</v>
      </c>
      <c r="R76" s="58" t="s">
        <v>936</v>
      </c>
      <c r="S76" s="54" t="s">
        <v>937</v>
      </c>
      <c r="T76" s="60" t="s">
        <v>938</v>
      </c>
      <c r="U76" s="63" t="s">
        <v>1388</v>
      </c>
      <c r="V76" s="54">
        <v>166</v>
      </c>
      <c r="W76" s="54" t="s">
        <v>1077</v>
      </c>
      <c r="X76" s="246">
        <v>800</v>
      </c>
      <c r="Y76" s="246">
        <v>332.61607142857139</v>
      </c>
      <c r="Z76" s="238">
        <f t="shared" si="0"/>
        <v>266092.8571428571</v>
      </c>
      <c r="AA76" s="238">
        <f t="shared" si="1"/>
        <v>298024</v>
      </c>
      <c r="AB76" s="64" t="s">
        <v>1385</v>
      </c>
      <c r="AC76" s="54">
        <v>2016</v>
      </c>
      <c r="AD76" s="65"/>
      <c r="AE76" s="87" t="s">
        <v>840</v>
      </c>
      <c r="AF76" s="76"/>
      <c r="AG76" s="76"/>
      <c r="AH76" s="76"/>
      <c r="AI76" s="76"/>
      <c r="AJ76" s="76"/>
      <c r="AK76" s="76"/>
      <c r="AL76" s="76"/>
      <c r="AM76" s="76"/>
      <c r="AN76" s="76"/>
      <c r="AO76" s="76"/>
      <c r="AP76" s="76"/>
      <c r="AQ76" s="76"/>
      <c r="AR76" s="76"/>
      <c r="AS76" s="76"/>
      <c r="AT76" s="76"/>
      <c r="AU76" s="76"/>
      <c r="AV76" s="76"/>
      <c r="AW76" s="76"/>
    </row>
    <row r="77" spans="1:49" s="45" customFormat="1" outlineLevel="1">
      <c r="A77" s="111" t="s">
        <v>776</v>
      </c>
      <c r="B77" s="54" t="s">
        <v>1027</v>
      </c>
      <c r="C77" s="55" t="s">
        <v>934</v>
      </c>
      <c r="D77" s="56" t="s">
        <v>1374</v>
      </c>
      <c r="E77" s="56">
        <v>210026690</v>
      </c>
      <c r="F77" s="57" t="s">
        <v>1375</v>
      </c>
      <c r="G77" s="57" t="s">
        <v>912</v>
      </c>
      <c r="H77" s="57" t="s">
        <v>1934</v>
      </c>
      <c r="I77" s="57" t="s">
        <v>912</v>
      </c>
      <c r="J77" s="99" t="s">
        <v>1376</v>
      </c>
      <c r="K77" s="58" t="s">
        <v>912</v>
      </c>
      <c r="L77" s="58" t="s">
        <v>39</v>
      </c>
      <c r="M77" s="59"/>
      <c r="N77" s="60">
        <v>0</v>
      </c>
      <c r="O77" s="61">
        <v>230000000</v>
      </c>
      <c r="P77" s="103" t="s">
        <v>935</v>
      </c>
      <c r="Q77" s="62" t="s">
        <v>41</v>
      </c>
      <c r="R77" s="58" t="s">
        <v>936</v>
      </c>
      <c r="S77" s="54" t="s">
        <v>937</v>
      </c>
      <c r="T77" s="60" t="s">
        <v>938</v>
      </c>
      <c r="U77" s="63" t="s">
        <v>939</v>
      </c>
      <c r="V77" s="54" t="s">
        <v>1067</v>
      </c>
      <c r="W77" s="54" t="s">
        <v>1068</v>
      </c>
      <c r="X77" s="246">
        <v>25000</v>
      </c>
      <c r="Y77" s="246">
        <v>309.99999999999994</v>
      </c>
      <c r="Z77" s="238">
        <f t="shared" si="0"/>
        <v>7749999.9999999981</v>
      </c>
      <c r="AA77" s="238">
        <f t="shared" si="1"/>
        <v>8679999.9999999981</v>
      </c>
      <c r="AB77" s="64"/>
      <c r="AC77" s="54">
        <v>2016</v>
      </c>
      <c r="AD77" s="65"/>
      <c r="AE77" s="87" t="s">
        <v>840</v>
      </c>
      <c r="AF77" s="76"/>
      <c r="AG77" s="76"/>
      <c r="AH77" s="76"/>
      <c r="AI77" s="76"/>
      <c r="AJ77" s="76"/>
      <c r="AK77" s="76"/>
      <c r="AL77" s="76"/>
      <c r="AM77" s="76"/>
      <c r="AN77" s="76"/>
      <c r="AO77" s="76"/>
      <c r="AP77" s="76"/>
      <c r="AQ77" s="76"/>
      <c r="AR77" s="76"/>
      <c r="AS77" s="76"/>
      <c r="AT77" s="76"/>
      <c r="AU77" s="76"/>
      <c r="AV77" s="76"/>
      <c r="AW77" s="76"/>
    </row>
    <row r="78" spans="1:49" s="45" customFormat="1" outlineLevel="1">
      <c r="A78" s="111" t="s">
        <v>776</v>
      </c>
      <c r="B78" s="54" t="s">
        <v>1028</v>
      </c>
      <c r="C78" s="55" t="s">
        <v>934</v>
      </c>
      <c r="D78" s="56" t="s">
        <v>1935</v>
      </c>
      <c r="E78" s="56">
        <v>210014703</v>
      </c>
      <c r="F78" s="57" t="s">
        <v>1377</v>
      </c>
      <c r="G78" s="57" t="s">
        <v>912</v>
      </c>
      <c r="H78" s="57" t="s">
        <v>1779</v>
      </c>
      <c r="I78" s="57" t="s">
        <v>912</v>
      </c>
      <c r="J78" s="99" t="s">
        <v>1378</v>
      </c>
      <c r="K78" s="58" t="s">
        <v>912</v>
      </c>
      <c r="L78" s="58" t="s">
        <v>39</v>
      </c>
      <c r="M78" s="59"/>
      <c r="N78" s="60">
        <v>0</v>
      </c>
      <c r="O78" s="61">
        <v>230000000</v>
      </c>
      <c r="P78" s="103" t="s">
        <v>935</v>
      </c>
      <c r="Q78" s="62" t="s">
        <v>41</v>
      </c>
      <c r="R78" s="58" t="s">
        <v>936</v>
      </c>
      <c r="S78" s="54" t="s">
        <v>937</v>
      </c>
      <c r="T78" s="60" t="s">
        <v>938</v>
      </c>
      <c r="U78" s="63" t="s">
        <v>939</v>
      </c>
      <c r="V78" s="54">
        <v>796</v>
      </c>
      <c r="W78" s="54" t="s">
        <v>942</v>
      </c>
      <c r="X78" s="246">
        <v>10</v>
      </c>
      <c r="Y78" s="246">
        <v>18550</v>
      </c>
      <c r="Z78" s="238">
        <f t="shared" ref="Z78:Z141" si="2">X78*Y78</f>
        <v>185500</v>
      </c>
      <c r="AA78" s="238">
        <f t="shared" ref="AA78:AA141" si="3">Z78*1.12</f>
        <v>207760.00000000003</v>
      </c>
      <c r="AB78" s="64"/>
      <c r="AC78" s="54">
        <v>2016</v>
      </c>
      <c r="AD78" s="65"/>
      <c r="AE78" s="87" t="s">
        <v>840</v>
      </c>
      <c r="AF78" s="76"/>
      <c r="AG78" s="76"/>
      <c r="AH78" s="76"/>
      <c r="AI78" s="76"/>
      <c r="AJ78" s="76"/>
      <c r="AK78" s="76"/>
      <c r="AL78" s="76"/>
      <c r="AM78" s="76"/>
      <c r="AN78" s="76"/>
      <c r="AO78" s="76"/>
      <c r="AP78" s="76"/>
      <c r="AQ78" s="76"/>
      <c r="AR78" s="76"/>
      <c r="AS78" s="76"/>
      <c r="AT78" s="76"/>
      <c r="AU78" s="76"/>
      <c r="AV78" s="76"/>
      <c r="AW78" s="76"/>
    </row>
    <row r="79" spans="1:49" s="45" customFormat="1" outlineLevel="1">
      <c r="A79" s="111" t="s">
        <v>602</v>
      </c>
      <c r="B79" s="54" t="s">
        <v>2027</v>
      </c>
      <c r="C79" s="55" t="s">
        <v>934</v>
      </c>
      <c r="D79" s="56" t="s">
        <v>1694</v>
      </c>
      <c r="E79" s="56">
        <v>220028790</v>
      </c>
      <c r="F79" s="57" t="s">
        <v>1386</v>
      </c>
      <c r="G79" s="57" t="s">
        <v>1389</v>
      </c>
      <c r="H79" s="57" t="s">
        <v>1780</v>
      </c>
      <c r="I79" s="57" t="s">
        <v>1390</v>
      </c>
      <c r="J79" s="99" t="s">
        <v>1391</v>
      </c>
      <c r="K79" s="58" t="s">
        <v>1392</v>
      </c>
      <c r="L79" s="58" t="s">
        <v>33</v>
      </c>
      <c r="M79" s="59"/>
      <c r="N79" s="60">
        <v>40</v>
      </c>
      <c r="O79" s="61">
        <v>230000000</v>
      </c>
      <c r="P79" s="103" t="s">
        <v>935</v>
      </c>
      <c r="Q79" s="62" t="s">
        <v>41</v>
      </c>
      <c r="R79" s="58" t="s">
        <v>936</v>
      </c>
      <c r="S79" s="54" t="s">
        <v>937</v>
      </c>
      <c r="T79" s="60" t="s">
        <v>1387</v>
      </c>
      <c r="U79" s="63" t="s">
        <v>1388</v>
      </c>
      <c r="V79" s="54">
        <v>112</v>
      </c>
      <c r="W79" s="54" t="s">
        <v>2020</v>
      </c>
      <c r="X79" s="246">
        <v>936</v>
      </c>
      <c r="Y79" s="246">
        <v>892.85714285714278</v>
      </c>
      <c r="Z79" s="238">
        <f t="shared" si="2"/>
        <v>835714.28571428568</v>
      </c>
      <c r="AA79" s="238">
        <f t="shared" si="3"/>
        <v>936000</v>
      </c>
      <c r="AB79" s="64" t="s">
        <v>1385</v>
      </c>
      <c r="AC79" s="54">
        <v>2016</v>
      </c>
      <c r="AD79" s="65"/>
      <c r="AE79" s="87" t="s">
        <v>840</v>
      </c>
      <c r="AF79" s="76"/>
      <c r="AG79" s="76"/>
      <c r="AH79" s="76"/>
      <c r="AI79" s="76"/>
      <c r="AJ79" s="76"/>
      <c r="AK79" s="76"/>
      <c r="AL79" s="76"/>
      <c r="AM79" s="76"/>
      <c r="AN79" s="76"/>
      <c r="AO79" s="76"/>
      <c r="AP79" s="76"/>
      <c r="AQ79" s="76"/>
      <c r="AR79" s="76"/>
      <c r="AS79" s="76"/>
      <c r="AT79" s="76"/>
      <c r="AU79" s="76"/>
      <c r="AV79" s="76"/>
      <c r="AW79" s="76"/>
    </row>
    <row r="80" spans="1:49" s="45" customFormat="1" outlineLevel="1">
      <c r="A80" s="111" t="s">
        <v>602</v>
      </c>
      <c r="B80" s="54" t="s">
        <v>1029</v>
      </c>
      <c r="C80" s="55" t="s">
        <v>934</v>
      </c>
      <c r="D80" s="56" t="s">
        <v>1695</v>
      </c>
      <c r="E80" s="56">
        <v>260000607</v>
      </c>
      <c r="F80" s="57" t="s">
        <v>1386</v>
      </c>
      <c r="G80" s="57" t="s">
        <v>912</v>
      </c>
      <c r="H80" s="57" t="s">
        <v>1781</v>
      </c>
      <c r="I80" s="57" t="s">
        <v>912</v>
      </c>
      <c r="J80" s="99" t="s">
        <v>1393</v>
      </c>
      <c r="K80" s="58" t="s">
        <v>912</v>
      </c>
      <c r="L80" s="58" t="s">
        <v>33</v>
      </c>
      <c r="M80" s="59"/>
      <c r="N80" s="60">
        <v>40</v>
      </c>
      <c r="O80" s="61">
        <v>230000000</v>
      </c>
      <c r="P80" s="103" t="s">
        <v>935</v>
      </c>
      <c r="Q80" s="62" t="s">
        <v>41</v>
      </c>
      <c r="R80" s="58" t="s">
        <v>936</v>
      </c>
      <c r="S80" s="54" t="s">
        <v>937</v>
      </c>
      <c r="T80" s="60" t="s">
        <v>938</v>
      </c>
      <c r="U80" s="63" t="s">
        <v>1388</v>
      </c>
      <c r="V80" s="54">
        <v>112</v>
      </c>
      <c r="W80" s="54" t="s">
        <v>2020</v>
      </c>
      <c r="X80" s="246">
        <v>19240</v>
      </c>
      <c r="Y80" s="246">
        <v>1187.5</v>
      </c>
      <c r="Z80" s="238">
        <f t="shared" si="2"/>
        <v>22847500</v>
      </c>
      <c r="AA80" s="238">
        <f t="shared" si="3"/>
        <v>25589200.000000004</v>
      </c>
      <c r="AB80" s="64" t="s">
        <v>1385</v>
      </c>
      <c r="AC80" s="54">
        <v>2016</v>
      </c>
      <c r="AD80" s="65"/>
      <c r="AE80" s="87" t="s">
        <v>840</v>
      </c>
      <c r="AF80" s="76"/>
      <c r="AG80" s="76"/>
      <c r="AH80" s="76"/>
      <c r="AI80" s="76"/>
      <c r="AJ80" s="76"/>
      <c r="AK80" s="76"/>
      <c r="AL80" s="76"/>
      <c r="AM80" s="76"/>
      <c r="AN80" s="76"/>
      <c r="AO80" s="76"/>
      <c r="AP80" s="76"/>
      <c r="AQ80" s="76"/>
      <c r="AR80" s="76"/>
      <c r="AS80" s="76"/>
      <c r="AT80" s="76"/>
      <c r="AU80" s="76"/>
      <c r="AV80" s="76"/>
      <c r="AW80" s="76"/>
    </row>
    <row r="81" spans="1:49" s="45" customFormat="1" ht="15.75" outlineLevel="1">
      <c r="A81" s="111" t="s">
        <v>1394</v>
      </c>
      <c r="B81" s="54" t="s">
        <v>1030</v>
      </c>
      <c r="C81" s="55" t="s">
        <v>934</v>
      </c>
      <c r="D81" s="56" t="s">
        <v>1400</v>
      </c>
      <c r="E81" s="56">
        <v>220000742</v>
      </c>
      <c r="F81" s="57" t="s">
        <v>1516</v>
      </c>
      <c r="G81" s="57" t="s">
        <v>912</v>
      </c>
      <c r="H81" s="57" t="s">
        <v>1782</v>
      </c>
      <c r="I81" s="57" t="s">
        <v>912</v>
      </c>
      <c r="J81" s="99" t="s">
        <v>1945</v>
      </c>
      <c r="K81" s="58" t="s">
        <v>912</v>
      </c>
      <c r="L81" s="58" t="s">
        <v>39</v>
      </c>
      <c r="M81" s="59"/>
      <c r="N81" s="60">
        <v>0</v>
      </c>
      <c r="O81" s="61">
        <v>230000000</v>
      </c>
      <c r="P81" s="103" t="s">
        <v>935</v>
      </c>
      <c r="Q81" s="62" t="s">
        <v>41</v>
      </c>
      <c r="R81" s="58" t="s">
        <v>936</v>
      </c>
      <c r="S81" s="54" t="s">
        <v>937</v>
      </c>
      <c r="T81" s="60" t="s">
        <v>938</v>
      </c>
      <c r="U81" s="63" t="s">
        <v>939</v>
      </c>
      <c r="V81" s="54">
        <v>796</v>
      </c>
      <c r="W81" s="54" t="s">
        <v>942</v>
      </c>
      <c r="X81" s="246">
        <v>31</v>
      </c>
      <c r="Y81" s="246">
        <v>45830.5</v>
      </c>
      <c r="Z81" s="238">
        <f t="shared" si="2"/>
        <v>1420745.5</v>
      </c>
      <c r="AA81" s="238">
        <f t="shared" si="3"/>
        <v>1591234.9600000002</v>
      </c>
      <c r="AB81" s="64"/>
      <c r="AC81" s="54">
        <v>2016</v>
      </c>
      <c r="AD81" s="65"/>
      <c r="AE81" s="87" t="s">
        <v>840</v>
      </c>
      <c r="AF81" s="76"/>
      <c r="AG81" s="76"/>
      <c r="AH81" s="76"/>
      <c r="AI81" s="76"/>
      <c r="AJ81" s="76"/>
      <c r="AK81" s="76"/>
      <c r="AL81" s="76"/>
      <c r="AM81" s="76"/>
      <c r="AN81" s="76"/>
      <c r="AO81" s="76"/>
      <c r="AP81" s="76"/>
      <c r="AQ81" s="76"/>
      <c r="AR81" s="76"/>
      <c r="AS81" s="76"/>
      <c r="AT81" s="76"/>
      <c r="AU81" s="76"/>
      <c r="AV81" s="76"/>
      <c r="AW81" s="76"/>
    </row>
    <row r="82" spans="1:49" s="45" customFormat="1" outlineLevel="1">
      <c r="A82" s="111" t="s">
        <v>1394</v>
      </c>
      <c r="B82" s="54" t="s">
        <v>1031</v>
      </c>
      <c r="C82" s="55" t="s">
        <v>934</v>
      </c>
      <c r="D82" s="56" t="s">
        <v>1409</v>
      </c>
      <c r="E82" s="56">
        <v>210009332</v>
      </c>
      <c r="F82" s="57" t="s">
        <v>1742</v>
      </c>
      <c r="G82" s="57" t="s">
        <v>912</v>
      </c>
      <c r="H82" s="57" t="s">
        <v>1783</v>
      </c>
      <c r="I82" s="57" t="s">
        <v>912</v>
      </c>
      <c r="J82" s="99" t="s">
        <v>1410</v>
      </c>
      <c r="K82" s="58" t="s">
        <v>912</v>
      </c>
      <c r="L82" s="58" t="s">
        <v>39</v>
      </c>
      <c r="M82" s="59"/>
      <c r="N82" s="60">
        <v>40</v>
      </c>
      <c r="O82" s="61">
        <v>230000000</v>
      </c>
      <c r="P82" s="103" t="s">
        <v>935</v>
      </c>
      <c r="Q82" s="62" t="s">
        <v>41</v>
      </c>
      <c r="R82" s="58" t="s">
        <v>936</v>
      </c>
      <c r="S82" s="54" t="s">
        <v>937</v>
      </c>
      <c r="T82" s="60" t="s">
        <v>938</v>
      </c>
      <c r="U82" s="63" t="s">
        <v>1388</v>
      </c>
      <c r="V82" s="54">
        <v>796</v>
      </c>
      <c r="W82" s="54" t="s">
        <v>942</v>
      </c>
      <c r="X82" s="246">
        <v>10</v>
      </c>
      <c r="Y82" s="246">
        <v>4976.7857142857138</v>
      </c>
      <c r="Z82" s="238">
        <f t="shared" si="2"/>
        <v>49767.857142857138</v>
      </c>
      <c r="AA82" s="238">
        <f t="shared" si="3"/>
        <v>55740</v>
      </c>
      <c r="AB82" s="64" t="s">
        <v>1385</v>
      </c>
      <c r="AC82" s="54">
        <v>2016</v>
      </c>
      <c r="AD82" s="65"/>
      <c r="AE82" s="87" t="s">
        <v>840</v>
      </c>
      <c r="AF82" s="76"/>
      <c r="AG82" s="76"/>
      <c r="AH82" s="76"/>
      <c r="AI82" s="76"/>
      <c r="AJ82" s="76"/>
      <c r="AK82" s="76"/>
      <c r="AL82" s="76"/>
      <c r="AM82" s="76"/>
      <c r="AN82" s="76"/>
      <c r="AO82" s="76"/>
      <c r="AP82" s="76"/>
      <c r="AQ82" s="76"/>
      <c r="AR82" s="76"/>
      <c r="AS82" s="76"/>
      <c r="AT82" s="76"/>
      <c r="AU82" s="76"/>
      <c r="AV82" s="76"/>
      <c r="AW82" s="76"/>
    </row>
    <row r="83" spans="1:49" s="45" customFormat="1" outlineLevel="1">
      <c r="A83" s="111" t="s">
        <v>1394</v>
      </c>
      <c r="B83" s="54" t="s">
        <v>1032</v>
      </c>
      <c r="C83" s="55" t="s">
        <v>934</v>
      </c>
      <c r="D83" s="56" t="s">
        <v>1411</v>
      </c>
      <c r="E83" s="56">
        <v>210016073</v>
      </c>
      <c r="F83" s="57" t="s">
        <v>1412</v>
      </c>
      <c r="G83" s="57" t="s">
        <v>912</v>
      </c>
      <c r="H83" s="57" t="s">
        <v>1784</v>
      </c>
      <c r="I83" s="57" t="s">
        <v>912</v>
      </c>
      <c r="J83" s="99" t="s">
        <v>1784</v>
      </c>
      <c r="K83" s="58" t="s">
        <v>912</v>
      </c>
      <c r="L83" s="58" t="s">
        <v>39</v>
      </c>
      <c r="M83" s="59"/>
      <c r="N83" s="60">
        <v>40</v>
      </c>
      <c r="O83" s="61">
        <v>230000000</v>
      </c>
      <c r="P83" s="103" t="s">
        <v>935</v>
      </c>
      <c r="Q83" s="62" t="s">
        <v>41</v>
      </c>
      <c r="R83" s="58" t="s">
        <v>936</v>
      </c>
      <c r="S83" s="54" t="s">
        <v>937</v>
      </c>
      <c r="T83" s="60" t="s">
        <v>938</v>
      </c>
      <c r="U83" s="63" t="s">
        <v>1388</v>
      </c>
      <c r="V83" s="54">
        <v>796</v>
      </c>
      <c r="W83" s="54" t="s">
        <v>942</v>
      </c>
      <c r="X83" s="246">
        <v>21</v>
      </c>
      <c r="Y83" s="246">
        <v>6387.4999999999991</v>
      </c>
      <c r="Z83" s="238">
        <f t="shared" si="2"/>
        <v>134137.49999999997</v>
      </c>
      <c r="AA83" s="238">
        <f t="shared" si="3"/>
        <v>150233.99999999997</v>
      </c>
      <c r="AB83" s="64" t="s">
        <v>1385</v>
      </c>
      <c r="AC83" s="54">
        <v>2016</v>
      </c>
      <c r="AD83" s="65"/>
      <c r="AE83" s="87" t="s">
        <v>840</v>
      </c>
      <c r="AF83" s="76"/>
      <c r="AG83" s="76"/>
      <c r="AH83" s="76"/>
      <c r="AI83" s="76"/>
      <c r="AJ83" s="76"/>
      <c r="AK83" s="76"/>
      <c r="AL83" s="76"/>
      <c r="AM83" s="76"/>
      <c r="AN83" s="76"/>
      <c r="AO83" s="76"/>
      <c r="AP83" s="76"/>
      <c r="AQ83" s="76"/>
      <c r="AR83" s="76"/>
      <c r="AS83" s="76"/>
      <c r="AT83" s="76"/>
      <c r="AU83" s="76"/>
      <c r="AV83" s="76"/>
      <c r="AW83" s="76"/>
    </row>
    <row r="84" spans="1:49" s="45" customFormat="1" outlineLevel="1">
      <c r="A84" s="111" t="s">
        <v>1394</v>
      </c>
      <c r="B84" s="54" t="s">
        <v>2028</v>
      </c>
      <c r="C84" s="55" t="s">
        <v>934</v>
      </c>
      <c r="D84" s="56" t="s">
        <v>1413</v>
      </c>
      <c r="E84" s="56">
        <v>210025027</v>
      </c>
      <c r="F84" s="57" t="s">
        <v>1412</v>
      </c>
      <c r="G84" s="57" t="s">
        <v>912</v>
      </c>
      <c r="H84" s="57" t="s">
        <v>1785</v>
      </c>
      <c r="I84" s="57" t="s">
        <v>912</v>
      </c>
      <c r="J84" s="99" t="s">
        <v>1414</v>
      </c>
      <c r="K84" s="58" t="s">
        <v>912</v>
      </c>
      <c r="L84" s="58" t="s">
        <v>39</v>
      </c>
      <c r="M84" s="59"/>
      <c r="N84" s="60">
        <v>40</v>
      </c>
      <c r="O84" s="61">
        <v>230000000</v>
      </c>
      <c r="P84" s="103" t="s">
        <v>935</v>
      </c>
      <c r="Q84" s="62" t="s">
        <v>41</v>
      </c>
      <c r="R84" s="58" t="s">
        <v>936</v>
      </c>
      <c r="S84" s="54" t="s">
        <v>937</v>
      </c>
      <c r="T84" s="60" t="s">
        <v>938</v>
      </c>
      <c r="U84" s="63" t="s">
        <v>1388</v>
      </c>
      <c r="V84" s="54">
        <v>796</v>
      </c>
      <c r="W84" s="54" t="s">
        <v>942</v>
      </c>
      <c r="X84" s="246">
        <v>10</v>
      </c>
      <c r="Y84" s="246">
        <v>6387.4999999999991</v>
      </c>
      <c r="Z84" s="238">
        <f t="shared" si="2"/>
        <v>63874.999999999993</v>
      </c>
      <c r="AA84" s="238">
        <f t="shared" si="3"/>
        <v>71540</v>
      </c>
      <c r="AB84" s="64" t="s">
        <v>1385</v>
      </c>
      <c r="AC84" s="54">
        <v>2016</v>
      </c>
      <c r="AD84" s="65"/>
      <c r="AE84" s="87" t="s">
        <v>840</v>
      </c>
      <c r="AF84" s="76"/>
      <c r="AG84" s="76"/>
      <c r="AH84" s="76"/>
      <c r="AI84" s="76"/>
      <c r="AJ84" s="76"/>
      <c r="AK84" s="76"/>
      <c r="AL84" s="76"/>
      <c r="AM84" s="76"/>
      <c r="AN84" s="76"/>
      <c r="AO84" s="76"/>
      <c r="AP84" s="76"/>
      <c r="AQ84" s="76"/>
      <c r="AR84" s="76"/>
      <c r="AS84" s="76"/>
      <c r="AT84" s="76"/>
      <c r="AU84" s="76"/>
      <c r="AV84" s="76"/>
      <c r="AW84" s="76"/>
    </row>
    <row r="85" spans="1:49" s="45" customFormat="1" outlineLevel="1">
      <c r="A85" s="111" t="s">
        <v>1394</v>
      </c>
      <c r="B85" s="54" t="s">
        <v>1033</v>
      </c>
      <c r="C85" s="55" t="s">
        <v>934</v>
      </c>
      <c r="D85" s="56" t="s">
        <v>1696</v>
      </c>
      <c r="E85" s="56">
        <v>250005011</v>
      </c>
      <c r="F85" s="57" t="s">
        <v>1281</v>
      </c>
      <c r="G85" s="57" t="s">
        <v>912</v>
      </c>
      <c r="H85" s="57" t="s">
        <v>1936</v>
      </c>
      <c r="I85" s="57" t="s">
        <v>912</v>
      </c>
      <c r="J85" s="99" t="s">
        <v>1418</v>
      </c>
      <c r="K85" s="58" t="s">
        <v>912</v>
      </c>
      <c r="L85" s="58" t="s">
        <v>39</v>
      </c>
      <c r="M85" s="59"/>
      <c r="N85" s="60">
        <v>40</v>
      </c>
      <c r="O85" s="61">
        <v>230000000</v>
      </c>
      <c r="P85" s="103" t="s">
        <v>935</v>
      </c>
      <c r="Q85" s="62" t="s">
        <v>41</v>
      </c>
      <c r="R85" s="58" t="s">
        <v>936</v>
      </c>
      <c r="S85" s="54" t="s">
        <v>937</v>
      </c>
      <c r="T85" s="60" t="s">
        <v>938</v>
      </c>
      <c r="U85" s="63" t="s">
        <v>1388</v>
      </c>
      <c r="V85" s="54">
        <v>704</v>
      </c>
      <c r="W85" s="54" t="s">
        <v>1937</v>
      </c>
      <c r="X85" s="246">
        <v>2</v>
      </c>
      <c r="Y85" s="246">
        <v>67194.999999999985</v>
      </c>
      <c r="Z85" s="238">
        <f t="shared" si="2"/>
        <v>134389.99999999997</v>
      </c>
      <c r="AA85" s="238">
        <f t="shared" si="3"/>
        <v>150516.79999999999</v>
      </c>
      <c r="AB85" s="64" t="s">
        <v>1385</v>
      </c>
      <c r="AC85" s="54">
        <v>2016</v>
      </c>
      <c r="AD85" s="65"/>
      <c r="AE85" s="87" t="s">
        <v>840</v>
      </c>
      <c r="AF85" s="76"/>
      <c r="AG85" s="76"/>
      <c r="AH85" s="76"/>
      <c r="AI85" s="76"/>
      <c r="AJ85" s="76"/>
      <c r="AK85" s="76"/>
      <c r="AL85" s="76"/>
      <c r="AM85" s="76"/>
      <c r="AN85" s="76"/>
      <c r="AO85" s="76"/>
      <c r="AP85" s="76"/>
      <c r="AQ85" s="76"/>
      <c r="AR85" s="76"/>
      <c r="AS85" s="76"/>
      <c r="AT85" s="76"/>
      <c r="AU85" s="76"/>
      <c r="AV85" s="76"/>
      <c r="AW85" s="76"/>
    </row>
    <row r="86" spans="1:49" s="45" customFormat="1" outlineLevel="1">
      <c r="A86" s="111" t="s">
        <v>1394</v>
      </c>
      <c r="B86" s="54" t="s">
        <v>1035</v>
      </c>
      <c r="C86" s="55" t="s">
        <v>934</v>
      </c>
      <c r="D86" s="56" t="s">
        <v>1697</v>
      </c>
      <c r="E86" s="56">
        <v>250003961</v>
      </c>
      <c r="F86" s="57" t="s">
        <v>1281</v>
      </c>
      <c r="G86" s="57" t="s">
        <v>912</v>
      </c>
      <c r="H86" s="57" t="s">
        <v>1786</v>
      </c>
      <c r="I86" s="57" t="s">
        <v>912</v>
      </c>
      <c r="J86" s="99" t="s">
        <v>1420</v>
      </c>
      <c r="K86" s="58" t="s">
        <v>912</v>
      </c>
      <c r="L86" s="58" t="s">
        <v>39</v>
      </c>
      <c r="M86" s="59"/>
      <c r="N86" s="60">
        <v>40</v>
      </c>
      <c r="O86" s="61">
        <v>230000000</v>
      </c>
      <c r="P86" s="103" t="s">
        <v>935</v>
      </c>
      <c r="Q86" s="62" t="s">
        <v>41</v>
      </c>
      <c r="R86" s="58" t="s">
        <v>936</v>
      </c>
      <c r="S86" s="54" t="s">
        <v>937</v>
      </c>
      <c r="T86" s="60" t="s">
        <v>938</v>
      </c>
      <c r="U86" s="63" t="s">
        <v>1388</v>
      </c>
      <c r="V86" s="54">
        <v>796</v>
      </c>
      <c r="W86" s="54" t="s">
        <v>942</v>
      </c>
      <c r="X86" s="246">
        <v>6</v>
      </c>
      <c r="Y86" s="246">
        <v>709.27678571428567</v>
      </c>
      <c r="Z86" s="238">
        <f t="shared" si="2"/>
        <v>4255.6607142857138</v>
      </c>
      <c r="AA86" s="238">
        <f t="shared" si="3"/>
        <v>4766.34</v>
      </c>
      <c r="AB86" s="64" t="s">
        <v>1385</v>
      </c>
      <c r="AC86" s="54">
        <v>2016</v>
      </c>
      <c r="AD86" s="65"/>
      <c r="AE86" s="87" t="s">
        <v>840</v>
      </c>
      <c r="AF86" s="76"/>
      <c r="AG86" s="76"/>
      <c r="AH86" s="76"/>
      <c r="AI86" s="76"/>
      <c r="AJ86" s="76"/>
      <c r="AK86" s="76"/>
      <c r="AL86" s="76"/>
      <c r="AM86" s="76"/>
      <c r="AN86" s="76"/>
      <c r="AO86" s="76"/>
      <c r="AP86" s="76"/>
      <c r="AQ86" s="76"/>
      <c r="AR86" s="76"/>
      <c r="AS86" s="76"/>
      <c r="AT86" s="76"/>
      <c r="AU86" s="76"/>
      <c r="AV86" s="76"/>
      <c r="AW86" s="76"/>
    </row>
    <row r="87" spans="1:49" s="45" customFormat="1" outlineLevel="1">
      <c r="A87" s="111" t="s">
        <v>1394</v>
      </c>
      <c r="B87" s="54" t="s">
        <v>1036</v>
      </c>
      <c r="C87" s="55" t="s">
        <v>934</v>
      </c>
      <c r="D87" s="56" t="s">
        <v>1697</v>
      </c>
      <c r="E87" s="56">
        <v>250003368</v>
      </c>
      <c r="F87" s="57" t="s">
        <v>1281</v>
      </c>
      <c r="G87" s="57"/>
      <c r="H87" s="57" t="s">
        <v>1786</v>
      </c>
      <c r="I87" s="57" t="s">
        <v>912</v>
      </c>
      <c r="J87" s="99" t="s">
        <v>1421</v>
      </c>
      <c r="K87" s="58" t="s">
        <v>912</v>
      </c>
      <c r="L87" s="58" t="s">
        <v>39</v>
      </c>
      <c r="M87" s="59"/>
      <c r="N87" s="60">
        <v>40</v>
      </c>
      <c r="O87" s="61">
        <v>230000000</v>
      </c>
      <c r="P87" s="103" t="s">
        <v>935</v>
      </c>
      <c r="Q87" s="62" t="s">
        <v>41</v>
      </c>
      <c r="R87" s="58" t="s">
        <v>936</v>
      </c>
      <c r="S87" s="54" t="s">
        <v>937</v>
      </c>
      <c r="T87" s="60" t="s">
        <v>938</v>
      </c>
      <c r="U87" s="63" t="s">
        <v>1388</v>
      </c>
      <c r="V87" s="54">
        <v>796</v>
      </c>
      <c r="W87" s="54" t="s">
        <v>942</v>
      </c>
      <c r="X87" s="246">
        <v>16</v>
      </c>
      <c r="Y87" s="246">
        <v>904.99999999999989</v>
      </c>
      <c r="Z87" s="238">
        <f t="shared" si="2"/>
        <v>14479.999999999998</v>
      </c>
      <c r="AA87" s="238">
        <f t="shared" si="3"/>
        <v>16217.6</v>
      </c>
      <c r="AB87" s="64" t="s">
        <v>1385</v>
      </c>
      <c r="AC87" s="54">
        <v>2016</v>
      </c>
      <c r="AD87" s="65"/>
      <c r="AE87" s="87" t="s">
        <v>840</v>
      </c>
      <c r="AF87" s="76"/>
      <c r="AG87" s="76"/>
      <c r="AH87" s="76"/>
      <c r="AI87" s="76"/>
      <c r="AJ87" s="76"/>
      <c r="AK87" s="76"/>
      <c r="AL87" s="76"/>
      <c r="AM87" s="76"/>
      <c r="AN87" s="76"/>
      <c r="AO87" s="76"/>
      <c r="AP87" s="76"/>
      <c r="AQ87" s="76"/>
      <c r="AR87" s="76"/>
      <c r="AS87" s="76"/>
      <c r="AT87" s="76"/>
      <c r="AU87" s="76"/>
      <c r="AV87" s="76"/>
      <c r="AW87" s="76"/>
    </row>
    <row r="88" spans="1:49" s="45" customFormat="1" outlineLevel="1">
      <c r="A88" s="111" t="s">
        <v>1394</v>
      </c>
      <c r="B88" s="54" t="s">
        <v>1037</v>
      </c>
      <c r="C88" s="55" t="s">
        <v>934</v>
      </c>
      <c r="D88" s="56" t="s">
        <v>1698</v>
      </c>
      <c r="E88" s="56">
        <v>250003955</v>
      </c>
      <c r="F88" s="57" t="s">
        <v>1281</v>
      </c>
      <c r="G88" s="57"/>
      <c r="H88" s="57" t="s">
        <v>1787</v>
      </c>
      <c r="I88" s="57" t="s">
        <v>912</v>
      </c>
      <c r="J88" s="99" t="s">
        <v>1422</v>
      </c>
      <c r="K88" s="58" t="s">
        <v>912</v>
      </c>
      <c r="L88" s="58" t="s">
        <v>39</v>
      </c>
      <c r="M88" s="59"/>
      <c r="N88" s="60">
        <v>40</v>
      </c>
      <c r="O88" s="61">
        <v>230000000</v>
      </c>
      <c r="P88" s="103" t="s">
        <v>935</v>
      </c>
      <c r="Q88" s="62" t="s">
        <v>41</v>
      </c>
      <c r="R88" s="58" t="s">
        <v>936</v>
      </c>
      <c r="S88" s="54" t="s">
        <v>937</v>
      </c>
      <c r="T88" s="60" t="s">
        <v>938</v>
      </c>
      <c r="U88" s="63" t="s">
        <v>1388</v>
      </c>
      <c r="V88" s="54">
        <v>796</v>
      </c>
      <c r="W88" s="54" t="s">
        <v>942</v>
      </c>
      <c r="X88" s="246">
        <v>54</v>
      </c>
      <c r="Y88" s="246">
        <v>1849.9999999999998</v>
      </c>
      <c r="Z88" s="238">
        <f t="shared" si="2"/>
        <v>99899.999999999985</v>
      </c>
      <c r="AA88" s="238">
        <f t="shared" si="3"/>
        <v>111888</v>
      </c>
      <c r="AB88" s="64" t="s">
        <v>1385</v>
      </c>
      <c r="AC88" s="54">
        <v>2016</v>
      </c>
      <c r="AD88" s="65"/>
      <c r="AE88" s="87" t="s">
        <v>840</v>
      </c>
      <c r="AF88" s="76"/>
      <c r="AG88" s="76"/>
      <c r="AH88" s="76"/>
      <c r="AI88" s="76"/>
      <c r="AJ88" s="76"/>
      <c r="AK88" s="76"/>
      <c r="AL88" s="76"/>
      <c r="AM88" s="76"/>
      <c r="AN88" s="76"/>
      <c r="AO88" s="76"/>
      <c r="AP88" s="76"/>
      <c r="AQ88" s="76"/>
      <c r="AR88" s="76"/>
      <c r="AS88" s="76"/>
      <c r="AT88" s="76"/>
      <c r="AU88" s="76"/>
      <c r="AV88" s="76"/>
      <c r="AW88" s="76"/>
    </row>
    <row r="89" spans="1:49" s="45" customFormat="1" outlineLevel="1">
      <c r="A89" s="111" t="s">
        <v>1394</v>
      </c>
      <c r="B89" s="54" t="s">
        <v>1038</v>
      </c>
      <c r="C89" s="55" t="s">
        <v>934</v>
      </c>
      <c r="D89" s="56" t="s">
        <v>1699</v>
      </c>
      <c r="E89" s="56">
        <v>250000985</v>
      </c>
      <c r="F89" s="57" t="s">
        <v>1281</v>
      </c>
      <c r="G89" s="57"/>
      <c r="H89" s="57" t="s">
        <v>1788</v>
      </c>
      <c r="I89" s="57" t="s">
        <v>912</v>
      </c>
      <c r="J89" s="99" t="s">
        <v>1423</v>
      </c>
      <c r="K89" s="58" t="s">
        <v>912</v>
      </c>
      <c r="L89" s="58" t="s">
        <v>39</v>
      </c>
      <c r="M89" s="59"/>
      <c r="N89" s="60">
        <v>40</v>
      </c>
      <c r="O89" s="61">
        <v>230000000</v>
      </c>
      <c r="P89" s="103" t="s">
        <v>935</v>
      </c>
      <c r="Q89" s="62" t="s">
        <v>41</v>
      </c>
      <c r="R89" s="58" t="s">
        <v>936</v>
      </c>
      <c r="S89" s="54" t="s">
        <v>937</v>
      </c>
      <c r="T89" s="60" t="s">
        <v>938</v>
      </c>
      <c r="U89" s="63" t="s">
        <v>1388</v>
      </c>
      <c r="V89" s="54">
        <v>796</v>
      </c>
      <c r="W89" s="54" t="s">
        <v>942</v>
      </c>
      <c r="X89" s="246">
        <v>31</v>
      </c>
      <c r="Y89" s="246">
        <v>1470</v>
      </c>
      <c r="Z89" s="238">
        <f t="shared" si="2"/>
        <v>45570</v>
      </c>
      <c r="AA89" s="238">
        <f t="shared" si="3"/>
        <v>51038.400000000001</v>
      </c>
      <c r="AB89" s="64" t="s">
        <v>1385</v>
      </c>
      <c r="AC89" s="54">
        <v>2016</v>
      </c>
      <c r="AD89" s="65"/>
      <c r="AE89" s="87" t="s">
        <v>840</v>
      </c>
      <c r="AF89" s="76"/>
      <c r="AG89" s="76"/>
      <c r="AH89" s="76"/>
      <c r="AI89" s="76"/>
      <c r="AJ89" s="76"/>
      <c r="AK89" s="76"/>
      <c r="AL89" s="76"/>
      <c r="AM89" s="76"/>
      <c r="AN89" s="76"/>
      <c r="AO89" s="76"/>
      <c r="AP89" s="76"/>
      <c r="AQ89" s="76"/>
      <c r="AR89" s="76"/>
      <c r="AS89" s="76"/>
      <c r="AT89" s="76"/>
      <c r="AU89" s="76"/>
      <c r="AV89" s="76"/>
      <c r="AW89" s="76"/>
    </row>
    <row r="90" spans="1:49" s="45" customFormat="1" outlineLevel="1">
      <c r="A90" s="111" t="s">
        <v>1394</v>
      </c>
      <c r="B90" s="54" t="s">
        <v>1039</v>
      </c>
      <c r="C90" s="55" t="s">
        <v>934</v>
      </c>
      <c r="D90" s="56" t="s">
        <v>1699</v>
      </c>
      <c r="E90" s="56">
        <v>250003366</v>
      </c>
      <c r="F90" s="57" t="s">
        <v>1281</v>
      </c>
      <c r="G90" s="57" t="s">
        <v>912</v>
      </c>
      <c r="H90" s="57" t="s">
        <v>1788</v>
      </c>
      <c r="I90" s="57" t="s">
        <v>912</v>
      </c>
      <c r="J90" s="99" t="s">
        <v>1424</v>
      </c>
      <c r="K90" s="58" t="s">
        <v>912</v>
      </c>
      <c r="L90" s="58" t="s">
        <v>39</v>
      </c>
      <c r="M90" s="59"/>
      <c r="N90" s="60">
        <v>40</v>
      </c>
      <c r="O90" s="61">
        <v>230000000</v>
      </c>
      <c r="P90" s="103" t="s">
        <v>935</v>
      </c>
      <c r="Q90" s="62" t="s">
        <v>41</v>
      </c>
      <c r="R90" s="58" t="s">
        <v>936</v>
      </c>
      <c r="S90" s="54" t="s">
        <v>937</v>
      </c>
      <c r="T90" s="60" t="s">
        <v>938</v>
      </c>
      <c r="U90" s="63" t="s">
        <v>1388</v>
      </c>
      <c r="V90" s="54">
        <v>796</v>
      </c>
      <c r="W90" s="54" t="s">
        <v>942</v>
      </c>
      <c r="X90" s="246">
        <v>6</v>
      </c>
      <c r="Y90" s="246">
        <v>385.9464285714285</v>
      </c>
      <c r="Z90" s="238">
        <f t="shared" si="2"/>
        <v>2315.6785714285711</v>
      </c>
      <c r="AA90" s="238">
        <f t="shared" si="3"/>
        <v>2593.56</v>
      </c>
      <c r="AB90" s="64" t="s">
        <v>1385</v>
      </c>
      <c r="AC90" s="54">
        <v>2016</v>
      </c>
      <c r="AD90" s="65"/>
      <c r="AE90" s="87" t="s">
        <v>840</v>
      </c>
      <c r="AF90" s="76"/>
      <c r="AG90" s="76"/>
      <c r="AH90" s="76"/>
      <c r="AI90" s="76"/>
      <c r="AJ90" s="76"/>
      <c r="AK90" s="76"/>
      <c r="AL90" s="76"/>
      <c r="AM90" s="76"/>
      <c r="AN90" s="76"/>
      <c r="AO90" s="76"/>
      <c r="AP90" s="76"/>
      <c r="AQ90" s="76"/>
      <c r="AR90" s="76"/>
      <c r="AS90" s="76"/>
      <c r="AT90" s="76"/>
      <c r="AU90" s="76"/>
      <c r="AV90" s="76"/>
      <c r="AW90" s="76"/>
    </row>
    <row r="91" spans="1:49" s="45" customFormat="1" outlineLevel="1">
      <c r="A91" s="111" t="s">
        <v>1394</v>
      </c>
      <c r="B91" s="54" t="s">
        <v>1042</v>
      </c>
      <c r="C91" s="55" t="s">
        <v>934</v>
      </c>
      <c r="D91" s="56" t="s">
        <v>1700</v>
      </c>
      <c r="E91" s="56">
        <v>250003956</v>
      </c>
      <c r="F91" s="57" t="s">
        <v>1281</v>
      </c>
      <c r="G91" s="57"/>
      <c r="H91" s="57" t="s">
        <v>1789</v>
      </c>
      <c r="I91" s="57" t="s">
        <v>912</v>
      </c>
      <c r="J91" s="99" t="s">
        <v>1425</v>
      </c>
      <c r="K91" s="58" t="s">
        <v>912</v>
      </c>
      <c r="L91" s="58" t="s">
        <v>39</v>
      </c>
      <c r="M91" s="59"/>
      <c r="N91" s="60">
        <v>40</v>
      </c>
      <c r="O91" s="61">
        <v>230000000</v>
      </c>
      <c r="P91" s="103" t="s">
        <v>935</v>
      </c>
      <c r="Q91" s="62" t="s">
        <v>41</v>
      </c>
      <c r="R91" s="58" t="s">
        <v>936</v>
      </c>
      <c r="S91" s="54" t="s">
        <v>937</v>
      </c>
      <c r="T91" s="60" t="s">
        <v>938</v>
      </c>
      <c r="U91" s="63" t="s">
        <v>1388</v>
      </c>
      <c r="V91" s="54">
        <v>796</v>
      </c>
      <c r="W91" s="54" t="s">
        <v>942</v>
      </c>
      <c r="X91" s="246">
        <v>10</v>
      </c>
      <c r="Y91" s="246">
        <v>472.87499999999994</v>
      </c>
      <c r="Z91" s="238">
        <f t="shared" si="2"/>
        <v>4728.7499999999991</v>
      </c>
      <c r="AA91" s="238">
        <f t="shared" si="3"/>
        <v>5296.2</v>
      </c>
      <c r="AB91" s="64" t="s">
        <v>1385</v>
      </c>
      <c r="AC91" s="54">
        <v>2016</v>
      </c>
      <c r="AD91" s="65"/>
      <c r="AE91" s="87" t="s">
        <v>840</v>
      </c>
      <c r="AF91" s="76"/>
      <c r="AG91" s="76"/>
      <c r="AH91" s="76"/>
      <c r="AI91" s="76"/>
      <c r="AJ91" s="76"/>
      <c r="AK91" s="76"/>
      <c r="AL91" s="76"/>
      <c r="AM91" s="76"/>
      <c r="AN91" s="76"/>
      <c r="AO91" s="76"/>
      <c r="AP91" s="76"/>
      <c r="AQ91" s="76"/>
      <c r="AR91" s="76"/>
      <c r="AS91" s="76"/>
      <c r="AT91" s="76"/>
      <c r="AU91" s="76"/>
      <c r="AV91" s="76"/>
      <c r="AW91" s="76"/>
    </row>
    <row r="92" spans="1:49" s="45" customFormat="1" outlineLevel="1">
      <c r="A92" s="111" t="s">
        <v>1394</v>
      </c>
      <c r="B92" s="54" t="s">
        <v>1043</v>
      </c>
      <c r="C92" s="55" t="s">
        <v>934</v>
      </c>
      <c r="D92" s="56" t="s">
        <v>1701</v>
      </c>
      <c r="E92" s="56">
        <v>250001931</v>
      </c>
      <c r="F92" s="57" t="s">
        <v>1281</v>
      </c>
      <c r="G92" s="57" t="s">
        <v>912</v>
      </c>
      <c r="H92" s="57" t="s">
        <v>1790</v>
      </c>
      <c r="I92" s="57" t="s">
        <v>912</v>
      </c>
      <c r="J92" s="99" t="s">
        <v>1426</v>
      </c>
      <c r="K92" s="58" t="s">
        <v>912</v>
      </c>
      <c r="L92" s="58" t="s">
        <v>39</v>
      </c>
      <c r="M92" s="59"/>
      <c r="N92" s="60">
        <v>40</v>
      </c>
      <c r="O92" s="61">
        <v>230000000</v>
      </c>
      <c r="P92" s="103" t="s">
        <v>935</v>
      </c>
      <c r="Q92" s="62" t="s">
        <v>41</v>
      </c>
      <c r="R92" s="58" t="s">
        <v>936</v>
      </c>
      <c r="S92" s="54" t="s">
        <v>937</v>
      </c>
      <c r="T92" s="60" t="s">
        <v>938</v>
      </c>
      <c r="U92" s="63" t="s">
        <v>1388</v>
      </c>
      <c r="V92" s="54">
        <v>796</v>
      </c>
      <c r="W92" s="54" t="s">
        <v>942</v>
      </c>
      <c r="X92" s="246">
        <v>10</v>
      </c>
      <c r="Y92" s="246">
        <v>464.99999999999994</v>
      </c>
      <c r="Z92" s="238">
        <f t="shared" si="2"/>
        <v>4649.9999999999991</v>
      </c>
      <c r="AA92" s="238">
        <f t="shared" si="3"/>
        <v>5207.9999999999991</v>
      </c>
      <c r="AB92" s="64" t="s">
        <v>1385</v>
      </c>
      <c r="AC92" s="54">
        <v>2016</v>
      </c>
      <c r="AD92" s="65"/>
      <c r="AE92" s="87" t="s">
        <v>840</v>
      </c>
      <c r="AF92" s="76"/>
      <c r="AG92" s="76"/>
      <c r="AH92" s="76"/>
      <c r="AI92" s="76"/>
      <c r="AJ92" s="76"/>
      <c r="AK92" s="76"/>
      <c r="AL92" s="76"/>
      <c r="AM92" s="76"/>
      <c r="AN92" s="76"/>
      <c r="AO92" s="76"/>
      <c r="AP92" s="76"/>
      <c r="AQ92" s="76"/>
      <c r="AR92" s="76"/>
      <c r="AS92" s="76"/>
      <c r="AT92" s="76"/>
      <c r="AU92" s="76"/>
      <c r="AV92" s="76"/>
      <c r="AW92" s="76"/>
    </row>
    <row r="93" spans="1:49" s="45" customFormat="1" outlineLevel="1">
      <c r="A93" s="111" t="s">
        <v>1394</v>
      </c>
      <c r="B93" s="54" t="s">
        <v>1044</v>
      </c>
      <c r="C93" s="55" t="s">
        <v>934</v>
      </c>
      <c r="D93" s="56" t="s">
        <v>1697</v>
      </c>
      <c r="E93" s="56">
        <v>250001795</v>
      </c>
      <c r="F93" s="57" t="s">
        <v>1281</v>
      </c>
      <c r="G93" s="57" t="s">
        <v>912</v>
      </c>
      <c r="H93" s="57" t="s">
        <v>1786</v>
      </c>
      <c r="I93" s="57" t="s">
        <v>912</v>
      </c>
      <c r="J93" s="99" t="s">
        <v>1427</v>
      </c>
      <c r="K93" s="58" t="s">
        <v>912</v>
      </c>
      <c r="L93" s="58" t="s">
        <v>39</v>
      </c>
      <c r="M93" s="59"/>
      <c r="N93" s="60">
        <v>40</v>
      </c>
      <c r="O93" s="61">
        <v>230000000</v>
      </c>
      <c r="P93" s="103" t="s">
        <v>935</v>
      </c>
      <c r="Q93" s="62" t="s">
        <v>41</v>
      </c>
      <c r="R93" s="58" t="s">
        <v>936</v>
      </c>
      <c r="S93" s="54" t="s">
        <v>937</v>
      </c>
      <c r="T93" s="60" t="s">
        <v>938</v>
      </c>
      <c r="U93" s="63" t="s">
        <v>1388</v>
      </c>
      <c r="V93" s="54">
        <v>796</v>
      </c>
      <c r="W93" s="54" t="s">
        <v>942</v>
      </c>
      <c r="X93" s="246">
        <v>32</v>
      </c>
      <c r="Y93" s="246">
        <v>1210</v>
      </c>
      <c r="Z93" s="238">
        <f t="shared" si="2"/>
        <v>38720</v>
      </c>
      <c r="AA93" s="238">
        <f t="shared" si="3"/>
        <v>43366.400000000001</v>
      </c>
      <c r="AB93" s="64" t="s">
        <v>1385</v>
      </c>
      <c r="AC93" s="54">
        <v>2016</v>
      </c>
      <c r="AD93" s="65"/>
      <c r="AE93" s="87" t="s">
        <v>840</v>
      </c>
      <c r="AF93" s="76"/>
      <c r="AG93" s="76"/>
      <c r="AH93" s="76"/>
      <c r="AI93" s="76"/>
      <c r="AJ93" s="76"/>
      <c r="AK93" s="76"/>
      <c r="AL93" s="76"/>
      <c r="AM93" s="76"/>
      <c r="AN93" s="76"/>
      <c r="AO93" s="76"/>
      <c r="AP93" s="76"/>
      <c r="AQ93" s="76"/>
      <c r="AR93" s="76"/>
      <c r="AS93" s="76"/>
      <c r="AT93" s="76"/>
      <c r="AU93" s="76"/>
      <c r="AV93" s="76"/>
      <c r="AW93" s="76"/>
    </row>
    <row r="94" spans="1:49" s="45" customFormat="1" outlineLevel="1">
      <c r="A94" s="111" t="s">
        <v>1394</v>
      </c>
      <c r="B94" s="54" t="s">
        <v>1048</v>
      </c>
      <c r="C94" s="55" t="s">
        <v>934</v>
      </c>
      <c r="D94" s="56" t="s">
        <v>1697</v>
      </c>
      <c r="E94" s="56">
        <v>250001796</v>
      </c>
      <c r="F94" s="57" t="s">
        <v>1281</v>
      </c>
      <c r="G94" s="57" t="s">
        <v>912</v>
      </c>
      <c r="H94" s="57" t="s">
        <v>1786</v>
      </c>
      <c r="I94" s="57" t="s">
        <v>912</v>
      </c>
      <c r="J94" s="99" t="s">
        <v>1428</v>
      </c>
      <c r="K94" s="58" t="s">
        <v>912</v>
      </c>
      <c r="L94" s="58" t="s">
        <v>39</v>
      </c>
      <c r="M94" s="59"/>
      <c r="N94" s="60">
        <v>40</v>
      </c>
      <c r="O94" s="61">
        <v>230000000</v>
      </c>
      <c r="P94" s="103" t="s">
        <v>935</v>
      </c>
      <c r="Q94" s="62" t="s">
        <v>41</v>
      </c>
      <c r="R94" s="58" t="s">
        <v>936</v>
      </c>
      <c r="S94" s="54" t="s">
        <v>937</v>
      </c>
      <c r="T94" s="60" t="s">
        <v>938</v>
      </c>
      <c r="U94" s="63" t="s">
        <v>1388</v>
      </c>
      <c r="V94" s="54">
        <v>796</v>
      </c>
      <c r="W94" s="54" t="s">
        <v>942</v>
      </c>
      <c r="X94" s="246">
        <v>32</v>
      </c>
      <c r="Y94" s="246">
        <v>1210</v>
      </c>
      <c r="Z94" s="238">
        <f t="shared" si="2"/>
        <v>38720</v>
      </c>
      <c r="AA94" s="238">
        <f t="shared" si="3"/>
        <v>43366.400000000001</v>
      </c>
      <c r="AB94" s="64" t="s">
        <v>1385</v>
      </c>
      <c r="AC94" s="54">
        <v>2016</v>
      </c>
      <c r="AD94" s="65"/>
      <c r="AE94" s="87" t="s">
        <v>840</v>
      </c>
      <c r="AF94" s="76"/>
      <c r="AG94" s="76"/>
      <c r="AH94" s="76"/>
      <c r="AI94" s="76"/>
      <c r="AJ94" s="76"/>
      <c r="AK94" s="76"/>
      <c r="AL94" s="76"/>
      <c r="AM94" s="76"/>
      <c r="AN94" s="76"/>
      <c r="AO94" s="76"/>
      <c r="AP94" s="76"/>
      <c r="AQ94" s="76"/>
      <c r="AR94" s="76"/>
      <c r="AS94" s="76"/>
      <c r="AT94" s="76"/>
      <c r="AU94" s="76"/>
      <c r="AV94" s="76"/>
      <c r="AW94" s="76"/>
    </row>
    <row r="95" spans="1:49" s="45" customFormat="1" outlineLevel="1">
      <c r="A95" s="111" t="s">
        <v>1394</v>
      </c>
      <c r="B95" s="54" t="s">
        <v>1049</v>
      </c>
      <c r="C95" s="55" t="s">
        <v>934</v>
      </c>
      <c r="D95" s="56" t="s">
        <v>1697</v>
      </c>
      <c r="E95" s="56">
        <v>250003757</v>
      </c>
      <c r="F95" s="57" t="s">
        <v>1281</v>
      </c>
      <c r="G95" s="57" t="s">
        <v>912</v>
      </c>
      <c r="H95" s="57" t="s">
        <v>1786</v>
      </c>
      <c r="I95" s="57" t="s">
        <v>912</v>
      </c>
      <c r="J95" s="99" t="s">
        <v>1429</v>
      </c>
      <c r="K95" s="58" t="s">
        <v>912</v>
      </c>
      <c r="L95" s="58" t="s">
        <v>39</v>
      </c>
      <c r="M95" s="59"/>
      <c r="N95" s="60">
        <v>40</v>
      </c>
      <c r="O95" s="61">
        <v>230000000</v>
      </c>
      <c r="P95" s="103" t="s">
        <v>935</v>
      </c>
      <c r="Q95" s="62" t="s">
        <v>41</v>
      </c>
      <c r="R95" s="58" t="s">
        <v>936</v>
      </c>
      <c r="S95" s="54" t="s">
        <v>937</v>
      </c>
      <c r="T95" s="60" t="s">
        <v>938</v>
      </c>
      <c r="U95" s="63" t="s">
        <v>1388</v>
      </c>
      <c r="V95" s="54">
        <v>796</v>
      </c>
      <c r="W95" s="54" t="s">
        <v>942</v>
      </c>
      <c r="X95" s="246">
        <v>17</v>
      </c>
      <c r="Y95" s="246">
        <v>2259.9999999999995</v>
      </c>
      <c r="Z95" s="238">
        <f t="shared" si="2"/>
        <v>38419.999999999993</v>
      </c>
      <c r="AA95" s="238">
        <f t="shared" si="3"/>
        <v>43030.399999999994</v>
      </c>
      <c r="AB95" s="64" t="s">
        <v>1385</v>
      </c>
      <c r="AC95" s="54">
        <v>2016</v>
      </c>
      <c r="AD95" s="65"/>
      <c r="AE95" s="87" t="s">
        <v>840</v>
      </c>
      <c r="AF95" s="76"/>
      <c r="AG95" s="76"/>
      <c r="AH95" s="76"/>
      <c r="AI95" s="76"/>
      <c r="AJ95" s="76"/>
      <c r="AK95" s="76"/>
      <c r="AL95" s="76"/>
      <c r="AM95" s="76"/>
      <c r="AN95" s="76"/>
      <c r="AO95" s="76"/>
      <c r="AP95" s="76"/>
      <c r="AQ95" s="76"/>
      <c r="AR95" s="76"/>
      <c r="AS95" s="76"/>
      <c r="AT95" s="76"/>
      <c r="AU95" s="76"/>
      <c r="AV95" s="76"/>
      <c r="AW95" s="76"/>
    </row>
    <row r="96" spans="1:49" s="45" customFormat="1" outlineLevel="1">
      <c r="A96" s="111" t="s">
        <v>1394</v>
      </c>
      <c r="B96" s="54" t="s">
        <v>1050</v>
      </c>
      <c r="C96" s="55" t="s">
        <v>934</v>
      </c>
      <c r="D96" s="56" t="s">
        <v>1697</v>
      </c>
      <c r="E96" s="56">
        <v>250003762</v>
      </c>
      <c r="F96" s="57" t="s">
        <v>1281</v>
      </c>
      <c r="G96" s="57" t="s">
        <v>912</v>
      </c>
      <c r="H96" s="57" t="s">
        <v>1786</v>
      </c>
      <c r="I96" s="57" t="s">
        <v>912</v>
      </c>
      <c r="J96" s="99" t="s">
        <v>1430</v>
      </c>
      <c r="K96" s="58" t="s">
        <v>912</v>
      </c>
      <c r="L96" s="58" t="s">
        <v>39</v>
      </c>
      <c r="M96" s="59"/>
      <c r="N96" s="60">
        <v>40</v>
      </c>
      <c r="O96" s="61">
        <v>230000000</v>
      </c>
      <c r="P96" s="103" t="s">
        <v>935</v>
      </c>
      <c r="Q96" s="62" t="s">
        <v>41</v>
      </c>
      <c r="R96" s="58" t="s">
        <v>936</v>
      </c>
      <c r="S96" s="54" t="s">
        <v>937</v>
      </c>
      <c r="T96" s="60" t="s">
        <v>938</v>
      </c>
      <c r="U96" s="63" t="s">
        <v>1388</v>
      </c>
      <c r="V96" s="54">
        <v>796</v>
      </c>
      <c r="W96" s="54" t="s">
        <v>942</v>
      </c>
      <c r="X96" s="246">
        <v>12</v>
      </c>
      <c r="Y96" s="246">
        <v>872.5</v>
      </c>
      <c r="Z96" s="238">
        <f t="shared" si="2"/>
        <v>10470</v>
      </c>
      <c r="AA96" s="238">
        <f t="shared" si="3"/>
        <v>11726.400000000001</v>
      </c>
      <c r="AB96" s="64" t="s">
        <v>1385</v>
      </c>
      <c r="AC96" s="54">
        <v>2016</v>
      </c>
      <c r="AD96" s="65"/>
      <c r="AE96" s="87" t="s">
        <v>840</v>
      </c>
      <c r="AF96" s="76"/>
      <c r="AG96" s="76"/>
      <c r="AH96" s="76"/>
      <c r="AI96" s="76"/>
      <c r="AJ96" s="76"/>
      <c r="AK96" s="76"/>
      <c r="AL96" s="76"/>
      <c r="AM96" s="76"/>
      <c r="AN96" s="76"/>
      <c r="AO96" s="76"/>
      <c r="AP96" s="76"/>
      <c r="AQ96" s="76"/>
      <c r="AR96" s="76"/>
      <c r="AS96" s="76"/>
      <c r="AT96" s="76"/>
      <c r="AU96" s="76"/>
      <c r="AV96" s="76"/>
      <c r="AW96" s="76"/>
    </row>
    <row r="97" spans="1:49" s="45" customFormat="1" outlineLevel="1">
      <c r="A97" s="111" t="s">
        <v>1394</v>
      </c>
      <c r="B97" s="54" t="s">
        <v>1051</v>
      </c>
      <c r="C97" s="55" t="s">
        <v>934</v>
      </c>
      <c r="D97" s="56" t="s">
        <v>1697</v>
      </c>
      <c r="E97" s="56">
        <v>250003764</v>
      </c>
      <c r="F97" s="57" t="s">
        <v>1281</v>
      </c>
      <c r="G97" s="57" t="s">
        <v>912</v>
      </c>
      <c r="H97" s="57" t="s">
        <v>1786</v>
      </c>
      <c r="I97" s="57" t="s">
        <v>912</v>
      </c>
      <c r="J97" s="99" t="s">
        <v>1431</v>
      </c>
      <c r="K97" s="58" t="s">
        <v>912</v>
      </c>
      <c r="L97" s="58" t="s">
        <v>39</v>
      </c>
      <c r="M97" s="59"/>
      <c r="N97" s="60">
        <v>40</v>
      </c>
      <c r="O97" s="61">
        <v>230000000</v>
      </c>
      <c r="P97" s="103" t="s">
        <v>935</v>
      </c>
      <c r="Q97" s="62" t="s">
        <v>41</v>
      </c>
      <c r="R97" s="58" t="s">
        <v>936</v>
      </c>
      <c r="S97" s="54" t="s">
        <v>937</v>
      </c>
      <c r="T97" s="60" t="s">
        <v>938</v>
      </c>
      <c r="U97" s="63" t="s">
        <v>1388</v>
      </c>
      <c r="V97" s="54">
        <v>796</v>
      </c>
      <c r="W97" s="54" t="s">
        <v>942</v>
      </c>
      <c r="X97" s="246">
        <v>32</v>
      </c>
      <c r="Y97" s="246">
        <v>1695</v>
      </c>
      <c r="Z97" s="238">
        <f t="shared" si="2"/>
        <v>54240</v>
      </c>
      <c r="AA97" s="238">
        <f t="shared" si="3"/>
        <v>60748.800000000003</v>
      </c>
      <c r="AB97" s="64" t="s">
        <v>1385</v>
      </c>
      <c r="AC97" s="54">
        <v>2016</v>
      </c>
      <c r="AD97" s="65"/>
      <c r="AE97" s="87" t="s">
        <v>840</v>
      </c>
      <c r="AF97" s="76"/>
      <c r="AG97" s="76"/>
      <c r="AH97" s="76"/>
      <c r="AI97" s="76"/>
      <c r="AJ97" s="76"/>
      <c r="AK97" s="76"/>
      <c r="AL97" s="76"/>
      <c r="AM97" s="76"/>
      <c r="AN97" s="76"/>
      <c r="AO97" s="76"/>
      <c r="AP97" s="76"/>
      <c r="AQ97" s="76"/>
      <c r="AR97" s="76"/>
      <c r="AS97" s="76"/>
      <c r="AT97" s="76"/>
      <c r="AU97" s="76"/>
      <c r="AV97" s="76"/>
      <c r="AW97" s="76"/>
    </row>
    <row r="98" spans="1:49" s="45" customFormat="1" outlineLevel="1">
      <c r="A98" s="111" t="s">
        <v>1394</v>
      </c>
      <c r="B98" s="54" t="s">
        <v>1052</v>
      </c>
      <c r="C98" s="55" t="s">
        <v>934</v>
      </c>
      <c r="D98" s="56" t="s">
        <v>1697</v>
      </c>
      <c r="E98" s="56">
        <v>250003765</v>
      </c>
      <c r="F98" s="57" t="s">
        <v>1281</v>
      </c>
      <c r="G98" s="57" t="s">
        <v>912</v>
      </c>
      <c r="H98" s="57" t="s">
        <v>1786</v>
      </c>
      <c r="I98" s="57" t="s">
        <v>912</v>
      </c>
      <c r="J98" s="99" t="s">
        <v>1432</v>
      </c>
      <c r="K98" s="58" t="s">
        <v>912</v>
      </c>
      <c r="L98" s="58" t="s">
        <v>39</v>
      </c>
      <c r="M98" s="59"/>
      <c r="N98" s="60">
        <v>40</v>
      </c>
      <c r="O98" s="61">
        <v>230000000</v>
      </c>
      <c r="P98" s="103" t="s">
        <v>935</v>
      </c>
      <c r="Q98" s="62" t="s">
        <v>41</v>
      </c>
      <c r="R98" s="58" t="s">
        <v>936</v>
      </c>
      <c r="S98" s="54" t="s">
        <v>937</v>
      </c>
      <c r="T98" s="60" t="s">
        <v>938</v>
      </c>
      <c r="U98" s="63" t="s">
        <v>1388</v>
      </c>
      <c r="V98" s="54">
        <v>796</v>
      </c>
      <c r="W98" s="54" t="s">
        <v>942</v>
      </c>
      <c r="X98" s="246">
        <v>30</v>
      </c>
      <c r="Y98" s="246">
        <v>2259.9999999999995</v>
      </c>
      <c r="Z98" s="238">
        <f t="shared" si="2"/>
        <v>67799.999999999985</v>
      </c>
      <c r="AA98" s="238">
        <f t="shared" si="3"/>
        <v>75935.999999999985</v>
      </c>
      <c r="AB98" s="64" t="s">
        <v>1385</v>
      </c>
      <c r="AC98" s="54">
        <v>2016</v>
      </c>
      <c r="AD98" s="65"/>
      <c r="AE98" s="87" t="s">
        <v>840</v>
      </c>
      <c r="AF98" s="76"/>
      <c r="AG98" s="76"/>
      <c r="AH98" s="76"/>
      <c r="AI98" s="76"/>
      <c r="AJ98" s="76"/>
      <c r="AK98" s="76"/>
      <c r="AL98" s="76"/>
      <c r="AM98" s="76"/>
      <c r="AN98" s="76"/>
      <c r="AO98" s="76"/>
      <c r="AP98" s="76"/>
      <c r="AQ98" s="76"/>
      <c r="AR98" s="76"/>
      <c r="AS98" s="76"/>
      <c r="AT98" s="76"/>
      <c r="AU98" s="76"/>
      <c r="AV98" s="76"/>
      <c r="AW98" s="76"/>
    </row>
    <row r="99" spans="1:49" s="45" customFormat="1" outlineLevel="1">
      <c r="A99" s="111" t="s">
        <v>1394</v>
      </c>
      <c r="B99" s="54" t="s">
        <v>1053</v>
      </c>
      <c r="C99" s="55" t="s">
        <v>934</v>
      </c>
      <c r="D99" s="56" t="s">
        <v>1702</v>
      </c>
      <c r="E99" s="56">
        <v>250001806</v>
      </c>
      <c r="F99" s="57" t="s">
        <v>1282</v>
      </c>
      <c r="G99" s="57" t="s">
        <v>912</v>
      </c>
      <c r="H99" s="57" t="s">
        <v>1791</v>
      </c>
      <c r="I99" s="57" t="s">
        <v>912</v>
      </c>
      <c r="J99" s="99" t="s">
        <v>1433</v>
      </c>
      <c r="K99" s="58" t="s">
        <v>912</v>
      </c>
      <c r="L99" s="58" t="s">
        <v>39</v>
      </c>
      <c r="M99" s="59"/>
      <c r="N99" s="60">
        <v>40</v>
      </c>
      <c r="O99" s="61">
        <v>230000000</v>
      </c>
      <c r="P99" s="103" t="s">
        <v>935</v>
      </c>
      <c r="Q99" s="62" t="s">
        <v>41</v>
      </c>
      <c r="R99" s="58" t="s">
        <v>936</v>
      </c>
      <c r="S99" s="54" t="s">
        <v>937</v>
      </c>
      <c r="T99" s="60" t="s">
        <v>938</v>
      </c>
      <c r="U99" s="63" t="s">
        <v>1388</v>
      </c>
      <c r="V99" s="54">
        <v>796</v>
      </c>
      <c r="W99" s="54" t="s">
        <v>942</v>
      </c>
      <c r="X99" s="246">
        <v>24</v>
      </c>
      <c r="Y99" s="246">
        <v>227.5</v>
      </c>
      <c r="Z99" s="238">
        <f t="shared" si="2"/>
        <v>5460</v>
      </c>
      <c r="AA99" s="238">
        <f t="shared" si="3"/>
        <v>6115.2000000000007</v>
      </c>
      <c r="AB99" s="64" t="s">
        <v>1385</v>
      </c>
      <c r="AC99" s="54">
        <v>2016</v>
      </c>
      <c r="AD99" s="65"/>
      <c r="AE99" s="87" t="s">
        <v>840</v>
      </c>
      <c r="AF99" s="76"/>
      <c r="AG99" s="76"/>
      <c r="AH99" s="76"/>
      <c r="AI99" s="76"/>
      <c r="AJ99" s="76"/>
      <c r="AK99" s="76"/>
      <c r="AL99" s="76"/>
      <c r="AM99" s="76"/>
      <c r="AN99" s="76"/>
      <c r="AO99" s="76"/>
      <c r="AP99" s="76"/>
      <c r="AQ99" s="76"/>
      <c r="AR99" s="76"/>
      <c r="AS99" s="76"/>
      <c r="AT99" s="76"/>
      <c r="AU99" s="76"/>
      <c r="AV99" s="76"/>
      <c r="AW99" s="76"/>
    </row>
    <row r="100" spans="1:49" s="45" customFormat="1" outlineLevel="1">
      <c r="A100" s="111" t="s">
        <v>1394</v>
      </c>
      <c r="B100" s="54" t="s">
        <v>1054</v>
      </c>
      <c r="C100" s="55" t="s">
        <v>934</v>
      </c>
      <c r="D100" s="56" t="s">
        <v>1703</v>
      </c>
      <c r="E100" s="56">
        <v>250001930</v>
      </c>
      <c r="F100" s="57" t="s">
        <v>1282</v>
      </c>
      <c r="G100" s="57" t="s">
        <v>912</v>
      </c>
      <c r="H100" s="57" t="s">
        <v>1792</v>
      </c>
      <c r="I100" s="57" t="s">
        <v>912</v>
      </c>
      <c r="J100" s="99" t="s">
        <v>1434</v>
      </c>
      <c r="K100" s="58" t="s">
        <v>912</v>
      </c>
      <c r="L100" s="58" t="s">
        <v>39</v>
      </c>
      <c r="M100" s="59"/>
      <c r="N100" s="60">
        <v>40</v>
      </c>
      <c r="O100" s="61">
        <v>230000000</v>
      </c>
      <c r="P100" s="103" t="s">
        <v>935</v>
      </c>
      <c r="Q100" s="62" t="s">
        <v>41</v>
      </c>
      <c r="R100" s="58" t="s">
        <v>936</v>
      </c>
      <c r="S100" s="54" t="s">
        <v>937</v>
      </c>
      <c r="T100" s="60" t="s">
        <v>938</v>
      </c>
      <c r="U100" s="63" t="s">
        <v>1388</v>
      </c>
      <c r="V100" s="54">
        <v>796</v>
      </c>
      <c r="W100" s="54" t="s">
        <v>942</v>
      </c>
      <c r="X100" s="246">
        <v>24</v>
      </c>
      <c r="Y100" s="246">
        <v>262.5</v>
      </c>
      <c r="Z100" s="238">
        <f t="shared" si="2"/>
        <v>6300</v>
      </c>
      <c r="AA100" s="238">
        <f t="shared" si="3"/>
        <v>7056.0000000000009</v>
      </c>
      <c r="AB100" s="64" t="s">
        <v>1385</v>
      </c>
      <c r="AC100" s="54">
        <v>2016</v>
      </c>
      <c r="AD100" s="65"/>
      <c r="AE100" s="87" t="s">
        <v>840</v>
      </c>
      <c r="AF100" s="76"/>
      <c r="AG100" s="76"/>
      <c r="AH100" s="76"/>
      <c r="AI100" s="76"/>
      <c r="AJ100" s="76"/>
      <c r="AK100" s="76"/>
      <c r="AL100" s="76"/>
      <c r="AM100" s="76"/>
      <c r="AN100" s="76"/>
      <c r="AO100" s="76"/>
      <c r="AP100" s="76"/>
      <c r="AQ100" s="76"/>
      <c r="AR100" s="76"/>
      <c r="AS100" s="76"/>
      <c r="AT100" s="76"/>
      <c r="AU100" s="76"/>
      <c r="AV100" s="76"/>
      <c r="AW100" s="76"/>
    </row>
    <row r="101" spans="1:49" s="45" customFormat="1" outlineLevel="1">
      <c r="A101" s="111" t="s">
        <v>1394</v>
      </c>
      <c r="B101" s="54" t="s">
        <v>1055</v>
      </c>
      <c r="C101" s="55" t="s">
        <v>934</v>
      </c>
      <c r="D101" s="56" t="s">
        <v>1704</v>
      </c>
      <c r="E101" s="56">
        <v>250005053</v>
      </c>
      <c r="F101" s="57" t="s">
        <v>1282</v>
      </c>
      <c r="G101" s="57" t="s">
        <v>912</v>
      </c>
      <c r="H101" s="57" t="s">
        <v>1793</v>
      </c>
      <c r="I101" s="57" t="s">
        <v>912</v>
      </c>
      <c r="J101" s="99" t="s">
        <v>1435</v>
      </c>
      <c r="K101" s="58" t="s">
        <v>912</v>
      </c>
      <c r="L101" s="58" t="s">
        <v>39</v>
      </c>
      <c r="M101" s="59"/>
      <c r="N101" s="60">
        <v>40</v>
      </c>
      <c r="O101" s="61">
        <v>230000000</v>
      </c>
      <c r="P101" s="103" t="s">
        <v>935</v>
      </c>
      <c r="Q101" s="62" t="s">
        <v>41</v>
      </c>
      <c r="R101" s="58" t="s">
        <v>936</v>
      </c>
      <c r="S101" s="54" t="s">
        <v>937</v>
      </c>
      <c r="T101" s="60" t="s">
        <v>938</v>
      </c>
      <c r="U101" s="63" t="s">
        <v>1388</v>
      </c>
      <c r="V101" s="54">
        <v>796</v>
      </c>
      <c r="W101" s="54" t="s">
        <v>942</v>
      </c>
      <c r="X101" s="246">
        <v>15</v>
      </c>
      <c r="Y101" s="246">
        <v>473.21428571428567</v>
      </c>
      <c r="Z101" s="238">
        <f t="shared" si="2"/>
        <v>7098.2142857142853</v>
      </c>
      <c r="AA101" s="238">
        <f t="shared" si="3"/>
        <v>7950</v>
      </c>
      <c r="AB101" s="64" t="s">
        <v>1385</v>
      </c>
      <c r="AC101" s="54">
        <v>2016</v>
      </c>
      <c r="AD101" s="65"/>
      <c r="AE101" s="87" t="s">
        <v>840</v>
      </c>
      <c r="AF101" s="76"/>
      <c r="AG101" s="76"/>
      <c r="AH101" s="76"/>
      <c r="AI101" s="76"/>
      <c r="AJ101" s="76"/>
      <c r="AK101" s="76"/>
      <c r="AL101" s="76"/>
      <c r="AM101" s="76"/>
      <c r="AN101" s="76"/>
      <c r="AO101" s="76"/>
      <c r="AP101" s="76"/>
      <c r="AQ101" s="76"/>
      <c r="AR101" s="76"/>
      <c r="AS101" s="76"/>
      <c r="AT101" s="76"/>
      <c r="AU101" s="76"/>
      <c r="AV101" s="76"/>
      <c r="AW101" s="76"/>
    </row>
    <row r="102" spans="1:49" s="45" customFormat="1" outlineLevel="1">
      <c r="A102" s="111" t="s">
        <v>1394</v>
      </c>
      <c r="B102" s="54" t="s">
        <v>1056</v>
      </c>
      <c r="C102" s="55" t="s">
        <v>934</v>
      </c>
      <c r="D102" s="56" t="s">
        <v>1705</v>
      </c>
      <c r="E102" s="56">
        <v>250001517</v>
      </c>
      <c r="F102" s="57" t="s">
        <v>1282</v>
      </c>
      <c r="G102" s="57" t="s">
        <v>912</v>
      </c>
      <c r="H102" s="57" t="s">
        <v>1794</v>
      </c>
      <c r="I102" s="57" t="s">
        <v>912</v>
      </c>
      <c r="J102" s="99" t="s">
        <v>1436</v>
      </c>
      <c r="K102" s="58" t="s">
        <v>912</v>
      </c>
      <c r="L102" s="58" t="s">
        <v>39</v>
      </c>
      <c r="M102" s="59"/>
      <c r="N102" s="60">
        <v>40</v>
      </c>
      <c r="O102" s="61">
        <v>230000000</v>
      </c>
      <c r="P102" s="103" t="s">
        <v>935</v>
      </c>
      <c r="Q102" s="62" t="s">
        <v>41</v>
      </c>
      <c r="R102" s="58" t="s">
        <v>936</v>
      </c>
      <c r="S102" s="54" t="s">
        <v>937</v>
      </c>
      <c r="T102" s="60" t="s">
        <v>938</v>
      </c>
      <c r="U102" s="63" t="s">
        <v>1388</v>
      </c>
      <c r="V102" s="54">
        <v>796</v>
      </c>
      <c r="W102" s="54" t="s">
        <v>942</v>
      </c>
      <c r="X102" s="246">
        <v>10</v>
      </c>
      <c r="Y102" s="246">
        <v>499.99999999999994</v>
      </c>
      <c r="Z102" s="238">
        <f t="shared" si="2"/>
        <v>4999.9999999999991</v>
      </c>
      <c r="AA102" s="238">
        <f t="shared" si="3"/>
        <v>5599.9999999999991</v>
      </c>
      <c r="AB102" s="64" t="s">
        <v>1385</v>
      </c>
      <c r="AC102" s="54">
        <v>2016</v>
      </c>
      <c r="AD102" s="65"/>
      <c r="AE102" s="87" t="s">
        <v>840</v>
      </c>
      <c r="AF102" s="76"/>
      <c r="AG102" s="76"/>
      <c r="AH102" s="76"/>
      <c r="AI102" s="76"/>
      <c r="AJ102" s="76"/>
      <c r="AK102" s="76"/>
      <c r="AL102" s="76"/>
      <c r="AM102" s="76"/>
      <c r="AN102" s="76"/>
      <c r="AO102" s="76"/>
      <c r="AP102" s="76"/>
      <c r="AQ102" s="76"/>
      <c r="AR102" s="76"/>
      <c r="AS102" s="76"/>
      <c r="AT102" s="76"/>
      <c r="AU102" s="76"/>
      <c r="AV102" s="76"/>
      <c r="AW102" s="76"/>
    </row>
    <row r="103" spans="1:49" s="45" customFormat="1" outlineLevel="1">
      <c r="A103" s="111" t="s">
        <v>1394</v>
      </c>
      <c r="B103" s="54" t="s">
        <v>1057</v>
      </c>
      <c r="C103" s="55" t="s">
        <v>934</v>
      </c>
      <c r="D103" s="56" t="s">
        <v>1706</v>
      </c>
      <c r="E103" s="56">
        <v>250000209</v>
      </c>
      <c r="F103" s="57" t="s">
        <v>1282</v>
      </c>
      <c r="G103" s="57" t="s">
        <v>912</v>
      </c>
      <c r="H103" s="57" t="s">
        <v>1795</v>
      </c>
      <c r="I103" s="57" t="s">
        <v>912</v>
      </c>
      <c r="J103" s="99" t="s">
        <v>1437</v>
      </c>
      <c r="K103" s="58" t="s">
        <v>912</v>
      </c>
      <c r="L103" s="58" t="s">
        <v>39</v>
      </c>
      <c r="M103" s="59"/>
      <c r="N103" s="60">
        <v>40</v>
      </c>
      <c r="O103" s="61">
        <v>230000000</v>
      </c>
      <c r="P103" s="103" t="s">
        <v>935</v>
      </c>
      <c r="Q103" s="62" t="s">
        <v>41</v>
      </c>
      <c r="R103" s="58" t="s">
        <v>936</v>
      </c>
      <c r="S103" s="54" t="s">
        <v>937</v>
      </c>
      <c r="T103" s="60" t="s">
        <v>938</v>
      </c>
      <c r="U103" s="63" t="s">
        <v>1388</v>
      </c>
      <c r="V103" s="54">
        <v>796</v>
      </c>
      <c r="W103" s="54" t="s">
        <v>942</v>
      </c>
      <c r="X103" s="246">
        <v>30</v>
      </c>
      <c r="Y103" s="246">
        <v>424.99999999999994</v>
      </c>
      <c r="Z103" s="238">
        <f t="shared" si="2"/>
        <v>12749.999999999998</v>
      </c>
      <c r="AA103" s="238">
        <f t="shared" si="3"/>
        <v>14280</v>
      </c>
      <c r="AB103" s="64" t="s">
        <v>1385</v>
      </c>
      <c r="AC103" s="54">
        <v>2016</v>
      </c>
      <c r="AD103" s="65"/>
      <c r="AE103" s="87" t="s">
        <v>840</v>
      </c>
      <c r="AF103" s="76"/>
      <c r="AG103" s="76"/>
      <c r="AH103" s="76"/>
      <c r="AI103" s="76"/>
      <c r="AJ103" s="76"/>
      <c r="AK103" s="76"/>
      <c r="AL103" s="76"/>
      <c r="AM103" s="76"/>
      <c r="AN103" s="76"/>
      <c r="AO103" s="76"/>
      <c r="AP103" s="76"/>
      <c r="AQ103" s="76"/>
      <c r="AR103" s="76"/>
      <c r="AS103" s="76"/>
      <c r="AT103" s="76"/>
      <c r="AU103" s="76"/>
      <c r="AV103" s="76"/>
      <c r="AW103" s="76"/>
    </row>
    <row r="104" spans="1:49" s="45" customFormat="1" outlineLevel="1">
      <c r="A104" s="111" t="s">
        <v>1394</v>
      </c>
      <c r="B104" s="54" t="s">
        <v>1060</v>
      </c>
      <c r="C104" s="55" t="s">
        <v>934</v>
      </c>
      <c r="D104" s="56" t="s">
        <v>1706</v>
      </c>
      <c r="E104" s="56">
        <v>250000210</v>
      </c>
      <c r="F104" s="57" t="s">
        <v>1282</v>
      </c>
      <c r="G104" s="57" t="s">
        <v>912</v>
      </c>
      <c r="H104" s="57" t="s">
        <v>1795</v>
      </c>
      <c r="I104" s="57" t="s">
        <v>912</v>
      </c>
      <c r="J104" s="99" t="s">
        <v>1438</v>
      </c>
      <c r="K104" s="58" t="s">
        <v>912</v>
      </c>
      <c r="L104" s="58" t="s">
        <v>39</v>
      </c>
      <c r="M104" s="59"/>
      <c r="N104" s="60">
        <v>40</v>
      </c>
      <c r="O104" s="61">
        <v>230000000</v>
      </c>
      <c r="P104" s="103" t="s">
        <v>935</v>
      </c>
      <c r="Q104" s="62" t="s">
        <v>41</v>
      </c>
      <c r="R104" s="58" t="s">
        <v>936</v>
      </c>
      <c r="S104" s="54" t="s">
        <v>937</v>
      </c>
      <c r="T104" s="60" t="s">
        <v>938</v>
      </c>
      <c r="U104" s="63" t="s">
        <v>1388</v>
      </c>
      <c r="V104" s="54">
        <v>796</v>
      </c>
      <c r="W104" s="54" t="s">
        <v>942</v>
      </c>
      <c r="X104" s="246">
        <v>17</v>
      </c>
      <c r="Y104" s="246">
        <v>461.61607142857139</v>
      </c>
      <c r="Z104" s="238">
        <f t="shared" si="2"/>
        <v>7847.4732142857138</v>
      </c>
      <c r="AA104" s="238">
        <f t="shared" si="3"/>
        <v>8789.17</v>
      </c>
      <c r="AB104" s="64" t="s">
        <v>1385</v>
      </c>
      <c r="AC104" s="54">
        <v>2016</v>
      </c>
      <c r="AD104" s="65"/>
      <c r="AE104" s="87" t="s">
        <v>840</v>
      </c>
      <c r="AF104" s="76"/>
      <c r="AG104" s="76"/>
      <c r="AH104" s="76"/>
      <c r="AI104" s="76"/>
      <c r="AJ104" s="76"/>
      <c r="AK104" s="76"/>
      <c r="AL104" s="76"/>
      <c r="AM104" s="76"/>
      <c r="AN104" s="76"/>
      <c r="AO104" s="76"/>
      <c r="AP104" s="76"/>
      <c r="AQ104" s="76"/>
      <c r="AR104" s="76"/>
      <c r="AS104" s="76"/>
      <c r="AT104" s="76"/>
      <c r="AU104" s="76"/>
      <c r="AV104" s="76"/>
      <c r="AW104" s="76"/>
    </row>
    <row r="105" spans="1:49" s="45" customFormat="1" outlineLevel="1">
      <c r="A105" s="111" t="s">
        <v>1394</v>
      </c>
      <c r="B105" s="54" t="s">
        <v>1062</v>
      </c>
      <c r="C105" s="55" t="s">
        <v>934</v>
      </c>
      <c r="D105" s="56" t="s">
        <v>1702</v>
      </c>
      <c r="E105" s="56">
        <v>250000211</v>
      </c>
      <c r="F105" s="57" t="s">
        <v>1282</v>
      </c>
      <c r="G105" s="57" t="s">
        <v>912</v>
      </c>
      <c r="H105" s="57" t="s">
        <v>1791</v>
      </c>
      <c r="I105" s="57" t="s">
        <v>912</v>
      </c>
      <c r="J105" s="99" t="s">
        <v>1439</v>
      </c>
      <c r="K105" s="58" t="s">
        <v>912</v>
      </c>
      <c r="L105" s="58" t="s">
        <v>39</v>
      </c>
      <c r="M105" s="59"/>
      <c r="N105" s="60">
        <v>40</v>
      </c>
      <c r="O105" s="61">
        <v>230000000</v>
      </c>
      <c r="P105" s="103" t="s">
        <v>935</v>
      </c>
      <c r="Q105" s="62" t="s">
        <v>41</v>
      </c>
      <c r="R105" s="58" t="s">
        <v>936</v>
      </c>
      <c r="S105" s="54" t="s">
        <v>937</v>
      </c>
      <c r="T105" s="60" t="s">
        <v>938</v>
      </c>
      <c r="U105" s="63" t="s">
        <v>1388</v>
      </c>
      <c r="V105" s="54">
        <v>796</v>
      </c>
      <c r="W105" s="54" t="s">
        <v>942</v>
      </c>
      <c r="X105" s="246">
        <v>17</v>
      </c>
      <c r="Y105" s="246">
        <v>630</v>
      </c>
      <c r="Z105" s="238">
        <f t="shared" si="2"/>
        <v>10710</v>
      </c>
      <c r="AA105" s="238">
        <f t="shared" si="3"/>
        <v>11995.2</v>
      </c>
      <c r="AB105" s="64" t="s">
        <v>1385</v>
      </c>
      <c r="AC105" s="54">
        <v>2016</v>
      </c>
      <c r="AD105" s="65"/>
      <c r="AE105" s="87" t="s">
        <v>840</v>
      </c>
      <c r="AF105" s="76"/>
      <c r="AG105" s="76"/>
      <c r="AH105" s="76"/>
      <c r="AI105" s="76"/>
      <c r="AJ105" s="76"/>
      <c r="AK105" s="76"/>
      <c r="AL105" s="76"/>
      <c r="AM105" s="76"/>
      <c r="AN105" s="76"/>
      <c r="AO105" s="76"/>
      <c r="AP105" s="76"/>
      <c r="AQ105" s="76"/>
      <c r="AR105" s="76"/>
      <c r="AS105" s="76"/>
      <c r="AT105" s="76"/>
      <c r="AU105" s="76"/>
      <c r="AV105" s="76"/>
      <c r="AW105" s="76"/>
    </row>
    <row r="106" spans="1:49" s="45" customFormat="1" outlineLevel="1">
      <c r="A106" s="111" t="s">
        <v>1394</v>
      </c>
      <c r="B106" s="54" t="s">
        <v>2029</v>
      </c>
      <c r="C106" s="55" t="s">
        <v>934</v>
      </c>
      <c r="D106" s="56" t="s">
        <v>1707</v>
      </c>
      <c r="E106" s="56">
        <v>250000213</v>
      </c>
      <c r="F106" s="57" t="s">
        <v>1282</v>
      </c>
      <c r="G106" s="57" t="s">
        <v>912</v>
      </c>
      <c r="H106" s="57" t="s">
        <v>1796</v>
      </c>
      <c r="I106" s="57" t="s">
        <v>912</v>
      </c>
      <c r="J106" s="99" t="s">
        <v>1886</v>
      </c>
      <c r="K106" s="58" t="s">
        <v>912</v>
      </c>
      <c r="L106" s="58" t="s">
        <v>39</v>
      </c>
      <c r="M106" s="59"/>
      <c r="N106" s="60">
        <v>40</v>
      </c>
      <c r="O106" s="61">
        <v>230000000</v>
      </c>
      <c r="P106" s="103" t="s">
        <v>935</v>
      </c>
      <c r="Q106" s="62" t="s">
        <v>41</v>
      </c>
      <c r="R106" s="58" t="s">
        <v>936</v>
      </c>
      <c r="S106" s="54" t="s">
        <v>937</v>
      </c>
      <c r="T106" s="60" t="s">
        <v>938</v>
      </c>
      <c r="U106" s="63" t="s">
        <v>1388</v>
      </c>
      <c r="V106" s="54">
        <v>796</v>
      </c>
      <c r="W106" s="54" t="s">
        <v>942</v>
      </c>
      <c r="X106" s="246">
        <v>23</v>
      </c>
      <c r="Y106" s="246">
        <v>739.99999999999989</v>
      </c>
      <c r="Z106" s="238">
        <f t="shared" si="2"/>
        <v>17019.999999999996</v>
      </c>
      <c r="AA106" s="238">
        <f t="shared" si="3"/>
        <v>19062.399999999998</v>
      </c>
      <c r="AB106" s="64" t="s">
        <v>1385</v>
      </c>
      <c r="AC106" s="54">
        <v>2016</v>
      </c>
      <c r="AD106" s="65"/>
      <c r="AE106" s="87" t="s">
        <v>840</v>
      </c>
      <c r="AF106" s="76"/>
      <c r="AG106" s="76"/>
      <c r="AH106" s="76"/>
      <c r="AI106" s="76"/>
      <c r="AJ106" s="76"/>
      <c r="AK106" s="76"/>
      <c r="AL106" s="76"/>
      <c r="AM106" s="76"/>
      <c r="AN106" s="76"/>
      <c r="AO106" s="76"/>
      <c r="AP106" s="76"/>
      <c r="AQ106" s="76"/>
      <c r="AR106" s="76"/>
      <c r="AS106" s="76"/>
      <c r="AT106" s="76"/>
      <c r="AU106" s="76"/>
      <c r="AV106" s="76"/>
      <c r="AW106" s="76"/>
    </row>
    <row r="107" spans="1:49" s="45" customFormat="1" outlineLevel="1">
      <c r="A107" s="111" t="s">
        <v>1394</v>
      </c>
      <c r="B107" s="54" t="s">
        <v>1063</v>
      </c>
      <c r="C107" s="55" t="s">
        <v>934</v>
      </c>
      <c r="D107" s="56" t="s">
        <v>1708</v>
      </c>
      <c r="E107" s="56">
        <v>250000215</v>
      </c>
      <c r="F107" s="57" t="s">
        <v>1282</v>
      </c>
      <c r="G107" s="57" t="s">
        <v>912</v>
      </c>
      <c r="H107" s="57" t="s">
        <v>1797</v>
      </c>
      <c r="I107" s="57" t="s">
        <v>912</v>
      </c>
      <c r="J107" s="99" t="s">
        <v>1440</v>
      </c>
      <c r="K107" s="58" t="s">
        <v>912</v>
      </c>
      <c r="L107" s="58" t="s">
        <v>39</v>
      </c>
      <c r="M107" s="59"/>
      <c r="N107" s="60">
        <v>40</v>
      </c>
      <c r="O107" s="61">
        <v>230000000</v>
      </c>
      <c r="P107" s="103" t="s">
        <v>935</v>
      </c>
      <c r="Q107" s="62" t="s">
        <v>41</v>
      </c>
      <c r="R107" s="58" t="s">
        <v>936</v>
      </c>
      <c r="S107" s="54" t="s">
        <v>937</v>
      </c>
      <c r="T107" s="60" t="s">
        <v>938</v>
      </c>
      <c r="U107" s="63" t="s">
        <v>1388</v>
      </c>
      <c r="V107" s="54">
        <v>796</v>
      </c>
      <c r="W107" s="54" t="s">
        <v>942</v>
      </c>
      <c r="X107" s="246">
        <v>21</v>
      </c>
      <c r="Y107" s="246">
        <v>774.99999999999989</v>
      </c>
      <c r="Z107" s="238">
        <f t="shared" si="2"/>
        <v>16274.999999999998</v>
      </c>
      <c r="AA107" s="238">
        <f t="shared" si="3"/>
        <v>18228</v>
      </c>
      <c r="AB107" s="64" t="s">
        <v>1385</v>
      </c>
      <c r="AC107" s="54">
        <v>2016</v>
      </c>
      <c r="AD107" s="65"/>
      <c r="AE107" s="87" t="s">
        <v>840</v>
      </c>
      <c r="AF107" s="76"/>
      <c r="AG107" s="76"/>
      <c r="AH107" s="76"/>
      <c r="AI107" s="76"/>
      <c r="AJ107" s="76"/>
      <c r="AK107" s="76"/>
      <c r="AL107" s="76"/>
      <c r="AM107" s="76"/>
      <c r="AN107" s="76"/>
      <c r="AO107" s="76"/>
      <c r="AP107" s="76"/>
      <c r="AQ107" s="76"/>
      <c r="AR107" s="76"/>
      <c r="AS107" s="76"/>
      <c r="AT107" s="76"/>
      <c r="AU107" s="76"/>
      <c r="AV107" s="76"/>
      <c r="AW107" s="76"/>
    </row>
    <row r="108" spans="1:49" s="45" customFormat="1" outlineLevel="1">
      <c r="A108" s="111" t="s">
        <v>1394</v>
      </c>
      <c r="B108" s="54" t="s">
        <v>1064</v>
      </c>
      <c r="C108" s="55" t="s">
        <v>934</v>
      </c>
      <c r="D108" s="56" t="s">
        <v>1442</v>
      </c>
      <c r="E108" s="56">
        <v>250000261</v>
      </c>
      <c r="F108" s="57" t="s">
        <v>1443</v>
      </c>
      <c r="G108" s="57" t="s">
        <v>912</v>
      </c>
      <c r="H108" s="57" t="s">
        <v>1798</v>
      </c>
      <c r="I108" s="57" t="s">
        <v>912</v>
      </c>
      <c r="J108" s="99" t="s">
        <v>1444</v>
      </c>
      <c r="K108" s="58" t="s">
        <v>912</v>
      </c>
      <c r="L108" s="58" t="s">
        <v>39</v>
      </c>
      <c r="M108" s="59"/>
      <c r="N108" s="60">
        <v>0</v>
      </c>
      <c r="O108" s="61">
        <v>230000000</v>
      </c>
      <c r="P108" s="103" t="s">
        <v>935</v>
      </c>
      <c r="Q108" s="62" t="s">
        <v>41</v>
      </c>
      <c r="R108" s="58" t="s">
        <v>936</v>
      </c>
      <c r="S108" s="54" t="s">
        <v>937</v>
      </c>
      <c r="T108" s="60" t="s">
        <v>938</v>
      </c>
      <c r="U108" s="63" t="s">
        <v>939</v>
      </c>
      <c r="V108" s="54">
        <v>796</v>
      </c>
      <c r="W108" s="54" t="s">
        <v>942</v>
      </c>
      <c r="X108" s="246">
        <v>191</v>
      </c>
      <c r="Y108" s="246">
        <v>550</v>
      </c>
      <c r="Z108" s="238">
        <f t="shared" si="2"/>
        <v>105050</v>
      </c>
      <c r="AA108" s="238">
        <f t="shared" si="3"/>
        <v>117656.00000000001</v>
      </c>
      <c r="AB108" s="64"/>
      <c r="AC108" s="54">
        <v>2016</v>
      </c>
      <c r="AD108" s="65"/>
      <c r="AE108" s="87" t="s">
        <v>840</v>
      </c>
      <c r="AF108" s="76"/>
      <c r="AG108" s="76"/>
      <c r="AH108" s="76"/>
      <c r="AI108" s="76"/>
      <c r="AJ108" s="76"/>
      <c r="AK108" s="76"/>
      <c r="AL108" s="76"/>
      <c r="AM108" s="76"/>
      <c r="AN108" s="76"/>
      <c r="AO108" s="76"/>
      <c r="AP108" s="76"/>
      <c r="AQ108" s="76"/>
      <c r="AR108" s="76"/>
      <c r="AS108" s="76"/>
      <c r="AT108" s="76"/>
      <c r="AU108" s="76"/>
      <c r="AV108" s="76"/>
      <c r="AW108" s="76"/>
    </row>
    <row r="109" spans="1:49" s="45" customFormat="1" outlineLevel="1">
      <c r="A109" s="111" t="s">
        <v>1394</v>
      </c>
      <c r="B109" s="54" t="s">
        <v>1065</v>
      </c>
      <c r="C109" s="55" t="s">
        <v>934</v>
      </c>
      <c r="D109" s="56" t="s">
        <v>1442</v>
      </c>
      <c r="E109" s="56">
        <v>250003721</v>
      </c>
      <c r="F109" s="57" t="s">
        <v>1443</v>
      </c>
      <c r="G109" s="57" t="s">
        <v>912</v>
      </c>
      <c r="H109" s="57" t="s">
        <v>1798</v>
      </c>
      <c r="I109" s="57" t="s">
        <v>912</v>
      </c>
      <c r="J109" s="99" t="s">
        <v>1887</v>
      </c>
      <c r="K109" s="58" t="s">
        <v>912</v>
      </c>
      <c r="L109" s="58" t="s">
        <v>39</v>
      </c>
      <c r="M109" s="59"/>
      <c r="N109" s="60">
        <v>40</v>
      </c>
      <c r="O109" s="61">
        <v>230000000</v>
      </c>
      <c r="P109" s="103" t="s">
        <v>935</v>
      </c>
      <c r="Q109" s="62" t="s">
        <v>41</v>
      </c>
      <c r="R109" s="58" t="s">
        <v>936</v>
      </c>
      <c r="S109" s="54" t="s">
        <v>937</v>
      </c>
      <c r="T109" s="60" t="s">
        <v>938</v>
      </c>
      <c r="U109" s="63" t="s">
        <v>1388</v>
      </c>
      <c r="V109" s="54">
        <v>796</v>
      </c>
      <c r="W109" s="54" t="s">
        <v>942</v>
      </c>
      <c r="X109" s="246">
        <v>1</v>
      </c>
      <c r="Y109" s="246">
        <v>267.85714285714283</v>
      </c>
      <c r="Z109" s="238">
        <f t="shared" si="2"/>
        <v>267.85714285714283</v>
      </c>
      <c r="AA109" s="238">
        <f t="shared" si="3"/>
        <v>300</v>
      </c>
      <c r="AB109" s="64" t="s">
        <v>1385</v>
      </c>
      <c r="AC109" s="54">
        <v>2016</v>
      </c>
      <c r="AD109" s="65"/>
      <c r="AE109" s="87" t="s">
        <v>840</v>
      </c>
      <c r="AF109" s="76"/>
      <c r="AG109" s="76"/>
      <c r="AH109" s="76"/>
      <c r="AI109" s="76"/>
      <c r="AJ109" s="76"/>
      <c r="AK109" s="76"/>
      <c r="AL109" s="76"/>
      <c r="AM109" s="76"/>
      <c r="AN109" s="76"/>
      <c r="AO109" s="76"/>
      <c r="AP109" s="76"/>
      <c r="AQ109" s="76"/>
      <c r="AR109" s="76"/>
      <c r="AS109" s="76"/>
      <c r="AT109" s="76"/>
      <c r="AU109" s="76"/>
      <c r="AV109" s="76"/>
      <c r="AW109" s="76"/>
    </row>
    <row r="110" spans="1:49" s="45" customFormat="1" outlineLevel="1">
      <c r="A110" s="111" t="s">
        <v>1394</v>
      </c>
      <c r="B110" s="54" t="s">
        <v>1066</v>
      </c>
      <c r="C110" s="55" t="s">
        <v>934</v>
      </c>
      <c r="D110" s="56" t="s">
        <v>1442</v>
      </c>
      <c r="E110" s="56">
        <v>250003720</v>
      </c>
      <c r="F110" s="57" t="s">
        <v>1443</v>
      </c>
      <c r="G110" s="57" t="s">
        <v>912</v>
      </c>
      <c r="H110" s="57" t="s">
        <v>1798</v>
      </c>
      <c r="I110" s="57" t="s">
        <v>912</v>
      </c>
      <c r="J110" s="99" t="s">
        <v>1888</v>
      </c>
      <c r="K110" s="58" t="s">
        <v>912</v>
      </c>
      <c r="L110" s="58" t="s">
        <v>39</v>
      </c>
      <c r="M110" s="59"/>
      <c r="N110" s="60">
        <v>40</v>
      </c>
      <c r="O110" s="61">
        <v>230000000</v>
      </c>
      <c r="P110" s="103" t="s">
        <v>935</v>
      </c>
      <c r="Q110" s="62" t="s">
        <v>41</v>
      </c>
      <c r="R110" s="58" t="s">
        <v>936</v>
      </c>
      <c r="S110" s="54" t="s">
        <v>937</v>
      </c>
      <c r="T110" s="60" t="s">
        <v>938</v>
      </c>
      <c r="U110" s="63" t="s">
        <v>1388</v>
      </c>
      <c r="V110" s="54">
        <v>796</v>
      </c>
      <c r="W110" s="54" t="s">
        <v>942</v>
      </c>
      <c r="X110" s="246">
        <v>1</v>
      </c>
      <c r="Y110" s="246">
        <v>267.85714285714283</v>
      </c>
      <c r="Z110" s="238">
        <f t="shared" si="2"/>
        <v>267.85714285714283</v>
      </c>
      <c r="AA110" s="238">
        <f t="shared" si="3"/>
        <v>300</v>
      </c>
      <c r="AB110" s="64" t="s">
        <v>1385</v>
      </c>
      <c r="AC110" s="54">
        <v>2016</v>
      </c>
      <c r="AD110" s="65"/>
      <c r="AE110" s="87" t="s">
        <v>840</v>
      </c>
      <c r="AF110" s="76"/>
      <c r="AG110" s="76"/>
      <c r="AH110" s="76"/>
      <c r="AI110" s="76"/>
      <c r="AJ110" s="76"/>
      <c r="AK110" s="76"/>
      <c r="AL110" s="76"/>
      <c r="AM110" s="76"/>
      <c r="AN110" s="76"/>
      <c r="AO110" s="76"/>
      <c r="AP110" s="76"/>
      <c r="AQ110" s="76"/>
      <c r="AR110" s="76"/>
      <c r="AS110" s="76"/>
      <c r="AT110" s="76"/>
      <c r="AU110" s="76"/>
      <c r="AV110" s="76"/>
      <c r="AW110" s="76"/>
    </row>
    <row r="111" spans="1:49" s="45" customFormat="1" outlineLevel="1">
      <c r="A111" s="111" t="s">
        <v>1394</v>
      </c>
      <c r="B111" s="54" t="s">
        <v>1069</v>
      </c>
      <c r="C111" s="55" t="s">
        <v>934</v>
      </c>
      <c r="D111" s="56" t="s">
        <v>1445</v>
      </c>
      <c r="E111" s="56">
        <v>250000265</v>
      </c>
      <c r="F111" s="57" t="s">
        <v>1443</v>
      </c>
      <c r="G111" s="57" t="s">
        <v>912</v>
      </c>
      <c r="H111" s="57" t="s">
        <v>1799</v>
      </c>
      <c r="I111" s="57" t="s">
        <v>912</v>
      </c>
      <c r="J111" s="99" t="s">
        <v>1446</v>
      </c>
      <c r="K111" s="58" t="s">
        <v>912</v>
      </c>
      <c r="L111" s="58" t="s">
        <v>39</v>
      </c>
      <c r="M111" s="59"/>
      <c r="N111" s="60">
        <v>0</v>
      </c>
      <c r="O111" s="61">
        <v>230000000</v>
      </c>
      <c r="P111" s="103" t="s">
        <v>935</v>
      </c>
      <c r="Q111" s="62" t="s">
        <v>41</v>
      </c>
      <c r="R111" s="58" t="s">
        <v>936</v>
      </c>
      <c r="S111" s="54" t="s">
        <v>937</v>
      </c>
      <c r="T111" s="60" t="s">
        <v>938</v>
      </c>
      <c r="U111" s="63" t="s">
        <v>939</v>
      </c>
      <c r="V111" s="54">
        <v>796</v>
      </c>
      <c r="W111" s="54" t="s">
        <v>942</v>
      </c>
      <c r="X111" s="246">
        <v>141</v>
      </c>
      <c r="Y111" s="246">
        <v>680</v>
      </c>
      <c r="Z111" s="238">
        <f t="shared" si="2"/>
        <v>95880</v>
      </c>
      <c r="AA111" s="238">
        <f t="shared" si="3"/>
        <v>107385.60000000001</v>
      </c>
      <c r="AB111" s="64"/>
      <c r="AC111" s="54">
        <v>2016</v>
      </c>
      <c r="AD111" s="65"/>
      <c r="AE111" s="87" t="s">
        <v>840</v>
      </c>
      <c r="AF111" s="76"/>
      <c r="AG111" s="76"/>
      <c r="AH111" s="76"/>
      <c r="AI111" s="76"/>
      <c r="AJ111" s="76"/>
      <c r="AK111" s="76"/>
      <c r="AL111" s="76"/>
      <c r="AM111" s="76"/>
      <c r="AN111" s="76"/>
      <c r="AO111" s="76"/>
      <c r="AP111" s="76"/>
      <c r="AQ111" s="76"/>
      <c r="AR111" s="76"/>
      <c r="AS111" s="76"/>
      <c r="AT111" s="76"/>
      <c r="AU111" s="76"/>
      <c r="AV111" s="76"/>
      <c r="AW111" s="76"/>
    </row>
    <row r="112" spans="1:49" s="45" customFormat="1" outlineLevel="1">
      <c r="A112" s="111" t="s">
        <v>1394</v>
      </c>
      <c r="B112" s="54" t="s">
        <v>1070</v>
      </c>
      <c r="C112" s="55" t="s">
        <v>934</v>
      </c>
      <c r="D112" s="56" t="s">
        <v>1445</v>
      </c>
      <c r="E112" s="56">
        <v>250000267</v>
      </c>
      <c r="F112" s="57" t="s">
        <v>1443</v>
      </c>
      <c r="G112" s="57" t="s">
        <v>912</v>
      </c>
      <c r="H112" s="57" t="s">
        <v>1799</v>
      </c>
      <c r="I112" s="57" t="s">
        <v>912</v>
      </c>
      <c r="J112" s="99" t="s">
        <v>1447</v>
      </c>
      <c r="K112" s="58" t="s">
        <v>912</v>
      </c>
      <c r="L112" s="58" t="s">
        <v>39</v>
      </c>
      <c r="M112" s="59"/>
      <c r="N112" s="60">
        <v>0</v>
      </c>
      <c r="O112" s="61">
        <v>230000000</v>
      </c>
      <c r="P112" s="103" t="s">
        <v>935</v>
      </c>
      <c r="Q112" s="62" t="s">
        <v>41</v>
      </c>
      <c r="R112" s="58" t="s">
        <v>936</v>
      </c>
      <c r="S112" s="54" t="s">
        <v>937</v>
      </c>
      <c r="T112" s="60" t="s">
        <v>938</v>
      </c>
      <c r="U112" s="63" t="s">
        <v>939</v>
      </c>
      <c r="V112" s="54">
        <v>796</v>
      </c>
      <c r="W112" s="54" t="s">
        <v>942</v>
      </c>
      <c r="X112" s="246">
        <v>111</v>
      </c>
      <c r="Y112" s="246">
        <v>523.21428571428567</v>
      </c>
      <c r="Z112" s="238">
        <f t="shared" si="2"/>
        <v>58076.78571428571</v>
      </c>
      <c r="AA112" s="238">
        <f t="shared" si="3"/>
        <v>65046</v>
      </c>
      <c r="AB112" s="64"/>
      <c r="AC112" s="54">
        <v>2016</v>
      </c>
      <c r="AD112" s="65"/>
      <c r="AE112" s="87" t="s">
        <v>840</v>
      </c>
      <c r="AF112" s="76"/>
      <c r="AG112" s="76"/>
      <c r="AH112" s="76"/>
      <c r="AI112" s="76"/>
      <c r="AJ112" s="76"/>
      <c r="AK112" s="76"/>
      <c r="AL112" s="76"/>
      <c r="AM112" s="76"/>
      <c r="AN112" s="76"/>
      <c r="AO112" s="76"/>
      <c r="AP112" s="76"/>
      <c r="AQ112" s="76"/>
      <c r="AR112" s="76"/>
      <c r="AS112" s="76"/>
      <c r="AT112" s="76"/>
      <c r="AU112" s="76"/>
      <c r="AV112" s="76"/>
      <c r="AW112" s="76"/>
    </row>
    <row r="113" spans="1:49" s="45" customFormat="1" outlineLevel="1">
      <c r="A113" s="111" t="s">
        <v>1394</v>
      </c>
      <c r="B113" s="54" t="s">
        <v>1071</v>
      </c>
      <c r="C113" s="55" t="s">
        <v>934</v>
      </c>
      <c r="D113" s="56" t="s">
        <v>1445</v>
      </c>
      <c r="E113" s="56">
        <v>250000269</v>
      </c>
      <c r="F113" s="57" t="s">
        <v>1443</v>
      </c>
      <c r="G113" s="57" t="s">
        <v>912</v>
      </c>
      <c r="H113" s="57" t="s">
        <v>1799</v>
      </c>
      <c r="I113" s="57" t="s">
        <v>912</v>
      </c>
      <c r="J113" s="99" t="s">
        <v>1448</v>
      </c>
      <c r="K113" s="58" t="s">
        <v>912</v>
      </c>
      <c r="L113" s="58" t="s">
        <v>39</v>
      </c>
      <c r="M113" s="59"/>
      <c r="N113" s="60">
        <v>0</v>
      </c>
      <c r="O113" s="61">
        <v>230000000</v>
      </c>
      <c r="P113" s="103" t="s">
        <v>935</v>
      </c>
      <c r="Q113" s="62" t="s">
        <v>41</v>
      </c>
      <c r="R113" s="58" t="s">
        <v>936</v>
      </c>
      <c r="S113" s="54" t="s">
        <v>937</v>
      </c>
      <c r="T113" s="60" t="s">
        <v>938</v>
      </c>
      <c r="U113" s="63" t="s">
        <v>939</v>
      </c>
      <c r="V113" s="54">
        <v>796</v>
      </c>
      <c r="W113" s="54" t="s">
        <v>942</v>
      </c>
      <c r="X113" s="246">
        <v>131</v>
      </c>
      <c r="Y113" s="246">
        <v>749.99999999999989</v>
      </c>
      <c r="Z113" s="238">
        <f t="shared" si="2"/>
        <v>98249.999999999985</v>
      </c>
      <c r="AA113" s="238">
        <f t="shared" si="3"/>
        <v>110040</v>
      </c>
      <c r="AB113" s="64"/>
      <c r="AC113" s="54">
        <v>2016</v>
      </c>
      <c r="AD113" s="65"/>
      <c r="AE113" s="87" t="s">
        <v>840</v>
      </c>
      <c r="AF113" s="76"/>
      <c r="AG113" s="76"/>
      <c r="AH113" s="76"/>
      <c r="AI113" s="76"/>
      <c r="AJ113" s="76"/>
      <c r="AK113" s="76"/>
      <c r="AL113" s="76"/>
      <c r="AM113" s="76"/>
      <c r="AN113" s="76"/>
      <c r="AO113" s="76"/>
      <c r="AP113" s="76"/>
      <c r="AQ113" s="76"/>
      <c r="AR113" s="76"/>
      <c r="AS113" s="76"/>
      <c r="AT113" s="76"/>
      <c r="AU113" s="76"/>
      <c r="AV113" s="76"/>
      <c r="AW113" s="76"/>
    </row>
    <row r="114" spans="1:49" s="45" customFormat="1" outlineLevel="1">
      <c r="A114" s="111" t="s">
        <v>1394</v>
      </c>
      <c r="B114" s="54" t="s">
        <v>1075</v>
      </c>
      <c r="C114" s="55" t="s">
        <v>934</v>
      </c>
      <c r="D114" s="56" t="s">
        <v>1445</v>
      </c>
      <c r="E114" s="56">
        <v>250003717</v>
      </c>
      <c r="F114" s="57" t="s">
        <v>1443</v>
      </c>
      <c r="G114" s="57" t="s">
        <v>912</v>
      </c>
      <c r="H114" s="57" t="s">
        <v>1799</v>
      </c>
      <c r="I114" s="57" t="s">
        <v>912</v>
      </c>
      <c r="J114" s="99" t="s">
        <v>1889</v>
      </c>
      <c r="K114" s="58" t="s">
        <v>912</v>
      </c>
      <c r="L114" s="58" t="s">
        <v>39</v>
      </c>
      <c r="M114" s="59"/>
      <c r="N114" s="60">
        <v>40</v>
      </c>
      <c r="O114" s="61">
        <v>230000000</v>
      </c>
      <c r="P114" s="103" t="s">
        <v>935</v>
      </c>
      <c r="Q114" s="62" t="s">
        <v>41</v>
      </c>
      <c r="R114" s="58" t="s">
        <v>936</v>
      </c>
      <c r="S114" s="54" t="s">
        <v>937</v>
      </c>
      <c r="T114" s="60" t="s">
        <v>938</v>
      </c>
      <c r="U114" s="63" t="s">
        <v>1388</v>
      </c>
      <c r="V114" s="54">
        <v>796</v>
      </c>
      <c r="W114" s="54" t="s">
        <v>942</v>
      </c>
      <c r="X114" s="246">
        <v>1</v>
      </c>
      <c r="Y114" s="246">
        <v>267.85714285714283</v>
      </c>
      <c r="Z114" s="238">
        <f t="shared" si="2"/>
        <v>267.85714285714283</v>
      </c>
      <c r="AA114" s="238">
        <f t="shared" si="3"/>
        <v>300</v>
      </c>
      <c r="AB114" s="64" t="s">
        <v>1385</v>
      </c>
      <c r="AC114" s="54">
        <v>2016</v>
      </c>
      <c r="AD114" s="65"/>
      <c r="AE114" s="87" t="s">
        <v>840</v>
      </c>
      <c r="AF114" s="76"/>
      <c r="AG114" s="76"/>
      <c r="AH114" s="76"/>
      <c r="AI114" s="76"/>
      <c r="AJ114" s="76"/>
      <c r="AK114" s="76"/>
      <c r="AL114" s="76"/>
      <c r="AM114" s="76"/>
      <c r="AN114" s="76"/>
      <c r="AO114" s="76"/>
      <c r="AP114" s="76"/>
      <c r="AQ114" s="76"/>
      <c r="AR114" s="76"/>
      <c r="AS114" s="76"/>
      <c r="AT114" s="76"/>
      <c r="AU114" s="76"/>
      <c r="AV114" s="76"/>
      <c r="AW114" s="76"/>
    </row>
    <row r="115" spans="1:49" s="45" customFormat="1" outlineLevel="1">
      <c r="A115" s="111" t="s">
        <v>1394</v>
      </c>
      <c r="B115" s="54" t="s">
        <v>1076</v>
      </c>
      <c r="C115" s="55" t="s">
        <v>934</v>
      </c>
      <c r="D115" s="56" t="s">
        <v>1445</v>
      </c>
      <c r="E115" s="56">
        <v>250003716</v>
      </c>
      <c r="F115" s="57" t="s">
        <v>1443</v>
      </c>
      <c r="G115" s="57" t="s">
        <v>912</v>
      </c>
      <c r="H115" s="57" t="s">
        <v>1799</v>
      </c>
      <c r="I115" s="57" t="s">
        <v>912</v>
      </c>
      <c r="J115" s="99" t="s">
        <v>1890</v>
      </c>
      <c r="K115" s="58" t="s">
        <v>912</v>
      </c>
      <c r="L115" s="58" t="s">
        <v>39</v>
      </c>
      <c r="M115" s="59"/>
      <c r="N115" s="60">
        <v>40</v>
      </c>
      <c r="O115" s="61">
        <v>230000000</v>
      </c>
      <c r="P115" s="103" t="s">
        <v>935</v>
      </c>
      <c r="Q115" s="62" t="s">
        <v>41</v>
      </c>
      <c r="R115" s="58" t="s">
        <v>936</v>
      </c>
      <c r="S115" s="54" t="s">
        <v>937</v>
      </c>
      <c r="T115" s="60" t="s">
        <v>938</v>
      </c>
      <c r="U115" s="63" t="s">
        <v>1388</v>
      </c>
      <c r="V115" s="54">
        <v>796</v>
      </c>
      <c r="W115" s="54" t="s">
        <v>942</v>
      </c>
      <c r="X115" s="246">
        <v>1</v>
      </c>
      <c r="Y115" s="246">
        <v>267.85714285714283</v>
      </c>
      <c r="Z115" s="238">
        <f t="shared" si="2"/>
        <v>267.85714285714283</v>
      </c>
      <c r="AA115" s="238">
        <f t="shared" si="3"/>
        <v>300</v>
      </c>
      <c r="AB115" s="64" t="s">
        <v>1385</v>
      </c>
      <c r="AC115" s="54">
        <v>2016</v>
      </c>
      <c r="AD115" s="65"/>
      <c r="AE115" s="87" t="s">
        <v>840</v>
      </c>
      <c r="AF115" s="76"/>
      <c r="AG115" s="76"/>
      <c r="AH115" s="76"/>
      <c r="AI115" s="76"/>
      <c r="AJ115" s="76"/>
      <c r="AK115" s="76"/>
      <c r="AL115" s="76"/>
      <c r="AM115" s="76"/>
      <c r="AN115" s="76"/>
      <c r="AO115" s="76"/>
      <c r="AP115" s="76"/>
      <c r="AQ115" s="76"/>
      <c r="AR115" s="76"/>
      <c r="AS115" s="76"/>
      <c r="AT115" s="76"/>
      <c r="AU115" s="76"/>
      <c r="AV115" s="76"/>
      <c r="AW115" s="76"/>
    </row>
    <row r="116" spans="1:49" s="45" customFormat="1" outlineLevel="1">
      <c r="A116" s="111" t="s">
        <v>1394</v>
      </c>
      <c r="B116" s="54" t="s">
        <v>1078</v>
      </c>
      <c r="C116" s="55" t="s">
        <v>934</v>
      </c>
      <c r="D116" s="56" t="s">
        <v>1449</v>
      </c>
      <c r="E116" s="56">
        <v>250000270</v>
      </c>
      <c r="F116" s="57" t="s">
        <v>1443</v>
      </c>
      <c r="G116" s="57" t="s">
        <v>912</v>
      </c>
      <c r="H116" s="57" t="s">
        <v>1800</v>
      </c>
      <c r="I116" s="57" t="s">
        <v>912</v>
      </c>
      <c r="J116" s="99" t="s">
        <v>1891</v>
      </c>
      <c r="K116" s="58" t="s">
        <v>912</v>
      </c>
      <c r="L116" s="58" t="s">
        <v>39</v>
      </c>
      <c r="M116" s="59"/>
      <c r="N116" s="60">
        <v>40</v>
      </c>
      <c r="O116" s="61">
        <v>230000000</v>
      </c>
      <c r="P116" s="103" t="s">
        <v>935</v>
      </c>
      <c r="Q116" s="62" t="s">
        <v>41</v>
      </c>
      <c r="R116" s="58" t="s">
        <v>936</v>
      </c>
      <c r="S116" s="54" t="s">
        <v>937</v>
      </c>
      <c r="T116" s="60" t="s">
        <v>938</v>
      </c>
      <c r="U116" s="63" t="s">
        <v>1388</v>
      </c>
      <c r="V116" s="54">
        <v>796</v>
      </c>
      <c r="W116" s="54" t="s">
        <v>942</v>
      </c>
      <c r="X116" s="246">
        <v>1</v>
      </c>
      <c r="Y116" s="246">
        <v>7678.5714285714275</v>
      </c>
      <c r="Z116" s="238">
        <f t="shared" si="2"/>
        <v>7678.5714285714275</v>
      </c>
      <c r="AA116" s="238">
        <f t="shared" si="3"/>
        <v>8600</v>
      </c>
      <c r="AB116" s="64" t="s">
        <v>1385</v>
      </c>
      <c r="AC116" s="54">
        <v>2016</v>
      </c>
      <c r="AD116" s="65"/>
      <c r="AE116" s="87" t="s">
        <v>840</v>
      </c>
      <c r="AF116" s="76"/>
      <c r="AG116" s="76"/>
      <c r="AH116" s="76"/>
      <c r="AI116" s="76"/>
      <c r="AJ116" s="76"/>
      <c r="AK116" s="76"/>
      <c r="AL116" s="76"/>
      <c r="AM116" s="76"/>
      <c r="AN116" s="76"/>
      <c r="AO116" s="76"/>
      <c r="AP116" s="76"/>
      <c r="AQ116" s="76"/>
      <c r="AR116" s="76"/>
      <c r="AS116" s="76"/>
      <c r="AT116" s="76"/>
      <c r="AU116" s="76"/>
      <c r="AV116" s="76"/>
      <c r="AW116" s="76"/>
    </row>
    <row r="117" spans="1:49" s="45" customFormat="1" outlineLevel="1">
      <c r="A117" s="111" t="s">
        <v>1394</v>
      </c>
      <c r="B117" s="54" t="s">
        <v>1081</v>
      </c>
      <c r="C117" s="55" t="s">
        <v>934</v>
      </c>
      <c r="D117" s="56" t="s">
        <v>1709</v>
      </c>
      <c r="E117" s="56">
        <v>250003719</v>
      </c>
      <c r="F117" s="57" t="s">
        <v>1443</v>
      </c>
      <c r="G117" s="57" t="s">
        <v>912</v>
      </c>
      <c r="H117" s="57" t="s">
        <v>1801</v>
      </c>
      <c r="I117" s="57" t="s">
        <v>912</v>
      </c>
      <c r="J117" s="99" t="s">
        <v>1892</v>
      </c>
      <c r="K117" s="58" t="s">
        <v>912</v>
      </c>
      <c r="L117" s="58" t="s">
        <v>39</v>
      </c>
      <c r="M117" s="59"/>
      <c r="N117" s="60">
        <v>40</v>
      </c>
      <c r="O117" s="61">
        <v>230000000</v>
      </c>
      <c r="P117" s="103" t="s">
        <v>935</v>
      </c>
      <c r="Q117" s="62" t="s">
        <v>41</v>
      </c>
      <c r="R117" s="58" t="s">
        <v>936</v>
      </c>
      <c r="S117" s="54" t="s">
        <v>937</v>
      </c>
      <c r="T117" s="60" t="s">
        <v>938</v>
      </c>
      <c r="U117" s="63" t="s">
        <v>1388</v>
      </c>
      <c r="V117" s="54">
        <v>796</v>
      </c>
      <c r="W117" s="54" t="s">
        <v>942</v>
      </c>
      <c r="X117" s="246">
        <v>1</v>
      </c>
      <c r="Y117" s="246">
        <v>267.85714285714283</v>
      </c>
      <c r="Z117" s="238">
        <f t="shared" si="2"/>
        <v>267.85714285714283</v>
      </c>
      <c r="AA117" s="238">
        <f t="shared" si="3"/>
        <v>300</v>
      </c>
      <c r="AB117" s="64" t="s">
        <v>1385</v>
      </c>
      <c r="AC117" s="54">
        <v>2016</v>
      </c>
      <c r="AD117" s="65"/>
      <c r="AE117" s="87" t="s">
        <v>840</v>
      </c>
      <c r="AF117" s="76"/>
      <c r="AG117" s="76"/>
      <c r="AH117" s="76"/>
      <c r="AI117" s="76"/>
      <c r="AJ117" s="76"/>
      <c r="AK117" s="76"/>
      <c r="AL117" s="76"/>
      <c r="AM117" s="76"/>
      <c r="AN117" s="76"/>
      <c r="AO117" s="76"/>
      <c r="AP117" s="76"/>
      <c r="AQ117" s="76"/>
      <c r="AR117" s="76"/>
      <c r="AS117" s="76"/>
      <c r="AT117" s="76"/>
      <c r="AU117" s="76"/>
      <c r="AV117" s="76"/>
      <c r="AW117" s="76"/>
    </row>
    <row r="118" spans="1:49" s="45" customFormat="1" outlineLevel="1">
      <c r="A118" s="111" t="s">
        <v>1394</v>
      </c>
      <c r="B118" s="54" t="s">
        <v>1082</v>
      </c>
      <c r="C118" s="55" t="s">
        <v>934</v>
      </c>
      <c r="D118" s="56" t="s">
        <v>1709</v>
      </c>
      <c r="E118" s="56">
        <v>250003627</v>
      </c>
      <c r="F118" s="57" t="s">
        <v>1443</v>
      </c>
      <c r="G118" s="57" t="s">
        <v>912</v>
      </c>
      <c r="H118" s="57" t="s">
        <v>1801</v>
      </c>
      <c r="I118" s="57" t="s">
        <v>912</v>
      </c>
      <c r="J118" s="99" t="s">
        <v>1893</v>
      </c>
      <c r="K118" s="58" t="s">
        <v>912</v>
      </c>
      <c r="L118" s="58" t="s">
        <v>39</v>
      </c>
      <c r="M118" s="59"/>
      <c r="N118" s="60">
        <v>40</v>
      </c>
      <c r="O118" s="61">
        <v>230000000</v>
      </c>
      <c r="P118" s="103" t="s">
        <v>935</v>
      </c>
      <c r="Q118" s="62" t="s">
        <v>41</v>
      </c>
      <c r="R118" s="58" t="s">
        <v>936</v>
      </c>
      <c r="S118" s="54" t="s">
        <v>937</v>
      </c>
      <c r="T118" s="60" t="s">
        <v>938</v>
      </c>
      <c r="U118" s="63" t="s">
        <v>1388</v>
      </c>
      <c r="V118" s="54">
        <v>796</v>
      </c>
      <c r="W118" s="54" t="s">
        <v>942</v>
      </c>
      <c r="X118" s="246">
        <v>1</v>
      </c>
      <c r="Y118" s="246">
        <v>7678.5714285714275</v>
      </c>
      <c r="Z118" s="238">
        <f t="shared" si="2"/>
        <v>7678.5714285714275</v>
      </c>
      <c r="AA118" s="238">
        <f t="shared" si="3"/>
        <v>8600</v>
      </c>
      <c r="AB118" s="64" t="s">
        <v>1385</v>
      </c>
      <c r="AC118" s="54">
        <v>2016</v>
      </c>
      <c r="AD118" s="65"/>
      <c r="AE118" s="87" t="s">
        <v>840</v>
      </c>
      <c r="AF118" s="76"/>
      <c r="AG118" s="76"/>
      <c r="AH118" s="76"/>
      <c r="AI118" s="76"/>
      <c r="AJ118" s="76"/>
      <c r="AK118" s="76"/>
      <c r="AL118" s="76"/>
      <c r="AM118" s="76"/>
      <c r="AN118" s="76"/>
      <c r="AO118" s="76"/>
      <c r="AP118" s="76"/>
      <c r="AQ118" s="76"/>
      <c r="AR118" s="76"/>
      <c r="AS118" s="76"/>
      <c r="AT118" s="76"/>
      <c r="AU118" s="76"/>
      <c r="AV118" s="76"/>
      <c r="AW118" s="76"/>
    </row>
    <row r="119" spans="1:49" s="45" customFormat="1" outlineLevel="1">
      <c r="A119" s="111" t="s">
        <v>1394</v>
      </c>
      <c r="B119" s="54" t="s">
        <v>1084</v>
      </c>
      <c r="C119" s="55" t="s">
        <v>934</v>
      </c>
      <c r="D119" s="56" t="s">
        <v>1709</v>
      </c>
      <c r="E119" s="56">
        <v>250003628</v>
      </c>
      <c r="F119" s="57" t="s">
        <v>1443</v>
      </c>
      <c r="G119" s="57" t="s">
        <v>912</v>
      </c>
      <c r="H119" s="57" t="s">
        <v>1801</v>
      </c>
      <c r="I119" s="57" t="s">
        <v>912</v>
      </c>
      <c r="J119" s="99" t="s">
        <v>1450</v>
      </c>
      <c r="K119" s="58" t="s">
        <v>912</v>
      </c>
      <c r="L119" s="58" t="s">
        <v>39</v>
      </c>
      <c r="M119" s="59"/>
      <c r="N119" s="60">
        <v>0</v>
      </c>
      <c r="O119" s="61">
        <v>230000000</v>
      </c>
      <c r="P119" s="103" t="s">
        <v>935</v>
      </c>
      <c r="Q119" s="62" t="s">
        <v>41</v>
      </c>
      <c r="R119" s="58" t="s">
        <v>936</v>
      </c>
      <c r="S119" s="54" t="s">
        <v>937</v>
      </c>
      <c r="T119" s="60" t="s">
        <v>938</v>
      </c>
      <c r="U119" s="63" t="s">
        <v>939</v>
      </c>
      <c r="V119" s="54">
        <v>796</v>
      </c>
      <c r="W119" s="54" t="s">
        <v>942</v>
      </c>
      <c r="X119" s="246">
        <v>141</v>
      </c>
      <c r="Y119" s="246">
        <v>749.99999999999989</v>
      </c>
      <c r="Z119" s="238">
        <f t="shared" si="2"/>
        <v>105749.99999999999</v>
      </c>
      <c r="AA119" s="238">
        <f t="shared" si="3"/>
        <v>118440</v>
      </c>
      <c r="AB119" s="64"/>
      <c r="AC119" s="54">
        <v>2016</v>
      </c>
      <c r="AD119" s="65"/>
      <c r="AE119" s="87" t="s">
        <v>840</v>
      </c>
      <c r="AF119" s="76"/>
      <c r="AG119" s="76"/>
      <c r="AH119" s="76"/>
      <c r="AI119" s="76"/>
      <c r="AJ119" s="76"/>
      <c r="AK119" s="76"/>
      <c r="AL119" s="76"/>
      <c r="AM119" s="76"/>
      <c r="AN119" s="76"/>
      <c r="AO119" s="76"/>
      <c r="AP119" s="76"/>
      <c r="AQ119" s="76"/>
      <c r="AR119" s="76"/>
      <c r="AS119" s="76"/>
      <c r="AT119" s="76"/>
      <c r="AU119" s="76"/>
      <c r="AV119" s="76"/>
      <c r="AW119" s="76"/>
    </row>
    <row r="120" spans="1:49" s="45" customFormat="1" outlineLevel="1">
      <c r="A120" s="111" t="s">
        <v>1394</v>
      </c>
      <c r="B120" s="54" t="s">
        <v>1085</v>
      </c>
      <c r="C120" s="55" t="s">
        <v>934</v>
      </c>
      <c r="D120" s="56" t="s">
        <v>1709</v>
      </c>
      <c r="E120" s="56">
        <v>250003503</v>
      </c>
      <c r="F120" s="57" t="s">
        <v>1443</v>
      </c>
      <c r="G120" s="57" t="s">
        <v>912</v>
      </c>
      <c r="H120" s="57" t="s">
        <v>1801</v>
      </c>
      <c r="I120" s="57" t="s">
        <v>912</v>
      </c>
      <c r="J120" s="99" t="s">
        <v>1451</v>
      </c>
      <c r="K120" s="58" t="s">
        <v>912</v>
      </c>
      <c r="L120" s="58" t="s">
        <v>39</v>
      </c>
      <c r="M120" s="59"/>
      <c r="N120" s="60">
        <v>0</v>
      </c>
      <c r="O120" s="61">
        <v>230000000</v>
      </c>
      <c r="P120" s="103" t="s">
        <v>935</v>
      </c>
      <c r="Q120" s="62" t="s">
        <v>41</v>
      </c>
      <c r="R120" s="58" t="s">
        <v>936</v>
      </c>
      <c r="S120" s="54" t="s">
        <v>937</v>
      </c>
      <c r="T120" s="60" t="s">
        <v>938</v>
      </c>
      <c r="U120" s="63" t="s">
        <v>939</v>
      </c>
      <c r="V120" s="54">
        <v>796</v>
      </c>
      <c r="W120" s="54" t="s">
        <v>942</v>
      </c>
      <c r="X120" s="246">
        <v>141</v>
      </c>
      <c r="Y120" s="246">
        <v>1199.9999999999998</v>
      </c>
      <c r="Z120" s="238">
        <f t="shared" si="2"/>
        <v>169199.99999999997</v>
      </c>
      <c r="AA120" s="238">
        <f t="shared" si="3"/>
        <v>189503.99999999997</v>
      </c>
      <c r="AB120" s="64"/>
      <c r="AC120" s="54">
        <v>2016</v>
      </c>
      <c r="AD120" s="65"/>
      <c r="AE120" s="87" t="s">
        <v>840</v>
      </c>
      <c r="AF120" s="76"/>
      <c r="AG120" s="76"/>
      <c r="AH120" s="76"/>
      <c r="AI120" s="76"/>
      <c r="AJ120" s="76"/>
      <c r="AK120" s="76"/>
      <c r="AL120" s="76"/>
      <c r="AM120" s="76"/>
      <c r="AN120" s="76"/>
      <c r="AO120" s="76"/>
      <c r="AP120" s="76"/>
      <c r="AQ120" s="76"/>
      <c r="AR120" s="76"/>
      <c r="AS120" s="76"/>
      <c r="AT120" s="76"/>
      <c r="AU120" s="76"/>
      <c r="AV120" s="76"/>
      <c r="AW120" s="76"/>
    </row>
    <row r="121" spans="1:49" s="45" customFormat="1" outlineLevel="1">
      <c r="A121" s="111" t="s">
        <v>1394</v>
      </c>
      <c r="B121" s="54" t="s">
        <v>1086</v>
      </c>
      <c r="C121" s="55" t="s">
        <v>934</v>
      </c>
      <c r="D121" s="56" t="s">
        <v>1452</v>
      </c>
      <c r="E121" s="56">
        <v>250004141</v>
      </c>
      <c r="F121" s="57" t="s">
        <v>1453</v>
      </c>
      <c r="G121" s="57" t="s">
        <v>912</v>
      </c>
      <c r="H121" s="57" t="s">
        <v>1802</v>
      </c>
      <c r="I121" s="57" t="s">
        <v>912</v>
      </c>
      <c r="J121" s="99" t="s">
        <v>1802</v>
      </c>
      <c r="K121" s="58" t="s">
        <v>912</v>
      </c>
      <c r="L121" s="58" t="s">
        <v>39</v>
      </c>
      <c r="M121" s="59"/>
      <c r="N121" s="60">
        <v>0</v>
      </c>
      <c r="O121" s="61">
        <v>230000000</v>
      </c>
      <c r="P121" s="103" t="s">
        <v>935</v>
      </c>
      <c r="Q121" s="62" t="s">
        <v>41</v>
      </c>
      <c r="R121" s="58" t="s">
        <v>936</v>
      </c>
      <c r="S121" s="54" t="s">
        <v>937</v>
      </c>
      <c r="T121" s="60" t="s">
        <v>938</v>
      </c>
      <c r="U121" s="63" t="s">
        <v>939</v>
      </c>
      <c r="V121" s="54">
        <v>796</v>
      </c>
      <c r="W121" s="54" t="s">
        <v>942</v>
      </c>
      <c r="X121" s="246">
        <v>66</v>
      </c>
      <c r="Y121" s="246">
        <v>39.999999999999993</v>
      </c>
      <c r="Z121" s="238">
        <f t="shared" si="2"/>
        <v>2639.9999999999995</v>
      </c>
      <c r="AA121" s="238">
        <f t="shared" si="3"/>
        <v>2956.7999999999997</v>
      </c>
      <c r="AB121" s="64"/>
      <c r="AC121" s="54">
        <v>2016</v>
      </c>
      <c r="AD121" s="65"/>
      <c r="AE121" s="87" t="s">
        <v>840</v>
      </c>
      <c r="AF121" s="76"/>
      <c r="AG121" s="76"/>
      <c r="AH121" s="76"/>
      <c r="AI121" s="76"/>
      <c r="AJ121" s="76"/>
      <c r="AK121" s="76"/>
      <c r="AL121" s="76"/>
      <c r="AM121" s="76"/>
      <c r="AN121" s="76"/>
      <c r="AO121" s="76"/>
      <c r="AP121" s="76"/>
      <c r="AQ121" s="76"/>
      <c r="AR121" s="76"/>
      <c r="AS121" s="76"/>
      <c r="AT121" s="76"/>
      <c r="AU121" s="76"/>
      <c r="AV121" s="76"/>
      <c r="AW121" s="76"/>
    </row>
    <row r="122" spans="1:49" s="45" customFormat="1" outlineLevel="1">
      <c r="A122" s="111" t="s">
        <v>1394</v>
      </c>
      <c r="B122" s="54" t="s">
        <v>1087</v>
      </c>
      <c r="C122" s="55" t="s">
        <v>934</v>
      </c>
      <c r="D122" s="56" t="s">
        <v>1454</v>
      </c>
      <c r="E122" s="56">
        <v>250004142</v>
      </c>
      <c r="F122" s="57" t="s">
        <v>1453</v>
      </c>
      <c r="G122" s="57" t="s">
        <v>912</v>
      </c>
      <c r="H122" s="57" t="s">
        <v>1803</v>
      </c>
      <c r="I122" s="57" t="s">
        <v>912</v>
      </c>
      <c r="J122" s="99" t="s">
        <v>1803</v>
      </c>
      <c r="K122" s="58" t="s">
        <v>912</v>
      </c>
      <c r="L122" s="58" t="s">
        <v>39</v>
      </c>
      <c r="M122" s="59"/>
      <c r="N122" s="60">
        <v>0</v>
      </c>
      <c r="O122" s="61">
        <v>230000000</v>
      </c>
      <c r="P122" s="103" t="s">
        <v>935</v>
      </c>
      <c r="Q122" s="62" t="s">
        <v>41</v>
      </c>
      <c r="R122" s="58" t="s">
        <v>936</v>
      </c>
      <c r="S122" s="54" t="s">
        <v>937</v>
      </c>
      <c r="T122" s="60" t="s">
        <v>938</v>
      </c>
      <c r="U122" s="63" t="s">
        <v>939</v>
      </c>
      <c r="V122" s="54">
        <v>796</v>
      </c>
      <c r="W122" s="54" t="s">
        <v>942</v>
      </c>
      <c r="X122" s="246">
        <v>60</v>
      </c>
      <c r="Y122" s="246">
        <v>187.49999999999997</v>
      </c>
      <c r="Z122" s="238">
        <f t="shared" si="2"/>
        <v>11249.999999999998</v>
      </c>
      <c r="AA122" s="238">
        <f t="shared" si="3"/>
        <v>12600</v>
      </c>
      <c r="AB122" s="64"/>
      <c r="AC122" s="54">
        <v>2016</v>
      </c>
      <c r="AD122" s="65"/>
      <c r="AE122" s="87" t="s">
        <v>840</v>
      </c>
      <c r="AF122" s="76"/>
      <c r="AG122" s="76"/>
      <c r="AH122" s="76"/>
      <c r="AI122" s="76"/>
      <c r="AJ122" s="76"/>
      <c r="AK122" s="76"/>
      <c r="AL122" s="76"/>
      <c r="AM122" s="76"/>
      <c r="AN122" s="76"/>
      <c r="AO122" s="76"/>
      <c r="AP122" s="76"/>
      <c r="AQ122" s="76"/>
      <c r="AR122" s="76"/>
      <c r="AS122" s="76"/>
      <c r="AT122" s="76"/>
      <c r="AU122" s="76"/>
      <c r="AV122" s="76"/>
      <c r="AW122" s="76"/>
    </row>
    <row r="123" spans="1:49" s="45" customFormat="1" outlineLevel="1">
      <c r="A123" s="111" t="s">
        <v>1394</v>
      </c>
      <c r="B123" s="54" t="s">
        <v>1088</v>
      </c>
      <c r="C123" s="55" t="s">
        <v>934</v>
      </c>
      <c r="D123" s="56" t="s">
        <v>1455</v>
      </c>
      <c r="E123" s="56">
        <v>250004143</v>
      </c>
      <c r="F123" s="57" t="s">
        <v>1453</v>
      </c>
      <c r="G123" s="57" t="s">
        <v>912</v>
      </c>
      <c r="H123" s="57" t="s">
        <v>1804</v>
      </c>
      <c r="I123" s="57" t="s">
        <v>912</v>
      </c>
      <c r="J123" s="99" t="s">
        <v>1804</v>
      </c>
      <c r="K123" s="58" t="s">
        <v>912</v>
      </c>
      <c r="L123" s="58" t="s">
        <v>39</v>
      </c>
      <c r="M123" s="59"/>
      <c r="N123" s="60">
        <v>0</v>
      </c>
      <c r="O123" s="61">
        <v>230000000</v>
      </c>
      <c r="P123" s="103" t="s">
        <v>935</v>
      </c>
      <c r="Q123" s="62" t="s">
        <v>41</v>
      </c>
      <c r="R123" s="58" t="s">
        <v>936</v>
      </c>
      <c r="S123" s="54" t="s">
        <v>937</v>
      </c>
      <c r="T123" s="60" t="s">
        <v>938</v>
      </c>
      <c r="U123" s="63" t="s">
        <v>939</v>
      </c>
      <c r="V123" s="54">
        <v>796</v>
      </c>
      <c r="W123" s="54" t="s">
        <v>942</v>
      </c>
      <c r="X123" s="246">
        <v>44</v>
      </c>
      <c r="Y123" s="246">
        <v>204.99999999999997</v>
      </c>
      <c r="Z123" s="238">
        <f t="shared" si="2"/>
        <v>9019.9999999999982</v>
      </c>
      <c r="AA123" s="238">
        <f t="shared" si="3"/>
        <v>10102.4</v>
      </c>
      <c r="AB123" s="64"/>
      <c r="AC123" s="54">
        <v>2016</v>
      </c>
      <c r="AD123" s="65"/>
      <c r="AE123" s="87" t="s">
        <v>840</v>
      </c>
      <c r="AF123" s="76"/>
      <c r="AG123" s="76"/>
      <c r="AH123" s="76"/>
      <c r="AI123" s="76"/>
      <c r="AJ123" s="76"/>
      <c r="AK123" s="76"/>
      <c r="AL123" s="76"/>
      <c r="AM123" s="76"/>
      <c r="AN123" s="76"/>
      <c r="AO123" s="76"/>
      <c r="AP123" s="76"/>
      <c r="AQ123" s="76"/>
      <c r="AR123" s="76"/>
      <c r="AS123" s="76"/>
      <c r="AT123" s="76"/>
      <c r="AU123" s="76"/>
      <c r="AV123" s="76"/>
      <c r="AW123" s="76"/>
    </row>
    <row r="124" spans="1:49" s="45" customFormat="1" outlineLevel="1">
      <c r="A124" s="111" t="s">
        <v>1394</v>
      </c>
      <c r="B124" s="54" t="s">
        <v>1089</v>
      </c>
      <c r="C124" s="55" t="s">
        <v>934</v>
      </c>
      <c r="D124" s="56" t="s">
        <v>1710</v>
      </c>
      <c r="E124" s="56">
        <v>250001959</v>
      </c>
      <c r="F124" s="57" t="s">
        <v>1453</v>
      </c>
      <c r="G124" s="57" t="s">
        <v>912</v>
      </c>
      <c r="H124" s="57" t="s">
        <v>1805</v>
      </c>
      <c r="I124" s="57" t="s">
        <v>912</v>
      </c>
      <c r="J124" s="99" t="s">
        <v>1456</v>
      </c>
      <c r="K124" s="58" t="s">
        <v>912</v>
      </c>
      <c r="L124" s="58" t="s">
        <v>39</v>
      </c>
      <c r="M124" s="59"/>
      <c r="N124" s="60">
        <v>0</v>
      </c>
      <c r="O124" s="61">
        <v>230000000</v>
      </c>
      <c r="P124" s="103" t="s">
        <v>935</v>
      </c>
      <c r="Q124" s="62" t="s">
        <v>41</v>
      </c>
      <c r="R124" s="58" t="s">
        <v>936</v>
      </c>
      <c r="S124" s="54" t="s">
        <v>937</v>
      </c>
      <c r="T124" s="60" t="s">
        <v>938</v>
      </c>
      <c r="U124" s="63" t="s">
        <v>939</v>
      </c>
      <c r="V124" s="54">
        <v>796</v>
      </c>
      <c r="W124" s="54" t="s">
        <v>942</v>
      </c>
      <c r="X124" s="246">
        <v>55</v>
      </c>
      <c r="Y124" s="246">
        <v>190.00892857142856</v>
      </c>
      <c r="Z124" s="238">
        <f t="shared" si="2"/>
        <v>10450.491071428571</v>
      </c>
      <c r="AA124" s="238">
        <f t="shared" si="3"/>
        <v>11704.550000000001</v>
      </c>
      <c r="AB124" s="64"/>
      <c r="AC124" s="54">
        <v>2016</v>
      </c>
      <c r="AD124" s="65"/>
      <c r="AE124" s="87" t="s">
        <v>840</v>
      </c>
      <c r="AF124" s="76"/>
      <c r="AG124" s="76"/>
      <c r="AH124" s="76"/>
      <c r="AI124" s="76"/>
      <c r="AJ124" s="76"/>
      <c r="AK124" s="76"/>
      <c r="AL124" s="76"/>
      <c r="AM124" s="76"/>
      <c r="AN124" s="76"/>
      <c r="AO124" s="76"/>
      <c r="AP124" s="76"/>
      <c r="AQ124" s="76"/>
      <c r="AR124" s="76"/>
      <c r="AS124" s="76"/>
      <c r="AT124" s="76"/>
      <c r="AU124" s="76"/>
      <c r="AV124" s="76"/>
      <c r="AW124" s="76"/>
    </row>
    <row r="125" spans="1:49" s="45" customFormat="1" outlineLevel="1">
      <c r="A125" s="111" t="s">
        <v>1394</v>
      </c>
      <c r="B125" s="54" t="s">
        <v>1093</v>
      </c>
      <c r="C125" s="55" t="s">
        <v>934</v>
      </c>
      <c r="D125" s="56" t="s">
        <v>1711</v>
      </c>
      <c r="E125" s="56">
        <v>250001961</v>
      </c>
      <c r="F125" s="57" t="s">
        <v>1453</v>
      </c>
      <c r="G125" s="57" t="s">
        <v>912</v>
      </c>
      <c r="H125" s="57" t="s">
        <v>1806</v>
      </c>
      <c r="I125" s="57" t="s">
        <v>912</v>
      </c>
      <c r="J125" s="99" t="s">
        <v>1457</v>
      </c>
      <c r="K125" s="58" t="s">
        <v>912</v>
      </c>
      <c r="L125" s="58" t="s">
        <v>39</v>
      </c>
      <c r="M125" s="59"/>
      <c r="N125" s="60">
        <v>0</v>
      </c>
      <c r="O125" s="61">
        <v>230000000</v>
      </c>
      <c r="P125" s="103" t="s">
        <v>935</v>
      </c>
      <c r="Q125" s="62" t="s">
        <v>41</v>
      </c>
      <c r="R125" s="58" t="s">
        <v>936</v>
      </c>
      <c r="S125" s="54" t="s">
        <v>937</v>
      </c>
      <c r="T125" s="60" t="s">
        <v>938</v>
      </c>
      <c r="U125" s="63" t="s">
        <v>939</v>
      </c>
      <c r="V125" s="54">
        <v>796</v>
      </c>
      <c r="W125" s="54" t="s">
        <v>942</v>
      </c>
      <c r="X125" s="246">
        <v>64</v>
      </c>
      <c r="Y125" s="246">
        <v>724.99999999999989</v>
      </c>
      <c r="Z125" s="238">
        <f t="shared" si="2"/>
        <v>46399.999999999993</v>
      </c>
      <c r="AA125" s="238">
        <f t="shared" si="3"/>
        <v>51968</v>
      </c>
      <c r="AB125" s="64"/>
      <c r="AC125" s="54">
        <v>2016</v>
      </c>
      <c r="AD125" s="65"/>
      <c r="AE125" s="87" t="s">
        <v>840</v>
      </c>
      <c r="AF125" s="76"/>
      <c r="AG125" s="76"/>
      <c r="AH125" s="76"/>
      <c r="AI125" s="76"/>
      <c r="AJ125" s="76"/>
      <c r="AK125" s="76"/>
      <c r="AL125" s="76"/>
      <c r="AM125" s="76"/>
      <c r="AN125" s="76"/>
      <c r="AO125" s="76"/>
      <c r="AP125" s="76"/>
      <c r="AQ125" s="76"/>
      <c r="AR125" s="76"/>
      <c r="AS125" s="76"/>
      <c r="AT125" s="76"/>
      <c r="AU125" s="76"/>
      <c r="AV125" s="76"/>
      <c r="AW125" s="76"/>
    </row>
    <row r="126" spans="1:49" s="45" customFormat="1" outlineLevel="1">
      <c r="A126" s="111" t="s">
        <v>1394</v>
      </c>
      <c r="B126" s="54" t="s">
        <v>1094</v>
      </c>
      <c r="C126" s="55" t="s">
        <v>934</v>
      </c>
      <c r="D126" s="56" t="s">
        <v>1712</v>
      </c>
      <c r="E126" s="56">
        <v>250001963</v>
      </c>
      <c r="F126" s="57" t="s">
        <v>1453</v>
      </c>
      <c r="G126" s="57" t="s">
        <v>912</v>
      </c>
      <c r="H126" s="57" t="s">
        <v>1807</v>
      </c>
      <c r="I126" s="57" t="s">
        <v>912</v>
      </c>
      <c r="J126" s="99" t="s">
        <v>1458</v>
      </c>
      <c r="K126" s="58" t="s">
        <v>912</v>
      </c>
      <c r="L126" s="58" t="s">
        <v>39</v>
      </c>
      <c r="M126" s="59"/>
      <c r="N126" s="60">
        <v>0</v>
      </c>
      <c r="O126" s="61">
        <v>230000000</v>
      </c>
      <c r="P126" s="103" t="s">
        <v>935</v>
      </c>
      <c r="Q126" s="62" t="s">
        <v>41</v>
      </c>
      <c r="R126" s="58" t="s">
        <v>936</v>
      </c>
      <c r="S126" s="54" t="s">
        <v>937</v>
      </c>
      <c r="T126" s="60" t="s">
        <v>938</v>
      </c>
      <c r="U126" s="63" t="s">
        <v>939</v>
      </c>
      <c r="V126" s="54">
        <v>796</v>
      </c>
      <c r="W126" s="54" t="s">
        <v>942</v>
      </c>
      <c r="X126" s="246">
        <v>69</v>
      </c>
      <c r="Y126" s="246">
        <v>879.99999999999989</v>
      </c>
      <c r="Z126" s="238">
        <f t="shared" si="2"/>
        <v>60719.999999999993</v>
      </c>
      <c r="AA126" s="238">
        <f t="shared" si="3"/>
        <v>68006.399999999994</v>
      </c>
      <c r="AB126" s="64"/>
      <c r="AC126" s="54">
        <v>2016</v>
      </c>
      <c r="AD126" s="65"/>
      <c r="AE126" s="87" t="s">
        <v>840</v>
      </c>
      <c r="AF126" s="76"/>
      <c r="AG126" s="76"/>
      <c r="AH126" s="76"/>
      <c r="AI126" s="76"/>
      <c r="AJ126" s="76"/>
      <c r="AK126" s="76"/>
      <c r="AL126" s="76"/>
      <c r="AM126" s="76"/>
      <c r="AN126" s="76"/>
      <c r="AO126" s="76"/>
      <c r="AP126" s="76"/>
      <c r="AQ126" s="76"/>
      <c r="AR126" s="76"/>
      <c r="AS126" s="76"/>
      <c r="AT126" s="76"/>
      <c r="AU126" s="76"/>
      <c r="AV126" s="76"/>
      <c r="AW126" s="76"/>
    </row>
    <row r="127" spans="1:49" s="45" customFormat="1" outlineLevel="1">
      <c r="A127" s="111" t="s">
        <v>1394</v>
      </c>
      <c r="B127" s="54" t="s">
        <v>1095</v>
      </c>
      <c r="C127" s="55" t="s">
        <v>934</v>
      </c>
      <c r="D127" s="56" t="s">
        <v>1713</v>
      </c>
      <c r="E127" s="56">
        <v>250001964</v>
      </c>
      <c r="F127" s="57" t="s">
        <v>1453</v>
      </c>
      <c r="G127" s="57" t="s">
        <v>912</v>
      </c>
      <c r="H127" s="57" t="s">
        <v>1808</v>
      </c>
      <c r="I127" s="57" t="s">
        <v>912</v>
      </c>
      <c r="J127" s="99" t="s">
        <v>1459</v>
      </c>
      <c r="K127" s="58" t="s">
        <v>912</v>
      </c>
      <c r="L127" s="58" t="s">
        <v>39</v>
      </c>
      <c r="M127" s="59"/>
      <c r="N127" s="60">
        <v>0</v>
      </c>
      <c r="O127" s="61">
        <v>230000000</v>
      </c>
      <c r="P127" s="103" t="s">
        <v>935</v>
      </c>
      <c r="Q127" s="62" t="s">
        <v>41</v>
      </c>
      <c r="R127" s="58" t="s">
        <v>936</v>
      </c>
      <c r="S127" s="54" t="s">
        <v>937</v>
      </c>
      <c r="T127" s="60" t="s">
        <v>938</v>
      </c>
      <c r="U127" s="63" t="s">
        <v>939</v>
      </c>
      <c r="V127" s="54">
        <v>796</v>
      </c>
      <c r="W127" s="54" t="s">
        <v>942</v>
      </c>
      <c r="X127" s="246">
        <v>45</v>
      </c>
      <c r="Y127" s="246">
        <v>1229.9999999999998</v>
      </c>
      <c r="Z127" s="238">
        <f t="shared" si="2"/>
        <v>55349.999999999993</v>
      </c>
      <c r="AA127" s="238">
        <f t="shared" si="3"/>
        <v>61992</v>
      </c>
      <c r="AB127" s="64"/>
      <c r="AC127" s="54">
        <v>2016</v>
      </c>
      <c r="AD127" s="65"/>
      <c r="AE127" s="87" t="s">
        <v>840</v>
      </c>
      <c r="AF127" s="76"/>
      <c r="AG127" s="76"/>
      <c r="AH127" s="76"/>
      <c r="AI127" s="76"/>
      <c r="AJ127" s="76"/>
      <c r="AK127" s="76"/>
      <c r="AL127" s="76"/>
      <c r="AM127" s="76"/>
      <c r="AN127" s="76"/>
      <c r="AO127" s="76"/>
      <c r="AP127" s="76"/>
      <c r="AQ127" s="76"/>
      <c r="AR127" s="76"/>
      <c r="AS127" s="76"/>
      <c r="AT127" s="76"/>
      <c r="AU127" s="76"/>
      <c r="AV127" s="76"/>
      <c r="AW127" s="76"/>
    </row>
    <row r="128" spans="1:49" s="45" customFormat="1" outlineLevel="1">
      <c r="A128" s="111" t="s">
        <v>1394</v>
      </c>
      <c r="B128" s="54" t="s">
        <v>1096</v>
      </c>
      <c r="C128" s="55" t="s">
        <v>934</v>
      </c>
      <c r="D128" s="56" t="s">
        <v>1460</v>
      </c>
      <c r="E128" s="56">
        <v>250004144</v>
      </c>
      <c r="F128" s="57" t="s">
        <v>1453</v>
      </c>
      <c r="G128" s="57" t="s">
        <v>912</v>
      </c>
      <c r="H128" s="57" t="s">
        <v>1809</v>
      </c>
      <c r="I128" s="57" t="s">
        <v>912</v>
      </c>
      <c r="J128" s="99" t="s">
        <v>1809</v>
      </c>
      <c r="K128" s="58" t="s">
        <v>912</v>
      </c>
      <c r="L128" s="58" t="s">
        <v>39</v>
      </c>
      <c r="M128" s="59"/>
      <c r="N128" s="60">
        <v>0</v>
      </c>
      <c r="O128" s="61">
        <v>230000000</v>
      </c>
      <c r="P128" s="103" t="s">
        <v>935</v>
      </c>
      <c r="Q128" s="62" t="s">
        <v>41</v>
      </c>
      <c r="R128" s="58" t="s">
        <v>936</v>
      </c>
      <c r="S128" s="54" t="s">
        <v>937</v>
      </c>
      <c r="T128" s="60" t="s">
        <v>938</v>
      </c>
      <c r="U128" s="63" t="s">
        <v>939</v>
      </c>
      <c r="V128" s="54">
        <v>796</v>
      </c>
      <c r="W128" s="54" t="s">
        <v>942</v>
      </c>
      <c r="X128" s="246">
        <v>29</v>
      </c>
      <c r="Y128" s="246">
        <v>810</v>
      </c>
      <c r="Z128" s="238">
        <f t="shared" si="2"/>
        <v>23490</v>
      </c>
      <c r="AA128" s="238">
        <f t="shared" si="3"/>
        <v>26308.800000000003</v>
      </c>
      <c r="AB128" s="64"/>
      <c r="AC128" s="54">
        <v>2016</v>
      </c>
      <c r="AD128" s="65"/>
      <c r="AE128" s="87" t="s">
        <v>840</v>
      </c>
      <c r="AF128" s="76"/>
      <c r="AG128" s="76"/>
      <c r="AH128" s="76"/>
      <c r="AI128" s="76"/>
      <c r="AJ128" s="76"/>
      <c r="AK128" s="76"/>
      <c r="AL128" s="76"/>
      <c r="AM128" s="76"/>
      <c r="AN128" s="76"/>
      <c r="AO128" s="76"/>
      <c r="AP128" s="76"/>
      <c r="AQ128" s="76"/>
      <c r="AR128" s="76"/>
      <c r="AS128" s="76"/>
      <c r="AT128" s="76"/>
      <c r="AU128" s="76"/>
      <c r="AV128" s="76"/>
      <c r="AW128" s="76"/>
    </row>
    <row r="129" spans="1:49" s="45" customFormat="1" outlineLevel="1">
      <c r="A129" s="111" t="s">
        <v>1394</v>
      </c>
      <c r="B129" s="54" t="s">
        <v>1097</v>
      </c>
      <c r="C129" s="55" t="s">
        <v>934</v>
      </c>
      <c r="D129" s="56" t="s">
        <v>1461</v>
      </c>
      <c r="E129" s="56">
        <v>250004145</v>
      </c>
      <c r="F129" s="57" t="s">
        <v>1453</v>
      </c>
      <c r="G129" s="57" t="s">
        <v>912</v>
      </c>
      <c r="H129" s="57" t="s">
        <v>1810</v>
      </c>
      <c r="I129" s="57" t="s">
        <v>912</v>
      </c>
      <c r="J129" s="99" t="s">
        <v>1810</v>
      </c>
      <c r="K129" s="58" t="s">
        <v>912</v>
      </c>
      <c r="L129" s="58" t="s">
        <v>39</v>
      </c>
      <c r="M129" s="59"/>
      <c r="N129" s="60">
        <v>0</v>
      </c>
      <c r="O129" s="61">
        <v>230000000</v>
      </c>
      <c r="P129" s="103" t="s">
        <v>935</v>
      </c>
      <c r="Q129" s="62" t="s">
        <v>41</v>
      </c>
      <c r="R129" s="58" t="s">
        <v>936</v>
      </c>
      <c r="S129" s="54" t="s">
        <v>937</v>
      </c>
      <c r="T129" s="60" t="s">
        <v>938</v>
      </c>
      <c r="U129" s="63" t="s">
        <v>939</v>
      </c>
      <c r="V129" s="54">
        <v>796</v>
      </c>
      <c r="W129" s="54" t="s">
        <v>942</v>
      </c>
      <c r="X129" s="246">
        <v>25</v>
      </c>
      <c r="Y129" s="246">
        <v>972.5</v>
      </c>
      <c r="Z129" s="238">
        <f t="shared" si="2"/>
        <v>24312.5</v>
      </c>
      <c r="AA129" s="238">
        <f t="shared" si="3"/>
        <v>27230.000000000004</v>
      </c>
      <c r="AB129" s="64"/>
      <c r="AC129" s="54">
        <v>2016</v>
      </c>
      <c r="AD129" s="65"/>
      <c r="AE129" s="87" t="s">
        <v>840</v>
      </c>
      <c r="AF129" s="76"/>
      <c r="AG129" s="76"/>
      <c r="AH129" s="76"/>
      <c r="AI129" s="76"/>
      <c r="AJ129" s="76"/>
      <c r="AK129" s="76"/>
      <c r="AL129" s="76"/>
      <c r="AM129" s="76"/>
      <c r="AN129" s="76"/>
      <c r="AO129" s="76"/>
      <c r="AP129" s="76"/>
      <c r="AQ129" s="76"/>
      <c r="AR129" s="76"/>
      <c r="AS129" s="76"/>
      <c r="AT129" s="76"/>
      <c r="AU129" s="76"/>
      <c r="AV129" s="76"/>
      <c r="AW129" s="76"/>
    </row>
    <row r="130" spans="1:49" s="45" customFormat="1" outlineLevel="1">
      <c r="A130" s="111" t="s">
        <v>1394</v>
      </c>
      <c r="B130" s="54" t="s">
        <v>1098</v>
      </c>
      <c r="C130" s="55" t="s">
        <v>934</v>
      </c>
      <c r="D130" s="56" t="s">
        <v>1462</v>
      </c>
      <c r="E130" s="56">
        <v>250004146</v>
      </c>
      <c r="F130" s="57" t="s">
        <v>1453</v>
      </c>
      <c r="G130" s="57" t="s">
        <v>912</v>
      </c>
      <c r="H130" s="57" t="s">
        <v>1811</v>
      </c>
      <c r="I130" s="57" t="s">
        <v>912</v>
      </c>
      <c r="J130" s="99" t="s">
        <v>1811</v>
      </c>
      <c r="K130" s="58" t="s">
        <v>912</v>
      </c>
      <c r="L130" s="58" t="s">
        <v>39</v>
      </c>
      <c r="M130" s="59"/>
      <c r="N130" s="60">
        <v>0</v>
      </c>
      <c r="O130" s="61">
        <v>230000000</v>
      </c>
      <c r="P130" s="103" t="s">
        <v>935</v>
      </c>
      <c r="Q130" s="62" t="s">
        <v>41</v>
      </c>
      <c r="R130" s="58" t="s">
        <v>936</v>
      </c>
      <c r="S130" s="54" t="s">
        <v>937</v>
      </c>
      <c r="T130" s="60" t="s">
        <v>938</v>
      </c>
      <c r="U130" s="63" t="s">
        <v>939</v>
      </c>
      <c r="V130" s="54">
        <v>796</v>
      </c>
      <c r="W130" s="54" t="s">
        <v>942</v>
      </c>
      <c r="X130" s="246">
        <v>29</v>
      </c>
      <c r="Y130" s="246">
        <v>1017.4999999999998</v>
      </c>
      <c r="Z130" s="238">
        <f t="shared" si="2"/>
        <v>29507.499999999993</v>
      </c>
      <c r="AA130" s="238">
        <f t="shared" si="3"/>
        <v>33048.399999999994</v>
      </c>
      <c r="AB130" s="64"/>
      <c r="AC130" s="54">
        <v>2016</v>
      </c>
      <c r="AD130" s="65"/>
      <c r="AE130" s="87" t="s">
        <v>840</v>
      </c>
      <c r="AF130" s="76"/>
      <c r="AG130" s="76"/>
      <c r="AH130" s="76"/>
      <c r="AI130" s="76"/>
      <c r="AJ130" s="76"/>
      <c r="AK130" s="76"/>
      <c r="AL130" s="76"/>
      <c r="AM130" s="76"/>
      <c r="AN130" s="76"/>
      <c r="AO130" s="76"/>
      <c r="AP130" s="76"/>
      <c r="AQ130" s="76"/>
      <c r="AR130" s="76"/>
      <c r="AS130" s="76"/>
      <c r="AT130" s="76"/>
      <c r="AU130" s="76"/>
      <c r="AV130" s="76"/>
      <c r="AW130" s="76"/>
    </row>
    <row r="131" spans="1:49" s="45" customFormat="1" outlineLevel="1">
      <c r="A131" s="111" t="s">
        <v>1394</v>
      </c>
      <c r="B131" s="54" t="s">
        <v>1099</v>
      </c>
      <c r="C131" s="55" t="s">
        <v>934</v>
      </c>
      <c r="D131" s="56" t="s">
        <v>1463</v>
      </c>
      <c r="E131" s="56">
        <v>250001944</v>
      </c>
      <c r="F131" s="57" t="s">
        <v>1453</v>
      </c>
      <c r="G131" s="57" t="s">
        <v>912</v>
      </c>
      <c r="H131" s="57" t="s">
        <v>1812</v>
      </c>
      <c r="I131" s="57" t="s">
        <v>912</v>
      </c>
      <c r="J131" s="99" t="s">
        <v>1812</v>
      </c>
      <c r="K131" s="58" t="s">
        <v>912</v>
      </c>
      <c r="L131" s="58" t="s">
        <v>39</v>
      </c>
      <c r="M131" s="59"/>
      <c r="N131" s="60">
        <v>0</v>
      </c>
      <c r="O131" s="61">
        <v>230000000</v>
      </c>
      <c r="P131" s="103" t="s">
        <v>935</v>
      </c>
      <c r="Q131" s="62" t="s">
        <v>41</v>
      </c>
      <c r="R131" s="58" t="s">
        <v>936</v>
      </c>
      <c r="S131" s="54" t="s">
        <v>937</v>
      </c>
      <c r="T131" s="60" t="s">
        <v>938</v>
      </c>
      <c r="U131" s="63" t="s">
        <v>939</v>
      </c>
      <c r="V131" s="54">
        <v>796</v>
      </c>
      <c r="W131" s="54" t="s">
        <v>942</v>
      </c>
      <c r="X131" s="246">
        <v>65</v>
      </c>
      <c r="Y131" s="246">
        <v>1418</v>
      </c>
      <c r="Z131" s="238">
        <f t="shared" si="2"/>
        <v>92170</v>
      </c>
      <c r="AA131" s="238">
        <f t="shared" si="3"/>
        <v>103230.40000000001</v>
      </c>
      <c r="AB131" s="64"/>
      <c r="AC131" s="54">
        <v>2016</v>
      </c>
      <c r="AD131" s="65"/>
      <c r="AE131" s="87" t="s">
        <v>840</v>
      </c>
      <c r="AF131" s="76"/>
      <c r="AG131" s="76"/>
      <c r="AH131" s="76"/>
      <c r="AI131" s="76"/>
      <c r="AJ131" s="76"/>
      <c r="AK131" s="76"/>
      <c r="AL131" s="76"/>
      <c r="AM131" s="76"/>
      <c r="AN131" s="76"/>
      <c r="AO131" s="76"/>
      <c r="AP131" s="76"/>
      <c r="AQ131" s="76"/>
      <c r="AR131" s="76"/>
      <c r="AS131" s="76"/>
      <c r="AT131" s="76"/>
      <c r="AU131" s="76"/>
      <c r="AV131" s="76"/>
      <c r="AW131" s="76"/>
    </row>
    <row r="132" spans="1:49" s="45" customFormat="1" outlineLevel="1">
      <c r="A132" s="111" t="s">
        <v>1394</v>
      </c>
      <c r="B132" s="54" t="s">
        <v>1100</v>
      </c>
      <c r="C132" s="55" t="s">
        <v>934</v>
      </c>
      <c r="D132" s="56" t="s">
        <v>1464</v>
      </c>
      <c r="E132" s="56">
        <v>250004147</v>
      </c>
      <c r="F132" s="57" t="s">
        <v>1453</v>
      </c>
      <c r="G132" s="57" t="s">
        <v>912</v>
      </c>
      <c r="H132" s="57" t="s">
        <v>1813</v>
      </c>
      <c r="I132" s="57" t="s">
        <v>912</v>
      </c>
      <c r="J132" s="99" t="s">
        <v>1465</v>
      </c>
      <c r="K132" s="58" t="s">
        <v>912</v>
      </c>
      <c r="L132" s="58" t="s">
        <v>39</v>
      </c>
      <c r="M132" s="59"/>
      <c r="N132" s="60">
        <v>0</v>
      </c>
      <c r="O132" s="61">
        <v>230000000</v>
      </c>
      <c r="P132" s="103" t="s">
        <v>935</v>
      </c>
      <c r="Q132" s="62" t="s">
        <v>41</v>
      </c>
      <c r="R132" s="58" t="s">
        <v>936</v>
      </c>
      <c r="S132" s="54" t="s">
        <v>937</v>
      </c>
      <c r="T132" s="60" t="s">
        <v>938</v>
      </c>
      <c r="U132" s="63" t="s">
        <v>939</v>
      </c>
      <c r="V132" s="54">
        <v>796</v>
      </c>
      <c r="W132" s="54" t="s">
        <v>942</v>
      </c>
      <c r="X132" s="246">
        <v>52</v>
      </c>
      <c r="Y132" s="246">
        <v>46.999999999999993</v>
      </c>
      <c r="Z132" s="238">
        <f t="shared" si="2"/>
        <v>2443.9999999999995</v>
      </c>
      <c r="AA132" s="238">
        <f t="shared" si="3"/>
        <v>2737.2799999999997</v>
      </c>
      <c r="AB132" s="64"/>
      <c r="AC132" s="54">
        <v>2016</v>
      </c>
      <c r="AD132" s="65"/>
      <c r="AE132" s="87" t="s">
        <v>840</v>
      </c>
      <c r="AF132" s="76"/>
      <c r="AG132" s="76"/>
      <c r="AH132" s="76"/>
      <c r="AI132" s="76"/>
      <c r="AJ132" s="76"/>
      <c r="AK132" s="76"/>
      <c r="AL132" s="76"/>
      <c r="AM132" s="76"/>
      <c r="AN132" s="76"/>
      <c r="AO132" s="76"/>
      <c r="AP132" s="76"/>
      <c r="AQ132" s="76"/>
      <c r="AR132" s="76"/>
      <c r="AS132" s="76"/>
      <c r="AT132" s="76"/>
      <c r="AU132" s="76"/>
      <c r="AV132" s="76"/>
      <c r="AW132" s="76"/>
    </row>
    <row r="133" spans="1:49" s="45" customFormat="1" outlineLevel="1">
      <c r="A133" s="111" t="s">
        <v>1394</v>
      </c>
      <c r="B133" s="54" t="s">
        <v>1101</v>
      </c>
      <c r="C133" s="55" t="s">
        <v>934</v>
      </c>
      <c r="D133" s="56" t="s">
        <v>1466</v>
      </c>
      <c r="E133" s="56">
        <v>250004148</v>
      </c>
      <c r="F133" s="57" t="s">
        <v>1453</v>
      </c>
      <c r="G133" s="57" t="s">
        <v>912</v>
      </c>
      <c r="H133" s="57" t="s">
        <v>1814</v>
      </c>
      <c r="I133" s="57" t="s">
        <v>912</v>
      </c>
      <c r="J133" s="99" t="s">
        <v>1467</v>
      </c>
      <c r="K133" s="58" t="s">
        <v>912</v>
      </c>
      <c r="L133" s="58" t="s">
        <v>39</v>
      </c>
      <c r="M133" s="59"/>
      <c r="N133" s="60">
        <v>0</v>
      </c>
      <c r="O133" s="61">
        <v>230000000</v>
      </c>
      <c r="P133" s="103" t="s">
        <v>935</v>
      </c>
      <c r="Q133" s="62" t="s">
        <v>41</v>
      </c>
      <c r="R133" s="58" t="s">
        <v>936</v>
      </c>
      <c r="S133" s="54" t="s">
        <v>937</v>
      </c>
      <c r="T133" s="60" t="s">
        <v>938</v>
      </c>
      <c r="U133" s="63" t="s">
        <v>939</v>
      </c>
      <c r="V133" s="54">
        <v>796</v>
      </c>
      <c r="W133" s="54" t="s">
        <v>942</v>
      </c>
      <c r="X133" s="246">
        <v>17</v>
      </c>
      <c r="Y133" s="246">
        <v>1480.9999999999998</v>
      </c>
      <c r="Z133" s="238">
        <f t="shared" si="2"/>
        <v>25176.999999999996</v>
      </c>
      <c r="AA133" s="238">
        <f t="shared" si="3"/>
        <v>28198.239999999998</v>
      </c>
      <c r="AB133" s="64"/>
      <c r="AC133" s="54">
        <v>2016</v>
      </c>
      <c r="AD133" s="65"/>
      <c r="AE133" s="87" t="s">
        <v>840</v>
      </c>
      <c r="AF133" s="76"/>
      <c r="AG133" s="76"/>
      <c r="AH133" s="76"/>
      <c r="AI133" s="76"/>
      <c r="AJ133" s="76"/>
      <c r="AK133" s="76"/>
      <c r="AL133" s="76"/>
      <c r="AM133" s="76"/>
      <c r="AN133" s="76"/>
      <c r="AO133" s="76"/>
      <c r="AP133" s="76"/>
      <c r="AQ133" s="76"/>
      <c r="AR133" s="76"/>
      <c r="AS133" s="76"/>
      <c r="AT133" s="76"/>
      <c r="AU133" s="76"/>
      <c r="AV133" s="76"/>
      <c r="AW133" s="76"/>
    </row>
    <row r="134" spans="1:49" s="45" customFormat="1" outlineLevel="1">
      <c r="A134" s="111" t="s">
        <v>1394</v>
      </c>
      <c r="B134" s="54" t="s">
        <v>1102</v>
      </c>
      <c r="C134" s="55" t="s">
        <v>934</v>
      </c>
      <c r="D134" s="56" t="s">
        <v>1468</v>
      </c>
      <c r="E134" s="56">
        <v>250001945</v>
      </c>
      <c r="F134" s="57" t="s">
        <v>1453</v>
      </c>
      <c r="G134" s="57" t="s">
        <v>912</v>
      </c>
      <c r="H134" s="57" t="s">
        <v>1815</v>
      </c>
      <c r="I134" s="57" t="s">
        <v>912</v>
      </c>
      <c r="J134" s="99" t="s">
        <v>1469</v>
      </c>
      <c r="K134" s="58" t="s">
        <v>912</v>
      </c>
      <c r="L134" s="58" t="s">
        <v>39</v>
      </c>
      <c r="M134" s="59"/>
      <c r="N134" s="60">
        <v>0</v>
      </c>
      <c r="O134" s="61">
        <v>230000000</v>
      </c>
      <c r="P134" s="103" t="s">
        <v>935</v>
      </c>
      <c r="Q134" s="62" t="s">
        <v>41</v>
      </c>
      <c r="R134" s="58" t="s">
        <v>936</v>
      </c>
      <c r="S134" s="54" t="s">
        <v>937</v>
      </c>
      <c r="T134" s="60" t="s">
        <v>938</v>
      </c>
      <c r="U134" s="63" t="s">
        <v>939</v>
      </c>
      <c r="V134" s="54">
        <v>796</v>
      </c>
      <c r="W134" s="54" t="s">
        <v>942</v>
      </c>
      <c r="X134" s="246">
        <v>55</v>
      </c>
      <c r="Y134" s="246">
        <v>1480.9999999999998</v>
      </c>
      <c r="Z134" s="238">
        <f t="shared" si="2"/>
        <v>81454.999999999985</v>
      </c>
      <c r="AA134" s="238">
        <f t="shared" si="3"/>
        <v>91229.599999999991</v>
      </c>
      <c r="AB134" s="64"/>
      <c r="AC134" s="54">
        <v>2016</v>
      </c>
      <c r="AD134" s="65"/>
      <c r="AE134" s="87" t="s">
        <v>840</v>
      </c>
      <c r="AF134" s="76"/>
      <c r="AG134" s="76"/>
      <c r="AH134" s="76"/>
      <c r="AI134" s="76"/>
      <c r="AJ134" s="76"/>
      <c r="AK134" s="76"/>
      <c r="AL134" s="76"/>
      <c r="AM134" s="76"/>
      <c r="AN134" s="76"/>
      <c r="AO134" s="76"/>
      <c r="AP134" s="76"/>
      <c r="AQ134" s="76"/>
      <c r="AR134" s="76"/>
      <c r="AS134" s="76"/>
      <c r="AT134" s="76"/>
      <c r="AU134" s="76"/>
      <c r="AV134" s="76"/>
      <c r="AW134" s="76"/>
    </row>
    <row r="135" spans="1:49" s="45" customFormat="1" outlineLevel="1">
      <c r="A135" s="111" t="s">
        <v>1394</v>
      </c>
      <c r="B135" s="54" t="s">
        <v>1103</v>
      </c>
      <c r="C135" s="55" t="s">
        <v>934</v>
      </c>
      <c r="D135" s="56" t="s">
        <v>1470</v>
      </c>
      <c r="E135" s="56">
        <v>250004149</v>
      </c>
      <c r="F135" s="57" t="s">
        <v>1453</v>
      </c>
      <c r="G135" s="57" t="s">
        <v>912</v>
      </c>
      <c r="H135" s="57" t="s">
        <v>1816</v>
      </c>
      <c r="I135" s="57" t="s">
        <v>912</v>
      </c>
      <c r="J135" s="99" t="s">
        <v>1471</v>
      </c>
      <c r="K135" s="58" t="s">
        <v>912</v>
      </c>
      <c r="L135" s="58" t="s">
        <v>39</v>
      </c>
      <c r="M135" s="59"/>
      <c r="N135" s="60">
        <v>0</v>
      </c>
      <c r="O135" s="61">
        <v>230000000</v>
      </c>
      <c r="P135" s="103" t="s">
        <v>935</v>
      </c>
      <c r="Q135" s="62" t="s">
        <v>41</v>
      </c>
      <c r="R135" s="58" t="s">
        <v>936</v>
      </c>
      <c r="S135" s="54" t="s">
        <v>937</v>
      </c>
      <c r="T135" s="60" t="s">
        <v>938</v>
      </c>
      <c r="U135" s="63" t="s">
        <v>939</v>
      </c>
      <c r="V135" s="54">
        <v>796</v>
      </c>
      <c r="W135" s="54" t="s">
        <v>942</v>
      </c>
      <c r="X135" s="246">
        <v>17</v>
      </c>
      <c r="Y135" s="246">
        <v>1613.4642857142856</v>
      </c>
      <c r="Z135" s="238">
        <f t="shared" si="2"/>
        <v>27428.892857142855</v>
      </c>
      <c r="AA135" s="238">
        <f t="shared" si="3"/>
        <v>30720.36</v>
      </c>
      <c r="AB135" s="64"/>
      <c r="AC135" s="54">
        <v>2016</v>
      </c>
      <c r="AD135" s="65"/>
      <c r="AE135" s="87" t="s">
        <v>840</v>
      </c>
      <c r="AF135" s="76"/>
      <c r="AG135" s="76"/>
      <c r="AH135" s="76"/>
      <c r="AI135" s="76"/>
      <c r="AJ135" s="76"/>
      <c r="AK135" s="76"/>
      <c r="AL135" s="76"/>
      <c r="AM135" s="76"/>
      <c r="AN135" s="76"/>
      <c r="AO135" s="76"/>
      <c r="AP135" s="76"/>
      <c r="AQ135" s="76"/>
      <c r="AR135" s="76"/>
      <c r="AS135" s="76"/>
      <c r="AT135" s="76"/>
      <c r="AU135" s="76"/>
      <c r="AV135" s="76"/>
      <c r="AW135" s="76"/>
    </row>
    <row r="136" spans="1:49" s="45" customFormat="1" outlineLevel="1">
      <c r="A136" s="111" t="s">
        <v>1394</v>
      </c>
      <c r="B136" s="54" t="s">
        <v>1104</v>
      </c>
      <c r="C136" s="55" t="s">
        <v>934</v>
      </c>
      <c r="D136" s="56" t="s">
        <v>1472</v>
      </c>
      <c r="E136" s="56">
        <v>250004150</v>
      </c>
      <c r="F136" s="57" t="s">
        <v>1453</v>
      </c>
      <c r="G136" s="57" t="s">
        <v>912</v>
      </c>
      <c r="H136" s="57" t="s">
        <v>1817</v>
      </c>
      <c r="I136" s="57" t="s">
        <v>912</v>
      </c>
      <c r="J136" s="99" t="s">
        <v>1473</v>
      </c>
      <c r="K136" s="58" t="s">
        <v>912</v>
      </c>
      <c r="L136" s="58" t="s">
        <v>39</v>
      </c>
      <c r="M136" s="59"/>
      <c r="N136" s="60">
        <v>0</v>
      </c>
      <c r="O136" s="61">
        <v>230000000</v>
      </c>
      <c r="P136" s="103" t="s">
        <v>935</v>
      </c>
      <c r="Q136" s="62" t="s">
        <v>41</v>
      </c>
      <c r="R136" s="58" t="s">
        <v>936</v>
      </c>
      <c r="S136" s="54" t="s">
        <v>937</v>
      </c>
      <c r="T136" s="60" t="s">
        <v>938</v>
      </c>
      <c r="U136" s="63" t="s">
        <v>939</v>
      </c>
      <c r="V136" s="54">
        <v>796</v>
      </c>
      <c r="W136" s="54" t="s">
        <v>942</v>
      </c>
      <c r="X136" s="246">
        <v>15</v>
      </c>
      <c r="Y136" s="246">
        <v>1613.4642857142856</v>
      </c>
      <c r="Z136" s="238">
        <f t="shared" si="2"/>
        <v>24201.964285714283</v>
      </c>
      <c r="AA136" s="238">
        <f t="shared" si="3"/>
        <v>27106.2</v>
      </c>
      <c r="AB136" s="64"/>
      <c r="AC136" s="54">
        <v>2016</v>
      </c>
      <c r="AD136" s="65"/>
      <c r="AE136" s="87" t="s">
        <v>840</v>
      </c>
      <c r="AF136" s="76"/>
      <c r="AG136" s="76"/>
      <c r="AH136" s="76"/>
      <c r="AI136" s="76"/>
      <c r="AJ136" s="76"/>
      <c r="AK136" s="76"/>
      <c r="AL136" s="76"/>
      <c r="AM136" s="76"/>
      <c r="AN136" s="76"/>
      <c r="AO136" s="76"/>
      <c r="AP136" s="76"/>
      <c r="AQ136" s="76"/>
      <c r="AR136" s="76"/>
      <c r="AS136" s="76"/>
      <c r="AT136" s="76"/>
      <c r="AU136" s="76"/>
      <c r="AV136" s="76"/>
      <c r="AW136" s="76"/>
    </row>
    <row r="137" spans="1:49" s="45" customFormat="1" outlineLevel="1">
      <c r="A137" s="111" t="s">
        <v>1394</v>
      </c>
      <c r="B137" s="54" t="s">
        <v>1105</v>
      </c>
      <c r="C137" s="55" t="s">
        <v>934</v>
      </c>
      <c r="D137" s="56" t="s">
        <v>1474</v>
      </c>
      <c r="E137" s="56">
        <v>250004151</v>
      </c>
      <c r="F137" s="57" t="s">
        <v>1453</v>
      </c>
      <c r="G137" s="57" t="s">
        <v>912</v>
      </c>
      <c r="H137" s="57" t="s">
        <v>1818</v>
      </c>
      <c r="I137" s="57" t="s">
        <v>912</v>
      </c>
      <c r="J137" s="99" t="s">
        <v>1475</v>
      </c>
      <c r="K137" s="58" t="s">
        <v>912</v>
      </c>
      <c r="L137" s="58" t="s">
        <v>39</v>
      </c>
      <c r="M137" s="59"/>
      <c r="N137" s="60">
        <v>0</v>
      </c>
      <c r="O137" s="61">
        <v>230000000</v>
      </c>
      <c r="P137" s="103" t="s">
        <v>935</v>
      </c>
      <c r="Q137" s="62" t="s">
        <v>41</v>
      </c>
      <c r="R137" s="58" t="s">
        <v>936</v>
      </c>
      <c r="S137" s="54" t="s">
        <v>937</v>
      </c>
      <c r="T137" s="60" t="s">
        <v>938</v>
      </c>
      <c r="U137" s="63" t="s">
        <v>939</v>
      </c>
      <c r="V137" s="54">
        <v>796</v>
      </c>
      <c r="W137" s="54" t="s">
        <v>942</v>
      </c>
      <c r="X137" s="246">
        <v>35</v>
      </c>
      <c r="Y137" s="246">
        <v>2229.9999999999995</v>
      </c>
      <c r="Z137" s="238">
        <f t="shared" si="2"/>
        <v>78049.999999999985</v>
      </c>
      <c r="AA137" s="238">
        <f t="shared" si="3"/>
        <v>87415.999999999985</v>
      </c>
      <c r="AB137" s="64"/>
      <c r="AC137" s="54">
        <v>2016</v>
      </c>
      <c r="AD137" s="65"/>
      <c r="AE137" s="87" t="s">
        <v>840</v>
      </c>
      <c r="AF137" s="76"/>
      <c r="AG137" s="76"/>
      <c r="AH137" s="76"/>
      <c r="AI137" s="76"/>
      <c r="AJ137" s="76"/>
      <c r="AK137" s="76"/>
      <c r="AL137" s="76"/>
      <c r="AM137" s="76"/>
      <c r="AN137" s="76"/>
      <c r="AO137" s="76"/>
      <c r="AP137" s="76"/>
      <c r="AQ137" s="76"/>
      <c r="AR137" s="76"/>
      <c r="AS137" s="76"/>
      <c r="AT137" s="76"/>
      <c r="AU137" s="76"/>
      <c r="AV137" s="76"/>
      <c r="AW137" s="76"/>
    </row>
    <row r="138" spans="1:49" s="45" customFormat="1" outlineLevel="1">
      <c r="A138" s="111" t="s">
        <v>1394</v>
      </c>
      <c r="B138" s="54" t="s">
        <v>1106</v>
      </c>
      <c r="C138" s="55" t="s">
        <v>934</v>
      </c>
      <c r="D138" s="56" t="s">
        <v>1476</v>
      </c>
      <c r="E138" s="56">
        <v>250004152</v>
      </c>
      <c r="F138" s="57" t="s">
        <v>1453</v>
      </c>
      <c r="G138" s="57" t="s">
        <v>912</v>
      </c>
      <c r="H138" s="57" t="s">
        <v>1819</v>
      </c>
      <c r="I138" s="57" t="s">
        <v>912</v>
      </c>
      <c r="J138" s="99" t="s">
        <v>1477</v>
      </c>
      <c r="K138" s="58" t="s">
        <v>912</v>
      </c>
      <c r="L138" s="58" t="s">
        <v>39</v>
      </c>
      <c r="M138" s="59"/>
      <c r="N138" s="60">
        <v>0</v>
      </c>
      <c r="O138" s="61">
        <v>230000000</v>
      </c>
      <c r="P138" s="103" t="s">
        <v>935</v>
      </c>
      <c r="Q138" s="62" t="s">
        <v>41</v>
      </c>
      <c r="R138" s="58" t="s">
        <v>936</v>
      </c>
      <c r="S138" s="54" t="s">
        <v>937</v>
      </c>
      <c r="T138" s="60" t="s">
        <v>938</v>
      </c>
      <c r="U138" s="63" t="s">
        <v>939</v>
      </c>
      <c r="V138" s="54">
        <v>796</v>
      </c>
      <c r="W138" s="54" t="s">
        <v>942</v>
      </c>
      <c r="X138" s="246">
        <v>35</v>
      </c>
      <c r="Y138" s="246">
        <v>2075</v>
      </c>
      <c r="Z138" s="238">
        <f t="shared" si="2"/>
        <v>72625</v>
      </c>
      <c r="AA138" s="238">
        <f t="shared" si="3"/>
        <v>81340.000000000015</v>
      </c>
      <c r="AB138" s="64"/>
      <c r="AC138" s="54">
        <v>2016</v>
      </c>
      <c r="AD138" s="65"/>
      <c r="AE138" s="87" t="s">
        <v>840</v>
      </c>
      <c r="AF138" s="76"/>
      <c r="AG138" s="76"/>
      <c r="AH138" s="76"/>
      <c r="AI138" s="76"/>
      <c r="AJ138" s="76"/>
      <c r="AK138" s="76"/>
      <c r="AL138" s="76"/>
      <c r="AM138" s="76"/>
      <c r="AN138" s="76"/>
      <c r="AO138" s="76"/>
      <c r="AP138" s="76"/>
      <c r="AQ138" s="76"/>
      <c r="AR138" s="76"/>
      <c r="AS138" s="76"/>
      <c r="AT138" s="76"/>
      <c r="AU138" s="76"/>
      <c r="AV138" s="76"/>
      <c r="AW138" s="76"/>
    </row>
    <row r="139" spans="1:49" s="45" customFormat="1" outlineLevel="1">
      <c r="A139" s="111" t="s">
        <v>1394</v>
      </c>
      <c r="B139" s="54" t="s">
        <v>1109</v>
      </c>
      <c r="C139" s="55" t="s">
        <v>934</v>
      </c>
      <c r="D139" s="56" t="s">
        <v>1478</v>
      </c>
      <c r="E139" s="56">
        <v>250001946</v>
      </c>
      <c r="F139" s="57" t="s">
        <v>1453</v>
      </c>
      <c r="G139" s="57" t="s">
        <v>912</v>
      </c>
      <c r="H139" s="57" t="s">
        <v>1820</v>
      </c>
      <c r="I139" s="57" t="s">
        <v>912</v>
      </c>
      <c r="J139" s="99" t="s">
        <v>1479</v>
      </c>
      <c r="K139" s="58" t="s">
        <v>912</v>
      </c>
      <c r="L139" s="58" t="s">
        <v>39</v>
      </c>
      <c r="M139" s="59"/>
      <c r="N139" s="60">
        <v>0</v>
      </c>
      <c r="O139" s="61">
        <v>230000000</v>
      </c>
      <c r="P139" s="103" t="s">
        <v>935</v>
      </c>
      <c r="Q139" s="62" t="s">
        <v>41</v>
      </c>
      <c r="R139" s="58" t="s">
        <v>936</v>
      </c>
      <c r="S139" s="54" t="s">
        <v>937</v>
      </c>
      <c r="T139" s="60" t="s">
        <v>938</v>
      </c>
      <c r="U139" s="63" t="s">
        <v>939</v>
      </c>
      <c r="V139" s="54">
        <v>796</v>
      </c>
      <c r="W139" s="54" t="s">
        <v>942</v>
      </c>
      <c r="X139" s="246">
        <v>25</v>
      </c>
      <c r="Y139" s="246">
        <v>2383</v>
      </c>
      <c r="Z139" s="238">
        <f t="shared" si="2"/>
        <v>59575</v>
      </c>
      <c r="AA139" s="238">
        <f t="shared" si="3"/>
        <v>66724</v>
      </c>
      <c r="AB139" s="64"/>
      <c r="AC139" s="54">
        <v>2016</v>
      </c>
      <c r="AD139" s="65"/>
      <c r="AE139" s="87" t="s">
        <v>840</v>
      </c>
      <c r="AF139" s="76"/>
      <c r="AG139" s="76"/>
      <c r="AH139" s="76"/>
      <c r="AI139" s="76"/>
      <c r="AJ139" s="76"/>
      <c r="AK139" s="76"/>
      <c r="AL139" s="76"/>
      <c r="AM139" s="76"/>
      <c r="AN139" s="76"/>
      <c r="AO139" s="76"/>
      <c r="AP139" s="76"/>
      <c r="AQ139" s="76"/>
      <c r="AR139" s="76"/>
      <c r="AS139" s="76"/>
      <c r="AT139" s="76"/>
      <c r="AU139" s="76"/>
      <c r="AV139" s="76"/>
      <c r="AW139" s="76"/>
    </row>
    <row r="140" spans="1:49" s="45" customFormat="1" outlineLevel="1">
      <c r="A140" s="111" t="s">
        <v>1394</v>
      </c>
      <c r="B140" s="54" t="s">
        <v>1110</v>
      </c>
      <c r="C140" s="55" t="s">
        <v>934</v>
      </c>
      <c r="D140" s="56" t="s">
        <v>1480</v>
      </c>
      <c r="E140" s="56">
        <v>250004153</v>
      </c>
      <c r="F140" s="57" t="s">
        <v>1453</v>
      </c>
      <c r="G140" s="57" t="s">
        <v>912</v>
      </c>
      <c r="H140" s="57" t="s">
        <v>1821</v>
      </c>
      <c r="I140" s="57" t="s">
        <v>912</v>
      </c>
      <c r="J140" s="99" t="s">
        <v>1481</v>
      </c>
      <c r="K140" s="58" t="s">
        <v>912</v>
      </c>
      <c r="L140" s="58" t="s">
        <v>39</v>
      </c>
      <c r="M140" s="59"/>
      <c r="N140" s="60">
        <v>0</v>
      </c>
      <c r="O140" s="61">
        <v>230000000</v>
      </c>
      <c r="P140" s="103" t="s">
        <v>935</v>
      </c>
      <c r="Q140" s="62" t="s">
        <v>41</v>
      </c>
      <c r="R140" s="58" t="s">
        <v>936</v>
      </c>
      <c r="S140" s="54" t="s">
        <v>937</v>
      </c>
      <c r="T140" s="60" t="s">
        <v>938</v>
      </c>
      <c r="U140" s="63" t="s">
        <v>939</v>
      </c>
      <c r="V140" s="54">
        <v>796</v>
      </c>
      <c r="W140" s="54" t="s">
        <v>942</v>
      </c>
      <c r="X140" s="246">
        <v>36</v>
      </c>
      <c r="Y140" s="246">
        <v>3074.9999999999995</v>
      </c>
      <c r="Z140" s="238">
        <f t="shared" si="2"/>
        <v>110699.99999999999</v>
      </c>
      <c r="AA140" s="238">
        <f t="shared" si="3"/>
        <v>123984</v>
      </c>
      <c r="AB140" s="64"/>
      <c r="AC140" s="54">
        <v>2016</v>
      </c>
      <c r="AD140" s="65"/>
      <c r="AE140" s="87" t="s">
        <v>840</v>
      </c>
      <c r="AF140" s="76"/>
      <c r="AG140" s="76"/>
      <c r="AH140" s="76"/>
      <c r="AI140" s="76"/>
      <c r="AJ140" s="76"/>
      <c r="AK140" s="76"/>
      <c r="AL140" s="76"/>
      <c r="AM140" s="76"/>
      <c r="AN140" s="76"/>
      <c r="AO140" s="76"/>
      <c r="AP140" s="76"/>
      <c r="AQ140" s="76"/>
      <c r="AR140" s="76"/>
      <c r="AS140" s="76"/>
      <c r="AT140" s="76"/>
      <c r="AU140" s="76"/>
      <c r="AV140" s="76"/>
      <c r="AW140" s="76"/>
    </row>
    <row r="141" spans="1:49" s="45" customFormat="1" outlineLevel="1">
      <c r="A141" s="111" t="s">
        <v>1394</v>
      </c>
      <c r="B141" s="54" t="s">
        <v>1111</v>
      </c>
      <c r="C141" s="55" t="s">
        <v>934</v>
      </c>
      <c r="D141" s="56" t="s">
        <v>1482</v>
      </c>
      <c r="E141" s="56">
        <v>250001947</v>
      </c>
      <c r="F141" s="57" t="s">
        <v>1453</v>
      </c>
      <c r="G141" s="57" t="s">
        <v>912</v>
      </c>
      <c r="H141" s="57" t="s">
        <v>1822</v>
      </c>
      <c r="I141" s="57" t="s">
        <v>912</v>
      </c>
      <c r="J141" s="99" t="s">
        <v>1483</v>
      </c>
      <c r="K141" s="58" t="s">
        <v>912</v>
      </c>
      <c r="L141" s="58" t="s">
        <v>39</v>
      </c>
      <c r="M141" s="59"/>
      <c r="N141" s="60">
        <v>0</v>
      </c>
      <c r="O141" s="61">
        <v>230000000</v>
      </c>
      <c r="P141" s="103" t="s">
        <v>935</v>
      </c>
      <c r="Q141" s="62" t="s">
        <v>41</v>
      </c>
      <c r="R141" s="58" t="s">
        <v>936</v>
      </c>
      <c r="S141" s="54" t="s">
        <v>937</v>
      </c>
      <c r="T141" s="60" t="s">
        <v>938</v>
      </c>
      <c r="U141" s="63" t="s">
        <v>939</v>
      </c>
      <c r="V141" s="54">
        <v>796</v>
      </c>
      <c r="W141" s="54" t="s">
        <v>942</v>
      </c>
      <c r="X141" s="246">
        <v>30</v>
      </c>
      <c r="Y141" s="246">
        <v>2758.9999999999995</v>
      </c>
      <c r="Z141" s="238">
        <f t="shared" si="2"/>
        <v>82769.999999999985</v>
      </c>
      <c r="AA141" s="238">
        <f t="shared" si="3"/>
        <v>92702.399999999994</v>
      </c>
      <c r="AB141" s="64"/>
      <c r="AC141" s="54">
        <v>2016</v>
      </c>
      <c r="AD141" s="65"/>
      <c r="AE141" s="87" t="s">
        <v>840</v>
      </c>
      <c r="AF141" s="76"/>
      <c r="AG141" s="76"/>
      <c r="AH141" s="76"/>
      <c r="AI141" s="76"/>
      <c r="AJ141" s="76"/>
      <c r="AK141" s="76"/>
      <c r="AL141" s="76"/>
      <c r="AM141" s="76"/>
      <c r="AN141" s="76"/>
      <c r="AO141" s="76"/>
      <c r="AP141" s="76"/>
      <c r="AQ141" s="76"/>
      <c r="AR141" s="76"/>
      <c r="AS141" s="76"/>
      <c r="AT141" s="76"/>
      <c r="AU141" s="76"/>
      <c r="AV141" s="76"/>
      <c r="AW141" s="76"/>
    </row>
    <row r="142" spans="1:49" s="45" customFormat="1" outlineLevel="1">
      <c r="A142" s="111" t="s">
        <v>1394</v>
      </c>
      <c r="B142" s="54" t="s">
        <v>1112</v>
      </c>
      <c r="C142" s="55" t="s">
        <v>934</v>
      </c>
      <c r="D142" s="56" t="s">
        <v>1484</v>
      </c>
      <c r="E142" s="56">
        <v>250004154</v>
      </c>
      <c r="F142" s="57" t="s">
        <v>1453</v>
      </c>
      <c r="G142" s="57" t="s">
        <v>912</v>
      </c>
      <c r="H142" s="57" t="s">
        <v>1823</v>
      </c>
      <c r="I142" s="57" t="s">
        <v>912</v>
      </c>
      <c r="J142" s="99" t="s">
        <v>1485</v>
      </c>
      <c r="K142" s="58" t="s">
        <v>912</v>
      </c>
      <c r="L142" s="58" t="s">
        <v>39</v>
      </c>
      <c r="M142" s="59"/>
      <c r="N142" s="60">
        <v>0</v>
      </c>
      <c r="O142" s="61">
        <v>230000000</v>
      </c>
      <c r="P142" s="103" t="s">
        <v>935</v>
      </c>
      <c r="Q142" s="62" t="s">
        <v>41</v>
      </c>
      <c r="R142" s="58" t="s">
        <v>936</v>
      </c>
      <c r="S142" s="54" t="s">
        <v>937</v>
      </c>
      <c r="T142" s="60" t="s">
        <v>938</v>
      </c>
      <c r="U142" s="63" t="s">
        <v>939</v>
      </c>
      <c r="V142" s="54">
        <v>796</v>
      </c>
      <c r="W142" s="54" t="s">
        <v>942</v>
      </c>
      <c r="X142" s="246">
        <v>35</v>
      </c>
      <c r="Y142" s="246">
        <v>4030</v>
      </c>
      <c r="Z142" s="238">
        <f t="shared" ref="Z142:Z205" si="4">X142*Y142</f>
        <v>141050</v>
      </c>
      <c r="AA142" s="238">
        <f t="shared" ref="AA142:AA205" si="5">Z142*1.12</f>
        <v>157976.00000000003</v>
      </c>
      <c r="AB142" s="64"/>
      <c r="AC142" s="54">
        <v>2016</v>
      </c>
      <c r="AD142" s="65"/>
      <c r="AE142" s="87" t="s">
        <v>840</v>
      </c>
      <c r="AF142" s="76"/>
      <c r="AG142" s="76"/>
      <c r="AH142" s="76"/>
      <c r="AI142" s="76"/>
      <c r="AJ142" s="76"/>
      <c r="AK142" s="76"/>
      <c r="AL142" s="76"/>
      <c r="AM142" s="76"/>
      <c r="AN142" s="76"/>
      <c r="AO142" s="76"/>
      <c r="AP142" s="76"/>
      <c r="AQ142" s="76"/>
      <c r="AR142" s="76"/>
      <c r="AS142" s="76"/>
      <c r="AT142" s="76"/>
      <c r="AU142" s="76"/>
      <c r="AV142" s="76"/>
      <c r="AW142" s="76"/>
    </row>
    <row r="143" spans="1:49" s="45" customFormat="1" outlineLevel="1">
      <c r="A143" s="111" t="s">
        <v>1394</v>
      </c>
      <c r="B143" s="54" t="s">
        <v>1113</v>
      </c>
      <c r="C143" s="55" t="s">
        <v>934</v>
      </c>
      <c r="D143" s="56" t="s">
        <v>1486</v>
      </c>
      <c r="E143" s="56">
        <v>250001967</v>
      </c>
      <c r="F143" s="57" t="s">
        <v>1453</v>
      </c>
      <c r="G143" s="57" t="s">
        <v>912</v>
      </c>
      <c r="H143" s="57" t="s">
        <v>1824</v>
      </c>
      <c r="I143" s="57" t="s">
        <v>912</v>
      </c>
      <c r="J143" s="99" t="s">
        <v>1487</v>
      </c>
      <c r="K143" s="58" t="s">
        <v>912</v>
      </c>
      <c r="L143" s="58" t="s">
        <v>39</v>
      </c>
      <c r="M143" s="59"/>
      <c r="N143" s="60">
        <v>0</v>
      </c>
      <c r="O143" s="61">
        <v>230000000</v>
      </c>
      <c r="P143" s="103" t="s">
        <v>935</v>
      </c>
      <c r="Q143" s="62" t="s">
        <v>41</v>
      </c>
      <c r="R143" s="58" t="s">
        <v>936</v>
      </c>
      <c r="S143" s="54" t="s">
        <v>937</v>
      </c>
      <c r="T143" s="60" t="s">
        <v>938</v>
      </c>
      <c r="U143" s="63" t="s">
        <v>939</v>
      </c>
      <c r="V143" s="54">
        <v>796</v>
      </c>
      <c r="W143" s="54" t="s">
        <v>942</v>
      </c>
      <c r="X143" s="246">
        <v>30</v>
      </c>
      <c r="Y143" s="246">
        <v>4230</v>
      </c>
      <c r="Z143" s="238">
        <f t="shared" si="4"/>
        <v>126900</v>
      </c>
      <c r="AA143" s="238">
        <f t="shared" si="5"/>
        <v>142128</v>
      </c>
      <c r="AB143" s="64"/>
      <c r="AC143" s="54">
        <v>2016</v>
      </c>
      <c r="AD143" s="65"/>
      <c r="AE143" s="87" t="s">
        <v>840</v>
      </c>
      <c r="AF143" s="76"/>
      <c r="AG143" s="76"/>
      <c r="AH143" s="76"/>
      <c r="AI143" s="76"/>
      <c r="AJ143" s="76"/>
      <c r="AK143" s="76"/>
      <c r="AL143" s="76"/>
      <c r="AM143" s="76"/>
      <c r="AN143" s="76"/>
      <c r="AO143" s="76"/>
      <c r="AP143" s="76"/>
      <c r="AQ143" s="76"/>
      <c r="AR143" s="76"/>
      <c r="AS143" s="76"/>
      <c r="AT143" s="76"/>
      <c r="AU143" s="76"/>
      <c r="AV143" s="76"/>
      <c r="AW143" s="76"/>
    </row>
    <row r="144" spans="1:49" s="45" customFormat="1" outlineLevel="1">
      <c r="A144" s="111" t="s">
        <v>1394</v>
      </c>
      <c r="B144" s="54" t="s">
        <v>1114</v>
      </c>
      <c r="C144" s="55" t="s">
        <v>934</v>
      </c>
      <c r="D144" s="56" t="s">
        <v>1488</v>
      </c>
      <c r="E144" s="56">
        <v>250003782</v>
      </c>
      <c r="F144" s="57" t="s">
        <v>1453</v>
      </c>
      <c r="G144" s="57" t="s">
        <v>912</v>
      </c>
      <c r="H144" s="57" t="s">
        <v>1825</v>
      </c>
      <c r="I144" s="57" t="s">
        <v>912</v>
      </c>
      <c r="J144" s="99" t="s">
        <v>1489</v>
      </c>
      <c r="K144" s="58" t="s">
        <v>912</v>
      </c>
      <c r="L144" s="58" t="s">
        <v>39</v>
      </c>
      <c r="M144" s="59"/>
      <c r="N144" s="60">
        <v>0</v>
      </c>
      <c r="O144" s="61">
        <v>230000000</v>
      </c>
      <c r="P144" s="103" t="s">
        <v>935</v>
      </c>
      <c r="Q144" s="62" t="s">
        <v>41</v>
      </c>
      <c r="R144" s="58" t="s">
        <v>936</v>
      </c>
      <c r="S144" s="54" t="s">
        <v>937</v>
      </c>
      <c r="T144" s="60" t="s">
        <v>938</v>
      </c>
      <c r="U144" s="63" t="s">
        <v>939</v>
      </c>
      <c r="V144" s="54">
        <v>796</v>
      </c>
      <c r="W144" s="54" t="s">
        <v>942</v>
      </c>
      <c r="X144" s="246">
        <v>50</v>
      </c>
      <c r="Y144" s="246">
        <v>49.999999999999993</v>
      </c>
      <c r="Z144" s="238">
        <f t="shared" si="4"/>
        <v>2499.9999999999995</v>
      </c>
      <c r="AA144" s="238">
        <f t="shared" si="5"/>
        <v>2799.9999999999995</v>
      </c>
      <c r="AB144" s="64"/>
      <c r="AC144" s="54">
        <v>2016</v>
      </c>
      <c r="AD144" s="65"/>
      <c r="AE144" s="87" t="s">
        <v>840</v>
      </c>
      <c r="AF144" s="76"/>
      <c r="AG144" s="76"/>
      <c r="AH144" s="76"/>
      <c r="AI144" s="76"/>
      <c r="AJ144" s="76"/>
      <c r="AK144" s="76"/>
      <c r="AL144" s="76"/>
      <c r="AM144" s="76"/>
      <c r="AN144" s="76"/>
      <c r="AO144" s="76"/>
      <c r="AP144" s="76"/>
      <c r="AQ144" s="76"/>
      <c r="AR144" s="76"/>
      <c r="AS144" s="76"/>
      <c r="AT144" s="76"/>
      <c r="AU144" s="76"/>
      <c r="AV144" s="76"/>
      <c r="AW144" s="76"/>
    </row>
    <row r="145" spans="1:49" s="45" customFormat="1" outlineLevel="1">
      <c r="A145" s="111" t="s">
        <v>1394</v>
      </c>
      <c r="B145" s="54" t="s">
        <v>1117</v>
      </c>
      <c r="C145" s="55" t="s">
        <v>934</v>
      </c>
      <c r="D145" s="56" t="s">
        <v>1490</v>
      </c>
      <c r="E145" s="56">
        <v>250003783</v>
      </c>
      <c r="F145" s="57" t="s">
        <v>1453</v>
      </c>
      <c r="G145" s="57" t="s">
        <v>912</v>
      </c>
      <c r="H145" s="57" t="s">
        <v>1826</v>
      </c>
      <c r="I145" s="57" t="s">
        <v>912</v>
      </c>
      <c r="J145" s="99" t="s">
        <v>1491</v>
      </c>
      <c r="K145" s="58" t="s">
        <v>912</v>
      </c>
      <c r="L145" s="58" t="s">
        <v>39</v>
      </c>
      <c r="M145" s="59"/>
      <c r="N145" s="60">
        <v>0</v>
      </c>
      <c r="O145" s="61">
        <v>230000000</v>
      </c>
      <c r="P145" s="103" t="s">
        <v>935</v>
      </c>
      <c r="Q145" s="62" t="s">
        <v>41</v>
      </c>
      <c r="R145" s="58" t="s">
        <v>936</v>
      </c>
      <c r="S145" s="54" t="s">
        <v>937</v>
      </c>
      <c r="T145" s="60" t="s">
        <v>938</v>
      </c>
      <c r="U145" s="63" t="s">
        <v>939</v>
      </c>
      <c r="V145" s="54">
        <v>796</v>
      </c>
      <c r="W145" s="54" t="s">
        <v>942</v>
      </c>
      <c r="X145" s="246">
        <v>90</v>
      </c>
      <c r="Y145" s="246">
        <v>60</v>
      </c>
      <c r="Z145" s="238">
        <f t="shared" si="4"/>
        <v>5400</v>
      </c>
      <c r="AA145" s="238">
        <f t="shared" si="5"/>
        <v>6048.0000000000009</v>
      </c>
      <c r="AB145" s="64"/>
      <c r="AC145" s="54">
        <v>2016</v>
      </c>
      <c r="AD145" s="65"/>
      <c r="AE145" s="87" t="s">
        <v>840</v>
      </c>
      <c r="AF145" s="76"/>
      <c r="AG145" s="76"/>
      <c r="AH145" s="76"/>
      <c r="AI145" s="76"/>
      <c r="AJ145" s="76"/>
      <c r="AK145" s="76"/>
      <c r="AL145" s="76"/>
      <c r="AM145" s="76"/>
      <c r="AN145" s="76"/>
      <c r="AO145" s="76"/>
      <c r="AP145" s="76"/>
      <c r="AQ145" s="76"/>
      <c r="AR145" s="76"/>
      <c r="AS145" s="76"/>
      <c r="AT145" s="76"/>
      <c r="AU145" s="76"/>
      <c r="AV145" s="76"/>
      <c r="AW145" s="76"/>
    </row>
    <row r="146" spans="1:49" s="45" customFormat="1" outlineLevel="1">
      <c r="A146" s="111" t="s">
        <v>1394</v>
      </c>
      <c r="B146" s="54" t="s">
        <v>1118</v>
      </c>
      <c r="C146" s="55" t="s">
        <v>934</v>
      </c>
      <c r="D146" s="56" t="s">
        <v>1492</v>
      </c>
      <c r="E146" s="56">
        <v>250004155</v>
      </c>
      <c r="F146" s="57" t="s">
        <v>1453</v>
      </c>
      <c r="G146" s="57" t="s">
        <v>912</v>
      </c>
      <c r="H146" s="57" t="s">
        <v>1827</v>
      </c>
      <c r="I146" s="57" t="s">
        <v>912</v>
      </c>
      <c r="J146" s="99" t="s">
        <v>1493</v>
      </c>
      <c r="K146" s="58" t="s">
        <v>912</v>
      </c>
      <c r="L146" s="58" t="s">
        <v>39</v>
      </c>
      <c r="M146" s="59"/>
      <c r="N146" s="60">
        <v>0</v>
      </c>
      <c r="O146" s="61">
        <v>230000000</v>
      </c>
      <c r="P146" s="103" t="s">
        <v>935</v>
      </c>
      <c r="Q146" s="62" t="s">
        <v>41</v>
      </c>
      <c r="R146" s="58" t="s">
        <v>936</v>
      </c>
      <c r="S146" s="54" t="s">
        <v>937</v>
      </c>
      <c r="T146" s="60" t="s">
        <v>938</v>
      </c>
      <c r="U146" s="63" t="s">
        <v>939</v>
      </c>
      <c r="V146" s="54">
        <v>796</v>
      </c>
      <c r="W146" s="54" t="s">
        <v>942</v>
      </c>
      <c r="X146" s="246">
        <v>74</v>
      </c>
      <c r="Y146" s="246">
        <v>79.999999999999986</v>
      </c>
      <c r="Z146" s="238">
        <f t="shared" si="4"/>
        <v>5919.9999999999991</v>
      </c>
      <c r="AA146" s="238">
        <f t="shared" si="5"/>
        <v>6630.4</v>
      </c>
      <c r="AB146" s="64"/>
      <c r="AC146" s="54">
        <v>2016</v>
      </c>
      <c r="AD146" s="65"/>
      <c r="AE146" s="87" t="s">
        <v>840</v>
      </c>
      <c r="AF146" s="76"/>
      <c r="AG146" s="76"/>
      <c r="AH146" s="76"/>
      <c r="AI146" s="76"/>
      <c r="AJ146" s="76"/>
      <c r="AK146" s="76"/>
      <c r="AL146" s="76"/>
      <c r="AM146" s="76"/>
      <c r="AN146" s="76"/>
      <c r="AO146" s="76"/>
      <c r="AP146" s="76"/>
      <c r="AQ146" s="76"/>
      <c r="AR146" s="76"/>
      <c r="AS146" s="76"/>
      <c r="AT146" s="76"/>
      <c r="AU146" s="76"/>
      <c r="AV146" s="76"/>
      <c r="AW146" s="76"/>
    </row>
    <row r="147" spans="1:49" s="45" customFormat="1" outlineLevel="1">
      <c r="A147" s="111" t="s">
        <v>1394</v>
      </c>
      <c r="B147" s="54" t="s">
        <v>1121</v>
      </c>
      <c r="C147" s="55" t="s">
        <v>934</v>
      </c>
      <c r="D147" s="56" t="s">
        <v>1494</v>
      </c>
      <c r="E147" s="56">
        <v>250004156</v>
      </c>
      <c r="F147" s="57" t="s">
        <v>1453</v>
      </c>
      <c r="G147" s="57" t="s">
        <v>912</v>
      </c>
      <c r="H147" s="57" t="s">
        <v>1828</v>
      </c>
      <c r="I147" s="57" t="s">
        <v>912</v>
      </c>
      <c r="J147" s="99" t="s">
        <v>1495</v>
      </c>
      <c r="K147" s="58" t="s">
        <v>912</v>
      </c>
      <c r="L147" s="58" t="s">
        <v>39</v>
      </c>
      <c r="M147" s="59"/>
      <c r="N147" s="60">
        <v>0</v>
      </c>
      <c r="O147" s="61">
        <v>230000000</v>
      </c>
      <c r="P147" s="103" t="s">
        <v>935</v>
      </c>
      <c r="Q147" s="62" t="s">
        <v>41</v>
      </c>
      <c r="R147" s="58" t="s">
        <v>936</v>
      </c>
      <c r="S147" s="54" t="s">
        <v>937</v>
      </c>
      <c r="T147" s="60" t="s">
        <v>938</v>
      </c>
      <c r="U147" s="63" t="s">
        <v>939</v>
      </c>
      <c r="V147" s="54">
        <v>796</v>
      </c>
      <c r="W147" s="54" t="s">
        <v>942</v>
      </c>
      <c r="X147" s="246">
        <v>64</v>
      </c>
      <c r="Y147" s="246">
        <v>64.999999999999986</v>
      </c>
      <c r="Z147" s="238">
        <f t="shared" si="4"/>
        <v>4159.9999999999991</v>
      </c>
      <c r="AA147" s="238">
        <f t="shared" si="5"/>
        <v>4659.2</v>
      </c>
      <c r="AB147" s="64"/>
      <c r="AC147" s="54">
        <v>2016</v>
      </c>
      <c r="AD147" s="65"/>
      <c r="AE147" s="87" t="s">
        <v>840</v>
      </c>
      <c r="AF147" s="76"/>
      <c r="AG147" s="76"/>
      <c r="AH147" s="76"/>
      <c r="AI147" s="76"/>
      <c r="AJ147" s="76"/>
      <c r="AK147" s="76"/>
      <c r="AL147" s="76"/>
      <c r="AM147" s="76"/>
      <c r="AN147" s="76"/>
      <c r="AO147" s="76"/>
      <c r="AP147" s="76"/>
      <c r="AQ147" s="76"/>
      <c r="AR147" s="76"/>
      <c r="AS147" s="76"/>
      <c r="AT147" s="76"/>
      <c r="AU147" s="76"/>
      <c r="AV147" s="76"/>
      <c r="AW147" s="76"/>
    </row>
    <row r="148" spans="1:49" s="45" customFormat="1" outlineLevel="1">
      <c r="A148" s="111" t="s">
        <v>1394</v>
      </c>
      <c r="B148" s="54" t="s">
        <v>1122</v>
      </c>
      <c r="C148" s="55" t="s">
        <v>934</v>
      </c>
      <c r="D148" s="56" t="s">
        <v>1419</v>
      </c>
      <c r="E148" s="56">
        <v>250003463</v>
      </c>
      <c r="F148" s="57" t="s">
        <v>1453</v>
      </c>
      <c r="G148" s="57" t="s">
        <v>912</v>
      </c>
      <c r="H148" s="57" t="s">
        <v>1829</v>
      </c>
      <c r="I148" s="57" t="s">
        <v>912</v>
      </c>
      <c r="J148" s="99" t="s">
        <v>1496</v>
      </c>
      <c r="K148" s="58" t="s">
        <v>912</v>
      </c>
      <c r="L148" s="58" t="s">
        <v>39</v>
      </c>
      <c r="M148" s="59"/>
      <c r="N148" s="60">
        <v>0</v>
      </c>
      <c r="O148" s="61">
        <v>230000000</v>
      </c>
      <c r="P148" s="103" t="s">
        <v>935</v>
      </c>
      <c r="Q148" s="62" t="s">
        <v>41</v>
      </c>
      <c r="R148" s="58" t="s">
        <v>936</v>
      </c>
      <c r="S148" s="54" t="s">
        <v>937</v>
      </c>
      <c r="T148" s="60" t="s">
        <v>938</v>
      </c>
      <c r="U148" s="63" t="s">
        <v>939</v>
      </c>
      <c r="V148" s="54">
        <v>796</v>
      </c>
      <c r="W148" s="54" t="s">
        <v>942</v>
      </c>
      <c r="X148" s="246">
        <v>7</v>
      </c>
      <c r="Y148" s="246">
        <v>5289.0267857142853</v>
      </c>
      <c r="Z148" s="238">
        <f t="shared" si="4"/>
        <v>37023.1875</v>
      </c>
      <c r="AA148" s="238">
        <f t="shared" si="5"/>
        <v>41465.97</v>
      </c>
      <c r="AB148" s="64"/>
      <c r="AC148" s="54">
        <v>2016</v>
      </c>
      <c r="AD148" s="65"/>
      <c r="AE148" s="87" t="s">
        <v>840</v>
      </c>
      <c r="AF148" s="76"/>
      <c r="AG148" s="76"/>
      <c r="AH148" s="76"/>
      <c r="AI148" s="76"/>
      <c r="AJ148" s="76"/>
      <c r="AK148" s="76"/>
      <c r="AL148" s="76"/>
      <c r="AM148" s="76"/>
      <c r="AN148" s="76"/>
      <c r="AO148" s="76"/>
      <c r="AP148" s="76"/>
      <c r="AQ148" s="76"/>
      <c r="AR148" s="76"/>
      <c r="AS148" s="76"/>
      <c r="AT148" s="76"/>
      <c r="AU148" s="76"/>
      <c r="AV148" s="76"/>
      <c r="AW148" s="76"/>
    </row>
    <row r="149" spans="1:49" s="45" customFormat="1" outlineLevel="1">
      <c r="A149" s="111" t="s">
        <v>1394</v>
      </c>
      <c r="B149" s="54" t="s">
        <v>1123</v>
      </c>
      <c r="C149" s="55" t="s">
        <v>934</v>
      </c>
      <c r="D149" s="56" t="s">
        <v>1497</v>
      </c>
      <c r="E149" s="56">
        <v>250001167</v>
      </c>
      <c r="F149" s="57" t="s">
        <v>1453</v>
      </c>
      <c r="G149" s="57" t="s">
        <v>912</v>
      </c>
      <c r="H149" s="57" t="s">
        <v>1830</v>
      </c>
      <c r="I149" s="57" t="s">
        <v>912</v>
      </c>
      <c r="J149" s="99" t="s">
        <v>1894</v>
      </c>
      <c r="K149" s="58" t="s">
        <v>912</v>
      </c>
      <c r="L149" s="58" t="s">
        <v>39</v>
      </c>
      <c r="M149" s="59"/>
      <c r="N149" s="60">
        <v>0</v>
      </c>
      <c r="O149" s="61">
        <v>230000000</v>
      </c>
      <c r="P149" s="103" t="s">
        <v>935</v>
      </c>
      <c r="Q149" s="62" t="s">
        <v>41</v>
      </c>
      <c r="R149" s="58" t="s">
        <v>936</v>
      </c>
      <c r="S149" s="54" t="s">
        <v>937</v>
      </c>
      <c r="T149" s="60" t="s">
        <v>938</v>
      </c>
      <c r="U149" s="63" t="s">
        <v>939</v>
      </c>
      <c r="V149" s="54">
        <v>796</v>
      </c>
      <c r="W149" s="54" t="s">
        <v>942</v>
      </c>
      <c r="X149" s="246">
        <v>53</v>
      </c>
      <c r="Y149" s="246">
        <v>815.99999999999989</v>
      </c>
      <c r="Z149" s="238">
        <f t="shared" si="4"/>
        <v>43247.999999999993</v>
      </c>
      <c r="AA149" s="238">
        <f t="shared" si="5"/>
        <v>48437.759999999995</v>
      </c>
      <c r="AB149" s="64"/>
      <c r="AC149" s="54">
        <v>2016</v>
      </c>
      <c r="AD149" s="65"/>
      <c r="AE149" s="87" t="s">
        <v>840</v>
      </c>
      <c r="AF149" s="76"/>
      <c r="AG149" s="76"/>
      <c r="AH149" s="76"/>
      <c r="AI149" s="76"/>
      <c r="AJ149" s="76"/>
      <c r="AK149" s="76"/>
      <c r="AL149" s="76"/>
      <c r="AM149" s="76"/>
      <c r="AN149" s="76"/>
      <c r="AO149" s="76"/>
      <c r="AP149" s="76"/>
      <c r="AQ149" s="76"/>
      <c r="AR149" s="76"/>
      <c r="AS149" s="76"/>
      <c r="AT149" s="76"/>
      <c r="AU149" s="76"/>
      <c r="AV149" s="76"/>
      <c r="AW149" s="76"/>
    </row>
    <row r="150" spans="1:49" s="45" customFormat="1" outlineLevel="1">
      <c r="A150" s="111" t="s">
        <v>1394</v>
      </c>
      <c r="B150" s="54" t="s">
        <v>1124</v>
      </c>
      <c r="C150" s="55" t="s">
        <v>934</v>
      </c>
      <c r="D150" s="56" t="s">
        <v>1498</v>
      </c>
      <c r="E150" s="56">
        <v>250001175</v>
      </c>
      <c r="F150" s="57" t="s">
        <v>1453</v>
      </c>
      <c r="G150" s="57" t="s">
        <v>912</v>
      </c>
      <c r="H150" s="57" t="s">
        <v>1831</v>
      </c>
      <c r="I150" s="57" t="s">
        <v>912</v>
      </c>
      <c r="J150" s="99" t="s">
        <v>1895</v>
      </c>
      <c r="K150" s="58" t="s">
        <v>912</v>
      </c>
      <c r="L150" s="58" t="s">
        <v>39</v>
      </c>
      <c r="M150" s="59"/>
      <c r="N150" s="60">
        <v>0</v>
      </c>
      <c r="O150" s="61">
        <v>230000000</v>
      </c>
      <c r="P150" s="103" t="s">
        <v>935</v>
      </c>
      <c r="Q150" s="62" t="s">
        <v>41</v>
      </c>
      <c r="R150" s="58" t="s">
        <v>936</v>
      </c>
      <c r="S150" s="54" t="s">
        <v>937</v>
      </c>
      <c r="T150" s="60" t="s">
        <v>938</v>
      </c>
      <c r="U150" s="63" t="s">
        <v>939</v>
      </c>
      <c r="V150" s="54">
        <v>796</v>
      </c>
      <c r="W150" s="54" t="s">
        <v>942</v>
      </c>
      <c r="X150" s="246">
        <v>53</v>
      </c>
      <c r="Y150" s="246">
        <v>866.99999999999989</v>
      </c>
      <c r="Z150" s="238">
        <f t="shared" si="4"/>
        <v>45950.999999999993</v>
      </c>
      <c r="AA150" s="238">
        <f t="shared" si="5"/>
        <v>51465.119999999995</v>
      </c>
      <c r="AB150" s="64"/>
      <c r="AC150" s="54">
        <v>2016</v>
      </c>
      <c r="AD150" s="65"/>
      <c r="AE150" s="87" t="s">
        <v>840</v>
      </c>
      <c r="AF150" s="76"/>
      <c r="AG150" s="76"/>
      <c r="AH150" s="76"/>
      <c r="AI150" s="76"/>
      <c r="AJ150" s="76"/>
      <c r="AK150" s="76"/>
      <c r="AL150" s="76"/>
      <c r="AM150" s="76"/>
      <c r="AN150" s="76"/>
      <c r="AO150" s="76"/>
      <c r="AP150" s="76"/>
      <c r="AQ150" s="76"/>
      <c r="AR150" s="76"/>
      <c r="AS150" s="76"/>
      <c r="AT150" s="76"/>
      <c r="AU150" s="76"/>
      <c r="AV150" s="76"/>
      <c r="AW150" s="76"/>
    </row>
    <row r="151" spans="1:49" s="45" customFormat="1" outlineLevel="1">
      <c r="A151" s="111" t="s">
        <v>1394</v>
      </c>
      <c r="B151" s="54" t="s">
        <v>1125</v>
      </c>
      <c r="C151" s="55" t="s">
        <v>934</v>
      </c>
      <c r="D151" s="56" t="s">
        <v>1499</v>
      </c>
      <c r="E151" s="56">
        <v>250001181</v>
      </c>
      <c r="F151" s="57" t="s">
        <v>1453</v>
      </c>
      <c r="G151" s="57" t="s">
        <v>912</v>
      </c>
      <c r="H151" s="57" t="s">
        <v>1832</v>
      </c>
      <c r="I151" s="57" t="s">
        <v>912</v>
      </c>
      <c r="J151" s="99" t="s">
        <v>1896</v>
      </c>
      <c r="K151" s="58" t="s">
        <v>912</v>
      </c>
      <c r="L151" s="58" t="s">
        <v>39</v>
      </c>
      <c r="M151" s="59"/>
      <c r="N151" s="60">
        <v>0</v>
      </c>
      <c r="O151" s="61">
        <v>230000000</v>
      </c>
      <c r="P151" s="103" t="s">
        <v>935</v>
      </c>
      <c r="Q151" s="62" t="s">
        <v>41</v>
      </c>
      <c r="R151" s="58" t="s">
        <v>936</v>
      </c>
      <c r="S151" s="54" t="s">
        <v>937</v>
      </c>
      <c r="T151" s="60" t="s">
        <v>938</v>
      </c>
      <c r="U151" s="63" t="s">
        <v>939</v>
      </c>
      <c r="V151" s="54">
        <v>796</v>
      </c>
      <c r="W151" s="54" t="s">
        <v>942</v>
      </c>
      <c r="X151" s="246">
        <v>13</v>
      </c>
      <c r="Y151" s="246">
        <v>1122</v>
      </c>
      <c r="Z151" s="238">
        <f t="shared" si="4"/>
        <v>14586</v>
      </c>
      <c r="AA151" s="238">
        <f t="shared" si="5"/>
        <v>16336.320000000002</v>
      </c>
      <c r="AB151" s="64"/>
      <c r="AC151" s="54">
        <v>2016</v>
      </c>
      <c r="AD151" s="65"/>
      <c r="AE151" s="87" t="s">
        <v>840</v>
      </c>
      <c r="AF151" s="76"/>
      <c r="AG151" s="76"/>
      <c r="AH151" s="76"/>
      <c r="AI151" s="76"/>
      <c r="AJ151" s="76"/>
      <c r="AK151" s="76"/>
      <c r="AL151" s="76"/>
      <c r="AM151" s="76"/>
      <c r="AN151" s="76"/>
      <c r="AO151" s="76"/>
      <c r="AP151" s="76"/>
      <c r="AQ151" s="76"/>
      <c r="AR151" s="76"/>
      <c r="AS151" s="76"/>
      <c r="AT151" s="76"/>
      <c r="AU151" s="76"/>
      <c r="AV151" s="76"/>
      <c r="AW151" s="76"/>
    </row>
    <row r="152" spans="1:49" s="45" customFormat="1" outlineLevel="1">
      <c r="A152" s="111" t="s">
        <v>1394</v>
      </c>
      <c r="B152" s="54" t="s">
        <v>1126</v>
      </c>
      <c r="C152" s="55" t="s">
        <v>934</v>
      </c>
      <c r="D152" s="56" t="s">
        <v>1500</v>
      </c>
      <c r="E152" s="56">
        <v>250001183</v>
      </c>
      <c r="F152" s="57" t="s">
        <v>1453</v>
      </c>
      <c r="G152" s="57" t="s">
        <v>912</v>
      </c>
      <c r="H152" s="57" t="s">
        <v>1833</v>
      </c>
      <c r="I152" s="57" t="s">
        <v>912</v>
      </c>
      <c r="J152" s="99" t="s">
        <v>1501</v>
      </c>
      <c r="K152" s="58" t="s">
        <v>912</v>
      </c>
      <c r="L152" s="58" t="s">
        <v>39</v>
      </c>
      <c r="M152" s="59"/>
      <c r="N152" s="60">
        <v>0</v>
      </c>
      <c r="O152" s="61">
        <v>230000000</v>
      </c>
      <c r="P152" s="103" t="s">
        <v>935</v>
      </c>
      <c r="Q152" s="62" t="s">
        <v>41</v>
      </c>
      <c r="R152" s="58" t="s">
        <v>936</v>
      </c>
      <c r="S152" s="54" t="s">
        <v>937</v>
      </c>
      <c r="T152" s="60" t="s">
        <v>938</v>
      </c>
      <c r="U152" s="63" t="s">
        <v>939</v>
      </c>
      <c r="V152" s="54">
        <v>796</v>
      </c>
      <c r="W152" s="54" t="s">
        <v>942</v>
      </c>
      <c r="X152" s="246">
        <v>25</v>
      </c>
      <c r="Y152" s="246">
        <v>1172.9999999999998</v>
      </c>
      <c r="Z152" s="238">
        <f t="shared" si="4"/>
        <v>29324.999999999993</v>
      </c>
      <c r="AA152" s="238">
        <f t="shared" si="5"/>
        <v>32843.999999999993</v>
      </c>
      <c r="AB152" s="64"/>
      <c r="AC152" s="54">
        <v>2016</v>
      </c>
      <c r="AD152" s="65"/>
      <c r="AE152" s="87" t="s">
        <v>840</v>
      </c>
      <c r="AF152" s="76"/>
      <c r="AG152" s="76"/>
      <c r="AH152" s="76"/>
      <c r="AI152" s="76"/>
      <c r="AJ152" s="76"/>
      <c r="AK152" s="76"/>
      <c r="AL152" s="76"/>
      <c r="AM152" s="76"/>
      <c r="AN152" s="76"/>
      <c r="AO152" s="76"/>
      <c r="AP152" s="76"/>
      <c r="AQ152" s="76"/>
      <c r="AR152" s="76"/>
      <c r="AS152" s="76"/>
      <c r="AT152" s="76"/>
      <c r="AU152" s="76"/>
      <c r="AV152" s="76"/>
      <c r="AW152" s="76"/>
    </row>
    <row r="153" spans="1:49" s="45" customFormat="1" outlineLevel="1">
      <c r="A153" s="111" t="s">
        <v>1394</v>
      </c>
      <c r="B153" s="54" t="s">
        <v>1127</v>
      </c>
      <c r="C153" s="55" t="s">
        <v>934</v>
      </c>
      <c r="D153" s="56" t="s">
        <v>1502</v>
      </c>
      <c r="E153" s="56">
        <v>220025380</v>
      </c>
      <c r="F153" s="57" t="s">
        <v>1453</v>
      </c>
      <c r="G153" s="57" t="s">
        <v>912</v>
      </c>
      <c r="H153" s="57" t="s">
        <v>1834</v>
      </c>
      <c r="I153" s="57" t="s">
        <v>912</v>
      </c>
      <c r="J153" s="99" t="s">
        <v>1501</v>
      </c>
      <c r="K153" s="58" t="s">
        <v>912</v>
      </c>
      <c r="L153" s="58" t="s">
        <v>39</v>
      </c>
      <c r="M153" s="59"/>
      <c r="N153" s="60">
        <v>0</v>
      </c>
      <c r="O153" s="61">
        <v>230000000</v>
      </c>
      <c r="P153" s="103" t="s">
        <v>935</v>
      </c>
      <c r="Q153" s="62" t="s">
        <v>41</v>
      </c>
      <c r="R153" s="58" t="s">
        <v>936</v>
      </c>
      <c r="S153" s="54" t="s">
        <v>937</v>
      </c>
      <c r="T153" s="60" t="s">
        <v>938</v>
      </c>
      <c r="U153" s="63" t="s">
        <v>939</v>
      </c>
      <c r="V153" s="54">
        <v>796</v>
      </c>
      <c r="W153" s="54" t="s">
        <v>942</v>
      </c>
      <c r="X153" s="246">
        <v>25</v>
      </c>
      <c r="Y153" s="246">
        <v>1172.9999999999998</v>
      </c>
      <c r="Z153" s="238">
        <f t="shared" si="4"/>
        <v>29324.999999999993</v>
      </c>
      <c r="AA153" s="238">
        <f t="shared" si="5"/>
        <v>32843.999999999993</v>
      </c>
      <c r="AB153" s="64"/>
      <c r="AC153" s="54">
        <v>2016</v>
      </c>
      <c r="AD153" s="65"/>
      <c r="AE153" s="87" t="s">
        <v>840</v>
      </c>
      <c r="AF153" s="76"/>
      <c r="AG153" s="76"/>
      <c r="AH153" s="76"/>
      <c r="AI153" s="76"/>
      <c r="AJ153" s="76"/>
      <c r="AK153" s="76"/>
      <c r="AL153" s="76"/>
      <c r="AM153" s="76"/>
      <c r="AN153" s="76"/>
      <c r="AO153" s="76"/>
      <c r="AP153" s="76"/>
      <c r="AQ153" s="76"/>
      <c r="AR153" s="76"/>
      <c r="AS153" s="76"/>
      <c r="AT153" s="76"/>
      <c r="AU153" s="76"/>
      <c r="AV153" s="76"/>
      <c r="AW153" s="76"/>
    </row>
    <row r="154" spans="1:49" s="45" customFormat="1" outlineLevel="1">
      <c r="A154" s="111" t="s">
        <v>1394</v>
      </c>
      <c r="B154" s="54" t="s">
        <v>1128</v>
      </c>
      <c r="C154" s="55" t="s">
        <v>934</v>
      </c>
      <c r="D154" s="56" t="s">
        <v>1503</v>
      </c>
      <c r="E154" s="56">
        <v>250001188</v>
      </c>
      <c r="F154" s="57" t="s">
        <v>1453</v>
      </c>
      <c r="G154" s="57" t="s">
        <v>912</v>
      </c>
      <c r="H154" s="57" t="s">
        <v>1835</v>
      </c>
      <c r="I154" s="57" t="s">
        <v>912</v>
      </c>
      <c r="J154" s="99" t="s">
        <v>1504</v>
      </c>
      <c r="K154" s="58" t="s">
        <v>912</v>
      </c>
      <c r="L154" s="58" t="s">
        <v>39</v>
      </c>
      <c r="M154" s="59"/>
      <c r="N154" s="60">
        <v>0</v>
      </c>
      <c r="O154" s="61">
        <v>230000000</v>
      </c>
      <c r="P154" s="103" t="s">
        <v>935</v>
      </c>
      <c r="Q154" s="62" t="s">
        <v>41</v>
      </c>
      <c r="R154" s="58" t="s">
        <v>936</v>
      </c>
      <c r="S154" s="54" t="s">
        <v>937</v>
      </c>
      <c r="T154" s="60" t="s">
        <v>938</v>
      </c>
      <c r="U154" s="63" t="s">
        <v>939</v>
      </c>
      <c r="V154" s="54">
        <v>796</v>
      </c>
      <c r="W154" s="54" t="s">
        <v>942</v>
      </c>
      <c r="X154" s="246">
        <v>8</v>
      </c>
      <c r="Y154" s="246">
        <v>133.92857142857142</v>
      </c>
      <c r="Z154" s="238">
        <f t="shared" si="4"/>
        <v>1071.4285714285713</v>
      </c>
      <c r="AA154" s="238">
        <f t="shared" si="5"/>
        <v>1200</v>
      </c>
      <c r="AB154" s="64"/>
      <c r="AC154" s="54">
        <v>2016</v>
      </c>
      <c r="AD154" s="65"/>
      <c r="AE154" s="87" t="s">
        <v>840</v>
      </c>
      <c r="AF154" s="76"/>
      <c r="AG154" s="76"/>
      <c r="AH154" s="76"/>
      <c r="AI154" s="76"/>
      <c r="AJ154" s="76"/>
      <c r="AK154" s="76"/>
      <c r="AL154" s="76"/>
      <c r="AM154" s="76"/>
      <c r="AN154" s="76"/>
      <c r="AO154" s="76"/>
      <c r="AP154" s="76"/>
      <c r="AQ154" s="76"/>
      <c r="AR154" s="76"/>
      <c r="AS154" s="76"/>
      <c r="AT154" s="76"/>
      <c r="AU154" s="76"/>
      <c r="AV154" s="76"/>
      <c r="AW154" s="76"/>
    </row>
    <row r="155" spans="1:49" s="45" customFormat="1" outlineLevel="1">
      <c r="A155" s="111" t="s">
        <v>1394</v>
      </c>
      <c r="B155" s="54" t="s">
        <v>1129</v>
      </c>
      <c r="C155" s="55" t="s">
        <v>934</v>
      </c>
      <c r="D155" s="56" t="s">
        <v>1505</v>
      </c>
      <c r="E155" s="56">
        <v>250001209</v>
      </c>
      <c r="F155" s="57" t="s">
        <v>1453</v>
      </c>
      <c r="G155" s="57" t="s">
        <v>912</v>
      </c>
      <c r="H155" s="57" t="s">
        <v>1836</v>
      </c>
      <c r="I155" s="57" t="s">
        <v>912</v>
      </c>
      <c r="J155" s="99" t="s">
        <v>1506</v>
      </c>
      <c r="K155" s="58" t="s">
        <v>912</v>
      </c>
      <c r="L155" s="58" t="s">
        <v>39</v>
      </c>
      <c r="M155" s="59"/>
      <c r="N155" s="60">
        <v>0</v>
      </c>
      <c r="O155" s="61">
        <v>230000000</v>
      </c>
      <c r="P155" s="103" t="s">
        <v>935</v>
      </c>
      <c r="Q155" s="62" t="s">
        <v>41</v>
      </c>
      <c r="R155" s="58" t="s">
        <v>936</v>
      </c>
      <c r="S155" s="54" t="s">
        <v>937</v>
      </c>
      <c r="T155" s="60" t="s">
        <v>938</v>
      </c>
      <c r="U155" s="63" t="s">
        <v>939</v>
      </c>
      <c r="V155" s="54">
        <v>796</v>
      </c>
      <c r="W155" s="54" t="s">
        <v>942</v>
      </c>
      <c r="X155" s="246">
        <v>33</v>
      </c>
      <c r="Y155" s="246">
        <v>99.999999999999986</v>
      </c>
      <c r="Z155" s="238">
        <f t="shared" si="4"/>
        <v>3299.9999999999995</v>
      </c>
      <c r="AA155" s="238">
        <f t="shared" si="5"/>
        <v>3696</v>
      </c>
      <c r="AB155" s="64"/>
      <c r="AC155" s="54">
        <v>2016</v>
      </c>
      <c r="AD155" s="65"/>
      <c r="AE155" s="87" t="s">
        <v>840</v>
      </c>
      <c r="AF155" s="76"/>
      <c r="AG155" s="76"/>
      <c r="AH155" s="76"/>
      <c r="AI155" s="76"/>
      <c r="AJ155" s="76"/>
      <c r="AK155" s="76"/>
      <c r="AL155" s="76"/>
      <c r="AM155" s="76"/>
      <c r="AN155" s="76"/>
      <c r="AO155" s="76"/>
      <c r="AP155" s="76"/>
      <c r="AQ155" s="76"/>
      <c r="AR155" s="76"/>
      <c r="AS155" s="76"/>
      <c r="AT155" s="76"/>
      <c r="AU155" s="76"/>
      <c r="AV155" s="76"/>
      <c r="AW155" s="76"/>
    </row>
    <row r="156" spans="1:49" s="45" customFormat="1" outlineLevel="1">
      <c r="A156" s="111" t="s">
        <v>1394</v>
      </c>
      <c r="B156" s="54" t="s">
        <v>1130</v>
      </c>
      <c r="C156" s="55" t="s">
        <v>934</v>
      </c>
      <c r="D156" s="56" t="s">
        <v>1507</v>
      </c>
      <c r="E156" s="56">
        <v>250001224</v>
      </c>
      <c r="F156" s="57" t="s">
        <v>1453</v>
      </c>
      <c r="G156" s="57" t="s">
        <v>912</v>
      </c>
      <c r="H156" s="57" t="s">
        <v>1837</v>
      </c>
      <c r="I156" s="57" t="s">
        <v>912</v>
      </c>
      <c r="J156" s="99" t="s">
        <v>1897</v>
      </c>
      <c r="K156" s="58" t="s">
        <v>912</v>
      </c>
      <c r="L156" s="58" t="s">
        <v>39</v>
      </c>
      <c r="M156" s="59"/>
      <c r="N156" s="60">
        <v>0</v>
      </c>
      <c r="O156" s="61">
        <v>230000000</v>
      </c>
      <c r="P156" s="103" t="s">
        <v>935</v>
      </c>
      <c r="Q156" s="62" t="s">
        <v>41</v>
      </c>
      <c r="R156" s="58" t="s">
        <v>936</v>
      </c>
      <c r="S156" s="54" t="s">
        <v>937</v>
      </c>
      <c r="T156" s="60" t="s">
        <v>938</v>
      </c>
      <c r="U156" s="63" t="s">
        <v>939</v>
      </c>
      <c r="V156" s="54">
        <v>796</v>
      </c>
      <c r="W156" s="54" t="s">
        <v>942</v>
      </c>
      <c r="X156" s="246">
        <v>3</v>
      </c>
      <c r="Y156" s="246">
        <v>4600</v>
      </c>
      <c r="Z156" s="238">
        <f t="shared" si="4"/>
        <v>13800</v>
      </c>
      <c r="AA156" s="238">
        <f t="shared" si="5"/>
        <v>15456.000000000002</v>
      </c>
      <c r="AB156" s="64"/>
      <c r="AC156" s="54">
        <v>2016</v>
      </c>
      <c r="AD156" s="65"/>
      <c r="AE156" s="87" t="s">
        <v>840</v>
      </c>
      <c r="AF156" s="76"/>
      <c r="AG156" s="76"/>
      <c r="AH156" s="76"/>
      <c r="AI156" s="76"/>
      <c r="AJ156" s="76"/>
      <c r="AK156" s="76"/>
      <c r="AL156" s="76"/>
      <c r="AM156" s="76"/>
      <c r="AN156" s="76"/>
      <c r="AO156" s="76"/>
      <c r="AP156" s="76"/>
      <c r="AQ156" s="76"/>
      <c r="AR156" s="76"/>
      <c r="AS156" s="76"/>
      <c r="AT156" s="76"/>
      <c r="AU156" s="76"/>
      <c r="AV156" s="76"/>
      <c r="AW156" s="76"/>
    </row>
    <row r="157" spans="1:49" s="45" customFormat="1" outlineLevel="1">
      <c r="A157" s="111" t="s">
        <v>1394</v>
      </c>
      <c r="B157" s="54" t="s">
        <v>1131</v>
      </c>
      <c r="C157" s="55" t="s">
        <v>934</v>
      </c>
      <c r="D157" s="56" t="s">
        <v>1508</v>
      </c>
      <c r="E157" s="56">
        <v>250001229</v>
      </c>
      <c r="F157" s="57" t="s">
        <v>1453</v>
      </c>
      <c r="G157" s="57" t="s">
        <v>912</v>
      </c>
      <c r="H157" s="57" t="s">
        <v>1838</v>
      </c>
      <c r="I157" s="57" t="s">
        <v>912</v>
      </c>
      <c r="J157" s="99" t="s">
        <v>1509</v>
      </c>
      <c r="K157" s="58" t="s">
        <v>912</v>
      </c>
      <c r="L157" s="58" t="s">
        <v>39</v>
      </c>
      <c r="M157" s="59"/>
      <c r="N157" s="60">
        <v>0</v>
      </c>
      <c r="O157" s="61">
        <v>230000000</v>
      </c>
      <c r="P157" s="103" t="s">
        <v>935</v>
      </c>
      <c r="Q157" s="62" t="s">
        <v>41</v>
      </c>
      <c r="R157" s="58" t="s">
        <v>936</v>
      </c>
      <c r="S157" s="54" t="s">
        <v>937</v>
      </c>
      <c r="T157" s="60" t="s">
        <v>938</v>
      </c>
      <c r="U157" s="63" t="s">
        <v>939</v>
      </c>
      <c r="V157" s="54">
        <v>796</v>
      </c>
      <c r="W157" s="54" t="s">
        <v>942</v>
      </c>
      <c r="X157" s="246">
        <v>2</v>
      </c>
      <c r="Y157" s="246">
        <v>5507.9999999999991</v>
      </c>
      <c r="Z157" s="238">
        <f t="shared" si="4"/>
        <v>11015.999999999998</v>
      </c>
      <c r="AA157" s="238">
        <f t="shared" si="5"/>
        <v>12337.919999999998</v>
      </c>
      <c r="AB157" s="64"/>
      <c r="AC157" s="54">
        <v>2016</v>
      </c>
      <c r="AD157" s="65"/>
      <c r="AE157" s="87" t="s">
        <v>840</v>
      </c>
      <c r="AF157" s="76"/>
      <c r="AG157" s="76"/>
      <c r="AH157" s="76"/>
      <c r="AI157" s="76"/>
      <c r="AJ157" s="76"/>
      <c r="AK157" s="76"/>
      <c r="AL157" s="76"/>
      <c r="AM157" s="76"/>
      <c r="AN157" s="76"/>
      <c r="AO157" s="76"/>
      <c r="AP157" s="76"/>
      <c r="AQ157" s="76"/>
      <c r="AR157" s="76"/>
      <c r="AS157" s="76"/>
      <c r="AT157" s="76"/>
      <c r="AU157" s="76"/>
      <c r="AV157" s="76"/>
      <c r="AW157" s="76"/>
    </row>
    <row r="158" spans="1:49" s="45" customFormat="1" outlineLevel="1">
      <c r="A158" s="111" t="s">
        <v>1394</v>
      </c>
      <c r="B158" s="54" t="s">
        <v>1132</v>
      </c>
      <c r="C158" s="55" t="s">
        <v>934</v>
      </c>
      <c r="D158" s="56" t="s">
        <v>1510</v>
      </c>
      <c r="E158" s="56">
        <v>250001240</v>
      </c>
      <c r="F158" s="57" t="s">
        <v>1453</v>
      </c>
      <c r="G158" s="57" t="s">
        <v>912</v>
      </c>
      <c r="H158" s="57" t="s">
        <v>1839</v>
      </c>
      <c r="I158" s="57" t="s">
        <v>912</v>
      </c>
      <c r="J158" s="99" t="s">
        <v>1898</v>
      </c>
      <c r="K158" s="58" t="s">
        <v>912</v>
      </c>
      <c r="L158" s="58" t="s">
        <v>39</v>
      </c>
      <c r="M158" s="59"/>
      <c r="N158" s="60">
        <v>0</v>
      </c>
      <c r="O158" s="61">
        <v>230000000</v>
      </c>
      <c r="P158" s="103" t="s">
        <v>935</v>
      </c>
      <c r="Q158" s="62" t="s">
        <v>41</v>
      </c>
      <c r="R158" s="58" t="s">
        <v>936</v>
      </c>
      <c r="S158" s="54" t="s">
        <v>937</v>
      </c>
      <c r="T158" s="60" t="s">
        <v>938</v>
      </c>
      <c r="U158" s="63" t="s">
        <v>939</v>
      </c>
      <c r="V158" s="54">
        <v>796</v>
      </c>
      <c r="W158" s="54" t="s">
        <v>942</v>
      </c>
      <c r="X158" s="246">
        <v>1</v>
      </c>
      <c r="Y158" s="246">
        <v>13450.446428571428</v>
      </c>
      <c r="Z158" s="238">
        <f t="shared" si="4"/>
        <v>13450.446428571428</v>
      </c>
      <c r="AA158" s="238">
        <f t="shared" si="5"/>
        <v>15064.5</v>
      </c>
      <c r="AB158" s="64"/>
      <c r="AC158" s="54">
        <v>2016</v>
      </c>
      <c r="AD158" s="65"/>
      <c r="AE158" s="87" t="s">
        <v>840</v>
      </c>
      <c r="AF158" s="76"/>
      <c r="AG158" s="76"/>
      <c r="AH158" s="76"/>
      <c r="AI158" s="76"/>
      <c r="AJ158" s="76"/>
      <c r="AK158" s="76"/>
      <c r="AL158" s="76"/>
      <c r="AM158" s="76"/>
      <c r="AN158" s="76"/>
      <c r="AO158" s="76"/>
      <c r="AP158" s="76"/>
      <c r="AQ158" s="76"/>
      <c r="AR158" s="76"/>
      <c r="AS158" s="76"/>
      <c r="AT158" s="76"/>
      <c r="AU158" s="76"/>
      <c r="AV158" s="76"/>
      <c r="AW158" s="76"/>
    </row>
    <row r="159" spans="1:49" s="45" customFormat="1" outlineLevel="1">
      <c r="A159" s="111" t="s">
        <v>1394</v>
      </c>
      <c r="B159" s="54" t="s">
        <v>1133</v>
      </c>
      <c r="C159" s="55" t="s">
        <v>934</v>
      </c>
      <c r="D159" s="56" t="s">
        <v>1511</v>
      </c>
      <c r="E159" s="56">
        <v>250000855</v>
      </c>
      <c r="F159" s="57" t="s">
        <v>1453</v>
      </c>
      <c r="G159" s="57" t="s">
        <v>912</v>
      </c>
      <c r="H159" s="57" t="s">
        <v>1840</v>
      </c>
      <c r="I159" s="57" t="s">
        <v>912</v>
      </c>
      <c r="J159" s="99" t="s">
        <v>1512</v>
      </c>
      <c r="K159" s="58" t="s">
        <v>912</v>
      </c>
      <c r="L159" s="58" t="s">
        <v>39</v>
      </c>
      <c r="M159" s="59"/>
      <c r="N159" s="60">
        <v>0</v>
      </c>
      <c r="O159" s="61">
        <v>230000000</v>
      </c>
      <c r="P159" s="103" t="s">
        <v>935</v>
      </c>
      <c r="Q159" s="62" t="s">
        <v>41</v>
      </c>
      <c r="R159" s="58" t="s">
        <v>936</v>
      </c>
      <c r="S159" s="54" t="s">
        <v>937</v>
      </c>
      <c r="T159" s="60" t="s">
        <v>938</v>
      </c>
      <c r="U159" s="63" t="s">
        <v>939</v>
      </c>
      <c r="V159" s="54">
        <v>796</v>
      </c>
      <c r="W159" s="54" t="s">
        <v>942</v>
      </c>
      <c r="X159" s="246">
        <v>20</v>
      </c>
      <c r="Y159" s="246">
        <v>133.92857142857142</v>
      </c>
      <c r="Z159" s="238">
        <f t="shared" si="4"/>
        <v>2678.5714285714284</v>
      </c>
      <c r="AA159" s="238">
        <f t="shared" si="5"/>
        <v>3000</v>
      </c>
      <c r="AB159" s="64"/>
      <c r="AC159" s="54">
        <v>2016</v>
      </c>
      <c r="AD159" s="65"/>
      <c r="AE159" s="87" t="s">
        <v>840</v>
      </c>
      <c r="AF159" s="76"/>
      <c r="AG159" s="76"/>
      <c r="AH159" s="76"/>
      <c r="AI159" s="76"/>
      <c r="AJ159" s="76"/>
      <c r="AK159" s="76"/>
      <c r="AL159" s="76"/>
      <c r="AM159" s="76"/>
      <c r="AN159" s="76"/>
      <c r="AO159" s="76"/>
      <c r="AP159" s="76"/>
      <c r="AQ159" s="76"/>
      <c r="AR159" s="76"/>
      <c r="AS159" s="76"/>
      <c r="AT159" s="76"/>
      <c r="AU159" s="76"/>
      <c r="AV159" s="76"/>
      <c r="AW159" s="76"/>
    </row>
    <row r="160" spans="1:49" s="45" customFormat="1" outlineLevel="1">
      <c r="A160" s="111" t="s">
        <v>1394</v>
      </c>
      <c r="B160" s="54" t="s">
        <v>1134</v>
      </c>
      <c r="C160" s="55" t="s">
        <v>934</v>
      </c>
      <c r="D160" s="56" t="s">
        <v>1714</v>
      </c>
      <c r="E160" s="56">
        <v>250000049</v>
      </c>
      <c r="F160" s="57" t="s">
        <v>1743</v>
      </c>
      <c r="G160" s="57" t="s">
        <v>912</v>
      </c>
      <c r="H160" s="57" t="s">
        <v>1841</v>
      </c>
      <c r="I160" s="57" t="s">
        <v>912</v>
      </c>
      <c r="J160" s="99" t="s">
        <v>1513</v>
      </c>
      <c r="K160" s="58" t="s">
        <v>912</v>
      </c>
      <c r="L160" s="58" t="s">
        <v>39</v>
      </c>
      <c r="M160" s="59"/>
      <c r="N160" s="60">
        <v>0</v>
      </c>
      <c r="O160" s="61">
        <v>230000000</v>
      </c>
      <c r="P160" s="103" t="s">
        <v>935</v>
      </c>
      <c r="Q160" s="62" t="s">
        <v>41</v>
      </c>
      <c r="R160" s="58" t="s">
        <v>936</v>
      </c>
      <c r="S160" s="54" t="s">
        <v>937</v>
      </c>
      <c r="T160" s="60" t="s">
        <v>938</v>
      </c>
      <c r="U160" s="63" t="s">
        <v>939</v>
      </c>
      <c r="V160" s="54">
        <v>796</v>
      </c>
      <c r="W160" s="54" t="s">
        <v>942</v>
      </c>
      <c r="X160" s="246">
        <v>60</v>
      </c>
      <c r="Y160" s="246">
        <v>649.99999999999989</v>
      </c>
      <c r="Z160" s="238">
        <f t="shared" si="4"/>
        <v>38999.999999999993</v>
      </c>
      <c r="AA160" s="238">
        <f t="shared" si="5"/>
        <v>43679.999999999993</v>
      </c>
      <c r="AB160" s="64"/>
      <c r="AC160" s="54">
        <v>2016</v>
      </c>
      <c r="AD160" s="65"/>
      <c r="AE160" s="87" t="s">
        <v>840</v>
      </c>
      <c r="AF160" s="76"/>
      <c r="AG160" s="76"/>
      <c r="AH160" s="76"/>
      <c r="AI160" s="76"/>
      <c r="AJ160" s="76"/>
      <c r="AK160" s="76"/>
      <c r="AL160" s="76"/>
      <c r="AM160" s="76"/>
      <c r="AN160" s="76"/>
      <c r="AO160" s="76"/>
      <c r="AP160" s="76"/>
      <c r="AQ160" s="76"/>
      <c r="AR160" s="76"/>
      <c r="AS160" s="76"/>
      <c r="AT160" s="76"/>
      <c r="AU160" s="76"/>
      <c r="AV160" s="76"/>
      <c r="AW160" s="76"/>
    </row>
    <row r="161" spans="1:49" s="45" customFormat="1" outlineLevel="1">
      <c r="A161" s="111" t="s">
        <v>1394</v>
      </c>
      <c r="B161" s="54" t="s">
        <v>1135</v>
      </c>
      <c r="C161" s="55" t="s">
        <v>934</v>
      </c>
      <c r="D161" s="56" t="s">
        <v>1714</v>
      </c>
      <c r="E161" s="56">
        <v>250006532</v>
      </c>
      <c r="F161" s="57" t="s">
        <v>1743</v>
      </c>
      <c r="G161" s="57" t="s">
        <v>912</v>
      </c>
      <c r="H161" s="57" t="s">
        <v>1841</v>
      </c>
      <c r="I161" s="57" t="s">
        <v>912</v>
      </c>
      <c r="J161" s="99" t="s">
        <v>1513</v>
      </c>
      <c r="K161" s="58" t="s">
        <v>912</v>
      </c>
      <c r="L161" s="58" t="s">
        <v>39</v>
      </c>
      <c r="M161" s="59"/>
      <c r="N161" s="60">
        <v>0</v>
      </c>
      <c r="O161" s="61">
        <v>230000000</v>
      </c>
      <c r="P161" s="103" t="s">
        <v>935</v>
      </c>
      <c r="Q161" s="62" t="s">
        <v>41</v>
      </c>
      <c r="R161" s="58" t="s">
        <v>936</v>
      </c>
      <c r="S161" s="54" t="s">
        <v>937</v>
      </c>
      <c r="T161" s="60" t="s">
        <v>938</v>
      </c>
      <c r="U161" s="63" t="s">
        <v>939</v>
      </c>
      <c r="V161" s="54">
        <v>796</v>
      </c>
      <c r="W161" s="54" t="s">
        <v>942</v>
      </c>
      <c r="X161" s="246">
        <v>2</v>
      </c>
      <c r="Y161" s="246">
        <v>16249.999999999998</v>
      </c>
      <c r="Z161" s="238">
        <f t="shared" si="4"/>
        <v>32499.999999999996</v>
      </c>
      <c r="AA161" s="238">
        <f t="shared" si="5"/>
        <v>36400</v>
      </c>
      <c r="AB161" s="64"/>
      <c r="AC161" s="54">
        <v>2016</v>
      </c>
      <c r="AD161" s="65"/>
      <c r="AE161" s="87" t="s">
        <v>840</v>
      </c>
      <c r="AF161" s="76"/>
      <c r="AG161" s="76"/>
      <c r="AH161" s="76"/>
      <c r="AI161" s="76"/>
      <c r="AJ161" s="76"/>
      <c r="AK161" s="76"/>
      <c r="AL161" s="76"/>
      <c r="AM161" s="76"/>
      <c r="AN161" s="76"/>
      <c r="AO161" s="76"/>
      <c r="AP161" s="76"/>
      <c r="AQ161" s="76"/>
      <c r="AR161" s="76"/>
      <c r="AS161" s="76"/>
      <c r="AT161" s="76"/>
      <c r="AU161" s="76"/>
      <c r="AV161" s="76"/>
      <c r="AW161" s="76"/>
    </row>
    <row r="162" spans="1:49" s="45" customFormat="1" outlineLevel="1">
      <c r="A162" s="111" t="s">
        <v>1394</v>
      </c>
      <c r="B162" s="54" t="s">
        <v>1136</v>
      </c>
      <c r="C162" s="55" t="s">
        <v>934</v>
      </c>
      <c r="D162" s="56" t="s">
        <v>1697</v>
      </c>
      <c r="E162" s="56">
        <v>210013903</v>
      </c>
      <c r="F162" s="57" t="s">
        <v>1281</v>
      </c>
      <c r="G162" s="57" t="s">
        <v>912</v>
      </c>
      <c r="H162" s="57" t="s">
        <v>1842</v>
      </c>
      <c r="I162" s="57" t="s">
        <v>912</v>
      </c>
      <c r="J162" s="99" t="s">
        <v>1514</v>
      </c>
      <c r="K162" s="58" t="s">
        <v>912</v>
      </c>
      <c r="L162" s="58" t="s">
        <v>39</v>
      </c>
      <c r="M162" s="59"/>
      <c r="N162" s="60">
        <v>40</v>
      </c>
      <c r="O162" s="61">
        <v>230000000</v>
      </c>
      <c r="P162" s="103" t="s">
        <v>935</v>
      </c>
      <c r="Q162" s="62" t="s">
        <v>41</v>
      </c>
      <c r="R162" s="58" t="s">
        <v>936</v>
      </c>
      <c r="S162" s="54" t="s">
        <v>937</v>
      </c>
      <c r="T162" s="60" t="s">
        <v>938</v>
      </c>
      <c r="U162" s="63" t="s">
        <v>1388</v>
      </c>
      <c r="V162" s="54">
        <v>796</v>
      </c>
      <c r="W162" s="54" t="s">
        <v>942</v>
      </c>
      <c r="X162" s="246">
        <v>10</v>
      </c>
      <c r="Y162" s="246">
        <v>472.87499999999994</v>
      </c>
      <c r="Z162" s="238">
        <f t="shared" si="4"/>
        <v>4728.7499999999991</v>
      </c>
      <c r="AA162" s="238">
        <f t="shared" si="5"/>
        <v>5296.2</v>
      </c>
      <c r="AB162" s="64" t="s">
        <v>1385</v>
      </c>
      <c r="AC162" s="54">
        <v>2016</v>
      </c>
      <c r="AD162" s="65"/>
      <c r="AE162" s="87" t="s">
        <v>840</v>
      </c>
      <c r="AF162" s="76"/>
      <c r="AG162" s="76"/>
      <c r="AH162" s="76"/>
      <c r="AI162" s="76"/>
      <c r="AJ162" s="76"/>
      <c r="AK162" s="76"/>
      <c r="AL162" s="76"/>
      <c r="AM162" s="76"/>
      <c r="AN162" s="76"/>
      <c r="AO162" s="76"/>
      <c r="AP162" s="76"/>
      <c r="AQ162" s="76"/>
      <c r="AR162" s="76"/>
      <c r="AS162" s="76"/>
      <c r="AT162" s="76"/>
      <c r="AU162" s="76"/>
      <c r="AV162" s="76"/>
      <c r="AW162" s="76"/>
    </row>
    <row r="163" spans="1:49" s="45" customFormat="1" outlineLevel="1">
      <c r="A163" s="111" t="s">
        <v>1394</v>
      </c>
      <c r="B163" s="54" t="s">
        <v>1137</v>
      </c>
      <c r="C163" s="55" t="s">
        <v>934</v>
      </c>
      <c r="D163" s="56" t="s">
        <v>1715</v>
      </c>
      <c r="E163" s="56">
        <v>250004165</v>
      </c>
      <c r="F163" s="57" t="s">
        <v>1281</v>
      </c>
      <c r="G163" s="57" t="s">
        <v>912</v>
      </c>
      <c r="H163" s="57" t="s">
        <v>1843</v>
      </c>
      <c r="I163" s="57" t="s">
        <v>912</v>
      </c>
      <c r="J163" s="99" t="s">
        <v>1515</v>
      </c>
      <c r="K163" s="58" t="s">
        <v>912</v>
      </c>
      <c r="L163" s="58" t="s">
        <v>39</v>
      </c>
      <c r="M163" s="59"/>
      <c r="N163" s="60">
        <v>40</v>
      </c>
      <c r="O163" s="61">
        <v>230000000</v>
      </c>
      <c r="P163" s="103" t="s">
        <v>935</v>
      </c>
      <c r="Q163" s="62" t="s">
        <v>41</v>
      </c>
      <c r="R163" s="58" t="s">
        <v>936</v>
      </c>
      <c r="S163" s="54" t="s">
        <v>937</v>
      </c>
      <c r="T163" s="60" t="s">
        <v>938</v>
      </c>
      <c r="U163" s="63" t="s">
        <v>1388</v>
      </c>
      <c r="V163" s="54">
        <v>796</v>
      </c>
      <c r="W163" s="54" t="s">
        <v>942</v>
      </c>
      <c r="X163" s="246">
        <v>24</v>
      </c>
      <c r="Y163" s="246">
        <v>4102.5</v>
      </c>
      <c r="Z163" s="238">
        <f t="shared" si="4"/>
        <v>98460</v>
      </c>
      <c r="AA163" s="238">
        <f t="shared" si="5"/>
        <v>110275.20000000001</v>
      </c>
      <c r="AB163" s="64" t="s">
        <v>1385</v>
      </c>
      <c r="AC163" s="54">
        <v>2016</v>
      </c>
      <c r="AD163" s="65"/>
      <c r="AE163" s="87" t="s">
        <v>840</v>
      </c>
      <c r="AF163" s="76"/>
      <c r="AG163" s="76"/>
      <c r="AH163" s="76"/>
      <c r="AI163" s="76"/>
      <c r="AJ163" s="76"/>
      <c r="AK163" s="76"/>
      <c r="AL163" s="76"/>
      <c r="AM163" s="76"/>
      <c r="AN163" s="76"/>
      <c r="AO163" s="76"/>
      <c r="AP163" s="76"/>
      <c r="AQ163" s="76"/>
      <c r="AR163" s="76"/>
      <c r="AS163" s="76"/>
      <c r="AT163" s="76"/>
      <c r="AU163" s="76"/>
      <c r="AV163" s="76"/>
      <c r="AW163" s="76"/>
    </row>
    <row r="164" spans="1:49" s="45" customFormat="1" outlineLevel="1">
      <c r="A164" s="111" t="s">
        <v>1394</v>
      </c>
      <c r="B164" s="54" t="s">
        <v>1138</v>
      </c>
      <c r="C164" s="55" t="s">
        <v>934</v>
      </c>
      <c r="D164" s="56" t="s">
        <v>1523</v>
      </c>
      <c r="E164" s="56">
        <v>210015118</v>
      </c>
      <c r="F164" s="57" t="s">
        <v>1281</v>
      </c>
      <c r="G164" s="57" t="s">
        <v>912</v>
      </c>
      <c r="H164" s="57" t="s">
        <v>1844</v>
      </c>
      <c r="I164" s="57" t="s">
        <v>912</v>
      </c>
      <c r="J164" s="99" t="s">
        <v>1524</v>
      </c>
      <c r="K164" s="58" t="s">
        <v>912</v>
      </c>
      <c r="L164" s="58" t="s">
        <v>39</v>
      </c>
      <c r="M164" s="59"/>
      <c r="N164" s="60">
        <v>40</v>
      </c>
      <c r="O164" s="61">
        <v>230000000</v>
      </c>
      <c r="P164" s="103" t="s">
        <v>935</v>
      </c>
      <c r="Q164" s="62" t="s">
        <v>41</v>
      </c>
      <c r="R164" s="58" t="s">
        <v>936</v>
      </c>
      <c r="S164" s="54" t="s">
        <v>937</v>
      </c>
      <c r="T164" s="60" t="s">
        <v>938</v>
      </c>
      <c r="U164" s="63" t="s">
        <v>1388</v>
      </c>
      <c r="V164" s="54">
        <v>796</v>
      </c>
      <c r="W164" s="54" t="s">
        <v>942</v>
      </c>
      <c r="X164" s="246">
        <v>3</v>
      </c>
      <c r="Y164" s="246">
        <v>1999.9999999999998</v>
      </c>
      <c r="Z164" s="238">
        <f t="shared" si="4"/>
        <v>5999.9999999999991</v>
      </c>
      <c r="AA164" s="238">
        <f t="shared" si="5"/>
        <v>6720</v>
      </c>
      <c r="AB164" s="64" t="s">
        <v>1385</v>
      </c>
      <c r="AC164" s="54">
        <v>2016</v>
      </c>
      <c r="AD164" s="65"/>
      <c r="AE164" s="87" t="s">
        <v>840</v>
      </c>
      <c r="AF164" s="76"/>
      <c r="AG164" s="76"/>
      <c r="AH164" s="76"/>
      <c r="AI164" s="76"/>
      <c r="AJ164" s="76"/>
      <c r="AK164" s="76"/>
      <c r="AL164" s="76"/>
      <c r="AM164" s="76"/>
      <c r="AN164" s="76"/>
      <c r="AO164" s="76"/>
      <c r="AP164" s="76"/>
      <c r="AQ164" s="76"/>
      <c r="AR164" s="76"/>
      <c r="AS164" s="76"/>
      <c r="AT164" s="76"/>
      <c r="AU164" s="76"/>
      <c r="AV164" s="76"/>
      <c r="AW164" s="76"/>
    </row>
    <row r="165" spans="1:49" s="45" customFormat="1" outlineLevel="1">
      <c r="A165" s="111" t="s">
        <v>1394</v>
      </c>
      <c r="B165" s="54" t="s">
        <v>1139</v>
      </c>
      <c r="C165" s="55" t="s">
        <v>934</v>
      </c>
      <c r="D165" s="56" t="s">
        <v>1525</v>
      </c>
      <c r="E165" s="56">
        <v>210013920</v>
      </c>
      <c r="F165" s="57" t="s">
        <v>1281</v>
      </c>
      <c r="G165" s="57" t="s">
        <v>912</v>
      </c>
      <c r="H165" s="57" t="s">
        <v>1845</v>
      </c>
      <c r="I165" s="57" t="s">
        <v>912</v>
      </c>
      <c r="J165" s="99" t="s">
        <v>1526</v>
      </c>
      <c r="K165" s="58" t="s">
        <v>912</v>
      </c>
      <c r="L165" s="58" t="s">
        <v>39</v>
      </c>
      <c r="M165" s="59"/>
      <c r="N165" s="60">
        <v>40</v>
      </c>
      <c r="O165" s="61">
        <v>230000000</v>
      </c>
      <c r="P165" s="103" t="s">
        <v>935</v>
      </c>
      <c r="Q165" s="62" t="s">
        <v>41</v>
      </c>
      <c r="R165" s="58" t="s">
        <v>936</v>
      </c>
      <c r="S165" s="54" t="s">
        <v>937</v>
      </c>
      <c r="T165" s="60" t="s">
        <v>938</v>
      </c>
      <c r="U165" s="63" t="s">
        <v>1388</v>
      </c>
      <c r="V165" s="54">
        <v>796</v>
      </c>
      <c r="W165" s="54" t="s">
        <v>942</v>
      </c>
      <c r="X165" s="246">
        <v>3</v>
      </c>
      <c r="Y165" s="246">
        <v>2599.9999999999995</v>
      </c>
      <c r="Z165" s="238">
        <f t="shared" si="4"/>
        <v>7799.9999999999982</v>
      </c>
      <c r="AA165" s="238">
        <f t="shared" si="5"/>
        <v>8735.9999999999982</v>
      </c>
      <c r="AB165" s="64" t="s">
        <v>1385</v>
      </c>
      <c r="AC165" s="54">
        <v>2016</v>
      </c>
      <c r="AD165" s="65"/>
      <c r="AE165" s="87" t="s">
        <v>840</v>
      </c>
      <c r="AF165" s="76"/>
      <c r="AG165" s="76"/>
      <c r="AH165" s="76"/>
      <c r="AI165" s="76"/>
      <c r="AJ165" s="76"/>
      <c r="AK165" s="76"/>
      <c r="AL165" s="76"/>
      <c r="AM165" s="76"/>
      <c r="AN165" s="76"/>
      <c r="AO165" s="76"/>
      <c r="AP165" s="76"/>
      <c r="AQ165" s="76"/>
      <c r="AR165" s="76"/>
      <c r="AS165" s="76"/>
      <c r="AT165" s="76"/>
      <c r="AU165" s="76"/>
      <c r="AV165" s="76"/>
      <c r="AW165" s="76"/>
    </row>
    <row r="166" spans="1:49" s="45" customFormat="1" outlineLevel="1">
      <c r="A166" s="111" t="s">
        <v>1394</v>
      </c>
      <c r="B166" s="54" t="s">
        <v>1141</v>
      </c>
      <c r="C166" s="55" t="s">
        <v>934</v>
      </c>
      <c r="D166" s="56" t="s">
        <v>1716</v>
      </c>
      <c r="E166" s="56">
        <v>250004162</v>
      </c>
      <c r="F166" s="57" t="s">
        <v>1281</v>
      </c>
      <c r="G166" s="57" t="s">
        <v>912</v>
      </c>
      <c r="H166" s="57" t="s">
        <v>1846</v>
      </c>
      <c r="I166" s="57" t="s">
        <v>912</v>
      </c>
      <c r="J166" s="99" t="s">
        <v>1846</v>
      </c>
      <c r="K166" s="58" t="s">
        <v>912</v>
      </c>
      <c r="L166" s="58" t="s">
        <v>39</v>
      </c>
      <c r="M166" s="59"/>
      <c r="N166" s="60">
        <v>40</v>
      </c>
      <c r="O166" s="61">
        <v>230000000</v>
      </c>
      <c r="P166" s="103" t="s">
        <v>935</v>
      </c>
      <c r="Q166" s="62" t="s">
        <v>41</v>
      </c>
      <c r="R166" s="58" t="s">
        <v>936</v>
      </c>
      <c r="S166" s="54" t="s">
        <v>937</v>
      </c>
      <c r="T166" s="60" t="s">
        <v>938</v>
      </c>
      <c r="U166" s="63" t="s">
        <v>1388</v>
      </c>
      <c r="V166" s="54">
        <v>796</v>
      </c>
      <c r="W166" s="54" t="s">
        <v>942</v>
      </c>
      <c r="X166" s="246">
        <v>5</v>
      </c>
      <c r="Y166" s="246">
        <v>949.99999999999989</v>
      </c>
      <c r="Z166" s="238">
        <f t="shared" si="4"/>
        <v>4749.9999999999991</v>
      </c>
      <c r="AA166" s="238">
        <f t="shared" si="5"/>
        <v>5319.9999999999991</v>
      </c>
      <c r="AB166" s="64" t="s">
        <v>1385</v>
      </c>
      <c r="AC166" s="54">
        <v>2016</v>
      </c>
      <c r="AD166" s="65"/>
      <c r="AE166" s="87" t="s">
        <v>840</v>
      </c>
      <c r="AF166" s="76"/>
      <c r="AG166" s="76"/>
      <c r="AH166" s="76"/>
      <c r="AI166" s="76"/>
      <c r="AJ166" s="76"/>
      <c r="AK166" s="76"/>
      <c r="AL166" s="76"/>
      <c r="AM166" s="76"/>
      <c r="AN166" s="76"/>
      <c r="AO166" s="76"/>
      <c r="AP166" s="76"/>
      <c r="AQ166" s="76"/>
      <c r="AR166" s="76"/>
      <c r="AS166" s="76"/>
      <c r="AT166" s="76"/>
      <c r="AU166" s="76"/>
      <c r="AV166" s="76"/>
      <c r="AW166" s="76"/>
    </row>
    <row r="167" spans="1:49" s="45" customFormat="1" outlineLevel="1">
      <c r="A167" s="111" t="s">
        <v>1394</v>
      </c>
      <c r="B167" s="54" t="s">
        <v>1144</v>
      </c>
      <c r="C167" s="55" t="s">
        <v>934</v>
      </c>
      <c r="D167" s="56" t="s">
        <v>1717</v>
      </c>
      <c r="E167" s="56">
        <v>210023438</v>
      </c>
      <c r="F167" s="57" t="s">
        <v>1744</v>
      </c>
      <c r="G167" s="57" t="s">
        <v>912</v>
      </c>
      <c r="H167" s="57" t="s">
        <v>1847</v>
      </c>
      <c r="I167" s="57" t="s">
        <v>912</v>
      </c>
      <c r="J167" s="99" t="s">
        <v>1527</v>
      </c>
      <c r="K167" s="58" t="s">
        <v>912</v>
      </c>
      <c r="L167" s="58" t="s">
        <v>39</v>
      </c>
      <c r="M167" s="59"/>
      <c r="N167" s="60">
        <v>40</v>
      </c>
      <c r="O167" s="61">
        <v>230000000</v>
      </c>
      <c r="P167" s="103" t="s">
        <v>935</v>
      </c>
      <c r="Q167" s="62" t="s">
        <v>41</v>
      </c>
      <c r="R167" s="58" t="s">
        <v>936</v>
      </c>
      <c r="S167" s="54" t="s">
        <v>937</v>
      </c>
      <c r="T167" s="60" t="s">
        <v>938</v>
      </c>
      <c r="U167" s="63" t="s">
        <v>1388</v>
      </c>
      <c r="V167" s="54">
        <v>796</v>
      </c>
      <c r="W167" s="54" t="s">
        <v>942</v>
      </c>
      <c r="X167" s="246">
        <v>20</v>
      </c>
      <c r="Y167" s="246">
        <v>30699.999999999996</v>
      </c>
      <c r="Z167" s="238">
        <f t="shared" si="4"/>
        <v>613999.99999999988</v>
      </c>
      <c r="AA167" s="238">
        <f t="shared" si="5"/>
        <v>687679.99999999988</v>
      </c>
      <c r="AB167" s="64" t="s">
        <v>1385</v>
      </c>
      <c r="AC167" s="54">
        <v>2016</v>
      </c>
      <c r="AD167" s="65"/>
      <c r="AE167" s="87" t="s">
        <v>840</v>
      </c>
      <c r="AF167" s="76"/>
      <c r="AG167" s="76"/>
      <c r="AH167" s="76"/>
      <c r="AI167" s="76"/>
      <c r="AJ167" s="76"/>
      <c r="AK167" s="76"/>
      <c r="AL167" s="76"/>
      <c r="AM167" s="76"/>
      <c r="AN167" s="76"/>
      <c r="AO167" s="76"/>
      <c r="AP167" s="76"/>
      <c r="AQ167" s="76"/>
      <c r="AR167" s="76"/>
      <c r="AS167" s="76"/>
      <c r="AT167" s="76"/>
      <c r="AU167" s="76"/>
      <c r="AV167" s="76"/>
      <c r="AW167" s="76"/>
    </row>
    <row r="168" spans="1:49" s="45" customFormat="1" outlineLevel="1">
      <c r="A168" s="111" t="s">
        <v>1394</v>
      </c>
      <c r="B168" s="54" t="s">
        <v>1147</v>
      </c>
      <c r="C168" s="55" t="s">
        <v>934</v>
      </c>
      <c r="D168" s="56" t="s">
        <v>1718</v>
      </c>
      <c r="E168" s="56">
        <v>210023440</v>
      </c>
      <c r="F168" s="57" t="s">
        <v>1744</v>
      </c>
      <c r="G168" s="57" t="s">
        <v>912</v>
      </c>
      <c r="H168" s="57" t="s">
        <v>1848</v>
      </c>
      <c r="I168" s="57" t="s">
        <v>912</v>
      </c>
      <c r="J168" s="99" t="s">
        <v>1528</v>
      </c>
      <c r="K168" s="58" t="s">
        <v>912</v>
      </c>
      <c r="L168" s="58" t="s">
        <v>39</v>
      </c>
      <c r="M168" s="59"/>
      <c r="N168" s="60">
        <v>40</v>
      </c>
      <c r="O168" s="61">
        <v>230000000</v>
      </c>
      <c r="P168" s="103" t="s">
        <v>935</v>
      </c>
      <c r="Q168" s="62" t="s">
        <v>41</v>
      </c>
      <c r="R168" s="58" t="s">
        <v>936</v>
      </c>
      <c r="S168" s="54" t="s">
        <v>937</v>
      </c>
      <c r="T168" s="60" t="s">
        <v>938</v>
      </c>
      <c r="U168" s="63" t="s">
        <v>1388</v>
      </c>
      <c r="V168" s="54">
        <v>796</v>
      </c>
      <c r="W168" s="54" t="s">
        <v>942</v>
      </c>
      <c r="X168" s="246">
        <v>14</v>
      </c>
      <c r="Y168" s="246">
        <v>5365</v>
      </c>
      <c r="Z168" s="238">
        <f t="shared" si="4"/>
        <v>75110</v>
      </c>
      <c r="AA168" s="238">
        <f t="shared" si="5"/>
        <v>84123.200000000012</v>
      </c>
      <c r="AB168" s="64" t="s">
        <v>1385</v>
      </c>
      <c r="AC168" s="54">
        <v>2016</v>
      </c>
      <c r="AD168" s="65"/>
      <c r="AE168" s="87" t="s">
        <v>840</v>
      </c>
      <c r="AF168" s="76"/>
      <c r="AG168" s="76"/>
      <c r="AH168" s="76"/>
      <c r="AI168" s="76"/>
      <c r="AJ168" s="76"/>
      <c r="AK168" s="76"/>
      <c r="AL168" s="76"/>
      <c r="AM168" s="76"/>
      <c r="AN168" s="76"/>
      <c r="AO168" s="76"/>
      <c r="AP168" s="76"/>
      <c r="AQ168" s="76"/>
      <c r="AR168" s="76"/>
      <c r="AS168" s="76"/>
      <c r="AT168" s="76"/>
      <c r="AU168" s="76"/>
      <c r="AV168" s="76"/>
      <c r="AW168" s="76"/>
    </row>
    <row r="169" spans="1:49" s="45" customFormat="1" outlineLevel="1">
      <c r="A169" s="111" t="s">
        <v>1394</v>
      </c>
      <c r="B169" s="54" t="s">
        <v>1149</v>
      </c>
      <c r="C169" s="55" t="s">
        <v>934</v>
      </c>
      <c r="D169" s="56" t="s">
        <v>1719</v>
      </c>
      <c r="E169" s="56">
        <v>210028855</v>
      </c>
      <c r="F169" s="57" t="s">
        <v>1153</v>
      </c>
      <c r="G169" s="57" t="s">
        <v>912</v>
      </c>
      <c r="H169" s="57" t="s">
        <v>1849</v>
      </c>
      <c r="I169" s="57" t="s">
        <v>912</v>
      </c>
      <c r="J169" s="99" t="s">
        <v>1529</v>
      </c>
      <c r="K169" s="58" t="s">
        <v>912</v>
      </c>
      <c r="L169" s="58" t="s">
        <v>39</v>
      </c>
      <c r="M169" s="59"/>
      <c r="N169" s="60">
        <v>0</v>
      </c>
      <c r="O169" s="61">
        <v>230000000</v>
      </c>
      <c r="P169" s="103" t="s">
        <v>935</v>
      </c>
      <c r="Q169" s="62" t="s">
        <v>41</v>
      </c>
      <c r="R169" s="58" t="s">
        <v>936</v>
      </c>
      <c r="S169" s="54" t="s">
        <v>937</v>
      </c>
      <c r="T169" s="60" t="s">
        <v>938</v>
      </c>
      <c r="U169" s="63" t="s">
        <v>939</v>
      </c>
      <c r="V169" s="54">
        <v>796</v>
      </c>
      <c r="W169" s="54" t="s">
        <v>942</v>
      </c>
      <c r="X169" s="246">
        <v>2</v>
      </c>
      <c r="Y169" s="246">
        <v>172272.32142857142</v>
      </c>
      <c r="Z169" s="238">
        <f t="shared" si="4"/>
        <v>344544.64285714284</v>
      </c>
      <c r="AA169" s="238">
        <f t="shared" si="5"/>
        <v>385890</v>
      </c>
      <c r="AB169" s="64"/>
      <c r="AC169" s="54">
        <v>2016</v>
      </c>
      <c r="AD169" s="65"/>
      <c r="AE169" s="87" t="s">
        <v>840</v>
      </c>
      <c r="AF169" s="76"/>
      <c r="AG169" s="76"/>
      <c r="AH169" s="76"/>
      <c r="AI169" s="76"/>
      <c r="AJ169" s="76"/>
      <c r="AK169" s="76"/>
      <c r="AL169" s="76"/>
      <c r="AM169" s="76"/>
      <c r="AN169" s="76"/>
      <c r="AO169" s="76"/>
      <c r="AP169" s="76"/>
      <c r="AQ169" s="76"/>
      <c r="AR169" s="76"/>
      <c r="AS169" s="76"/>
      <c r="AT169" s="76"/>
      <c r="AU169" s="76"/>
      <c r="AV169" s="76"/>
      <c r="AW169" s="76"/>
    </row>
    <row r="170" spans="1:49" s="45" customFormat="1" outlineLevel="1">
      <c r="A170" s="111" t="s">
        <v>1394</v>
      </c>
      <c r="B170" s="54" t="s">
        <v>1150</v>
      </c>
      <c r="C170" s="55" t="s">
        <v>934</v>
      </c>
      <c r="D170" s="56" t="s">
        <v>1719</v>
      </c>
      <c r="E170" s="56">
        <v>210028856</v>
      </c>
      <c r="F170" s="57" t="s">
        <v>1153</v>
      </c>
      <c r="G170" s="57" t="s">
        <v>912</v>
      </c>
      <c r="H170" s="57" t="s">
        <v>1849</v>
      </c>
      <c r="I170" s="57" t="s">
        <v>912</v>
      </c>
      <c r="J170" s="99" t="s">
        <v>1530</v>
      </c>
      <c r="K170" s="58" t="s">
        <v>912</v>
      </c>
      <c r="L170" s="58" t="s">
        <v>39</v>
      </c>
      <c r="M170" s="59"/>
      <c r="N170" s="60">
        <v>0</v>
      </c>
      <c r="O170" s="61">
        <v>230000000</v>
      </c>
      <c r="P170" s="103" t="s">
        <v>935</v>
      </c>
      <c r="Q170" s="62" t="s">
        <v>41</v>
      </c>
      <c r="R170" s="58" t="s">
        <v>936</v>
      </c>
      <c r="S170" s="54" t="s">
        <v>937</v>
      </c>
      <c r="T170" s="60" t="s">
        <v>938</v>
      </c>
      <c r="U170" s="63" t="s">
        <v>939</v>
      </c>
      <c r="V170" s="54">
        <v>796</v>
      </c>
      <c r="W170" s="54" t="s">
        <v>942</v>
      </c>
      <c r="X170" s="246">
        <v>2</v>
      </c>
      <c r="Y170" s="246">
        <v>108687.49999999999</v>
      </c>
      <c r="Z170" s="238">
        <f t="shared" si="4"/>
        <v>217374.99999999997</v>
      </c>
      <c r="AA170" s="238">
        <f t="shared" si="5"/>
        <v>243460</v>
      </c>
      <c r="AB170" s="64"/>
      <c r="AC170" s="54">
        <v>2016</v>
      </c>
      <c r="AD170" s="65"/>
      <c r="AE170" s="87" t="s">
        <v>840</v>
      </c>
      <c r="AF170" s="76"/>
      <c r="AG170" s="76"/>
      <c r="AH170" s="76"/>
      <c r="AI170" s="76"/>
      <c r="AJ170" s="76"/>
      <c r="AK170" s="76"/>
      <c r="AL170" s="76"/>
      <c r="AM170" s="76"/>
      <c r="AN170" s="76"/>
      <c r="AO170" s="76"/>
      <c r="AP170" s="76"/>
      <c r="AQ170" s="76"/>
      <c r="AR170" s="76"/>
      <c r="AS170" s="76"/>
      <c r="AT170" s="76"/>
      <c r="AU170" s="76"/>
      <c r="AV170" s="76"/>
      <c r="AW170" s="76"/>
    </row>
    <row r="171" spans="1:49" s="45" customFormat="1" outlineLevel="1">
      <c r="A171" s="111" t="s">
        <v>1394</v>
      </c>
      <c r="B171" s="54" t="s">
        <v>1152</v>
      </c>
      <c r="C171" s="55" t="s">
        <v>934</v>
      </c>
      <c r="D171" s="56" t="s">
        <v>1720</v>
      </c>
      <c r="E171" s="56">
        <v>210027113</v>
      </c>
      <c r="F171" s="57" t="s">
        <v>1441</v>
      </c>
      <c r="G171" s="57" t="s">
        <v>912</v>
      </c>
      <c r="H171" s="57" t="s">
        <v>1850</v>
      </c>
      <c r="I171" s="57" t="s">
        <v>912</v>
      </c>
      <c r="J171" s="99" t="s">
        <v>1531</v>
      </c>
      <c r="K171" s="58" t="s">
        <v>912</v>
      </c>
      <c r="L171" s="58" t="s">
        <v>39</v>
      </c>
      <c r="M171" s="59"/>
      <c r="N171" s="60">
        <v>0</v>
      </c>
      <c r="O171" s="61">
        <v>230000000</v>
      </c>
      <c r="P171" s="103" t="s">
        <v>935</v>
      </c>
      <c r="Q171" s="62" t="s">
        <v>41</v>
      </c>
      <c r="R171" s="58" t="s">
        <v>936</v>
      </c>
      <c r="S171" s="54" t="s">
        <v>937</v>
      </c>
      <c r="T171" s="60" t="s">
        <v>938</v>
      </c>
      <c r="U171" s="63" t="s">
        <v>939</v>
      </c>
      <c r="V171" s="54">
        <v>796</v>
      </c>
      <c r="W171" s="54" t="s">
        <v>942</v>
      </c>
      <c r="X171" s="246">
        <v>2</v>
      </c>
      <c r="Y171" s="246">
        <v>15999.999999999998</v>
      </c>
      <c r="Z171" s="238">
        <f t="shared" si="4"/>
        <v>31999.999999999996</v>
      </c>
      <c r="AA171" s="238">
        <f t="shared" si="5"/>
        <v>35840</v>
      </c>
      <c r="AB171" s="64"/>
      <c r="AC171" s="54">
        <v>2016</v>
      </c>
      <c r="AD171" s="65"/>
      <c r="AE171" s="87" t="s">
        <v>840</v>
      </c>
      <c r="AF171" s="76"/>
      <c r="AG171" s="76"/>
      <c r="AH171" s="76"/>
      <c r="AI171" s="76"/>
      <c r="AJ171" s="76"/>
      <c r="AK171" s="76"/>
      <c r="AL171" s="76"/>
      <c r="AM171" s="76"/>
      <c r="AN171" s="76"/>
      <c r="AO171" s="76"/>
      <c r="AP171" s="76"/>
      <c r="AQ171" s="76"/>
      <c r="AR171" s="76"/>
      <c r="AS171" s="76"/>
      <c r="AT171" s="76"/>
      <c r="AU171" s="76"/>
      <c r="AV171" s="76"/>
      <c r="AW171" s="76"/>
    </row>
    <row r="172" spans="1:49" s="45" customFormat="1" outlineLevel="1">
      <c r="A172" s="111" t="s">
        <v>1394</v>
      </c>
      <c r="B172" s="54" t="s">
        <v>1154</v>
      </c>
      <c r="C172" s="55" t="s">
        <v>934</v>
      </c>
      <c r="D172" s="56" t="s">
        <v>1721</v>
      </c>
      <c r="E172" s="56">
        <v>220029718</v>
      </c>
      <c r="F172" s="57" t="s">
        <v>1745</v>
      </c>
      <c r="G172" s="57" t="s">
        <v>912</v>
      </c>
      <c r="H172" s="57" t="s">
        <v>1851</v>
      </c>
      <c r="I172" s="57" t="s">
        <v>912</v>
      </c>
      <c r="J172" s="99" t="s">
        <v>1899</v>
      </c>
      <c r="K172" s="58" t="s">
        <v>912</v>
      </c>
      <c r="L172" s="58" t="s">
        <v>39</v>
      </c>
      <c r="M172" s="59"/>
      <c r="N172" s="60">
        <v>40</v>
      </c>
      <c r="O172" s="61">
        <v>230000000</v>
      </c>
      <c r="P172" s="103" t="s">
        <v>935</v>
      </c>
      <c r="Q172" s="62" t="s">
        <v>41</v>
      </c>
      <c r="R172" s="58" t="s">
        <v>936</v>
      </c>
      <c r="S172" s="54" t="s">
        <v>937</v>
      </c>
      <c r="T172" s="60" t="s">
        <v>938</v>
      </c>
      <c r="U172" s="63" t="s">
        <v>1388</v>
      </c>
      <c r="V172" s="54">
        <v>796</v>
      </c>
      <c r="W172" s="54" t="s">
        <v>942</v>
      </c>
      <c r="X172" s="246">
        <v>2</v>
      </c>
      <c r="Y172" s="246">
        <v>846096.42857142852</v>
      </c>
      <c r="Z172" s="238">
        <f t="shared" si="4"/>
        <v>1692192.857142857</v>
      </c>
      <c r="AA172" s="238">
        <f t="shared" si="5"/>
        <v>1895256</v>
      </c>
      <c r="AB172" s="64" t="s">
        <v>1385</v>
      </c>
      <c r="AC172" s="54">
        <v>2016</v>
      </c>
      <c r="AD172" s="65"/>
      <c r="AE172" s="87" t="s">
        <v>840</v>
      </c>
      <c r="AF172" s="76"/>
      <c r="AG172" s="76"/>
      <c r="AH172" s="76"/>
      <c r="AI172" s="76"/>
      <c r="AJ172" s="76"/>
      <c r="AK172" s="76"/>
      <c r="AL172" s="76"/>
      <c r="AM172" s="76"/>
      <c r="AN172" s="76"/>
      <c r="AO172" s="76"/>
      <c r="AP172" s="76"/>
      <c r="AQ172" s="76"/>
      <c r="AR172" s="76"/>
      <c r="AS172" s="76"/>
      <c r="AT172" s="76"/>
      <c r="AU172" s="76"/>
      <c r="AV172" s="76"/>
      <c r="AW172" s="76"/>
    </row>
    <row r="173" spans="1:49" s="45" customFormat="1" outlineLevel="1">
      <c r="A173" s="111" t="s">
        <v>1394</v>
      </c>
      <c r="B173" s="54" t="s">
        <v>1155</v>
      </c>
      <c r="C173" s="55" t="s">
        <v>934</v>
      </c>
      <c r="D173" s="56" t="s">
        <v>1722</v>
      </c>
      <c r="E173" s="56">
        <v>220029719</v>
      </c>
      <c r="F173" s="57" t="s">
        <v>1283</v>
      </c>
      <c r="G173" s="57" t="s">
        <v>912</v>
      </c>
      <c r="H173" s="57" t="s">
        <v>1938</v>
      </c>
      <c r="I173" s="57" t="s">
        <v>912</v>
      </c>
      <c r="J173" s="99" t="s">
        <v>1900</v>
      </c>
      <c r="K173" s="58" t="s">
        <v>912</v>
      </c>
      <c r="L173" s="58" t="s">
        <v>39</v>
      </c>
      <c r="M173" s="59"/>
      <c r="N173" s="60">
        <v>40</v>
      </c>
      <c r="O173" s="61">
        <v>230000000</v>
      </c>
      <c r="P173" s="103" t="s">
        <v>935</v>
      </c>
      <c r="Q173" s="62" t="s">
        <v>41</v>
      </c>
      <c r="R173" s="58" t="s">
        <v>936</v>
      </c>
      <c r="S173" s="54" t="s">
        <v>937</v>
      </c>
      <c r="T173" s="60" t="s">
        <v>938</v>
      </c>
      <c r="U173" s="63" t="s">
        <v>1388</v>
      </c>
      <c r="V173" s="54">
        <v>796</v>
      </c>
      <c r="W173" s="54" t="s">
        <v>942</v>
      </c>
      <c r="X173" s="246">
        <v>24</v>
      </c>
      <c r="Y173" s="246">
        <v>19091.071428571428</v>
      </c>
      <c r="Z173" s="238">
        <f t="shared" si="4"/>
        <v>458185.71428571426</v>
      </c>
      <c r="AA173" s="238">
        <f t="shared" si="5"/>
        <v>513168</v>
      </c>
      <c r="AB173" s="64" t="s">
        <v>1385</v>
      </c>
      <c r="AC173" s="54">
        <v>2016</v>
      </c>
      <c r="AD173" s="65"/>
      <c r="AE173" s="87" t="s">
        <v>840</v>
      </c>
      <c r="AF173" s="76"/>
      <c r="AG173" s="76"/>
      <c r="AH173" s="76"/>
      <c r="AI173" s="76"/>
      <c r="AJ173" s="76"/>
      <c r="AK173" s="76"/>
      <c r="AL173" s="76"/>
      <c r="AM173" s="76"/>
      <c r="AN173" s="76"/>
      <c r="AO173" s="76"/>
      <c r="AP173" s="76"/>
      <c r="AQ173" s="76"/>
      <c r="AR173" s="76"/>
      <c r="AS173" s="76"/>
      <c r="AT173" s="76"/>
      <c r="AU173" s="76"/>
      <c r="AV173" s="76"/>
      <c r="AW173" s="76"/>
    </row>
    <row r="174" spans="1:49" s="45" customFormat="1" outlineLevel="1">
      <c r="A174" s="111" t="s">
        <v>1394</v>
      </c>
      <c r="B174" s="54" t="s">
        <v>1156</v>
      </c>
      <c r="C174" s="55" t="s">
        <v>934</v>
      </c>
      <c r="D174" s="56" t="s">
        <v>1723</v>
      </c>
      <c r="E174" s="56">
        <v>220023121</v>
      </c>
      <c r="F174" s="57" t="s">
        <v>1746</v>
      </c>
      <c r="G174" s="57" t="s">
        <v>912</v>
      </c>
      <c r="H174" s="57" t="s">
        <v>1852</v>
      </c>
      <c r="I174" s="57" t="s">
        <v>912</v>
      </c>
      <c r="J174" s="99" t="s">
        <v>1532</v>
      </c>
      <c r="K174" s="58" t="s">
        <v>912</v>
      </c>
      <c r="L174" s="58" t="s">
        <v>39</v>
      </c>
      <c r="M174" s="59"/>
      <c r="N174" s="60">
        <v>40</v>
      </c>
      <c r="O174" s="61">
        <v>230000000</v>
      </c>
      <c r="P174" s="103" t="s">
        <v>935</v>
      </c>
      <c r="Q174" s="62" t="s">
        <v>41</v>
      </c>
      <c r="R174" s="58" t="s">
        <v>936</v>
      </c>
      <c r="S174" s="54" t="s">
        <v>937</v>
      </c>
      <c r="T174" s="60" t="s">
        <v>938</v>
      </c>
      <c r="U174" s="63" t="s">
        <v>1388</v>
      </c>
      <c r="V174" s="54">
        <v>796</v>
      </c>
      <c r="W174" s="54" t="s">
        <v>942</v>
      </c>
      <c r="X174" s="246">
        <v>1</v>
      </c>
      <c r="Y174" s="246">
        <v>267987.09821428568</v>
      </c>
      <c r="Z174" s="238">
        <f t="shared" si="4"/>
        <v>267987.09821428568</v>
      </c>
      <c r="AA174" s="238">
        <f t="shared" si="5"/>
        <v>300145.55</v>
      </c>
      <c r="AB174" s="64" t="s">
        <v>1385</v>
      </c>
      <c r="AC174" s="54">
        <v>2016</v>
      </c>
      <c r="AD174" s="65"/>
      <c r="AE174" s="87" t="s">
        <v>840</v>
      </c>
      <c r="AF174" s="76"/>
      <c r="AG174" s="76"/>
      <c r="AH174" s="76"/>
      <c r="AI174" s="76"/>
      <c r="AJ174" s="76"/>
      <c r="AK174" s="76"/>
      <c r="AL174" s="76"/>
      <c r="AM174" s="76"/>
      <c r="AN174" s="76"/>
      <c r="AO174" s="76"/>
      <c r="AP174" s="76"/>
      <c r="AQ174" s="76"/>
      <c r="AR174" s="76"/>
      <c r="AS174" s="76"/>
      <c r="AT174" s="76"/>
      <c r="AU174" s="76"/>
      <c r="AV174" s="76"/>
      <c r="AW174" s="76"/>
    </row>
    <row r="175" spans="1:49" s="45" customFormat="1" outlineLevel="1">
      <c r="A175" s="111" t="s">
        <v>1394</v>
      </c>
      <c r="B175" s="54" t="s">
        <v>1160</v>
      </c>
      <c r="C175" s="55" t="s">
        <v>934</v>
      </c>
      <c r="D175" s="56" t="s">
        <v>1724</v>
      </c>
      <c r="E175" s="56">
        <v>220023122</v>
      </c>
      <c r="F175" s="57" t="s">
        <v>1746</v>
      </c>
      <c r="G175" s="57" t="s">
        <v>912</v>
      </c>
      <c r="H175" s="57" t="s">
        <v>1853</v>
      </c>
      <c r="I175" s="57" t="s">
        <v>912</v>
      </c>
      <c r="J175" s="99" t="s">
        <v>1533</v>
      </c>
      <c r="K175" s="58" t="s">
        <v>912</v>
      </c>
      <c r="L175" s="58" t="s">
        <v>39</v>
      </c>
      <c r="M175" s="59"/>
      <c r="N175" s="60">
        <v>40</v>
      </c>
      <c r="O175" s="61">
        <v>230000000</v>
      </c>
      <c r="P175" s="103" t="s">
        <v>935</v>
      </c>
      <c r="Q175" s="62" t="s">
        <v>41</v>
      </c>
      <c r="R175" s="58" t="s">
        <v>936</v>
      </c>
      <c r="S175" s="54" t="s">
        <v>937</v>
      </c>
      <c r="T175" s="60" t="s">
        <v>938</v>
      </c>
      <c r="U175" s="63" t="s">
        <v>1388</v>
      </c>
      <c r="V175" s="54">
        <v>796</v>
      </c>
      <c r="W175" s="54" t="s">
        <v>942</v>
      </c>
      <c r="X175" s="246">
        <v>3</v>
      </c>
      <c r="Y175" s="246">
        <v>267987.09821428568</v>
      </c>
      <c r="Z175" s="238">
        <f t="shared" si="4"/>
        <v>803961.29464285704</v>
      </c>
      <c r="AA175" s="238">
        <f t="shared" si="5"/>
        <v>900436.65</v>
      </c>
      <c r="AB175" s="64" t="s">
        <v>1385</v>
      </c>
      <c r="AC175" s="54">
        <v>2016</v>
      </c>
      <c r="AD175" s="65"/>
      <c r="AE175" s="87" t="s">
        <v>840</v>
      </c>
      <c r="AF175" s="76"/>
      <c r="AG175" s="76"/>
      <c r="AH175" s="76"/>
      <c r="AI175" s="76"/>
      <c r="AJ175" s="76"/>
      <c r="AK175" s="76"/>
      <c r="AL175" s="76"/>
      <c r="AM175" s="76"/>
      <c r="AN175" s="76"/>
      <c r="AO175" s="76"/>
      <c r="AP175" s="76"/>
      <c r="AQ175" s="76"/>
      <c r="AR175" s="76"/>
      <c r="AS175" s="76"/>
      <c r="AT175" s="76"/>
      <c r="AU175" s="76"/>
      <c r="AV175" s="76"/>
      <c r="AW175" s="76"/>
    </row>
    <row r="176" spans="1:49" s="45" customFormat="1" outlineLevel="1">
      <c r="A176" s="111" t="s">
        <v>1394</v>
      </c>
      <c r="B176" s="54" t="s">
        <v>1164</v>
      </c>
      <c r="C176" s="55" t="s">
        <v>934</v>
      </c>
      <c r="D176" s="56" t="s">
        <v>1725</v>
      </c>
      <c r="E176" s="56">
        <v>220010961</v>
      </c>
      <c r="F176" s="57" t="s">
        <v>1567</v>
      </c>
      <c r="G176" s="57" t="s">
        <v>912</v>
      </c>
      <c r="H176" s="57" t="s">
        <v>1854</v>
      </c>
      <c r="I176" s="57" t="s">
        <v>912</v>
      </c>
      <c r="J176" s="99" t="s">
        <v>1534</v>
      </c>
      <c r="K176" s="58" t="s">
        <v>912</v>
      </c>
      <c r="L176" s="58" t="s">
        <v>39</v>
      </c>
      <c r="M176" s="59"/>
      <c r="N176" s="60">
        <v>40</v>
      </c>
      <c r="O176" s="61">
        <v>230000000</v>
      </c>
      <c r="P176" s="103" t="s">
        <v>935</v>
      </c>
      <c r="Q176" s="62" t="s">
        <v>41</v>
      </c>
      <c r="R176" s="58" t="s">
        <v>936</v>
      </c>
      <c r="S176" s="54" t="s">
        <v>937</v>
      </c>
      <c r="T176" s="60" t="s">
        <v>938</v>
      </c>
      <c r="U176" s="63" t="s">
        <v>1388</v>
      </c>
      <c r="V176" s="54">
        <v>796</v>
      </c>
      <c r="W176" s="54" t="s">
        <v>942</v>
      </c>
      <c r="X176" s="246">
        <v>4</v>
      </c>
      <c r="Y176" s="246">
        <v>50333.03571428571</v>
      </c>
      <c r="Z176" s="238">
        <f t="shared" si="4"/>
        <v>201332.14285714284</v>
      </c>
      <c r="AA176" s="238">
        <f t="shared" si="5"/>
        <v>225492</v>
      </c>
      <c r="AB176" s="64" t="s">
        <v>1385</v>
      </c>
      <c r="AC176" s="54">
        <v>2016</v>
      </c>
      <c r="AD176" s="65"/>
      <c r="AE176" s="87" t="s">
        <v>840</v>
      </c>
      <c r="AF176" s="76"/>
      <c r="AG176" s="76"/>
      <c r="AH176" s="76"/>
      <c r="AI176" s="76"/>
      <c r="AJ176" s="76"/>
      <c r="AK176" s="76"/>
      <c r="AL176" s="76"/>
      <c r="AM176" s="76"/>
      <c r="AN176" s="76"/>
      <c r="AO176" s="76"/>
      <c r="AP176" s="76"/>
      <c r="AQ176" s="76"/>
      <c r="AR176" s="76"/>
      <c r="AS176" s="76"/>
      <c r="AT176" s="76"/>
      <c r="AU176" s="76"/>
      <c r="AV176" s="76"/>
      <c r="AW176" s="76"/>
    </row>
    <row r="177" spans="1:49" s="45" customFormat="1" outlineLevel="1">
      <c r="A177" s="111" t="s">
        <v>1394</v>
      </c>
      <c r="B177" s="54" t="s">
        <v>1166</v>
      </c>
      <c r="C177" s="55" t="s">
        <v>934</v>
      </c>
      <c r="D177" s="56" t="s">
        <v>1726</v>
      </c>
      <c r="E177" s="56">
        <v>220017292</v>
      </c>
      <c r="F177" s="57" t="s">
        <v>1747</v>
      </c>
      <c r="G177" s="57" t="s">
        <v>912</v>
      </c>
      <c r="H177" s="57" t="s">
        <v>1855</v>
      </c>
      <c r="I177" s="57" t="s">
        <v>912</v>
      </c>
      <c r="J177" s="99" t="s">
        <v>1535</v>
      </c>
      <c r="K177" s="58" t="s">
        <v>912</v>
      </c>
      <c r="L177" s="58" t="s">
        <v>39</v>
      </c>
      <c r="M177" s="59"/>
      <c r="N177" s="60">
        <v>40</v>
      </c>
      <c r="O177" s="61">
        <v>230000000</v>
      </c>
      <c r="P177" s="103" t="s">
        <v>935</v>
      </c>
      <c r="Q177" s="62" t="s">
        <v>41</v>
      </c>
      <c r="R177" s="58" t="s">
        <v>936</v>
      </c>
      <c r="S177" s="54" t="s">
        <v>937</v>
      </c>
      <c r="T177" s="60" t="s">
        <v>938</v>
      </c>
      <c r="U177" s="63" t="s">
        <v>1388</v>
      </c>
      <c r="V177" s="54">
        <v>796</v>
      </c>
      <c r="W177" s="54" t="s">
        <v>942</v>
      </c>
      <c r="X177" s="246">
        <v>6</v>
      </c>
      <c r="Y177" s="246">
        <v>114809.07142857142</v>
      </c>
      <c r="Z177" s="238">
        <f t="shared" si="4"/>
        <v>688854.42857142852</v>
      </c>
      <c r="AA177" s="238">
        <f t="shared" si="5"/>
        <v>771516.96</v>
      </c>
      <c r="AB177" s="64" t="s">
        <v>1385</v>
      </c>
      <c r="AC177" s="54">
        <v>2016</v>
      </c>
      <c r="AD177" s="65"/>
      <c r="AE177" s="87" t="s">
        <v>840</v>
      </c>
      <c r="AF177" s="76"/>
      <c r="AG177" s="76"/>
      <c r="AH177" s="76"/>
      <c r="AI177" s="76"/>
      <c r="AJ177" s="76"/>
      <c r="AK177" s="76"/>
      <c r="AL177" s="76"/>
      <c r="AM177" s="76"/>
      <c r="AN177" s="76"/>
      <c r="AO177" s="76"/>
      <c r="AP177" s="76"/>
      <c r="AQ177" s="76"/>
      <c r="AR177" s="76"/>
      <c r="AS177" s="76"/>
      <c r="AT177" s="76"/>
      <c r="AU177" s="76"/>
      <c r="AV177" s="76"/>
      <c r="AW177" s="76"/>
    </row>
    <row r="178" spans="1:49" s="45" customFormat="1" outlineLevel="1">
      <c r="A178" s="111" t="s">
        <v>1394</v>
      </c>
      <c r="B178" s="54" t="s">
        <v>1168</v>
      </c>
      <c r="C178" s="55" t="s">
        <v>934</v>
      </c>
      <c r="D178" s="56" t="s">
        <v>1727</v>
      </c>
      <c r="E178" s="56">
        <v>220017291</v>
      </c>
      <c r="F178" s="57" t="s">
        <v>1748</v>
      </c>
      <c r="G178" s="57" t="s">
        <v>912</v>
      </c>
      <c r="H178" s="57" t="s">
        <v>1856</v>
      </c>
      <c r="I178" s="57" t="s">
        <v>912</v>
      </c>
      <c r="J178" s="99" t="s">
        <v>1536</v>
      </c>
      <c r="K178" s="58" t="s">
        <v>912</v>
      </c>
      <c r="L178" s="58" t="s">
        <v>39</v>
      </c>
      <c r="M178" s="59"/>
      <c r="N178" s="60">
        <v>40</v>
      </c>
      <c r="O178" s="61">
        <v>230000000</v>
      </c>
      <c r="P178" s="103" t="s">
        <v>935</v>
      </c>
      <c r="Q178" s="62" t="s">
        <v>41</v>
      </c>
      <c r="R178" s="58" t="s">
        <v>936</v>
      </c>
      <c r="S178" s="54" t="s">
        <v>937</v>
      </c>
      <c r="T178" s="60" t="s">
        <v>938</v>
      </c>
      <c r="U178" s="63" t="s">
        <v>1388</v>
      </c>
      <c r="V178" s="54">
        <v>796</v>
      </c>
      <c r="W178" s="54" t="s">
        <v>942</v>
      </c>
      <c r="X178" s="246">
        <v>9</v>
      </c>
      <c r="Y178" s="246">
        <v>114809.07142857142</v>
      </c>
      <c r="Z178" s="238">
        <f t="shared" si="4"/>
        <v>1033281.6428571427</v>
      </c>
      <c r="AA178" s="238">
        <f t="shared" si="5"/>
        <v>1157275.44</v>
      </c>
      <c r="AB178" s="64" t="s">
        <v>1385</v>
      </c>
      <c r="AC178" s="54">
        <v>2016</v>
      </c>
      <c r="AD178" s="65"/>
      <c r="AE178" s="87" t="s">
        <v>840</v>
      </c>
      <c r="AF178" s="76"/>
      <c r="AG178" s="76"/>
      <c r="AH178" s="76"/>
      <c r="AI178" s="76"/>
      <c r="AJ178" s="76"/>
      <c r="AK178" s="76"/>
      <c r="AL178" s="76"/>
      <c r="AM178" s="76"/>
      <c r="AN178" s="76"/>
      <c r="AO178" s="76"/>
      <c r="AP178" s="76"/>
      <c r="AQ178" s="76"/>
      <c r="AR178" s="76"/>
      <c r="AS178" s="76"/>
      <c r="AT178" s="76"/>
      <c r="AU178" s="76"/>
      <c r="AV178" s="76"/>
      <c r="AW178" s="76"/>
    </row>
    <row r="179" spans="1:49" s="45" customFormat="1" outlineLevel="1">
      <c r="A179" s="111" t="s">
        <v>1394</v>
      </c>
      <c r="B179" s="54" t="s">
        <v>1171</v>
      </c>
      <c r="C179" s="55" t="s">
        <v>934</v>
      </c>
      <c r="D179" s="56" t="s">
        <v>1727</v>
      </c>
      <c r="E179" s="56">
        <v>220017290</v>
      </c>
      <c r="F179" s="57" t="s">
        <v>1748</v>
      </c>
      <c r="G179" s="57" t="s">
        <v>912</v>
      </c>
      <c r="H179" s="57" t="s">
        <v>1856</v>
      </c>
      <c r="I179" s="57" t="s">
        <v>912</v>
      </c>
      <c r="J179" s="99" t="s">
        <v>1537</v>
      </c>
      <c r="K179" s="58" t="s">
        <v>912</v>
      </c>
      <c r="L179" s="58" t="s">
        <v>39</v>
      </c>
      <c r="M179" s="59"/>
      <c r="N179" s="60">
        <v>40</v>
      </c>
      <c r="O179" s="61">
        <v>230000000</v>
      </c>
      <c r="P179" s="103" t="s">
        <v>935</v>
      </c>
      <c r="Q179" s="62" t="s">
        <v>41</v>
      </c>
      <c r="R179" s="58" t="s">
        <v>936</v>
      </c>
      <c r="S179" s="54" t="s">
        <v>937</v>
      </c>
      <c r="T179" s="60" t="s">
        <v>938</v>
      </c>
      <c r="U179" s="63" t="s">
        <v>1388</v>
      </c>
      <c r="V179" s="54">
        <v>796</v>
      </c>
      <c r="W179" s="54" t="s">
        <v>942</v>
      </c>
      <c r="X179" s="246">
        <v>9</v>
      </c>
      <c r="Y179" s="246">
        <v>114809.07142857142</v>
      </c>
      <c r="Z179" s="238">
        <f t="shared" si="4"/>
        <v>1033281.6428571427</v>
      </c>
      <c r="AA179" s="238">
        <f t="shared" si="5"/>
        <v>1157275.44</v>
      </c>
      <c r="AB179" s="64" t="s">
        <v>1385</v>
      </c>
      <c r="AC179" s="54">
        <v>2016</v>
      </c>
      <c r="AD179" s="65"/>
      <c r="AE179" s="87" t="s">
        <v>840</v>
      </c>
      <c r="AF179" s="76"/>
      <c r="AG179" s="76"/>
      <c r="AH179" s="76"/>
      <c r="AI179" s="76"/>
      <c r="AJ179" s="76"/>
      <c r="AK179" s="76"/>
      <c r="AL179" s="76"/>
      <c r="AM179" s="76"/>
      <c r="AN179" s="76"/>
      <c r="AO179" s="76"/>
      <c r="AP179" s="76"/>
      <c r="AQ179" s="76"/>
      <c r="AR179" s="76"/>
      <c r="AS179" s="76"/>
      <c r="AT179" s="76"/>
      <c r="AU179" s="76"/>
      <c r="AV179" s="76"/>
      <c r="AW179" s="76"/>
    </row>
    <row r="180" spans="1:49" s="45" customFormat="1" outlineLevel="1">
      <c r="A180" s="111" t="s">
        <v>1394</v>
      </c>
      <c r="B180" s="54" t="s">
        <v>1174</v>
      </c>
      <c r="C180" s="55" t="s">
        <v>934</v>
      </c>
      <c r="D180" s="56" t="s">
        <v>1728</v>
      </c>
      <c r="E180" s="56">
        <v>220021572</v>
      </c>
      <c r="F180" s="57" t="s">
        <v>1746</v>
      </c>
      <c r="G180" s="57" t="s">
        <v>912</v>
      </c>
      <c r="H180" s="57" t="s">
        <v>1857</v>
      </c>
      <c r="I180" s="57" t="s">
        <v>912</v>
      </c>
      <c r="J180" s="99" t="s">
        <v>1538</v>
      </c>
      <c r="K180" s="58" t="s">
        <v>912</v>
      </c>
      <c r="L180" s="58" t="s">
        <v>39</v>
      </c>
      <c r="M180" s="59"/>
      <c r="N180" s="60">
        <v>0</v>
      </c>
      <c r="O180" s="61">
        <v>230000000</v>
      </c>
      <c r="P180" s="103" t="s">
        <v>935</v>
      </c>
      <c r="Q180" s="62" t="s">
        <v>41</v>
      </c>
      <c r="R180" s="58" t="s">
        <v>936</v>
      </c>
      <c r="S180" s="54" t="s">
        <v>937</v>
      </c>
      <c r="T180" s="60" t="s">
        <v>938</v>
      </c>
      <c r="U180" s="63" t="s">
        <v>939</v>
      </c>
      <c r="V180" s="54">
        <v>796</v>
      </c>
      <c r="W180" s="54" t="s">
        <v>942</v>
      </c>
      <c r="X180" s="246">
        <v>2</v>
      </c>
      <c r="Y180" s="246">
        <v>349537.57142857142</v>
      </c>
      <c r="Z180" s="238">
        <f t="shared" si="4"/>
        <v>699075.14285714284</v>
      </c>
      <c r="AA180" s="238">
        <f t="shared" si="5"/>
        <v>782964.16</v>
      </c>
      <c r="AB180" s="64"/>
      <c r="AC180" s="54">
        <v>2016</v>
      </c>
      <c r="AD180" s="65"/>
      <c r="AE180" s="87" t="s">
        <v>840</v>
      </c>
      <c r="AF180" s="76"/>
      <c r="AG180" s="76"/>
      <c r="AH180" s="76"/>
      <c r="AI180" s="76"/>
      <c r="AJ180" s="76"/>
      <c r="AK180" s="76"/>
      <c r="AL180" s="76"/>
      <c r="AM180" s="76"/>
      <c r="AN180" s="76"/>
      <c r="AO180" s="76"/>
      <c r="AP180" s="76"/>
      <c r="AQ180" s="76"/>
      <c r="AR180" s="76"/>
      <c r="AS180" s="76"/>
      <c r="AT180" s="76"/>
      <c r="AU180" s="76"/>
      <c r="AV180" s="76"/>
      <c r="AW180" s="76"/>
    </row>
    <row r="181" spans="1:49" s="45" customFormat="1" outlineLevel="1">
      <c r="A181" s="111" t="s">
        <v>1394</v>
      </c>
      <c r="B181" s="54" t="s">
        <v>1176</v>
      </c>
      <c r="C181" s="55" t="s">
        <v>934</v>
      </c>
      <c r="D181" s="56" t="s">
        <v>1723</v>
      </c>
      <c r="E181" s="56">
        <v>220021315</v>
      </c>
      <c r="F181" s="57" t="s">
        <v>1746</v>
      </c>
      <c r="G181" s="57" t="s">
        <v>912</v>
      </c>
      <c r="H181" s="57" t="s">
        <v>1852</v>
      </c>
      <c r="I181" s="57" t="s">
        <v>912</v>
      </c>
      <c r="J181" s="99" t="s">
        <v>1901</v>
      </c>
      <c r="K181" s="58" t="s">
        <v>912</v>
      </c>
      <c r="L181" s="58" t="s">
        <v>39</v>
      </c>
      <c r="M181" s="59"/>
      <c r="N181" s="60">
        <v>0</v>
      </c>
      <c r="O181" s="61">
        <v>230000000</v>
      </c>
      <c r="P181" s="103" t="s">
        <v>935</v>
      </c>
      <c r="Q181" s="62" t="s">
        <v>41</v>
      </c>
      <c r="R181" s="58" t="s">
        <v>936</v>
      </c>
      <c r="S181" s="54" t="s">
        <v>937</v>
      </c>
      <c r="T181" s="60" t="s">
        <v>938</v>
      </c>
      <c r="U181" s="63" t="s">
        <v>939</v>
      </c>
      <c r="V181" s="54">
        <v>796</v>
      </c>
      <c r="W181" s="54" t="s">
        <v>942</v>
      </c>
      <c r="X181" s="246">
        <v>2</v>
      </c>
      <c r="Y181" s="246">
        <v>118161.99999999999</v>
      </c>
      <c r="Z181" s="238">
        <f t="shared" si="4"/>
        <v>236323.99999999997</v>
      </c>
      <c r="AA181" s="238">
        <f t="shared" si="5"/>
        <v>264682.88</v>
      </c>
      <c r="AB181" s="64"/>
      <c r="AC181" s="54">
        <v>2016</v>
      </c>
      <c r="AD181" s="65"/>
      <c r="AE181" s="87" t="s">
        <v>840</v>
      </c>
      <c r="AF181" s="76"/>
      <c r="AG181" s="76"/>
      <c r="AH181" s="76"/>
      <c r="AI181" s="76"/>
      <c r="AJ181" s="76"/>
      <c r="AK181" s="76"/>
      <c r="AL181" s="76"/>
      <c r="AM181" s="76"/>
      <c r="AN181" s="76"/>
      <c r="AO181" s="76"/>
      <c r="AP181" s="76"/>
      <c r="AQ181" s="76"/>
      <c r="AR181" s="76"/>
      <c r="AS181" s="76"/>
      <c r="AT181" s="76"/>
      <c r="AU181" s="76"/>
      <c r="AV181" s="76"/>
      <c r="AW181" s="76"/>
    </row>
    <row r="182" spans="1:49" s="45" customFormat="1" outlineLevel="1">
      <c r="A182" s="111" t="s">
        <v>1394</v>
      </c>
      <c r="B182" s="54" t="s">
        <v>1177</v>
      </c>
      <c r="C182" s="55" t="s">
        <v>934</v>
      </c>
      <c r="D182" s="56" t="s">
        <v>1729</v>
      </c>
      <c r="E182" s="56">
        <v>220005743</v>
      </c>
      <c r="F182" s="57" t="s">
        <v>1749</v>
      </c>
      <c r="G182" s="57" t="s">
        <v>912</v>
      </c>
      <c r="H182" s="57" t="s">
        <v>1858</v>
      </c>
      <c r="I182" s="57" t="s">
        <v>912</v>
      </c>
      <c r="J182" s="99" t="s">
        <v>1539</v>
      </c>
      <c r="K182" s="58" t="s">
        <v>912</v>
      </c>
      <c r="L182" s="58" t="s">
        <v>39</v>
      </c>
      <c r="M182" s="59"/>
      <c r="N182" s="60">
        <v>0</v>
      </c>
      <c r="O182" s="61">
        <v>230000000</v>
      </c>
      <c r="P182" s="103" t="s">
        <v>935</v>
      </c>
      <c r="Q182" s="62" t="s">
        <v>41</v>
      </c>
      <c r="R182" s="58" t="s">
        <v>936</v>
      </c>
      <c r="S182" s="54" t="s">
        <v>937</v>
      </c>
      <c r="T182" s="60" t="s">
        <v>938</v>
      </c>
      <c r="U182" s="63" t="s">
        <v>939</v>
      </c>
      <c r="V182" s="54">
        <v>796</v>
      </c>
      <c r="W182" s="54" t="s">
        <v>942</v>
      </c>
      <c r="X182" s="246">
        <v>67</v>
      </c>
      <c r="Y182" s="246">
        <v>22321.428571428569</v>
      </c>
      <c r="Z182" s="238">
        <f t="shared" si="4"/>
        <v>1495535.7142857141</v>
      </c>
      <c r="AA182" s="238">
        <f t="shared" si="5"/>
        <v>1675000</v>
      </c>
      <c r="AB182" s="64"/>
      <c r="AC182" s="54">
        <v>2016</v>
      </c>
      <c r="AD182" s="65"/>
      <c r="AE182" s="87" t="s">
        <v>840</v>
      </c>
      <c r="AF182" s="76"/>
      <c r="AG182" s="76"/>
      <c r="AH182" s="76"/>
      <c r="AI182" s="76"/>
      <c r="AJ182" s="76"/>
      <c r="AK182" s="76"/>
      <c r="AL182" s="76"/>
      <c r="AM182" s="76"/>
      <c r="AN182" s="76"/>
      <c r="AO182" s="76"/>
      <c r="AP182" s="76"/>
      <c r="AQ182" s="76"/>
      <c r="AR182" s="76"/>
      <c r="AS182" s="76"/>
      <c r="AT182" s="76"/>
      <c r="AU182" s="76"/>
      <c r="AV182" s="76"/>
      <c r="AW182" s="76"/>
    </row>
    <row r="183" spans="1:49" s="45" customFormat="1" outlineLevel="1">
      <c r="A183" s="111" t="s">
        <v>1394</v>
      </c>
      <c r="B183" s="54" t="s">
        <v>1179</v>
      </c>
      <c r="C183" s="55" t="s">
        <v>934</v>
      </c>
      <c r="D183" s="56" t="s">
        <v>1540</v>
      </c>
      <c r="E183" s="56">
        <v>210009351</v>
      </c>
      <c r="F183" s="57" t="s">
        <v>1415</v>
      </c>
      <c r="G183" s="57" t="s">
        <v>912</v>
      </c>
      <c r="H183" s="57" t="s">
        <v>1859</v>
      </c>
      <c r="I183" s="57" t="s">
        <v>912</v>
      </c>
      <c r="J183" s="99" t="s">
        <v>1541</v>
      </c>
      <c r="K183" s="58" t="s">
        <v>912</v>
      </c>
      <c r="L183" s="58" t="s">
        <v>39</v>
      </c>
      <c r="M183" s="59"/>
      <c r="N183" s="60">
        <v>40</v>
      </c>
      <c r="O183" s="61">
        <v>230000000</v>
      </c>
      <c r="P183" s="103" t="s">
        <v>935</v>
      </c>
      <c r="Q183" s="62" t="s">
        <v>41</v>
      </c>
      <c r="R183" s="58" t="s">
        <v>936</v>
      </c>
      <c r="S183" s="54" t="s">
        <v>937</v>
      </c>
      <c r="T183" s="60" t="s">
        <v>938</v>
      </c>
      <c r="U183" s="63" t="s">
        <v>1388</v>
      </c>
      <c r="V183" s="54">
        <v>796</v>
      </c>
      <c r="W183" s="54" t="s">
        <v>942</v>
      </c>
      <c r="X183" s="246">
        <v>48</v>
      </c>
      <c r="Y183" s="246">
        <v>5892.9999999999991</v>
      </c>
      <c r="Z183" s="238">
        <f t="shared" si="4"/>
        <v>282863.99999999994</v>
      </c>
      <c r="AA183" s="238">
        <f t="shared" si="5"/>
        <v>316807.67999999999</v>
      </c>
      <c r="AB183" s="64" t="s">
        <v>1385</v>
      </c>
      <c r="AC183" s="54">
        <v>2016</v>
      </c>
      <c r="AD183" s="65"/>
      <c r="AE183" s="87" t="s">
        <v>840</v>
      </c>
      <c r="AF183" s="76"/>
      <c r="AG183" s="76"/>
      <c r="AH183" s="76"/>
      <c r="AI183" s="76"/>
      <c r="AJ183" s="76"/>
      <c r="AK183" s="76"/>
      <c r="AL183" s="76"/>
      <c r="AM183" s="76"/>
      <c r="AN183" s="76"/>
      <c r="AO183" s="76"/>
      <c r="AP183" s="76"/>
      <c r="AQ183" s="76"/>
      <c r="AR183" s="76"/>
      <c r="AS183" s="76"/>
      <c r="AT183" s="76"/>
      <c r="AU183" s="76"/>
      <c r="AV183" s="76"/>
      <c r="AW183" s="76"/>
    </row>
    <row r="184" spans="1:49" s="45" customFormat="1" outlineLevel="1">
      <c r="A184" s="111" t="s">
        <v>1394</v>
      </c>
      <c r="B184" s="54" t="s">
        <v>1180</v>
      </c>
      <c r="C184" s="55" t="s">
        <v>934</v>
      </c>
      <c r="D184" s="56" t="s">
        <v>1413</v>
      </c>
      <c r="E184" s="56">
        <v>210013929</v>
      </c>
      <c r="F184" s="57" t="s">
        <v>1412</v>
      </c>
      <c r="G184" s="57" t="s">
        <v>912</v>
      </c>
      <c r="H184" s="57" t="s">
        <v>1946</v>
      </c>
      <c r="I184" s="57" t="s">
        <v>912</v>
      </c>
      <c r="J184" s="99" t="s">
        <v>1542</v>
      </c>
      <c r="K184" s="58" t="s">
        <v>912</v>
      </c>
      <c r="L184" s="58" t="s">
        <v>39</v>
      </c>
      <c r="M184" s="59"/>
      <c r="N184" s="60">
        <v>0</v>
      </c>
      <c r="O184" s="61">
        <v>230000000</v>
      </c>
      <c r="P184" s="103" t="s">
        <v>935</v>
      </c>
      <c r="Q184" s="62" t="s">
        <v>41</v>
      </c>
      <c r="R184" s="58" t="s">
        <v>936</v>
      </c>
      <c r="S184" s="54" t="s">
        <v>937</v>
      </c>
      <c r="T184" s="60" t="s">
        <v>938</v>
      </c>
      <c r="U184" s="63" t="s">
        <v>939</v>
      </c>
      <c r="V184" s="54">
        <v>796</v>
      </c>
      <c r="W184" s="54" t="s">
        <v>942</v>
      </c>
      <c r="X184" s="246">
        <v>2</v>
      </c>
      <c r="Y184" s="246">
        <v>5299.9999999999991</v>
      </c>
      <c r="Z184" s="238">
        <f t="shared" si="4"/>
        <v>10599.999999999998</v>
      </c>
      <c r="AA184" s="238">
        <f t="shared" si="5"/>
        <v>11872</v>
      </c>
      <c r="AB184" s="64"/>
      <c r="AC184" s="54">
        <v>2016</v>
      </c>
      <c r="AD184" s="65"/>
      <c r="AE184" s="87" t="s">
        <v>840</v>
      </c>
      <c r="AF184" s="76"/>
      <c r="AG184" s="76"/>
      <c r="AH184" s="76"/>
      <c r="AI184" s="76"/>
      <c r="AJ184" s="76"/>
      <c r="AK184" s="76"/>
      <c r="AL184" s="76"/>
      <c r="AM184" s="76"/>
      <c r="AN184" s="76"/>
      <c r="AO184" s="76"/>
      <c r="AP184" s="76"/>
      <c r="AQ184" s="76"/>
      <c r="AR184" s="76"/>
      <c r="AS184" s="76"/>
      <c r="AT184" s="76"/>
      <c r="AU184" s="76"/>
      <c r="AV184" s="76"/>
      <c r="AW184" s="76"/>
    </row>
    <row r="185" spans="1:49" s="45" customFormat="1" outlineLevel="1">
      <c r="A185" s="111" t="s">
        <v>1394</v>
      </c>
      <c r="B185" s="54" t="s">
        <v>1181</v>
      </c>
      <c r="C185" s="55" t="s">
        <v>934</v>
      </c>
      <c r="D185" s="56" t="s">
        <v>1730</v>
      </c>
      <c r="E185" s="56">
        <v>210000196</v>
      </c>
      <c r="F185" s="57" t="s">
        <v>1543</v>
      </c>
      <c r="G185" s="57" t="s">
        <v>912</v>
      </c>
      <c r="H185" s="57" t="s">
        <v>1860</v>
      </c>
      <c r="I185" s="57" t="s">
        <v>912</v>
      </c>
      <c r="J185" s="99" t="s">
        <v>1544</v>
      </c>
      <c r="K185" s="58" t="s">
        <v>912</v>
      </c>
      <c r="L185" s="58" t="s">
        <v>39</v>
      </c>
      <c r="M185" s="59"/>
      <c r="N185" s="60">
        <v>40</v>
      </c>
      <c r="O185" s="61">
        <v>230000000</v>
      </c>
      <c r="P185" s="103" t="s">
        <v>935</v>
      </c>
      <c r="Q185" s="62" t="s">
        <v>41</v>
      </c>
      <c r="R185" s="58" t="s">
        <v>936</v>
      </c>
      <c r="S185" s="54" t="s">
        <v>937</v>
      </c>
      <c r="T185" s="60" t="s">
        <v>938</v>
      </c>
      <c r="U185" s="63" t="s">
        <v>1388</v>
      </c>
      <c r="V185" s="54">
        <v>796</v>
      </c>
      <c r="W185" s="54" t="s">
        <v>942</v>
      </c>
      <c r="X185" s="246">
        <v>20</v>
      </c>
      <c r="Y185" s="246">
        <v>2946.4285714285711</v>
      </c>
      <c r="Z185" s="238">
        <f t="shared" si="4"/>
        <v>58928.57142857142</v>
      </c>
      <c r="AA185" s="238">
        <f t="shared" si="5"/>
        <v>66000</v>
      </c>
      <c r="AB185" s="64" t="s">
        <v>1385</v>
      </c>
      <c r="AC185" s="54">
        <v>2016</v>
      </c>
      <c r="AD185" s="65"/>
      <c r="AE185" s="87" t="s">
        <v>840</v>
      </c>
      <c r="AF185" s="76"/>
      <c r="AG185" s="76"/>
      <c r="AH185" s="76"/>
      <c r="AI185" s="76"/>
      <c r="AJ185" s="76"/>
      <c r="AK185" s="76"/>
      <c r="AL185" s="76"/>
      <c r="AM185" s="76"/>
      <c r="AN185" s="76"/>
      <c r="AO185" s="76"/>
      <c r="AP185" s="76"/>
      <c r="AQ185" s="76"/>
      <c r="AR185" s="76"/>
      <c r="AS185" s="76"/>
      <c r="AT185" s="76"/>
      <c r="AU185" s="76"/>
      <c r="AV185" s="76"/>
      <c r="AW185" s="76"/>
    </row>
    <row r="186" spans="1:49" s="45" customFormat="1" outlineLevel="1">
      <c r="A186" s="111" t="s">
        <v>1394</v>
      </c>
      <c r="B186" s="54" t="s">
        <v>1182</v>
      </c>
      <c r="C186" s="55" t="s">
        <v>934</v>
      </c>
      <c r="D186" s="56" t="s">
        <v>1731</v>
      </c>
      <c r="E186" s="56">
        <v>210027015</v>
      </c>
      <c r="F186" s="57" t="s">
        <v>1543</v>
      </c>
      <c r="G186" s="57" t="s">
        <v>912</v>
      </c>
      <c r="H186" s="57" t="s">
        <v>1861</v>
      </c>
      <c r="I186" s="57" t="s">
        <v>912</v>
      </c>
      <c r="J186" s="99" t="s">
        <v>1545</v>
      </c>
      <c r="K186" s="58" t="s">
        <v>912</v>
      </c>
      <c r="L186" s="58" t="s">
        <v>39</v>
      </c>
      <c r="M186" s="59"/>
      <c r="N186" s="60">
        <v>40</v>
      </c>
      <c r="O186" s="61">
        <v>230000000</v>
      </c>
      <c r="P186" s="103" t="s">
        <v>935</v>
      </c>
      <c r="Q186" s="62" t="s">
        <v>41</v>
      </c>
      <c r="R186" s="58" t="s">
        <v>936</v>
      </c>
      <c r="S186" s="54" t="s">
        <v>937</v>
      </c>
      <c r="T186" s="60" t="s">
        <v>938</v>
      </c>
      <c r="U186" s="63" t="s">
        <v>1388</v>
      </c>
      <c r="V186" s="54">
        <v>796</v>
      </c>
      <c r="W186" s="54" t="s">
        <v>942</v>
      </c>
      <c r="X186" s="246">
        <v>15</v>
      </c>
      <c r="Y186" s="246">
        <v>35714.28571428571</v>
      </c>
      <c r="Z186" s="238">
        <f t="shared" si="4"/>
        <v>535714.28571428568</v>
      </c>
      <c r="AA186" s="238">
        <f t="shared" si="5"/>
        <v>600000</v>
      </c>
      <c r="AB186" s="64" t="s">
        <v>1385</v>
      </c>
      <c r="AC186" s="54">
        <v>2016</v>
      </c>
      <c r="AD186" s="65"/>
      <c r="AE186" s="87" t="s">
        <v>840</v>
      </c>
      <c r="AF186" s="76"/>
      <c r="AG186" s="76"/>
      <c r="AH186" s="76"/>
      <c r="AI186" s="76"/>
      <c r="AJ186" s="76"/>
      <c r="AK186" s="76"/>
      <c r="AL186" s="76"/>
      <c r="AM186" s="76"/>
      <c r="AN186" s="76"/>
      <c r="AO186" s="76"/>
      <c r="AP186" s="76"/>
      <c r="AQ186" s="76"/>
      <c r="AR186" s="76"/>
      <c r="AS186" s="76"/>
      <c r="AT186" s="76"/>
      <c r="AU186" s="76"/>
      <c r="AV186" s="76"/>
      <c r="AW186" s="76"/>
    </row>
    <row r="187" spans="1:49" s="45" customFormat="1" outlineLevel="1">
      <c r="A187" s="111" t="s">
        <v>1394</v>
      </c>
      <c r="B187" s="54" t="s">
        <v>1183</v>
      </c>
      <c r="C187" s="55" t="s">
        <v>934</v>
      </c>
      <c r="D187" s="56" t="s">
        <v>1732</v>
      </c>
      <c r="E187" s="56">
        <v>210027546</v>
      </c>
      <c r="F187" s="57" t="s">
        <v>1750</v>
      </c>
      <c r="G187" s="57" t="s">
        <v>912</v>
      </c>
      <c r="H187" s="57" t="s">
        <v>1862</v>
      </c>
      <c r="I187" s="57" t="s">
        <v>912</v>
      </c>
      <c r="J187" s="99" t="s">
        <v>1546</v>
      </c>
      <c r="K187" s="58" t="s">
        <v>912</v>
      </c>
      <c r="L187" s="58" t="s">
        <v>39</v>
      </c>
      <c r="M187" s="59"/>
      <c r="N187" s="60">
        <v>0</v>
      </c>
      <c r="O187" s="61">
        <v>230000000</v>
      </c>
      <c r="P187" s="103" t="s">
        <v>935</v>
      </c>
      <c r="Q187" s="62" t="s">
        <v>41</v>
      </c>
      <c r="R187" s="58" t="s">
        <v>936</v>
      </c>
      <c r="S187" s="54" t="s">
        <v>937</v>
      </c>
      <c r="T187" s="60" t="s">
        <v>938</v>
      </c>
      <c r="U187" s="63" t="s">
        <v>939</v>
      </c>
      <c r="V187" s="54">
        <v>796</v>
      </c>
      <c r="W187" s="54" t="s">
        <v>942</v>
      </c>
      <c r="X187" s="246">
        <v>2</v>
      </c>
      <c r="Y187" s="246">
        <v>308624.99999999994</v>
      </c>
      <c r="Z187" s="238">
        <f t="shared" si="4"/>
        <v>617249.99999999988</v>
      </c>
      <c r="AA187" s="238">
        <f t="shared" si="5"/>
        <v>691319.99999999988</v>
      </c>
      <c r="AB187" s="64"/>
      <c r="AC187" s="54">
        <v>2016</v>
      </c>
      <c r="AD187" s="65"/>
      <c r="AE187" s="87" t="s">
        <v>840</v>
      </c>
      <c r="AF187" s="76"/>
      <c r="AG187" s="76"/>
      <c r="AH187" s="76"/>
      <c r="AI187" s="76"/>
      <c r="AJ187" s="76"/>
      <c r="AK187" s="76"/>
      <c r="AL187" s="76"/>
      <c r="AM187" s="76"/>
      <c r="AN187" s="76"/>
      <c r="AO187" s="76"/>
      <c r="AP187" s="76"/>
      <c r="AQ187" s="76"/>
      <c r="AR187" s="76"/>
      <c r="AS187" s="76"/>
      <c r="AT187" s="76"/>
      <c r="AU187" s="76"/>
      <c r="AV187" s="76"/>
      <c r="AW187" s="76"/>
    </row>
    <row r="188" spans="1:49" s="45" customFormat="1" outlineLevel="1">
      <c r="A188" s="111" t="s">
        <v>1394</v>
      </c>
      <c r="B188" s="54" t="s">
        <v>1184</v>
      </c>
      <c r="C188" s="55" t="s">
        <v>934</v>
      </c>
      <c r="D188" s="56" t="s">
        <v>1547</v>
      </c>
      <c r="E188" s="56">
        <v>210028649</v>
      </c>
      <c r="F188" s="57" t="s">
        <v>1750</v>
      </c>
      <c r="G188" s="57" t="s">
        <v>912</v>
      </c>
      <c r="H188" s="57" t="s">
        <v>1863</v>
      </c>
      <c r="I188" s="57" t="s">
        <v>912</v>
      </c>
      <c r="J188" s="99" t="s">
        <v>1548</v>
      </c>
      <c r="K188" s="58" t="s">
        <v>912</v>
      </c>
      <c r="L188" s="58" t="s">
        <v>39</v>
      </c>
      <c r="M188" s="59"/>
      <c r="N188" s="60">
        <v>0</v>
      </c>
      <c r="O188" s="61">
        <v>230000000</v>
      </c>
      <c r="P188" s="103" t="s">
        <v>935</v>
      </c>
      <c r="Q188" s="62" t="s">
        <v>41</v>
      </c>
      <c r="R188" s="58" t="s">
        <v>936</v>
      </c>
      <c r="S188" s="54" t="s">
        <v>937</v>
      </c>
      <c r="T188" s="60" t="s">
        <v>938</v>
      </c>
      <c r="U188" s="63" t="s">
        <v>939</v>
      </c>
      <c r="V188" s="54">
        <v>796</v>
      </c>
      <c r="W188" s="54" t="s">
        <v>942</v>
      </c>
      <c r="X188" s="246">
        <v>2</v>
      </c>
      <c r="Y188" s="246">
        <v>575892.85714285704</v>
      </c>
      <c r="Z188" s="238">
        <f t="shared" si="4"/>
        <v>1151785.7142857141</v>
      </c>
      <c r="AA188" s="238">
        <f t="shared" si="5"/>
        <v>1290000</v>
      </c>
      <c r="AB188" s="64"/>
      <c r="AC188" s="54">
        <v>2016</v>
      </c>
      <c r="AD188" s="65"/>
      <c r="AE188" s="87" t="s">
        <v>840</v>
      </c>
      <c r="AF188" s="76"/>
      <c r="AG188" s="76"/>
      <c r="AH188" s="76"/>
      <c r="AI188" s="76"/>
      <c r="AJ188" s="76"/>
      <c r="AK188" s="76"/>
      <c r="AL188" s="76"/>
      <c r="AM188" s="76"/>
      <c r="AN188" s="76"/>
      <c r="AO188" s="76"/>
      <c r="AP188" s="76"/>
      <c r="AQ188" s="76"/>
      <c r="AR188" s="76"/>
      <c r="AS188" s="76"/>
      <c r="AT188" s="76"/>
      <c r="AU188" s="76"/>
      <c r="AV188" s="76"/>
      <c r="AW188" s="76"/>
    </row>
    <row r="189" spans="1:49" s="45" customFormat="1" outlineLevel="1">
      <c r="A189" s="111" t="s">
        <v>1394</v>
      </c>
      <c r="B189" s="54" t="s">
        <v>1185</v>
      </c>
      <c r="C189" s="55" t="s">
        <v>934</v>
      </c>
      <c r="D189" s="56" t="s">
        <v>1549</v>
      </c>
      <c r="E189" s="56">
        <v>230000075</v>
      </c>
      <c r="F189" s="57" t="s">
        <v>1550</v>
      </c>
      <c r="G189" s="57" t="s">
        <v>912</v>
      </c>
      <c r="H189" s="57" t="s">
        <v>1550</v>
      </c>
      <c r="I189" s="57" t="s">
        <v>912</v>
      </c>
      <c r="J189" s="99" t="s">
        <v>1551</v>
      </c>
      <c r="K189" s="58" t="s">
        <v>912</v>
      </c>
      <c r="L189" s="58" t="s">
        <v>39</v>
      </c>
      <c r="M189" s="59"/>
      <c r="N189" s="60">
        <v>0</v>
      </c>
      <c r="O189" s="61">
        <v>230000000</v>
      </c>
      <c r="P189" s="103" t="s">
        <v>935</v>
      </c>
      <c r="Q189" s="62" t="s">
        <v>41</v>
      </c>
      <c r="R189" s="58" t="s">
        <v>936</v>
      </c>
      <c r="S189" s="54" t="s">
        <v>937</v>
      </c>
      <c r="T189" s="60" t="s">
        <v>938</v>
      </c>
      <c r="U189" s="63" t="s">
        <v>939</v>
      </c>
      <c r="V189" s="54">
        <v>166</v>
      </c>
      <c r="W189" s="54" t="s">
        <v>1077</v>
      </c>
      <c r="X189" s="246">
        <v>6</v>
      </c>
      <c r="Y189" s="246">
        <v>5267.8571428571422</v>
      </c>
      <c r="Z189" s="238">
        <f t="shared" si="4"/>
        <v>31607.142857142855</v>
      </c>
      <c r="AA189" s="238">
        <f t="shared" si="5"/>
        <v>35400</v>
      </c>
      <c r="AB189" s="64"/>
      <c r="AC189" s="54">
        <v>2016</v>
      </c>
      <c r="AD189" s="65"/>
      <c r="AE189" s="87" t="s">
        <v>840</v>
      </c>
      <c r="AF189" s="76"/>
      <c r="AG189" s="76"/>
      <c r="AH189" s="76"/>
      <c r="AI189" s="76"/>
      <c r="AJ189" s="76"/>
      <c r="AK189" s="76"/>
      <c r="AL189" s="76"/>
      <c r="AM189" s="76"/>
      <c r="AN189" s="76"/>
      <c r="AO189" s="76"/>
      <c r="AP189" s="76"/>
      <c r="AQ189" s="76"/>
      <c r="AR189" s="76"/>
      <c r="AS189" s="76"/>
      <c r="AT189" s="76"/>
      <c r="AU189" s="76"/>
      <c r="AV189" s="76"/>
      <c r="AW189" s="76"/>
    </row>
    <row r="190" spans="1:49" s="45" customFormat="1" outlineLevel="1">
      <c r="A190" s="111" t="s">
        <v>1394</v>
      </c>
      <c r="B190" s="54" t="s">
        <v>1186</v>
      </c>
      <c r="C190" s="55" t="s">
        <v>934</v>
      </c>
      <c r="D190" s="56" t="s">
        <v>1552</v>
      </c>
      <c r="E190" s="56">
        <v>210026843</v>
      </c>
      <c r="F190" s="57" t="s">
        <v>1939</v>
      </c>
      <c r="G190" s="57" t="s">
        <v>912</v>
      </c>
      <c r="H190" s="57" t="s">
        <v>1940</v>
      </c>
      <c r="I190" s="57" t="s">
        <v>912</v>
      </c>
      <c r="J190" s="99" t="s">
        <v>1553</v>
      </c>
      <c r="K190" s="58" t="s">
        <v>912</v>
      </c>
      <c r="L190" s="58" t="s">
        <v>39</v>
      </c>
      <c r="M190" s="59"/>
      <c r="N190" s="60">
        <v>0</v>
      </c>
      <c r="O190" s="61">
        <v>230000000</v>
      </c>
      <c r="P190" s="103" t="s">
        <v>935</v>
      </c>
      <c r="Q190" s="62" t="s">
        <v>41</v>
      </c>
      <c r="R190" s="58" t="s">
        <v>936</v>
      </c>
      <c r="S190" s="54" t="s">
        <v>937</v>
      </c>
      <c r="T190" s="60" t="s">
        <v>938</v>
      </c>
      <c r="U190" s="63" t="s">
        <v>939</v>
      </c>
      <c r="V190" s="54">
        <v>55</v>
      </c>
      <c r="W190" s="54" t="s">
        <v>1080</v>
      </c>
      <c r="X190" s="246">
        <v>50</v>
      </c>
      <c r="Y190" s="246">
        <v>2999.9999999999995</v>
      </c>
      <c r="Z190" s="238">
        <f t="shared" si="4"/>
        <v>149999.99999999997</v>
      </c>
      <c r="AA190" s="238">
        <f t="shared" si="5"/>
        <v>167999.99999999997</v>
      </c>
      <c r="AB190" s="64"/>
      <c r="AC190" s="54">
        <v>2016</v>
      </c>
      <c r="AD190" s="65"/>
      <c r="AE190" s="87" t="s">
        <v>840</v>
      </c>
      <c r="AF190" s="76"/>
      <c r="AG190" s="76"/>
      <c r="AH190" s="76"/>
      <c r="AI190" s="76"/>
      <c r="AJ190" s="76"/>
      <c r="AK190" s="76"/>
      <c r="AL190" s="76"/>
      <c r="AM190" s="76"/>
      <c r="AN190" s="76"/>
      <c r="AO190" s="76"/>
      <c r="AP190" s="76"/>
      <c r="AQ190" s="76"/>
      <c r="AR190" s="76"/>
      <c r="AS190" s="76"/>
      <c r="AT190" s="76"/>
      <c r="AU190" s="76"/>
      <c r="AV190" s="76"/>
      <c r="AW190" s="76"/>
    </row>
    <row r="191" spans="1:49" s="45" customFormat="1" outlineLevel="1">
      <c r="A191" s="111" t="s">
        <v>1394</v>
      </c>
      <c r="B191" s="54" t="s">
        <v>1187</v>
      </c>
      <c r="C191" s="55" t="s">
        <v>934</v>
      </c>
      <c r="D191" s="56" t="s">
        <v>1733</v>
      </c>
      <c r="E191" s="56">
        <v>210014557</v>
      </c>
      <c r="F191" s="57" t="s">
        <v>1554</v>
      </c>
      <c r="G191" s="57" t="s">
        <v>912</v>
      </c>
      <c r="H191" s="57" t="s">
        <v>1864</v>
      </c>
      <c r="I191" s="57" t="s">
        <v>912</v>
      </c>
      <c r="J191" s="99" t="s">
        <v>1555</v>
      </c>
      <c r="K191" s="58" t="s">
        <v>912</v>
      </c>
      <c r="L191" s="58" t="s">
        <v>39</v>
      </c>
      <c r="M191" s="59"/>
      <c r="N191" s="60">
        <v>40</v>
      </c>
      <c r="O191" s="61">
        <v>230000000</v>
      </c>
      <c r="P191" s="103" t="s">
        <v>935</v>
      </c>
      <c r="Q191" s="62" t="s">
        <v>41</v>
      </c>
      <c r="R191" s="58" t="s">
        <v>936</v>
      </c>
      <c r="S191" s="54" t="s">
        <v>937</v>
      </c>
      <c r="T191" s="60" t="s">
        <v>938</v>
      </c>
      <c r="U191" s="63" t="s">
        <v>1388</v>
      </c>
      <c r="V191" s="54">
        <v>168</v>
      </c>
      <c r="W191" s="54" t="s">
        <v>1904</v>
      </c>
      <c r="X191" s="246">
        <v>5</v>
      </c>
      <c r="Y191" s="246">
        <v>150000</v>
      </c>
      <c r="Z191" s="238">
        <f t="shared" si="4"/>
        <v>750000</v>
      </c>
      <c r="AA191" s="238">
        <f t="shared" si="5"/>
        <v>840000.00000000012</v>
      </c>
      <c r="AB191" s="64" t="s">
        <v>1385</v>
      </c>
      <c r="AC191" s="54">
        <v>2016</v>
      </c>
      <c r="AD191" s="65"/>
      <c r="AE191" s="87" t="s">
        <v>840</v>
      </c>
      <c r="AF191" s="76"/>
      <c r="AG191" s="76"/>
      <c r="AH191" s="76"/>
      <c r="AI191" s="76"/>
      <c r="AJ191" s="76"/>
      <c r="AK191" s="76"/>
      <c r="AL191" s="76"/>
      <c r="AM191" s="76"/>
      <c r="AN191" s="76"/>
      <c r="AO191" s="76"/>
      <c r="AP191" s="76"/>
      <c r="AQ191" s="76"/>
      <c r="AR191" s="76"/>
      <c r="AS191" s="76"/>
      <c r="AT191" s="76"/>
      <c r="AU191" s="76"/>
      <c r="AV191" s="76"/>
      <c r="AW191" s="76"/>
    </row>
    <row r="192" spans="1:49" s="45" customFormat="1" outlineLevel="1">
      <c r="A192" s="111" t="s">
        <v>1394</v>
      </c>
      <c r="B192" s="54" t="s">
        <v>1188</v>
      </c>
      <c r="C192" s="55" t="s">
        <v>934</v>
      </c>
      <c r="D192" s="56" t="s">
        <v>1734</v>
      </c>
      <c r="E192" s="56">
        <v>240000004</v>
      </c>
      <c r="F192" s="57" t="s">
        <v>1749</v>
      </c>
      <c r="G192" s="57" t="s">
        <v>912</v>
      </c>
      <c r="H192" s="57" t="s">
        <v>1865</v>
      </c>
      <c r="I192" s="57" t="s">
        <v>912</v>
      </c>
      <c r="J192" s="99" t="s">
        <v>1556</v>
      </c>
      <c r="K192" s="58" t="s">
        <v>912</v>
      </c>
      <c r="L192" s="58" t="s">
        <v>39</v>
      </c>
      <c r="M192" s="59"/>
      <c r="N192" s="60">
        <v>0</v>
      </c>
      <c r="O192" s="61">
        <v>230000000</v>
      </c>
      <c r="P192" s="103" t="s">
        <v>935</v>
      </c>
      <c r="Q192" s="62" t="s">
        <v>41</v>
      </c>
      <c r="R192" s="58" t="s">
        <v>936</v>
      </c>
      <c r="S192" s="54" t="s">
        <v>937</v>
      </c>
      <c r="T192" s="60" t="s">
        <v>938</v>
      </c>
      <c r="U192" s="63" t="s">
        <v>939</v>
      </c>
      <c r="V192" s="54">
        <v>796</v>
      </c>
      <c r="W192" s="54" t="s">
        <v>942</v>
      </c>
      <c r="X192" s="246">
        <v>3</v>
      </c>
      <c r="Y192" s="246">
        <v>34360.714285714283</v>
      </c>
      <c r="Z192" s="238">
        <f t="shared" si="4"/>
        <v>103082.14285714284</v>
      </c>
      <c r="AA192" s="238">
        <f t="shared" si="5"/>
        <v>115451.99999999999</v>
      </c>
      <c r="AB192" s="64"/>
      <c r="AC192" s="54">
        <v>2016</v>
      </c>
      <c r="AD192" s="65"/>
      <c r="AE192" s="87" t="s">
        <v>840</v>
      </c>
      <c r="AF192" s="76"/>
      <c r="AG192" s="76"/>
      <c r="AH192" s="76"/>
      <c r="AI192" s="76"/>
      <c r="AJ192" s="76"/>
      <c r="AK192" s="76"/>
      <c r="AL192" s="76"/>
      <c r="AM192" s="76"/>
      <c r="AN192" s="76"/>
      <c r="AO192" s="76"/>
      <c r="AP192" s="76"/>
      <c r="AQ192" s="76"/>
      <c r="AR192" s="76"/>
      <c r="AS192" s="76"/>
      <c r="AT192" s="76"/>
      <c r="AU192" s="76"/>
      <c r="AV192" s="76"/>
      <c r="AW192" s="76"/>
    </row>
    <row r="193" spans="1:49" s="45" customFormat="1" outlineLevel="1">
      <c r="A193" s="111" t="s">
        <v>1394</v>
      </c>
      <c r="B193" s="54" t="s">
        <v>1189</v>
      </c>
      <c r="C193" s="55" t="s">
        <v>934</v>
      </c>
      <c r="D193" s="56" t="s">
        <v>1735</v>
      </c>
      <c r="E193" s="56">
        <v>240000005</v>
      </c>
      <c r="F193" s="57" t="s">
        <v>1749</v>
      </c>
      <c r="G193" s="57" t="s">
        <v>912</v>
      </c>
      <c r="H193" s="57" t="s">
        <v>1866</v>
      </c>
      <c r="I193" s="57" t="s">
        <v>912</v>
      </c>
      <c r="J193" s="99" t="s">
        <v>1557</v>
      </c>
      <c r="K193" s="58" t="s">
        <v>912</v>
      </c>
      <c r="L193" s="58" t="s">
        <v>39</v>
      </c>
      <c r="M193" s="59"/>
      <c r="N193" s="60">
        <v>0</v>
      </c>
      <c r="O193" s="61">
        <v>230000000</v>
      </c>
      <c r="P193" s="103" t="s">
        <v>935</v>
      </c>
      <c r="Q193" s="62" t="s">
        <v>41</v>
      </c>
      <c r="R193" s="58" t="s">
        <v>936</v>
      </c>
      <c r="S193" s="54" t="s">
        <v>937</v>
      </c>
      <c r="T193" s="60" t="s">
        <v>938</v>
      </c>
      <c r="U193" s="63" t="s">
        <v>939</v>
      </c>
      <c r="V193" s="54">
        <v>796</v>
      </c>
      <c r="W193" s="54" t="s">
        <v>942</v>
      </c>
      <c r="X193" s="246">
        <v>7</v>
      </c>
      <c r="Y193" s="246">
        <v>18000</v>
      </c>
      <c r="Z193" s="238">
        <f t="shared" si="4"/>
        <v>126000</v>
      </c>
      <c r="AA193" s="238">
        <f t="shared" si="5"/>
        <v>141120</v>
      </c>
      <c r="AB193" s="64"/>
      <c r="AC193" s="54">
        <v>2016</v>
      </c>
      <c r="AD193" s="65"/>
      <c r="AE193" s="87" t="s">
        <v>840</v>
      </c>
      <c r="AF193" s="76"/>
      <c r="AG193" s="76"/>
      <c r="AH193" s="76"/>
      <c r="AI193" s="76"/>
      <c r="AJ193" s="76"/>
      <c r="AK193" s="76"/>
      <c r="AL193" s="76"/>
      <c r="AM193" s="76"/>
      <c r="AN193" s="76"/>
      <c r="AO193" s="76"/>
      <c r="AP193" s="76"/>
      <c r="AQ193" s="76"/>
      <c r="AR193" s="76"/>
      <c r="AS193" s="76"/>
      <c r="AT193" s="76"/>
      <c r="AU193" s="76"/>
      <c r="AV193" s="76"/>
      <c r="AW193" s="76"/>
    </row>
    <row r="194" spans="1:49" s="45" customFormat="1" outlineLevel="1">
      <c r="A194" s="111" t="s">
        <v>1394</v>
      </c>
      <c r="B194" s="54" t="s">
        <v>1190</v>
      </c>
      <c r="C194" s="55" t="s">
        <v>934</v>
      </c>
      <c r="D194" s="56" t="s">
        <v>1562</v>
      </c>
      <c r="E194" s="56">
        <v>210026800</v>
      </c>
      <c r="F194" s="57" t="s">
        <v>1563</v>
      </c>
      <c r="G194" s="57" t="s">
        <v>912</v>
      </c>
      <c r="H194" s="57" t="s">
        <v>1563</v>
      </c>
      <c r="I194" s="57" t="s">
        <v>912</v>
      </c>
      <c r="J194" s="99" t="s">
        <v>1564</v>
      </c>
      <c r="K194" s="58" t="s">
        <v>912</v>
      </c>
      <c r="L194" s="58" t="s">
        <v>39</v>
      </c>
      <c r="M194" s="59"/>
      <c r="N194" s="60">
        <v>0</v>
      </c>
      <c r="O194" s="61">
        <v>230000000</v>
      </c>
      <c r="P194" s="103" t="s">
        <v>935</v>
      </c>
      <c r="Q194" s="62" t="s">
        <v>41</v>
      </c>
      <c r="R194" s="58" t="s">
        <v>936</v>
      </c>
      <c r="S194" s="54" t="s">
        <v>937</v>
      </c>
      <c r="T194" s="60" t="s">
        <v>938</v>
      </c>
      <c r="U194" s="63" t="s">
        <v>939</v>
      </c>
      <c r="V194" s="54">
        <v>796</v>
      </c>
      <c r="W194" s="54" t="s">
        <v>942</v>
      </c>
      <c r="X194" s="246">
        <v>10000</v>
      </c>
      <c r="Y194" s="246">
        <v>14.285714285714285</v>
      </c>
      <c r="Z194" s="238">
        <f t="shared" si="4"/>
        <v>142857.14285714284</v>
      </c>
      <c r="AA194" s="238">
        <f t="shared" si="5"/>
        <v>160000</v>
      </c>
      <c r="AB194" s="64"/>
      <c r="AC194" s="54">
        <v>2016</v>
      </c>
      <c r="AD194" s="65"/>
      <c r="AE194" s="87" t="s">
        <v>840</v>
      </c>
      <c r="AF194" s="76"/>
      <c r="AG194" s="76"/>
      <c r="AH194" s="76"/>
      <c r="AI194" s="76"/>
      <c r="AJ194" s="76"/>
      <c r="AK194" s="76"/>
      <c r="AL194" s="76"/>
      <c r="AM194" s="76"/>
      <c r="AN194" s="76"/>
      <c r="AO194" s="76"/>
      <c r="AP194" s="76"/>
      <c r="AQ194" s="76"/>
      <c r="AR194" s="76"/>
      <c r="AS194" s="76"/>
      <c r="AT194" s="76"/>
      <c r="AU194" s="76"/>
      <c r="AV194" s="76"/>
      <c r="AW194" s="76"/>
    </row>
    <row r="195" spans="1:49" s="45" customFormat="1" outlineLevel="1">
      <c r="A195" s="111" t="s">
        <v>1565</v>
      </c>
      <c r="B195" s="54" t="s">
        <v>1191</v>
      </c>
      <c r="C195" s="55" t="s">
        <v>934</v>
      </c>
      <c r="D195" s="56" t="s">
        <v>1736</v>
      </c>
      <c r="E195" s="56">
        <v>220000602</v>
      </c>
      <c r="F195" s="57" t="s">
        <v>1568</v>
      </c>
      <c r="G195" s="57" t="s">
        <v>912</v>
      </c>
      <c r="H195" s="57" t="s">
        <v>1867</v>
      </c>
      <c r="I195" s="57" t="s">
        <v>912</v>
      </c>
      <c r="J195" s="99" t="s">
        <v>1569</v>
      </c>
      <c r="K195" s="58" t="s">
        <v>912</v>
      </c>
      <c r="L195" s="58" t="s">
        <v>33</v>
      </c>
      <c r="M195" s="59"/>
      <c r="N195" s="60">
        <v>0</v>
      </c>
      <c r="O195" s="61">
        <v>230000000</v>
      </c>
      <c r="P195" s="103" t="s">
        <v>935</v>
      </c>
      <c r="Q195" s="62" t="s">
        <v>41</v>
      </c>
      <c r="R195" s="58" t="s">
        <v>936</v>
      </c>
      <c r="S195" s="54" t="s">
        <v>937</v>
      </c>
      <c r="T195" s="60" t="s">
        <v>938</v>
      </c>
      <c r="U195" s="63" t="s">
        <v>939</v>
      </c>
      <c r="V195" s="54">
        <v>796</v>
      </c>
      <c r="W195" s="54" t="s">
        <v>942</v>
      </c>
      <c r="X195" s="246">
        <v>17</v>
      </c>
      <c r="Y195" s="246">
        <v>50799.999999999993</v>
      </c>
      <c r="Z195" s="238">
        <f t="shared" si="4"/>
        <v>863599.99999999988</v>
      </c>
      <c r="AA195" s="238">
        <f t="shared" si="5"/>
        <v>967232</v>
      </c>
      <c r="AB195" s="64"/>
      <c r="AC195" s="54">
        <v>2016</v>
      </c>
      <c r="AD195" s="65"/>
      <c r="AE195" s="87" t="s">
        <v>840</v>
      </c>
      <c r="AF195" s="76"/>
      <c r="AG195" s="76"/>
      <c r="AH195" s="76"/>
      <c r="AI195" s="76"/>
      <c r="AJ195" s="76"/>
      <c r="AK195" s="76"/>
      <c r="AL195" s="76"/>
      <c r="AM195" s="76"/>
      <c r="AN195" s="76"/>
      <c r="AO195" s="76"/>
      <c r="AP195" s="76"/>
      <c r="AQ195" s="76"/>
      <c r="AR195" s="76"/>
      <c r="AS195" s="76"/>
      <c r="AT195" s="76"/>
      <c r="AU195" s="76"/>
      <c r="AV195" s="76"/>
      <c r="AW195" s="76"/>
    </row>
    <row r="196" spans="1:49" s="45" customFormat="1" outlineLevel="1">
      <c r="A196" s="111" t="s">
        <v>1565</v>
      </c>
      <c r="B196" s="54" t="s">
        <v>1192</v>
      </c>
      <c r="C196" s="55" t="s">
        <v>934</v>
      </c>
      <c r="D196" s="56" t="s">
        <v>1570</v>
      </c>
      <c r="E196" s="56">
        <v>220000614</v>
      </c>
      <c r="F196" s="57" t="s">
        <v>1568</v>
      </c>
      <c r="G196" s="57" t="s">
        <v>912</v>
      </c>
      <c r="H196" s="57" t="s">
        <v>1868</v>
      </c>
      <c r="I196" s="57" t="s">
        <v>912</v>
      </c>
      <c r="J196" s="99" t="s">
        <v>1571</v>
      </c>
      <c r="K196" s="58" t="s">
        <v>912</v>
      </c>
      <c r="L196" s="58" t="s">
        <v>33</v>
      </c>
      <c r="M196" s="59"/>
      <c r="N196" s="60">
        <v>0</v>
      </c>
      <c r="O196" s="61">
        <v>230000000</v>
      </c>
      <c r="P196" s="103" t="s">
        <v>935</v>
      </c>
      <c r="Q196" s="62" t="s">
        <v>41</v>
      </c>
      <c r="R196" s="58" t="s">
        <v>936</v>
      </c>
      <c r="S196" s="54" t="s">
        <v>937</v>
      </c>
      <c r="T196" s="60" t="s">
        <v>938</v>
      </c>
      <c r="U196" s="63" t="s">
        <v>939</v>
      </c>
      <c r="V196" s="54">
        <v>796</v>
      </c>
      <c r="W196" s="54" t="s">
        <v>942</v>
      </c>
      <c r="X196" s="246">
        <v>155</v>
      </c>
      <c r="Y196" s="246">
        <v>54649.999999999993</v>
      </c>
      <c r="Z196" s="238">
        <f t="shared" si="4"/>
        <v>8470749.9999999981</v>
      </c>
      <c r="AA196" s="238">
        <f t="shared" si="5"/>
        <v>9487239.9999999981</v>
      </c>
      <c r="AB196" s="64"/>
      <c r="AC196" s="54">
        <v>2016</v>
      </c>
      <c r="AD196" s="65"/>
      <c r="AE196" s="87" t="s">
        <v>840</v>
      </c>
      <c r="AF196" s="76"/>
      <c r="AG196" s="76"/>
      <c r="AH196" s="76"/>
      <c r="AI196" s="76"/>
      <c r="AJ196" s="76"/>
      <c r="AK196" s="76"/>
      <c r="AL196" s="76"/>
      <c r="AM196" s="76"/>
      <c r="AN196" s="76"/>
      <c r="AO196" s="76"/>
      <c r="AP196" s="76"/>
      <c r="AQ196" s="76"/>
      <c r="AR196" s="76"/>
      <c r="AS196" s="76"/>
      <c r="AT196" s="76"/>
      <c r="AU196" s="76"/>
      <c r="AV196" s="76"/>
      <c r="AW196" s="76"/>
    </row>
    <row r="197" spans="1:49" s="45" customFormat="1" outlineLevel="1">
      <c r="A197" s="111" t="s">
        <v>1565</v>
      </c>
      <c r="B197" s="54" t="s">
        <v>1193</v>
      </c>
      <c r="C197" s="55" t="s">
        <v>934</v>
      </c>
      <c r="D197" s="56" t="s">
        <v>1572</v>
      </c>
      <c r="E197" s="56">
        <v>220009557</v>
      </c>
      <c r="F197" s="57" t="s">
        <v>1568</v>
      </c>
      <c r="G197" s="57" t="s">
        <v>912</v>
      </c>
      <c r="H197" s="57" t="s">
        <v>1869</v>
      </c>
      <c r="I197" s="57" t="s">
        <v>912</v>
      </c>
      <c r="J197" s="99" t="s">
        <v>1573</v>
      </c>
      <c r="K197" s="58" t="s">
        <v>912</v>
      </c>
      <c r="L197" s="58" t="s">
        <v>33</v>
      </c>
      <c r="M197" s="59"/>
      <c r="N197" s="60">
        <v>0</v>
      </c>
      <c r="O197" s="61">
        <v>230000000</v>
      </c>
      <c r="P197" s="103" t="s">
        <v>935</v>
      </c>
      <c r="Q197" s="62" t="s">
        <v>41</v>
      </c>
      <c r="R197" s="58" t="s">
        <v>936</v>
      </c>
      <c r="S197" s="54" t="s">
        <v>937</v>
      </c>
      <c r="T197" s="60" t="s">
        <v>938</v>
      </c>
      <c r="U197" s="63" t="s">
        <v>939</v>
      </c>
      <c r="V197" s="54">
        <v>796</v>
      </c>
      <c r="W197" s="54" t="s">
        <v>942</v>
      </c>
      <c r="X197" s="246">
        <v>371</v>
      </c>
      <c r="Y197" s="246">
        <v>11799.999999999998</v>
      </c>
      <c r="Z197" s="238">
        <f t="shared" si="4"/>
        <v>4377799.9999999991</v>
      </c>
      <c r="AA197" s="238">
        <f t="shared" si="5"/>
        <v>4903135.9999999991</v>
      </c>
      <c r="AB197" s="64"/>
      <c r="AC197" s="54">
        <v>2016</v>
      </c>
      <c r="AD197" s="65"/>
      <c r="AE197" s="87" t="s">
        <v>840</v>
      </c>
      <c r="AF197" s="76"/>
      <c r="AG197" s="76"/>
      <c r="AH197" s="76"/>
      <c r="AI197" s="76"/>
      <c r="AJ197" s="76"/>
      <c r="AK197" s="76"/>
      <c r="AL197" s="76"/>
      <c r="AM197" s="76"/>
      <c r="AN197" s="76"/>
      <c r="AO197" s="76"/>
      <c r="AP197" s="76"/>
      <c r="AQ197" s="76"/>
      <c r="AR197" s="76"/>
      <c r="AS197" s="76"/>
      <c r="AT197" s="76"/>
      <c r="AU197" s="76"/>
      <c r="AV197" s="76"/>
      <c r="AW197" s="76"/>
    </row>
    <row r="198" spans="1:49" s="45" customFormat="1" outlineLevel="1">
      <c r="A198" s="111" t="s">
        <v>1565</v>
      </c>
      <c r="B198" s="54" t="s">
        <v>1194</v>
      </c>
      <c r="C198" s="55" t="s">
        <v>934</v>
      </c>
      <c r="D198" s="56" t="s">
        <v>1737</v>
      </c>
      <c r="E198" s="56">
        <v>220028957</v>
      </c>
      <c r="F198" s="57" t="s">
        <v>1568</v>
      </c>
      <c r="G198" s="57" t="s">
        <v>912</v>
      </c>
      <c r="H198" s="57" t="s">
        <v>1870</v>
      </c>
      <c r="I198" s="57" t="s">
        <v>912</v>
      </c>
      <c r="J198" s="99" t="s">
        <v>1574</v>
      </c>
      <c r="K198" s="58" t="s">
        <v>912</v>
      </c>
      <c r="L198" s="58" t="s">
        <v>33</v>
      </c>
      <c r="M198" s="59"/>
      <c r="N198" s="60">
        <v>0</v>
      </c>
      <c r="O198" s="61">
        <v>230000000</v>
      </c>
      <c r="P198" s="103" t="s">
        <v>935</v>
      </c>
      <c r="Q198" s="62" t="s">
        <v>41</v>
      </c>
      <c r="R198" s="58" t="s">
        <v>936</v>
      </c>
      <c r="S198" s="54" t="s">
        <v>937</v>
      </c>
      <c r="T198" s="60" t="s">
        <v>938</v>
      </c>
      <c r="U198" s="63" t="s">
        <v>939</v>
      </c>
      <c r="V198" s="54">
        <v>796</v>
      </c>
      <c r="W198" s="54" t="s">
        <v>942</v>
      </c>
      <c r="X198" s="246">
        <v>80</v>
      </c>
      <c r="Y198" s="246">
        <v>11326.4375</v>
      </c>
      <c r="Z198" s="238">
        <f t="shared" si="4"/>
        <v>906115</v>
      </c>
      <c r="AA198" s="238">
        <f t="shared" si="5"/>
        <v>1014848.8</v>
      </c>
      <c r="AB198" s="64"/>
      <c r="AC198" s="54">
        <v>2016</v>
      </c>
      <c r="AD198" s="65"/>
      <c r="AE198" s="87" t="s">
        <v>840</v>
      </c>
      <c r="AF198" s="76"/>
      <c r="AG198" s="76"/>
      <c r="AH198" s="76"/>
      <c r="AI198" s="76"/>
      <c r="AJ198" s="76"/>
      <c r="AK198" s="76"/>
      <c r="AL198" s="76"/>
      <c r="AM198" s="76"/>
      <c r="AN198" s="76"/>
      <c r="AO198" s="76"/>
      <c r="AP198" s="76"/>
      <c r="AQ198" s="76"/>
      <c r="AR198" s="76"/>
      <c r="AS198" s="76"/>
      <c r="AT198" s="76"/>
      <c r="AU198" s="76"/>
      <c r="AV198" s="76"/>
      <c r="AW198" s="76"/>
    </row>
    <row r="199" spans="1:49" s="45" customFormat="1" outlineLevel="1">
      <c r="A199" s="111" t="s">
        <v>1565</v>
      </c>
      <c r="B199" s="54" t="s">
        <v>1195</v>
      </c>
      <c r="C199" s="55" t="s">
        <v>934</v>
      </c>
      <c r="D199" s="56" t="s">
        <v>1575</v>
      </c>
      <c r="E199" s="56">
        <v>220029720</v>
      </c>
      <c r="F199" s="57" t="s">
        <v>1568</v>
      </c>
      <c r="G199" s="57" t="s">
        <v>912</v>
      </c>
      <c r="H199" s="57" t="s">
        <v>1871</v>
      </c>
      <c r="I199" s="57" t="s">
        <v>912</v>
      </c>
      <c r="J199" s="99" t="s">
        <v>1576</v>
      </c>
      <c r="K199" s="58" t="s">
        <v>912</v>
      </c>
      <c r="L199" s="58" t="s">
        <v>33</v>
      </c>
      <c r="M199" s="59"/>
      <c r="N199" s="60">
        <v>0</v>
      </c>
      <c r="O199" s="61">
        <v>230000000</v>
      </c>
      <c r="P199" s="103" t="s">
        <v>935</v>
      </c>
      <c r="Q199" s="62" t="s">
        <v>41</v>
      </c>
      <c r="R199" s="58" t="s">
        <v>936</v>
      </c>
      <c r="S199" s="54" t="s">
        <v>937</v>
      </c>
      <c r="T199" s="60" t="s">
        <v>938</v>
      </c>
      <c r="U199" s="63" t="s">
        <v>939</v>
      </c>
      <c r="V199" s="54">
        <v>796</v>
      </c>
      <c r="W199" s="54" t="s">
        <v>942</v>
      </c>
      <c r="X199" s="246">
        <v>4</v>
      </c>
      <c r="Y199" s="246">
        <v>62499.999999999993</v>
      </c>
      <c r="Z199" s="238">
        <f t="shared" si="4"/>
        <v>249999.99999999997</v>
      </c>
      <c r="AA199" s="238">
        <f t="shared" si="5"/>
        <v>280000</v>
      </c>
      <c r="AB199" s="64"/>
      <c r="AC199" s="54">
        <v>2016</v>
      </c>
      <c r="AD199" s="65"/>
      <c r="AE199" s="87" t="s">
        <v>840</v>
      </c>
      <c r="AF199" s="76"/>
      <c r="AG199" s="76"/>
      <c r="AH199" s="76"/>
      <c r="AI199" s="76"/>
      <c r="AJ199" s="76"/>
      <c r="AK199" s="76"/>
      <c r="AL199" s="76"/>
      <c r="AM199" s="76"/>
      <c r="AN199" s="76"/>
      <c r="AO199" s="76"/>
      <c r="AP199" s="76"/>
      <c r="AQ199" s="76"/>
      <c r="AR199" s="76"/>
      <c r="AS199" s="76"/>
      <c r="AT199" s="76"/>
      <c r="AU199" s="76"/>
      <c r="AV199" s="76"/>
      <c r="AW199" s="76"/>
    </row>
    <row r="200" spans="1:49" s="45" customFormat="1" outlineLevel="1">
      <c r="A200" s="111" t="s">
        <v>1565</v>
      </c>
      <c r="B200" s="54" t="s">
        <v>1196</v>
      </c>
      <c r="C200" s="55" t="s">
        <v>934</v>
      </c>
      <c r="D200" s="56" t="s">
        <v>1577</v>
      </c>
      <c r="E200" s="56">
        <v>220028956</v>
      </c>
      <c r="F200" s="57" t="s">
        <v>1568</v>
      </c>
      <c r="G200" s="57" t="s">
        <v>912</v>
      </c>
      <c r="H200" s="57" t="s">
        <v>1872</v>
      </c>
      <c r="I200" s="57" t="s">
        <v>912</v>
      </c>
      <c r="J200" s="99" t="s">
        <v>1902</v>
      </c>
      <c r="K200" s="58" t="s">
        <v>912</v>
      </c>
      <c r="L200" s="58" t="s">
        <v>33</v>
      </c>
      <c r="M200" s="59"/>
      <c r="N200" s="60">
        <v>0</v>
      </c>
      <c r="O200" s="61">
        <v>230000000</v>
      </c>
      <c r="P200" s="103" t="s">
        <v>935</v>
      </c>
      <c r="Q200" s="62" t="s">
        <v>41</v>
      </c>
      <c r="R200" s="58" t="s">
        <v>936</v>
      </c>
      <c r="S200" s="54" t="s">
        <v>937</v>
      </c>
      <c r="T200" s="60" t="s">
        <v>938</v>
      </c>
      <c r="U200" s="63" t="s">
        <v>939</v>
      </c>
      <c r="V200" s="54">
        <v>796</v>
      </c>
      <c r="W200" s="54" t="s">
        <v>942</v>
      </c>
      <c r="X200" s="246">
        <v>8</v>
      </c>
      <c r="Y200" s="246">
        <v>49107.142857142855</v>
      </c>
      <c r="Z200" s="238">
        <f t="shared" si="4"/>
        <v>392857.14285714284</v>
      </c>
      <c r="AA200" s="238">
        <f t="shared" si="5"/>
        <v>440000</v>
      </c>
      <c r="AB200" s="64"/>
      <c r="AC200" s="54">
        <v>2016</v>
      </c>
      <c r="AD200" s="65"/>
      <c r="AE200" s="87" t="s">
        <v>840</v>
      </c>
      <c r="AF200" s="76"/>
      <c r="AG200" s="76"/>
      <c r="AH200" s="76"/>
      <c r="AI200" s="76"/>
      <c r="AJ200" s="76"/>
      <c r="AK200" s="76"/>
      <c r="AL200" s="76"/>
      <c r="AM200" s="76"/>
      <c r="AN200" s="76"/>
      <c r="AO200" s="76"/>
      <c r="AP200" s="76"/>
      <c r="AQ200" s="76"/>
      <c r="AR200" s="76"/>
      <c r="AS200" s="76"/>
      <c r="AT200" s="76"/>
      <c r="AU200" s="76"/>
      <c r="AV200" s="76"/>
      <c r="AW200" s="76"/>
    </row>
    <row r="201" spans="1:49" s="45" customFormat="1" outlineLevel="1">
      <c r="A201" s="111" t="s">
        <v>1565</v>
      </c>
      <c r="B201" s="54" t="s">
        <v>1197</v>
      </c>
      <c r="C201" s="55" t="s">
        <v>934</v>
      </c>
      <c r="D201" s="56" t="s">
        <v>1578</v>
      </c>
      <c r="E201" s="56">
        <v>220023135</v>
      </c>
      <c r="F201" s="57" t="s">
        <v>1568</v>
      </c>
      <c r="G201" s="57" t="s">
        <v>912</v>
      </c>
      <c r="H201" s="57" t="s">
        <v>1873</v>
      </c>
      <c r="I201" s="57" t="s">
        <v>912</v>
      </c>
      <c r="J201" s="99" t="s">
        <v>1579</v>
      </c>
      <c r="K201" s="58" t="s">
        <v>912</v>
      </c>
      <c r="L201" s="58" t="s">
        <v>33</v>
      </c>
      <c r="M201" s="59"/>
      <c r="N201" s="60">
        <v>0</v>
      </c>
      <c r="O201" s="61">
        <v>230000000</v>
      </c>
      <c r="P201" s="103" t="s">
        <v>935</v>
      </c>
      <c r="Q201" s="62" t="s">
        <v>41</v>
      </c>
      <c r="R201" s="58" t="s">
        <v>936</v>
      </c>
      <c r="S201" s="54" t="s">
        <v>937</v>
      </c>
      <c r="T201" s="60" t="s">
        <v>938</v>
      </c>
      <c r="U201" s="63" t="s">
        <v>939</v>
      </c>
      <c r="V201" s="54">
        <v>796</v>
      </c>
      <c r="W201" s="54" t="s">
        <v>942</v>
      </c>
      <c r="X201" s="246">
        <v>6</v>
      </c>
      <c r="Y201" s="246">
        <v>14333.330357142855</v>
      </c>
      <c r="Z201" s="238">
        <f t="shared" si="4"/>
        <v>85999.98214285713</v>
      </c>
      <c r="AA201" s="238">
        <f t="shared" si="5"/>
        <v>96319.98</v>
      </c>
      <c r="AB201" s="64"/>
      <c r="AC201" s="54">
        <v>2016</v>
      </c>
      <c r="AD201" s="65"/>
      <c r="AE201" s="87" t="s">
        <v>840</v>
      </c>
      <c r="AF201" s="76"/>
      <c r="AG201" s="76"/>
      <c r="AH201" s="76"/>
      <c r="AI201" s="76"/>
      <c r="AJ201" s="76"/>
      <c r="AK201" s="76"/>
      <c r="AL201" s="76"/>
      <c r="AM201" s="76"/>
      <c r="AN201" s="76"/>
      <c r="AO201" s="76"/>
      <c r="AP201" s="76"/>
      <c r="AQ201" s="76"/>
      <c r="AR201" s="76"/>
      <c r="AS201" s="76"/>
      <c r="AT201" s="76"/>
      <c r="AU201" s="76"/>
      <c r="AV201" s="76"/>
      <c r="AW201" s="76"/>
    </row>
    <row r="202" spans="1:49" s="45" customFormat="1" outlineLevel="1">
      <c r="A202" s="111" t="s">
        <v>1565</v>
      </c>
      <c r="B202" s="54" t="s">
        <v>1198</v>
      </c>
      <c r="C202" s="55" t="s">
        <v>934</v>
      </c>
      <c r="D202" s="56" t="s">
        <v>1738</v>
      </c>
      <c r="E202" s="56">
        <v>220023136</v>
      </c>
      <c r="F202" s="57" t="s">
        <v>1568</v>
      </c>
      <c r="G202" s="57" t="s">
        <v>912</v>
      </c>
      <c r="H202" s="57" t="s">
        <v>1874</v>
      </c>
      <c r="I202" s="57" t="s">
        <v>912</v>
      </c>
      <c r="J202" s="99" t="s">
        <v>1580</v>
      </c>
      <c r="K202" s="58" t="s">
        <v>912</v>
      </c>
      <c r="L202" s="58" t="s">
        <v>33</v>
      </c>
      <c r="M202" s="59"/>
      <c r="N202" s="60">
        <v>0</v>
      </c>
      <c r="O202" s="61">
        <v>230000000</v>
      </c>
      <c r="P202" s="103" t="s">
        <v>935</v>
      </c>
      <c r="Q202" s="62" t="s">
        <v>41</v>
      </c>
      <c r="R202" s="58" t="s">
        <v>936</v>
      </c>
      <c r="S202" s="54" t="s">
        <v>937</v>
      </c>
      <c r="T202" s="60" t="s">
        <v>938</v>
      </c>
      <c r="U202" s="63" t="s">
        <v>939</v>
      </c>
      <c r="V202" s="54">
        <v>796</v>
      </c>
      <c r="W202" s="54" t="s">
        <v>942</v>
      </c>
      <c r="X202" s="246">
        <v>2</v>
      </c>
      <c r="Y202" s="246">
        <v>23960</v>
      </c>
      <c r="Z202" s="238">
        <f t="shared" si="4"/>
        <v>47920</v>
      </c>
      <c r="AA202" s="238">
        <f t="shared" si="5"/>
        <v>53670.400000000009</v>
      </c>
      <c r="AB202" s="64"/>
      <c r="AC202" s="54">
        <v>2016</v>
      </c>
      <c r="AD202" s="65"/>
      <c r="AE202" s="87" t="s">
        <v>840</v>
      </c>
      <c r="AF202" s="76"/>
      <c r="AG202" s="76"/>
      <c r="AH202" s="76"/>
      <c r="AI202" s="76"/>
      <c r="AJ202" s="76"/>
      <c r="AK202" s="76"/>
      <c r="AL202" s="76"/>
      <c r="AM202" s="76"/>
      <c r="AN202" s="76"/>
      <c r="AO202" s="76"/>
      <c r="AP202" s="76"/>
      <c r="AQ202" s="76"/>
      <c r="AR202" s="76"/>
      <c r="AS202" s="76"/>
      <c r="AT202" s="76"/>
      <c r="AU202" s="76"/>
      <c r="AV202" s="76"/>
      <c r="AW202" s="76"/>
    </row>
    <row r="203" spans="1:49" s="45" customFormat="1" outlineLevel="1">
      <c r="A203" s="111" t="s">
        <v>1565</v>
      </c>
      <c r="B203" s="54" t="s">
        <v>1199</v>
      </c>
      <c r="C203" s="55" t="s">
        <v>934</v>
      </c>
      <c r="D203" s="56" t="s">
        <v>1739</v>
      </c>
      <c r="E203" s="56">
        <v>220023134</v>
      </c>
      <c r="F203" s="57" t="s">
        <v>1568</v>
      </c>
      <c r="G203" s="57" t="s">
        <v>912</v>
      </c>
      <c r="H203" s="57" t="s">
        <v>1875</v>
      </c>
      <c r="I203" s="57" t="s">
        <v>912</v>
      </c>
      <c r="J203" s="99" t="s">
        <v>1581</v>
      </c>
      <c r="K203" s="58" t="s">
        <v>912</v>
      </c>
      <c r="L203" s="58" t="s">
        <v>33</v>
      </c>
      <c r="M203" s="59"/>
      <c r="N203" s="60">
        <v>0</v>
      </c>
      <c r="O203" s="61">
        <v>230000000</v>
      </c>
      <c r="P203" s="103" t="s">
        <v>935</v>
      </c>
      <c r="Q203" s="62" t="s">
        <v>41</v>
      </c>
      <c r="R203" s="58" t="s">
        <v>936</v>
      </c>
      <c r="S203" s="54" t="s">
        <v>937</v>
      </c>
      <c r="T203" s="60" t="s">
        <v>938</v>
      </c>
      <c r="U203" s="63" t="s">
        <v>939</v>
      </c>
      <c r="V203" s="54">
        <v>796</v>
      </c>
      <c r="W203" s="54" t="s">
        <v>942</v>
      </c>
      <c r="X203" s="246">
        <v>10</v>
      </c>
      <c r="Y203" s="246">
        <v>25673.812499999996</v>
      </c>
      <c r="Z203" s="238">
        <f t="shared" si="4"/>
        <v>256738.12499999997</v>
      </c>
      <c r="AA203" s="238">
        <f t="shared" si="5"/>
        <v>287546.7</v>
      </c>
      <c r="AB203" s="64"/>
      <c r="AC203" s="54">
        <v>2016</v>
      </c>
      <c r="AD203" s="65"/>
      <c r="AE203" s="87" t="s">
        <v>840</v>
      </c>
      <c r="AF203" s="76"/>
      <c r="AG203" s="76"/>
      <c r="AH203" s="76"/>
      <c r="AI203" s="76"/>
      <c r="AJ203" s="76"/>
      <c r="AK203" s="76"/>
      <c r="AL203" s="76"/>
      <c r="AM203" s="76"/>
      <c r="AN203" s="76"/>
      <c r="AO203" s="76"/>
      <c r="AP203" s="76"/>
      <c r="AQ203" s="76"/>
      <c r="AR203" s="76"/>
      <c r="AS203" s="76"/>
      <c r="AT203" s="76"/>
      <c r="AU203" s="76"/>
      <c r="AV203" s="76"/>
      <c r="AW203" s="76"/>
    </row>
    <row r="204" spans="1:49" s="45" customFormat="1" outlineLevel="1">
      <c r="A204" s="111" t="s">
        <v>1565</v>
      </c>
      <c r="B204" s="54" t="s">
        <v>1200</v>
      </c>
      <c r="C204" s="55" t="s">
        <v>934</v>
      </c>
      <c r="D204" s="56" t="s">
        <v>1582</v>
      </c>
      <c r="E204" s="56">
        <v>220009554</v>
      </c>
      <c r="F204" s="57" t="s">
        <v>1568</v>
      </c>
      <c r="G204" s="57" t="s">
        <v>912</v>
      </c>
      <c r="H204" s="57" t="s">
        <v>1876</v>
      </c>
      <c r="I204" s="57" t="s">
        <v>912</v>
      </c>
      <c r="J204" s="99" t="s">
        <v>1903</v>
      </c>
      <c r="K204" s="58" t="s">
        <v>912</v>
      </c>
      <c r="L204" s="58" t="s">
        <v>33</v>
      </c>
      <c r="M204" s="59"/>
      <c r="N204" s="60">
        <v>0</v>
      </c>
      <c r="O204" s="61">
        <v>230000000</v>
      </c>
      <c r="P204" s="103" t="s">
        <v>935</v>
      </c>
      <c r="Q204" s="62" t="s">
        <v>41</v>
      </c>
      <c r="R204" s="58" t="s">
        <v>936</v>
      </c>
      <c r="S204" s="54" t="s">
        <v>937</v>
      </c>
      <c r="T204" s="60" t="s">
        <v>938</v>
      </c>
      <c r="U204" s="63" t="s">
        <v>939</v>
      </c>
      <c r="V204" s="54">
        <v>796</v>
      </c>
      <c r="W204" s="54" t="s">
        <v>942</v>
      </c>
      <c r="X204" s="246">
        <v>40</v>
      </c>
      <c r="Y204" s="246">
        <v>37900</v>
      </c>
      <c r="Z204" s="238">
        <f t="shared" si="4"/>
        <v>1516000</v>
      </c>
      <c r="AA204" s="238">
        <f t="shared" si="5"/>
        <v>1697920.0000000002</v>
      </c>
      <c r="AB204" s="64"/>
      <c r="AC204" s="54">
        <v>2016</v>
      </c>
      <c r="AD204" s="65"/>
      <c r="AE204" s="87" t="s">
        <v>840</v>
      </c>
      <c r="AF204" s="76"/>
      <c r="AG204" s="76"/>
      <c r="AH204" s="76"/>
      <c r="AI204" s="76"/>
      <c r="AJ204" s="76"/>
      <c r="AK204" s="76"/>
      <c r="AL204" s="76"/>
      <c r="AM204" s="76"/>
      <c r="AN204" s="76"/>
      <c r="AO204" s="76"/>
      <c r="AP204" s="76"/>
      <c r="AQ204" s="76"/>
      <c r="AR204" s="76"/>
      <c r="AS204" s="76"/>
      <c r="AT204" s="76"/>
      <c r="AU204" s="76"/>
      <c r="AV204" s="76"/>
      <c r="AW204" s="76"/>
    </row>
    <row r="205" spans="1:49" s="45" customFormat="1" outlineLevel="1">
      <c r="A205" s="111" t="s">
        <v>1565</v>
      </c>
      <c r="B205" s="54" t="s">
        <v>1201</v>
      </c>
      <c r="C205" s="55" t="s">
        <v>934</v>
      </c>
      <c r="D205" s="56" t="s">
        <v>1583</v>
      </c>
      <c r="E205" s="56">
        <v>220000702</v>
      </c>
      <c r="F205" s="57" t="s">
        <v>1568</v>
      </c>
      <c r="G205" s="57" t="s">
        <v>912</v>
      </c>
      <c r="H205" s="57" t="s">
        <v>1877</v>
      </c>
      <c r="I205" s="57" t="s">
        <v>912</v>
      </c>
      <c r="J205" s="99" t="s">
        <v>1584</v>
      </c>
      <c r="K205" s="58" t="s">
        <v>912</v>
      </c>
      <c r="L205" s="58" t="s">
        <v>33</v>
      </c>
      <c r="M205" s="59"/>
      <c r="N205" s="60">
        <v>0</v>
      </c>
      <c r="O205" s="61">
        <v>230000000</v>
      </c>
      <c r="P205" s="103" t="s">
        <v>935</v>
      </c>
      <c r="Q205" s="62" t="s">
        <v>41</v>
      </c>
      <c r="R205" s="58" t="s">
        <v>936</v>
      </c>
      <c r="S205" s="54" t="s">
        <v>937</v>
      </c>
      <c r="T205" s="60" t="s">
        <v>938</v>
      </c>
      <c r="U205" s="63" t="s">
        <v>939</v>
      </c>
      <c r="V205" s="54">
        <v>796</v>
      </c>
      <c r="W205" s="54" t="s">
        <v>942</v>
      </c>
      <c r="X205" s="246">
        <v>12</v>
      </c>
      <c r="Y205" s="246">
        <v>199999.99999999997</v>
      </c>
      <c r="Z205" s="238">
        <f t="shared" si="4"/>
        <v>2399999.9999999995</v>
      </c>
      <c r="AA205" s="238">
        <f t="shared" si="5"/>
        <v>2687999.9999999995</v>
      </c>
      <c r="AB205" s="64"/>
      <c r="AC205" s="54">
        <v>2016</v>
      </c>
      <c r="AD205" s="65"/>
      <c r="AE205" s="87" t="s">
        <v>840</v>
      </c>
      <c r="AF205" s="76"/>
      <c r="AG205" s="76"/>
      <c r="AH205" s="76"/>
      <c r="AI205" s="76"/>
      <c r="AJ205" s="76"/>
      <c r="AK205" s="76"/>
      <c r="AL205" s="76"/>
      <c r="AM205" s="76"/>
      <c r="AN205" s="76"/>
      <c r="AO205" s="76"/>
      <c r="AP205" s="76"/>
      <c r="AQ205" s="76"/>
      <c r="AR205" s="76"/>
      <c r="AS205" s="76"/>
      <c r="AT205" s="76"/>
      <c r="AU205" s="76"/>
      <c r="AV205" s="76"/>
      <c r="AW205" s="76"/>
    </row>
    <row r="206" spans="1:49" s="45" customFormat="1" outlineLevel="1">
      <c r="A206" s="111" t="s">
        <v>1565</v>
      </c>
      <c r="B206" s="54" t="s">
        <v>1202</v>
      </c>
      <c r="C206" s="55" t="s">
        <v>934</v>
      </c>
      <c r="D206" s="56" t="s">
        <v>1585</v>
      </c>
      <c r="E206" s="56">
        <v>220017322</v>
      </c>
      <c r="F206" s="57" t="s">
        <v>1568</v>
      </c>
      <c r="G206" s="57" t="s">
        <v>912</v>
      </c>
      <c r="H206" s="57" t="s">
        <v>1878</v>
      </c>
      <c r="I206" s="57" t="s">
        <v>912</v>
      </c>
      <c r="J206" s="99" t="s">
        <v>1586</v>
      </c>
      <c r="K206" s="58" t="s">
        <v>912</v>
      </c>
      <c r="L206" s="58" t="s">
        <v>33</v>
      </c>
      <c r="M206" s="59"/>
      <c r="N206" s="60">
        <v>0</v>
      </c>
      <c r="O206" s="61">
        <v>230000000</v>
      </c>
      <c r="P206" s="103" t="s">
        <v>935</v>
      </c>
      <c r="Q206" s="62" t="s">
        <v>41</v>
      </c>
      <c r="R206" s="58" t="s">
        <v>936</v>
      </c>
      <c r="S206" s="54" t="s">
        <v>937</v>
      </c>
      <c r="T206" s="60" t="s">
        <v>938</v>
      </c>
      <c r="U206" s="63" t="s">
        <v>939</v>
      </c>
      <c r="V206" s="54">
        <v>796</v>
      </c>
      <c r="W206" s="54" t="s">
        <v>942</v>
      </c>
      <c r="X206" s="246">
        <v>16</v>
      </c>
      <c r="Y206" s="246">
        <v>345714.28571428568</v>
      </c>
      <c r="Z206" s="238">
        <f t="shared" ref="Z206:Z260" si="6">X206*Y206</f>
        <v>5531428.5714285709</v>
      </c>
      <c r="AA206" s="238">
        <f t="shared" ref="AA206:AA260" si="7">Z206*1.12</f>
        <v>6195200</v>
      </c>
      <c r="AB206" s="64"/>
      <c r="AC206" s="54">
        <v>2016</v>
      </c>
      <c r="AD206" s="65"/>
      <c r="AE206" s="87" t="s">
        <v>840</v>
      </c>
      <c r="AF206" s="76"/>
      <c r="AG206" s="76"/>
      <c r="AH206" s="76"/>
      <c r="AI206" s="76"/>
      <c r="AJ206" s="76"/>
      <c r="AK206" s="76"/>
      <c r="AL206" s="76"/>
      <c r="AM206" s="76"/>
      <c r="AN206" s="76"/>
      <c r="AO206" s="76"/>
      <c r="AP206" s="76"/>
      <c r="AQ206" s="76"/>
      <c r="AR206" s="76"/>
      <c r="AS206" s="76"/>
      <c r="AT206" s="76"/>
      <c r="AU206" s="76"/>
      <c r="AV206" s="76"/>
      <c r="AW206" s="76"/>
    </row>
    <row r="207" spans="1:49" s="45" customFormat="1" outlineLevel="1">
      <c r="A207" s="111" t="s">
        <v>1565</v>
      </c>
      <c r="B207" s="54" t="s">
        <v>1203</v>
      </c>
      <c r="C207" s="55" t="s">
        <v>934</v>
      </c>
      <c r="D207" s="56" t="s">
        <v>1740</v>
      </c>
      <c r="E207" s="56">
        <v>220023389</v>
      </c>
      <c r="F207" s="57" t="s">
        <v>1568</v>
      </c>
      <c r="G207" s="57" t="s">
        <v>912</v>
      </c>
      <c r="H207" s="57" t="s">
        <v>1879</v>
      </c>
      <c r="I207" s="57" t="s">
        <v>912</v>
      </c>
      <c r="J207" s="99" t="s">
        <v>1587</v>
      </c>
      <c r="K207" s="58" t="s">
        <v>912</v>
      </c>
      <c r="L207" s="58" t="s">
        <v>33</v>
      </c>
      <c r="M207" s="59"/>
      <c r="N207" s="60">
        <v>0</v>
      </c>
      <c r="O207" s="61">
        <v>230000000</v>
      </c>
      <c r="P207" s="103" t="s">
        <v>935</v>
      </c>
      <c r="Q207" s="62" t="s">
        <v>41</v>
      </c>
      <c r="R207" s="58" t="s">
        <v>936</v>
      </c>
      <c r="S207" s="54" t="s">
        <v>937</v>
      </c>
      <c r="T207" s="60" t="s">
        <v>938</v>
      </c>
      <c r="U207" s="63" t="s">
        <v>939</v>
      </c>
      <c r="V207" s="54">
        <v>796</v>
      </c>
      <c r="W207" s="54" t="s">
        <v>942</v>
      </c>
      <c r="X207" s="246">
        <v>10</v>
      </c>
      <c r="Y207" s="246">
        <v>60586.732142857138</v>
      </c>
      <c r="Z207" s="238">
        <f t="shared" si="6"/>
        <v>605867.32142857136</v>
      </c>
      <c r="AA207" s="238">
        <f t="shared" si="7"/>
        <v>678571.4</v>
      </c>
      <c r="AB207" s="64"/>
      <c r="AC207" s="54">
        <v>2016</v>
      </c>
      <c r="AD207" s="65"/>
      <c r="AE207" s="87" t="s">
        <v>840</v>
      </c>
      <c r="AF207" s="76"/>
      <c r="AG207" s="76"/>
      <c r="AH207" s="76"/>
      <c r="AI207" s="76"/>
      <c r="AJ207" s="76"/>
      <c r="AK207" s="76"/>
      <c r="AL207" s="76"/>
      <c r="AM207" s="76"/>
      <c r="AN207" s="76"/>
      <c r="AO207" s="76"/>
      <c r="AP207" s="76"/>
      <c r="AQ207" s="76"/>
      <c r="AR207" s="76"/>
      <c r="AS207" s="76"/>
      <c r="AT207" s="76"/>
      <c r="AU207" s="76"/>
      <c r="AV207" s="76"/>
      <c r="AW207" s="76"/>
    </row>
    <row r="208" spans="1:49" s="45" customFormat="1" outlineLevel="1">
      <c r="A208" s="111" t="s">
        <v>1565</v>
      </c>
      <c r="B208" s="54" t="s">
        <v>1204</v>
      </c>
      <c r="C208" s="55" t="s">
        <v>934</v>
      </c>
      <c r="D208" s="56" t="s">
        <v>1588</v>
      </c>
      <c r="E208" s="56">
        <v>220025375</v>
      </c>
      <c r="F208" s="57" t="s">
        <v>1568</v>
      </c>
      <c r="G208" s="57" t="s">
        <v>912</v>
      </c>
      <c r="H208" s="57" t="s">
        <v>1880</v>
      </c>
      <c r="I208" s="57" t="s">
        <v>912</v>
      </c>
      <c r="J208" s="99" t="s">
        <v>1589</v>
      </c>
      <c r="K208" s="58" t="s">
        <v>912</v>
      </c>
      <c r="L208" s="58" t="s">
        <v>33</v>
      </c>
      <c r="M208" s="59"/>
      <c r="N208" s="60">
        <v>0</v>
      </c>
      <c r="O208" s="61">
        <v>230000000</v>
      </c>
      <c r="P208" s="103" t="s">
        <v>935</v>
      </c>
      <c r="Q208" s="62" t="s">
        <v>41</v>
      </c>
      <c r="R208" s="58" t="s">
        <v>936</v>
      </c>
      <c r="S208" s="54" t="s">
        <v>937</v>
      </c>
      <c r="T208" s="60" t="s">
        <v>938</v>
      </c>
      <c r="U208" s="63" t="s">
        <v>939</v>
      </c>
      <c r="V208" s="54">
        <v>796</v>
      </c>
      <c r="W208" s="54" t="s">
        <v>942</v>
      </c>
      <c r="X208" s="246">
        <v>10</v>
      </c>
      <c r="Y208" s="246">
        <v>172249.99999999997</v>
      </c>
      <c r="Z208" s="238">
        <f t="shared" si="6"/>
        <v>1722499.9999999998</v>
      </c>
      <c r="AA208" s="238">
        <f t="shared" si="7"/>
        <v>1929200</v>
      </c>
      <c r="AB208" s="64"/>
      <c r="AC208" s="54">
        <v>2016</v>
      </c>
      <c r="AD208" s="65"/>
      <c r="AE208" s="87" t="s">
        <v>840</v>
      </c>
      <c r="AF208" s="76"/>
      <c r="AG208" s="76"/>
      <c r="AH208" s="76"/>
      <c r="AI208" s="76"/>
      <c r="AJ208" s="76"/>
      <c r="AK208" s="76"/>
      <c r="AL208" s="76"/>
      <c r="AM208" s="76"/>
      <c r="AN208" s="76"/>
      <c r="AO208" s="76"/>
      <c r="AP208" s="76"/>
      <c r="AQ208" s="76"/>
      <c r="AR208" s="76"/>
      <c r="AS208" s="76"/>
      <c r="AT208" s="76"/>
      <c r="AU208" s="76"/>
      <c r="AV208" s="76"/>
      <c r="AW208" s="76"/>
    </row>
    <row r="209" spans="1:49" s="45" customFormat="1" outlineLevel="1">
      <c r="A209" s="111" t="s">
        <v>1565</v>
      </c>
      <c r="B209" s="54" t="s">
        <v>1205</v>
      </c>
      <c r="C209" s="55" t="s">
        <v>934</v>
      </c>
      <c r="D209" s="56" t="s">
        <v>1741</v>
      </c>
      <c r="E209" s="56">
        <v>220018779</v>
      </c>
      <c r="F209" s="57" t="s">
        <v>1372</v>
      </c>
      <c r="G209" s="57" t="s">
        <v>912</v>
      </c>
      <c r="H209" s="57" t="s">
        <v>1881</v>
      </c>
      <c r="I209" s="57" t="s">
        <v>912</v>
      </c>
      <c r="J209" s="99" t="s">
        <v>1590</v>
      </c>
      <c r="K209" s="58" t="s">
        <v>912</v>
      </c>
      <c r="L209" s="58" t="s">
        <v>39</v>
      </c>
      <c r="M209" s="59"/>
      <c r="N209" s="60">
        <v>40</v>
      </c>
      <c r="O209" s="61">
        <v>230000000</v>
      </c>
      <c r="P209" s="103" t="s">
        <v>935</v>
      </c>
      <c r="Q209" s="62" t="s">
        <v>41</v>
      </c>
      <c r="R209" s="58" t="s">
        <v>936</v>
      </c>
      <c r="S209" s="54" t="s">
        <v>937</v>
      </c>
      <c r="T209" s="60" t="s">
        <v>938</v>
      </c>
      <c r="U209" s="63" t="s">
        <v>1388</v>
      </c>
      <c r="V209" s="54">
        <v>796</v>
      </c>
      <c r="W209" s="54" t="s">
        <v>942</v>
      </c>
      <c r="X209" s="246">
        <v>30</v>
      </c>
      <c r="Y209" s="246">
        <v>27899.999999999996</v>
      </c>
      <c r="Z209" s="238">
        <f t="shared" si="6"/>
        <v>836999.99999999988</v>
      </c>
      <c r="AA209" s="238">
        <f t="shared" si="7"/>
        <v>937440</v>
      </c>
      <c r="AB209" s="64" t="s">
        <v>1385</v>
      </c>
      <c r="AC209" s="54">
        <v>2016</v>
      </c>
      <c r="AD209" s="65"/>
      <c r="AE209" s="87" t="s">
        <v>840</v>
      </c>
      <c r="AF209" s="76"/>
      <c r="AG209" s="76"/>
      <c r="AH209" s="76"/>
      <c r="AI209" s="76"/>
      <c r="AJ209" s="76"/>
      <c r="AK209" s="76"/>
      <c r="AL209" s="76"/>
      <c r="AM209" s="76"/>
      <c r="AN209" s="76"/>
      <c r="AO209" s="76"/>
      <c r="AP209" s="76"/>
      <c r="AQ209" s="76"/>
      <c r="AR209" s="76"/>
      <c r="AS209" s="76"/>
      <c r="AT209" s="76"/>
      <c r="AU209" s="76"/>
      <c r="AV209" s="76"/>
      <c r="AW209" s="76"/>
    </row>
    <row r="210" spans="1:49" s="45" customFormat="1" outlineLevel="1">
      <c r="A210" s="111" t="s">
        <v>740</v>
      </c>
      <c r="B210" s="54" t="s">
        <v>1206</v>
      </c>
      <c r="C210" s="55" t="s">
        <v>934</v>
      </c>
      <c r="D210" s="56" t="s">
        <v>944</v>
      </c>
      <c r="E210" s="56">
        <v>120000159</v>
      </c>
      <c r="F210" s="57" t="s">
        <v>945</v>
      </c>
      <c r="G210" s="57" t="s">
        <v>912</v>
      </c>
      <c r="H210" s="57" t="s">
        <v>1947</v>
      </c>
      <c r="I210" s="57" t="s">
        <v>912</v>
      </c>
      <c r="J210" s="99" t="s">
        <v>946</v>
      </c>
      <c r="K210" s="58" t="s">
        <v>912</v>
      </c>
      <c r="L210" s="58" t="s">
        <v>39</v>
      </c>
      <c r="M210" s="59"/>
      <c r="N210" s="60">
        <v>40</v>
      </c>
      <c r="O210" s="61">
        <v>230000000</v>
      </c>
      <c r="P210" s="103" t="s">
        <v>935</v>
      </c>
      <c r="Q210" s="62" t="s">
        <v>41</v>
      </c>
      <c r="R210" s="58" t="s">
        <v>936</v>
      </c>
      <c r="S210" s="54" t="s">
        <v>937</v>
      </c>
      <c r="T210" s="60" t="s">
        <v>938</v>
      </c>
      <c r="U210" s="63" t="s">
        <v>1388</v>
      </c>
      <c r="V210" s="54">
        <v>796</v>
      </c>
      <c r="W210" s="54" t="s">
        <v>942</v>
      </c>
      <c r="X210" s="246">
        <v>33</v>
      </c>
      <c r="Y210" s="246">
        <v>26785.714285714283</v>
      </c>
      <c r="Z210" s="238">
        <f t="shared" si="6"/>
        <v>883928.57142857136</v>
      </c>
      <c r="AA210" s="238">
        <f t="shared" si="7"/>
        <v>990000</v>
      </c>
      <c r="AB210" s="64" t="s">
        <v>1385</v>
      </c>
      <c r="AC210" s="54">
        <v>2016</v>
      </c>
      <c r="AD210" s="65"/>
      <c r="AE210" s="87" t="s">
        <v>839</v>
      </c>
      <c r="AF210" s="76"/>
      <c r="AG210" s="76"/>
      <c r="AH210" s="76"/>
      <c r="AI210" s="76"/>
      <c r="AJ210" s="76"/>
      <c r="AK210" s="76"/>
      <c r="AL210" s="76"/>
      <c r="AM210" s="76"/>
      <c r="AN210" s="76"/>
      <c r="AO210" s="76"/>
      <c r="AP210" s="76"/>
      <c r="AQ210" s="76"/>
      <c r="AR210" s="76"/>
      <c r="AS210" s="76"/>
      <c r="AT210" s="76"/>
      <c r="AU210" s="76"/>
      <c r="AV210" s="76"/>
      <c r="AW210" s="76"/>
    </row>
    <row r="211" spans="1:49" s="45" customFormat="1" outlineLevel="1">
      <c r="A211" s="111" t="s">
        <v>740</v>
      </c>
      <c r="B211" s="54" t="s">
        <v>1207</v>
      </c>
      <c r="C211" s="55" t="s">
        <v>934</v>
      </c>
      <c r="D211" s="56" t="s">
        <v>949</v>
      </c>
      <c r="E211" s="56">
        <v>120008196</v>
      </c>
      <c r="F211" s="57" t="s">
        <v>950</v>
      </c>
      <c r="G211" s="57" t="s">
        <v>912</v>
      </c>
      <c r="H211" s="57" t="s">
        <v>1948</v>
      </c>
      <c r="I211" s="57" t="s">
        <v>912</v>
      </c>
      <c r="J211" s="99" t="s">
        <v>951</v>
      </c>
      <c r="K211" s="58" t="s">
        <v>912</v>
      </c>
      <c r="L211" s="58" t="s">
        <v>39</v>
      </c>
      <c r="M211" s="59"/>
      <c r="N211" s="60">
        <v>0</v>
      </c>
      <c r="O211" s="61">
        <v>230000000</v>
      </c>
      <c r="P211" s="103" t="s">
        <v>935</v>
      </c>
      <c r="Q211" s="62" t="s">
        <v>41</v>
      </c>
      <c r="R211" s="58" t="s">
        <v>936</v>
      </c>
      <c r="S211" s="54" t="s">
        <v>937</v>
      </c>
      <c r="T211" s="60" t="s">
        <v>938</v>
      </c>
      <c r="U211" s="63" t="s">
        <v>939</v>
      </c>
      <c r="V211" s="54">
        <v>796</v>
      </c>
      <c r="W211" s="54" t="s">
        <v>942</v>
      </c>
      <c r="X211" s="246">
        <v>25</v>
      </c>
      <c r="Y211" s="246">
        <v>192410.74107142855</v>
      </c>
      <c r="Z211" s="238">
        <f t="shared" si="6"/>
        <v>4810268.5267857136</v>
      </c>
      <c r="AA211" s="238">
        <f t="shared" si="7"/>
        <v>5387500.75</v>
      </c>
      <c r="AB211" s="64"/>
      <c r="AC211" s="54">
        <v>2016</v>
      </c>
      <c r="AD211" s="65"/>
      <c r="AE211" s="87" t="s">
        <v>839</v>
      </c>
      <c r="AF211" s="76"/>
      <c r="AG211" s="76"/>
      <c r="AH211" s="76"/>
      <c r="AI211" s="76"/>
      <c r="AJ211" s="76"/>
      <c r="AK211" s="76"/>
      <c r="AL211" s="76"/>
      <c r="AM211" s="76"/>
      <c r="AN211" s="76"/>
      <c r="AO211" s="76"/>
      <c r="AP211" s="76"/>
      <c r="AQ211" s="76"/>
      <c r="AR211" s="76"/>
      <c r="AS211" s="76"/>
      <c r="AT211" s="76"/>
      <c r="AU211" s="76"/>
      <c r="AV211" s="76"/>
      <c r="AW211" s="76"/>
    </row>
    <row r="212" spans="1:49" s="45" customFormat="1" outlineLevel="1">
      <c r="A212" s="111" t="s">
        <v>740</v>
      </c>
      <c r="B212" s="54" t="s">
        <v>1208</v>
      </c>
      <c r="C212" s="55" t="s">
        <v>934</v>
      </c>
      <c r="D212" s="56" t="s">
        <v>953</v>
      </c>
      <c r="E212" s="56">
        <v>150000841</v>
      </c>
      <c r="F212" s="57" t="s">
        <v>954</v>
      </c>
      <c r="G212" s="57" t="s">
        <v>912</v>
      </c>
      <c r="H212" s="57" t="s">
        <v>1949</v>
      </c>
      <c r="I212" s="57" t="s">
        <v>912</v>
      </c>
      <c r="J212" s="99" t="s">
        <v>955</v>
      </c>
      <c r="K212" s="58" t="s">
        <v>912</v>
      </c>
      <c r="L212" s="58" t="s">
        <v>39</v>
      </c>
      <c r="M212" s="59"/>
      <c r="N212" s="60">
        <v>0</v>
      </c>
      <c r="O212" s="61">
        <v>230000000</v>
      </c>
      <c r="P212" s="103" t="s">
        <v>935</v>
      </c>
      <c r="Q212" s="62" t="s">
        <v>41</v>
      </c>
      <c r="R212" s="58" t="s">
        <v>936</v>
      </c>
      <c r="S212" s="54" t="s">
        <v>937</v>
      </c>
      <c r="T212" s="60" t="s">
        <v>938</v>
      </c>
      <c r="U212" s="63" t="s">
        <v>939</v>
      </c>
      <c r="V212" s="54">
        <v>839</v>
      </c>
      <c r="W212" s="54" t="s">
        <v>940</v>
      </c>
      <c r="X212" s="246">
        <v>1</v>
      </c>
      <c r="Y212" s="246">
        <v>428571.42857142852</v>
      </c>
      <c r="Z212" s="238">
        <f t="shared" si="6"/>
        <v>428571.42857142852</v>
      </c>
      <c r="AA212" s="238">
        <f t="shared" si="7"/>
        <v>480000</v>
      </c>
      <c r="AB212" s="64"/>
      <c r="AC212" s="54">
        <v>2016</v>
      </c>
      <c r="AD212" s="65"/>
      <c r="AE212" s="87" t="s">
        <v>839</v>
      </c>
      <c r="AF212" s="76"/>
      <c r="AG212" s="76"/>
      <c r="AH212" s="76"/>
      <c r="AI212" s="76"/>
      <c r="AJ212" s="76"/>
      <c r="AK212" s="76"/>
      <c r="AL212" s="76"/>
      <c r="AM212" s="76"/>
      <c r="AN212" s="76"/>
      <c r="AO212" s="76"/>
      <c r="AP212" s="76"/>
      <c r="AQ212" s="76"/>
      <c r="AR212" s="76"/>
      <c r="AS212" s="76"/>
      <c r="AT212" s="76"/>
      <c r="AU212" s="76"/>
      <c r="AV212" s="76"/>
      <c r="AW212" s="76"/>
    </row>
    <row r="213" spans="1:49" s="45" customFormat="1" outlineLevel="1">
      <c r="A213" s="111" t="s">
        <v>740</v>
      </c>
      <c r="B213" s="54" t="s">
        <v>1209</v>
      </c>
      <c r="C213" s="55" t="s">
        <v>934</v>
      </c>
      <c r="D213" s="56" t="s">
        <v>957</v>
      </c>
      <c r="E213" s="56">
        <v>120008198</v>
      </c>
      <c r="F213" s="57" t="s">
        <v>958</v>
      </c>
      <c r="G213" s="57" t="s">
        <v>912</v>
      </c>
      <c r="H213" s="57" t="s">
        <v>1950</v>
      </c>
      <c r="I213" s="57" t="s">
        <v>912</v>
      </c>
      <c r="J213" s="99" t="s">
        <v>959</v>
      </c>
      <c r="K213" s="58" t="s">
        <v>912</v>
      </c>
      <c r="L213" s="58" t="s">
        <v>39</v>
      </c>
      <c r="M213" s="59"/>
      <c r="N213" s="60">
        <v>0</v>
      </c>
      <c r="O213" s="61">
        <v>230000000</v>
      </c>
      <c r="P213" s="103" t="s">
        <v>935</v>
      </c>
      <c r="Q213" s="62" t="s">
        <v>41</v>
      </c>
      <c r="R213" s="58" t="s">
        <v>936</v>
      </c>
      <c r="S213" s="54" t="s">
        <v>937</v>
      </c>
      <c r="T213" s="60" t="s">
        <v>938</v>
      </c>
      <c r="U213" s="63" t="s">
        <v>939</v>
      </c>
      <c r="V213" s="54">
        <v>796</v>
      </c>
      <c r="W213" s="54" t="s">
        <v>942</v>
      </c>
      <c r="X213" s="246">
        <v>19</v>
      </c>
      <c r="Y213" s="246">
        <v>48214.28571428571</v>
      </c>
      <c r="Z213" s="238">
        <f t="shared" si="6"/>
        <v>916071.42857142852</v>
      </c>
      <c r="AA213" s="238">
        <f t="shared" si="7"/>
        <v>1026000</v>
      </c>
      <c r="AB213" s="64"/>
      <c r="AC213" s="54">
        <v>2016</v>
      </c>
      <c r="AD213" s="65"/>
      <c r="AE213" s="87" t="s">
        <v>839</v>
      </c>
      <c r="AF213" s="76"/>
      <c r="AG213" s="76"/>
      <c r="AH213" s="76"/>
      <c r="AI213" s="76"/>
      <c r="AJ213" s="76"/>
      <c r="AK213" s="76"/>
      <c r="AL213" s="76"/>
      <c r="AM213" s="76"/>
      <c r="AN213" s="76"/>
      <c r="AO213" s="76"/>
      <c r="AP213" s="76"/>
      <c r="AQ213" s="76"/>
      <c r="AR213" s="76"/>
      <c r="AS213" s="76"/>
      <c r="AT213" s="76"/>
      <c r="AU213" s="76"/>
      <c r="AV213" s="76"/>
      <c r="AW213" s="76"/>
    </row>
    <row r="214" spans="1:49" s="45" customFormat="1" outlineLevel="1">
      <c r="A214" s="111" t="s">
        <v>740</v>
      </c>
      <c r="B214" s="54" t="s">
        <v>1210</v>
      </c>
      <c r="C214" s="55" t="s">
        <v>934</v>
      </c>
      <c r="D214" s="56" t="s">
        <v>961</v>
      </c>
      <c r="E214" s="56">
        <v>120008197</v>
      </c>
      <c r="F214" s="57" t="s">
        <v>962</v>
      </c>
      <c r="G214" s="57" t="s">
        <v>912</v>
      </c>
      <c r="H214" s="57" t="s">
        <v>1951</v>
      </c>
      <c r="I214" s="57" t="s">
        <v>912</v>
      </c>
      <c r="J214" s="99" t="s">
        <v>963</v>
      </c>
      <c r="K214" s="58" t="s">
        <v>912</v>
      </c>
      <c r="L214" s="58" t="s">
        <v>39</v>
      </c>
      <c r="M214" s="59"/>
      <c r="N214" s="60">
        <v>0</v>
      </c>
      <c r="O214" s="61">
        <v>230000000</v>
      </c>
      <c r="P214" s="103" t="s">
        <v>935</v>
      </c>
      <c r="Q214" s="62" t="s">
        <v>41</v>
      </c>
      <c r="R214" s="58" t="s">
        <v>936</v>
      </c>
      <c r="S214" s="54" t="s">
        <v>937</v>
      </c>
      <c r="T214" s="60" t="s">
        <v>938</v>
      </c>
      <c r="U214" s="63" t="s">
        <v>939</v>
      </c>
      <c r="V214" s="54">
        <v>796</v>
      </c>
      <c r="W214" s="54" t="s">
        <v>942</v>
      </c>
      <c r="X214" s="246">
        <v>60</v>
      </c>
      <c r="Y214" s="246">
        <v>12857.142857142855</v>
      </c>
      <c r="Z214" s="238">
        <f t="shared" si="6"/>
        <v>771428.57142857136</v>
      </c>
      <c r="AA214" s="238">
        <f t="shared" si="7"/>
        <v>864000</v>
      </c>
      <c r="AB214" s="64"/>
      <c r="AC214" s="54">
        <v>2016</v>
      </c>
      <c r="AD214" s="65"/>
      <c r="AE214" s="87" t="s">
        <v>839</v>
      </c>
      <c r="AF214" s="76"/>
      <c r="AG214" s="76"/>
      <c r="AH214" s="76"/>
      <c r="AI214" s="76"/>
      <c r="AJ214" s="76"/>
      <c r="AK214" s="76"/>
      <c r="AL214" s="76"/>
      <c r="AM214" s="76"/>
      <c r="AN214" s="76"/>
      <c r="AO214" s="76"/>
      <c r="AP214" s="76"/>
      <c r="AQ214" s="76"/>
      <c r="AR214" s="76"/>
      <c r="AS214" s="76"/>
      <c r="AT214" s="76"/>
      <c r="AU214" s="76"/>
      <c r="AV214" s="76"/>
      <c r="AW214" s="76"/>
    </row>
    <row r="215" spans="1:49" s="45" customFormat="1" outlineLevel="1">
      <c r="A215" s="111" t="s">
        <v>740</v>
      </c>
      <c r="B215" s="54" t="s">
        <v>1211</v>
      </c>
      <c r="C215" s="55" t="s">
        <v>934</v>
      </c>
      <c r="D215" s="56" t="s">
        <v>984</v>
      </c>
      <c r="E215" s="56">
        <v>120003951</v>
      </c>
      <c r="F215" s="57" t="s">
        <v>985</v>
      </c>
      <c r="G215" s="57" t="s">
        <v>912</v>
      </c>
      <c r="H215" s="57" t="s">
        <v>1952</v>
      </c>
      <c r="I215" s="57" t="s">
        <v>912</v>
      </c>
      <c r="J215" s="99" t="s">
        <v>986</v>
      </c>
      <c r="K215" s="58" t="s">
        <v>912</v>
      </c>
      <c r="L215" s="58" t="s">
        <v>39</v>
      </c>
      <c r="M215" s="59"/>
      <c r="N215" s="60">
        <v>40</v>
      </c>
      <c r="O215" s="61">
        <v>230000000</v>
      </c>
      <c r="P215" s="103" t="s">
        <v>935</v>
      </c>
      <c r="Q215" s="62" t="s">
        <v>41</v>
      </c>
      <c r="R215" s="58" t="s">
        <v>936</v>
      </c>
      <c r="S215" s="54" t="s">
        <v>937</v>
      </c>
      <c r="T215" s="60" t="s">
        <v>938</v>
      </c>
      <c r="U215" s="63" t="s">
        <v>1388</v>
      </c>
      <c r="V215" s="54">
        <v>796</v>
      </c>
      <c r="W215" s="54" t="s">
        <v>942</v>
      </c>
      <c r="X215" s="246">
        <v>2</v>
      </c>
      <c r="Y215" s="246">
        <v>81311</v>
      </c>
      <c r="Z215" s="238">
        <f t="shared" si="6"/>
        <v>162622</v>
      </c>
      <c r="AA215" s="238">
        <f t="shared" si="7"/>
        <v>182136.64</v>
      </c>
      <c r="AB215" s="64" t="s">
        <v>1385</v>
      </c>
      <c r="AC215" s="54">
        <v>2016</v>
      </c>
      <c r="AD215" s="65"/>
      <c r="AE215" s="87" t="s">
        <v>839</v>
      </c>
      <c r="AF215" s="76"/>
      <c r="AG215" s="76"/>
      <c r="AH215" s="76"/>
      <c r="AI215" s="76"/>
      <c r="AJ215" s="76"/>
      <c r="AK215" s="76"/>
      <c r="AL215" s="76"/>
      <c r="AM215" s="76"/>
      <c r="AN215" s="76"/>
      <c r="AO215" s="76"/>
      <c r="AP215" s="76"/>
      <c r="AQ215" s="76"/>
      <c r="AR215" s="76"/>
      <c r="AS215" s="76"/>
      <c r="AT215" s="76"/>
      <c r="AU215" s="76"/>
      <c r="AV215" s="76"/>
      <c r="AW215" s="76"/>
    </row>
    <row r="216" spans="1:49" s="45" customFormat="1" outlineLevel="1">
      <c r="A216" s="111" t="s">
        <v>502</v>
      </c>
      <c r="B216" s="54" t="s">
        <v>1212</v>
      </c>
      <c r="C216" s="55" t="s">
        <v>934</v>
      </c>
      <c r="D216" s="56" t="s">
        <v>1953</v>
      </c>
      <c r="E216" s="56">
        <v>110000320</v>
      </c>
      <c r="F216" s="57" t="s">
        <v>1566</v>
      </c>
      <c r="G216" s="57" t="s">
        <v>912</v>
      </c>
      <c r="H216" s="57" t="s">
        <v>1954</v>
      </c>
      <c r="I216" s="57" t="s">
        <v>912</v>
      </c>
      <c r="J216" s="99" t="s">
        <v>1083</v>
      </c>
      <c r="K216" s="58" t="s">
        <v>912</v>
      </c>
      <c r="L216" s="58" t="s">
        <v>33</v>
      </c>
      <c r="M216" s="59"/>
      <c r="N216" s="60">
        <v>40</v>
      </c>
      <c r="O216" s="61">
        <v>230000000</v>
      </c>
      <c r="P216" s="103" t="s">
        <v>935</v>
      </c>
      <c r="Q216" s="62" t="s">
        <v>41</v>
      </c>
      <c r="R216" s="58" t="s">
        <v>936</v>
      </c>
      <c r="S216" s="54" t="s">
        <v>937</v>
      </c>
      <c r="T216" s="60" t="s">
        <v>938</v>
      </c>
      <c r="U216" s="63" t="s">
        <v>1388</v>
      </c>
      <c r="V216" s="54">
        <v>796</v>
      </c>
      <c r="W216" s="54" t="s">
        <v>942</v>
      </c>
      <c r="X216" s="246">
        <v>2</v>
      </c>
      <c r="Y216" s="246">
        <v>5186184</v>
      </c>
      <c r="Z216" s="238">
        <f t="shared" si="6"/>
        <v>10372368</v>
      </c>
      <c r="AA216" s="238">
        <f t="shared" si="7"/>
        <v>11617052.160000002</v>
      </c>
      <c r="AB216" s="64" t="s">
        <v>1385</v>
      </c>
      <c r="AC216" s="54">
        <v>2016</v>
      </c>
      <c r="AD216" s="65"/>
      <c r="AE216" s="87" t="s">
        <v>839</v>
      </c>
      <c r="AF216" s="76"/>
      <c r="AG216" s="76"/>
      <c r="AH216" s="76"/>
      <c r="AI216" s="76"/>
      <c r="AJ216" s="76"/>
      <c r="AK216" s="76"/>
      <c r="AL216" s="76"/>
      <c r="AM216" s="76"/>
      <c r="AN216" s="76"/>
      <c r="AO216" s="76"/>
      <c r="AP216" s="76"/>
      <c r="AQ216" s="76"/>
      <c r="AR216" s="76"/>
      <c r="AS216" s="76"/>
      <c r="AT216" s="76"/>
      <c r="AU216" s="76"/>
      <c r="AV216" s="76"/>
      <c r="AW216" s="76"/>
    </row>
    <row r="217" spans="1:49" s="45" customFormat="1" outlineLevel="1">
      <c r="A217" s="111" t="s">
        <v>502</v>
      </c>
      <c r="B217" s="54" t="s">
        <v>1213</v>
      </c>
      <c r="C217" s="55" t="s">
        <v>934</v>
      </c>
      <c r="D217" s="56" t="s">
        <v>1107</v>
      </c>
      <c r="E217" s="56">
        <v>120002900</v>
      </c>
      <c r="F217" s="57" t="s">
        <v>1108</v>
      </c>
      <c r="G217" s="57" t="s">
        <v>912</v>
      </c>
      <c r="H217" s="57" t="s">
        <v>1955</v>
      </c>
      <c r="I217" s="57" t="s">
        <v>912</v>
      </c>
      <c r="J217" s="99" t="s">
        <v>1956</v>
      </c>
      <c r="K217" s="58" t="s">
        <v>912</v>
      </c>
      <c r="L217" s="58" t="s">
        <v>39</v>
      </c>
      <c r="M217" s="59"/>
      <c r="N217" s="60">
        <v>0</v>
      </c>
      <c r="O217" s="61">
        <v>230000000</v>
      </c>
      <c r="P217" s="103" t="s">
        <v>935</v>
      </c>
      <c r="Q217" s="62" t="s">
        <v>41</v>
      </c>
      <c r="R217" s="58" t="s">
        <v>936</v>
      </c>
      <c r="S217" s="54" t="s">
        <v>937</v>
      </c>
      <c r="T217" s="60" t="s">
        <v>938</v>
      </c>
      <c r="U217" s="63" t="s">
        <v>939</v>
      </c>
      <c r="V217" s="54">
        <v>796</v>
      </c>
      <c r="W217" s="54" t="s">
        <v>942</v>
      </c>
      <c r="X217" s="246">
        <v>3</v>
      </c>
      <c r="Y217" s="246">
        <v>188361</v>
      </c>
      <c r="Z217" s="238">
        <f t="shared" si="6"/>
        <v>565083</v>
      </c>
      <c r="AA217" s="238">
        <f t="shared" si="7"/>
        <v>632892.96000000008</v>
      </c>
      <c r="AB217" s="64"/>
      <c r="AC217" s="54">
        <v>2016</v>
      </c>
      <c r="AD217" s="65"/>
      <c r="AE217" s="87" t="s">
        <v>839</v>
      </c>
      <c r="AF217" s="76"/>
      <c r="AG217" s="76"/>
      <c r="AH217" s="76"/>
      <c r="AI217" s="76"/>
      <c r="AJ217" s="76"/>
      <c r="AK217" s="76"/>
      <c r="AL217" s="76"/>
      <c r="AM217" s="76"/>
      <c r="AN217" s="76"/>
      <c r="AO217" s="76"/>
      <c r="AP217" s="76"/>
      <c r="AQ217" s="76"/>
      <c r="AR217" s="76"/>
      <c r="AS217" s="76"/>
      <c r="AT217" s="76"/>
      <c r="AU217" s="76"/>
      <c r="AV217" s="76"/>
      <c r="AW217" s="76"/>
    </row>
    <row r="218" spans="1:49" s="45" customFormat="1" outlineLevel="1">
      <c r="A218" s="111" t="s">
        <v>502</v>
      </c>
      <c r="B218" s="54" t="s">
        <v>1214</v>
      </c>
      <c r="C218" s="55" t="s">
        <v>934</v>
      </c>
      <c r="D218" s="56" t="s">
        <v>1115</v>
      </c>
      <c r="E218" s="56">
        <v>120002912</v>
      </c>
      <c r="F218" s="57" t="s">
        <v>1116</v>
      </c>
      <c r="G218" s="57" t="s">
        <v>912</v>
      </c>
      <c r="H218" s="57" t="s">
        <v>1957</v>
      </c>
      <c r="I218" s="57" t="s">
        <v>912</v>
      </c>
      <c r="J218" s="99" t="s">
        <v>1958</v>
      </c>
      <c r="K218" s="58" t="s">
        <v>912</v>
      </c>
      <c r="L218" s="58" t="s">
        <v>39</v>
      </c>
      <c r="M218" s="59"/>
      <c r="N218" s="60">
        <v>0</v>
      </c>
      <c r="O218" s="61">
        <v>230000000</v>
      </c>
      <c r="P218" s="103" t="s">
        <v>935</v>
      </c>
      <c r="Q218" s="62" t="s">
        <v>41</v>
      </c>
      <c r="R218" s="58" t="s">
        <v>936</v>
      </c>
      <c r="S218" s="54" t="s">
        <v>937</v>
      </c>
      <c r="T218" s="60" t="s">
        <v>938</v>
      </c>
      <c r="U218" s="63" t="s">
        <v>939</v>
      </c>
      <c r="V218" s="54">
        <v>796</v>
      </c>
      <c r="W218" s="54" t="s">
        <v>942</v>
      </c>
      <c r="X218" s="246">
        <v>3</v>
      </c>
      <c r="Y218" s="246">
        <v>203999.99999999997</v>
      </c>
      <c r="Z218" s="238">
        <f t="shared" si="6"/>
        <v>611999.99999999988</v>
      </c>
      <c r="AA218" s="238">
        <f t="shared" si="7"/>
        <v>685439.99999999988</v>
      </c>
      <c r="AB218" s="64"/>
      <c r="AC218" s="54">
        <v>2016</v>
      </c>
      <c r="AD218" s="65"/>
      <c r="AE218" s="87" t="s">
        <v>839</v>
      </c>
      <c r="AF218" s="76"/>
      <c r="AG218" s="76"/>
      <c r="AH218" s="76"/>
      <c r="AI218" s="76"/>
      <c r="AJ218" s="76"/>
      <c r="AK218" s="76"/>
      <c r="AL218" s="76"/>
      <c r="AM218" s="76"/>
      <c r="AN218" s="76"/>
      <c r="AO218" s="76"/>
      <c r="AP218" s="76"/>
      <c r="AQ218" s="76"/>
      <c r="AR218" s="76"/>
      <c r="AS218" s="76"/>
      <c r="AT218" s="76"/>
      <c r="AU218" s="76"/>
      <c r="AV218" s="76"/>
      <c r="AW218" s="76"/>
    </row>
    <row r="219" spans="1:49" s="45" customFormat="1" outlineLevel="1">
      <c r="A219" s="111" t="s">
        <v>502</v>
      </c>
      <c r="B219" s="54" t="s">
        <v>1215</v>
      </c>
      <c r="C219" s="55" t="s">
        <v>934</v>
      </c>
      <c r="D219" s="56" t="s">
        <v>1119</v>
      </c>
      <c r="E219" s="56">
        <v>150000425</v>
      </c>
      <c r="F219" s="57" t="s">
        <v>1120</v>
      </c>
      <c r="G219" s="57" t="s">
        <v>912</v>
      </c>
      <c r="H219" s="57" t="s">
        <v>1959</v>
      </c>
      <c r="I219" s="57" t="s">
        <v>912</v>
      </c>
      <c r="J219" s="99" t="s">
        <v>1960</v>
      </c>
      <c r="K219" s="58" t="s">
        <v>912</v>
      </c>
      <c r="L219" s="58" t="s">
        <v>39</v>
      </c>
      <c r="M219" s="59"/>
      <c r="N219" s="60">
        <v>0</v>
      </c>
      <c r="O219" s="61">
        <v>230000000</v>
      </c>
      <c r="P219" s="103" t="s">
        <v>935</v>
      </c>
      <c r="Q219" s="62" t="s">
        <v>41</v>
      </c>
      <c r="R219" s="58" t="s">
        <v>936</v>
      </c>
      <c r="S219" s="54" t="s">
        <v>937</v>
      </c>
      <c r="T219" s="60" t="s">
        <v>938</v>
      </c>
      <c r="U219" s="63" t="s">
        <v>939</v>
      </c>
      <c r="V219" s="54">
        <v>796</v>
      </c>
      <c r="W219" s="54" t="s">
        <v>942</v>
      </c>
      <c r="X219" s="246">
        <v>4</v>
      </c>
      <c r="Y219" s="246">
        <v>35733.330357142855</v>
      </c>
      <c r="Z219" s="238">
        <f t="shared" si="6"/>
        <v>142933.32142857142</v>
      </c>
      <c r="AA219" s="238">
        <f t="shared" si="7"/>
        <v>160085.32</v>
      </c>
      <c r="AB219" s="64"/>
      <c r="AC219" s="54">
        <v>2016</v>
      </c>
      <c r="AD219" s="65"/>
      <c r="AE219" s="87" t="s">
        <v>839</v>
      </c>
      <c r="AF219" s="76"/>
      <c r="AG219" s="76"/>
      <c r="AH219" s="76"/>
      <c r="AI219" s="76"/>
      <c r="AJ219" s="76"/>
      <c r="AK219" s="76"/>
      <c r="AL219" s="76"/>
      <c r="AM219" s="76"/>
      <c r="AN219" s="76"/>
      <c r="AO219" s="76"/>
      <c r="AP219" s="76"/>
      <c r="AQ219" s="76"/>
      <c r="AR219" s="76"/>
      <c r="AS219" s="76"/>
      <c r="AT219" s="76"/>
      <c r="AU219" s="76"/>
      <c r="AV219" s="76"/>
      <c r="AW219" s="76"/>
    </row>
    <row r="220" spans="1:49" s="45" customFormat="1" outlineLevel="1">
      <c r="A220" s="111" t="s">
        <v>502</v>
      </c>
      <c r="B220" s="54" t="s">
        <v>1216</v>
      </c>
      <c r="C220" s="55" t="s">
        <v>934</v>
      </c>
      <c r="D220" s="56" t="s">
        <v>1142</v>
      </c>
      <c r="E220" s="56">
        <v>120002906</v>
      </c>
      <c r="F220" s="57" t="s">
        <v>1143</v>
      </c>
      <c r="G220" s="57" t="s">
        <v>912</v>
      </c>
      <c r="H220" s="57" t="s">
        <v>1961</v>
      </c>
      <c r="I220" s="57" t="s">
        <v>912</v>
      </c>
      <c r="J220" s="99" t="s">
        <v>1962</v>
      </c>
      <c r="K220" s="58" t="s">
        <v>912</v>
      </c>
      <c r="L220" s="58" t="s">
        <v>39</v>
      </c>
      <c r="M220" s="59"/>
      <c r="N220" s="60">
        <v>0</v>
      </c>
      <c r="O220" s="61">
        <v>230000000</v>
      </c>
      <c r="P220" s="103" t="s">
        <v>935</v>
      </c>
      <c r="Q220" s="62" t="s">
        <v>41</v>
      </c>
      <c r="R220" s="58" t="s">
        <v>936</v>
      </c>
      <c r="S220" s="54" t="s">
        <v>937</v>
      </c>
      <c r="T220" s="60" t="s">
        <v>938</v>
      </c>
      <c r="U220" s="63" t="s">
        <v>939</v>
      </c>
      <c r="V220" s="54">
        <v>796</v>
      </c>
      <c r="W220" s="54" t="s">
        <v>942</v>
      </c>
      <c r="X220" s="246">
        <v>1</v>
      </c>
      <c r="Y220" s="246">
        <v>337499.99999999994</v>
      </c>
      <c r="Z220" s="238">
        <f t="shared" si="6"/>
        <v>337499.99999999994</v>
      </c>
      <c r="AA220" s="238">
        <f t="shared" si="7"/>
        <v>377999.99999999994</v>
      </c>
      <c r="AB220" s="64"/>
      <c r="AC220" s="54">
        <v>2016</v>
      </c>
      <c r="AD220" s="65"/>
      <c r="AE220" s="87" t="s">
        <v>839</v>
      </c>
      <c r="AF220" s="76"/>
      <c r="AG220" s="76"/>
      <c r="AH220" s="76"/>
      <c r="AI220" s="76"/>
      <c r="AJ220" s="76"/>
      <c r="AK220" s="76"/>
      <c r="AL220" s="76"/>
      <c r="AM220" s="76"/>
      <c r="AN220" s="76"/>
      <c r="AO220" s="76"/>
      <c r="AP220" s="76"/>
      <c r="AQ220" s="76"/>
      <c r="AR220" s="76"/>
      <c r="AS220" s="76"/>
      <c r="AT220" s="76"/>
      <c r="AU220" s="76"/>
      <c r="AV220" s="76"/>
      <c r="AW220" s="76"/>
    </row>
    <row r="221" spans="1:49" s="45" customFormat="1" outlineLevel="1">
      <c r="A221" s="111" t="s">
        <v>502</v>
      </c>
      <c r="B221" s="54" t="s">
        <v>1217</v>
      </c>
      <c r="C221" s="55" t="s">
        <v>934</v>
      </c>
      <c r="D221" s="56" t="s">
        <v>1145</v>
      </c>
      <c r="E221" s="56">
        <v>120008199</v>
      </c>
      <c r="F221" s="57" t="s">
        <v>1091</v>
      </c>
      <c r="G221" s="57" t="s">
        <v>912</v>
      </c>
      <c r="H221" s="57" t="s">
        <v>1963</v>
      </c>
      <c r="I221" s="57" t="s">
        <v>912</v>
      </c>
      <c r="J221" s="99" t="s">
        <v>1146</v>
      </c>
      <c r="K221" s="58" t="s">
        <v>912</v>
      </c>
      <c r="L221" s="58" t="s">
        <v>39</v>
      </c>
      <c r="M221" s="59"/>
      <c r="N221" s="60">
        <v>0</v>
      </c>
      <c r="O221" s="61">
        <v>230000000</v>
      </c>
      <c r="P221" s="103" t="s">
        <v>935</v>
      </c>
      <c r="Q221" s="62" t="s">
        <v>41</v>
      </c>
      <c r="R221" s="58" t="s">
        <v>936</v>
      </c>
      <c r="S221" s="54" t="s">
        <v>937</v>
      </c>
      <c r="T221" s="60" t="s">
        <v>938</v>
      </c>
      <c r="U221" s="63" t="s">
        <v>939</v>
      </c>
      <c r="V221" s="54">
        <v>839</v>
      </c>
      <c r="W221" s="54" t="s">
        <v>940</v>
      </c>
      <c r="X221" s="246">
        <v>1</v>
      </c>
      <c r="Y221" s="246">
        <v>14330.357142857141</v>
      </c>
      <c r="Z221" s="238">
        <f t="shared" si="6"/>
        <v>14330.357142857141</v>
      </c>
      <c r="AA221" s="238">
        <f t="shared" si="7"/>
        <v>16050</v>
      </c>
      <c r="AB221" s="64"/>
      <c r="AC221" s="54">
        <v>2016</v>
      </c>
      <c r="AD221" s="65"/>
      <c r="AE221" s="87" t="s">
        <v>839</v>
      </c>
      <c r="AF221" s="76"/>
      <c r="AG221" s="76"/>
      <c r="AH221" s="76"/>
      <c r="AI221" s="76"/>
      <c r="AJ221" s="76"/>
      <c r="AK221" s="76"/>
      <c r="AL221" s="76"/>
      <c r="AM221" s="76"/>
      <c r="AN221" s="76"/>
      <c r="AO221" s="76"/>
      <c r="AP221" s="76"/>
      <c r="AQ221" s="76"/>
      <c r="AR221" s="76"/>
      <c r="AS221" s="76"/>
      <c r="AT221" s="76"/>
      <c r="AU221" s="76"/>
      <c r="AV221" s="76"/>
      <c r="AW221" s="76"/>
    </row>
    <row r="222" spans="1:49" s="45" customFormat="1" outlineLevel="1">
      <c r="A222" s="111" t="s">
        <v>502</v>
      </c>
      <c r="B222" s="54" t="s">
        <v>1218</v>
      </c>
      <c r="C222" s="55" t="s">
        <v>934</v>
      </c>
      <c r="D222" s="56" t="s">
        <v>1964</v>
      </c>
      <c r="E222" s="56">
        <v>120008200</v>
      </c>
      <c r="F222" s="57" t="s">
        <v>1091</v>
      </c>
      <c r="G222" s="57" t="s">
        <v>912</v>
      </c>
      <c r="H222" s="57" t="s">
        <v>1965</v>
      </c>
      <c r="I222" s="57" t="s">
        <v>912</v>
      </c>
      <c r="J222" s="99" t="s">
        <v>1148</v>
      </c>
      <c r="K222" s="58" t="s">
        <v>912</v>
      </c>
      <c r="L222" s="58" t="s">
        <v>39</v>
      </c>
      <c r="M222" s="59"/>
      <c r="N222" s="60">
        <v>0</v>
      </c>
      <c r="O222" s="61">
        <v>230000000</v>
      </c>
      <c r="P222" s="103" t="s">
        <v>935</v>
      </c>
      <c r="Q222" s="62" t="s">
        <v>41</v>
      </c>
      <c r="R222" s="58" t="s">
        <v>936</v>
      </c>
      <c r="S222" s="54" t="s">
        <v>937</v>
      </c>
      <c r="T222" s="60" t="s">
        <v>938</v>
      </c>
      <c r="U222" s="63" t="s">
        <v>939</v>
      </c>
      <c r="V222" s="54">
        <v>796</v>
      </c>
      <c r="W222" s="54" t="s">
        <v>942</v>
      </c>
      <c r="X222" s="246">
        <v>1</v>
      </c>
      <c r="Y222" s="246">
        <v>14330.357142857141</v>
      </c>
      <c r="Z222" s="238">
        <f t="shared" si="6"/>
        <v>14330.357142857141</v>
      </c>
      <c r="AA222" s="238">
        <f t="shared" si="7"/>
        <v>16050</v>
      </c>
      <c r="AB222" s="64"/>
      <c r="AC222" s="54">
        <v>2016</v>
      </c>
      <c r="AD222" s="65"/>
      <c r="AE222" s="87" t="s">
        <v>839</v>
      </c>
      <c r="AF222" s="76"/>
      <c r="AG222" s="76"/>
      <c r="AH222" s="76"/>
      <c r="AI222" s="76"/>
      <c r="AJ222" s="76"/>
      <c r="AK222" s="76"/>
      <c r="AL222" s="76"/>
      <c r="AM222" s="76"/>
      <c r="AN222" s="76"/>
      <c r="AO222" s="76"/>
      <c r="AP222" s="76"/>
      <c r="AQ222" s="76"/>
      <c r="AR222" s="76"/>
      <c r="AS222" s="76"/>
      <c r="AT222" s="76"/>
      <c r="AU222" s="76"/>
      <c r="AV222" s="76"/>
      <c r="AW222" s="76"/>
    </row>
    <row r="223" spans="1:49" s="45" customFormat="1" outlineLevel="1">
      <c r="A223" s="111" t="s">
        <v>502</v>
      </c>
      <c r="B223" s="54" t="s">
        <v>1219</v>
      </c>
      <c r="C223" s="55" t="s">
        <v>934</v>
      </c>
      <c r="D223" s="56" t="s">
        <v>1157</v>
      </c>
      <c r="E223" s="56">
        <v>120008022</v>
      </c>
      <c r="F223" s="57" t="s">
        <v>1158</v>
      </c>
      <c r="G223" s="57" t="s">
        <v>912</v>
      </c>
      <c r="H223" s="57" t="s">
        <v>1966</v>
      </c>
      <c r="I223" s="57" t="s">
        <v>912</v>
      </c>
      <c r="J223" s="99" t="s">
        <v>1159</v>
      </c>
      <c r="K223" s="58" t="s">
        <v>912</v>
      </c>
      <c r="L223" s="58" t="s">
        <v>39</v>
      </c>
      <c r="M223" s="59"/>
      <c r="N223" s="60">
        <v>50</v>
      </c>
      <c r="O223" s="61">
        <v>230000000</v>
      </c>
      <c r="P223" s="103" t="s">
        <v>935</v>
      </c>
      <c r="Q223" s="62" t="s">
        <v>41</v>
      </c>
      <c r="R223" s="58" t="s">
        <v>936</v>
      </c>
      <c r="S223" s="54" t="s">
        <v>937</v>
      </c>
      <c r="T223" s="60" t="s">
        <v>938</v>
      </c>
      <c r="U223" s="63" t="s">
        <v>1388</v>
      </c>
      <c r="V223" s="54">
        <v>796</v>
      </c>
      <c r="W223" s="54" t="s">
        <v>942</v>
      </c>
      <c r="X223" s="246">
        <v>10</v>
      </c>
      <c r="Y223" s="246">
        <v>31249.999999999996</v>
      </c>
      <c r="Z223" s="238">
        <f t="shared" si="6"/>
        <v>312499.99999999994</v>
      </c>
      <c r="AA223" s="238">
        <f t="shared" si="7"/>
        <v>349999.99999999994</v>
      </c>
      <c r="AB223" s="64" t="s">
        <v>1385</v>
      </c>
      <c r="AC223" s="54">
        <v>2016</v>
      </c>
      <c r="AD223" s="65"/>
      <c r="AE223" s="87" t="s">
        <v>839</v>
      </c>
      <c r="AF223" s="76"/>
      <c r="AG223" s="76"/>
      <c r="AH223" s="76"/>
      <c r="AI223" s="76"/>
      <c r="AJ223" s="76"/>
      <c r="AK223" s="76"/>
      <c r="AL223" s="76"/>
      <c r="AM223" s="76"/>
      <c r="AN223" s="76"/>
      <c r="AO223" s="76"/>
      <c r="AP223" s="76"/>
      <c r="AQ223" s="76"/>
      <c r="AR223" s="76"/>
      <c r="AS223" s="76"/>
      <c r="AT223" s="76"/>
      <c r="AU223" s="76"/>
      <c r="AV223" s="76"/>
      <c r="AW223" s="76"/>
    </row>
    <row r="224" spans="1:49" s="45" customFormat="1" outlineLevel="1">
      <c r="A224" s="111" t="s">
        <v>502</v>
      </c>
      <c r="B224" s="54" t="s">
        <v>1220</v>
      </c>
      <c r="C224" s="55" t="s">
        <v>934</v>
      </c>
      <c r="D224" s="56" t="s">
        <v>1161</v>
      </c>
      <c r="E224" s="56">
        <v>120006711</v>
      </c>
      <c r="F224" s="57" t="s">
        <v>1162</v>
      </c>
      <c r="G224" s="57" t="s">
        <v>912</v>
      </c>
      <c r="H224" s="57" t="s">
        <v>1967</v>
      </c>
      <c r="I224" s="57" t="s">
        <v>912</v>
      </c>
      <c r="J224" s="99" t="s">
        <v>1163</v>
      </c>
      <c r="K224" s="58" t="s">
        <v>912</v>
      </c>
      <c r="L224" s="58" t="s">
        <v>39</v>
      </c>
      <c r="M224" s="59"/>
      <c r="N224" s="60">
        <v>50</v>
      </c>
      <c r="O224" s="61">
        <v>230000000</v>
      </c>
      <c r="P224" s="103" t="s">
        <v>935</v>
      </c>
      <c r="Q224" s="62" t="s">
        <v>41</v>
      </c>
      <c r="R224" s="58" t="s">
        <v>936</v>
      </c>
      <c r="S224" s="54" t="s">
        <v>937</v>
      </c>
      <c r="T224" s="60" t="s">
        <v>938</v>
      </c>
      <c r="U224" s="63" t="s">
        <v>1388</v>
      </c>
      <c r="V224" s="54">
        <v>796</v>
      </c>
      <c r="W224" s="54" t="s">
        <v>942</v>
      </c>
      <c r="X224" s="246">
        <v>2</v>
      </c>
      <c r="Y224" s="246">
        <v>81167.85714285713</v>
      </c>
      <c r="Z224" s="238">
        <f t="shared" si="6"/>
        <v>162335.71428571426</v>
      </c>
      <c r="AA224" s="238">
        <f t="shared" si="7"/>
        <v>181816</v>
      </c>
      <c r="AB224" s="64" t="s">
        <v>1385</v>
      </c>
      <c r="AC224" s="54">
        <v>2016</v>
      </c>
      <c r="AD224" s="65"/>
      <c r="AE224" s="87" t="s">
        <v>839</v>
      </c>
      <c r="AF224" s="76"/>
      <c r="AG224" s="76"/>
      <c r="AH224" s="76"/>
      <c r="AI224" s="76"/>
      <c r="AJ224" s="76"/>
      <c r="AK224" s="76"/>
      <c r="AL224" s="76"/>
      <c r="AM224" s="76"/>
      <c r="AN224" s="76"/>
      <c r="AO224" s="76"/>
      <c r="AP224" s="76"/>
      <c r="AQ224" s="76"/>
      <c r="AR224" s="76"/>
      <c r="AS224" s="76"/>
      <c r="AT224" s="76"/>
      <c r="AU224" s="76"/>
      <c r="AV224" s="76"/>
      <c r="AW224" s="76"/>
    </row>
    <row r="225" spans="1:49" s="45" customFormat="1" outlineLevel="1">
      <c r="A225" s="111" t="s">
        <v>502</v>
      </c>
      <c r="B225" s="54" t="s">
        <v>1221</v>
      </c>
      <c r="C225" s="55" t="s">
        <v>934</v>
      </c>
      <c r="D225" s="56" t="s">
        <v>1165</v>
      </c>
      <c r="E225" s="56">
        <v>120001344</v>
      </c>
      <c r="F225" s="57" t="s">
        <v>1162</v>
      </c>
      <c r="G225" s="57" t="s">
        <v>912</v>
      </c>
      <c r="H225" s="57" t="s">
        <v>1968</v>
      </c>
      <c r="I225" s="57" t="s">
        <v>912</v>
      </c>
      <c r="J225" s="99" t="s">
        <v>1969</v>
      </c>
      <c r="K225" s="58" t="s">
        <v>912</v>
      </c>
      <c r="L225" s="58" t="s">
        <v>39</v>
      </c>
      <c r="M225" s="59"/>
      <c r="N225" s="60">
        <v>50</v>
      </c>
      <c r="O225" s="61">
        <v>230000000</v>
      </c>
      <c r="P225" s="103" t="s">
        <v>935</v>
      </c>
      <c r="Q225" s="62" t="s">
        <v>41</v>
      </c>
      <c r="R225" s="58" t="s">
        <v>936</v>
      </c>
      <c r="S225" s="54" t="s">
        <v>937</v>
      </c>
      <c r="T225" s="60" t="s">
        <v>938</v>
      </c>
      <c r="U225" s="63" t="s">
        <v>1388</v>
      </c>
      <c r="V225" s="54">
        <v>796</v>
      </c>
      <c r="W225" s="54" t="s">
        <v>942</v>
      </c>
      <c r="X225" s="246">
        <v>2</v>
      </c>
      <c r="Y225" s="246">
        <v>75496</v>
      </c>
      <c r="Z225" s="238">
        <f t="shared" si="6"/>
        <v>150992</v>
      </c>
      <c r="AA225" s="238">
        <f t="shared" si="7"/>
        <v>169111.04000000001</v>
      </c>
      <c r="AB225" s="64" t="s">
        <v>1385</v>
      </c>
      <c r="AC225" s="54">
        <v>2016</v>
      </c>
      <c r="AD225" s="65"/>
      <c r="AE225" s="87" t="s">
        <v>839</v>
      </c>
      <c r="AF225" s="76"/>
      <c r="AG225" s="76"/>
      <c r="AH225" s="76"/>
      <c r="AI225" s="76"/>
      <c r="AJ225" s="76"/>
      <c r="AK225" s="76"/>
      <c r="AL225" s="76"/>
      <c r="AM225" s="76"/>
      <c r="AN225" s="76"/>
      <c r="AO225" s="76"/>
      <c r="AP225" s="76"/>
      <c r="AQ225" s="76"/>
      <c r="AR225" s="76"/>
      <c r="AS225" s="76"/>
      <c r="AT225" s="76"/>
      <c r="AU225" s="76"/>
      <c r="AV225" s="76"/>
      <c r="AW225" s="76"/>
    </row>
    <row r="226" spans="1:49" s="45" customFormat="1" outlineLevel="1">
      <c r="A226" s="111" t="s">
        <v>502</v>
      </c>
      <c r="B226" s="54" t="s">
        <v>1222</v>
      </c>
      <c r="C226" s="55" t="s">
        <v>934</v>
      </c>
      <c r="D226" s="56" t="s">
        <v>1165</v>
      </c>
      <c r="E226" s="56">
        <v>120006712</v>
      </c>
      <c r="F226" s="57" t="s">
        <v>1162</v>
      </c>
      <c r="G226" s="57" t="s">
        <v>912</v>
      </c>
      <c r="H226" s="57" t="s">
        <v>1968</v>
      </c>
      <c r="I226" s="57" t="s">
        <v>912</v>
      </c>
      <c r="J226" s="99" t="s">
        <v>1167</v>
      </c>
      <c r="K226" s="58" t="s">
        <v>912</v>
      </c>
      <c r="L226" s="58" t="s">
        <v>39</v>
      </c>
      <c r="M226" s="59"/>
      <c r="N226" s="60">
        <v>50</v>
      </c>
      <c r="O226" s="61">
        <v>230000000</v>
      </c>
      <c r="P226" s="103" t="s">
        <v>935</v>
      </c>
      <c r="Q226" s="62" t="s">
        <v>41</v>
      </c>
      <c r="R226" s="58" t="s">
        <v>936</v>
      </c>
      <c r="S226" s="54" t="s">
        <v>937</v>
      </c>
      <c r="T226" s="60" t="s">
        <v>938</v>
      </c>
      <c r="U226" s="63" t="s">
        <v>1388</v>
      </c>
      <c r="V226" s="54">
        <v>796</v>
      </c>
      <c r="W226" s="54" t="s">
        <v>942</v>
      </c>
      <c r="X226" s="246">
        <v>1</v>
      </c>
      <c r="Y226" s="246">
        <v>68919.642857142855</v>
      </c>
      <c r="Z226" s="238">
        <f t="shared" si="6"/>
        <v>68919.642857142855</v>
      </c>
      <c r="AA226" s="238">
        <f t="shared" si="7"/>
        <v>77190</v>
      </c>
      <c r="AB226" s="64" t="s">
        <v>1385</v>
      </c>
      <c r="AC226" s="54">
        <v>2016</v>
      </c>
      <c r="AD226" s="65"/>
      <c r="AE226" s="87" t="s">
        <v>839</v>
      </c>
      <c r="AF226" s="76"/>
      <c r="AG226" s="76"/>
      <c r="AH226" s="76"/>
      <c r="AI226" s="76"/>
      <c r="AJ226" s="76"/>
      <c r="AK226" s="76"/>
      <c r="AL226" s="76"/>
      <c r="AM226" s="76"/>
      <c r="AN226" s="76"/>
      <c r="AO226" s="76"/>
      <c r="AP226" s="76"/>
      <c r="AQ226" s="76"/>
      <c r="AR226" s="76"/>
      <c r="AS226" s="76"/>
      <c r="AT226" s="76"/>
      <c r="AU226" s="76"/>
      <c r="AV226" s="76"/>
      <c r="AW226" s="76"/>
    </row>
    <row r="227" spans="1:49" s="45" customFormat="1" outlineLevel="1">
      <c r="A227" s="111" t="s">
        <v>502</v>
      </c>
      <c r="B227" s="54" t="s">
        <v>1223</v>
      </c>
      <c r="C227" s="55" t="s">
        <v>934</v>
      </c>
      <c r="D227" s="56" t="s">
        <v>1140</v>
      </c>
      <c r="E227" s="56">
        <v>120006709</v>
      </c>
      <c r="F227" s="57" t="s">
        <v>1169</v>
      </c>
      <c r="G227" s="57" t="s">
        <v>912</v>
      </c>
      <c r="H227" s="57" t="s">
        <v>1970</v>
      </c>
      <c r="I227" s="57" t="s">
        <v>912</v>
      </c>
      <c r="J227" s="99" t="s">
        <v>1170</v>
      </c>
      <c r="K227" s="58" t="s">
        <v>912</v>
      </c>
      <c r="L227" s="58" t="s">
        <v>39</v>
      </c>
      <c r="M227" s="59"/>
      <c r="N227" s="60">
        <v>50</v>
      </c>
      <c r="O227" s="61">
        <v>230000000</v>
      </c>
      <c r="P227" s="103" t="s">
        <v>935</v>
      </c>
      <c r="Q227" s="62" t="s">
        <v>41</v>
      </c>
      <c r="R227" s="58" t="s">
        <v>936</v>
      </c>
      <c r="S227" s="54" t="s">
        <v>937</v>
      </c>
      <c r="T227" s="60" t="s">
        <v>938</v>
      </c>
      <c r="U227" s="63" t="s">
        <v>1388</v>
      </c>
      <c r="V227" s="54">
        <v>796</v>
      </c>
      <c r="W227" s="54" t="s">
        <v>942</v>
      </c>
      <c r="X227" s="246">
        <v>2</v>
      </c>
      <c r="Y227" s="246">
        <v>107589.28571428571</v>
      </c>
      <c r="Z227" s="238">
        <f t="shared" si="6"/>
        <v>215178.57142857142</v>
      </c>
      <c r="AA227" s="238">
        <f t="shared" si="7"/>
        <v>241000</v>
      </c>
      <c r="AB227" s="64" t="s">
        <v>1385</v>
      </c>
      <c r="AC227" s="54">
        <v>2016</v>
      </c>
      <c r="AD227" s="65"/>
      <c r="AE227" s="87" t="s">
        <v>839</v>
      </c>
      <c r="AF227" s="76"/>
      <c r="AG227" s="76"/>
      <c r="AH227" s="76"/>
      <c r="AI227" s="76"/>
      <c r="AJ227" s="76"/>
      <c r="AK227" s="76"/>
      <c r="AL227" s="76"/>
      <c r="AM227" s="76"/>
      <c r="AN227" s="76"/>
      <c r="AO227" s="76"/>
      <c r="AP227" s="76"/>
      <c r="AQ227" s="76"/>
      <c r="AR227" s="76"/>
      <c r="AS227" s="76"/>
      <c r="AT227" s="76"/>
      <c r="AU227" s="76"/>
      <c r="AV227" s="76"/>
      <c r="AW227" s="76"/>
    </row>
    <row r="228" spans="1:49" s="45" customFormat="1" outlineLevel="1">
      <c r="A228" s="111" t="s">
        <v>502</v>
      </c>
      <c r="B228" s="54" t="s">
        <v>1224</v>
      </c>
      <c r="C228" s="55" t="s">
        <v>934</v>
      </c>
      <c r="D228" s="56" t="s">
        <v>1172</v>
      </c>
      <c r="E228" s="56">
        <v>120006710</v>
      </c>
      <c r="F228" s="57" t="s">
        <v>1169</v>
      </c>
      <c r="G228" s="57" t="s">
        <v>912</v>
      </c>
      <c r="H228" s="57" t="s">
        <v>1971</v>
      </c>
      <c r="I228" s="57" t="s">
        <v>912</v>
      </c>
      <c r="J228" s="99" t="s">
        <v>1173</v>
      </c>
      <c r="K228" s="58" t="s">
        <v>912</v>
      </c>
      <c r="L228" s="58" t="s">
        <v>39</v>
      </c>
      <c r="M228" s="59"/>
      <c r="N228" s="60">
        <v>50</v>
      </c>
      <c r="O228" s="61">
        <v>230000000</v>
      </c>
      <c r="P228" s="103" t="s">
        <v>935</v>
      </c>
      <c r="Q228" s="62" t="s">
        <v>41</v>
      </c>
      <c r="R228" s="58" t="s">
        <v>936</v>
      </c>
      <c r="S228" s="54" t="s">
        <v>937</v>
      </c>
      <c r="T228" s="60" t="s">
        <v>938</v>
      </c>
      <c r="U228" s="63" t="s">
        <v>1388</v>
      </c>
      <c r="V228" s="54">
        <v>796</v>
      </c>
      <c r="W228" s="54" t="s">
        <v>942</v>
      </c>
      <c r="X228" s="246">
        <v>2</v>
      </c>
      <c r="Y228" s="246">
        <v>125633.92857142857</v>
      </c>
      <c r="Z228" s="238">
        <f t="shared" si="6"/>
        <v>251267.85714285713</v>
      </c>
      <c r="AA228" s="238">
        <f t="shared" si="7"/>
        <v>281420</v>
      </c>
      <c r="AB228" s="64" t="s">
        <v>1385</v>
      </c>
      <c r="AC228" s="54">
        <v>2016</v>
      </c>
      <c r="AD228" s="65"/>
      <c r="AE228" s="87" t="s">
        <v>839</v>
      </c>
      <c r="AF228" s="76"/>
      <c r="AG228" s="76"/>
      <c r="AH228" s="76"/>
      <c r="AI228" s="76"/>
      <c r="AJ228" s="76"/>
      <c r="AK228" s="76"/>
      <c r="AL228" s="76"/>
      <c r="AM228" s="76"/>
      <c r="AN228" s="76"/>
      <c r="AO228" s="76"/>
      <c r="AP228" s="76"/>
      <c r="AQ228" s="76"/>
      <c r="AR228" s="76"/>
      <c r="AS228" s="76"/>
      <c r="AT228" s="76"/>
      <c r="AU228" s="76"/>
      <c r="AV228" s="76"/>
      <c r="AW228" s="76"/>
    </row>
    <row r="229" spans="1:49" s="45" customFormat="1" outlineLevel="1">
      <c r="A229" s="111" t="s">
        <v>502</v>
      </c>
      <c r="B229" s="54" t="s">
        <v>1225</v>
      </c>
      <c r="C229" s="55" t="s">
        <v>934</v>
      </c>
      <c r="D229" s="56" t="s">
        <v>1140</v>
      </c>
      <c r="E229" s="56">
        <v>120006707</v>
      </c>
      <c r="F229" s="57" t="s">
        <v>1169</v>
      </c>
      <c r="G229" s="57" t="s">
        <v>912</v>
      </c>
      <c r="H229" s="57" t="s">
        <v>1972</v>
      </c>
      <c r="I229" s="57" t="s">
        <v>912</v>
      </c>
      <c r="J229" s="99" t="s">
        <v>1175</v>
      </c>
      <c r="K229" s="58" t="s">
        <v>912</v>
      </c>
      <c r="L229" s="58" t="s">
        <v>39</v>
      </c>
      <c r="M229" s="59"/>
      <c r="N229" s="60">
        <v>50</v>
      </c>
      <c r="O229" s="61">
        <v>230000000</v>
      </c>
      <c r="P229" s="103" t="s">
        <v>935</v>
      </c>
      <c r="Q229" s="62" t="s">
        <v>41</v>
      </c>
      <c r="R229" s="58" t="s">
        <v>936</v>
      </c>
      <c r="S229" s="54" t="s">
        <v>937</v>
      </c>
      <c r="T229" s="60" t="s">
        <v>938</v>
      </c>
      <c r="U229" s="63" t="s">
        <v>1388</v>
      </c>
      <c r="V229" s="54">
        <v>796</v>
      </c>
      <c r="W229" s="54" t="s">
        <v>942</v>
      </c>
      <c r="X229" s="246">
        <v>1</v>
      </c>
      <c r="Y229" s="246">
        <v>67674.10714285713</v>
      </c>
      <c r="Z229" s="238">
        <f t="shared" si="6"/>
        <v>67674.10714285713</v>
      </c>
      <c r="AA229" s="238">
        <f t="shared" si="7"/>
        <v>75795</v>
      </c>
      <c r="AB229" s="64" t="s">
        <v>1385</v>
      </c>
      <c r="AC229" s="54">
        <v>2016</v>
      </c>
      <c r="AD229" s="65"/>
      <c r="AE229" s="87" t="s">
        <v>839</v>
      </c>
      <c r="AF229" s="76"/>
      <c r="AG229" s="76"/>
      <c r="AH229" s="76"/>
      <c r="AI229" s="76"/>
      <c r="AJ229" s="76"/>
      <c r="AK229" s="76"/>
      <c r="AL229" s="76"/>
      <c r="AM229" s="76"/>
      <c r="AN229" s="76"/>
      <c r="AO229" s="76"/>
      <c r="AP229" s="76"/>
      <c r="AQ229" s="76"/>
      <c r="AR229" s="76"/>
      <c r="AS229" s="76"/>
      <c r="AT229" s="76"/>
      <c r="AU229" s="76"/>
      <c r="AV229" s="76"/>
      <c r="AW229" s="76"/>
    </row>
    <row r="230" spans="1:49" s="45" customFormat="1" outlineLevel="1">
      <c r="A230" s="111" t="s">
        <v>502</v>
      </c>
      <c r="B230" s="54" t="s">
        <v>1226</v>
      </c>
      <c r="C230" s="55" t="s">
        <v>934</v>
      </c>
      <c r="D230" s="56" t="s">
        <v>1157</v>
      </c>
      <c r="E230" s="56">
        <v>120003947</v>
      </c>
      <c r="F230" s="57" t="s">
        <v>1158</v>
      </c>
      <c r="G230" s="57" t="s">
        <v>912</v>
      </c>
      <c r="H230" s="57" t="s">
        <v>1973</v>
      </c>
      <c r="I230" s="57" t="s">
        <v>912</v>
      </c>
      <c r="J230" s="99" t="s">
        <v>1178</v>
      </c>
      <c r="K230" s="58" t="s">
        <v>912</v>
      </c>
      <c r="L230" s="58" t="s">
        <v>39</v>
      </c>
      <c r="M230" s="59"/>
      <c r="N230" s="60">
        <v>50</v>
      </c>
      <c r="O230" s="61">
        <v>230000000</v>
      </c>
      <c r="P230" s="103" t="s">
        <v>935</v>
      </c>
      <c r="Q230" s="62" t="s">
        <v>41</v>
      </c>
      <c r="R230" s="58" t="s">
        <v>936</v>
      </c>
      <c r="S230" s="54" t="s">
        <v>937</v>
      </c>
      <c r="T230" s="60" t="s">
        <v>938</v>
      </c>
      <c r="U230" s="63" t="s">
        <v>1388</v>
      </c>
      <c r="V230" s="54">
        <v>796</v>
      </c>
      <c r="W230" s="54" t="s">
        <v>942</v>
      </c>
      <c r="X230" s="246">
        <v>4</v>
      </c>
      <c r="Y230" s="246">
        <v>20299.999999999996</v>
      </c>
      <c r="Z230" s="238">
        <f t="shared" si="6"/>
        <v>81199.999999999985</v>
      </c>
      <c r="AA230" s="238">
        <f t="shared" si="7"/>
        <v>90943.999999999985</v>
      </c>
      <c r="AB230" s="64" t="s">
        <v>1385</v>
      </c>
      <c r="AC230" s="54">
        <v>2016</v>
      </c>
      <c r="AD230" s="65"/>
      <c r="AE230" s="87" t="s">
        <v>839</v>
      </c>
      <c r="AF230" s="76"/>
      <c r="AG230" s="76"/>
      <c r="AH230" s="76"/>
      <c r="AI230" s="76"/>
      <c r="AJ230" s="76"/>
      <c r="AK230" s="76"/>
      <c r="AL230" s="76"/>
      <c r="AM230" s="76"/>
      <c r="AN230" s="76"/>
      <c r="AO230" s="76"/>
      <c r="AP230" s="76"/>
      <c r="AQ230" s="76"/>
      <c r="AR230" s="76"/>
      <c r="AS230" s="76"/>
      <c r="AT230" s="76"/>
      <c r="AU230" s="76"/>
      <c r="AV230" s="76"/>
      <c r="AW230" s="76"/>
    </row>
    <row r="231" spans="1:49" s="45" customFormat="1" outlineLevel="1">
      <c r="A231" s="111" t="s">
        <v>502</v>
      </c>
      <c r="B231" s="54" t="s">
        <v>1227</v>
      </c>
      <c r="C231" s="55" t="s">
        <v>934</v>
      </c>
      <c r="D231" s="56" t="s">
        <v>1263</v>
      </c>
      <c r="E231" s="56">
        <v>120000233</v>
      </c>
      <c r="F231" s="57" t="s">
        <v>1264</v>
      </c>
      <c r="G231" s="57" t="s">
        <v>912</v>
      </c>
      <c r="H231" s="57" t="s">
        <v>1974</v>
      </c>
      <c r="I231" s="57" t="s">
        <v>912</v>
      </c>
      <c r="J231" s="99" t="s">
        <v>1975</v>
      </c>
      <c r="K231" s="58" t="s">
        <v>912</v>
      </c>
      <c r="L231" s="58" t="s">
        <v>39</v>
      </c>
      <c r="M231" s="59"/>
      <c r="N231" s="60">
        <v>50</v>
      </c>
      <c r="O231" s="61">
        <v>230000000</v>
      </c>
      <c r="P231" s="103" t="s">
        <v>935</v>
      </c>
      <c r="Q231" s="62" t="s">
        <v>41</v>
      </c>
      <c r="R231" s="58" t="s">
        <v>936</v>
      </c>
      <c r="S231" s="54" t="s">
        <v>937</v>
      </c>
      <c r="T231" s="60" t="s">
        <v>938</v>
      </c>
      <c r="U231" s="63" t="s">
        <v>1388</v>
      </c>
      <c r="V231" s="54">
        <v>796</v>
      </c>
      <c r="W231" s="54" t="s">
        <v>942</v>
      </c>
      <c r="X231" s="246">
        <v>6</v>
      </c>
      <c r="Y231" s="246">
        <v>140000</v>
      </c>
      <c r="Z231" s="238">
        <f t="shared" si="6"/>
        <v>840000</v>
      </c>
      <c r="AA231" s="238">
        <f t="shared" si="7"/>
        <v>940800.00000000012</v>
      </c>
      <c r="AB231" s="64" t="s">
        <v>1385</v>
      </c>
      <c r="AC231" s="54">
        <v>2016</v>
      </c>
      <c r="AD231" s="65"/>
      <c r="AE231" s="87" t="s">
        <v>839</v>
      </c>
      <c r="AF231" s="76"/>
      <c r="AG231" s="76"/>
      <c r="AH231" s="76"/>
      <c r="AI231" s="76"/>
      <c r="AJ231" s="76"/>
      <c r="AK231" s="76"/>
      <c r="AL231" s="76"/>
      <c r="AM231" s="76"/>
      <c r="AN231" s="76"/>
      <c r="AO231" s="76"/>
      <c r="AP231" s="76"/>
      <c r="AQ231" s="76"/>
      <c r="AR231" s="76"/>
      <c r="AS231" s="76"/>
      <c r="AT231" s="76"/>
      <c r="AU231" s="76"/>
      <c r="AV231" s="76"/>
      <c r="AW231" s="76"/>
    </row>
    <row r="232" spans="1:49" s="45" customFormat="1" outlineLevel="1">
      <c r="A232" s="111" t="s">
        <v>502</v>
      </c>
      <c r="B232" s="54" t="s">
        <v>1228</v>
      </c>
      <c r="C232" s="55" t="s">
        <v>934</v>
      </c>
      <c r="D232" s="56" t="s">
        <v>1265</v>
      </c>
      <c r="E232" s="56">
        <v>120003355</v>
      </c>
      <c r="F232" s="57" t="s">
        <v>1266</v>
      </c>
      <c r="G232" s="57" t="s">
        <v>912</v>
      </c>
      <c r="H232" s="57" t="s">
        <v>1976</v>
      </c>
      <c r="I232" s="57" t="s">
        <v>912</v>
      </c>
      <c r="J232" s="99" t="s">
        <v>1267</v>
      </c>
      <c r="K232" s="58" t="s">
        <v>912</v>
      </c>
      <c r="L232" s="58" t="s">
        <v>39</v>
      </c>
      <c r="M232" s="59"/>
      <c r="N232" s="60">
        <v>50</v>
      </c>
      <c r="O232" s="61">
        <v>230000000</v>
      </c>
      <c r="P232" s="103" t="s">
        <v>935</v>
      </c>
      <c r="Q232" s="62" t="s">
        <v>41</v>
      </c>
      <c r="R232" s="58" t="s">
        <v>936</v>
      </c>
      <c r="S232" s="54" t="s">
        <v>937</v>
      </c>
      <c r="T232" s="60" t="s">
        <v>938</v>
      </c>
      <c r="U232" s="63" t="s">
        <v>1388</v>
      </c>
      <c r="V232" s="54">
        <v>796</v>
      </c>
      <c r="W232" s="54" t="s">
        <v>942</v>
      </c>
      <c r="X232" s="246">
        <v>28</v>
      </c>
      <c r="Y232" s="246">
        <v>105994.99999999999</v>
      </c>
      <c r="Z232" s="238">
        <f t="shared" si="6"/>
        <v>2967859.9999999995</v>
      </c>
      <c r="AA232" s="238">
        <f t="shared" si="7"/>
        <v>3324003.1999999997</v>
      </c>
      <c r="AB232" s="64" t="s">
        <v>1385</v>
      </c>
      <c r="AC232" s="54">
        <v>2016</v>
      </c>
      <c r="AD232" s="65"/>
      <c r="AE232" s="87" t="s">
        <v>839</v>
      </c>
      <c r="AF232" s="76"/>
      <c r="AG232" s="76"/>
      <c r="AH232" s="76"/>
      <c r="AI232" s="76"/>
      <c r="AJ232" s="76"/>
      <c r="AK232" s="76"/>
      <c r="AL232" s="76"/>
      <c r="AM232" s="76"/>
      <c r="AN232" s="76"/>
      <c r="AO232" s="76"/>
      <c r="AP232" s="76"/>
      <c r="AQ232" s="76"/>
      <c r="AR232" s="76"/>
      <c r="AS232" s="76"/>
      <c r="AT232" s="76"/>
      <c r="AU232" s="76"/>
      <c r="AV232" s="76"/>
      <c r="AW232" s="76"/>
    </row>
    <row r="233" spans="1:49" s="45" customFormat="1" outlineLevel="1">
      <c r="A233" s="111" t="s">
        <v>502</v>
      </c>
      <c r="B233" s="54" t="s">
        <v>1229</v>
      </c>
      <c r="C233" s="55" t="s">
        <v>934</v>
      </c>
      <c r="D233" s="56" t="s">
        <v>1268</v>
      </c>
      <c r="E233" s="56">
        <v>120007227</v>
      </c>
      <c r="F233" s="57" t="s">
        <v>1269</v>
      </c>
      <c r="G233" s="57" t="s">
        <v>912</v>
      </c>
      <c r="H233" s="57" t="s">
        <v>1977</v>
      </c>
      <c r="I233" s="57" t="s">
        <v>912</v>
      </c>
      <c r="J233" s="99" t="s">
        <v>1978</v>
      </c>
      <c r="K233" s="58" t="s">
        <v>912</v>
      </c>
      <c r="L233" s="58" t="s">
        <v>33</v>
      </c>
      <c r="M233" s="59"/>
      <c r="N233" s="60">
        <v>0</v>
      </c>
      <c r="O233" s="61">
        <v>230000000</v>
      </c>
      <c r="P233" s="103" t="s">
        <v>935</v>
      </c>
      <c r="Q233" s="62" t="s">
        <v>41</v>
      </c>
      <c r="R233" s="58" t="s">
        <v>936</v>
      </c>
      <c r="S233" s="54" t="s">
        <v>937</v>
      </c>
      <c r="T233" s="60" t="s">
        <v>938</v>
      </c>
      <c r="U233" s="63" t="s">
        <v>939</v>
      </c>
      <c r="V233" s="54">
        <v>796</v>
      </c>
      <c r="W233" s="54" t="s">
        <v>942</v>
      </c>
      <c r="X233" s="246">
        <v>18</v>
      </c>
      <c r="Y233" s="246">
        <v>1253821.6428571427</v>
      </c>
      <c r="Z233" s="238">
        <f t="shared" si="6"/>
        <v>22568789.571428567</v>
      </c>
      <c r="AA233" s="238">
        <f t="shared" si="7"/>
        <v>25277044.319999997</v>
      </c>
      <c r="AB233" s="64"/>
      <c r="AC233" s="54">
        <v>2016</v>
      </c>
      <c r="AD233" s="65"/>
      <c r="AE233" s="87" t="s">
        <v>839</v>
      </c>
      <c r="AF233" s="76"/>
      <c r="AG233" s="76"/>
      <c r="AH233" s="76"/>
      <c r="AI233" s="76"/>
      <c r="AJ233" s="76"/>
      <c r="AK233" s="76"/>
      <c r="AL233" s="76"/>
      <c r="AM233" s="76"/>
      <c r="AN233" s="76"/>
      <c r="AO233" s="76"/>
      <c r="AP233" s="76"/>
      <c r="AQ233" s="76"/>
      <c r="AR233" s="76"/>
      <c r="AS233" s="76"/>
      <c r="AT233" s="76"/>
      <c r="AU233" s="76"/>
      <c r="AV233" s="76"/>
      <c r="AW233" s="76"/>
    </row>
    <row r="234" spans="1:49" s="45" customFormat="1" outlineLevel="1">
      <c r="A234" s="111" t="s">
        <v>502</v>
      </c>
      <c r="B234" s="54" t="s">
        <v>1230</v>
      </c>
      <c r="C234" s="55" t="s">
        <v>934</v>
      </c>
      <c r="D234" s="56" t="s">
        <v>1268</v>
      </c>
      <c r="E234" s="56">
        <v>120003699</v>
      </c>
      <c r="F234" s="57" t="s">
        <v>1269</v>
      </c>
      <c r="G234" s="57" t="s">
        <v>912</v>
      </c>
      <c r="H234" s="57" t="s">
        <v>1977</v>
      </c>
      <c r="I234" s="57" t="s">
        <v>912</v>
      </c>
      <c r="J234" s="99" t="s">
        <v>1979</v>
      </c>
      <c r="K234" s="58" t="s">
        <v>912</v>
      </c>
      <c r="L234" s="58" t="s">
        <v>33</v>
      </c>
      <c r="M234" s="59"/>
      <c r="N234" s="60">
        <v>0</v>
      </c>
      <c r="O234" s="61">
        <v>230000000</v>
      </c>
      <c r="P234" s="103" t="s">
        <v>935</v>
      </c>
      <c r="Q234" s="62" t="s">
        <v>41</v>
      </c>
      <c r="R234" s="58" t="s">
        <v>936</v>
      </c>
      <c r="S234" s="54" t="s">
        <v>937</v>
      </c>
      <c r="T234" s="60" t="s">
        <v>938</v>
      </c>
      <c r="U234" s="63" t="s">
        <v>939</v>
      </c>
      <c r="V234" s="54">
        <v>796</v>
      </c>
      <c r="W234" s="54" t="s">
        <v>942</v>
      </c>
      <c r="X234" s="246">
        <v>31</v>
      </c>
      <c r="Y234" s="246">
        <v>876174.73214285704</v>
      </c>
      <c r="Z234" s="238">
        <f t="shared" si="6"/>
        <v>27161416.696428567</v>
      </c>
      <c r="AA234" s="238">
        <f t="shared" si="7"/>
        <v>30420786.699999999</v>
      </c>
      <c r="AB234" s="64"/>
      <c r="AC234" s="54">
        <v>2016</v>
      </c>
      <c r="AD234" s="65"/>
      <c r="AE234" s="87" t="s">
        <v>839</v>
      </c>
      <c r="AF234" s="76"/>
      <c r="AG234" s="76"/>
      <c r="AH234" s="76"/>
      <c r="AI234" s="76"/>
      <c r="AJ234" s="76"/>
      <c r="AK234" s="76"/>
      <c r="AL234" s="76"/>
      <c r="AM234" s="76"/>
      <c r="AN234" s="76"/>
      <c r="AO234" s="76"/>
      <c r="AP234" s="76"/>
      <c r="AQ234" s="76"/>
      <c r="AR234" s="76"/>
      <c r="AS234" s="76"/>
      <c r="AT234" s="76"/>
      <c r="AU234" s="76"/>
      <c r="AV234" s="76"/>
      <c r="AW234" s="76"/>
    </row>
    <row r="235" spans="1:49" s="45" customFormat="1" outlineLevel="1">
      <c r="A235" s="111" t="s">
        <v>502</v>
      </c>
      <c r="B235" s="54" t="s">
        <v>1231</v>
      </c>
      <c r="C235" s="55" t="s">
        <v>934</v>
      </c>
      <c r="D235" s="56" t="s">
        <v>1268</v>
      </c>
      <c r="E235" s="56">
        <v>120003709</v>
      </c>
      <c r="F235" s="57" t="s">
        <v>1269</v>
      </c>
      <c r="G235" s="57" t="s">
        <v>912</v>
      </c>
      <c r="H235" s="57" t="s">
        <v>1977</v>
      </c>
      <c r="I235" s="57" t="s">
        <v>912</v>
      </c>
      <c r="J235" s="99" t="s">
        <v>1980</v>
      </c>
      <c r="K235" s="58" t="s">
        <v>912</v>
      </c>
      <c r="L235" s="58" t="s">
        <v>33</v>
      </c>
      <c r="M235" s="59"/>
      <c r="N235" s="60">
        <v>0</v>
      </c>
      <c r="O235" s="61">
        <v>230000000</v>
      </c>
      <c r="P235" s="103" t="s">
        <v>935</v>
      </c>
      <c r="Q235" s="62" t="s">
        <v>41</v>
      </c>
      <c r="R235" s="58" t="s">
        <v>936</v>
      </c>
      <c r="S235" s="54" t="s">
        <v>937</v>
      </c>
      <c r="T235" s="60" t="s">
        <v>938</v>
      </c>
      <c r="U235" s="63" t="s">
        <v>939</v>
      </c>
      <c r="V235" s="54">
        <v>796</v>
      </c>
      <c r="W235" s="54" t="s">
        <v>942</v>
      </c>
      <c r="X235" s="246">
        <v>28</v>
      </c>
      <c r="Y235" s="246">
        <v>1146425.25</v>
      </c>
      <c r="Z235" s="238">
        <f t="shared" si="6"/>
        <v>32099907</v>
      </c>
      <c r="AA235" s="238">
        <f t="shared" si="7"/>
        <v>35951895.840000004</v>
      </c>
      <c r="AB235" s="64"/>
      <c r="AC235" s="54">
        <v>2016</v>
      </c>
      <c r="AD235" s="65"/>
      <c r="AE235" s="87" t="s">
        <v>839</v>
      </c>
      <c r="AF235" s="76"/>
      <c r="AG235" s="76"/>
      <c r="AH235" s="76"/>
      <c r="AI235" s="76"/>
      <c r="AJ235" s="76"/>
      <c r="AK235" s="76"/>
      <c r="AL235" s="76"/>
      <c r="AM235" s="76"/>
      <c r="AN235" s="76"/>
      <c r="AO235" s="76"/>
      <c r="AP235" s="76"/>
      <c r="AQ235" s="76"/>
      <c r="AR235" s="76"/>
      <c r="AS235" s="76"/>
      <c r="AT235" s="76"/>
      <c r="AU235" s="76"/>
      <c r="AV235" s="76"/>
      <c r="AW235" s="76"/>
    </row>
    <row r="236" spans="1:49" s="45" customFormat="1" outlineLevel="1">
      <c r="A236" s="111" t="s">
        <v>502</v>
      </c>
      <c r="B236" s="54" t="s">
        <v>1232</v>
      </c>
      <c r="C236" s="55" t="s">
        <v>934</v>
      </c>
      <c r="D236" s="56" t="s">
        <v>1268</v>
      </c>
      <c r="E236" s="56">
        <v>120003704</v>
      </c>
      <c r="F236" s="57" t="s">
        <v>1269</v>
      </c>
      <c r="G236" s="57" t="s">
        <v>912</v>
      </c>
      <c r="H236" s="57" t="s">
        <v>1977</v>
      </c>
      <c r="I236" s="57" t="s">
        <v>912</v>
      </c>
      <c r="J236" s="99" t="s">
        <v>1981</v>
      </c>
      <c r="K236" s="58" t="s">
        <v>912</v>
      </c>
      <c r="L236" s="58" t="s">
        <v>33</v>
      </c>
      <c r="M236" s="59"/>
      <c r="N236" s="60">
        <v>0</v>
      </c>
      <c r="O236" s="61">
        <v>230000000</v>
      </c>
      <c r="P236" s="103" t="s">
        <v>935</v>
      </c>
      <c r="Q236" s="62" t="s">
        <v>41</v>
      </c>
      <c r="R236" s="58" t="s">
        <v>936</v>
      </c>
      <c r="S236" s="54" t="s">
        <v>937</v>
      </c>
      <c r="T236" s="60" t="s">
        <v>938</v>
      </c>
      <c r="U236" s="63" t="s">
        <v>939</v>
      </c>
      <c r="V236" s="54">
        <v>796</v>
      </c>
      <c r="W236" s="54" t="s">
        <v>942</v>
      </c>
      <c r="X236" s="246">
        <v>14</v>
      </c>
      <c r="Y236" s="246">
        <v>433275.26785714278</v>
      </c>
      <c r="Z236" s="238">
        <f t="shared" si="6"/>
        <v>6065853.7499999991</v>
      </c>
      <c r="AA236" s="238">
        <f t="shared" si="7"/>
        <v>6793756.1999999993</v>
      </c>
      <c r="AB236" s="64"/>
      <c r="AC236" s="54">
        <v>2016</v>
      </c>
      <c r="AD236" s="65"/>
      <c r="AE236" s="87" t="s">
        <v>839</v>
      </c>
      <c r="AF236" s="76"/>
      <c r="AG236" s="76"/>
      <c r="AH236" s="76"/>
      <c r="AI236" s="76"/>
      <c r="AJ236" s="76"/>
      <c r="AK236" s="76"/>
      <c r="AL236" s="76"/>
      <c r="AM236" s="76"/>
      <c r="AN236" s="76"/>
      <c r="AO236" s="76"/>
      <c r="AP236" s="76"/>
      <c r="AQ236" s="76"/>
      <c r="AR236" s="76"/>
      <c r="AS236" s="76"/>
      <c r="AT236" s="76"/>
      <c r="AU236" s="76"/>
      <c r="AV236" s="76"/>
      <c r="AW236" s="76"/>
    </row>
    <row r="237" spans="1:49" s="45" customFormat="1" outlineLevel="1">
      <c r="A237" s="111" t="s">
        <v>502</v>
      </c>
      <c r="B237" s="54" t="s">
        <v>1233</v>
      </c>
      <c r="C237" s="55" t="s">
        <v>934</v>
      </c>
      <c r="D237" s="56" t="s">
        <v>1268</v>
      </c>
      <c r="E237" s="56">
        <v>120003706</v>
      </c>
      <c r="F237" s="57" t="s">
        <v>1269</v>
      </c>
      <c r="G237" s="57" t="s">
        <v>912</v>
      </c>
      <c r="H237" s="57" t="s">
        <v>1977</v>
      </c>
      <c r="I237" s="57" t="s">
        <v>912</v>
      </c>
      <c r="J237" s="99" t="s">
        <v>1982</v>
      </c>
      <c r="K237" s="58" t="s">
        <v>912</v>
      </c>
      <c r="L237" s="58" t="s">
        <v>33</v>
      </c>
      <c r="M237" s="59"/>
      <c r="N237" s="60">
        <v>0</v>
      </c>
      <c r="O237" s="61">
        <v>230000000</v>
      </c>
      <c r="P237" s="103" t="s">
        <v>935</v>
      </c>
      <c r="Q237" s="62" t="s">
        <v>41</v>
      </c>
      <c r="R237" s="58" t="s">
        <v>936</v>
      </c>
      <c r="S237" s="54" t="s">
        <v>937</v>
      </c>
      <c r="T237" s="60" t="s">
        <v>938</v>
      </c>
      <c r="U237" s="63" t="s">
        <v>939</v>
      </c>
      <c r="V237" s="54">
        <v>796</v>
      </c>
      <c r="W237" s="54" t="s">
        <v>942</v>
      </c>
      <c r="X237" s="246">
        <v>24</v>
      </c>
      <c r="Y237" s="246">
        <v>516123.30357142852</v>
      </c>
      <c r="Z237" s="238">
        <f t="shared" si="6"/>
        <v>12386959.285714284</v>
      </c>
      <c r="AA237" s="238">
        <f t="shared" si="7"/>
        <v>13873394.399999999</v>
      </c>
      <c r="AB237" s="64"/>
      <c r="AC237" s="54">
        <v>2016</v>
      </c>
      <c r="AD237" s="65"/>
      <c r="AE237" s="87" t="s">
        <v>839</v>
      </c>
      <c r="AF237" s="76"/>
      <c r="AG237" s="76"/>
      <c r="AH237" s="76"/>
      <c r="AI237" s="76"/>
      <c r="AJ237" s="76"/>
      <c r="AK237" s="76"/>
      <c r="AL237" s="76"/>
      <c r="AM237" s="76"/>
      <c r="AN237" s="76"/>
      <c r="AO237" s="76"/>
      <c r="AP237" s="76"/>
      <c r="AQ237" s="76"/>
      <c r="AR237" s="76"/>
      <c r="AS237" s="76"/>
      <c r="AT237" s="76"/>
      <c r="AU237" s="76"/>
      <c r="AV237" s="76"/>
      <c r="AW237" s="76"/>
    </row>
    <row r="238" spans="1:49" s="45" customFormat="1" outlineLevel="1">
      <c r="A238" s="111" t="s">
        <v>502</v>
      </c>
      <c r="B238" s="54" t="s">
        <v>1234</v>
      </c>
      <c r="C238" s="55" t="s">
        <v>934</v>
      </c>
      <c r="D238" s="56" t="s">
        <v>1268</v>
      </c>
      <c r="E238" s="56">
        <v>120002839</v>
      </c>
      <c r="F238" s="57" t="s">
        <v>1269</v>
      </c>
      <c r="G238" s="57" t="s">
        <v>912</v>
      </c>
      <c r="H238" s="57" t="s">
        <v>1977</v>
      </c>
      <c r="I238" s="57" t="s">
        <v>912</v>
      </c>
      <c r="J238" s="99" t="s">
        <v>1983</v>
      </c>
      <c r="K238" s="58" t="s">
        <v>912</v>
      </c>
      <c r="L238" s="58" t="s">
        <v>33</v>
      </c>
      <c r="M238" s="59"/>
      <c r="N238" s="60">
        <v>0</v>
      </c>
      <c r="O238" s="61">
        <v>230000000</v>
      </c>
      <c r="P238" s="103" t="s">
        <v>935</v>
      </c>
      <c r="Q238" s="62" t="s">
        <v>41</v>
      </c>
      <c r="R238" s="58" t="s">
        <v>936</v>
      </c>
      <c r="S238" s="54" t="s">
        <v>937</v>
      </c>
      <c r="T238" s="60" t="s">
        <v>938</v>
      </c>
      <c r="U238" s="63" t="s">
        <v>939</v>
      </c>
      <c r="V238" s="54">
        <v>796</v>
      </c>
      <c r="W238" s="54" t="s">
        <v>942</v>
      </c>
      <c r="X238" s="246">
        <v>18</v>
      </c>
      <c r="Y238" s="246">
        <v>1082015.1428571427</v>
      </c>
      <c r="Z238" s="238">
        <f t="shared" si="6"/>
        <v>19476272.571428567</v>
      </c>
      <c r="AA238" s="238">
        <f t="shared" si="7"/>
        <v>21813425.279999997</v>
      </c>
      <c r="AB238" s="64"/>
      <c r="AC238" s="54">
        <v>2016</v>
      </c>
      <c r="AD238" s="65"/>
      <c r="AE238" s="87" t="s">
        <v>839</v>
      </c>
      <c r="AF238" s="76"/>
      <c r="AG238" s="76"/>
      <c r="AH238" s="76"/>
      <c r="AI238" s="76"/>
      <c r="AJ238" s="76"/>
      <c r="AK238" s="76"/>
      <c r="AL238" s="76"/>
      <c r="AM238" s="76"/>
      <c r="AN238" s="76"/>
      <c r="AO238" s="76"/>
      <c r="AP238" s="76"/>
      <c r="AQ238" s="76"/>
      <c r="AR238" s="76"/>
      <c r="AS238" s="76"/>
      <c r="AT238" s="76"/>
      <c r="AU238" s="76"/>
      <c r="AV238" s="76"/>
      <c r="AW238" s="76"/>
    </row>
    <row r="239" spans="1:49" s="45" customFormat="1" outlineLevel="1">
      <c r="A239" s="111" t="s">
        <v>502</v>
      </c>
      <c r="B239" s="54" t="s">
        <v>1235</v>
      </c>
      <c r="C239" s="55" t="s">
        <v>934</v>
      </c>
      <c r="D239" s="56" t="s">
        <v>1268</v>
      </c>
      <c r="E239" s="56">
        <v>120003703</v>
      </c>
      <c r="F239" s="57" t="s">
        <v>1269</v>
      </c>
      <c r="G239" s="57" t="s">
        <v>912</v>
      </c>
      <c r="H239" s="57" t="s">
        <v>1977</v>
      </c>
      <c r="I239" s="57" t="s">
        <v>912</v>
      </c>
      <c r="J239" s="99" t="s">
        <v>1984</v>
      </c>
      <c r="K239" s="58" t="s">
        <v>912</v>
      </c>
      <c r="L239" s="58" t="s">
        <v>33</v>
      </c>
      <c r="M239" s="59"/>
      <c r="N239" s="60">
        <v>0</v>
      </c>
      <c r="O239" s="61">
        <v>230000000</v>
      </c>
      <c r="P239" s="103" t="s">
        <v>935</v>
      </c>
      <c r="Q239" s="62" t="s">
        <v>41</v>
      </c>
      <c r="R239" s="58" t="s">
        <v>936</v>
      </c>
      <c r="S239" s="54" t="s">
        <v>937</v>
      </c>
      <c r="T239" s="60" t="s">
        <v>938</v>
      </c>
      <c r="U239" s="63" t="s">
        <v>939</v>
      </c>
      <c r="V239" s="54">
        <v>796</v>
      </c>
      <c r="W239" s="54" t="s">
        <v>942</v>
      </c>
      <c r="X239" s="246">
        <v>20</v>
      </c>
      <c r="Y239" s="246">
        <v>207586.62499999997</v>
      </c>
      <c r="Z239" s="238">
        <f t="shared" si="6"/>
        <v>4151732.4999999995</v>
      </c>
      <c r="AA239" s="238">
        <f t="shared" si="7"/>
        <v>4649940.4000000004</v>
      </c>
      <c r="AB239" s="64"/>
      <c r="AC239" s="54">
        <v>2016</v>
      </c>
      <c r="AD239" s="65"/>
      <c r="AE239" s="87" t="s">
        <v>839</v>
      </c>
      <c r="AF239" s="76"/>
      <c r="AG239" s="76"/>
      <c r="AH239" s="76"/>
      <c r="AI239" s="76"/>
      <c r="AJ239" s="76"/>
      <c r="AK239" s="76"/>
      <c r="AL239" s="76"/>
      <c r="AM239" s="76"/>
      <c r="AN239" s="76"/>
      <c r="AO239" s="76"/>
      <c r="AP239" s="76"/>
      <c r="AQ239" s="76"/>
      <c r="AR239" s="76"/>
      <c r="AS239" s="76"/>
      <c r="AT239" s="76"/>
      <c r="AU239" s="76"/>
      <c r="AV239" s="76"/>
      <c r="AW239" s="76"/>
    </row>
    <row r="240" spans="1:49" s="45" customFormat="1" outlineLevel="1">
      <c r="A240" s="111" t="s">
        <v>502</v>
      </c>
      <c r="B240" s="54" t="s">
        <v>1236</v>
      </c>
      <c r="C240" s="55" t="s">
        <v>934</v>
      </c>
      <c r="D240" s="56" t="s">
        <v>1268</v>
      </c>
      <c r="E240" s="56">
        <v>120003698</v>
      </c>
      <c r="F240" s="57" t="s">
        <v>1269</v>
      </c>
      <c r="G240" s="57" t="s">
        <v>912</v>
      </c>
      <c r="H240" s="57" t="s">
        <v>1977</v>
      </c>
      <c r="I240" s="57" t="s">
        <v>912</v>
      </c>
      <c r="J240" s="99" t="s">
        <v>1985</v>
      </c>
      <c r="K240" s="58" t="s">
        <v>912</v>
      </c>
      <c r="L240" s="58" t="s">
        <v>33</v>
      </c>
      <c r="M240" s="59"/>
      <c r="N240" s="60">
        <v>0</v>
      </c>
      <c r="O240" s="61">
        <v>230000000</v>
      </c>
      <c r="P240" s="103" t="s">
        <v>935</v>
      </c>
      <c r="Q240" s="62" t="s">
        <v>41</v>
      </c>
      <c r="R240" s="58" t="s">
        <v>936</v>
      </c>
      <c r="S240" s="54" t="s">
        <v>937</v>
      </c>
      <c r="T240" s="60" t="s">
        <v>938</v>
      </c>
      <c r="U240" s="63" t="s">
        <v>939</v>
      </c>
      <c r="V240" s="54">
        <v>796</v>
      </c>
      <c r="W240" s="54" t="s">
        <v>942</v>
      </c>
      <c r="X240" s="246">
        <v>19</v>
      </c>
      <c r="Y240" s="246">
        <v>795640.7767857142</v>
      </c>
      <c r="Z240" s="238">
        <f t="shared" si="6"/>
        <v>15117174.758928569</v>
      </c>
      <c r="AA240" s="238">
        <f t="shared" si="7"/>
        <v>16931235.73</v>
      </c>
      <c r="AB240" s="64"/>
      <c r="AC240" s="54">
        <v>2016</v>
      </c>
      <c r="AD240" s="65"/>
      <c r="AE240" s="87" t="s">
        <v>839</v>
      </c>
      <c r="AF240" s="76"/>
      <c r="AG240" s="76"/>
      <c r="AH240" s="76"/>
      <c r="AI240" s="76"/>
      <c r="AJ240" s="76"/>
      <c r="AK240" s="76"/>
      <c r="AL240" s="76"/>
      <c r="AM240" s="76"/>
      <c r="AN240" s="76"/>
      <c r="AO240" s="76"/>
      <c r="AP240" s="76"/>
      <c r="AQ240" s="76"/>
      <c r="AR240" s="76"/>
      <c r="AS240" s="76"/>
      <c r="AT240" s="76"/>
      <c r="AU240" s="76"/>
      <c r="AV240" s="76"/>
      <c r="AW240" s="76"/>
    </row>
    <row r="241" spans="1:49" s="45" customFormat="1" outlineLevel="1">
      <c r="A241" s="111" t="s">
        <v>502</v>
      </c>
      <c r="B241" s="54" t="s">
        <v>1237</v>
      </c>
      <c r="C241" s="55" t="s">
        <v>934</v>
      </c>
      <c r="D241" s="56" t="s">
        <v>1268</v>
      </c>
      <c r="E241" s="56">
        <v>120003701</v>
      </c>
      <c r="F241" s="57" t="s">
        <v>1269</v>
      </c>
      <c r="G241" s="57" t="s">
        <v>912</v>
      </c>
      <c r="H241" s="57" t="s">
        <v>1977</v>
      </c>
      <c r="I241" s="57" t="s">
        <v>912</v>
      </c>
      <c r="J241" s="99" t="s">
        <v>1986</v>
      </c>
      <c r="K241" s="58" t="s">
        <v>912</v>
      </c>
      <c r="L241" s="58" t="s">
        <v>33</v>
      </c>
      <c r="M241" s="59"/>
      <c r="N241" s="60">
        <v>0</v>
      </c>
      <c r="O241" s="61">
        <v>230000000</v>
      </c>
      <c r="P241" s="103" t="s">
        <v>935</v>
      </c>
      <c r="Q241" s="62" t="s">
        <v>41</v>
      </c>
      <c r="R241" s="58" t="s">
        <v>936</v>
      </c>
      <c r="S241" s="54" t="s">
        <v>937</v>
      </c>
      <c r="T241" s="60" t="s">
        <v>938</v>
      </c>
      <c r="U241" s="63" t="s">
        <v>939</v>
      </c>
      <c r="V241" s="54">
        <v>796</v>
      </c>
      <c r="W241" s="54" t="s">
        <v>942</v>
      </c>
      <c r="X241" s="246">
        <v>45</v>
      </c>
      <c r="Y241" s="246">
        <v>1183015.8482142857</v>
      </c>
      <c r="Z241" s="238">
        <f t="shared" si="6"/>
        <v>53235713.169642858</v>
      </c>
      <c r="AA241" s="238">
        <f t="shared" si="7"/>
        <v>59623998.750000007</v>
      </c>
      <c r="AB241" s="64"/>
      <c r="AC241" s="54">
        <v>2016</v>
      </c>
      <c r="AD241" s="65"/>
      <c r="AE241" s="87" t="s">
        <v>839</v>
      </c>
      <c r="AF241" s="76"/>
      <c r="AG241" s="76"/>
      <c r="AH241" s="76"/>
      <c r="AI241" s="76"/>
      <c r="AJ241" s="76"/>
      <c r="AK241" s="76"/>
      <c r="AL241" s="76"/>
      <c r="AM241" s="76"/>
      <c r="AN241" s="76"/>
      <c r="AO241" s="76"/>
      <c r="AP241" s="76"/>
      <c r="AQ241" s="76"/>
      <c r="AR241" s="76"/>
      <c r="AS241" s="76"/>
      <c r="AT241" s="76"/>
      <c r="AU241" s="76"/>
      <c r="AV241" s="76"/>
      <c r="AW241" s="76"/>
    </row>
    <row r="242" spans="1:49" s="45" customFormat="1" outlineLevel="1">
      <c r="A242" s="111" t="s">
        <v>776</v>
      </c>
      <c r="B242" s="54" t="s">
        <v>1238</v>
      </c>
      <c r="C242" s="55" t="s">
        <v>934</v>
      </c>
      <c r="D242" s="56" t="s">
        <v>1370</v>
      </c>
      <c r="E242" s="56">
        <v>120006753</v>
      </c>
      <c r="F242" s="57" t="s">
        <v>1371</v>
      </c>
      <c r="G242" s="57" t="s">
        <v>912</v>
      </c>
      <c r="H242" s="57" t="s">
        <v>1987</v>
      </c>
      <c r="I242" s="57" t="s">
        <v>912</v>
      </c>
      <c r="J242" s="99" t="s">
        <v>1373</v>
      </c>
      <c r="K242" s="58" t="s">
        <v>912</v>
      </c>
      <c r="L242" s="58" t="s">
        <v>39</v>
      </c>
      <c r="M242" s="59"/>
      <c r="N242" s="60">
        <v>0</v>
      </c>
      <c r="O242" s="61">
        <v>230000000</v>
      </c>
      <c r="P242" s="103" t="s">
        <v>935</v>
      </c>
      <c r="Q242" s="62" t="s">
        <v>41</v>
      </c>
      <c r="R242" s="58" t="s">
        <v>936</v>
      </c>
      <c r="S242" s="54" t="s">
        <v>937</v>
      </c>
      <c r="T242" s="60" t="s">
        <v>938</v>
      </c>
      <c r="U242" s="63" t="s">
        <v>939</v>
      </c>
      <c r="V242" s="54">
        <v>796</v>
      </c>
      <c r="W242" s="54" t="s">
        <v>942</v>
      </c>
      <c r="X242" s="246">
        <v>4</v>
      </c>
      <c r="Y242" s="246">
        <v>510999.99999999994</v>
      </c>
      <c r="Z242" s="238">
        <f t="shared" si="6"/>
        <v>2043999.9999999998</v>
      </c>
      <c r="AA242" s="238">
        <f t="shared" si="7"/>
        <v>2289280</v>
      </c>
      <c r="AB242" s="64"/>
      <c r="AC242" s="54">
        <v>2016</v>
      </c>
      <c r="AD242" s="65"/>
      <c r="AE242" s="87" t="s">
        <v>839</v>
      </c>
      <c r="AF242" s="76"/>
      <c r="AG242" s="76"/>
      <c r="AH242" s="76"/>
      <c r="AI242" s="76"/>
      <c r="AJ242" s="76"/>
      <c r="AK242" s="76"/>
      <c r="AL242" s="76"/>
      <c r="AM242" s="76"/>
      <c r="AN242" s="76"/>
      <c r="AO242" s="76"/>
      <c r="AP242" s="76"/>
      <c r="AQ242" s="76"/>
      <c r="AR242" s="76"/>
      <c r="AS242" s="76"/>
      <c r="AT242" s="76"/>
      <c r="AU242" s="76"/>
      <c r="AV242" s="76"/>
      <c r="AW242" s="76"/>
    </row>
    <row r="243" spans="1:49" s="45" customFormat="1" outlineLevel="1">
      <c r="A243" s="111" t="s">
        <v>776</v>
      </c>
      <c r="B243" s="54" t="s">
        <v>1239</v>
      </c>
      <c r="C243" s="55" t="s">
        <v>934</v>
      </c>
      <c r="D243" s="56" t="s">
        <v>1379</v>
      </c>
      <c r="E243" s="56">
        <v>120006760</v>
      </c>
      <c r="F243" s="57" t="s">
        <v>1380</v>
      </c>
      <c r="G243" s="57" t="s">
        <v>912</v>
      </c>
      <c r="H243" s="57" t="s">
        <v>1988</v>
      </c>
      <c r="I243" s="57" t="s">
        <v>912</v>
      </c>
      <c r="J243" s="99" t="s">
        <v>1381</v>
      </c>
      <c r="K243" s="58" t="s">
        <v>912</v>
      </c>
      <c r="L243" s="58" t="s">
        <v>39</v>
      </c>
      <c r="M243" s="59"/>
      <c r="N243" s="60">
        <v>0</v>
      </c>
      <c r="O243" s="61">
        <v>230000000</v>
      </c>
      <c r="P243" s="103" t="s">
        <v>935</v>
      </c>
      <c r="Q243" s="62" t="s">
        <v>41</v>
      </c>
      <c r="R243" s="58" t="s">
        <v>936</v>
      </c>
      <c r="S243" s="54" t="s">
        <v>937</v>
      </c>
      <c r="T243" s="60" t="s">
        <v>938</v>
      </c>
      <c r="U243" s="63" t="s">
        <v>939</v>
      </c>
      <c r="V243" s="54">
        <v>796</v>
      </c>
      <c r="W243" s="54" t="s">
        <v>942</v>
      </c>
      <c r="X243" s="246">
        <v>3</v>
      </c>
      <c r="Y243" s="246">
        <v>960724.99999999988</v>
      </c>
      <c r="Z243" s="238">
        <f t="shared" si="6"/>
        <v>2882174.9999999995</v>
      </c>
      <c r="AA243" s="238">
        <f t="shared" si="7"/>
        <v>3228036</v>
      </c>
      <c r="AB243" s="64"/>
      <c r="AC243" s="54">
        <v>2016</v>
      </c>
      <c r="AD243" s="65"/>
      <c r="AE243" s="87" t="s">
        <v>839</v>
      </c>
      <c r="AF243" s="76"/>
      <c r="AG243" s="76"/>
      <c r="AH243" s="76"/>
      <c r="AI243" s="76"/>
      <c r="AJ243" s="76"/>
      <c r="AK243" s="76"/>
      <c r="AL243" s="76"/>
      <c r="AM243" s="76"/>
      <c r="AN243" s="76"/>
      <c r="AO243" s="76"/>
      <c r="AP243" s="76"/>
      <c r="AQ243" s="76"/>
      <c r="AR243" s="76"/>
      <c r="AS243" s="76"/>
      <c r="AT243" s="76"/>
      <c r="AU243" s="76"/>
      <c r="AV243" s="76"/>
      <c r="AW243" s="76"/>
    </row>
    <row r="244" spans="1:49" s="45" customFormat="1" outlineLevel="1">
      <c r="A244" s="111" t="s">
        <v>776</v>
      </c>
      <c r="B244" s="54" t="s">
        <v>1240</v>
      </c>
      <c r="C244" s="55" t="s">
        <v>934</v>
      </c>
      <c r="D244" s="56" t="s">
        <v>1379</v>
      </c>
      <c r="E244" s="56">
        <v>120006762</v>
      </c>
      <c r="F244" s="57" t="s">
        <v>1380</v>
      </c>
      <c r="G244" s="57" t="s">
        <v>912</v>
      </c>
      <c r="H244" s="57" t="s">
        <v>1988</v>
      </c>
      <c r="I244" s="57" t="s">
        <v>912</v>
      </c>
      <c r="J244" s="99" t="s">
        <v>1382</v>
      </c>
      <c r="K244" s="58" t="s">
        <v>912</v>
      </c>
      <c r="L244" s="58" t="s">
        <v>39</v>
      </c>
      <c r="M244" s="59"/>
      <c r="N244" s="60">
        <v>0</v>
      </c>
      <c r="O244" s="61">
        <v>230000000</v>
      </c>
      <c r="P244" s="103" t="s">
        <v>935</v>
      </c>
      <c r="Q244" s="62" t="s">
        <v>41</v>
      </c>
      <c r="R244" s="58" t="s">
        <v>936</v>
      </c>
      <c r="S244" s="54" t="s">
        <v>937</v>
      </c>
      <c r="T244" s="60" t="s">
        <v>938</v>
      </c>
      <c r="U244" s="63" t="s">
        <v>939</v>
      </c>
      <c r="V244" s="54">
        <v>796</v>
      </c>
      <c r="W244" s="54" t="s">
        <v>942</v>
      </c>
      <c r="X244" s="246">
        <v>3</v>
      </c>
      <c r="Y244" s="246">
        <v>754999.99999999988</v>
      </c>
      <c r="Z244" s="238">
        <f t="shared" si="6"/>
        <v>2264999.9999999995</v>
      </c>
      <c r="AA244" s="238">
        <f t="shared" si="7"/>
        <v>2536799.9999999995</v>
      </c>
      <c r="AB244" s="64"/>
      <c r="AC244" s="54">
        <v>2016</v>
      </c>
      <c r="AD244" s="65"/>
      <c r="AE244" s="87" t="s">
        <v>839</v>
      </c>
      <c r="AF244" s="76"/>
      <c r="AG244" s="76"/>
      <c r="AH244" s="76"/>
      <c r="AI244" s="76"/>
      <c r="AJ244" s="76"/>
      <c r="AK244" s="76"/>
      <c r="AL244" s="76"/>
      <c r="AM244" s="76"/>
      <c r="AN244" s="76"/>
      <c r="AO244" s="76"/>
      <c r="AP244" s="76"/>
      <c r="AQ244" s="76"/>
      <c r="AR244" s="76"/>
      <c r="AS244" s="76"/>
      <c r="AT244" s="76"/>
      <c r="AU244" s="76"/>
      <c r="AV244" s="76"/>
      <c r="AW244" s="76"/>
    </row>
    <row r="245" spans="1:49" s="45" customFormat="1" outlineLevel="1">
      <c r="A245" s="111" t="s">
        <v>1394</v>
      </c>
      <c r="B245" s="54" t="s">
        <v>1241</v>
      </c>
      <c r="C245" s="55" t="s">
        <v>934</v>
      </c>
      <c r="D245" s="56" t="s">
        <v>1395</v>
      </c>
      <c r="E245" s="56">
        <v>120003063</v>
      </c>
      <c r="F245" s="57" t="s">
        <v>1989</v>
      </c>
      <c r="G245" s="57" t="s">
        <v>912</v>
      </c>
      <c r="H245" s="57" t="s">
        <v>1990</v>
      </c>
      <c r="I245" s="57" t="s">
        <v>912</v>
      </c>
      <c r="J245" s="99" t="s">
        <v>1396</v>
      </c>
      <c r="K245" s="58" t="s">
        <v>912</v>
      </c>
      <c r="L245" s="58" t="s">
        <v>39</v>
      </c>
      <c r="M245" s="59"/>
      <c r="N245" s="60">
        <v>0</v>
      </c>
      <c r="O245" s="61">
        <v>230000000</v>
      </c>
      <c r="P245" s="103" t="s">
        <v>935</v>
      </c>
      <c r="Q245" s="62" t="s">
        <v>41</v>
      </c>
      <c r="R245" s="58" t="s">
        <v>936</v>
      </c>
      <c r="S245" s="54" t="s">
        <v>937</v>
      </c>
      <c r="T245" s="60" t="s">
        <v>938</v>
      </c>
      <c r="U245" s="63" t="s">
        <v>939</v>
      </c>
      <c r="V245" s="54">
        <v>796</v>
      </c>
      <c r="W245" s="54" t="s">
        <v>942</v>
      </c>
      <c r="X245" s="246">
        <v>1</v>
      </c>
      <c r="Y245" s="246">
        <v>98214.28571428571</v>
      </c>
      <c r="Z245" s="238">
        <f t="shared" si="6"/>
        <v>98214.28571428571</v>
      </c>
      <c r="AA245" s="238">
        <f t="shared" si="7"/>
        <v>110000</v>
      </c>
      <c r="AB245" s="64"/>
      <c r="AC245" s="54">
        <v>2016</v>
      </c>
      <c r="AD245" s="65"/>
      <c r="AE245" s="87" t="s">
        <v>839</v>
      </c>
      <c r="AF245" s="76"/>
      <c r="AG245" s="76"/>
      <c r="AH245" s="76"/>
      <c r="AI245" s="76"/>
      <c r="AJ245" s="76"/>
      <c r="AK245" s="76"/>
      <c r="AL245" s="76"/>
      <c r="AM245" s="76"/>
      <c r="AN245" s="76"/>
      <c r="AO245" s="76"/>
      <c r="AP245" s="76"/>
      <c r="AQ245" s="76"/>
      <c r="AR245" s="76"/>
      <c r="AS245" s="76"/>
      <c r="AT245" s="76"/>
      <c r="AU245" s="76"/>
      <c r="AV245" s="76"/>
      <c r="AW245" s="76"/>
    </row>
    <row r="246" spans="1:49" s="45" customFormat="1" outlineLevel="1">
      <c r="A246" s="111" t="s">
        <v>1394</v>
      </c>
      <c r="B246" s="54" t="s">
        <v>1242</v>
      </c>
      <c r="C246" s="55" t="s">
        <v>934</v>
      </c>
      <c r="D246" s="56" t="s">
        <v>1397</v>
      </c>
      <c r="E246" s="56">
        <v>120003307</v>
      </c>
      <c r="F246" s="57" t="s">
        <v>1398</v>
      </c>
      <c r="G246" s="57" t="s">
        <v>912</v>
      </c>
      <c r="H246" s="57" t="s">
        <v>1991</v>
      </c>
      <c r="I246" s="57" t="s">
        <v>912</v>
      </c>
      <c r="J246" s="99" t="s">
        <v>1399</v>
      </c>
      <c r="K246" s="58" t="s">
        <v>912</v>
      </c>
      <c r="L246" s="58" t="s">
        <v>33</v>
      </c>
      <c r="M246" s="59"/>
      <c r="N246" s="60">
        <v>0</v>
      </c>
      <c r="O246" s="61">
        <v>230000000</v>
      </c>
      <c r="P246" s="103" t="s">
        <v>935</v>
      </c>
      <c r="Q246" s="62" t="s">
        <v>41</v>
      </c>
      <c r="R246" s="58" t="s">
        <v>936</v>
      </c>
      <c r="S246" s="54" t="s">
        <v>937</v>
      </c>
      <c r="T246" s="60" t="s">
        <v>938</v>
      </c>
      <c r="U246" s="63" t="s">
        <v>939</v>
      </c>
      <c r="V246" s="54">
        <v>796</v>
      </c>
      <c r="W246" s="54" t="s">
        <v>942</v>
      </c>
      <c r="X246" s="246">
        <v>2</v>
      </c>
      <c r="Y246" s="246">
        <v>16071428.562499996</v>
      </c>
      <c r="Z246" s="238">
        <f t="shared" si="6"/>
        <v>32142857.124999993</v>
      </c>
      <c r="AA246" s="238">
        <f t="shared" si="7"/>
        <v>35999999.979999997</v>
      </c>
      <c r="AB246" s="64"/>
      <c r="AC246" s="54">
        <v>2016</v>
      </c>
      <c r="AD246" s="65"/>
      <c r="AE246" s="87" t="s">
        <v>839</v>
      </c>
      <c r="AF246" s="76"/>
      <c r="AG246" s="76"/>
      <c r="AH246" s="76"/>
      <c r="AI246" s="76"/>
      <c r="AJ246" s="76"/>
      <c r="AK246" s="76"/>
      <c r="AL246" s="76"/>
      <c r="AM246" s="76"/>
      <c r="AN246" s="76"/>
      <c r="AO246" s="76"/>
      <c r="AP246" s="76"/>
      <c r="AQ246" s="76"/>
      <c r="AR246" s="76"/>
      <c r="AS246" s="76"/>
      <c r="AT246" s="76"/>
      <c r="AU246" s="76"/>
      <c r="AV246" s="76"/>
      <c r="AW246" s="76"/>
    </row>
    <row r="247" spans="1:49" s="45" customFormat="1" outlineLevel="1">
      <c r="A247" s="111" t="s">
        <v>1394</v>
      </c>
      <c r="B247" s="54" t="s">
        <v>1243</v>
      </c>
      <c r="C247" s="55" t="s">
        <v>934</v>
      </c>
      <c r="D247" s="56" t="s">
        <v>1992</v>
      </c>
      <c r="E247" s="56">
        <v>120001235</v>
      </c>
      <c r="F247" s="57" t="s">
        <v>1993</v>
      </c>
      <c r="G247" s="57" t="s">
        <v>912</v>
      </c>
      <c r="H247" s="57" t="s">
        <v>1994</v>
      </c>
      <c r="I247" s="57" t="s">
        <v>912</v>
      </c>
      <c r="J247" s="99" t="s">
        <v>1995</v>
      </c>
      <c r="K247" s="58" t="s">
        <v>912</v>
      </c>
      <c r="L247" s="58" t="s">
        <v>39</v>
      </c>
      <c r="M247" s="59"/>
      <c r="N247" s="60">
        <v>0</v>
      </c>
      <c r="O247" s="61">
        <v>230000000</v>
      </c>
      <c r="P247" s="103" t="s">
        <v>935</v>
      </c>
      <c r="Q247" s="62" t="s">
        <v>41</v>
      </c>
      <c r="R247" s="58" t="s">
        <v>936</v>
      </c>
      <c r="S247" s="54" t="s">
        <v>937</v>
      </c>
      <c r="T247" s="60" t="s">
        <v>938</v>
      </c>
      <c r="U247" s="63" t="s">
        <v>939</v>
      </c>
      <c r="V247" s="54">
        <v>796</v>
      </c>
      <c r="W247" s="54" t="s">
        <v>942</v>
      </c>
      <c r="X247" s="246">
        <v>2</v>
      </c>
      <c r="Y247" s="246">
        <v>104220.53571428571</v>
      </c>
      <c r="Z247" s="238">
        <f t="shared" si="6"/>
        <v>208441.07142857142</v>
      </c>
      <c r="AA247" s="238">
        <f t="shared" si="7"/>
        <v>233454</v>
      </c>
      <c r="AB247" s="64"/>
      <c r="AC247" s="54">
        <v>2016</v>
      </c>
      <c r="AD247" s="65"/>
      <c r="AE247" s="87" t="s">
        <v>839</v>
      </c>
      <c r="AF247" s="76"/>
      <c r="AG247" s="76"/>
      <c r="AH247" s="76"/>
      <c r="AI247" s="76"/>
      <c r="AJ247" s="76"/>
      <c r="AK247" s="76"/>
      <c r="AL247" s="76"/>
      <c r="AM247" s="76"/>
      <c r="AN247" s="76"/>
      <c r="AO247" s="76"/>
      <c r="AP247" s="76"/>
      <c r="AQ247" s="76"/>
      <c r="AR247" s="76"/>
      <c r="AS247" s="76"/>
      <c r="AT247" s="76"/>
      <c r="AU247" s="76"/>
      <c r="AV247" s="76"/>
      <c r="AW247" s="76"/>
    </row>
    <row r="248" spans="1:49" s="45" customFormat="1" outlineLevel="1">
      <c r="A248" s="111" t="s">
        <v>1394</v>
      </c>
      <c r="B248" s="54" t="s">
        <v>1244</v>
      </c>
      <c r="C248" s="55" t="s">
        <v>934</v>
      </c>
      <c r="D248" s="56" t="s">
        <v>1401</v>
      </c>
      <c r="E248" s="56">
        <v>120005376</v>
      </c>
      <c r="F248" s="57" t="s">
        <v>1402</v>
      </c>
      <c r="G248" s="57" t="s">
        <v>912</v>
      </c>
      <c r="H248" s="57" t="s">
        <v>1996</v>
      </c>
      <c r="I248" s="57" t="s">
        <v>912</v>
      </c>
      <c r="J248" s="99" t="s">
        <v>1403</v>
      </c>
      <c r="K248" s="58" t="s">
        <v>912</v>
      </c>
      <c r="L248" s="58" t="s">
        <v>39</v>
      </c>
      <c r="M248" s="59"/>
      <c r="N248" s="60">
        <v>45</v>
      </c>
      <c r="O248" s="61">
        <v>230000000</v>
      </c>
      <c r="P248" s="103" t="s">
        <v>935</v>
      </c>
      <c r="Q248" s="62" t="s">
        <v>41</v>
      </c>
      <c r="R248" s="58" t="s">
        <v>936</v>
      </c>
      <c r="S248" s="54" t="s">
        <v>937</v>
      </c>
      <c r="T248" s="60" t="s">
        <v>938</v>
      </c>
      <c r="U248" s="63" t="s">
        <v>939</v>
      </c>
      <c r="V248" s="54">
        <v>796</v>
      </c>
      <c r="W248" s="54" t="s">
        <v>942</v>
      </c>
      <c r="X248" s="246">
        <v>3</v>
      </c>
      <c r="Y248" s="246">
        <v>141821.42857142855</v>
      </c>
      <c r="Z248" s="238">
        <f t="shared" si="6"/>
        <v>425464.28571428568</v>
      </c>
      <c r="AA248" s="238">
        <f t="shared" si="7"/>
        <v>476520</v>
      </c>
      <c r="AB248" s="64" t="s">
        <v>1385</v>
      </c>
      <c r="AC248" s="54">
        <v>2016</v>
      </c>
      <c r="AD248" s="65"/>
      <c r="AE248" s="87" t="s">
        <v>839</v>
      </c>
      <c r="AF248" s="76"/>
      <c r="AG248" s="76"/>
      <c r="AH248" s="76"/>
      <c r="AI248" s="76"/>
      <c r="AJ248" s="76"/>
      <c r="AK248" s="76"/>
      <c r="AL248" s="76"/>
      <c r="AM248" s="76"/>
      <c r="AN248" s="76"/>
      <c r="AO248" s="76"/>
      <c r="AP248" s="76"/>
      <c r="AQ248" s="76"/>
      <c r="AR248" s="76"/>
      <c r="AS248" s="76"/>
      <c r="AT248" s="76"/>
      <c r="AU248" s="76"/>
      <c r="AV248" s="76"/>
      <c r="AW248" s="76"/>
    </row>
    <row r="249" spans="1:49" s="45" customFormat="1" outlineLevel="1">
      <c r="A249" s="111" t="s">
        <v>1394</v>
      </c>
      <c r="B249" s="54" t="s">
        <v>1245</v>
      </c>
      <c r="C249" s="55" t="s">
        <v>934</v>
      </c>
      <c r="D249" s="56" t="s">
        <v>1404</v>
      </c>
      <c r="E249" s="56">
        <v>120000155</v>
      </c>
      <c r="F249" s="57" t="s">
        <v>1405</v>
      </c>
      <c r="G249" s="57" t="s">
        <v>912</v>
      </c>
      <c r="H249" s="57" t="s">
        <v>1997</v>
      </c>
      <c r="I249" s="57" t="s">
        <v>912</v>
      </c>
      <c r="J249" s="99" t="s">
        <v>1998</v>
      </c>
      <c r="K249" s="58" t="s">
        <v>912</v>
      </c>
      <c r="L249" s="58" t="s">
        <v>33</v>
      </c>
      <c r="M249" s="59"/>
      <c r="N249" s="60">
        <v>45</v>
      </c>
      <c r="O249" s="61">
        <v>230000000</v>
      </c>
      <c r="P249" s="103" t="s">
        <v>935</v>
      </c>
      <c r="Q249" s="62" t="s">
        <v>41</v>
      </c>
      <c r="R249" s="58" t="s">
        <v>936</v>
      </c>
      <c r="S249" s="54" t="s">
        <v>937</v>
      </c>
      <c r="T249" s="60" t="s">
        <v>938</v>
      </c>
      <c r="U249" s="63" t="s">
        <v>939</v>
      </c>
      <c r="V249" s="54">
        <v>796</v>
      </c>
      <c r="W249" s="54" t="s">
        <v>942</v>
      </c>
      <c r="X249" s="246">
        <v>4</v>
      </c>
      <c r="Y249" s="246">
        <v>1607142.8482142854</v>
      </c>
      <c r="Z249" s="238">
        <f t="shared" si="6"/>
        <v>6428571.3928571418</v>
      </c>
      <c r="AA249" s="238">
        <f t="shared" si="7"/>
        <v>7199999.959999999</v>
      </c>
      <c r="AB249" s="64" t="s">
        <v>1385</v>
      </c>
      <c r="AC249" s="54">
        <v>2016</v>
      </c>
      <c r="AD249" s="65"/>
      <c r="AE249" s="87" t="s">
        <v>839</v>
      </c>
      <c r="AF249" s="76"/>
      <c r="AG249" s="76"/>
      <c r="AH249" s="76"/>
      <c r="AI249" s="76"/>
      <c r="AJ249" s="76"/>
      <c r="AK249" s="76"/>
      <c r="AL249" s="76"/>
      <c r="AM249" s="76"/>
      <c r="AN249" s="76"/>
      <c r="AO249" s="76"/>
      <c r="AP249" s="76"/>
      <c r="AQ249" s="76"/>
      <c r="AR249" s="76"/>
      <c r="AS249" s="76"/>
      <c r="AT249" s="76"/>
      <c r="AU249" s="76"/>
      <c r="AV249" s="76"/>
      <c r="AW249" s="76"/>
    </row>
    <row r="250" spans="1:49" s="45" customFormat="1" outlineLevel="1">
      <c r="A250" s="111" t="s">
        <v>1394</v>
      </c>
      <c r="B250" s="54" t="s">
        <v>1246</v>
      </c>
      <c r="C250" s="55" t="s">
        <v>934</v>
      </c>
      <c r="D250" s="56" t="s">
        <v>1406</v>
      </c>
      <c r="E250" s="56">
        <v>120002238</v>
      </c>
      <c r="F250" s="57" t="s">
        <v>1407</v>
      </c>
      <c r="G250" s="57" t="s">
        <v>912</v>
      </c>
      <c r="H250" s="57" t="s">
        <v>1999</v>
      </c>
      <c r="I250" s="57" t="s">
        <v>912</v>
      </c>
      <c r="J250" s="99" t="s">
        <v>1408</v>
      </c>
      <c r="K250" s="58" t="s">
        <v>912</v>
      </c>
      <c r="L250" s="58" t="s">
        <v>39</v>
      </c>
      <c r="M250" s="59"/>
      <c r="N250" s="60">
        <v>45</v>
      </c>
      <c r="O250" s="61">
        <v>230000000</v>
      </c>
      <c r="P250" s="103" t="s">
        <v>935</v>
      </c>
      <c r="Q250" s="62" t="s">
        <v>41</v>
      </c>
      <c r="R250" s="58" t="s">
        <v>936</v>
      </c>
      <c r="S250" s="54" t="s">
        <v>937</v>
      </c>
      <c r="T250" s="60" t="s">
        <v>938</v>
      </c>
      <c r="U250" s="63" t="s">
        <v>939</v>
      </c>
      <c r="V250" s="54">
        <v>796</v>
      </c>
      <c r="W250" s="54" t="s">
        <v>942</v>
      </c>
      <c r="X250" s="246">
        <v>5</v>
      </c>
      <c r="Y250" s="246">
        <v>78349</v>
      </c>
      <c r="Z250" s="238">
        <f t="shared" si="6"/>
        <v>391745</v>
      </c>
      <c r="AA250" s="238">
        <f t="shared" si="7"/>
        <v>438754.4</v>
      </c>
      <c r="AB250" s="64" t="s">
        <v>1385</v>
      </c>
      <c r="AC250" s="54">
        <v>2016</v>
      </c>
      <c r="AD250" s="65"/>
      <c r="AE250" s="87" t="s">
        <v>839</v>
      </c>
      <c r="AF250" s="76"/>
      <c r="AG250" s="76"/>
      <c r="AH250" s="76"/>
      <c r="AI250" s="76"/>
      <c r="AJ250" s="76"/>
      <c r="AK250" s="76"/>
      <c r="AL250" s="76"/>
      <c r="AM250" s="76"/>
      <c r="AN250" s="76"/>
      <c r="AO250" s="76"/>
      <c r="AP250" s="76"/>
      <c r="AQ250" s="76"/>
      <c r="AR250" s="76"/>
      <c r="AS250" s="76"/>
      <c r="AT250" s="76"/>
      <c r="AU250" s="76"/>
      <c r="AV250" s="76"/>
      <c r="AW250" s="76"/>
    </row>
    <row r="251" spans="1:49" s="45" customFormat="1" outlineLevel="1">
      <c r="A251" s="111" t="s">
        <v>1394</v>
      </c>
      <c r="B251" s="54" t="s">
        <v>1247</v>
      </c>
      <c r="C251" s="55" t="s">
        <v>934</v>
      </c>
      <c r="D251" s="56" t="s">
        <v>2000</v>
      </c>
      <c r="E251" s="56">
        <v>120008214</v>
      </c>
      <c r="F251" s="57" t="s">
        <v>2001</v>
      </c>
      <c r="G251" s="57" t="s">
        <v>912</v>
      </c>
      <c r="H251" s="57" t="s">
        <v>2002</v>
      </c>
      <c r="I251" s="57" t="s">
        <v>912</v>
      </c>
      <c r="J251" s="99" t="s">
        <v>2003</v>
      </c>
      <c r="K251" s="58" t="s">
        <v>912</v>
      </c>
      <c r="L251" s="58" t="s">
        <v>39</v>
      </c>
      <c r="M251" s="59"/>
      <c r="N251" s="60">
        <v>0</v>
      </c>
      <c r="O251" s="61">
        <v>230000000</v>
      </c>
      <c r="P251" s="103" t="s">
        <v>935</v>
      </c>
      <c r="Q251" s="62" t="s">
        <v>41</v>
      </c>
      <c r="R251" s="58" t="s">
        <v>936</v>
      </c>
      <c r="S251" s="54" t="s">
        <v>937</v>
      </c>
      <c r="T251" s="60" t="s">
        <v>938</v>
      </c>
      <c r="U251" s="63" t="s">
        <v>939</v>
      </c>
      <c r="V251" s="54">
        <v>796</v>
      </c>
      <c r="W251" s="54" t="s">
        <v>942</v>
      </c>
      <c r="X251" s="246">
        <v>1</v>
      </c>
      <c r="Y251" s="246">
        <v>758928.57142857136</v>
      </c>
      <c r="Z251" s="238">
        <f t="shared" si="6"/>
        <v>758928.57142857136</v>
      </c>
      <c r="AA251" s="238">
        <f t="shared" si="7"/>
        <v>850000</v>
      </c>
      <c r="AB251" s="64"/>
      <c r="AC251" s="54">
        <v>2016</v>
      </c>
      <c r="AD251" s="65"/>
      <c r="AE251" s="87" t="s">
        <v>839</v>
      </c>
      <c r="AF251" s="76"/>
      <c r="AG251" s="76"/>
      <c r="AH251" s="76"/>
      <c r="AI251" s="76"/>
      <c r="AJ251" s="76"/>
      <c r="AK251" s="76"/>
      <c r="AL251" s="76"/>
      <c r="AM251" s="76"/>
      <c r="AN251" s="76"/>
      <c r="AO251" s="76"/>
      <c r="AP251" s="76"/>
      <c r="AQ251" s="76"/>
      <c r="AR251" s="76"/>
      <c r="AS251" s="76"/>
      <c r="AT251" s="76"/>
      <c r="AU251" s="76"/>
      <c r="AV251" s="76"/>
      <c r="AW251" s="76"/>
    </row>
    <row r="252" spans="1:49" s="45" customFormat="1" outlineLevel="1">
      <c r="A252" s="111" t="s">
        <v>1394</v>
      </c>
      <c r="B252" s="54" t="s">
        <v>1248</v>
      </c>
      <c r="C252" s="55" t="s">
        <v>934</v>
      </c>
      <c r="D252" s="56" t="s">
        <v>1416</v>
      </c>
      <c r="E252" s="56">
        <v>120005377</v>
      </c>
      <c r="F252" s="57" t="s">
        <v>2004</v>
      </c>
      <c r="G252" s="57" t="s">
        <v>912</v>
      </c>
      <c r="H252" s="57" t="s">
        <v>2005</v>
      </c>
      <c r="I252" s="57" t="s">
        <v>912</v>
      </c>
      <c r="J252" s="99" t="s">
        <v>1417</v>
      </c>
      <c r="K252" s="58" t="s">
        <v>912</v>
      </c>
      <c r="L252" s="58" t="s">
        <v>39</v>
      </c>
      <c r="M252" s="59"/>
      <c r="N252" s="60">
        <v>45</v>
      </c>
      <c r="O252" s="61">
        <v>230000000</v>
      </c>
      <c r="P252" s="103" t="s">
        <v>935</v>
      </c>
      <c r="Q252" s="62" t="s">
        <v>41</v>
      </c>
      <c r="R252" s="58" t="s">
        <v>936</v>
      </c>
      <c r="S252" s="54" t="s">
        <v>937</v>
      </c>
      <c r="T252" s="60" t="s">
        <v>938</v>
      </c>
      <c r="U252" s="63" t="s">
        <v>939</v>
      </c>
      <c r="V252" s="54">
        <v>796</v>
      </c>
      <c r="W252" s="54" t="s">
        <v>942</v>
      </c>
      <c r="X252" s="246">
        <v>1</v>
      </c>
      <c r="Y252" s="246">
        <v>119999.99999999999</v>
      </c>
      <c r="Z252" s="238">
        <f t="shared" si="6"/>
        <v>119999.99999999999</v>
      </c>
      <c r="AA252" s="238">
        <f t="shared" si="7"/>
        <v>134400</v>
      </c>
      <c r="AB252" s="64" t="s">
        <v>1385</v>
      </c>
      <c r="AC252" s="54">
        <v>2016</v>
      </c>
      <c r="AD252" s="65"/>
      <c r="AE252" s="87" t="s">
        <v>839</v>
      </c>
      <c r="AF252" s="76"/>
      <c r="AG252" s="76"/>
      <c r="AH252" s="76"/>
      <c r="AI252" s="76"/>
      <c r="AJ252" s="76"/>
      <c r="AK252" s="76"/>
      <c r="AL252" s="76"/>
      <c r="AM252" s="76"/>
      <c r="AN252" s="76"/>
      <c r="AO252" s="76"/>
      <c r="AP252" s="76"/>
      <c r="AQ252" s="76"/>
      <c r="AR252" s="76"/>
      <c r="AS252" s="76"/>
      <c r="AT252" s="76"/>
      <c r="AU252" s="76"/>
      <c r="AV252" s="76"/>
      <c r="AW252" s="76"/>
    </row>
    <row r="253" spans="1:49" s="45" customFormat="1" outlineLevel="1">
      <c r="A253" s="111" t="s">
        <v>1394</v>
      </c>
      <c r="B253" s="54" t="s">
        <v>1249</v>
      </c>
      <c r="C253" s="55" t="s">
        <v>934</v>
      </c>
      <c r="D253" s="56" t="s">
        <v>1992</v>
      </c>
      <c r="E253" s="56">
        <v>120004099</v>
      </c>
      <c r="F253" s="57" t="s">
        <v>1516</v>
      </c>
      <c r="G253" s="57" t="s">
        <v>912</v>
      </c>
      <c r="H253" s="57" t="s">
        <v>2006</v>
      </c>
      <c r="I253" s="57" t="s">
        <v>912</v>
      </c>
      <c r="J253" s="99" t="s">
        <v>1517</v>
      </c>
      <c r="K253" s="58" t="s">
        <v>912</v>
      </c>
      <c r="L253" s="58" t="s">
        <v>39</v>
      </c>
      <c r="M253" s="59"/>
      <c r="N253" s="60">
        <v>45</v>
      </c>
      <c r="O253" s="61">
        <v>230000000</v>
      </c>
      <c r="P253" s="103" t="s">
        <v>935</v>
      </c>
      <c r="Q253" s="62" t="s">
        <v>41</v>
      </c>
      <c r="R253" s="58" t="s">
        <v>936</v>
      </c>
      <c r="S253" s="54" t="s">
        <v>937</v>
      </c>
      <c r="T253" s="60" t="s">
        <v>938</v>
      </c>
      <c r="U253" s="63" t="s">
        <v>939</v>
      </c>
      <c r="V253" s="54">
        <v>796</v>
      </c>
      <c r="W253" s="54" t="s">
        <v>942</v>
      </c>
      <c r="X253" s="246">
        <v>2</v>
      </c>
      <c r="Y253" s="246">
        <v>554464.2767857142</v>
      </c>
      <c r="Z253" s="238">
        <f t="shared" si="6"/>
        <v>1108928.5535714284</v>
      </c>
      <c r="AA253" s="238">
        <f t="shared" si="7"/>
        <v>1241999.98</v>
      </c>
      <c r="AB253" s="64" t="s">
        <v>1385</v>
      </c>
      <c r="AC253" s="54">
        <v>2016</v>
      </c>
      <c r="AD253" s="65"/>
      <c r="AE253" s="87" t="s">
        <v>839</v>
      </c>
      <c r="AF253" s="76"/>
      <c r="AG253" s="76"/>
      <c r="AH253" s="76"/>
      <c r="AI253" s="76"/>
      <c r="AJ253" s="76"/>
      <c r="AK253" s="76"/>
      <c r="AL253" s="76"/>
      <c r="AM253" s="76"/>
      <c r="AN253" s="76"/>
      <c r="AO253" s="76"/>
      <c r="AP253" s="76"/>
      <c r="AQ253" s="76"/>
      <c r="AR253" s="76"/>
      <c r="AS253" s="76"/>
      <c r="AT253" s="76"/>
      <c r="AU253" s="76"/>
      <c r="AV253" s="76"/>
      <c r="AW253" s="76"/>
    </row>
    <row r="254" spans="1:49" s="45" customFormat="1" outlineLevel="1">
      <c r="A254" s="111" t="s">
        <v>1394</v>
      </c>
      <c r="B254" s="54" t="s">
        <v>1250</v>
      </c>
      <c r="C254" s="55" t="s">
        <v>934</v>
      </c>
      <c r="D254" s="56" t="s">
        <v>2007</v>
      </c>
      <c r="E254" s="56">
        <v>120008233</v>
      </c>
      <c r="F254" s="57" t="s">
        <v>2008</v>
      </c>
      <c r="G254" s="57" t="s">
        <v>912</v>
      </c>
      <c r="H254" s="57" t="s">
        <v>2009</v>
      </c>
      <c r="I254" s="57" t="s">
        <v>912</v>
      </c>
      <c r="J254" s="99" t="s">
        <v>1518</v>
      </c>
      <c r="K254" s="58" t="s">
        <v>912</v>
      </c>
      <c r="L254" s="58" t="s">
        <v>39</v>
      </c>
      <c r="M254" s="59"/>
      <c r="N254" s="60">
        <v>0</v>
      </c>
      <c r="O254" s="61">
        <v>230000000</v>
      </c>
      <c r="P254" s="103" t="s">
        <v>935</v>
      </c>
      <c r="Q254" s="62" t="s">
        <v>41</v>
      </c>
      <c r="R254" s="58" t="s">
        <v>936</v>
      </c>
      <c r="S254" s="54" t="s">
        <v>937</v>
      </c>
      <c r="T254" s="60" t="s">
        <v>938</v>
      </c>
      <c r="U254" s="63" t="s">
        <v>939</v>
      </c>
      <c r="V254" s="54">
        <v>839</v>
      </c>
      <c r="W254" s="54" t="s">
        <v>940</v>
      </c>
      <c r="X254" s="246">
        <v>200</v>
      </c>
      <c r="Y254" s="246">
        <v>776.78571428571422</v>
      </c>
      <c r="Z254" s="238">
        <f t="shared" si="6"/>
        <v>155357.14285714284</v>
      </c>
      <c r="AA254" s="238">
        <f t="shared" si="7"/>
        <v>174000</v>
      </c>
      <c r="AB254" s="64"/>
      <c r="AC254" s="54">
        <v>2016</v>
      </c>
      <c r="AD254" s="65"/>
      <c r="AE254" s="87" t="s">
        <v>839</v>
      </c>
      <c r="AF254" s="76"/>
      <c r="AG254" s="76"/>
      <c r="AH254" s="76"/>
      <c r="AI254" s="76"/>
      <c r="AJ254" s="76"/>
      <c r="AK254" s="76"/>
      <c r="AL254" s="76"/>
      <c r="AM254" s="76"/>
      <c r="AN254" s="76"/>
      <c r="AO254" s="76"/>
      <c r="AP254" s="76"/>
      <c r="AQ254" s="76"/>
      <c r="AR254" s="76"/>
      <c r="AS254" s="76"/>
      <c r="AT254" s="76"/>
      <c r="AU254" s="76"/>
      <c r="AV254" s="76"/>
      <c r="AW254" s="76"/>
    </row>
    <row r="255" spans="1:49" s="45" customFormat="1" outlineLevel="1">
      <c r="A255" s="111" t="s">
        <v>1394</v>
      </c>
      <c r="B255" s="54" t="s">
        <v>1251</v>
      </c>
      <c r="C255" s="55" t="s">
        <v>934</v>
      </c>
      <c r="D255" s="56" t="s">
        <v>2010</v>
      </c>
      <c r="E255" s="56">
        <v>120001778</v>
      </c>
      <c r="F255" s="57" t="s">
        <v>2011</v>
      </c>
      <c r="G255" s="57" t="s">
        <v>912</v>
      </c>
      <c r="H255" s="57" t="s">
        <v>2012</v>
      </c>
      <c r="I255" s="57" t="s">
        <v>912</v>
      </c>
      <c r="J255" s="99" t="s">
        <v>1519</v>
      </c>
      <c r="K255" s="58" t="s">
        <v>912</v>
      </c>
      <c r="L255" s="58" t="s">
        <v>39</v>
      </c>
      <c r="M255" s="59"/>
      <c r="N255" s="60">
        <v>0</v>
      </c>
      <c r="O255" s="61">
        <v>230000000</v>
      </c>
      <c r="P255" s="103" t="s">
        <v>935</v>
      </c>
      <c r="Q255" s="62" t="s">
        <v>41</v>
      </c>
      <c r="R255" s="58" t="s">
        <v>936</v>
      </c>
      <c r="S255" s="54" t="s">
        <v>937</v>
      </c>
      <c r="T255" s="60" t="s">
        <v>938</v>
      </c>
      <c r="U255" s="63" t="s">
        <v>939</v>
      </c>
      <c r="V255" s="54">
        <v>796</v>
      </c>
      <c r="W255" s="54" t="s">
        <v>942</v>
      </c>
      <c r="X255" s="246">
        <v>5</v>
      </c>
      <c r="Y255" s="246">
        <v>186830.35714285713</v>
      </c>
      <c r="Z255" s="238">
        <f t="shared" si="6"/>
        <v>934151.78571428568</v>
      </c>
      <c r="AA255" s="238">
        <f t="shared" si="7"/>
        <v>1046250.0000000001</v>
      </c>
      <c r="AB255" s="64"/>
      <c r="AC255" s="54">
        <v>2016</v>
      </c>
      <c r="AD255" s="65"/>
      <c r="AE255" s="87" t="s">
        <v>839</v>
      </c>
      <c r="AF255" s="76"/>
      <c r="AG255" s="76"/>
      <c r="AH255" s="76"/>
      <c r="AI255" s="76"/>
      <c r="AJ255" s="76"/>
      <c r="AK255" s="76"/>
      <c r="AL255" s="76"/>
      <c r="AM255" s="76"/>
      <c r="AN255" s="76"/>
      <c r="AO255" s="76"/>
      <c r="AP255" s="76"/>
      <c r="AQ255" s="76"/>
      <c r="AR255" s="76"/>
      <c r="AS255" s="76"/>
      <c r="AT255" s="76"/>
      <c r="AU255" s="76"/>
      <c r="AV255" s="76"/>
      <c r="AW255" s="76"/>
    </row>
    <row r="256" spans="1:49" s="45" customFormat="1" outlineLevel="1">
      <c r="A256" s="111" t="s">
        <v>1394</v>
      </c>
      <c r="B256" s="54" t="s">
        <v>1252</v>
      </c>
      <c r="C256" s="55" t="s">
        <v>934</v>
      </c>
      <c r="D256" s="56" t="s">
        <v>1520</v>
      </c>
      <c r="E256" s="56">
        <v>120006880</v>
      </c>
      <c r="F256" s="57" t="s">
        <v>1516</v>
      </c>
      <c r="G256" s="57" t="s">
        <v>912</v>
      </c>
      <c r="H256" s="57" t="s">
        <v>2013</v>
      </c>
      <c r="I256" s="57" t="s">
        <v>912</v>
      </c>
      <c r="J256" s="99" t="s">
        <v>1521</v>
      </c>
      <c r="K256" s="58" t="s">
        <v>912</v>
      </c>
      <c r="L256" s="58" t="s">
        <v>39</v>
      </c>
      <c r="M256" s="59"/>
      <c r="N256" s="60">
        <v>0</v>
      </c>
      <c r="O256" s="61">
        <v>230000000</v>
      </c>
      <c r="P256" s="103" t="s">
        <v>935</v>
      </c>
      <c r="Q256" s="62" t="s">
        <v>41</v>
      </c>
      <c r="R256" s="58" t="s">
        <v>936</v>
      </c>
      <c r="S256" s="54" t="s">
        <v>937</v>
      </c>
      <c r="T256" s="60" t="s">
        <v>938</v>
      </c>
      <c r="U256" s="63" t="s">
        <v>939</v>
      </c>
      <c r="V256" s="54">
        <v>796</v>
      </c>
      <c r="W256" s="54" t="s">
        <v>942</v>
      </c>
      <c r="X256" s="246">
        <v>0</v>
      </c>
      <c r="Y256" s="246">
        <v>1767856.4285714284</v>
      </c>
      <c r="Z256" s="238">
        <f t="shared" si="6"/>
        <v>0</v>
      </c>
      <c r="AA256" s="238">
        <f t="shared" si="7"/>
        <v>0</v>
      </c>
      <c r="AB256" s="64"/>
      <c r="AC256" s="54">
        <v>2016</v>
      </c>
      <c r="AD256" s="65"/>
      <c r="AE256" s="87" t="s">
        <v>839</v>
      </c>
      <c r="AF256" s="76"/>
      <c r="AG256" s="76"/>
      <c r="AH256" s="76"/>
      <c r="AI256" s="76"/>
      <c r="AJ256" s="76"/>
      <c r="AK256" s="76"/>
      <c r="AL256" s="76"/>
      <c r="AM256" s="76"/>
      <c r="AN256" s="76"/>
      <c r="AO256" s="76"/>
      <c r="AP256" s="76"/>
      <c r="AQ256" s="76"/>
      <c r="AR256" s="76"/>
      <c r="AS256" s="76"/>
      <c r="AT256" s="76"/>
      <c r="AU256" s="76"/>
      <c r="AV256" s="76"/>
      <c r="AW256" s="76"/>
    </row>
    <row r="257" spans="1:49" s="45" customFormat="1" outlineLevel="1">
      <c r="A257" s="111" t="s">
        <v>1394</v>
      </c>
      <c r="B257" s="54" t="s">
        <v>1253</v>
      </c>
      <c r="C257" s="55" t="s">
        <v>934</v>
      </c>
      <c r="D257" s="56" t="s">
        <v>1520</v>
      </c>
      <c r="E257" s="56">
        <v>120002273</v>
      </c>
      <c r="F257" s="57" t="s">
        <v>1516</v>
      </c>
      <c r="G257" s="57" t="s">
        <v>912</v>
      </c>
      <c r="H257" s="57" t="s">
        <v>2014</v>
      </c>
      <c r="I257" s="57" t="s">
        <v>912</v>
      </c>
      <c r="J257" s="99" t="s">
        <v>2015</v>
      </c>
      <c r="K257" s="58" t="s">
        <v>912</v>
      </c>
      <c r="L257" s="58" t="s">
        <v>39</v>
      </c>
      <c r="M257" s="59"/>
      <c r="N257" s="60">
        <v>0</v>
      </c>
      <c r="O257" s="61">
        <v>230000000</v>
      </c>
      <c r="P257" s="103" t="s">
        <v>935</v>
      </c>
      <c r="Q257" s="62" t="s">
        <v>41</v>
      </c>
      <c r="R257" s="58" t="s">
        <v>936</v>
      </c>
      <c r="S257" s="54" t="s">
        <v>937</v>
      </c>
      <c r="T257" s="60" t="s">
        <v>938</v>
      </c>
      <c r="U257" s="63" t="s">
        <v>939</v>
      </c>
      <c r="V257" s="54">
        <v>796</v>
      </c>
      <c r="W257" s="54" t="s">
        <v>942</v>
      </c>
      <c r="X257" s="246">
        <v>2</v>
      </c>
      <c r="Y257" s="246">
        <v>177800.35714285713</v>
      </c>
      <c r="Z257" s="238">
        <f t="shared" si="6"/>
        <v>355600.71428571426</v>
      </c>
      <c r="AA257" s="238">
        <f t="shared" si="7"/>
        <v>398272.8</v>
      </c>
      <c r="AB257" s="64"/>
      <c r="AC257" s="54">
        <v>2016</v>
      </c>
      <c r="AD257" s="65"/>
      <c r="AE257" s="87" t="s">
        <v>839</v>
      </c>
      <c r="AF257" s="76"/>
      <c r="AG257" s="76"/>
      <c r="AH257" s="76"/>
      <c r="AI257" s="76"/>
      <c r="AJ257" s="76"/>
      <c r="AK257" s="76"/>
      <c r="AL257" s="76"/>
      <c r="AM257" s="76"/>
      <c r="AN257" s="76"/>
      <c r="AO257" s="76"/>
      <c r="AP257" s="76"/>
      <c r="AQ257" s="76"/>
      <c r="AR257" s="76"/>
      <c r="AS257" s="76"/>
      <c r="AT257" s="76"/>
      <c r="AU257" s="76"/>
      <c r="AV257" s="76"/>
      <c r="AW257" s="76"/>
    </row>
    <row r="258" spans="1:49" s="45" customFormat="1" outlineLevel="1">
      <c r="A258" s="111" t="s">
        <v>1394</v>
      </c>
      <c r="B258" s="54" t="s">
        <v>1254</v>
      </c>
      <c r="C258" s="55" t="s">
        <v>934</v>
      </c>
      <c r="D258" s="56" t="s">
        <v>2016</v>
      </c>
      <c r="E258" s="56">
        <v>120006121</v>
      </c>
      <c r="F258" s="57" t="s">
        <v>2017</v>
      </c>
      <c r="G258" s="57" t="s">
        <v>912</v>
      </c>
      <c r="H258" s="57" t="s">
        <v>2017</v>
      </c>
      <c r="I258" s="57" t="s">
        <v>912</v>
      </c>
      <c r="J258" s="99" t="s">
        <v>1522</v>
      </c>
      <c r="K258" s="58" t="s">
        <v>912</v>
      </c>
      <c r="L258" s="58" t="s">
        <v>39</v>
      </c>
      <c r="M258" s="59"/>
      <c r="N258" s="60">
        <v>45</v>
      </c>
      <c r="O258" s="61">
        <v>230000000</v>
      </c>
      <c r="P258" s="103" t="s">
        <v>935</v>
      </c>
      <c r="Q258" s="62" t="s">
        <v>41</v>
      </c>
      <c r="R258" s="58" t="s">
        <v>936</v>
      </c>
      <c r="S258" s="54" t="s">
        <v>937</v>
      </c>
      <c r="T258" s="60" t="s">
        <v>938</v>
      </c>
      <c r="U258" s="63" t="s">
        <v>939</v>
      </c>
      <c r="V258" s="54">
        <v>796</v>
      </c>
      <c r="W258" s="54" t="s">
        <v>942</v>
      </c>
      <c r="X258" s="246">
        <v>4</v>
      </c>
      <c r="Y258" s="246">
        <v>1919642.857142857</v>
      </c>
      <c r="Z258" s="238">
        <f t="shared" si="6"/>
        <v>7678571.4285714282</v>
      </c>
      <c r="AA258" s="238">
        <f t="shared" si="7"/>
        <v>8600000</v>
      </c>
      <c r="AB258" s="64" t="s">
        <v>1385</v>
      </c>
      <c r="AC258" s="54">
        <v>2016</v>
      </c>
      <c r="AD258" s="65"/>
      <c r="AE258" s="87" t="s">
        <v>839</v>
      </c>
      <c r="AF258" s="76"/>
      <c r="AG258" s="76"/>
      <c r="AH258" s="76"/>
      <c r="AI258" s="76"/>
      <c r="AJ258" s="76"/>
      <c r="AK258" s="76"/>
      <c r="AL258" s="76"/>
      <c r="AM258" s="76"/>
      <c r="AN258" s="76"/>
      <c r="AO258" s="76"/>
      <c r="AP258" s="76"/>
      <c r="AQ258" s="76"/>
      <c r="AR258" s="76"/>
      <c r="AS258" s="76"/>
      <c r="AT258" s="76"/>
      <c r="AU258" s="76"/>
      <c r="AV258" s="76"/>
      <c r="AW258" s="76"/>
    </row>
    <row r="259" spans="1:49" s="45" customFormat="1" outlineLevel="1">
      <c r="A259" s="111" t="s">
        <v>1394</v>
      </c>
      <c r="B259" s="54" t="s">
        <v>1255</v>
      </c>
      <c r="C259" s="55" t="s">
        <v>934</v>
      </c>
      <c r="D259" s="56" t="s">
        <v>1558</v>
      </c>
      <c r="E259" s="56">
        <v>120008037</v>
      </c>
      <c r="F259" s="57" t="s">
        <v>1559</v>
      </c>
      <c r="G259" s="57" t="s">
        <v>912</v>
      </c>
      <c r="H259" s="57" t="s">
        <v>2018</v>
      </c>
      <c r="I259" s="57" t="s">
        <v>912</v>
      </c>
      <c r="J259" s="99" t="s">
        <v>1560</v>
      </c>
      <c r="K259" s="58" t="s">
        <v>912</v>
      </c>
      <c r="L259" s="58" t="s">
        <v>39</v>
      </c>
      <c r="M259" s="59"/>
      <c r="N259" s="60">
        <v>45</v>
      </c>
      <c r="O259" s="61">
        <v>230000000</v>
      </c>
      <c r="P259" s="103" t="s">
        <v>935</v>
      </c>
      <c r="Q259" s="62" t="s">
        <v>41</v>
      </c>
      <c r="R259" s="58" t="s">
        <v>936</v>
      </c>
      <c r="S259" s="54" t="s">
        <v>937</v>
      </c>
      <c r="T259" s="60" t="s">
        <v>938</v>
      </c>
      <c r="U259" s="63" t="s">
        <v>939</v>
      </c>
      <c r="V259" s="54">
        <v>796</v>
      </c>
      <c r="W259" s="54" t="s">
        <v>942</v>
      </c>
      <c r="X259" s="246">
        <v>1</v>
      </c>
      <c r="Y259" s="246">
        <v>1040178.5714285714</v>
      </c>
      <c r="Z259" s="238">
        <f t="shared" si="6"/>
        <v>1040178.5714285714</v>
      </c>
      <c r="AA259" s="238">
        <f t="shared" si="7"/>
        <v>1165000</v>
      </c>
      <c r="AB259" s="64" t="s">
        <v>1385</v>
      </c>
      <c r="AC259" s="54">
        <v>2016</v>
      </c>
      <c r="AD259" s="65"/>
      <c r="AE259" s="87" t="s">
        <v>839</v>
      </c>
      <c r="AF259" s="76"/>
      <c r="AG259" s="76"/>
      <c r="AH259" s="76"/>
      <c r="AI259" s="76"/>
      <c r="AJ259" s="76"/>
      <c r="AK259" s="76"/>
      <c r="AL259" s="76"/>
      <c r="AM259" s="76"/>
      <c r="AN259" s="76"/>
      <c r="AO259" s="76"/>
      <c r="AP259" s="76"/>
      <c r="AQ259" s="76"/>
      <c r="AR259" s="76"/>
      <c r="AS259" s="76"/>
      <c r="AT259" s="76"/>
      <c r="AU259" s="76"/>
      <c r="AV259" s="76"/>
      <c r="AW259" s="76"/>
    </row>
    <row r="260" spans="1:49" s="45" customFormat="1" outlineLevel="1">
      <c r="A260" s="111" t="s">
        <v>1394</v>
      </c>
      <c r="B260" s="54" t="s">
        <v>1256</v>
      </c>
      <c r="C260" s="55" t="s">
        <v>934</v>
      </c>
      <c r="D260" s="56" t="s">
        <v>1558</v>
      </c>
      <c r="E260" s="56">
        <v>120008234</v>
      </c>
      <c r="F260" s="57" t="s">
        <v>1559</v>
      </c>
      <c r="G260" s="57" t="s">
        <v>912</v>
      </c>
      <c r="H260" s="57" t="s">
        <v>2019</v>
      </c>
      <c r="I260" s="57" t="s">
        <v>912</v>
      </c>
      <c r="J260" s="99" t="s">
        <v>1561</v>
      </c>
      <c r="K260" s="58" t="s">
        <v>912</v>
      </c>
      <c r="L260" s="58" t="s">
        <v>39</v>
      </c>
      <c r="M260" s="59"/>
      <c r="N260" s="60">
        <v>45</v>
      </c>
      <c r="O260" s="61">
        <v>230000000</v>
      </c>
      <c r="P260" s="103" t="s">
        <v>935</v>
      </c>
      <c r="Q260" s="62" t="s">
        <v>41</v>
      </c>
      <c r="R260" s="58" t="s">
        <v>936</v>
      </c>
      <c r="S260" s="54" t="s">
        <v>937</v>
      </c>
      <c r="T260" s="60" t="s">
        <v>938</v>
      </c>
      <c r="U260" s="63" t="s">
        <v>939</v>
      </c>
      <c r="V260" s="54">
        <v>796</v>
      </c>
      <c r="W260" s="54" t="s">
        <v>942</v>
      </c>
      <c r="X260" s="246">
        <v>4</v>
      </c>
      <c r="Y260" s="246">
        <v>67955.35714285713</v>
      </c>
      <c r="Z260" s="238">
        <f t="shared" si="6"/>
        <v>271821.42857142852</v>
      </c>
      <c r="AA260" s="238">
        <f t="shared" si="7"/>
        <v>304440</v>
      </c>
      <c r="AB260" s="64" t="s">
        <v>1385</v>
      </c>
      <c r="AC260" s="54">
        <v>2016</v>
      </c>
      <c r="AD260" s="65"/>
      <c r="AE260" s="87" t="s">
        <v>839</v>
      </c>
      <c r="AF260" s="76"/>
      <c r="AG260" s="76"/>
      <c r="AH260" s="76"/>
      <c r="AI260" s="76"/>
      <c r="AJ260" s="76"/>
      <c r="AK260" s="76"/>
      <c r="AL260" s="76"/>
      <c r="AM260" s="76"/>
      <c r="AN260" s="76"/>
      <c r="AO260" s="76"/>
      <c r="AP260" s="76"/>
      <c r="AQ260" s="76"/>
      <c r="AR260" s="76"/>
      <c r="AS260" s="76"/>
      <c r="AT260" s="76"/>
      <c r="AU260" s="76"/>
      <c r="AV260" s="76"/>
      <c r="AW260" s="76"/>
    </row>
    <row r="261" spans="1:49" s="49" customFormat="1">
      <c r="A261" s="46" t="s">
        <v>283</v>
      </c>
      <c r="B261" s="46"/>
      <c r="C261" s="46"/>
      <c r="D261" s="46"/>
      <c r="E261" s="46"/>
      <c r="F261" s="46"/>
      <c r="G261" s="46"/>
      <c r="H261" s="46"/>
      <c r="I261" s="46"/>
      <c r="J261" s="46"/>
      <c r="K261" s="46"/>
      <c r="L261" s="46"/>
      <c r="M261" s="46"/>
      <c r="N261" s="46"/>
      <c r="O261" s="46"/>
      <c r="P261" s="46"/>
      <c r="Q261" s="46"/>
      <c r="R261" s="46"/>
      <c r="S261" s="46"/>
      <c r="T261" s="46"/>
      <c r="U261" s="47"/>
      <c r="V261" s="46"/>
      <c r="W261" s="46"/>
      <c r="X261" s="46"/>
      <c r="Y261" s="48"/>
      <c r="Z261" s="48">
        <f>SUM(Z13:Z260)</f>
        <v>597985733.60312521</v>
      </c>
      <c r="AA261" s="48">
        <f>SUM(AA13:AA260)</f>
        <v>669744021.63549948</v>
      </c>
      <c r="AB261" s="46"/>
      <c r="AC261" s="46"/>
      <c r="AD261" s="46"/>
      <c r="AE261" s="46"/>
      <c r="AF261" s="52"/>
      <c r="AG261" s="52"/>
      <c r="AH261" s="52"/>
      <c r="AI261" s="52"/>
      <c r="AJ261" s="52"/>
      <c r="AK261" s="52"/>
      <c r="AL261" s="52"/>
      <c r="AM261" s="52"/>
      <c r="AN261" s="52"/>
      <c r="AO261" s="52"/>
      <c r="AP261" s="52"/>
      <c r="AQ261" s="52"/>
      <c r="AR261" s="52"/>
      <c r="AS261" s="52"/>
      <c r="AT261" s="52"/>
      <c r="AU261" s="52"/>
      <c r="AV261" s="52"/>
      <c r="AW261" s="52"/>
    </row>
    <row r="262" spans="1:49" s="52" customFormat="1">
      <c r="A262" s="41" t="s">
        <v>604</v>
      </c>
      <c r="B262" s="87"/>
      <c r="C262" s="55"/>
      <c r="D262" s="38"/>
      <c r="E262" s="38"/>
      <c r="F262" s="38"/>
      <c r="G262" s="38"/>
      <c r="H262" s="38"/>
      <c r="I262" s="38"/>
      <c r="J262" s="38"/>
      <c r="K262" s="38"/>
      <c r="L262" s="38"/>
      <c r="M262" s="38"/>
      <c r="N262" s="38"/>
      <c r="O262" s="38"/>
      <c r="P262" s="38"/>
      <c r="Q262" s="38"/>
      <c r="R262" s="38"/>
      <c r="S262" s="38"/>
      <c r="T262" s="38"/>
      <c r="U262" s="50"/>
      <c r="V262" s="38"/>
      <c r="W262" s="38"/>
      <c r="X262" s="38"/>
      <c r="Y262" s="51"/>
      <c r="Z262" s="51"/>
      <c r="AA262" s="51"/>
      <c r="AB262" s="38"/>
      <c r="AC262" s="54"/>
      <c r="AD262" s="38"/>
      <c r="AE262" s="87"/>
    </row>
    <row r="263" spans="1:49" s="45" customFormat="1">
      <c r="A263" s="42" t="s">
        <v>605</v>
      </c>
      <c r="B263" s="42"/>
      <c r="C263" s="42"/>
      <c r="D263" s="42"/>
      <c r="E263" s="42"/>
      <c r="F263" s="42"/>
      <c r="G263" s="42"/>
      <c r="H263" s="42"/>
      <c r="I263" s="42"/>
      <c r="J263" s="42"/>
      <c r="K263" s="42"/>
      <c r="L263" s="42"/>
      <c r="M263" s="42"/>
      <c r="N263" s="42"/>
      <c r="O263" s="42"/>
      <c r="P263" s="42"/>
      <c r="Q263" s="42"/>
      <c r="R263" s="42"/>
      <c r="S263" s="42"/>
      <c r="T263" s="42"/>
      <c r="U263" s="43"/>
      <c r="V263" s="42"/>
      <c r="W263" s="42"/>
      <c r="X263" s="42"/>
      <c r="Y263" s="53"/>
      <c r="Z263" s="53"/>
      <c r="AA263" s="53"/>
      <c r="AB263" s="42"/>
      <c r="AC263" s="42"/>
      <c r="AD263" s="43"/>
      <c r="AE263" s="43"/>
      <c r="AF263" s="76"/>
      <c r="AG263" s="76"/>
      <c r="AH263" s="76"/>
      <c r="AI263" s="76"/>
      <c r="AJ263" s="76"/>
      <c r="AK263" s="76"/>
      <c r="AL263" s="76"/>
      <c r="AM263" s="76"/>
      <c r="AN263" s="76"/>
      <c r="AO263" s="76"/>
      <c r="AP263" s="76"/>
      <c r="AQ263" s="76"/>
      <c r="AR263" s="76"/>
      <c r="AS263" s="76"/>
      <c r="AT263" s="76"/>
      <c r="AU263" s="76"/>
      <c r="AV263" s="76"/>
      <c r="AW263" s="76"/>
    </row>
    <row r="264" spans="1:49" s="45" customFormat="1" outlineLevel="1">
      <c r="A264" s="111" t="s">
        <v>81</v>
      </c>
      <c r="B264" s="54" t="s">
        <v>286</v>
      </c>
      <c r="C264" s="55" t="s">
        <v>28</v>
      </c>
      <c r="D264" s="56" t="s">
        <v>547</v>
      </c>
      <c r="E264" s="56"/>
      <c r="F264" s="57" t="s">
        <v>48</v>
      </c>
      <c r="G264" s="57" t="s">
        <v>49</v>
      </c>
      <c r="H264" s="57" t="s">
        <v>48</v>
      </c>
      <c r="I264" s="57" t="s">
        <v>49</v>
      </c>
      <c r="J264" s="99" t="s">
        <v>915</v>
      </c>
      <c r="K264" s="58" t="s">
        <v>693</v>
      </c>
      <c r="L264" s="58" t="s">
        <v>32</v>
      </c>
      <c r="M264" s="59" t="s">
        <v>844</v>
      </c>
      <c r="N264" s="60">
        <v>100</v>
      </c>
      <c r="O264" s="61">
        <v>230000000</v>
      </c>
      <c r="P264" s="103" t="s">
        <v>791</v>
      </c>
      <c r="Q264" s="62" t="s">
        <v>767</v>
      </c>
      <c r="R264" s="58" t="s">
        <v>793</v>
      </c>
      <c r="S264" s="54" t="s">
        <v>912</v>
      </c>
      <c r="T264" s="60" t="s">
        <v>40</v>
      </c>
      <c r="U264" s="63" t="s">
        <v>30</v>
      </c>
      <c r="V264" s="54" t="s">
        <v>912</v>
      </c>
      <c r="W264" s="54"/>
      <c r="X264" s="54"/>
      <c r="Y264" s="54"/>
      <c r="Z264" s="238">
        <v>13000000</v>
      </c>
      <c r="AA264" s="238">
        <f t="shared" ref="AA264:AA306" si="8">Z264*1.12</f>
        <v>14560000.000000002</v>
      </c>
      <c r="AB264" s="64"/>
      <c r="AC264" s="54">
        <v>2016</v>
      </c>
      <c r="AD264" s="65"/>
      <c r="AE264" s="87" t="s">
        <v>839</v>
      </c>
      <c r="AF264" s="76"/>
      <c r="AG264" s="76"/>
      <c r="AH264" s="76"/>
      <c r="AI264" s="76"/>
      <c r="AJ264" s="76"/>
      <c r="AK264" s="76"/>
      <c r="AL264" s="76"/>
      <c r="AM264" s="76"/>
      <c r="AN264" s="76"/>
      <c r="AO264" s="76"/>
      <c r="AP264" s="76"/>
      <c r="AQ264" s="76"/>
      <c r="AR264" s="76"/>
      <c r="AS264" s="76"/>
      <c r="AT264" s="76"/>
      <c r="AU264" s="76"/>
      <c r="AV264" s="76"/>
      <c r="AW264" s="76"/>
    </row>
    <row r="265" spans="1:49" s="45" customFormat="1" outlineLevel="1">
      <c r="A265" s="111" t="s">
        <v>81</v>
      </c>
      <c r="B265" s="54" t="s">
        <v>926</v>
      </c>
      <c r="C265" s="66" t="s">
        <v>28</v>
      </c>
      <c r="D265" s="67" t="s">
        <v>547</v>
      </c>
      <c r="E265" s="56"/>
      <c r="F265" s="68" t="s">
        <v>50</v>
      </c>
      <c r="G265" s="68" t="s">
        <v>51</v>
      </c>
      <c r="H265" s="68" t="s">
        <v>52</v>
      </c>
      <c r="I265" s="66" t="s">
        <v>53</v>
      </c>
      <c r="J265" s="167" t="s">
        <v>695</v>
      </c>
      <c r="K265" s="69" t="s">
        <v>696</v>
      </c>
      <c r="L265" s="167" t="s">
        <v>431</v>
      </c>
      <c r="M265" s="121"/>
      <c r="N265" s="70">
        <v>100</v>
      </c>
      <c r="O265" s="71">
        <v>230000000</v>
      </c>
      <c r="P265" s="103" t="s">
        <v>792</v>
      </c>
      <c r="Q265" s="62" t="s">
        <v>767</v>
      </c>
      <c r="R265" s="58" t="s">
        <v>793</v>
      </c>
      <c r="S265" s="54" t="s">
        <v>912</v>
      </c>
      <c r="T265" s="70" t="s">
        <v>40</v>
      </c>
      <c r="U265" s="73" t="s">
        <v>30</v>
      </c>
      <c r="V265" s="54" t="s">
        <v>912</v>
      </c>
      <c r="W265" s="72"/>
      <c r="X265" s="72"/>
      <c r="Y265" s="72"/>
      <c r="Z265" s="239">
        <v>827960</v>
      </c>
      <c r="AA265" s="238">
        <f t="shared" si="8"/>
        <v>927315.20000000007</v>
      </c>
      <c r="AB265" s="64"/>
      <c r="AC265" s="54">
        <v>2016</v>
      </c>
      <c r="AD265" s="65"/>
      <c r="AE265" s="87" t="s">
        <v>839</v>
      </c>
      <c r="AF265" s="76"/>
      <c r="AG265" s="76"/>
      <c r="AH265" s="76"/>
      <c r="AI265" s="76"/>
      <c r="AJ265" s="76"/>
      <c r="AK265" s="76"/>
      <c r="AL265" s="76"/>
      <c r="AM265" s="76"/>
      <c r="AN265" s="76"/>
      <c r="AO265" s="76"/>
      <c r="AP265" s="76"/>
      <c r="AQ265" s="76"/>
      <c r="AR265" s="76"/>
      <c r="AS265" s="76"/>
      <c r="AT265" s="76"/>
      <c r="AU265" s="76"/>
      <c r="AV265" s="76"/>
      <c r="AW265" s="76"/>
    </row>
    <row r="266" spans="1:49" s="45" customFormat="1" outlineLevel="1">
      <c r="A266" s="111" t="s">
        <v>81</v>
      </c>
      <c r="B266" s="54" t="s">
        <v>927</v>
      </c>
      <c r="C266" s="66" t="s">
        <v>28</v>
      </c>
      <c r="D266" s="67" t="s">
        <v>547</v>
      </c>
      <c r="E266" s="56"/>
      <c r="F266" s="68" t="s">
        <v>50</v>
      </c>
      <c r="G266" s="68" t="s">
        <v>51</v>
      </c>
      <c r="H266" s="68" t="s">
        <v>52</v>
      </c>
      <c r="I266" s="66" t="s">
        <v>53</v>
      </c>
      <c r="J266" s="167" t="s">
        <v>697</v>
      </c>
      <c r="K266" s="69" t="s">
        <v>698</v>
      </c>
      <c r="L266" s="167" t="s">
        <v>431</v>
      </c>
      <c r="M266" s="74"/>
      <c r="N266" s="70">
        <v>100</v>
      </c>
      <c r="O266" s="71">
        <v>230000000</v>
      </c>
      <c r="P266" s="103" t="s">
        <v>792</v>
      </c>
      <c r="Q266" s="62" t="s">
        <v>767</v>
      </c>
      <c r="R266" s="58" t="s">
        <v>794</v>
      </c>
      <c r="S266" s="54" t="s">
        <v>912</v>
      </c>
      <c r="T266" s="70" t="s">
        <v>40</v>
      </c>
      <c r="U266" s="73" t="s">
        <v>30</v>
      </c>
      <c r="V266" s="54" t="s">
        <v>912</v>
      </c>
      <c r="W266" s="72"/>
      <c r="X266" s="72"/>
      <c r="Y266" s="72"/>
      <c r="Z266" s="239">
        <v>3311816.58</v>
      </c>
      <c r="AA266" s="238">
        <f t="shared" si="8"/>
        <v>3709234.5696000005</v>
      </c>
      <c r="AB266" s="64"/>
      <c r="AC266" s="54">
        <v>2016</v>
      </c>
      <c r="AD266" s="72"/>
      <c r="AE266" s="87" t="s">
        <v>839</v>
      </c>
      <c r="AF266" s="76"/>
      <c r="AG266" s="76"/>
      <c r="AH266" s="76"/>
      <c r="AI266" s="76"/>
      <c r="AJ266" s="76"/>
      <c r="AK266" s="76"/>
      <c r="AL266" s="76"/>
      <c r="AM266" s="76"/>
      <c r="AN266" s="76"/>
      <c r="AO266" s="76"/>
      <c r="AP266" s="76"/>
      <c r="AQ266" s="76"/>
      <c r="AR266" s="76"/>
      <c r="AS266" s="76"/>
      <c r="AT266" s="76"/>
      <c r="AU266" s="76"/>
      <c r="AV266" s="76"/>
      <c r="AW266" s="76"/>
    </row>
    <row r="267" spans="1:49" s="45" customFormat="1" outlineLevel="1">
      <c r="A267" s="111" t="s">
        <v>81</v>
      </c>
      <c r="B267" s="54" t="s">
        <v>928</v>
      </c>
      <c r="C267" s="66" t="s">
        <v>28</v>
      </c>
      <c r="D267" s="67" t="s">
        <v>547</v>
      </c>
      <c r="E267" s="56"/>
      <c r="F267" s="68" t="s">
        <v>50</v>
      </c>
      <c r="G267" s="68" t="s">
        <v>51</v>
      </c>
      <c r="H267" s="68" t="s">
        <v>52</v>
      </c>
      <c r="I267" s="66" t="s">
        <v>53</v>
      </c>
      <c r="J267" s="167" t="s">
        <v>699</v>
      </c>
      <c r="K267" s="69" t="s">
        <v>700</v>
      </c>
      <c r="L267" s="167" t="s">
        <v>431</v>
      </c>
      <c r="M267" s="74"/>
      <c r="N267" s="70">
        <v>100</v>
      </c>
      <c r="O267" s="71">
        <v>230000000</v>
      </c>
      <c r="P267" s="103" t="s">
        <v>792</v>
      </c>
      <c r="Q267" s="62" t="s">
        <v>767</v>
      </c>
      <c r="R267" s="69" t="s">
        <v>914</v>
      </c>
      <c r="S267" s="54" t="s">
        <v>912</v>
      </c>
      <c r="T267" s="70" t="s">
        <v>40</v>
      </c>
      <c r="U267" s="73" t="s">
        <v>30</v>
      </c>
      <c r="V267" s="54" t="s">
        <v>912</v>
      </c>
      <c r="W267" s="72"/>
      <c r="X267" s="72"/>
      <c r="Y267" s="72"/>
      <c r="Z267" s="239">
        <v>3784946</v>
      </c>
      <c r="AA267" s="238">
        <f t="shared" si="8"/>
        <v>4239139.5200000005</v>
      </c>
      <c r="AB267" s="64"/>
      <c r="AC267" s="54">
        <v>2016</v>
      </c>
      <c r="AD267" s="72"/>
      <c r="AE267" s="87" t="s">
        <v>839</v>
      </c>
      <c r="AF267" s="76"/>
      <c r="AG267" s="76"/>
      <c r="AH267" s="76"/>
      <c r="AI267" s="76"/>
      <c r="AJ267" s="76"/>
      <c r="AK267" s="76"/>
      <c r="AL267" s="76"/>
      <c r="AM267" s="76"/>
      <c r="AN267" s="76"/>
      <c r="AO267" s="76"/>
      <c r="AP267" s="76"/>
      <c r="AQ267" s="76"/>
      <c r="AR267" s="76"/>
      <c r="AS267" s="76"/>
      <c r="AT267" s="76"/>
      <c r="AU267" s="76"/>
      <c r="AV267" s="76"/>
      <c r="AW267" s="76"/>
    </row>
    <row r="268" spans="1:49" s="45" customFormat="1" outlineLevel="1">
      <c r="A268" s="111" t="s">
        <v>81</v>
      </c>
      <c r="B268" s="54" t="s">
        <v>929</v>
      </c>
      <c r="C268" s="66" t="s">
        <v>28</v>
      </c>
      <c r="D268" s="67" t="s">
        <v>547</v>
      </c>
      <c r="E268" s="56"/>
      <c r="F268" s="68" t="s">
        <v>50</v>
      </c>
      <c r="G268" s="68" t="s">
        <v>51</v>
      </c>
      <c r="H268" s="68" t="s">
        <v>52</v>
      </c>
      <c r="I268" s="66" t="s">
        <v>53</v>
      </c>
      <c r="J268" s="167" t="s">
        <v>701</v>
      </c>
      <c r="K268" s="69" t="s">
        <v>702</v>
      </c>
      <c r="L268" s="167" t="s">
        <v>431</v>
      </c>
      <c r="M268" s="74"/>
      <c r="N268" s="70">
        <v>100</v>
      </c>
      <c r="O268" s="71">
        <v>230000000</v>
      </c>
      <c r="P268" s="103" t="s">
        <v>792</v>
      </c>
      <c r="Q268" s="62" t="s">
        <v>767</v>
      </c>
      <c r="R268" s="69" t="s">
        <v>795</v>
      </c>
      <c r="S268" s="54" t="s">
        <v>912</v>
      </c>
      <c r="T268" s="70" t="s">
        <v>40</v>
      </c>
      <c r="U268" s="73" t="s">
        <v>30</v>
      </c>
      <c r="V268" s="54" t="s">
        <v>912</v>
      </c>
      <c r="W268" s="72"/>
      <c r="X268" s="72"/>
      <c r="Y268" s="72"/>
      <c r="Z268" s="239">
        <v>2365600</v>
      </c>
      <c r="AA268" s="238">
        <f t="shared" si="8"/>
        <v>2649472.0000000005</v>
      </c>
      <c r="AB268" s="64"/>
      <c r="AC268" s="54">
        <v>2016</v>
      </c>
      <c r="AD268" s="72"/>
      <c r="AE268" s="87" t="s">
        <v>839</v>
      </c>
      <c r="AF268" s="76"/>
      <c r="AG268" s="76"/>
      <c r="AH268" s="76"/>
      <c r="AI268" s="76"/>
      <c r="AJ268" s="76"/>
      <c r="AK268" s="76"/>
      <c r="AL268" s="76"/>
      <c r="AM268" s="76"/>
      <c r="AN268" s="76"/>
      <c r="AO268" s="76"/>
      <c r="AP268" s="76"/>
      <c r="AQ268" s="76"/>
      <c r="AR268" s="76"/>
      <c r="AS268" s="76"/>
      <c r="AT268" s="76"/>
      <c r="AU268" s="76"/>
      <c r="AV268" s="76"/>
      <c r="AW268" s="76"/>
    </row>
    <row r="269" spans="1:49" s="45" customFormat="1" outlineLevel="1">
      <c r="A269" s="111" t="s">
        <v>81</v>
      </c>
      <c r="B269" s="54" t="s">
        <v>287</v>
      </c>
      <c r="C269" s="66" t="s">
        <v>28</v>
      </c>
      <c r="D269" s="67" t="s">
        <v>547</v>
      </c>
      <c r="E269" s="56"/>
      <c r="F269" s="68" t="s">
        <v>50</v>
      </c>
      <c r="G269" s="68" t="s">
        <v>51</v>
      </c>
      <c r="H269" s="68" t="s">
        <v>52</v>
      </c>
      <c r="I269" s="66" t="s">
        <v>53</v>
      </c>
      <c r="J269" s="167" t="s">
        <v>703</v>
      </c>
      <c r="K269" s="69" t="s">
        <v>704</v>
      </c>
      <c r="L269" s="167" t="s">
        <v>431</v>
      </c>
      <c r="M269" s="121"/>
      <c r="N269" s="70">
        <v>100</v>
      </c>
      <c r="O269" s="71">
        <v>230000000</v>
      </c>
      <c r="P269" s="103" t="s">
        <v>792</v>
      </c>
      <c r="Q269" s="62" t="s">
        <v>767</v>
      </c>
      <c r="R269" s="69" t="s">
        <v>1631</v>
      </c>
      <c r="S269" s="54" t="s">
        <v>912</v>
      </c>
      <c r="T269" s="70" t="s">
        <v>40</v>
      </c>
      <c r="U269" s="73" t="s">
        <v>30</v>
      </c>
      <c r="V269" s="54" t="s">
        <v>912</v>
      </c>
      <c r="W269" s="72"/>
      <c r="X269" s="72"/>
      <c r="Y269" s="72"/>
      <c r="Z269" s="239">
        <v>473118.28</v>
      </c>
      <c r="AA269" s="238">
        <f t="shared" si="8"/>
        <v>529892.47360000003</v>
      </c>
      <c r="AB269" s="64"/>
      <c r="AC269" s="54">
        <v>2016</v>
      </c>
      <c r="AD269" s="75"/>
      <c r="AE269" s="87" t="s">
        <v>839</v>
      </c>
      <c r="AF269" s="76"/>
      <c r="AG269" s="76"/>
      <c r="AH269" s="76"/>
      <c r="AI269" s="76"/>
      <c r="AJ269" s="76"/>
      <c r="AK269" s="76"/>
      <c r="AL269" s="76"/>
      <c r="AM269" s="76"/>
      <c r="AN269" s="76"/>
      <c r="AO269" s="76"/>
      <c r="AP269" s="76"/>
      <c r="AQ269" s="76"/>
      <c r="AR269" s="76"/>
      <c r="AS269" s="76"/>
      <c r="AT269" s="76"/>
      <c r="AU269" s="76"/>
      <c r="AV269" s="76"/>
      <c r="AW269" s="76"/>
    </row>
    <row r="270" spans="1:49" s="76" customFormat="1" outlineLevel="1">
      <c r="A270" s="111" t="s">
        <v>81</v>
      </c>
      <c r="B270" s="54" t="s">
        <v>288</v>
      </c>
      <c r="C270" s="66" t="s">
        <v>28</v>
      </c>
      <c r="D270" s="67" t="s">
        <v>547</v>
      </c>
      <c r="E270" s="56"/>
      <c r="F270" s="68" t="s">
        <v>50</v>
      </c>
      <c r="G270" s="68" t="s">
        <v>51</v>
      </c>
      <c r="H270" s="68" t="s">
        <v>52</v>
      </c>
      <c r="I270" s="66" t="s">
        <v>53</v>
      </c>
      <c r="J270" s="167" t="s">
        <v>705</v>
      </c>
      <c r="K270" s="69" t="s">
        <v>706</v>
      </c>
      <c r="L270" s="167" t="s">
        <v>431</v>
      </c>
      <c r="M270" s="121"/>
      <c r="N270" s="70">
        <v>100</v>
      </c>
      <c r="O270" s="71">
        <v>230000000</v>
      </c>
      <c r="P270" s="103" t="s">
        <v>792</v>
      </c>
      <c r="Q270" s="62" t="s">
        <v>767</v>
      </c>
      <c r="R270" s="69" t="s">
        <v>1631</v>
      </c>
      <c r="S270" s="54" t="s">
        <v>912</v>
      </c>
      <c r="T270" s="70" t="s">
        <v>40</v>
      </c>
      <c r="U270" s="73" t="s">
        <v>30</v>
      </c>
      <c r="V270" s="54" t="s">
        <v>912</v>
      </c>
      <c r="W270" s="72"/>
      <c r="X270" s="72"/>
      <c r="Y270" s="72"/>
      <c r="Z270" s="239">
        <v>236559.14</v>
      </c>
      <c r="AA270" s="238">
        <f t="shared" si="8"/>
        <v>264946.23680000001</v>
      </c>
      <c r="AB270" s="64"/>
      <c r="AC270" s="54">
        <v>2016</v>
      </c>
      <c r="AD270" s="75"/>
      <c r="AE270" s="87" t="s">
        <v>839</v>
      </c>
    </row>
    <row r="271" spans="1:49" s="76" customFormat="1" outlineLevel="1">
      <c r="A271" s="111" t="s">
        <v>81</v>
      </c>
      <c r="B271" s="54" t="s">
        <v>289</v>
      </c>
      <c r="C271" s="66" t="s">
        <v>28</v>
      </c>
      <c r="D271" s="67" t="s">
        <v>548</v>
      </c>
      <c r="E271" s="56"/>
      <c r="F271" s="77" t="s">
        <v>54</v>
      </c>
      <c r="G271" s="77" t="s">
        <v>55</v>
      </c>
      <c r="H271" s="77" t="s">
        <v>56</v>
      </c>
      <c r="I271" s="69" t="s">
        <v>57</v>
      </c>
      <c r="J271" s="167" t="s">
        <v>1651</v>
      </c>
      <c r="K271" s="69" t="s">
        <v>707</v>
      </c>
      <c r="L271" s="69" t="s">
        <v>431</v>
      </c>
      <c r="M271" s="78"/>
      <c r="N271" s="70">
        <v>10</v>
      </c>
      <c r="O271" s="71">
        <v>230000000</v>
      </c>
      <c r="P271" s="103" t="s">
        <v>792</v>
      </c>
      <c r="Q271" s="62" t="s">
        <v>767</v>
      </c>
      <c r="R271" s="58" t="s">
        <v>794</v>
      </c>
      <c r="S271" s="54" t="s">
        <v>912</v>
      </c>
      <c r="T271" s="70" t="s">
        <v>40</v>
      </c>
      <c r="U271" s="73" t="s">
        <v>30</v>
      </c>
      <c r="V271" s="54" t="s">
        <v>912</v>
      </c>
      <c r="W271" s="72"/>
      <c r="X271" s="72"/>
      <c r="Y271" s="72"/>
      <c r="Z271" s="239">
        <v>4511790.0199999996</v>
      </c>
      <c r="AA271" s="238">
        <f t="shared" si="8"/>
        <v>5053204.8223999999</v>
      </c>
      <c r="AB271" s="64"/>
      <c r="AC271" s="54">
        <v>2016</v>
      </c>
      <c r="AD271" s="72"/>
      <c r="AE271" s="87" t="s">
        <v>839</v>
      </c>
    </row>
    <row r="272" spans="1:49" s="76" customFormat="1" outlineLevel="1">
      <c r="A272" s="111" t="s">
        <v>81</v>
      </c>
      <c r="B272" s="54" t="s">
        <v>290</v>
      </c>
      <c r="C272" s="66" t="s">
        <v>28</v>
      </c>
      <c r="D272" s="67" t="s">
        <v>548</v>
      </c>
      <c r="E272" s="56"/>
      <c r="F272" s="77" t="s">
        <v>54</v>
      </c>
      <c r="G272" s="77" t="s">
        <v>55</v>
      </c>
      <c r="H272" s="77" t="s">
        <v>56</v>
      </c>
      <c r="I272" s="69" t="s">
        <v>57</v>
      </c>
      <c r="J272" s="167" t="s">
        <v>1652</v>
      </c>
      <c r="K272" s="69" t="s">
        <v>708</v>
      </c>
      <c r="L272" s="69" t="s">
        <v>431</v>
      </c>
      <c r="M272" s="78"/>
      <c r="N272" s="70">
        <v>10</v>
      </c>
      <c r="O272" s="71">
        <v>230000000</v>
      </c>
      <c r="P272" s="103" t="s">
        <v>792</v>
      </c>
      <c r="Q272" s="62" t="s">
        <v>767</v>
      </c>
      <c r="R272" s="69" t="s">
        <v>795</v>
      </c>
      <c r="S272" s="54" t="s">
        <v>912</v>
      </c>
      <c r="T272" s="70" t="s">
        <v>40</v>
      </c>
      <c r="U272" s="73" t="s">
        <v>30</v>
      </c>
      <c r="V272" s="54" t="s">
        <v>912</v>
      </c>
      <c r="W272" s="72"/>
      <c r="X272" s="72"/>
      <c r="Y272" s="72"/>
      <c r="Z272" s="239">
        <v>19500000</v>
      </c>
      <c r="AA272" s="238">
        <f t="shared" si="8"/>
        <v>21840000.000000004</v>
      </c>
      <c r="AB272" s="64"/>
      <c r="AC272" s="54">
        <v>2016</v>
      </c>
      <c r="AD272" s="72"/>
      <c r="AE272" s="87" t="s">
        <v>839</v>
      </c>
    </row>
    <row r="273" spans="1:31" s="76" customFormat="1" outlineLevel="1">
      <c r="A273" s="111" t="s">
        <v>81</v>
      </c>
      <c r="B273" s="54" t="s">
        <v>291</v>
      </c>
      <c r="C273" s="66" t="s">
        <v>28</v>
      </c>
      <c r="D273" s="67" t="s">
        <v>549</v>
      </c>
      <c r="E273" s="56"/>
      <c r="F273" s="79" t="s">
        <v>58</v>
      </c>
      <c r="G273" s="69" t="s">
        <v>59</v>
      </c>
      <c r="H273" s="79" t="s">
        <v>60</v>
      </c>
      <c r="I273" s="69" t="s">
        <v>61</v>
      </c>
      <c r="J273" s="167" t="s">
        <v>1905</v>
      </c>
      <c r="K273" s="69" t="s">
        <v>1906</v>
      </c>
      <c r="L273" s="69" t="s">
        <v>33</v>
      </c>
      <c r="M273" s="78"/>
      <c r="N273" s="70">
        <v>10</v>
      </c>
      <c r="O273" s="71">
        <v>230000000</v>
      </c>
      <c r="P273" s="103" t="s">
        <v>792</v>
      </c>
      <c r="Q273" s="62" t="s">
        <v>767</v>
      </c>
      <c r="R273" s="69" t="s">
        <v>914</v>
      </c>
      <c r="S273" s="54" t="s">
        <v>912</v>
      </c>
      <c r="T273" s="70" t="s">
        <v>1941</v>
      </c>
      <c r="U273" s="73" t="s">
        <v>30</v>
      </c>
      <c r="V273" s="54" t="s">
        <v>912</v>
      </c>
      <c r="W273" s="72"/>
      <c r="X273" s="72"/>
      <c r="Y273" s="72"/>
      <c r="Z273" s="239">
        <v>163000000</v>
      </c>
      <c r="AA273" s="238">
        <f t="shared" si="8"/>
        <v>182560000.00000003</v>
      </c>
      <c r="AB273" s="64"/>
      <c r="AC273" s="54">
        <v>2016</v>
      </c>
      <c r="AD273" s="72"/>
      <c r="AE273" s="87" t="s">
        <v>839</v>
      </c>
    </row>
    <row r="274" spans="1:31" s="76" customFormat="1" outlineLevel="1">
      <c r="A274" s="111" t="s">
        <v>801</v>
      </c>
      <c r="B274" s="54" t="s">
        <v>292</v>
      </c>
      <c r="C274" s="84" t="s">
        <v>42</v>
      </c>
      <c r="D274" s="163" t="s">
        <v>550</v>
      </c>
      <c r="E274" s="163"/>
      <c r="F274" s="84" t="s">
        <v>777</v>
      </c>
      <c r="G274" s="84" t="s">
        <v>778</v>
      </c>
      <c r="H274" s="84" t="s">
        <v>777</v>
      </c>
      <c r="I274" s="84" t="s">
        <v>778</v>
      </c>
      <c r="J274" s="84" t="s">
        <v>90</v>
      </c>
      <c r="K274" s="84" t="s">
        <v>91</v>
      </c>
      <c r="L274" s="84" t="s">
        <v>33</v>
      </c>
      <c r="M274" s="84"/>
      <c r="N274" s="86">
        <v>30</v>
      </c>
      <c r="O274" s="263">
        <v>230000000</v>
      </c>
      <c r="P274" s="103" t="s">
        <v>1384</v>
      </c>
      <c r="Q274" s="62" t="s">
        <v>767</v>
      </c>
      <c r="R274" s="84" t="s">
        <v>29</v>
      </c>
      <c r="S274" s="54" t="s">
        <v>912</v>
      </c>
      <c r="T274" s="87" t="s">
        <v>92</v>
      </c>
      <c r="U274" s="84" t="s">
        <v>89</v>
      </c>
      <c r="V274" s="54" t="s">
        <v>912</v>
      </c>
      <c r="W274" s="84"/>
      <c r="X274" s="84"/>
      <c r="Y274" s="88"/>
      <c r="Z274" s="88">
        <v>7500000</v>
      </c>
      <c r="AA274" s="89">
        <f t="shared" si="8"/>
        <v>8400000</v>
      </c>
      <c r="AB274" s="84"/>
      <c r="AC274" s="103">
        <v>2016</v>
      </c>
      <c r="AD274" s="84"/>
      <c r="AE274" s="193" t="s">
        <v>840</v>
      </c>
    </row>
    <row r="275" spans="1:31" s="76" customFormat="1" outlineLevel="1">
      <c r="A275" s="111" t="s">
        <v>801</v>
      </c>
      <c r="B275" s="54" t="s">
        <v>293</v>
      </c>
      <c r="C275" s="84" t="s">
        <v>42</v>
      </c>
      <c r="D275" s="163" t="s">
        <v>550</v>
      </c>
      <c r="E275" s="163"/>
      <c r="F275" s="84" t="s">
        <v>777</v>
      </c>
      <c r="G275" s="84" t="s">
        <v>778</v>
      </c>
      <c r="H275" s="84" t="s">
        <v>777</v>
      </c>
      <c r="I275" s="84" t="s">
        <v>778</v>
      </c>
      <c r="J275" s="84" t="s">
        <v>93</v>
      </c>
      <c r="K275" s="84" t="s">
        <v>94</v>
      </c>
      <c r="L275" s="84" t="s">
        <v>33</v>
      </c>
      <c r="M275" s="84"/>
      <c r="N275" s="86">
        <v>30</v>
      </c>
      <c r="O275" s="263">
        <v>230000000</v>
      </c>
      <c r="P275" s="103" t="s">
        <v>1384</v>
      </c>
      <c r="Q275" s="62" t="s">
        <v>767</v>
      </c>
      <c r="R275" s="84" t="s">
        <v>29</v>
      </c>
      <c r="S275" s="54" t="s">
        <v>912</v>
      </c>
      <c r="T275" s="87" t="s">
        <v>92</v>
      </c>
      <c r="U275" s="84" t="s">
        <v>89</v>
      </c>
      <c r="V275" s="54" t="s">
        <v>912</v>
      </c>
      <c r="W275" s="84"/>
      <c r="X275" s="84"/>
      <c r="Y275" s="88"/>
      <c r="Z275" s="88">
        <v>15500000</v>
      </c>
      <c r="AA275" s="89">
        <f t="shared" si="8"/>
        <v>17360000</v>
      </c>
      <c r="AB275" s="84"/>
      <c r="AC275" s="103">
        <v>2016</v>
      </c>
      <c r="AD275" s="84"/>
      <c r="AE275" s="193" t="s">
        <v>840</v>
      </c>
    </row>
    <row r="276" spans="1:31" s="76" customFormat="1" outlineLevel="1">
      <c r="A276" s="111" t="s">
        <v>801</v>
      </c>
      <c r="B276" s="54" t="s">
        <v>294</v>
      </c>
      <c r="C276" s="84" t="s">
        <v>42</v>
      </c>
      <c r="D276" s="163" t="s">
        <v>550</v>
      </c>
      <c r="E276" s="163"/>
      <c r="F276" s="84" t="s">
        <v>777</v>
      </c>
      <c r="G276" s="84" t="s">
        <v>778</v>
      </c>
      <c r="H276" s="84" t="s">
        <v>777</v>
      </c>
      <c r="I276" s="84" t="s">
        <v>778</v>
      </c>
      <c r="J276" s="84" t="s">
        <v>95</v>
      </c>
      <c r="K276" s="84" t="s">
        <v>96</v>
      </c>
      <c r="L276" s="84" t="s">
        <v>33</v>
      </c>
      <c r="M276" s="84"/>
      <c r="N276" s="86">
        <v>30</v>
      </c>
      <c r="O276" s="263">
        <v>230000000</v>
      </c>
      <c r="P276" s="103" t="s">
        <v>1384</v>
      </c>
      <c r="Q276" s="62" t="s">
        <v>767</v>
      </c>
      <c r="R276" s="84" t="s">
        <v>29</v>
      </c>
      <c r="S276" s="54" t="s">
        <v>912</v>
      </c>
      <c r="T276" s="87" t="s">
        <v>92</v>
      </c>
      <c r="U276" s="84" t="s">
        <v>89</v>
      </c>
      <c r="V276" s="54" t="s">
        <v>912</v>
      </c>
      <c r="W276" s="84"/>
      <c r="X276" s="84"/>
      <c r="Y276" s="88"/>
      <c r="Z276" s="88">
        <v>4000000</v>
      </c>
      <c r="AA276" s="89">
        <f t="shared" si="8"/>
        <v>4480000</v>
      </c>
      <c r="AB276" s="84"/>
      <c r="AC276" s="103">
        <v>2016</v>
      </c>
      <c r="AD276" s="84"/>
      <c r="AE276" s="193" t="s">
        <v>840</v>
      </c>
    </row>
    <row r="277" spans="1:31" s="76" customFormat="1" outlineLevel="1">
      <c r="A277" s="111" t="s">
        <v>801</v>
      </c>
      <c r="B277" s="54" t="s">
        <v>295</v>
      </c>
      <c r="C277" s="84" t="s">
        <v>42</v>
      </c>
      <c r="D277" s="163" t="s">
        <v>550</v>
      </c>
      <c r="E277" s="163"/>
      <c r="F277" s="84" t="s">
        <v>777</v>
      </c>
      <c r="G277" s="84" t="s">
        <v>778</v>
      </c>
      <c r="H277" s="84" t="s">
        <v>777</v>
      </c>
      <c r="I277" s="84" t="s">
        <v>778</v>
      </c>
      <c r="J277" s="84" t="s">
        <v>97</v>
      </c>
      <c r="K277" s="84" t="s">
        <v>98</v>
      </c>
      <c r="L277" s="84" t="s">
        <v>33</v>
      </c>
      <c r="M277" s="84"/>
      <c r="N277" s="86">
        <v>30</v>
      </c>
      <c r="O277" s="263">
        <v>230000000</v>
      </c>
      <c r="P277" s="103" t="s">
        <v>1384</v>
      </c>
      <c r="Q277" s="62" t="s">
        <v>767</v>
      </c>
      <c r="R277" s="84" t="s">
        <v>29</v>
      </c>
      <c r="S277" s="54" t="s">
        <v>912</v>
      </c>
      <c r="T277" s="87" t="s">
        <v>92</v>
      </c>
      <c r="U277" s="84" t="s">
        <v>89</v>
      </c>
      <c r="V277" s="54" t="s">
        <v>912</v>
      </c>
      <c r="W277" s="84"/>
      <c r="X277" s="84"/>
      <c r="Y277" s="88"/>
      <c r="Z277" s="88">
        <v>2500000</v>
      </c>
      <c r="AA277" s="89">
        <f t="shared" si="8"/>
        <v>2800000.0000000005</v>
      </c>
      <c r="AB277" s="84"/>
      <c r="AC277" s="103">
        <v>2016</v>
      </c>
      <c r="AD277" s="84"/>
      <c r="AE277" s="193" t="s">
        <v>840</v>
      </c>
    </row>
    <row r="278" spans="1:31" s="76" customFormat="1" outlineLevel="1">
      <c r="A278" s="111" t="s">
        <v>801</v>
      </c>
      <c r="B278" s="54" t="s">
        <v>296</v>
      </c>
      <c r="C278" s="84" t="s">
        <v>42</v>
      </c>
      <c r="D278" s="163" t="s">
        <v>550</v>
      </c>
      <c r="E278" s="163"/>
      <c r="F278" s="84" t="s">
        <v>777</v>
      </c>
      <c r="G278" s="84" t="s">
        <v>778</v>
      </c>
      <c r="H278" s="84" t="s">
        <v>777</v>
      </c>
      <c r="I278" s="84" t="s">
        <v>778</v>
      </c>
      <c r="J278" s="84" t="s">
        <v>99</v>
      </c>
      <c r="K278" s="84" t="s">
        <v>100</v>
      </c>
      <c r="L278" s="84" t="s">
        <v>33</v>
      </c>
      <c r="M278" s="84"/>
      <c r="N278" s="86">
        <v>30</v>
      </c>
      <c r="O278" s="263">
        <v>230000000</v>
      </c>
      <c r="P278" s="103" t="s">
        <v>1384</v>
      </c>
      <c r="Q278" s="62" t="s">
        <v>767</v>
      </c>
      <c r="R278" s="84" t="s">
        <v>29</v>
      </c>
      <c r="S278" s="54" t="s">
        <v>912</v>
      </c>
      <c r="T278" s="87" t="s">
        <v>92</v>
      </c>
      <c r="U278" s="84" t="s">
        <v>89</v>
      </c>
      <c r="V278" s="54" t="s">
        <v>912</v>
      </c>
      <c r="W278" s="84"/>
      <c r="X278" s="84"/>
      <c r="Y278" s="88"/>
      <c r="Z278" s="88">
        <v>12000000</v>
      </c>
      <c r="AA278" s="89">
        <f t="shared" si="8"/>
        <v>13440000.000000002</v>
      </c>
      <c r="AB278" s="84"/>
      <c r="AC278" s="103">
        <v>2016</v>
      </c>
      <c r="AD278" s="84"/>
      <c r="AE278" s="193" t="s">
        <v>840</v>
      </c>
    </row>
    <row r="279" spans="1:31" s="76" customFormat="1" outlineLevel="1">
      <c r="A279" s="111" t="s">
        <v>801</v>
      </c>
      <c r="B279" s="54" t="s">
        <v>297</v>
      </c>
      <c r="C279" s="84" t="s">
        <v>42</v>
      </c>
      <c r="D279" s="163" t="s">
        <v>550</v>
      </c>
      <c r="E279" s="163"/>
      <c r="F279" s="84" t="s">
        <v>777</v>
      </c>
      <c r="G279" s="84" t="s">
        <v>778</v>
      </c>
      <c r="H279" s="84" t="s">
        <v>777</v>
      </c>
      <c r="I279" s="84" t="s">
        <v>778</v>
      </c>
      <c r="J279" s="84" t="s">
        <v>101</v>
      </c>
      <c r="K279" s="84" t="s">
        <v>102</v>
      </c>
      <c r="L279" s="84" t="s">
        <v>33</v>
      </c>
      <c r="M279" s="84"/>
      <c r="N279" s="86">
        <v>30</v>
      </c>
      <c r="O279" s="263">
        <v>230000000</v>
      </c>
      <c r="P279" s="103" t="s">
        <v>1384</v>
      </c>
      <c r="Q279" s="62" t="s">
        <v>767</v>
      </c>
      <c r="R279" s="84" t="s">
        <v>29</v>
      </c>
      <c r="S279" s="54" t="s">
        <v>912</v>
      </c>
      <c r="T279" s="87" t="s">
        <v>92</v>
      </c>
      <c r="U279" s="84" t="s">
        <v>89</v>
      </c>
      <c r="V279" s="54" t="s">
        <v>912</v>
      </c>
      <c r="W279" s="84"/>
      <c r="X279" s="84"/>
      <c r="Y279" s="88"/>
      <c r="Z279" s="88">
        <v>7300000</v>
      </c>
      <c r="AA279" s="89">
        <f t="shared" si="8"/>
        <v>8176000.0000000009</v>
      </c>
      <c r="AB279" s="84"/>
      <c r="AC279" s="103">
        <v>2016</v>
      </c>
      <c r="AD279" s="84"/>
      <c r="AE279" s="193" t="s">
        <v>840</v>
      </c>
    </row>
    <row r="280" spans="1:31" s="76" customFormat="1" outlineLevel="1">
      <c r="A280" s="111" t="s">
        <v>801</v>
      </c>
      <c r="B280" s="54" t="s">
        <v>298</v>
      </c>
      <c r="C280" s="84" t="s">
        <v>42</v>
      </c>
      <c r="D280" s="163" t="s">
        <v>550</v>
      </c>
      <c r="E280" s="163"/>
      <c r="F280" s="84" t="s">
        <v>777</v>
      </c>
      <c r="G280" s="84" t="s">
        <v>778</v>
      </c>
      <c r="H280" s="84" t="s">
        <v>777</v>
      </c>
      <c r="I280" s="84" t="s">
        <v>778</v>
      </c>
      <c r="J280" s="84" t="s">
        <v>103</v>
      </c>
      <c r="K280" s="84" t="s">
        <v>104</v>
      </c>
      <c r="L280" s="84" t="s">
        <v>33</v>
      </c>
      <c r="M280" s="84"/>
      <c r="N280" s="86">
        <v>30</v>
      </c>
      <c r="O280" s="263">
        <v>230000000</v>
      </c>
      <c r="P280" s="103" t="s">
        <v>1384</v>
      </c>
      <c r="Q280" s="62" t="s">
        <v>767</v>
      </c>
      <c r="R280" s="84" t="s">
        <v>29</v>
      </c>
      <c r="S280" s="54" t="s">
        <v>912</v>
      </c>
      <c r="T280" s="87" t="s">
        <v>92</v>
      </c>
      <c r="U280" s="84" t="s">
        <v>89</v>
      </c>
      <c r="V280" s="54" t="s">
        <v>912</v>
      </c>
      <c r="W280" s="84"/>
      <c r="X280" s="84"/>
      <c r="Y280" s="88"/>
      <c r="Z280" s="88">
        <v>5400000</v>
      </c>
      <c r="AA280" s="89">
        <f t="shared" si="8"/>
        <v>6048000.0000000009</v>
      </c>
      <c r="AB280" s="84"/>
      <c r="AC280" s="103">
        <v>2016</v>
      </c>
      <c r="AD280" s="84"/>
      <c r="AE280" s="193" t="s">
        <v>840</v>
      </c>
    </row>
    <row r="281" spans="1:31" s="76" customFormat="1" outlineLevel="1">
      <c r="A281" s="111" t="s">
        <v>801</v>
      </c>
      <c r="B281" s="54" t="s">
        <v>299</v>
      </c>
      <c r="C281" s="84" t="s">
        <v>42</v>
      </c>
      <c r="D281" s="163" t="s">
        <v>550</v>
      </c>
      <c r="E281" s="163"/>
      <c r="F281" s="84" t="s">
        <v>777</v>
      </c>
      <c r="G281" s="84" t="s">
        <v>778</v>
      </c>
      <c r="H281" s="84" t="s">
        <v>777</v>
      </c>
      <c r="I281" s="84" t="s">
        <v>778</v>
      </c>
      <c r="J281" s="84" t="s">
        <v>105</v>
      </c>
      <c r="K281" s="84" t="s">
        <v>106</v>
      </c>
      <c r="L281" s="84" t="s">
        <v>33</v>
      </c>
      <c r="M281" s="84"/>
      <c r="N281" s="86">
        <v>30</v>
      </c>
      <c r="O281" s="263">
        <v>230000000</v>
      </c>
      <c r="P281" s="103" t="s">
        <v>1384</v>
      </c>
      <c r="Q281" s="62" t="s">
        <v>767</v>
      </c>
      <c r="R281" s="84" t="s">
        <v>29</v>
      </c>
      <c r="S281" s="54" t="s">
        <v>912</v>
      </c>
      <c r="T281" s="87" t="s">
        <v>92</v>
      </c>
      <c r="U281" s="84" t="s">
        <v>89</v>
      </c>
      <c r="V281" s="54" t="s">
        <v>912</v>
      </c>
      <c r="W281" s="84"/>
      <c r="X281" s="84"/>
      <c r="Y281" s="88"/>
      <c r="Z281" s="88">
        <v>5000000</v>
      </c>
      <c r="AA281" s="89">
        <f t="shared" si="8"/>
        <v>5600000.0000000009</v>
      </c>
      <c r="AB281" s="84"/>
      <c r="AC281" s="103">
        <v>2016</v>
      </c>
      <c r="AD281" s="84"/>
      <c r="AE281" s="193" t="s">
        <v>840</v>
      </c>
    </row>
    <row r="282" spans="1:31" s="76" customFormat="1" outlineLevel="1">
      <c r="A282" s="111" t="s">
        <v>801</v>
      </c>
      <c r="B282" s="54" t="s">
        <v>300</v>
      </c>
      <c r="C282" s="84" t="s">
        <v>42</v>
      </c>
      <c r="D282" s="163" t="s">
        <v>550</v>
      </c>
      <c r="E282" s="163"/>
      <c r="F282" s="84" t="s">
        <v>777</v>
      </c>
      <c r="G282" s="84" t="s">
        <v>778</v>
      </c>
      <c r="H282" s="84" t="s">
        <v>777</v>
      </c>
      <c r="I282" s="84" t="s">
        <v>778</v>
      </c>
      <c r="J282" s="84" t="s">
        <v>107</v>
      </c>
      <c r="K282" s="84" t="s">
        <v>108</v>
      </c>
      <c r="L282" s="84" t="s">
        <v>33</v>
      </c>
      <c r="M282" s="84"/>
      <c r="N282" s="86">
        <v>30</v>
      </c>
      <c r="O282" s="263">
        <v>230000000</v>
      </c>
      <c r="P282" s="103" t="s">
        <v>1384</v>
      </c>
      <c r="Q282" s="62" t="s">
        <v>767</v>
      </c>
      <c r="R282" s="84" t="s">
        <v>29</v>
      </c>
      <c r="S282" s="54" t="s">
        <v>912</v>
      </c>
      <c r="T282" s="87" t="s">
        <v>92</v>
      </c>
      <c r="U282" s="84" t="s">
        <v>89</v>
      </c>
      <c r="V282" s="54" t="s">
        <v>912</v>
      </c>
      <c r="W282" s="84"/>
      <c r="X282" s="84"/>
      <c r="Y282" s="88"/>
      <c r="Z282" s="88">
        <v>4300000</v>
      </c>
      <c r="AA282" s="89">
        <f t="shared" si="8"/>
        <v>4816000</v>
      </c>
      <c r="AB282" s="84"/>
      <c r="AC282" s="103">
        <v>2016</v>
      </c>
      <c r="AD282" s="84"/>
      <c r="AE282" s="193" t="s">
        <v>840</v>
      </c>
    </row>
    <row r="283" spans="1:31" s="76" customFormat="1" outlineLevel="1">
      <c r="A283" s="111" t="s">
        <v>801</v>
      </c>
      <c r="B283" s="54" t="s">
        <v>301</v>
      </c>
      <c r="C283" s="84" t="s">
        <v>42</v>
      </c>
      <c r="D283" s="163" t="s">
        <v>550</v>
      </c>
      <c r="E283" s="163"/>
      <c r="F283" s="84" t="s">
        <v>777</v>
      </c>
      <c r="G283" s="84" t="s">
        <v>778</v>
      </c>
      <c r="H283" s="84" t="s">
        <v>777</v>
      </c>
      <c r="I283" s="84" t="s">
        <v>778</v>
      </c>
      <c r="J283" s="84" t="s">
        <v>109</v>
      </c>
      <c r="K283" s="84" t="s">
        <v>110</v>
      </c>
      <c r="L283" s="84" t="s">
        <v>33</v>
      </c>
      <c r="M283" s="84"/>
      <c r="N283" s="86">
        <v>30</v>
      </c>
      <c r="O283" s="263">
        <v>230000000</v>
      </c>
      <c r="P283" s="103" t="s">
        <v>1384</v>
      </c>
      <c r="Q283" s="62" t="s">
        <v>767</v>
      </c>
      <c r="R283" s="84" t="s">
        <v>29</v>
      </c>
      <c r="S283" s="54" t="s">
        <v>912</v>
      </c>
      <c r="T283" s="87" t="s">
        <v>92</v>
      </c>
      <c r="U283" s="84" t="s">
        <v>89</v>
      </c>
      <c r="V283" s="54" t="s">
        <v>912</v>
      </c>
      <c r="W283" s="84"/>
      <c r="X283" s="84"/>
      <c r="Y283" s="88"/>
      <c r="Z283" s="88">
        <v>9200000</v>
      </c>
      <c r="AA283" s="89">
        <f t="shared" si="8"/>
        <v>10304000.000000002</v>
      </c>
      <c r="AB283" s="84"/>
      <c r="AC283" s="103">
        <v>2016</v>
      </c>
      <c r="AD283" s="84"/>
      <c r="AE283" s="193" t="s">
        <v>840</v>
      </c>
    </row>
    <row r="284" spans="1:31" s="76" customFormat="1" outlineLevel="1">
      <c r="A284" s="111" t="s">
        <v>801</v>
      </c>
      <c r="B284" s="54" t="s">
        <v>302</v>
      </c>
      <c r="C284" s="84" t="s">
        <v>42</v>
      </c>
      <c r="D284" s="163" t="s">
        <v>550</v>
      </c>
      <c r="E284" s="163"/>
      <c r="F284" s="84" t="s">
        <v>777</v>
      </c>
      <c r="G284" s="84" t="s">
        <v>778</v>
      </c>
      <c r="H284" s="84" t="s">
        <v>777</v>
      </c>
      <c r="I284" s="84" t="s">
        <v>778</v>
      </c>
      <c r="J284" s="84" t="s">
        <v>111</v>
      </c>
      <c r="K284" s="84" t="s">
        <v>112</v>
      </c>
      <c r="L284" s="84" t="s">
        <v>33</v>
      </c>
      <c r="M284" s="84"/>
      <c r="N284" s="86">
        <v>30</v>
      </c>
      <c r="O284" s="263">
        <v>230000000</v>
      </c>
      <c r="P284" s="103" t="s">
        <v>1384</v>
      </c>
      <c r="Q284" s="62" t="s">
        <v>767</v>
      </c>
      <c r="R284" s="84" t="s">
        <v>29</v>
      </c>
      <c r="S284" s="54" t="s">
        <v>912</v>
      </c>
      <c r="T284" s="87" t="s">
        <v>92</v>
      </c>
      <c r="U284" s="84" t="s">
        <v>89</v>
      </c>
      <c r="V284" s="54" t="s">
        <v>912</v>
      </c>
      <c r="W284" s="84"/>
      <c r="X284" s="84"/>
      <c r="Y284" s="88"/>
      <c r="Z284" s="88">
        <v>2279000</v>
      </c>
      <c r="AA284" s="89">
        <f t="shared" si="8"/>
        <v>2552480.0000000005</v>
      </c>
      <c r="AB284" s="84"/>
      <c r="AC284" s="103">
        <v>2016</v>
      </c>
      <c r="AD284" s="84"/>
      <c r="AE284" s="193" t="s">
        <v>840</v>
      </c>
    </row>
    <row r="285" spans="1:31" s="76" customFormat="1" outlineLevel="1">
      <c r="A285" s="111" t="s">
        <v>801</v>
      </c>
      <c r="B285" s="54" t="s">
        <v>303</v>
      </c>
      <c r="C285" s="84" t="s">
        <v>42</v>
      </c>
      <c r="D285" s="163" t="s">
        <v>550</v>
      </c>
      <c r="E285" s="163"/>
      <c r="F285" s="84" t="s">
        <v>777</v>
      </c>
      <c r="G285" s="84" t="s">
        <v>778</v>
      </c>
      <c r="H285" s="84" t="s">
        <v>777</v>
      </c>
      <c r="I285" s="84" t="s">
        <v>778</v>
      </c>
      <c r="J285" s="84" t="s">
        <v>113</v>
      </c>
      <c r="K285" s="84" t="s">
        <v>114</v>
      </c>
      <c r="L285" s="84" t="s">
        <v>33</v>
      </c>
      <c r="M285" s="84"/>
      <c r="N285" s="86">
        <v>30</v>
      </c>
      <c r="O285" s="263">
        <v>230000000</v>
      </c>
      <c r="P285" s="103" t="s">
        <v>1384</v>
      </c>
      <c r="Q285" s="62" t="s">
        <v>767</v>
      </c>
      <c r="R285" s="84" t="s">
        <v>29</v>
      </c>
      <c r="S285" s="54" t="s">
        <v>912</v>
      </c>
      <c r="T285" s="87" t="s">
        <v>92</v>
      </c>
      <c r="U285" s="84" t="s">
        <v>89</v>
      </c>
      <c r="V285" s="54" t="s">
        <v>912</v>
      </c>
      <c r="W285" s="84"/>
      <c r="X285" s="84"/>
      <c r="Y285" s="88"/>
      <c r="Z285" s="88">
        <v>2646500</v>
      </c>
      <c r="AA285" s="89">
        <f t="shared" si="8"/>
        <v>2964080.0000000005</v>
      </c>
      <c r="AB285" s="84"/>
      <c r="AC285" s="103">
        <v>2016</v>
      </c>
      <c r="AD285" s="84"/>
      <c r="AE285" s="193" t="s">
        <v>840</v>
      </c>
    </row>
    <row r="286" spans="1:31" s="76" customFormat="1" outlineLevel="1">
      <c r="A286" s="111" t="s">
        <v>801</v>
      </c>
      <c r="B286" s="54" t="s">
        <v>304</v>
      </c>
      <c r="C286" s="84" t="s">
        <v>42</v>
      </c>
      <c r="D286" s="163" t="s">
        <v>550</v>
      </c>
      <c r="E286" s="163"/>
      <c r="F286" s="84" t="s">
        <v>777</v>
      </c>
      <c r="G286" s="84" t="s">
        <v>778</v>
      </c>
      <c r="H286" s="84" t="s">
        <v>777</v>
      </c>
      <c r="I286" s="84" t="s">
        <v>778</v>
      </c>
      <c r="J286" s="84" t="s">
        <v>115</v>
      </c>
      <c r="K286" s="84" t="s">
        <v>116</v>
      </c>
      <c r="L286" s="84" t="s">
        <v>33</v>
      </c>
      <c r="M286" s="84"/>
      <c r="N286" s="86">
        <v>30</v>
      </c>
      <c r="O286" s="263">
        <v>230000000</v>
      </c>
      <c r="P286" s="103" t="s">
        <v>1384</v>
      </c>
      <c r="Q286" s="62" t="s">
        <v>767</v>
      </c>
      <c r="R286" s="84" t="s">
        <v>29</v>
      </c>
      <c r="S286" s="54" t="s">
        <v>912</v>
      </c>
      <c r="T286" s="87" t="s">
        <v>92</v>
      </c>
      <c r="U286" s="84" t="s">
        <v>89</v>
      </c>
      <c r="V286" s="54" t="s">
        <v>912</v>
      </c>
      <c r="W286" s="84"/>
      <c r="X286" s="84"/>
      <c r="Y286" s="88"/>
      <c r="Z286" s="88">
        <v>1981500</v>
      </c>
      <c r="AA286" s="89">
        <f t="shared" si="8"/>
        <v>2219280</v>
      </c>
      <c r="AB286" s="84"/>
      <c r="AC286" s="103">
        <v>2016</v>
      </c>
      <c r="AD286" s="84"/>
      <c r="AE286" s="193" t="s">
        <v>840</v>
      </c>
    </row>
    <row r="287" spans="1:31" s="76" customFormat="1" outlineLevel="1">
      <c r="A287" s="111" t="s">
        <v>801</v>
      </c>
      <c r="B287" s="54" t="s">
        <v>305</v>
      </c>
      <c r="C287" s="84" t="s">
        <v>42</v>
      </c>
      <c r="D287" s="163" t="s">
        <v>550</v>
      </c>
      <c r="E287" s="163"/>
      <c r="F287" s="84" t="s">
        <v>777</v>
      </c>
      <c r="G287" s="84" t="s">
        <v>778</v>
      </c>
      <c r="H287" s="84" t="s">
        <v>777</v>
      </c>
      <c r="I287" s="84" t="s">
        <v>778</v>
      </c>
      <c r="J287" s="84" t="s">
        <v>117</v>
      </c>
      <c r="K287" s="84" t="s">
        <v>118</v>
      </c>
      <c r="L287" s="84" t="s">
        <v>33</v>
      </c>
      <c r="M287" s="84"/>
      <c r="N287" s="86">
        <v>30</v>
      </c>
      <c r="O287" s="263">
        <v>230000000</v>
      </c>
      <c r="P287" s="103" t="s">
        <v>1384</v>
      </c>
      <c r="Q287" s="62" t="s">
        <v>767</v>
      </c>
      <c r="R287" s="84" t="s">
        <v>29</v>
      </c>
      <c r="S287" s="54" t="s">
        <v>912</v>
      </c>
      <c r="T287" s="87" t="s">
        <v>92</v>
      </c>
      <c r="U287" s="84" t="s">
        <v>89</v>
      </c>
      <c r="V287" s="54" t="s">
        <v>912</v>
      </c>
      <c r="W287" s="84"/>
      <c r="X287" s="84"/>
      <c r="Y287" s="88"/>
      <c r="Z287" s="88">
        <v>1614000</v>
      </c>
      <c r="AA287" s="89">
        <f t="shared" si="8"/>
        <v>1807680.0000000002</v>
      </c>
      <c r="AB287" s="84"/>
      <c r="AC287" s="103">
        <v>2016</v>
      </c>
      <c r="AD287" s="84"/>
      <c r="AE287" s="193" t="s">
        <v>840</v>
      </c>
    </row>
    <row r="288" spans="1:31" s="76" customFormat="1" outlineLevel="1">
      <c r="A288" s="111" t="s">
        <v>801</v>
      </c>
      <c r="B288" s="54" t="s">
        <v>306</v>
      </c>
      <c r="C288" s="84" t="s">
        <v>42</v>
      </c>
      <c r="D288" s="163" t="s">
        <v>550</v>
      </c>
      <c r="E288" s="163"/>
      <c r="F288" s="84" t="s">
        <v>777</v>
      </c>
      <c r="G288" s="84" t="s">
        <v>778</v>
      </c>
      <c r="H288" s="84" t="s">
        <v>777</v>
      </c>
      <c r="I288" s="84" t="s">
        <v>778</v>
      </c>
      <c r="J288" s="84" t="s">
        <v>119</v>
      </c>
      <c r="K288" s="84" t="s">
        <v>120</v>
      </c>
      <c r="L288" s="84" t="s">
        <v>33</v>
      </c>
      <c r="M288" s="84"/>
      <c r="N288" s="86">
        <v>30</v>
      </c>
      <c r="O288" s="263">
        <v>230000000</v>
      </c>
      <c r="P288" s="103" t="s">
        <v>1384</v>
      </c>
      <c r="Q288" s="62" t="s">
        <v>767</v>
      </c>
      <c r="R288" s="84" t="s">
        <v>29</v>
      </c>
      <c r="S288" s="54" t="s">
        <v>912</v>
      </c>
      <c r="T288" s="87" t="s">
        <v>92</v>
      </c>
      <c r="U288" s="84" t="s">
        <v>89</v>
      </c>
      <c r="V288" s="54" t="s">
        <v>912</v>
      </c>
      <c r="W288" s="84"/>
      <c r="X288" s="84"/>
      <c r="Y288" s="88"/>
      <c r="Z288" s="88">
        <v>2085000</v>
      </c>
      <c r="AA288" s="89">
        <f t="shared" si="8"/>
        <v>2335200</v>
      </c>
      <c r="AB288" s="84"/>
      <c r="AC288" s="103">
        <v>2016</v>
      </c>
      <c r="AD288" s="84"/>
      <c r="AE288" s="193" t="s">
        <v>840</v>
      </c>
    </row>
    <row r="289" spans="1:31" s="76" customFormat="1" outlineLevel="1">
      <c r="A289" s="111" t="s">
        <v>801</v>
      </c>
      <c r="B289" s="54" t="s">
        <v>307</v>
      </c>
      <c r="C289" s="84" t="s">
        <v>42</v>
      </c>
      <c r="D289" s="163" t="s">
        <v>550</v>
      </c>
      <c r="E289" s="163"/>
      <c r="F289" s="84" t="s">
        <v>777</v>
      </c>
      <c r="G289" s="84" t="s">
        <v>778</v>
      </c>
      <c r="H289" s="84" t="s">
        <v>777</v>
      </c>
      <c r="I289" s="84" t="s">
        <v>778</v>
      </c>
      <c r="J289" s="84" t="s">
        <v>121</v>
      </c>
      <c r="K289" s="84" t="s">
        <v>122</v>
      </c>
      <c r="L289" s="84" t="s">
        <v>33</v>
      </c>
      <c r="M289" s="84"/>
      <c r="N289" s="86">
        <v>30</v>
      </c>
      <c r="O289" s="263">
        <v>230000000</v>
      </c>
      <c r="P289" s="103" t="s">
        <v>1384</v>
      </c>
      <c r="Q289" s="62" t="s">
        <v>767</v>
      </c>
      <c r="R289" s="84" t="s">
        <v>29</v>
      </c>
      <c r="S289" s="54" t="s">
        <v>912</v>
      </c>
      <c r="T289" s="87" t="s">
        <v>92</v>
      </c>
      <c r="U289" s="84" t="s">
        <v>89</v>
      </c>
      <c r="V289" s="54" t="s">
        <v>912</v>
      </c>
      <c r="W289" s="84"/>
      <c r="X289" s="84"/>
      <c r="Y289" s="88"/>
      <c r="Z289" s="88">
        <v>7767700</v>
      </c>
      <c r="AA289" s="89">
        <f t="shared" si="8"/>
        <v>8699824</v>
      </c>
      <c r="AB289" s="84"/>
      <c r="AC289" s="103">
        <v>2016</v>
      </c>
      <c r="AD289" s="84"/>
      <c r="AE289" s="193" t="s">
        <v>840</v>
      </c>
    </row>
    <row r="290" spans="1:31" s="76" customFormat="1" outlineLevel="1">
      <c r="A290" s="111" t="s">
        <v>801</v>
      </c>
      <c r="B290" s="54" t="s">
        <v>308</v>
      </c>
      <c r="C290" s="84" t="s">
        <v>42</v>
      </c>
      <c r="D290" s="163" t="s">
        <v>550</v>
      </c>
      <c r="E290" s="163"/>
      <c r="F290" s="84" t="s">
        <v>777</v>
      </c>
      <c r="G290" s="84" t="s">
        <v>778</v>
      </c>
      <c r="H290" s="84" t="s">
        <v>777</v>
      </c>
      <c r="I290" s="84" t="s">
        <v>778</v>
      </c>
      <c r="J290" s="84" t="s">
        <v>123</v>
      </c>
      <c r="K290" s="84" t="s">
        <v>124</v>
      </c>
      <c r="L290" s="84" t="s">
        <v>33</v>
      </c>
      <c r="M290" s="84"/>
      <c r="N290" s="86">
        <v>30</v>
      </c>
      <c r="O290" s="263">
        <v>230000000</v>
      </c>
      <c r="P290" s="103" t="s">
        <v>1384</v>
      </c>
      <c r="Q290" s="62" t="s">
        <v>767</v>
      </c>
      <c r="R290" s="84" t="s">
        <v>29</v>
      </c>
      <c r="S290" s="54" t="s">
        <v>912</v>
      </c>
      <c r="T290" s="87" t="s">
        <v>92</v>
      </c>
      <c r="U290" s="84" t="s">
        <v>89</v>
      </c>
      <c r="V290" s="54" t="s">
        <v>912</v>
      </c>
      <c r="W290" s="84"/>
      <c r="X290" s="84"/>
      <c r="Y290" s="88"/>
      <c r="Z290" s="88">
        <v>7786700</v>
      </c>
      <c r="AA290" s="89">
        <f t="shared" si="8"/>
        <v>8721104</v>
      </c>
      <c r="AB290" s="84"/>
      <c r="AC290" s="103">
        <v>2016</v>
      </c>
      <c r="AD290" s="84"/>
      <c r="AE290" s="193" t="s">
        <v>840</v>
      </c>
    </row>
    <row r="291" spans="1:31" s="76" customFormat="1" outlineLevel="1">
      <c r="A291" s="111" t="s">
        <v>801</v>
      </c>
      <c r="B291" s="54" t="s">
        <v>309</v>
      </c>
      <c r="C291" s="84" t="s">
        <v>42</v>
      </c>
      <c r="D291" s="163" t="s">
        <v>550</v>
      </c>
      <c r="E291" s="163"/>
      <c r="F291" s="84" t="s">
        <v>777</v>
      </c>
      <c r="G291" s="84" t="s">
        <v>778</v>
      </c>
      <c r="H291" s="84" t="s">
        <v>777</v>
      </c>
      <c r="I291" s="84" t="s">
        <v>778</v>
      </c>
      <c r="J291" s="84" t="s">
        <v>125</v>
      </c>
      <c r="K291" s="84" t="s">
        <v>126</v>
      </c>
      <c r="L291" s="84" t="s">
        <v>33</v>
      </c>
      <c r="M291" s="84"/>
      <c r="N291" s="86">
        <v>30</v>
      </c>
      <c r="O291" s="263">
        <v>230000000</v>
      </c>
      <c r="P291" s="103" t="s">
        <v>1384</v>
      </c>
      <c r="Q291" s="62" t="s">
        <v>767</v>
      </c>
      <c r="R291" s="84" t="s">
        <v>29</v>
      </c>
      <c r="S291" s="54" t="s">
        <v>912</v>
      </c>
      <c r="T291" s="87" t="s">
        <v>92</v>
      </c>
      <c r="U291" s="84" t="s">
        <v>89</v>
      </c>
      <c r="V291" s="54" t="s">
        <v>912</v>
      </c>
      <c r="W291" s="84"/>
      <c r="X291" s="84"/>
      <c r="Y291" s="88"/>
      <c r="Z291" s="88">
        <v>7767700</v>
      </c>
      <c r="AA291" s="89">
        <f t="shared" si="8"/>
        <v>8699824</v>
      </c>
      <c r="AB291" s="84"/>
      <c r="AC291" s="103">
        <v>2016</v>
      </c>
      <c r="AD291" s="84"/>
      <c r="AE291" s="193" t="s">
        <v>840</v>
      </c>
    </row>
    <row r="292" spans="1:31" s="76" customFormat="1" outlineLevel="1">
      <c r="A292" s="111" t="s">
        <v>801</v>
      </c>
      <c r="B292" s="54" t="s">
        <v>310</v>
      </c>
      <c r="C292" s="84" t="s">
        <v>42</v>
      </c>
      <c r="D292" s="163" t="s">
        <v>550</v>
      </c>
      <c r="E292" s="163"/>
      <c r="F292" s="84" t="s">
        <v>777</v>
      </c>
      <c r="G292" s="84" t="s">
        <v>778</v>
      </c>
      <c r="H292" s="84" t="s">
        <v>777</v>
      </c>
      <c r="I292" s="84" t="s">
        <v>778</v>
      </c>
      <c r="J292" s="84" t="s">
        <v>127</v>
      </c>
      <c r="K292" s="84" t="s">
        <v>128</v>
      </c>
      <c r="L292" s="84" t="s">
        <v>33</v>
      </c>
      <c r="M292" s="84"/>
      <c r="N292" s="86">
        <v>30</v>
      </c>
      <c r="O292" s="263">
        <v>230000000</v>
      </c>
      <c r="P292" s="103" t="s">
        <v>1384</v>
      </c>
      <c r="Q292" s="62" t="s">
        <v>767</v>
      </c>
      <c r="R292" s="84" t="s">
        <v>29</v>
      </c>
      <c r="S292" s="54" t="s">
        <v>912</v>
      </c>
      <c r="T292" s="87" t="s">
        <v>92</v>
      </c>
      <c r="U292" s="84" t="s">
        <v>89</v>
      </c>
      <c r="V292" s="54" t="s">
        <v>912</v>
      </c>
      <c r="W292" s="84"/>
      <c r="X292" s="84"/>
      <c r="Y292" s="88"/>
      <c r="Z292" s="88">
        <v>6525600</v>
      </c>
      <c r="AA292" s="89">
        <f t="shared" si="8"/>
        <v>7308672.0000000009</v>
      </c>
      <c r="AB292" s="84"/>
      <c r="AC292" s="103">
        <v>2016</v>
      </c>
      <c r="AD292" s="84"/>
      <c r="AE292" s="193" t="s">
        <v>840</v>
      </c>
    </row>
    <row r="293" spans="1:31" s="76" customFormat="1" outlineLevel="1">
      <c r="A293" s="111" t="s">
        <v>801</v>
      </c>
      <c r="B293" s="54" t="s">
        <v>311</v>
      </c>
      <c r="C293" s="84" t="s">
        <v>42</v>
      </c>
      <c r="D293" s="163" t="s">
        <v>550</v>
      </c>
      <c r="E293" s="163"/>
      <c r="F293" s="84" t="s">
        <v>777</v>
      </c>
      <c r="G293" s="84" t="s">
        <v>778</v>
      </c>
      <c r="H293" s="84" t="s">
        <v>777</v>
      </c>
      <c r="I293" s="84" t="s">
        <v>778</v>
      </c>
      <c r="J293" s="84" t="s">
        <v>129</v>
      </c>
      <c r="K293" s="84" t="s">
        <v>130</v>
      </c>
      <c r="L293" s="84" t="s">
        <v>33</v>
      </c>
      <c r="M293" s="84"/>
      <c r="N293" s="86">
        <v>30</v>
      </c>
      <c r="O293" s="263">
        <v>230000000</v>
      </c>
      <c r="P293" s="103" t="s">
        <v>1384</v>
      </c>
      <c r="Q293" s="62" t="s">
        <v>767</v>
      </c>
      <c r="R293" s="84" t="s">
        <v>29</v>
      </c>
      <c r="S293" s="54" t="s">
        <v>912</v>
      </c>
      <c r="T293" s="87" t="s">
        <v>92</v>
      </c>
      <c r="U293" s="84" t="s">
        <v>89</v>
      </c>
      <c r="V293" s="54" t="s">
        <v>912</v>
      </c>
      <c r="W293" s="84"/>
      <c r="X293" s="84"/>
      <c r="Y293" s="88"/>
      <c r="Z293" s="88">
        <v>2852200.0000000009</v>
      </c>
      <c r="AA293" s="89">
        <f t="shared" si="8"/>
        <v>3194464.0000000014</v>
      </c>
      <c r="AB293" s="84"/>
      <c r="AC293" s="103">
        <v>2016</v>
      </c>
      <c r="AD293" s="84"/>
      <c r="AE293" s="193" t="s">
        <v>840</v>
      </c>
    </row>
    <row r="294" spans="1:31" s="76" customFormat="1" outlineLevel="1">
      <c r="A294" s="111" t="s">
        <v>801</v>
      </c>
      <c r="B294" s="54" t="s">
        <v>312</v>
      </c>
      <c r="C294" s="84" t="s">
        <v>42</v>
      </c>
      <c r="D294" s="163" t="s">
        <v>550</v>
      </c>
      <c r="E294" s="163"/>
      <c r="F294" s="84" t="s">
        <v>777</v>
      </c>
      <c r="G294" s="84" t="s">
        <v>778</v>
      </c>
      <c r="H294" s="84" t="s">
        <v>777</v>
      </c>
      <c r="I294" s="84" t="s">
        <v>778</v>
      </c>
      <c r="J294" s="84" t="s">
        <v>131</v>
      </c>
      <c r="K294" s="84" t="s">
        <v>132</v>
      </c>
      <c r="L294" s="84" t="s">
        <v>33</v>
      </c>
      <c r="M294" s="84"/>
      <c r="N294" s="86">
        <v>30</v>
      </c>
      <c r="O294" s="263">
        <v>230000000</v>
      </c>
      <c r="P294" s="103" t="s">
        <v>1384</v>
      </c>
      <c r="Q294" s="62" t="s">
        <v>767</v>
      </c>
      <c r="R294" s="84" t="s">
        <v>29</v>
      </c>
      <c r="S294" s="54" t="s">
        <v>912</v>
      </c>
      <c r="T294" s="87" t="s">
        <v>92</v>
      </c>
      <c r="U294" s="84" t="s">
        <v>89</v>
      </c>
      <c r="V294" s="54" t="s">
        <v>912</v>
      </c>
      <c r="W294" s="84"/>
      <c r="X294" s="84"/>
      <c r="Y294" s="88"/>
      <c r="Z294" s="88">
        <v>13300140</v>
      </c>
      <c r="AA294" s="89">
        <f t="shared" si="8"/>
        <v>14896156.800000001</v>
      </c>
      <c r="AB294" s="84"/>
      <c r="AC294" s="103">
        <v>2016</v>
      </c>
      <c r="AD294" s="84"/>
      <c r="AE294" s="193" t="s">
        <v>840</v>
      </c>
    </row>
    <row r="295" spans="1:31" s="76" customFormat="1" outlineLevel="1">
      <c r="A295" s="111" t="s">
        <v>801</v>
      </c>
      <c r="B295" s="54" t="s">
        <v>313</v>
      </c>
      <c r="C295" s="84" t="s">
        <v>42</v>
      </c>
      <c r="D295" s="163" t="s">
        <v>550</v>
      </c>
      <c r="E295" s="163"/>
      <c r="F295" s="84" t="s">
        <v>777</v>
      </c>
      <c r="G295" s="84" t="s">
        <v>778</v>
      </c>
      <c r="H295" s="84" t="s">
        <v>777</v>
      </c>
      <c r="I295" s="84" t="s">
        <v>778</v>
      </c>
      <c r="J295" s="84" t="s">
        <v>133</v>
      </c>
      <c r="K295" s="84" t="s">
        <v>134</v>
      </c>
      <c r="L295" s="84" t="s">
        <v>33</v>
      </c>
      <c r="M295" s="84"/>
      <c r="N295" s="86">
        <v>30</v>
      </c>
      <c r="O295" s="263">
        <v>230000000</v>
      </c>
      <c r="P295" s="103" t="s">
        <v>1384</v>
      </c>
      <c r="Q295" s="62" t="s">
        <v>767</v>
      </c>
      <c r="R295" s="84" t="s">
        <v>29</v>
      </c>
      <c r="S295" s="54" t="s">
        <v>912</v>
      </c>
      <c r="T295" s="87" t="s">
        <v>92</v>
      </c>
      <c r="U295" s="84" t="s">
        <v>89</v>
      </c>
      <c r="V295" s="54" t="s">
        <v>912</v>
      </c>
      <c r="W295" s="84"/>
      <c r="X295" s="84"/>
      <c r="Y295" s="88"/>
      <c r="Z295" s="88">
        <v>13351140</v>
      </c>
      <c r="AA295" s="89">
        <f t="shared" si="8"/>
        <v>14953276.800000001</v>
      </c>
      <c r="AB295" s="84"/>
      <c r="AC295" s="103">
        <v>2016</v>
      </c>
      <c r="AD295" s="84"/>
      <c r="AE295" s="193" t="s">
        <v>840</v>
      </c>
    </row>
    <row r="296" spans="1:31" s="76" customFormat="1" outlineLevel="1">
      <c r="A296" s="111" t="s">
        <v>801</v>
      </c>
      <c r="B296" s="54" t="s">
        <v>314</v>
      </c>
      <c r="C296" s="84" t="s">
        <v>42</v>
      </c>
      <c r="D296" s="163" t="s">
        <v>550</v>
      </c>
      <c r="E296" s="163"/>
      <c r="F296" s="84" t="s">
        <v>777</v>
      </c>
      <c r="G296" s="84" t="s">
        <v>778</v>
      </c>
      <c r="H296" s="84" t="s">
        <v>777</v>
      </c>
      <c r="I296" s="84" t="s">
        <v>778</v>
      </c>
      <c r="J296" s="84" t="s">
        <v>135</v>
      </c>
      <c r="K296" s="84" t="s">
        <v>136</v>
      </c>
      <c r="L296" s="84" t="s">
        <v>33</v>
      </c>
      <c r="M296" s="84"/>
      <c r="N296" s="86">
        <v>30</v>
      </c>
      <c r="O296" s="263">
        <v>230000000</v>
      </c>
      <c r="P296" s="103" t="s">
        <v>1384</v>
      </c>
      <c r="Q296" s="62" t="s">
        <v>767</v>
      </c>
      <c r="R296" s="84" t="s">
        <v>29</v>
      </c>
      <c r="S296" s="54" t="s">
        <v>912</v>
      </c>
      <c r="T296" s="87" t="s">
        <v>92</v>
      </c>
      <c r="U296" s="84" t="s">
        <v>89</v>
      </c>
      <c r="V296" s="54" t="s">
        <v>912</v>
      </c>
      <c r="W296" s="84"/>
      <c r="X296" s="84"/>
      <c r="Y296" s="88"/>
      <c r="Z296" s="88">
        <v>17012750</v>
      </c>
      <c r="AA296" s="89">
        <f t="shared" si="8"/>
        <v>19054280</v>
      </c>
      <c r="AB296" s="84"/>
      <c r="AC296" s="103">
        <v>2016</v>
      </c>
      <c r="AD296" s="84"/>
      <c r="AE296" s="193" t="s">
        <v>840</v>
      </c>
    </row>
    <row r="297" spans="1:31" s="76" customFormat="1" outlineLevel="1">
      <c r="A297" s="111" t="s">
        <v>801</v>
      </c>
      <c r="B297" s="54" t="s">
        <v>1592</v>
      </c>
      <c r="C297" s="84" t="s">
        <v>42</v>
      </c>
      <c r="D297" s="163" t="s">
        <v>550</v>
      </c>
      <c r="E297" s="163"/>
      <c r="F297" s="84" t="s">
        <v>777</v>
      </c>
      <c r="G297" s="84" t="s">
        <v>778</v>
      </c>
      <c r="H297" s="84" t="s">
        <v>777</v>
      </c>
      <c r="I297" s="84" t="s">
        <v>778</v>
      </c>
      <c r="J297" s="84" t="s">
        <v>137</v>
      </c>
      <c r="K297" s="84" t="s">
        <v>138</v>
      </c>
      <c r="L297" s="84" t="s">
        <v>33</v>
      </c>
      <c r="M297" s="84"/>
      <c r="N297" s="86">
        <v>30</v>
      </c>
      <c r="O297" s="263">
        <v>230000000</v>
      </c>
      <c r="P297" s="103" t="s">
        <v>1384</v>
      </c>
      <c r="Q297" s="62" t="s">
        <v>767</v>
      </c>
      <c r="R297" s="84" t="s">
        <v>29</v>
      </c>
      <c r="S297" s="54" t="s">
        <v>912</v>
      </c>
      <c r="T297" s="87" t="s">
        <v>92</v>
      </c>
      <c r="U297" s="84" t="s">
        <v>89</v>
      </c>
      <c r="V297" s="54" t="s">
        <v>912</v>
      </c>
      <c r="W297" s="84"/>
      <c r="X297" s="84"/>
      <c r="Y297" s="88"/>
      <c r="Z297" s="88">
        <v>9619930</v>
      </c>
      <c r="AA297" s="89">
        <f t="shared" si="8"/>
        <v>10774321.600000001</v>
      </c>
      <c r="AB297" s="84"/>
      <c r="AC297" s="103">
        <v>2016</v>
      </c>
      <c r="AD297" s="84"/>
      <c r="AE297" s="193" t="s">
        <v>840</v>
      </c>
    </row>
    <row r="298" spans="1:31" s="76" customFormat="1" outlineLevel="1">
      <c r="A298" s="111" t="s">
        <v>801</v>
      </c>
      <c r="B298" s="54" t="s">
        <v>1593</v>
      </c>
      <c r="C298" s="84" t="s">
        <v>42</v>
      </c>
      <c r="D298" s="163" t="s">
        <v>550</v>
      </c>
      <c r="E298" s="163"/>
      <c r="F298" s="84" t="s">
        <v>777</v>
      </c>
      <c r="G298" s="84" t="s">
        <v>778</v>
      </c>
      <c r="H298" s="84" t="s">
        <v>777</v>
      </c>
      <c r="I298" s="84" t="s">
        <v>778</v>
      </c>
      <c r="J298" s="84" t="s">
        <v>139</v>
      </c>
      <c r="K298" s="84" t="s">
        <v>140</v>
      </c>
      <c r="L298" s="84" t="s">
        <v>33</v>
      </c>
      <c r="M298" s="84"/>
      <c r="N298" s="86">
        <v>30</v>
      </c>
      <c r="O298" s="263">
        <v>230000000</v>
      </c>
      <c r="P298" s="103" t="s">
        <v>1384</v>
      </c>
      <c r="Q298" s="62" t="s">
        <v>767</v>
      </c>
      <c r="R298" s="84" t="s">
        <v>29</v>
      </c>
      <c r="S298" s="54" t="s">
        <v>912</v>
      </c>
      <c r="T298" s="87" t="s">
        <v>92</v>
      </c>
      <c r="U298" s="84" t="s">
        <v>89</v>
      </c>
      <c r="V298" s="54" t="s">
        <v>912</v>
      </c>
      <c r="W298" s="84"/>
      <c r="X298" s="84"/>
      <c r="Y298" s="88"/>
      <c r="Z298" s="88">
        <v>5306020</v>
      </c>
      <c r="AA298" s="89">
        <f t="shared" si="8"/>
        <v>5942742.4000000004</v>
      </c>
      <c r="AB298" s="84"/>
      <c r="AC298" s="103">
        <v>2016</v>
      </c>
      <c r="AD298" s="84"/>
      <c r="AE298" s="193" t="s">
        <v>840</v>
      </c>
    </row>
    <row r="299" spans="1:31" s="76" customFormat="1" outlineLevel="1">
      <c r="A299" s="111" t="s">
        <v>801</v>
      </c>
      <c r="B299" s="54" t="s">
        <v>1594</v>
      </c>
      <c r="C299" s="84" t="s">
        <v>42</v>
      </c>
      <c r="D299" s="163" t="s">
        <v>550</v>
      </c>
      <c r="E299" s="163"/>
      <c r="F299" s="84" t="s">
        <v>777</v>
      </c>
      <c r="G299" s="84" t="s">
        <v>778</v>
      </c>
      <c r="H299" s="84" t="s">
        <v>777</v>
      </c>
      <c r="I299" s="84" t="s">
        <v>778</v>
      </c>
      <c r="J299" s="84" t="s">
        <v>141</v>
      </c>
      <c r="K299" s="84" t="s">
        <v>142</v>
      </c>
      <c r="L299" s="84" t="s">
        <v>33</v>
      </c>
      <c r="M299" s="84"/>
      <c r="N299" s="86">
        <v>30</v>
      </c>
      <c r="O299" s="263">
        <v>230000000</v>
      </c>
      <c r="P299" s="103" t="s">
        <v>1384</v>
      </c>
      <c r="Q299" s="62" t="s">
        <v>767</v>
      </c>
      <c r="R299" s="84" t="s">
        <v>29</v>
      </c>
      <c r="S299" s="54" t="s">
        <v>912</v>
      </c>
      <c r="T299" s="87" t="s">
        <v>92</v>
      </c>
      <c r="U299" s="84" t="s">
        <v>89</v>
      </c>
      <c r="V299" s="54" t="s">
        <v>912</v>
      </c>
      <c r="W299" s="84"/>
      <c r="X299" s="84"/>
      <c r="Y299" s="88"/>
      <c r="Z299" s="88">
        <v>2076540</v>
      </c>
      <c r="AA299" s="89">
        <f t="shared" si="8"/>
        <v>2325724.8000000003</v>
      </c>
      <c r="AB299" s="84"/>
      <c r="AC299" s="103">
        <v>2016</v>
      </c>
      <c r="AD299" s="84"/>
      <c r="AE299" s="193" t="s">
        <v>840</v>
      </c>
    </row>
    <row r="300" spans="1:31" s="76" customFormat="1" outlineLevel="1">
      <c r="A300" s="111" t="s">
        <v>801</v>
      </c>
      <c r="B300" s="54" t="s">
        <v>1595</v>
      </c>
      <c r="C300" s="84" t="s">
        <v>42</v>
      </c>
      <c r="D300" s="163" t="s">
        <v>550</v>
      </c>
      <c r="E300" s="163"/>
      <c r="F300" s="84" t="s">
        <v>777</v>
      </c>
      <c r="G300" s="84" t="s">
        <v>778</v>
      </c>
      <c r="H300" s="84" t="s">
        <v>777</v>
      </c>
      <c r="I300" s="84" t="s">
        <v>778</v>
      </c>
      <c r="J300" s="84" t="s">
        <v>143</v>
      </c>
      <c r="K300" s="84" t="s">
        <v>144</v>
      </c>
      <c r="L300" s="84" t="s">
        <v>33</v>
      </c>
      <c r="M300" s="84"/>
      <c r="N300" s="86">
        <v>30</v>
      </c>
      <c r="O300" s="263">
        <v>230000000</v>
      </c>
      <c r="P300" s="103" t="s">
        <v>1384</v>
      </c>
      <c r="Q300" s="62" t="s">
        <v>767</v>
      </c>
      <c r="R300" s="84" t="s">
        <v>29</v>
      </c>
      <c r="S300" s="54" t="s">
        <v>912</v>
      </c>
      <c r="T300" s="87" t="s">
        <v>92</v>
      </c>
      <c r="U300" s="84" t="s">
        <v>89</v>
      </c>
      <c r="V300" s="54" t="s">
        <v>912</v>
      </c>
      <c r="W300" s="84"/>
      <c r="X300" s="84"/>
      <c r="Y300" s="88"/>
      <c r="Z300" s="88">
        <v>5347920</v>
      </c>
      <c r="AA300" s="89">
        <f t="shared" si="8"/>
        <v>5989670.4000000004</v>
      </c>
      <c r="AB300" s="84"/>
      <c r="AC300" s="103">
        <v>2016</v>
      </c>
      <c r="AD300" s="84"/>
      <c r="AE300" s="193" t="s">
        <v>840</v>
      </c>
    </row>
    <row r="301" spans="1:31" s="76" customFormat="1" outlineLevel="1">
      <c r="A301" s="111" t="s">
        <v>801</v>
      </c>
      <c r="B301" s="54" t="s">
        <v>1596</v>
      </c>
      <c r="C301" s="84" t="s">
        <v>42</v>
      </c>
      <c r="D301" s="163" t="s">
        <v>550</v>
      </c>
      <c r="E301" s="163"/>
      <c r="F301" s="84" t="s">
        <v>777</v>
      </c>
      <c r="G301" s="84" t="s">
        <v>778</v>
      </c>
      <c r="H301" s="84" t="s">
        <v>777</v>
      </c>
      <c r="I301" s="84" t="s">
        <v>778</v>
      </c>
      <c r="J301" s="84" t="s">
        <v>145</v>
      </c>
      <c r="K301" s="84" t="s">
        <v>146</v>
      </c>
      <c r="L301" s="84" t="s">
        <v>33</v>
      </c>
      <c r="M301" s="84"/>
      <c r="N301" s="86">
        <v>30</v>
      </c>
      <c r="O301" s="263">
        <v>230000000</v>
      </c>
      <c r="P301" s="103" t="s">
        <v>1384</v>
      </c>
      <c r="Q301" s="62" t="s">
        <v>767</v>
      </c>
      <c r="R301" s="84" t="s">
        <v>29</v>
      </c>
      <c r="S301" s="54" t="s">
        <v>912</v>
      </c>
      <c r="T301" s="87" t="s">
        <v>92</v>
      </c>
      <c r="U301" s="84" t="s">
        <v>89</v>
      </c>
      <c r="V301" s="54" t="s">
        <v>912</v>
      </c>
      <c r="W301" s="84"/>
      <c r="X301" s="84"/>
      <c r="Y301" s="88"/>
      <c r="Z301" s="88">
        <v>5322420</v>
      </c>
      <c r="AA301" s="89">
        <f t="shared" si="8"/>
        <v>5961110.4000000004</v>
      </c>
      <c r="AB301" s="84"/>
      <c r="AC301" s="103">
        <v>2016</v>
      </c>
      <c r="AD301" s="84"/>
      <c r="AE301" s="193" t="s">
        <v>840</v>
      </c>
    </row>
    <row r="302" spans="1:31" s="76" customFormat="1" outlineLevel="1">
      <c r="A302" s="111" t="s">
        <v>801</v>
      </c>
      <c r="B302" s="54" t="s">
        <v>1597</v>
      </c>
      <c r="C302" s="84" t="s">
        <v>42</v>
      </c>
      <c r="D302" s="163" t="s">
        <v>550</v>
      </c>
      <c r="E302" s="163"/>
      <c r="F302" s="84" t="s">
        <v>777</v>
      </c>
      <c r="G302" s="84" t="s">
        <v>778</v>
      </c>
      <c r="H302" s="84" t="s">
        <v>777</v>
      </c>
      <c r="I302" s="84" t="s">
        <v>778</v>
      </c>
      <c r="J302" s="84" t="s">
        <v>147</v>
      </c>
      <c r="K302" s="84" t="s">
        <v>148</v>
      </c>
      <c r="L302" s="84" t="s">
        <v>33</v>
      </c>
      <c r="M302" s="84"/>
      <c r="N302" s="86">
        <v>30</v>
      </c>
      <c r="O302" s="263">
        <v>230000000</v>
      </c>
      <c r="P302" s="103" t="s">
        <v>1384</v>
      </c>
      <c r="Q302" s="62" t="s">
        <v>767</v>
      </c>
      <c r="R302" s="84" t="s">
        <v>29</v>
      </c>
      <c r="S302" s="54" t="s">
        <v>912</v>
      </c>
      <c r="T302" s="87" t="s">
        <v>92</v>
      </c>
      <c r="U302" s="84" t="s">
        <v>89</v>
      </c>
      <c r="V302" s="54" t="s">
        <v>912</v>
      </c>
      <c r="W302" s="84"/>
      <c r="X302" s="84"/>
      <c r="Y302" s="88"/>
      <c r="Z302" s="88">
        <v>4102080</v>
      </c>
      <c r="AA302" s="89">
        <f t="shared" si="8"/>
        <v>4594329.6000000006</v>
      </c>
      <c r="AB302" s="84"/>
      <c r="AC302" s="103">
        <v>2016</v>
      </c>
      <c r="AD302" s="84"/>
      <c r="AE302" s="193" t="s">
        <v>840</v>
      </c>
    </row>
    <row r="303" spans="1:31" s="76" customFormat="1" outlineLevel="1">
      <c r="A303" s="111" t="s">
        <v>801</v>
      </c>
      <c r="B303" s="54" t="s">
        <v>1598</v>
      </c>
      <c r="C303" s="84" t="s">
        <v>42</v>
      </c>
      <c r="D303" s="163" t="s">
        <v>550</v>
      </c>
      <c r="E303" s="163"/>
      <c r="F303" s="84" t="s">
        <v>777</v>
      </c>
      <c r="G303" s="84" t="s">
        <v>778</v>
      </c>
      <c r="H303" s="84" t="s">
        <v>777</v>
      </c>
      <c r="I303" s="84" t="s">
        <v>778</v>
      </c>
      <c r="J303" s="84" t="s">
        <v>149</v>
      </c>
      <c r="K303" s="84" t="s">
        <v>150</v>
      </c>
      <c r="L303" s="84" t="s">
        <v>33</v>
      </c>
      <c r="M303" s="84"/>
      <c r="N303" s="86">
        <v>30</v>
      </c>
      <c r="O303" s="263">
        <v>230000000</v>
      </c>
      <c r="P303" s="103" t="s">
        <v>1384</v>
      </c>
      <c r="Q303" s="62" t="s">
        <v>767</v>
      </c>
      <c r="R303" s="84" t="s">
        <v>29</v>
      </c>
      <c r="S303" s="54" t="s">
        <v>912</v>
      </c>
      <c r="T303" s="87" t="s">
        <v>92</v>
      </c>
      <c r="U303" s="84" t="s">
        <v>89</v>
      </c>
      <c r="V303" s="54" t="s">
        <v>912</v>
      </c>
      <c r="W303" s="84"/>
      <c r="X303" s="84"/>
      <c r="Y303" s="88"/>
      <c r="Z303" s="88">
        <v>1208300.0000000002</v>
      </c>
      <c r="AA303" s="89">
        <f t="shared" si="8"/>
        <v>1353296.0000000005</v>
      </c>
      <c r="AB303" s="84"/>
      <c r="AC303" s="103">
        <v>2016</v>
      </c>
      <c r="AD303" s="84"/>
      <c r="AE303" s="193" t="s">
        <v>840</v>
      </c>
    </row>
    <row r="304" spans="1:31" s="76" customFormat="1" outlineLevel="1">
      <c r="A304" s="111" t="s">
        <v>801</v>
      </c>
      <c r="B304" s="54" t="s">
        <v>1599</v>
      </c>
      <c r="C304" s="84" t="s">
        <v>42</v>
      </c>
      <c r="D304" s="163" t="s">
        <v>550</v>
      </c>
      <c r="E304" s="163"/>
      <c r="F304" s="84" t="s">
        <v>777</v>
      </c>
      <c r="G304" s="84" t="s">
        <v>778</v>
      </c>
      <c r="H304" s="84" t="s">
        <v>777</v>
      </c>
      <c r="I304" s="84" t="s">
        <v>778</v>
      </c>
      <c r="J304" s="84" t="s">
        <v>151</v>
      </c>
      <c r="K304" s="84" t="s">
        <v>152</v>
      </c>
      <c r="L304" s="84" t="s">
        <v>33</v>
      </c>
      <c r="M304" s="84"/>
      <c r="N304" s="86">
        <v>30</v>
      </c>
      <c r="O304" s="263">
        <v>230000000</v>
      </c>
      <c r="P304" s="103" t="s">
        <v>1384</v>
      </c>
      <c r="Q304" s="62" t="s">
        <v>767</v>
      </c>
      <c r="R304" s="84" t="s">
        <v>29</v>
      </c>
      <c r="S304" s="54" t="s">
        <v>912</v>
      </c>
      <c r="T304" s="87" t="s">
        <v>92</v>
      </c>
      <c r="U304" s="84" t="s">
        <v>89</v>
      </c>
      <c r="V304" s="54" t="s">
        <v>912</v>
      </c>
      <c r="W304" s="84"/>
      <c r="X304" s="84"/>
      <c r="Y304" s="88"/>
      <c r="Z304" s="88">
        <v>7759900.0000000009</v>
      </c>
      <c r="AA304" s="89">
        <f t="shared" si="8"/>
        <v>8691088.0000000019</v>
      </c>
      <c r="AB304" s="84"/>
      <c r="AC304" s="103">
        <v>2016</v>
      </c>
      <c r="AD304" s="84"/>
      <c r="AE304" s="193" t="s">
        <v>840</v>
      </c>
    </row>
    <row r="305" spans="1:49" s="76" customFormat="1" outlineLevel="1">
      <c r="A305" s="111" t="s">
        <v>801</v>
      </c>
      <c r="B305" s="54" t="s">
        <v>1600</v>
      </c>
      <c r="C305" s="84" t="s">
        <v>42</v>
      </c>
      <c r="D305" s="163" t="s">
        <v>550</v>
      </c>
      <c r="E305" s="163"/>
      <c r="F305" s="84" t="s">
        <v>777</v>
      </c>
      <c r="G305" s="84" t="s">
        <v>778</v>
      </c>
      <c r="H305" s="84" t="s">
        <v>777</v>
      </c>
      <c r="I305" s="84" t="s">
        <v>778</v>
      </c>
      <c r="J305" s="84" t="s">
        <v>153</v>
      </c>
      <c r="K305" s="84" t="s">
        <v>154</v>
      </c>
      <c r="L305" s="84" t="s">
        <v>33</v>
      </c>
      <c r="M305" s="84"/>
      <c r="N305" s="86">
        <v>30</v>
      </c>
      <c r="O305" s="263">
        <v>230000000</v>
      </c>
      <c r="P305" s="103" t="s">
        <v>1384</v>
      </c>
      <c r="Q305" s="62" t="s">
        <v>767</v>
      </c>
      <c r="R305" s="84" t="s">
        <v>29</v>
      </c>
      <c r="S305" s="54" t="s">
        <v>912</v>
      </c>
      <c r="T305" s="87" t="s">
        <v>92</v>
      </c>
      <c r="U305" s="84" t="s">
        <v>89</v>
      </c>
      <c r="V305" s="54" t="s">
        <v>912</v>
      </c>
      <c r="W305" s="84"/>
      <c r="X305" s="84"/>
      <c r="Y305" s="88"/>
      <c r="Z305" s="88">
        <v>6067300</v>
      </c>
      <c r="AA305" s="89">
        <f t="shared" si="8"/>
        <v>6795376.0000000009</v>
      </c>
      <c r="AB305" s="84"/>
      <c r="AC305" s="103">
        <v>2016</v>
      </c>
      <c r="AD305" s="84"/>
      <c r="AE305" s="193" t="s">
        <v>840</v>
      </c>
    </row>
    <row r="306" spans="1:49" s="76" customFormat="1" outlineLevel="1">
      <c r="A306" s="111" t="s">
        <v>801</v>
      </c>
      <c r="B306" s="54" t="s">
        <v>1601</v>
      </c>
      <c r="C306" s="84" t="s">
        <v>42</v>
      </c>
      <c r="D306" s="163" t="s">
        <v>550</v>
      </c>
      <c r="E306" s="163"/>
      <c r="F306" s="84" t="s">
        <v>777</v>
      </c>
      <c r="G306" s="84" t="s">
        <v>778</v>
      </c>
      <c r="H306" s="84" t="s">
        <v>777</v>
      </c>
      <c r="I306" s="84" t="s">
        <v>778</v>
      </c>
      <c r="J306" s="84" t="s">
        <v>155</v>
      </c>
      <c r="K306" s="84" t="s">
        <v>156</v>
      </c>
      <c r="L306" s="84" t="s">
        <v>33</v>
      </c>
      <c r="M306" s="84"/>
      <c r="N306" s="86">
        <v>30</v>
      </c>
      <c r="O306" s="263">
        <v>230000000</v>
      </c>
      <c r="P306" s="103" t="s">
        <v>1384</v>
      </c>
      <c r="Q306" s="62" t="s">
        <v>767</v>
      </c>
      <c r="R306" s="84" t="s">
        <v>29</v>
      </c>
      <c r="S306" s="54" t="s">
        <v>912</v>
      </c>
      <c r="T306" s="87" t="s">
        <v>92</v>
      </c>
      <c r="U306" s="84" t="s">
        <v>89</v>
      </c>
      <c r="V306" s="54" t="s">
        <v>912</v>
      </c>
      <c r="W306" s="84"/>
      <c r="X306" s="84"/>
      <c r="Y306" s="88"/>
      <c r="Z306" s="88">
        <v>7814000</v>
      </c>
      <c r="AA306" s="89">
        <f t="shared" si="8"/>
        <v>8751680</v>
      </c>
      <c r="AB306" s="84"/>
      <c r="AC306" s="103">
        <v>2016</v>
      </c>
      <c r="AD306" s="84"/>
      <c r="AE306" s="193" t="s">
        <v>840</v>
      </c>
    </row>
    <row r="307" spans="1:49" s="18" customFormat="1" outlineLevel="1">
      <c r="A307" s="111" t="s">
        <v>800</v>
      </c>
      <c r="B307" s="54" t="s">
        <v>1602</v>
      </c>
      <c r="C307" s="92" t="s">
        <v>28</v>
      </c>
      <c r="D307" s="107" t="s">
        <v>802</v>
      </c>
      <c r="E307" s="107"/>
      <c r="F307" s="92" t="s">
        <v>803</v>
      </c>
      <c r="G307" s="92" t="s">
        <v>465</v>
      </c>
      <c r="H307" s="92" t="s">
        <v>466</v>
      </c>
      <c r="I307" s="92" t="s">
        <v>467</v>
      </c>
      <c r="J307" s="107" t="s">
        <v>1653</v>
      </c>
      <c r="K307" s="92" t="s">
        <v>468</v>
      </c>
      <c r="L307" s="107" t="s">
        <v>33</v>
      </c>
      <c r="M307" s="135"/>
      <c r="N307" s="107">
        <v>50</v>
      </c>
      <c r="O307" s="107">
        <v>230000000</v>
      </c>
      <c r="P307" s="103" t="s">
        <v>792</v>
      </c>
      <c r="Q307" s="103" t="s">
        <v>469</v>
      </c>
      <c r="R307" s="107" t="s">
        <v>29</v>
      </c>
      <c r="S307" s="54" t="s">
        <v>912</v>
      </c>
      <c r="T307" s="109" t="s">
        <v>274</v>
      </c>
      <c r="U307" s="117" t="s">
        <v>418</v>
      </c>
      <c r="V307" s="54" t="s">
        <v>912</v>
      </c>
      <c r="W307" s="109"/>
      <c r="X307" s="109"/>
      <c r="Y307" s="109"/>
      <c r="Z307" s="110">
        <v>14072623</v>
      </c>
      <c r="AA307" s="110">
        <f t="shared" ref="AA307:AA313" si="9">Z307*1.12</f>
        <v>15761337.760000002</v>
      </c>
      <c r="AB307" s="231" t="s">
        <v>31</v>
      </c>
      <c r="AC307" s="54">
        <v>2016</v>
      </c>
      <c r="AD307" s="54"/>
      <c r="AE307" s="87" t="s">
        <v>840</v>
      </c>
      <c r="AF307" s="23"/>
      <c r="AG307" s="23"/>
      <c r="AH307" s="23"/>
      <c r="AI307" s="23"/>
      <c r="AJ307" s="23"/>
      <c r="AK307" s="23"/>
      <c r="AL307" s="23"/>
      <c r="AM307" s="23"/>
      <c r="AN307" s="23"/>
      <c r="AO307" s="23"/>
      <c r="AP307" s="23"/>
      <c r="AQ307" s="23"/>
      <c r="AR307" s="23"/>
      <c r="AS307" s="23"/>
      <c r="AT307" s="23"/>
      <c r="AU307" s="23"/>
      <c r="AV307" s="23"/>
      <c r="AW307" s="23"/>
    </row>
    <row r="308" spans="1:49" s="18" customFormat="1" outlineLevel="1">
      <c r="A308" s="111" t="s">
        <v>800</v>
      </c>
      <c r="B308" s="54" t="s">
        <v>1603</v>
      </c>
      <c r="C308" s="92" t="s">
        <v>28</v>
      </c>
      <c r="D308" s="107" t="s">
        <v>802</v>
      </c>
      <c r="E308" s="107"/>
      <c r="F308" s="92" t="s">
        <v>803</v>
      </c>
      <c r="G308" s="92" t="s">
        <v>465</v>
      </c>
      <c r="H308" s="92" t="s">
        <v>466</v>
      </c>
      <c r="I308" s="92" t="s">
        <v>467</v>
      </c>
      <c r="J308" s="107" t="s">
        <v>1654</v>
      </c>
      <c r="K308" s="92" t="s">
        <v>1657</v>
      </c>
      <c r="L308" s="107" t="s">
        <v>33</v>
      </c>
      <c r="M308" s="135"/>
      <c r="N308" s="107">
        <v>50</v>
      </c>
      <c r="O308" s="107">
        <v>230000000</v>
      </c>
      <c r="P308" s="103" t="s">
        <v>792</v>
      </c>
      <c r="Q308" s="103" t="s">
        <v>469</v>
      </c>
      <c r="R308" s="107" t="s">
        <v>29</v>
      </c>
      <c r="S308" s="54" t="s">
        <v>912</v>
      </c>
      <c r="T308" s="109" t="s">
        <v>274</v>
      </c>
      <c r="U308" s="117" t="s">
        <v>418</v>
      </c>
      <c r="V308" s="54" t="s">
        <v>912</v>
      </c>
      <c r="W308" s="109"/>
      <c r="X308" s="109"/>
      <c r="Y308" s="109"/>
      <c r="Z308" s="110">
        <v>10694090</v>
      </c>
      <c r="AA308" s="110">
        <f t="shared" ref="AA308:AA310" si="10">Z308*1.12</f>
        <v>11977380.800000001</v>
      </c>
      <c r="AB308" s="231" t="s">
        <v>31</v>
      </c>
      <c r="AC308" s="54">
        <v>2016</v>
      </c>
      <c r="AD308" s="54"/>
      <c r="AE308" s="87" t="s">
        <v>840</v>
      </c>
      <c r="AF308" s="23"/>
      <c r="AG308" s="23"/>
      <c r="AH308" s="23"/>
      <c r="AI308" s="23"/>
      <c r="AJ308" s="23"/>
      <c r="AK308" s="23"/>
      <c r="AL308" s="23"/>
      <c r="AM308" s="23"/>
      <c r="AN308" s="23"/>
      <c r="AO308" s="23"/>
      <c r="AP308" s="23"/>
      <c r="AQ308" s="23"/>
      <c r="AR308" s="23"/>
      <c r="AS308" s="23"/>
      <c r="AT308" s="23"/>
      <c r="AU308" s="23"/>
      <c r="AV308" s="23"/>
      <c r="AW308" s="23"/>
    </row>
    <row r="309" spans="1:49" s="18" customFormat="1" outlineLevel="1">
      <c r="A309" s="111" t="s">
        <v>800</v>
      </c>
      <c r="B309" s="54" t="s">
        <v>1604</v>
      </c>
      <c r="C309" s="92" t="s">
        <v>28</v>
      </c>
      <c r="D309" s="107" t="s">
        <v>802</v>
      </c>
      <c r="E309" s="107"/>
      <c r="F309" s="92" t="s">
        <v>803</v>
      </c>
      <c r="G309" s="92" t="s">
        <v>465</v>
      </c>
      <c r="H309" s="92" t="s">
        <v>466</v>
      </c>
      <c r="I309" s="92" t="s">
        <v>467</v>
      </c>
      <c r="J309" s="107" t="s">
        <v>1655</v>
      </c>
      <c r="K309" s="92" t="s">
        <v>1658</v>
      </c>
      <c r="L309" s="107" t="s">
        <v>33</v>
      </c>
      <c r="M309" s="135"/>
      <c r="N309" s="107">
        <v>50</v>
      </c>
      <c r="O309" s="107">
        <v>230000000</v>
      </c>
      <c r="P309" s="103" t="s">
        <v>792</v>
      </c>
      <c r="Q309" s="103" t="s">
        <v>469</v>
      </c>
      <c r="R309" s="107" t="s">
        <v>29</v>
      </c>
      <c r="S309" s="54" t="s">
        <v>912</v>
      </c>
      <c r="T309" s="109" t="s">
        <v>274</v>
      </c>
      <c r="U309" s="117" t="s">
        <v>418</v>
      </c>
      <c r="V309" s="54" t="s">
        <v>912</v>
      </c>
      <c r="W309" s="109"/>
      <c r="X309" s="109"/>
      <c r="Y309" s="109"/>
      <c r="Z309" s="110">
        <v>12463755</v>
      </c>
      <c r="AA309" s="110">
        <f t="shared" si="10"/>
        <v>13959405.600000001</v>
      </c>
      <c r="AB309" s="231" t="s">
        <v>31</v>
      </c>
      <c r="AC309" s="54">
        <v>2016</v>
      </c>
      <c r="AD309" s="54"/>
      <c r="AE309" s="87" t="s">
        <v>840</v>
      </c>
      <c r="AF309" s="23"/>
      <c r="AG309" s="23"/>
      <c r="AH309" s="23"/>
      <c r="AI309" s="23"/>
      <c r="AJ309" s="23"/>
      <c r="AK309" s="23"/>
      <c r="AL309" s="23"/>
      <c r="AM309" s="23"/>
      <c r="AN309" s="23"/>
      <c r="AO309" s="23"/>
      <c r="AP309" s="23"/>
      <c r="AQ309" s="23"/>
      <c r="AR309" s="23"/>
      <c r="AS309" s="23"/>
      <c r="AT309" s="23"/>
      <c r="AU309" s="23"/>
      <c r="AV309" s="23"/>
      <c r="AW309" s="23"/>
    </row>
    <row r="310" spans="1:49" s="18" customFormat="1" outlineLevel="1">
      <c r="A310" s="111" t="s">
        <v>800</v>
      </c>
      <c r="B310" s="54" t="s">
        <v>1605</v>
      </c>
      <c r="C310" s="92" t="s">
        <v>28</v>
      </c>
      <c r="D310" s="107" t="s">
        <v>802</v>
      </c>
      <c r="E310" s="107"/>
      <c r="F310" s="92" t="s">
        <v>803</v>
      </c>
      <c r="G310" s="92" t="s">
        <v>465</v>
      </c>
      <c r="H310" s="92" t="s">
        <v>466</v>
      </c>
      <c r="I310" s="92" t="s">
        <v>467</v>
      </c>
      <c r="J310" s="107" t="s">
        <v>1656</v>
      </c>
      <c r="K310" s="92" t="s">
        <v>1659</v>
      </c>
      <c r="L310" s="107" t="s">
        <v>33</v>
      </c>
      <c r="M310" s="135"/>
      <c r="N310" s="107">
        <v>50</v>
      </c>
      <c r="O310" s="107">
        <v>230000000</v>
      </c>
      <c r="P310" s="103" t="s">
        <v>792</v>
      </c>
      <c r="Q310" s="103" t="s">
        <v>469</v>
      </c>
      <c r="R310" s="107" t="s">
        <v>29</v>
      </c>
      <c r="S310" s="54" t="s">
        <v>912</v>
      </c>
      <c r="T310" s="109" t="s">
        <v>274</v>
      </c>
      <c r="U310" s="117" t="s">
        <v>418</v>
      </c>
      <c r="V310" s="54" t="s">
        <v>912</v>
      </c>
      <c r="W310" s="109"/>
      <c r="X310" s="109"/>
      <c r="Y310" s="109"/>
      <c r="Z310" s="110">
        <v>7748832</v>
      </c>
      <c r="AA310" s="110">
        <f t="shared" si="10"/>
        <v>8678691.8400000017</v>
      </c>
      <c r="AB310" s="231" t="s">
        <v>31</v>
      </c>
      <c r="AC310" s="54">
        <v>2016</v>
      </c>
      <c r="AD310" s="54"/>
      <c r="AE310" s="87" t="s">
        <v>840</v>
      </c>
      <c r="AF310" s="23"/>
      <c r="AG310" s="23"/>
      <c r="AH310" s="23"/>
      <c r="AI310" s="23"/>
      <c r="AJ310" s="23"/>
      <c r="AK310" s="23"/>
      <c r="AL310" s="23"/>
      <c r="AM310" s="23"/>
      <c r="AN310" s="23"/>
      <c r="AO310" s="23"/>
      <c r="AP310" s="23"/>
      <c r="AQ310" s="23"/>
      <c r="AR310" s="23"/>
      <c r="AS310" s="23"/>
      <c r="AT310" s="23"/>
      <c r="AU310" s="23"/>
      <c r="AV310" s="23"/>
      <c r="AW310" s="23"/>
    </row>
    <row r="311" spans="1:49" s="23" customFormat="1" outlineLevel="1">
      <c r="A311" s="111" t="s">
        <v>800</v>
      </c>
      <c r="B311" s="54" t="s">
        <v>1606</v>
      </c>
      <c r="C311" s="107" t="s">
        <v>28</v>
      </c>
      <c r="D311" s="107" t="s">
        <v>804</v>
      </c>
      <c r="E311" s="107"/>
      <c r="F311" s="107" t="s">
        <v>805</v>
      </c>
      <c r="G311" s="92" t="s">
        <v>471</v>
      </c>
      <c r="H311" s="107" t="s">
        <v>470</v>
      </c>
      <c r="I311" s="92" t="s">
        <v>471</v>
      </c>
      <c r="J311" s="107" t="s">
        <v>806</v>
      </c>
      <c r="K311" s="92" t="s">
        <v>472</v>
      </c>
      <c r="L311" s="107" t="s">
        <v>39</v>
      </c>
      <c r="M311" s="87"/>
      <c r="N311" s="107">
        <v>60</v>
      </c>
      <c r="O311" s="107">
        <v>230000000</v>
      </c>
      <c r="P311" s="103" t="s">
        <v>792</v>
      </c>
      <c r="Q311" s="103" t="s">
        <v>469</v>
      </c>
      <c r="R311" s="107" t="s">
        <v>29</v>
      </c>
      <c r="S311" s="54" t="s">
        <v>912</v>
      </c>
      <c r="T311" s="109" t="s">
        <v>274</v>
      </c>
      <c r="U311" s="117" t="s">
        <v>418</v>
      </c>
      <c r="V311" s="54" t="s">
        <v>912</v>
      </c>
      <c r="W311" s="109"/>
      <c r="X311" s="109"/>
      <c r="Y311" s="109"/>
      <c r="Z311" s="110">
        <v>2400000</v>
      </c>
      <c r="AA311" s="110">
        <f t="shared" si="9"/>
        <v>2688000.0000000005</v>
      </c>
      <c r="AB311" s="231" t="s">
        <v>31</v>
      </c>
      <c r="AC311" s="103">
        <v>2016</v>
      </c>
      <c r="AD311" s="103"/>
      <c r="AE311" s="87" t="s">
        <v>840</v>
      </c>
    </row>
    <row r="312" spans="1:49" s="23" customFormat="1" outlineLevel="1">
      <c r="A312" s="111" t="s">
        <v>800</v>
      </c>
      <c r="B312" s="54" t="s">
        <v>1607</v>
      </c>
      <c r="C312" s="107" t="s">
        <v>28</v>
      </c>
      <c r="D312" s="107" t="s">
        <v>804</v>
      </c>
      <c r="E312" s="107"/>
      <c r="F312" s="107" t="s">
        <v>805</v>
      </c>
      <c r="G312" s="92" t="s">
        <v>471</v>
      </c>
      <c r="H312" s="107" t="s">
        <v>470</v>
      </c>
      <c r="I312" s="92" t="s">
        <v>471</v>
      </c>
      <c r="J312" s="107" t="s">
        <v>473</v>
      </c>
      <c r="K312" s="92" t="s">
        <v>474</v>
      </c>
      <c r="L312" s="107" t="s">
        <v>39</v>
      </c>
      <c r="M312" s="87"/>
      <c r="N312" s="107">
        <v>60</v>
      </c>
      <c r="O312" s="107">
        <v>230000000</v>
      </c>
      <c r="P312" s="103" t="s">
        <v>792</v>
      </c>
      <c r="Q312" s="103" t="s">
        <v>469</v>
      </c>
      <c r="R312" s="107" t="s">
        <v>29</v>
      </c>
      <c r="S312" s="54" t="s">
        <v>912</v>
      </c>
      <c r="T312" s="109" t="s">
        <v>274</v>
      </c>
      <c r="U312" s="117" t="s">
        <v>418</v>
      </c>
      <c r="V312" s="54" t="s">
        <v>912</v>
      </c>
      <c r="W312" s="109"/>
      <c r="X312" s="109"/>
      <c r="Y312" s="109"/>
      <c r="Z312" s="110">
        <v>2400000</v>
      </c>
      <c r="AA312" s="110">
        <f t="shared" si="9"/>
        <v>2688000.0000000005</v>
      </c>
      <c r="AB312" s="231"/>
      <c r="AC312" s="103">
        <v>2016</v>
      </c>
      <c r="AD312" s="103"/>
      <c r="AE312" s="87" t="s">
        <v>840</v>
      </c>
    </row>
    <row r="313" spans="1:49" s="23" customFormat="1" outlineLevel="1">
      <c r="A313" s="111" t="s">
        <v>800</v>
      </c>
      <c r="B313" s="54" t="s">
        <v>1608</v>
      </c>
      <c r="C313" s="107" t="s">
        <v>28</v>
      </c>
      <c r="D313" s="107" t="s">
        <v>807</v>
      </c>
      <c r="E313" s="107"/>
      <c r="F313" s="107" t="s">
        <v>808</v>
      </c>
      <c r="G313" s="92" t="s">
        <v>841</v>
      </c>
      <c r="H313" s="107" t="s">
        <v>475</v>
      </c>
      <c r="I313" s="92" t="s">
        <v>842</v>
      </c>
      <c r="J313" s="107" t="s">
        <v>476</v>
      </c>
      <c r="K313" s="92" t="s">
        <v>472</v>
      </c>
      <c r="L313" s="107" t="s">
        <v>33</v>
      </c>
      <c r="M313" s="87"/>
      <c r="N313" s="107">
        <v>30</v>
      </c>
      <c r="O313" s="107">
        <v>230000000</v>
      </c>
      <c r="P313" s="103" t="s">
        <v>792</v>
      </c>
      <c r="Q313" s="103" t="s">
        <v>469</v>
      </c>
      <c r="R313" s="107" t="s">
        <v>29</v>
      </c>
      <c r="S313" s="54" t="s">
        <v>912</v>
      </c>
      <c r="T313" s="109" t="s">
        <v>274</v>
      </c>
      <c r="U313" s="117" t="s">
        <v>418</v>
      </c>
      <c r="V313" s="54" t="s">
        <v>912</v>
      </c>
      <c r="W313" s="109"/>
      <c r="X313" s="109"/>
      <c r="Y313" s="109"/>
      <c r="Z313" s="110">
        <v>60000000</v>
      </c>
      <c r="AA313" s="110">
        <f t="shared" si="9"/>
        <v>67200000</v>
      </c>
      <c r="AB313" s="231"/>
      <c r="AC313" s="103">
        <v>2016</v>
      </c>
      <c r="AD313" s="103"/>
      <c r="AE313" s="87" t="s">
        <v>840</v>
      </c>
    </row>
    <row r="314" spans="1:49" s="125" customFormat="1" outlineLevel="1">
      <c r="A314" s="111" t="s">
        <v>445</v>
      </c>
      <c r="B314" s="54" t="s">
        <v>1609</v>
      </c>
      <c r="C314" s="122" t="s">
        <v>28</v>
      </c>
      <c r="D314" s="123" t="s">
        <v>906</v>
      </c>
      <c r="E314" s="123"/>
      <c r="F314" s="126" t="s">
        <v>433</v>
      </c>
      <c r="G314" s="127" t="s">
        <v>434</v>
      </c>
      <c r="H314" s="126" t="s">
        <v>435</v>
      </c>
      <c r="I314" s="127" t="s">
        <v>436</v>
      </c>
      <c r="J314" s="99" t="s">
        <v>437</v>
      </c>
      <c r="K314" s="99" t="s">
        <v>438</v>
      </c>
      <c r="L314" s="107" t="s">
        <v>33</v>
      </c>
      <c r="M314" s="107"/>
      <c r="N314" s="103">
        <v>80</v>
      </c>
      <c r="O314" s="263">
        <v>230000000</v>
      </c>
      <c r="P314" s="103" t="s">
        <v>792</v>
      </c>
      <c r="Q314" s="62" t="s">
        <v>767</v>
      </c>
      <c r="R314" s="84" t="s">
        <v>29</v>
      </c>
      <c r="S314" s="54" t="s">
        <v>912</v>
      </c>
      <c r="T314" s="103" t="s">
        <v>172</v>
      </c>
      <c r="U314" s="102" t="s">
        <v>432</v>
      </c>
      <c r="V314" s="54" t="s">
        <v>912</v>
      </c>
      <c r="W314" s="103"/>
      <c r="X314" s="103"/>
      <c r="Y314" s="124"/>
      <c r="Z314" s="116">
        <v>818155519</v>
      </c>
      <c r="AA314" s="106">
        <f t="shared" ref="AA314:AA317" si="11">Z314*1.12</f>
        <v>916334181.28000009</v>
      </c>
      <c r="AB314" s="103"/>
      <c r="AC314" s="103">
        <v>2016</v>
      </c>
      <c r="AD314" s="103"/>
      <c r="AE314" s="87" t="s">
        <v>840</v>
      </c>
    </row>
    <row r="315" spans="1:49" s="125" customFormat="1" outlineLevel="1">
      <c r="A315" s="111" t="s">
        <v>445</v>
      </c>
      <c r="B315" s="54" t="s">
        <v>1610</v>
      </c>
      <c r="C315" s="122" t="s">
        <v>28</v>
      </c>
      <c r="D315" s="123" t="s">
        <v>906</v>
      </c>
      <c r="E315" s="123"/>
      <c r="F315" s="126" t="s">
        <v>433</v>
      </c>
      <c r="G315" s="127" t="s">
        <v>434</v>
      </c>
      <c r="H315" s="126" t="s">
        <v>435</v>
      </c>
      <c r="I315" s="127" t="s">
        <v>436</v>
      </c>
      <c r="J315" s="99" t="s">
        <v>439</v>
      </c>
      <c r="K315" s="99" t="s">
        <v>440</v>
      </c>
      <c r="L315" s="107" t="s">
        <v>33</v>
      </c>
      <c r="M315" s="107"/>
      <c r="N315" s="103">
        <v>80</v>
      </c>
      <c r="O315" s="263">
        <v>230000000</v>
      </c>
      <c r="P315" s="103" t="s">
        <v>792</v>
      </c>
      <c r="Q315" s="62" t="s">
        <v>767</v>
      </c>
      <c r="R315" s="84" t="s">
        <v>29</v>
      </c>
      <c r="S315" s="54" t="s">
        <v>912</v>
      </c>
      <c r="T315" s="103" t="s">
        <v>172</v>
      </c>
      <c r="U315" s="102" t="s">
        <v>432</v>
      </c>
      <c r="V315" s="54" t="s">
        <v>912</v>
      </c>
      <c r="W315" s="103"/>
      <c r="X315" s="103"/>
      <c r="Y315" s="124"/>
      <c r="Z315" s="116">
        <v>1212071649</v>
      </c>
      <c r="AA315" s="106">
        <f t="shared" si="11"/>
        <v>1357520246.8800001</v>
      </c>
      <c r="AB315" s="103"/>
      <c r="AC315" s="103">
        <v>2016</v>
      </c>
      <c r="AD315" s="103"/>
      <c r="AE315" s="87" t="s">
        <v>840</v>
      </c>
    </row>
    <row r="316" spans="1:49" s="125" customFormat="1" outlineLevel="1">
      <c r="A316" s="111" t="s">
        <v>445</v>
      </c>
      <c r="B316" s="54" t="s">
        <v>1611</v>
      </c>
      <c r="C316" s="122" t="s">
        <v>28</v>
      </c>
      <c r="D316" s="123" t="s">
        <v>906</v>
      </c>
      <c r="E316" s="123"/>
      <c r="F316" s="126" t="s">
        <v>433</v>
      </c>
      <c r="G316" s="127" t="s">
        <v>434</v>
      </c>
      <c r="H316" s="126" t="s">
        <v>435</v>
      </c>
      <c r="I316" s="127" t="s">
        <v>436</v>
      </c>
      <c r="J316" s="99" t="s">
        <v>441</v>
      </c>
      <c r="K316" s="99" t="s">
        <v>442</v>
      </c>
      <c r="L316" s="107" t="s">
        <v>33</v>
      </c>
      <c r="M316" s="107"/>
      <c r="N316" s="103">
        <v>80</v>
      </c>
      <c r="O316" s="263">
        <v>230000000</v>
      </c>
      <c r="P316" s="103" t="s">
        <v>792</v>
      </c>
      <c r="Q316" s="62" t="s">
        <v>767</v>
      </c>
      <c r="R316" s="84" t="s">
        <v>29</v>
      </c>
      <c r="S316" s="54" t="s">
        <v>912</v>
      </c>
      <c r="T316" s="103" t="s">
        <v>172</v>
      </c>
      <c r="U316" s="102" t="s">
        <v>432</v>
      </c>
      <c r="V316" s="54" t="s">
        <v>912</v>
      </c>
      <c r="W316" s="103"/>
      <c r="X316" s="103"/>
      <c r="Y316" s="124"/>
      <c r="Z316" s="116">
        <v>725912963</v>
      </c>
      <c r="AA316" s="106">
        <f t="shared" si="11"/>
        <v>813022518.56000006</v>
      </c>
      <c r="AB316" s="103"/>
      <c r="AC316" s="103">
        <v>2016</v>
      </c>
      <c r="AD316" s="103"/>
      <c r="AE316" s="87" t="s">
        <v>840</v>
      </c>
    </row>
    <row r="317" spans="1:49" s="125" customFormat="1" outlineLevel="1">
      <c r="A317" s="111" t="s">
        <v>445</v>
      </c>
      <c r="B317" s="54" t="s">
        <v>1612</v>
      </c>
      <c r="C317" s="122" t="s">
        <v>28</v>
      </c>
      <c r="D317" s="123" t="s">
        <v>906</v>
      </c>
      <c r="E317" s="123"/>
      <c r="F317" s="126" t="s">
        <v>433</v>
      </c>
      <c r="G317" s="127" t="s">
        <v>434</v>
      </c>
      <c r="H317" s="126" t="s">
        <v>435</v>
      </c>
      <c r="I317" s="127" t="s">
        <v>436</v>
      </c>
      <c r="J317" s="99" t="s">
        <v>443</v>
      </c>
      <c r="K317" s="99" t="s">
        <v>444</v>
      </c>
      <c r="L317" s="107" t="s">
        <v>33</v>
      </c>
      <c r="M317" s="107"/>
      <c r="N317" s="103">
        <v>80</v>
      </c>
      <c r="O317" s="263">
        <v>230000000</v>
      </c>
      <c r="P317" s="103" t="s">
        <v>792</v>
      </c>
      <c r="Q317" s="62" t="s">
        <v>767</v>
      </c>
      <c r="R317" s="84" t="s">
        <v>29</v>
      </c>
      <c r="S317" s="54" t="s">
        <v>912</v>
      </c>
      <c r="T317" s="103" t="s">
        <v>172</v>
      </c>
      <c r="U317" s="102" t="s">
        <v>432</v>
      </c>
      <c r="V317" s="54" t="s">
        <v>912</v>
      </c>
      <c r="W317" s="103"/>
      <c r="X317" s="103"/>
      <c r="Y317" s="124"/>
      <c r="Z317" s="116">
        <v>369511144</v>
      </c>
      <c r="AA317" s="106">
        <f t="shared" si="11"/>
        <v>413852481.28000003</v>
      </c>
      <c r="AB317" s="103"/>
      <c r="AC317" s="103">
        <v>2016</v>
      </c>
      <c r="AD317" s="103"/>
      <c r="AE317" s="87" t="s">
        <v>840</v>
      </c>
    </row>
    <row r="318" spans="1:49" s="125" customFormat="1" outlineLevel="1">
      <c r="A318" s="111" t="s">
        <v>776</v>
      </c>
      <c r="B318" s="54" t="s">
        <v>315</v>
      </c>
      <c r="C318" s="117" t="s">
        <v>28</v>
      </c>
      <c r="D318" s="129" t="s">
        <v>625</v>
      </c>
      <c r="E318" s="128"/>
      <c r="F318" s="129" t="s">
        <v>626</v>
      </c>
      <c r="G318" s="129" t="s">
        <v>627</v>
      </c>
      <c r="H318" s="129" t="s">
        <v>626</v>
      </c>
      <c r="I318" s="129" t="s">
        <v>627</v>
      </c>
      <c r="J318" s="129" t="s">
        <v>628</v>
      </c>
      <c r="K318" s="129" t="s">
        <v>629</v>
      </c>
      <c r="L318" s="130" t="s">
        <v>33</v>
      </c>
      <c r="M318" s="227"/>
      <c r="N318" s="130">
        <v>90</v>
      </c>
      <c r="O318" s="263">
        <v>230000000</v>
      </c>
      <c r="P318" s="103" t="s">
        <v>792</v>
      </c>
      <c r="Q318" s="130" t="s">
        <v>41</v>
      </c>
      <c r="R318" s="84" t="s">
        <v>29</v>
      </c>
      <c r="S318" s="54" t="s">
        <v>912</v>
      </c>
      <c r="T318" s="130" t="s">
        <v>485</v>
      </c>
      <c r="U318" s="130" t="s">
        <v>30</v>
      </c>
      <c r="V318" s="54" t="s">
        <v>912</v>
      </c>
      <c r="W318" s="130"/>
      <c r="X318" s="130"/>
      <c r="Y318" s="130"/>
      <c r="Z318" s="241">
        <v>36000000</v>
      </c>
      <c r="AA318" s="106">
        <f t="shared" ref="AA318:AA347" si="12">Z318*1.12</f>
        <v>40320000.000000007</v>
      </c>
      <c r="AB318" s="130"/>
      <c r="AC318" s="103">
        <v>2016</v>
      </c>
      <c r="AD318" s="131"/>
      <c r="AE318" s="87" t="s">
        <v>840</v>
      </c>
    </row>
    <row r="319" spans="1:49" s="125" customFormat="1" outlineLevel="1">
      <c r="A319" s="111" t="s">
        <v>776</v>
      </c>
      <c r="B319" s="54" t="s">
        <v>417</v>
      </c>
      <c r="C319" s="117" t="s">
        <v>28</v>
      </c>
      <c r="D319" s="129" t="s">
        <v>625</v>
      </c>
      <c r="E319" s="128"/>
      <c r="F319" s="129" t="s">
        <v>626</v>
      </c>
      <c r="G319" s="129" t="s">
        <v>627</v>
      </c>
      <c r="H319" s="129" t="s">
        <v>626</v>
      </c>
      <c r="I319" s="129" t="s">
        <v>627</v>
      </c>
      <c r="J319" s="129" t="s">
        <v>630</v>
      </c>
      <c r="K319" s="129" t="s">
        <v>631</v>
      </c>
      <c r="L319" s="130" t="s">
        <v>33</v>
      </c>
      <c r="M319" s="227"/>
      <c r="N319" s="130">
        <v>90</v>
      </c>
      <c r="O319" s="263">
        <v>230000000</v>
      </c>
      <c r="P319" s="103" t="s">
        <v>792</v>
      </c>
      <c r="Q319" s="130" t="s">
        <v>41</v>
      </c>
      <c r="R319" s="84" t="s">
        <v>29</v>
      </c>
      <c r="S319" s="54" t="s">
        <v>912</v>
      </c>
      <c r="T319" s="130" t="s">
        <v>632</v>
      </c>
      <c r="U319" s="130" t="s">
        <v>30</v>
      </c>
      <c r="V319" s="54" t="s">
        <v>912</v>
      </c>
      <c r="W319" s="130"/>
      <c r="X319" s="130"/>
      <c r="Y319" s="130"/>
      <c r="Z319" s="241">
        <v>24720000</v>
      </c>
      <c r="AA319" s="106">
        <f t="shared" si="12"/>
        <v>27686400.000000004</v>
      </c>
      <c r="AB319" s="130"/>
      <c r="AC319" s="103">
        <v>2016</v>
      </c>
      <c r="AD319" s="132"/>
      <c r="AE319" s="87" t="s">
        <v>840</v>
      </c>
    </row>
    <row r="320" spans="1:49" s="125" customFormat="1" outlineLevel="1">
      <c r="A320" s="111" t="s">
        <v>776</v>
      </c>
      <c r="B320" s="54" t="s">
        <v>420</v>
      </c>
      <c r="C320" s="117" t="s">
        <v>28</v>
      </c>
      <c r="D320" s="129" t="s">
        <v>625</v>
      </c>
      <c r="E320" s="128"/>
      <c r="F320" s="129" t="s">
        <v>626</v>
      </c>
      <c r="G320" s="129" t="s">
        <v>627</v>
      </c>
      <c r="H320" s="129" t="s">
        <v>626</v>
      </c>
      <c r="I320" s="129" t="s">
        <v>627</v>
      </c>
      <c r="J320" s="129" t="s">
        <v>633</v>
      </c>
      <c r="K320" s="129" t="s">
        <v>634</v>
      </c>
      <c r="L320" s="130" t="s">
        <v>33</v>
      </c>
      <c r="M320" s="227"/>
      <c r="N320" s="130">
        <v>90</v>
      </c>
      <c r="O320" s="263">
        <v>230000000</v>
      </c>
      <c r="P320" s="103" t="s">
        <v>792</v>
      </c>
      <c r="Q320" s="130" t="s">
        <v>41</v>
      </c>
      <c r="R320" s="84" t="s">
        <v>29</v>
      </c>
      <c r="S320" s="54" t="s">
        <v>912</v>
      </c>
      <c r="T320" s="130" t="s">
        <v>635</v>
      </c>
      <c r="U320" s="130" t="s">
        <v>30</v>
      </c>
      <c r="V320" s="54" t="s">
        <v>912</v>
      </c>
      <c r="W320" s="130"/>
      <c r="X320" s="130"/>
      <c r="Y320" s="130"/>
      <c r="Z320" s="241">
        <v>36300000</v>
      </c>
      <c r="AA320" s="106">
        <f t="shared" si="12"/>
        <v>40656000.000000007</v>
      </c>
      <c r="AB320" s="130"/>
      <c r="AC320" s="103">
        <v>2016</v>
      </c>
      <c r="AD320" s="132"/>
      <c r="AE320" s="87" t="s">
        <v>840</v>
      </c>
    </row>
    <row r="321" spans="1:49" s="125" customFormat="1" outlineLevel="1">
      <c r="A321" s="111" t="s">
        <v>776</v>
      </c>
      <c r="B321" s="54" t="s">
        <v>421</v>
      </c>
      <c r="C321" s="117" t="s">
        <v>28</v>
      </c>
      <c r="D321" s="129" t="s">
        <v>625</v>
      </c>
      <c r="E321" s="128"/>
      <c r="F321" s="129" t="s">
        <v>626</v>
      </c>
      <c r="G321" s="129" t="s">
        <v>627</v>
      </c>
      <c r="H321" s="129" t="s">
        <v>626</v>
      </c>
      <c r="I321" s="129" t="s">
        <v>627</v>
      </c>
      <c r="J321" s="129" t="s">
        <v>636</v>
      </c>
      <c r="K321" s="129" t="s">
        <v>637</v>
      </c>
      <c r="L321" s="130" t="s">
        <v>33</v>
      </c>
      <c r="M321" s="227"/>
      <c r="N321" s="130">
        <v>90</v>
      </c>
      <c r="O321" s="263">
        <v>230000000</v>
      </c>
      <c r="P321" s="103" t="s">
        <v>792</v>
      </c>
      <c r="Q321" s="130" t="s">
        <v>41</v>
      </c>
      <c r="R321" s="84" t="s">
        <v>29</v>
      </c>
      <c r="S321" s="54" t="s">
        <v>912</v>
      </c>
      <c r="T321" s="130" t="s">
        <v>635</v>
      </c>
      <c r="U321" s="130" t="s">
        <v>30</v>
      </c>
      <c r="V321" s="54" t="s">
        <v>912</v>
      </c>
      <c r="W321" s="130"/>
      <c r="X321" s="130"/>
      <c r="Y321" s="130"/>
      <c r="Z321" s="241">
        <v>32400000</v>
      </c>
      <c r="AA321" s="106">
        <f t="shared" si="12"/>
        <v>36288000</v>
      </c>
      <c r="AB321" s="130"/>
      <c r="AC321" s="103">
        <v>2016</v>
      </c>
      <c r="AD321" s="132"/>
      <c r="AE321" s="87" t="s">
        <v>840</v>
      </c>
    </row>
    <row r="322" spans="1:49" s="183" customFormat="1" outlineLevel="1">
      <c r="A322" s="111" t="s">
        <v>776</v>
      </c>
      <c r="B322" s="54" t="s">
        <v>422</v>
      </c>
      <c r="C322" s="117" t="s">
        <v>28</v>
      </c>
      <c r="D322" s="132" t="s">
        <v>649</v>
      </c>
      <c r="E322" s="184"/>
      <c r="F322" s="130" t="s">
        <v>1683</v>
      </c>
      <c r="G322" s="130" t="s">
        <v>498</v>
      </c>
      <c r="H322" s="130" t="s">
        <v>1683</v>
      </c>
      <c r="I322" s="130" t="s">
        <v>499</v>
      </c>
      <c r="J322" s="130" t="s">
        <v>650</v>
      </c>
      <c r="K322" s="130" t="s">
        <v>651</v>
      </c>
      <c r="L322" s="226" t="s">
        <v>33</v>
      </c>
      <c r="M322" s="226"/>
      <c r="N322" s="130">
        <v>90</v>
      </c>
      <c r="O322" s="101">
        <v>230000000</v>
      </c>
      <c r="P322" s="103" t="s">
        <v>792</v>
      </c>
      <c r="Q322" s="130" t="s">
        <v>41</v>
      </c>
      <c r="R322" s="108" t="s">
        <v>29</v>
      </c>
      <c r="S322" s="54" t="s">
        <v>912</v>
      </c>
      <c r="T322" s="130" t="s">
        <v>277</v>
      </c>
      <c r="U322" s="130" t="s">
        <v>30</v>
      </c>
      <c r="V322" s="54" t="s">
        <v>912</v>
      </c>
      <c r="W322" s="130"/>
      <c r="X322" s="130"/>
      <c r="Y322" s="130"/>
      <c r="Z322" s="241">
        <v>66150000</v>
      </c>
      <c r="AA322" s="160">
        <f>Z322*1.12</f>
        <v>74088000</v>
      </c>
      <c r="AB322" s="130"/>
      <c r="AC322" s="161">
        <v>2016</v>
      </c>
      <c r="AD322" s="87"/>
      <c r="AE322" s="199" t="s">
        <v>840</v>
      </c>
    </row>
    <row r="323" spans="1:49" s="183" customFormat="1" outlineLevel="1">
      <c r="A323" s="111" t="s">
        <v>776</v>
      </c>
      <c r="B323" s="54" t="s">
        <v>818</v>
      </c>
      <c r="C323" s="117" t="s">
        <v>28</v>
      </c>
      <c r="D323" s="132" t="s">
        <v>649</v>
      </c>
      <c r="E323" s="184"/>
      <c r="F323" s="130" t="s">
        <v>1683</v>
      </c>
      <c r="G323" s="130" t="s">
        <v>498</v>
      </c>
      <c r="H323" s="130" t="s">
        <v>1683</v>
      </c>
      <c r="I323" s="130" t="s">
        <v>499</v>
      </c>
      <c r="J323" s="130" t="s">
        <v>652</v>
      </c>
      <c r="K323" s="130" t="s">
        <v>653</v>
      </c>
      <c r="L323" s="226" t="s">
        <v>33</v>
      </c>
      <c r="M323" s="226"/>
      <c r="N323" s="130">
        <v>90</v>
      </c>
      <c r="O323" s="101">
        <v>230000000</v>
      </c>
      <c r="P323" s="103" t="s">
        <v>792</v>
      </c>
      <c r="Q323" s="62" t="s">
        <v>767</v>
      </c>
      <c r="R323" s="108" t="s">
        <v>29</v>
      </c>
      <c r="S323" s="54" t="s">
        <v>912</v>
      </c>
      <c r="T323" s="130" t="s">
        <v>88</v>
      </c>
      <c r="U323" s="130" t="s">
        <v>30</v>
      </c>
      <c r="V323" s="54" t="s">
        <v>912</v>
      </c>
      <c r="W323" s="130"/>
      <c r="X323" s="130"/>
      <c r="Y323" s="130"/>
      <c r="Z323" s="241">
        <v>81040000</v>
      </c>
      <c r="AA323" s="160">
        <f>Z323*1.12</f>
        <v>90764800.000000015</v>
      </c>
      <c r="AB323" s="130"/>
      <c r="AC323" s="161">
        <v>2016</v>
      </c>
      <c r="AD323" s="87"/>
      <c r="AE323" s="199" t="s">
        <v>840</v>
      </c>
    </row>
    <row r="324" spans="1:49" s="183" customFormat="1" outlineLevel="1">
      <c r="A324" s="111" t="s">
        <v>776</v>
      </c>
      <c r="B324" s="54" t="s">
        <v>819</v>
      </c>
      <c r="C324" s="117" t="s">
        <v>28</v>
      </c>
      <c r="D324" s="132" t="s">
        <v>649</v>
      </c>
      <c r="E324" s="184"/>
      <c r="F324" s="130" t="s">
        <v>1683</v>
      </c>
      <c r="G324" s="130" t="s">
        <v>498</v>
      </c>
      <c r="H324" s="130" t="s">
        <v>1683</v>
      </c>
      <c r="I324" s="130" t="s">
        <v>499</v>
      </c>
      <c r="J324" s="130" t="s">
        <v>654</v>
      </c>
      <c r="K324" s="130" t="s">
        <v>655</v>
      </c>
      <c r="L324" s="226" t="s">
        <v>33</v>
      </c>
      <c r="M324" s="226"/>
      <c r="N324" s="130">
        <v>90</v>
      </c>
      <c r="O324" s="101">
        <v>230000000</v>
      </c>
      <c r="P324" s="103" t="s">
        <v>792</v>
      </c>
      <c r="Q324" s="62" t="s">
        <v>767</v>
      </c>
      <c r="R324" s="108" t="s">
        <v>29</v>
      </c>
      <c r="S324" s="54" t="s">
        <v>912</v>
      </c>
      <c r="T324" s="130" t="s">
        <v>88</v>
      </c>
      <c r="U324" s="130" t="s">
        <v>30</v>
      </c>
      <c r="V324" s="54" t="s">
        <v>912</v>
      </c>
      <c r="W324" s="130"/>
      <c r="X324" s="130"/>
      <c r="Y324" s="130"/>
      <c r="Z324" s="241">
        <v>44200000</v>
      </c>
      <c r="AA324" s="160">
        <f>Z324*1.12</f>
        <v>49504000.000000007</v>
      </c>
      <c r="AB324" s="130"/>
      <c r="AC324" s="161">
        <v>2016</v>
      </c>
      <c r="AD324" s="87"/>
      <c r="AE324" s="199" t="s">
        <v>840</v>
      </c>
    </row>
    <row r="325" spans="1:49" s="183" customFormat="1" outlineLevel="1">
      <c r="A325" s="111" t="s">
        <v>776</v>
      </c>
      <c r="B325" s="54" t="s">
        <v>820</v>
      </c>
      <c r="C325" s="117" t="s">
        <v>28</v>
      </c>
      <c r="D325" s="132" t="s">
        <v>649</v>
      </c>
      <c r="E325" s="184"/>
      <c r="F325" s="130" t="s">
        <v>1683</v>
      </c>
      <c r="G325" s="130" t="s">
        <v>498</v>
      </c>
      <c r="H325" s="130" t="s">
        <v>1683</v>
      </c>
      <c r="I325" s="130" t="s">
        <v>499</v>
      </c>
      <c r="J325" s="130" t="s">
        <v>656</v>
      </c>
      <c r="K325" s="130" t="s">
        <v>657</v>
      </c>
      <c r="L325" s="226" t="s">
        <v>33</v>
      </c>
      <c r="M325" s="226"/>
      <c r="N325" s="130">
        <v>90</v>
      </c>
      <c r="O325" s="101">
        <v>230000000</v>
      </c>
      <c r="P325" s="103" t="s">
        <v>792</v>
      </c>
      <c r="Q325" s="62" t="s">
        <v>767</v>
      </c>
      <c r="R325" s="108" t="s">
        <v>29</v>
      </c>
      <c r="S325" s="54" t="s">
        <v>912</v>
      </c>
      <c r="T325" s="130" t="s">
        <v>88</v>
      </c>
      <c r="U325" s="130" t="s">
        <v>30</v>
      </c>
      <c r="V325" s="54" t="s">
        <v>912</v>
      </c>
      <c r="W325" s="130"/>
      <c r="X325" s="130"/>
      <c r="Y325" s="130"/>
      <c r="Z325" s="241">
        <v>70760000</v>
      </c>
      <c r="AA325" s="160">
        <f>Z325*1.12</f>
        <v>79251200.000000015</v>
      </c>
      <c r="AB325" s="130"/>
      <c r="AC325" s="161">
        <v>2016</v>
      </c>
      <c r="AD325" s="87"/>
      <c r="AE325" s="199" t="s">
        <v>840</v>
      </c>
    </row>
    <row r="326" spans="1:49" s="185" customFormat="1" outlineLevel="1">
      <c r="A326" s="111" t="s">
        <v>776</v>
      </c>
      <c r="B326" s="54" t="s">
        <v>423</v>
      </c>
      <c r="C326" s="92" t="s">
        <v>28</v>
      </c>
      <c r="D326" s="132" t="s">
        <v>649</v>
      </c>
      <c r="E326" s="184"/>
      <c r="F326" s="130" t="s">
        <v>1683</v>
      </c>
      <c r="G326" s="130" t="s">
        <v>498</v>
      </c>
      <c r="H326" s="130" t="s">
        <v>1683</v>
      </c>
      <c r="I326" s="134" t="s">
        <v>501</v>
      </c>
      <c r="J326" s="266" t="s">
        <v>661</v>
      </c>
      <c r="K326" s="136" t="s">
        <v>662</v>
      </c>
      <c r="L326" s="226" t="s">
        <v>33</v>
      </c>
      <c r="M326" s="226"/>
      <c r="N326" s="136">
        <v>100</v>
      </c>
      <c r="O326" s="101">
        <v>230000000</v>
      </c>
      <c r="P326" s="103" t="s">
        <v>792</v>
      </c>
      <c r="Q326" s="62" t="s">
        <v>767</v>
      </c>
      <c r="R326" s="108" t="s">
        <v>29</v>
      </c>
      <c r="S326" s="54" t="s">
        <v>912</v>
      </c>
      <c r="T326" s="102" t="s">
        <v>88</v>
      </c>
      <c r="U326" s="136" t="s">
        <v>30</v>
      </c>
      <c r="V326" s="54" t="s">
        <v>912</v>
      </c>
      <c r="W326" s="136"/>
      <c r="X326" s="137"/>
      <c r="Y326" s="142"/>
      <c r="Z326" s="241">
        <v>57899750</v>
      </c>
      <c r="AA326" s="160">
        <f t="shared" ref="AA326:AA329" si="13">Z326*1.12</f>
        <v>64847720.000000007</v>
      </c>
      <c r="AB326" s="136"/>
      <c r="AC326" s="161">
        <v>2016</v>
      </c>
      <c r="AD326" s="138"/>
      <c r="AE326" s="87" t="s">
        <v>840</v>
      </c>
      <c r="AF326" s="140"/>
      <c r="AG326" s="23"/>
      <c r="AH326" s="23"/>
      <c r="AI326" s="23"/>
      <c r="AJ326" s="23"/>
      <c r="AK326" s="23"/>
      <c r="AL326" s="23"/>
      <c r="AM326" s="23"/>
      <c r="AN326" s="23"/>
      <c r="AO326" s="23"/>
      <c r="AP326" s="23"/>
      <c r="AQ326" s="23"/>
      <c r="AR326" s="23"/>
      <c r="AS326" s="23"/>
      <c r="AT326" s="23"/>
      <c r="AU326" s="23"/>
      <c r="AV326" s="23"/>
      <c r="AW326" s="23"/>
    </row>
    <row r="327" spans="1:49" s="185" customFormat="1" outlineLevel="1">
      <c r="A327" s="111" t="s">
        <v>776</v>
      </c>
      <c r="B327" s="54" t="s">
        <v>821</v>
      </c>
      <c r="C327" s="92" t="s">
        <v>28</v>
      </c>
      <c r="D327" s="132" t="s">
        <v>649</v>
      </c>
      <c r="E327" s="184"/>
      <c r="F327" s="130" t="s">
        <v>1683</v>
      </c>
      <c r="G327" s="130" t="s">
        <v>498</v>
      </c>
      <c r="H327" s="130" t="s">
        <v>1683</v>
      </c>
      <c r="I327" s="134" t="s">
        <v>501</v>
      </c>
      <c r="J327" s="266" t="s">
        <v>663</v>
      </c>
      <c r="K327" s="136" t="s">
        <v>664</v>
      </c>
      <c r="L327" s="226" t="s">
        <v>33</v>
      </c>
      <c r="M327" s="226"/>
      <c r="N327" s="136">
        <v>100</v>
      </c>
      <c r="O327" s="101">
        <v>230000000</v>
      </c>
      <c r="P327" s="103" t="s">
        <v>792</v>
      </c>
      <c r="Q327" s="62" t="s">
        <v>767</v>
      </c>
      <c r="R327" s="108" t="s">
        <v>29</v>
      </c>
      <c r="S327" s="54" t="s">
        <v>912</v>
      </c>
      <c r="T327" s="102" t="s">
        <v>88</v>
      </c>
      <c r="U327" s="136" t="s">
        <v>30</v>
      </c>
      <c r="V327" s="54" t="s">
        <v>912</v>
      </c>
      <c r="W327" s="136"/>
      <c r="X327" s="137"/>
      <c r="Y327" s="142"/>
      <c r="Z327" s="241">
        <v>35471440</v>
      </c>
      <c r="AA327" s="160">
        <f t="shared" si="13"/>
        <v>39728012.800000004</v>
      </c>
      <c r="AB327" s="136"/>
      <c r="AC327" s="161">
        <v>2016</v>
      </c>
      <c r="AD327" s="138"/>
      <c r="AE327" s="87" t="s">
        <v>840</v>
      </c>
      <c r="AF327" s="140"/>
      <c r="AG327" s="23"/>
      <c r="AH327" s="23"/>
      <c r="AI327" s="23"/>
      <c r="AJ327" s="23"/>
      <c r="AK327" s="23"/>
      <c r="AL327" s="23"/>
      <c r="AM327" s="23"/>
      <c r="AN327" s="23"/>
      <c r="AO327" s="23"/>
      <c r="AP327" s="23"/>
      <c r="AQ327" s="23"/>
      <c r="AR327" s="23"/>
      <c r="AS327" s="23"/>
      <c r="AT327" s="23"/>
      <c r="AU327" s="23"/>
      <c r="AV327" s="23"/>
      <c r="AW327" s="23"/>
    </row>
    <row r="328" spans="1:49" s="185" customFormat="1" outlineLevel="1">
      <c r="A328" s="111" t="s">
        <v>776</v>
      </c>
      <c r="B328" s="54" t="s">
        <v>822</v>
      </c>
      <c r="C328" s="92" t="s">
        <v>28</v>
      </c>
      <c r="D328" s="132" t="s">
        <v>649</v>
      </c>
      <c r="E328" s="184"/>
      <c r="F328" s="130" t="s">
        <v>1683</v>
      </c>
      <c r="G328" s="130" t="s">
        <v>498</v>
      </c>
      <c r="H328" s="130" t="s">
        <v>1683</v>
      </c>
      <c r="I328" s="134" t="s">
        <v>501</v>
      </c>
      <c r="J328" s="266" t="s">
        <v>665</v>
      </c>
      <c r="K328" s="136" t="s">
        <v>666</v>
      </c>
      <c r="L328" s="226" t="s">
        <v>33</v>
      </c>
      <c r="M328" s="226"/>
      <c r="N328" s="136">
        <v>100</v>
      </c>
      <c r="O328" s="101">
        <v>230000000</v>
      </c>
      <c r="P328" s="103" t="s">
        <v>792</v>
      </c>
      <c r="Q328" s="62" t="s">
        <v>767</v>
      </c>
      <c r="R328" s="108" t="s">
        <v>29</v>
      </c>
      <c r="S328" s="54" t="s">
        <v>912</v>
      </c>
      <c r="T328" s="102" t="s">
        <v>88</v>
      </c>
      <c r="U328" s="136" t="s">
        <v>30</v>
      </c>
      <c r="V328" s="54" t="s">
        <v>912</v>
      </c>
      <c r="W328" s="136"/>
      <c r="X328" s="137"/>
      <c r="Y328" s="142"/>
      <c r="Z328" s="241">
        <v>45353220</v>
      </c>
      <c r="AA328" s="160">
        <f t="shared" si="13"/>
        <v>50795606.400000006</v>
      </c>
      <c r="AB328" s="136"/>
      <c r="AC328" s="161">
        <v>2016</v>
      </c>
      <c r="AD328" s="138"/>
      <c r="AE328" s="87" t="s">
        <v>840</v>
      </c>
      <c r="AF328" s="140"/>
      <c r="AG328" s="23"/>
      <c r="AH328" s="23"/>
      <c r="AI328" s="23"/>
      <c r="AJ328" s="23"/>
      <c r="AK328" s="23"/>
      <c r="AL328" s="23"/>
      <c r="AM328" s="23"/>
      <c r="AN328" s="23"/>
      <c r="AO328" s="23"/>
      <c r="AP328" s="23"/>
      <c r="AQ328" s="23"/>
      <c r="AR328" s="23"/>
      <c r="AS328" s="23"/>
      <c r="AT328" s="23"/>
      <c r="AU328" s="23"/>
      <c r="AV328" s="23"/>
      <c r="AW328" s="23"/>
    </row>
    <row r="329" spans="1:49" s="185" customFormat="1" outlineLevel="1">
      <c r="A329" s="111" t="s">
        <v>776</v>
      </c>
      <c r="B329" s="54" t="s">
        <v>823</v>
      </c>
      <c r="C329" s="92" t="s">
        <v>28</v>
      </c>
      <c r="D329" s="132" t="s">
        <v>649</v>
      </c>
      <c r="E329" s="184"/>
      <c r="F329" s="130" t="s">
        <v>1683</v>
      </c>
      <c r="G329" s="130" t="s">
        <v>498</v>
      </c>
      <c r="H329" s="130" t="s">
        <v>1683</v>
      </c>
      <c r="I329" s="134" t="s">
        <v>501</v>
      </c>
      <c r="J329" s="266" t="s">
        <v>667</v>
      </c>
      <c r="K329" s="136" t="s">
        <v>668</v>
      </c>
      <c r="L329" s="226" t="s">
        <v>33</v>
      </c>
      <c r="M329" s="226"/>
      <c r="N329" s="136">
        <v>100</v>
      </c>
      <c r="O329" s="101">
        <v>230000000</v>
      </c>
      <c r="P329" s="103" t="s">
        <v>792</v>
      </c>
      <c r="Q329" s="62" t="s">
        <v>767</v>
      </c>
      <c r="R329" s="108" t="s">
        <v>29</v>
      </c>
      <c r="S329" s="54" t="s">
        <v>912</v>
      </c>
      <c r="T329" s="102" t="s">
        <v>88</v>
      </c>
      <c r="U329" s="136" t="s">
        <v>30</v>
      </c>
      <c r="V329" s="54" t="s">
        <v>912</v>
      </c>
      <c r="W329" s="186"/>
      <c r="X329" s="187"/>
      <c r="Y329" s="187"/>
      <c r="Z329" s="241">
        <v>43301880</v>
      </c>
      <c r="AA329" s="160">
        <f t="shared" si="13"/>
        <v>48498105.600000001</v>
      </c>
      <c r="AB329" s="186"/>
      <c r="AC329" s="161">
        <v>2016</v>
      </c>
      <c r="AD329" s="138"/>
      <c r="AE329" s="87" t="s">
        <v>840</v>
      </c>
      <c r="AF329" s="140"/>
      <c r="AG329" s="23"/>
      <c r="AH329" s="23"/>
      <c r="AI329" s="23"/>
      <c r="AJ329" s="23"/>
      <c r="AK329" s="23"/>
      <c r="AL329" s="23"/>
      <c r="AM329" s="23"/>
      <c r="AN329" s="23"/>
      <c r="AO329" s="23"/>
      <c r="AP329" s="23"/>
      <c r="AQ329" s="23"/>
      <c r="AR329" s="23"/>
      <c r="AS329" s="23"/>
      <c r="AT329" s="23"/>
      <c r="AU329" s="23"/>
      <c r="AV329" s="23"/>
      <c r="AW329" s="23"/>
    </row>
    <row r="330" spans="1:49" s="23" customFormat="1" outlineLevel="1">
      <c r="A330" s="111" t="s">
        <v>776</v>
      </c>
      <c r="B330" s="54" t="s">
        <v>824</v>
      </c>
      <c r="C330" s="92" t="s">
        <v>28</v>
      </c>
      <c r="D330" s="96" t="s">
        <v>611</v>
      </c>
      <c r="E330" s="96"/>
      <c r="F330" s="141" t="s">
        <v>486</v>
      </c>
      <c r="G330" s="141" t="s">
        <v>487</v>
      </c>
      <c r="H330" s="141" t="s">
        <v>488</v>
      </c>
      <c r="I330" s="141" t="s">
        <v>489</v>
      </c>
      <c r="J330" s="139" t="s">
        <v>1627</v>
      </c>
      <c r="K330" s="136" t="s">
        <v>490</v>
      </c>
      <c r="L330" s="226" t="s">
        <v>33</v>
      </c>
      <c r="M330" s="226"/>
      <c r="N330" s="136">
        <v>100</v>
      </c>
      <c r="O330" s="71">
        <v>230000000</v>
      </c>
      <c r="P330" s="103" t="s">
        <v>792</v>
      </c>
      <c r="Q330" s="62" t="s">
        <v>767</v>
      </c>
      <c r="R330" s="84" t="s">
        <v>29</v>
      </c>
      <c r="S330" s="54" t="s">
        <v>912</v>
      </c>
      <c r="T330" s="102" t="s">
        <v>485</v>
      </c>
      <c r="U330" s="136" t="s">
        <v>30</v>
      </c>
      <c r="V330" s="54" t="s">
        <v>912</v>
      </c>
      <c r="W330" s="136"/>
      <c r="X330" s="137"/>
      <c r="Y330" s="142"/>
      <c r="Z330" s="241">
        <v>479827200</v>
      </c>
      <c r="AA330" s="238">
        <f t="shared" si="12"/>
        <v>537406464</v>
      </c>
      <c r="AB330" s="136"/>
      <c r="AC330" s="54">
        <v>2016</v>
      </c>
      <c r="AD330" s="136"/>
      <c r="AE330" s="87" t="s">
        <v>840</v>
      </c>
      <c r="AF330" s="140"/>
    </row>
    <row r="331" spans="1:49" s="23" customFormat="1" outlineLevel="1">
      <c r="A331" s="111" t="s">
        <v>776</v>
      </c>
      <c r="B331" s="54" t="s">
        <v>424</v>
      </c>
      <c r="C331" s="92" t="s">
        <v>28</v>
      </c>
      <c r="D331" s="133" t="s">
        <v>798</v>
      </c>
      <c r="E331" s="133"/>
      <c r="F331" s="141" t="s">
        <v>493</v>
      </c>
      <c r="G331" s="141" t="s">
        <v>494</v>
      </c>
      <c r="H331" s="141" t="s">
        <v>493</v>
      </c>
      <c r="I331" s="141" t="s">
        <v>494</v>
      </c>
      <c r="J331" s="270" t="s">
        <v>638</v>
      </c>
      <c r="K331" s="141" t="s">
        <v>639</v>
      </c>
      <c r="L331" s="226" t="s">
        <v>33</v>
      </c>
      <c r="M331" s="226"/>
      <c r="N331" s="136">
        <v>100</v>
      </c>
      <c r="O331" s="71">
        <v>230000000</v>
      </c>
      <c r="P331" s="103" t="s">
        <v>792</v>
      </c>
      <c r="Q331" s="62" t="s">
        <v>767</v>
      </c>
      <c r="R331" s="84" t="s">
        <v>29</v>
      </c>
      <c r="S331" s="54" t="s">
        <v>912</v>
      </c>
      <c r="T331" s="102" t="s">
        <v>485</v>
      </c>
      <c r="U331" s="136" t="s">
        <v>495</v>
      </c>
      <c r="V331" s="54" t="s">
        <v>912</v>
      </c>
      <c r="W331" s="136"/>
      <c r="X331" s="137"/>
      <c r="Y331" s="142"/>
      <c r="Z331" s="241">
        <v>345000000</v>
      </c>
      <c r="AA331" s="238">
        <f t="shared" si="12"/>
        <v>386400000.00000006</v>
      </c>
      <c r="AB331" s="136"/>
      <c r="AC331" s="54">
        <v>2016</v>
      </c>
      <c r="AD331" s="143"/>
      <c r="AE331" s="87" t="s">
        <v>840</v>
      </c>
      <c r="AF331" s="140"/>
    </row>
    <row r="332" spans="1:49" s="23" customFormat="1" outlineLevel="1">
      <c r="A332" s="111" t="s">
        <v>776</v>
      </c>
      <c r="B332" s="54" t="s">
        <v>825</v>
      </c>
      <c r="C332" s="92" t="s">
        <v>28</v>
      </c>
      <c r="D332" s="133" t="s">
        <v>798</v>
      </c>
      <c r="E332" s="133"/>
      <c r="F332" s="141" t="s">
        <v>493</v>
      </c>
      <c r="G332" s="141" t="s">
        <v>494</v>
      </c>
      <c r="H332" s="141" t="s">
        <v>493</v>
      </c>
      <c r="I332" s="141" t="s">
        <v>494</v>
      </c>
      <c r="J332" s="270" t="s">
        <v>923</v>
      </c>
      <c r="K332" s="141" t="s">
        <v>640</v>
      </c>
      <c r="L332" s="226" t="s">
        <v>33</v>
      </c>
      <c r="M332" s="226"/>
      <c r="N332" s="136">
        <v>100</v>
      </c>
      <c r="O332" s="71">
        <v>230000000</v>
      </c>
      <c r="P332" s="103" t="s">
        <v>792</v>
      </c>
      <c r="Q332" s="62" t="s">
        <v>767</v>
      </c>
      <c r="R332" s="84" t="s">
        <v>29</v>
      </c>
      <c r="S332" s="54" t="s">
        <v>912</v>
      </c>
      <c r="T332" s="102" t="s">
        <v>485</v>
      </c>
      <c r="U332" s="136" t="s">
        <v>495</v>
      </c>
      <c r="V332" s="54" t="s">
        <v>912</v>
      </c>
      <c r="W332" s="136"/>
      <c r="X332" s="137"/>
      <c r="Y332" s="142"/>
      <c r="Z332" s="241">
        <v>115000000</v>
      </c>
      <c r="AA332" s="238">
        <f t="shared" si="12"/>
        <v>128800000.00000001</v>
      </c>
      <c r="AB332" s="136"/>
      <c r="AC332" s="54">
        <v>2016</v>
      </c>
      <c r="AD332" s="138"/>
      <c r="AE332" s="87" t="s">
        <v>840</v>
      </c>
      <c r="AF332" s="140"/>
    </row>
    <row r="333" spans="1:49" s="23" customFormat="1" outlineLevel="1">
      <c r="A333" s="111" t="s">
        <v>776</v>
      </c>
      <c r="B333" s="54" t="s">
        <v>826</v>
      </c>
      <c r="C333" s="92" t="s">
        <v>28</v>
      </c>
      <c r="D333" s="133" t="s">
        <v>798</v>
      </c>
      <c r="E333" s="133"/>
      <c r="F333" s="141" t="s">
        <v>493</v>
      </c>
      <c r="G333" s="141" t="s">
        <v>494</v>
      </c>
      <c r="H333" s="141" t="s">
        <v>493</v>
      </c>
      <c r="I333" s="141" t="s">
        <v>494</v>
      </c>
      <c r="J333" s="270" t="s">
        <v>916</v>
      </c>
      <c r="K333" s="141" t="s">
        <v>641</v>
      </c>
      <c r="L333" s="226" t="s">
        <v>33</v>
      </c>
      <c r="M333" s="226"/>
      <c r="N333" s="136">
        <v>100</v>
      </c>
      <c r="O333" s="71">
        <v>230000000</v>
      </c>
      <c r="P333" s="103" t="s">
        <v>792</v>
      </c>
      <c r="Q333" s="62" t="s">
        <v>767</v>
      </c>
      <c r="R333" s="84" t="s">
        <v>29</v>
      </c>
      <c r="S333" s="54" t="s">
        <v>912</v>
      </c>
      <c r="T333" s="102" t="s">
        <v>485</v>
      </c>
      <c r="U333" s="136" t="s">
        <v>495</v>
      </c>
      <c r="V333" s="54" t="s">
        <v>912</v>
      </c>
      <c r="W333" s="136"/>
      <c r="X333" s="137"/>
      <c r="Y333" s="142"/>
      <c r="Z333" s="241">
        <v>115000000</v>
      </c>
      <c r="AA333" s="238">
        <f t="shared" si="12"/>
        <v>128800000.00000001</v>
      </c>
      <c r="AB333" s="136"/>
      <c r="AC333" s="54">
        <v>2016</v>
      </c>
      <c r="AD333" s="138"/>
      <c r="AE333" s="87" t="s">
        <v>840</v>
      </c>
      <c r="AF333" s="140"/>
    </row>
    <row r="334" spans="1:49" s="23" customFormat="1" outlineLevel="1">
      <c r="A334" s="111" t="s">
        <v>776</v>
      </c>
      <c r="B334" s="54" t="s">
        <v>827</v>
      </c>
      <c r="C334" s="92" t="s">
        <v>28</v>
      </c>
      <c r="D334" s="133" t="s">
        <v>798</v>
      </c>
      <c r="E334" s="133"/>
      <c r="F334" s="141" t="s">
        <v>493</v>
      </c>
      <c r="G334" s="141" t="s">
        <v>494</v>
      </c>
      <c r="H334" s="141" t="s">
        <v>493</v>
      </c>
      <c r="I334" s="141" t="s">
        <v>494</v>
      </c>
      <c r="J334" s="270" t="s">
        <v>917</v>
      </c>
      <c r="K334" s="141" t="s">
        <v>642</v>
      </c>
      <c r="L334" s="226" t="s">
        <v>33</v>
      </c>
      <c r="M334" s="226"/>
      <c r="N334" s="136">
        <v>100</v>
      </c>
      <c r="O334" s="71">
        <v>230000000</v>
      </c>
      <c r="P334" s="103" t="s">
        <v>792</v>
      </c>
      <c r="Q334" s="62" t="s">
        <v>767</v>
      </c>
      <c r="R334" s="84" t="s">
        <v>29</v>
      </c>
      <c r="S334" s="54" t="s">
        <v>912</v>
      </c>
      <c r="T334" s="102" t="s">
        <v>485</v>
      </c>
      <c r="U334" s="136" t="s">
        <v>495</v>
      </c>
      <c r="V334" s="54" t="s">
        <v>912</v>
      </c>
      <c r="W334" s="136"/>
      <c r="X334" s="137"/>
      <c r="Y334" s="142"/>
      <c r="Z334" s="241">
        <v>115000000</v>
      </c>
      <c r="AA334" s="238">
        <f t="shared" si="12"/>
        <v>128800000.00000001</v>
      </c>
      <c r="AB334" s="136"/>
      <c r="AC334" s="54">
        <v>2016</v>
      </c>
      <c r="AD334" s="138"/>
      <c r="AE334" s="87" t="s">
        <v>840</v>
      </c>
      <c r="AF334" s="140"/>
    </row>
    <row r="335" spans="1:49" s="23" customFormat="1" outlineLevel="1">
      <c r="A335" s="111" t="s">
        <v>776</v>
      </c>
      <c r="B335" s="54" t="s">
        <v>828</v>
      </c>
      <c r="C335" s="92" t="s">
        <v>28</v>
      </c>
      <c r="D335" s="133" t="s">
        <v>799</v>
      </c>
      <c r="E335" s="133"/>
      <c r="F335" s="141" t="s">
        <v>496</v>
      </c>
      <c r="G335" s="141" t="s">
        <v>497</v>
      </c>
      <c r="H335" s="141" t="s">
        <v>496</v>
      </c>
      <c r="I335" s="141" t="s">
        <v>497</v>
      </c>
      <c r="J335" s="102" t="s">
        <v>643</v>
      </c>
      <c r="K335" s="136" t="s">
        <v>644</v>
      </c>
      <c r="L335" s="226" t="s">
        <v>33</v>
      </c>
      <c r="M335" s="226"/>
      <c r="N335" s="136">
        <v>100</v>
      </c>
      <c r="O335" s="71">
        <v>230000000</v>
      </c>
      <c r="P335" s="103" t="s">
        <v>792</v>
      </c>
      <c r="Q335" s="62" t="s">
        <v>767</v>
      </c>
      <c r="R335" s="84" t="s">
        <v>29</v>
      </c>
      <c r="S335" s="54" t="s">
        <v>912</v>
      </c>
      <c r="T335" s="102" t="s">
        <v>485</v>
      </c>
      <c r="U335" s="136" t="s">
        <v>495</v>
      </c>
      <c r="V335" s="54" t="s">
        <v>912</v>
      </c>
      <c r="W335" s="136"/>
      <c r="X335" s="137"/>
      <c r="Y335" s="142"/>
      <c r="Z335" s="241">
        <v>114000000</v>
      </c>
      <c r="AA335" s="238">
        <f t="shared" si="12"/>
        <v>127680000.00000001</v>
      </c>
      <c r="AB335" s="136"/>
      <c r="AC335" s="54">
        <v>2016</v>
      </c>
      <c r="AD335" s="138"/>
      <c r="AE335" s="87" t="s">
        <v>840</v>
      </c>
      <c r="AF335" s="140"/>
    </row>
    <row r="336" spans="1:49" s="23" customFormat="1" outlineLevel="1">
      <c r="A336" s="111" t="s">
        <v>776</v>
      </c>
      <c r="B336" s="54" t="s">
        <v>829</v>
      </c>
      <c r="C336" s="92" t="s">
        <v>28</v>
      </c>
      <c r="D336" s="133" t="s">
        <v>799</v>
      </c>
      <c r="E336" s="133"/>
      <c r="F336" s="96" t="s">
        <v>496</v>
      </c>
      <c r="G336" s="141" t="s">
        <v>497</v>
      </c>
      <c r="H336" s="141" t="s">
        <v>496</v>
      </c>
      <c r="I336" s="141" t="s">
        <v>497</v>
      </c>
      <c r="J336" s="102" t="s">
        <v>918</v>
      </c>
      <c r="K336" s="136" t="s">
        <v>645</v>
      </c>
      <c r="L336" s="226" t="s">
        <v>33</v>
      </c>
      <c r="M336" s="226"/>
      <c r="N336" s="136">
        <v>100</v>
      </c>
      <c r="O336" s="71">
        <v>230000000</v>
      </c>
      <c r="P336" s="103" t="s">
        <v>792</v>
      </c>
      <c r="Q336" s="62" t="s">
        <v>767</v>
      </c>
      <c r="R336" s="84" t="s">
        <v>29</v>
      </c>
      <c r="S336" s="54" t="s">
        <v>912</v>
      </c>
      <c r="T336" s="102" t="s">
        <v>485</v>
      </c>
      <c r="U336" s="136" t="s">
        <v>495</v>
      </c>
      <c r="V336" s="54" t="s">
        <v>912</v>
      </c>
      <c r="W336" s="136"/>
      <c r="X336" s="137"/>
      <c r="Y336" s="142"/>
      <c r="Z336" s="241">
        <v>646000000</v>
      </c>
      <c r="AA336" s="238">
        <f t="shared" si="12"/>
        <v>723520000.00000012</v>
      </c>
      <c r="AB336" s="136"/>
      <c r="AC336" s="54">
        <v>2016</v>
      </c>
      <c r="AD336" s="138"/>
      <c r="AE336" s="87" t="s">
        <v>840</v>
      </c>
      <c r="AF336" s="140"/>
    </row>
    <row r="337" spans="1:49" s="23" customFormat="1" outlineLevel="1">
      <c r="A337" s="111" t="s">
        <v>776</v>
      </c>
      <c r="B337" s="54" t="s">
        <v>446</v>
      </c>
      <c r="C337" s="107" t="s">
        <v>28</v>
      </c>
      <c r="D337" s="262" t="s">
        <v>797</v>
      </c>
      <c r="E337" s="133"/>
      <c r="F337" s="139" t="s">
        <v>384</v>
      </c>
      <c r="G337" s="96" t="s">
        <v>491</v>
      </c>
      <c r="H337" s="139" t="s">
        <v>386</v>
      </c>
      <c r="I337" s="96" t="s">
        <v>492</v>
      </c>
      <c r="J337" s="269" t="s">
        <v>919</v>
      </c>
      <c r="K337" s="135" t="s">
        <v>646</v>
      </c>
      <c r="L337" s="226" t="s">
        <v>33</v>
      </c>
      <c r="M337" s="226"/>
      <c r="N337" s="226">
        <v>100</v>
      </c>
      <c r="O337" s="263">
        <v>230000000</v>
      </c>
      <c r="P337" s="103" t="s">
        <v>792</v>
      </c>
      <c r="Q337" s="62" t="s">
        <v>767</v>
      </c>
      <c r="R337" s="84" t="s">
        <v>29</v>
      </c>
      <c r="S337" s="54" t="s">
        <v>912</v>
      </c>
      <c r="T337" s="102" t="s">
        <v>485</v>
      </c>
      <c r="U337" s="226" t="s">
        <v>495</v>
      </c>
      <c r="V337" s="54" t="s">
        <v>912</v>
      </c>
      <c r="W337" s="135"/>
      <c r="X337" s="144"/>
      <c r="Y337" s="144"/>
      <c r="Z337" s="241">
        <v>30000000</v>
      </c>
      <c r="AA337" s="106">
        <f t="shared" si="12"/>
        <v>33600000</v>
      </c>
      <c r="AB337" s="226"/>
      <c r="AC337" s="103">
        <v>2016</v>
      </c>
      <c r="AD337" s="138"/>
      <c r="AE337" s="87" t="s">
        <v>840</v>
      </c>
      <c r="AF337" s="140"/>
    </row>
    <row r="338" spans="1:49" s="23" customFormat="1" outlineLevel="1">
      <c r="A338" s="111" t="s">
        <v>776</v>
      </c>
      <c r="B338" s="54" t="s">
        <v>447</v>
      </c>
      <c r="C338" s="107" t="s">
        <v>28</v>
      </c>
      <c r="D338" s="268" t="s">
        <v>797</v>
      </c>
      <c r="E338" s="133"/>
      <c r="F338" s="139" t="s">
        <v>384</v>
      </c>
      <c r="G338" s="96" t="s">
        <v>491</v>
      </c>
      <c r="H338" s="139" t="s">
        <v>386</v>
      </c>
      <c r="I338" s="96" t="s">
        <v>492</v>
      </c>
      <c r="J338" s="269" t="s">
        <v>647</v>
      </c>
      <c r="K338" s="135" t="s">
        <v>648</v>
      </c>
      <c r="L338" s="226" t="s">
        <v>33</v>
      </c>
      <c r="M338" s="226"/>
      <c r="N338" s="226">
        <v>100</v>
      </c>
      <c r="O338" s="263">
        <v>230000000</v>
      </c>
      <c r="P338" s="103" t="s">
        <v>792</v>
      </c>
      <c r="Q338" s="62" t="s">
        <v>767</v>
      </c>
      <c r="R338" s="84" t="s">
        <v>29</v>
      </c>
      <c r="S338" s="54" t="s">
        <v>912</v>
      </c>
      <c r="T338" s="102" t="s">
        <v>485</v>
      </c>
      <c r="U338" s="226" t="s">
        <v>495</v>
      </c>
      <c r="V338" s="54" t="s">
        <v>912</v>
      </c>
      <c r="W338" s="135"/>
      <c r="X338" s="144"/>
      <c r="Y338" s="144"/>
      <c r="Z338" s="241">
        <v>30000000</v>
      </c>
      <c r="AA338" s="106">
        <f t="shared" si="12"/>
        <v>33600000</v>
      </c>
      <c r="AB338" s="226"/>
      <c r="AC338" s="103">
        <v>2016</v>
      </c>
      <c r="AD338" s="138"/>
      <c r="AE338" s="87" t="s">
        <v>840</v>
      </c>
      <c r="AF338" s="140"/>
    </row>
    <row r="339" spans="1:49" s="149" customFormat="1" outlineLevel="1">
      <c r="A339" s="101" t="s">
        <v>551</v>
      </c>
      <c r="B339" s="54" t="s">
        <v>448</v>
      </c>
      <c r="C339" s="120" t="s">
        <v>42</v>
      </c>
      <c r="D339" s="145" t="s">
        <v>617</v>
      </c>
      <c r="E339" s="145"/>
      <c r="F339" s="146" t="s">
        <v>618</v>
      </c>
      <c r="G339" s="120" t="s">
        <v>619</v>
      </c>
      <c r="H339" s="146" t="s">
        <v>618</v>
      </c>
      <c r="I339" s="120" t="s">
        <v>619</v>
      </c>
      <c r="J339" s="100" t="s">
        <v>552</v>
      </c>
      <c r="K339" s="120" t="s">
        <v>553</v>
      </c>
      <c r="L339" s="120" t="s">
        <v>32</v>
      </c>
      <c r="M339" s="135" t="s">
        <v>848</v>
      </c>
      <c r="N339" s="120">
        <v>40</v>
      </c>
      <c r="O339" s="71">
        <v>230000000</v>
      </c>
      <c r="P339" s="103" t="s">
        <v>792</v>
      </c>
      <c r="Q339" s="62" t="s">
        <v>767</v>
      </c>
      <c r="R339" s="58" t="s">
        <v>793</v>
      </c>
      <c r="S339" s="54" t="s">
        <v>912</v>
      </c>
      <c r="T339" s="120" t="s">
        <v>40</v>
      </c>
      <c r="U339" s="120" t="s">
        <v>850</v>
      </c>
      <c r="V339" s="54" t="s">
        <v>912</v>
      </c>
      <c r="W339" s="120"/>
      <c r="X339" s="120"/>
      <c r="Y339" s="147"/>
      <c r="Z339" s="242">
        <v>550000000</v>
      </c>
      <c r="AA339" s="238">
        <f t="shared" si="12"/>
        <v>616000000</v>
      </c>
      <c r="AB339" s="147"/>
      <c r="AC339" s="54">
        <v>2016</v>
      </c>
      <c r="AD339" s="147"/>
      <c r="AE339" s="260" t="s">
        <v>839</v>
      </c>
      <c r="AF339" s="254"/>
      <c r="AG339" s="254"/>
      <c r="AH339" s="254"/>
      <c r="AI339" s="254"/>
      <c r="AJ339" s="254"/>
      <c r="AK339" s="254"/>
      <c r="AL339" s="254"/>
      <c r="AM339" s="254"/>
      <c r="AN339" s="254"/>
      <c r="AO339" s="254"/>
      <c r="AP339" s="254"/>
      <c r="AQ339" s="254"/>
      <c r="AR339" s="254"/>
      <c r="AS339" s="253"/>
      <c r="AT339" s="253"/>
      <c r="AU339" s="253"/>
      <c r="AV339" s="253"/>
      <c r="AW339" s="253"/>
    </row>
    <row r="340" spans="1:49" s="149" customFormat="1" outlineLevel="1">
      <c r="A340" s="101" t="s">
        <v>551</v>
      </c>
      <c r="B340" s="54" t="s">
        <v>449</v>
      </c>
      <c r="C340" s="120" t="s">
        <v>42</v>
      </c>
      <c r="D340" s="145" t="s">
        <v>620</v>
      </c>
      <c r="E340" s="145"/>
      <c r="F340" s="145" t="s">
        <v>554</v>
      </c>
      <c r="G340" s="145" t="s">
        <v>555</v>
      </c>
      <c r="H340" s="145" t="s">
        <v>556</v>
      </c>
      <c r="I340" s="145" t="s">
        <v>557</v>
      </c>
      <c r="J340" s="100" t="s">
        <v>558</v>
      </c>
      <c r="K340" s="120" t="s">
        <v>559</v>
      </c>
      <c r="L340" s="120" t="s">
        <v>32</v>
      </c>
      <c r="M340" s="135" t="s">
        <v>848</v>
      </c>
      <c r="N340" s="120">
        <v>40</v>
      </c>
      <c r="O340" s="71">
        <v>230000000</v>
      </c>
      <c r="P340" s="103" t="s">
        <v>792</v>
      </c>
      <c r="Q340" s="62" t="s">
        <v>767</v>
      </c>
      <c r="R340" s="58" t="s">
        <v>793</v>
      </c>
      <c r="S340" s="54" t="s">
        <v>912</v>
      </c>
      <c r="T340" s="120" t="s">
        <v>40</v>
      </c>
      <c r="U340" s="120" t="s">
        <v>850</v>
      </c>
      <c r="V340" s="54" t="s">
        <v>912</v>
      </c>
      <c r="W340" s="150"/>
      <c r="X340" s="150"/>
      <c r="Y340" s="150"/>
      <c r="Z340" s="242">
        <v>372281810</v>
      </c>
      <c r="AA340" s="238">
        <f t="shared" si="12"/>
        <v>416955627.20000005</v>
      </c>
      <c r="AB340" s="150"/>
      <c r="AC340" s="54">
        <v>2016</v>
      </c>
      <c r="AD340" s="147"/>
      <c r="AE340" s="260" t="s">
        <v>839</v>
      </c>
      <c r="AF340" s="254"/>
      <c r="AG340" s="254"/>
      <c r="AH340" s="254"/>
      <c r="AI340" s="254"/>
      <c r="AJ340" s="254"/>
      <c r="AK340" s="254"/>
      <c r="AL340" s="254"/>
      <c r="AM340" s="254"/>
      <c r="AN340" s="254"/>
      <c r="AO340" s="254"/>
      <c r="AP340" s="254"/>
      <c r="AQ340" s="254"/>
      <c r="AR340" s="254"/>
      <c r="AS340" s="253"/>
      <c r="AT340" s="253"/>
      <c r="AU340" s="253"/>
      <c r="AV340" s="253"/>
      <c r="AW340" s="253"/>
    </row>
    <row r="341" spans="1:49" s="253" customFormat="1" outlineLevel="1">
      <c r="A341" s="101" t="s">
        <v>551</v>
      </c>
      <c r="B341" s="54" t="s">
        <v>450</v>
      </c>
      <c r="C341" s="101" t="s">
        <v>42</v>
      </c>
      <c r="D341" s="114" t="s">
        <v>620</v>
      </c>
      <c r="E341" s="145"/>
      <c r="F341" s="114" t="s">
        <v>554</v>
      </c>
      <c r="G341" s="145" t="s">
        <v>555</v>
      </c>
      <c r="H341" s="114" t="s">
        <v>556</v>
      </c>
      <c r="I341" s="145" t="s">
        <v>557</v>
      </c>
      <c r="J341" s="100" t="s">
        <v>560</v>
      </c>
      <c r="K341" s="120" t="s">
        <v>561</v>
      </c>
      <c r="L341" s="101" t="s">
        <v>32</v>
      </c>
      <c r="M341" s="226" t="s">
        <v>848</v>
      </c>
      <c r="N341" s="101">
        <v>40</v>
      </c>
      <c r="O341" s="263">
        <v>230000000</v>
      </c>
      <c r="P341" s="103" t="s">
        <v>792</v>
      </c>
      <c r="Q341" s="62" t="s">
        <v>767</v>
      </c>
      <c r="R341" s="99" t="s">
        <v>793</v>
      </c>
      <c r="S341" s="54" t="s">
        <v>912</v>
      </c>
      <c r="T341" s="120" t="s">
        <v>40</v>
      </c>
      <c r="U341" s="101" t="s">
        <v>850</v>
      </c>
      <c r="V341" s="54" t="s">
        <v>912</v>
      </c>
      <c r="W341" s="150"/>
      <c r="X341" s="150"/>
      <c r="Y341" s="150"/>
      <c r="Z341" s="160">
        <v>295834810</v>
      </c>
      <c r="AA341" s="106">
        <f t="shared" si="12"/>
        <v>331334987.20000005</v>
      </c>
      <c r="AB341" s="272"/>
      <c r="AC341" s="103">
        <v>2016</v>
      </c>
      <c r="AD341" s="119"/>
      <c r="AE341" s="260" t="s">
        <v>839</v>
      </c>
      <c r="AF341" s="254"/>
      <c r="AG341" s="254"/>
      <c r="AH341" s="254"/>
      <c r="AI341" s="254"/>
      <c r="AJ341" s="254"/>
      <c r="AK341" s="254"/>
      <c r="AL341" s="254"/>
      <c r="AM341" s="254"/>
      <c r="AN341" s="254"/>
      <c r="AO341" s="254"/>
      <c r="AP341" s="254"/>
      <c r="AQ341" s="254"/>
      <c r="AR341" s="254"/>
    </row>
    <row r="342" spans="1:49" s="253" customFormat="1" outlineLevel="1">
      <c r="A342" s="101" t="s">
        <v>551</v>
      </c>
      <c r="B342" s="54" t="s">
        <v>451</v>
      </c>
      <c r="C342" s="101" t="s">
        <v>42</v>
      </c>
      <c r="D342" s="114" t="s">
        <v>617</v>
      </c>
      <c r="E342" s="145"/>
      <c r="F342" s="271" t="s">
        <v>618</v>
      </c>
      <c r="G342" s="120" t="s">
        <v>619</v>
      </c>
      <c r="H342" s="271" t="s">
        <v>618</v>
      </c>
      <c r="I342" s="120" t="s">
        <v>619</v>
      </c>
      <c r="J342" s="276" t="s">
        <v>562</v>
      </c>
      <c r="K342" s="120" t="s">
        <v>563</v>
      </c>
      <c r="L342" s="101" t="s">
        <v>32</v>
      </c>
      <c r="M342" s="226" t="s">
        <v>848</v>
      </c>
      <c r="N342" s="101">
        <v>40</v>
      </c>
      <c r="O342" s="263">
        <v>230000000</v>
      </c>
      <c r="P342" s="103" t="s">
        <v>792</v>
      </c>
      <c r="Q342" s="62" t="s">
        <v>767</v>
      </c>
      <c r="R342" s="99" t="s">
        <v>794</v>
      </c>
      <c r="S342" s="54" t="s">
        <v>912</v>
      </c>
      <c r="T342" s="120" t="s">
        <v>40</v>
      </c>
      <c r="U342" s="101" t="s">
        <v>850</v>
      </c>
      <c r="V342" s="54" t="s">
        <v>912</v>
      </c>
      <c r="W342" s="150"/>
      <c r="X342" s="150"/>
      <c r="Y342" s="150"/>
      <c r="Z342" s="160">
        <v>315000000</v>
      </c>
      <c r="AA342" s="106">
        <f t="shared" si="12"/>
        <v>352800000.00000006</v>
      </c>
      <c r="AB342" s="272"/>
      <c r="AC342" s="103">
        <v>2016</v>
      </c>
      <c r="AD342" s="114"/>
      <c r="AE342" s="260" t="s">
        <v>839</v>
      </c>
      <c r="AF342" s="254"/>
      <c r="AG342" s="254"/>
      <c r="AH342" s="254"/>
      <c r="AI342" s="254"/>
      <c r="AJ342" s="254"/>
      <c r="AK342" s="254"/>
      <c r="AL342" s="254"/>
      <c r="AM342" s="254"/>
      <c r="AN342" s="254"/>
      <c r="AO342" s="254"/>
      <c r="AP342" s="254"/>
      <c r="AQ342" s="254"/>
      <c r="AR342" s="254"/>
    </row>
    <row r="343" spans="1:49" s="149" customFormat="1" outlineLevel="1">
      <c r="A343" s="101" t="s">
        <v>551</v>
      </c>
      <c r="B343" s="54" t="s">
        <v>452</v>
      </c>
      <c r="C343" s="120" t="s">
        <v>42</v>
      </c>
      <c r="D343" s="145" t="s">
        <v>620</v>
      </c>
      <c r="E343" s="145"/>
      <c r="F343" s="145" t="s">
        <v>554</v>
      </c>
      <c r="G343" s="145" t="s">
        <v>555</v>
      </c>
      <c r="H343" s="145" t="s">
        <v>556</v>
      </c>
      <c r="I343" s="145" t="s">
        <v>557</v>
      </c>
      <c r="J343" s="99" t="s">
        <v>564</v>
      </c>
      <c r="K343" s="120" t="s">
        <v>565</v>
      </c>
      <c r="L343" s="120" t="s">
        <v>32</v>
      </c>
      <c r="M343" s="135" t="s">
        <v>848</v>
      </c>
      <c r="N343" s="120">
        <v>40</v>
      </c>
      <c r="O343" s="71">
        <v>230000000</v>
      </c>
      <c r="P343" s="103" t="s">
        <v>792</v>
      </c>
      <c r="Q343" s="62" t="s">
        <v>767</v>
      </c>
      <c r="R343" s="58" t="s">
        <v>794</v>
      </c>
      <c r="S343" s="54" t="s">
        <v>912</v>
      </c>
      <c r="T343" s="120" t="s">
        <v>40</v>
      </c>
      <c r="U343" s="120" t="s">
        <v>850</v>
      </c>
      <c r="V343" s="54" t="s">
        <v>912</v>
      </c>
      <c r="W343" s="150"/>
      <c r="X343" s="150" t="s">
        <v>276</v>
      </c>
      <c r="Y343" s="150"/>
      <c r="Z343" s="242">
        <v>462042578.37</v>
      </c>
      <c r="AA343" s="238">
        <f t="shared" si="12"/>
        <v>517487687.77440006</v>
      </c>
      <c r="AB343" s="150"/>
      <c r="AC343" s="54">
        <v>2016</v>
      </c>
      <c r="AD343" s="145"/>
      <c r="AE343" s="260" t="s">
        <v>839</v>
      </c>
      <c r="AF343" s="254"/>
      <c r="AG343" s="254"/>
      <c r="AH343" s="254"/>
      <c r="AI343" s="254"/>
      <c r="AJ343" s="254"/>
      <c r="AK343" s="254"/>
      <c r="AL343" s="254"/>
      <c r="AM343" s="254"/>
      <c r="AN343" s="254"/>
      <c r="AO343" s="254"/>
      <c r="AP343" s="254"/>
      <c r="AQ343" s="254"/>
      <c r="AR343" s="254"/>
      <c r="AS343" s="253"/>
      <c r="AT343" s="253"/>
      <c r="AU343" s="253"/>
      <c r="AV343" s="253"/>
      <c r="AW343" s="253"/>
    </row>
    <row r="344" spans="1:49" s="253" customFormat="1" outlineLevel="1">
      <c r="A344" s="101" t="s">
        <v>551</v>
      </c>
      <c r="B344" s="54" t="s">
        <v>1660</v>
      </c>
      <c r="C344" s="101" t="s">
        <v>42</v>
      </c>
      <c r="D344" s="114" t="s">
        <v>620</v>
      </c>
      <c r="E344" s="145"/>
      <c r="F344" s="114" t="s">
        <v>554</v>
      </c>
      <c r="G344" s="145" t="s">
        <v>555</v>
      </c>
      <c r="H344" s="114" t="s">
        <v>556</v>
      </c>
      <c r="I344" s="145" t="s">
        <v>557</v>
      </c>
      <c r="J344" s="99" t="s">
        <v>566</v>
      </c>
      <c r="K344" s="120" t="s">
        <v>567</v>
      </c>
      <c r="L344" s="101" t="s">
        <v>32</v>
      </c>
      <c r="M344" s="226" t="s">
        <v>848</v>
      </c>
      <c r="N344" s="101">
        <v>40</v>
      </c>
      <c r="O344" s="263">
        <v>230000000</v>
      </c>
      <c r="P344" s="103" t="s">
        <v>792</v>
      </c>
      <c r="Q344" s="62" t="s">
        <v>767</v>
      </c>
      <c r="R344" s="99" t="s">
        <v>794</v>
      </c>
      <c r="S344" s="54" t="s">
        <v>912</v>
      </c>
      <c r="T344" s="120" t="s">
        <v>40</v>
      </c>
      <c r="U344" s="101" t="s">
        <v>850</v>
      </c>
      <c r="V344" s="54" t="s">
        <v>912</v>
      </c>
      <c r="W344" s="150"/>
      <c r="X344" s="150" t="s">
        <v>276</v>
      </c>
      <c r="Y344" s="150"/>
      <c r="Z344" s="160">
        <v>564035370</v>
      </c>
      <c r="AA344" s="106">
        <f t="shared" si="12"/>
        <v>631719614.4000001</v>
      </c>
      <c r="AB344" s="272"/>
      <c r="AC344" s="103">
        <v>2016</v>
      </c>
      <c r="AD344" s="114"/>
      <c r="AE344" s="260" t="s">
        <v>839</v>
      </c>
      <c r="AF344" s="254"/>
      <c r="AG344" s="254"/>
      <c r="AH344" s="254"/>
      <c r="AI344" s="254"/>
      <c r="AJ344" s="254"/>
      <c r="AK344" s="254"/>
      <c r="AL344" s="254"/>
      <c r="AM344" s="254"/>
      <c r="AN344" s="254"/>
      <c r="AO344" s="254"/>
      <c r="AP344" s="254"/>
      <c r="AQ344" s="254"/>
      <c r="AR344" s="254"/>
    </row>
    <row r="345" spans="1:49" s="253" customFormat="1" outlineLevel="1">
      <c r="A345" s="101" t="s">
        <v>551</v>
      </c>
      <c r="B345" s="54" t="s">
        <v>1661</v>
      </c>
      <c r="C345" s="101" t="s">
        <v>42</v>
      </c>
      <c r="D345" s="101" t="s">
        <v>621</v>
      </c>
      <c r="E345" s="120"/>
      <c r="F345" s="114" t="s">
        <v>911</v>
      </c>
      <c r="G345" s="145" t="s">
        <v>568</v>
      </c>
      <c r="H345" s="114" t="s">
        <v>569</v>
      </c>
      <c r="I345" s="145" t="s">
        <v>570</v>
      </c>
      <c r="J345" s="114" t="s">
        <v>571</v>
      </c>
      <c r="K345" s="120" t="s">
        <v>572</v>
      </c>
      <c r="L345" s="101" t="s">
        <v>431</v>
      </c>
      <c r="M345" s="101"/>
      <c r="N345" s="101">
        <v>40</v>
      </c>
      <c r="O345" s="263">
        <v>230000000</v>
      </c>
      <c r="P345" s="103" t="s">
        <v>792</v>
      </c>
      <c r="Q345" s="62" t="s">
        <v>767</v>
      </c>
      <c r="R345" s="99" t="s">
        <v>794</v>
      </c>
      <c r="S345" s="54" t="s">
        <v>912</v>
      </c>
      <c r="T345" s="120" t="s">
        <v>40</v>
      </c>
      <c r="U345" s="101" t="s">
        <v>850</v>
      </c>
      <c r="V345" s="54" t="s">
        <v>912</v>
      </c>
      <c r="W345" s="150"/>
      <c r="X345" s="150"/>
      <c r="Y345" s="150"/>
      <c r="Z345" s="160">
        <v>140197710</v>
      </c>
      <c r="AA345" s="106">
        <f t="shared" si="12"/>
        <v>157021435.20000002</v>
      </c>
      <c r="AB345" s="272"/>
      <c r="AC345" s="103">
        <v>2016</v>
      </c>
      <c r="AD345" s="119" t="s">
        <v>276</v>
      </c>
      <c r="AE345" s="260" t="s">
        <v>839</v>
      </c>
      <c r="AF345" s="254"/>
      <c r="AG345" s="254"/>
      <c r="AH345" s="254"/>
      <c r="AI345" s="254"/>
      <c r="AJ345" s="254"/>
      <c r="AK345" s="254"/>
      <c r="AL345" s="254"/>
      <c r="AM345" s="254"/>
      <c r="AN345" s="254"/>
      <c r="AO345" s="254"/>
      <c r="AP345" s="254"/>
      <c r="AQ345" s="254"/>
      <c r="AR345" s="254"/>
    </row>
    <row r="346" spans="1:49" s="149" customFormat="1" outlineLevel="1">
      <c r="A346" s="101" t="s">
        <v>551</v>
      </c>
      <c r="B346" s="54" t="s">
        <v>1662</v>
      </c>
      <c r="C346" s="120" t="s">
        <v>42</v>
      </c>
      <c r="D346" s="145" t="s">
        <v>617</v>
      </c>
      <c r="E346" s="145"/>
      <c r="F346" s="146" t="s">
        <v>618</v>
      </c>
      <c r="G346" s="120" t="s">
        <v>619</v>
      </c>
      <c r="H346" s="146" t="s">
        <v>618</v>
      </c>
      <c r="I346" s="120" t="s">
        <v>619</v>
      </c>
      <c r="J346" s="101" t="s">
        <v>573</v>
      </c>
      <c r="K346" s="120" t="s">
        <v>574</v>
      </c>
      <c r="L346" s="120" t="s">
        <v>32</v>
      </c>
      <c r="M346" s="135" t="s">
        <v>848</v>
      </c>
      <c r="N346" s="120">
        <v>40</v>
      </c>
      <c r="O346" s="71">
        <v>230000000</v>
      </c>
      <c r="P346" s="103" t="s">
        <v>792</v>
      </c>
      <c r="Q346" s="62" t="s">
        <v>767</v>
      </c>
      <c r="R346" s="120" t="s">
        <v>913</v>
      </c>
      <c r="S346" s="54" t="s">
        <v>912</v>
      </c>
      <c r="T346" s="120" t="s">
        <v>40</v>
      </c>
      <c r="U346" s="120" t="s">
        <v>850</v>
      </c>
      <c r="V346" s="54" t="s">
        <v>912</v>
      </c>
      <c r="W346" s="120"/>
      <c r="X346" s="120"/>
      <c r="Y346" s="147"/>
      <c r="Z346" s="242">
        <v>300000000</v>
      </c>
      <c r="AA346" s="238">
        <f t="shared" si="12"/>
        <v>336000000.00000006</v>
      </c>
      <c r="AB346" s="147"/>
      <c r="AC346" s="54">
        <v>2016</v>
      </c>
      <c r="AD346" s="147"/>
      <c r="AE346" s="260" t="s">
        <v>839</v>
      </c>
      <c r="AF346" s="254"/>
      <c r="AG346" s="254"/>
      <c r="AH346" s="254"/>
      <c r="AI346" s="254"/>
      <c r="AJ346" s="254"/>
      <c r="AK346" s="254"/>
      <c r="AL346" s="254"/>
      <c r="AM346" s="254"/>
      <c r="AN346" s="254"/>
      <c r="AO346" s="254"/>
      <c r="AP346" s="254"/>
      <c r="AQ346" s="254"/>
      <c r="AR346" s="254"/>
      <c r="AS346" s="253"/>
      <c r="AT346" s="253"/>
      <c r="AU346" s="253"/>
      <c r="AV346" s="253"/>
      <c r="AW346" s="253"/>
    </row>
    <row r="347" spans="1:49" s="253" customFormat="1" outlineLevel="1">
      <c r="A347" s="101" t="s">
        <v>551</v>
      </c>
      <c r="B347" s="54" t="s">
        <v>1684</v>
      </c>
      <c r="C347" s="101" t="s">
        <v>42</v>
      </c>
      <c r="D347" s="114" t="s">
        <v>620</v>
      </c>
      <c r="E347" s="145"/>
      <c r="F347" s="114" t="s">
        <v>554</v>
      </c>
      <c r="G347" s="145" t="s">
        <v>555</v>
      </c>
      <c r="H347" s="114" t="s">
        <v>556</v>
      </c>
      <c r="I347" s="145" t="s">
        <v>557</v>
      </c>
      <c r="J347" s="101" t="s">
        <v>575</v>
      </c>
      <c r="K347" s="101" t="s">
        <v>576</v>
      </c>
      <c r="L347" s="101" t="s">
        <v>32</v>
      </c>
      <c r="M347" s="226" t="s">
        <v>848</v>
      </c>
      <c r="N347" s="101">
        <v>50</v>
      </c>
      <c r="O347" s="263">
        <v>230000000</v>
      </c>
      <c r="P347" s="103" t="s">
        <v>792</v>
      </c>
      <c r="Q347" s="62" t="s">
        <v>767</v>
      </c>
      <c r="R347" s="101" t="s">
        <v>913</v>
      </c>
      <c r="S347" s="54" t="s">
        <v>912</v>
      </c>
      <c r="T347" s="120" t="s">
        <v>40</v>
      </c>
      <c r="U347" s="101" t="s">
        <v>850</v>
      </c>
      <c r="V347" s="54" t="s">
        <v>912</v>
      </c>
      <c r="W347" s="150"/>
      <c r="X347" s="150"/>
      <c r="Y347" s="150"/>
      <c r="Z347" s="160">
        <v>455687150</v>
      </c>
      <c r="AA347" s="106">
        <f t="shared" si="12"/>
        <v>510369608.00000006</v>
      </c>
      <c r="AB347" s="272"/>
      <c r="AC347" s="103">
        <v>2016</v>
      </c>
      <c r="AD347" s="114"/>
      <c r="AE347" s="260" t="s">
        <v>839</v>
      </c>
      <c r="AF347" s="254"/>
      <c r="AG347" s="254"/>
      <c r="AH347" s="254"/>
      <c r="AI347" s="254"/>
      <c r="AJ347" s="254"/>
      <c r="AK347" s="254"/>
      <c r="AL347" s="254"/>
      <c r="AM347" s="254"/>
      <c r="AN347" s="254"/>
      <c r="AO347" s="254"/>
      <c r="AP347" s="254"/>
      <c r="AQ347" s="254"/>
      <c r="AR347" s="254"/>
    </row>
    <row r="348" spans="1:49" s="253" customFormat="1" outlineLevel="1">
      <c r="A348" s="101" t="s">
        <v>551</v>
      </c>
      <c r="B348" s="54" t="s">
        <v>1685</v>
      </c>
      <c r="C348" s="101" t="s">
        <v>42</v>
      </c>
      <c r="D348" s="114" t="s">
        <v>617</v>
      </c>
      <c r="E348" s="145"/>
      <c r="F348" s="271" t="s">
        <v>618</v>
      </c>
      <c r="G348" s="120" t="s">
        <v>619</v>
      </c>
      <c r="H348" s="271" t="s">
        <v>618</v>
      </c>
      <c r="I348" s="120" t="s">
        <v>619</v>
      </c>
      <c r="J348" s="101" t="s">
        <v>577</v>
      </c>
      <c r="K348" s="120" t="s">
        <v>578</v>
      </c>
      <c r="L348" s="101" t="s">
        <v>32</v>
      </c>
      <c r="M348" s="226" t="s">
        <v>848</v>
      </c>
      <c r="N348" s="101">
        <v>50</v>
      </c>
      <c r="O348" s="263">
        <v>230000000</v>
      </c>
      <c r="P348" s="103" t="s">
        <v>792</v>
      </c>
      <c r="Q348" s="62" t="s">
        <v>767</v>
      </c>
      <c r="R348" s="167" t="s">
        <v>914</v>
      </c>
      <c r="S348" s="54" t="s">
        <v>912</v>
      </c>
      <c r="T348" s="120" t="s">
        <v>40</v>
      </c>
      <c r="U348" s="101" t="s">
        <v>850</v>
      </c>
      <c r="V348" s="54" t="s">
        <v>912</v>
      </c>
      <c r="W348" s="150"/>
      <c r="X348" s="150"/>
      <c r="Y348" s="150"/>
      <c r="Z348" s="160">
        <v>300000000</v>
      </c>
      <c r="AA348" s="106">
        <f t="shared" ref="AA348:AA350" si="14">Z348*1.12</f>
        <v>336000000.00000006</v>
      </c>
      <c r="AB348" s="272"/>
      <c r="AC348" s="103">
        <v>2016</v>
      </c>
      <c r="AD348" s="114"/>
      <c r="AE348" s="260" t="s">
        <v>839</v>
      </c>
      <c r="AF348" s="254"/>
      <c r="AG348" s="254"/>
      <c r="AH348" s="254"/>
      <c r="AI348" s="254"/>
      <c r="AJ348" s="254"/>
      <c r="AK348" s="254"/>
      <c r="AL348" s="254"/>
      <c r="AM348" s="254"/>
      <c r="AN348" s="254"/>
      <c r="AO348" s="254"/>
      <c r="AP348" s="254"/>
      <c r="AQ348" s="254"/>
      <c r="AR348" s="254"/>
    </row>
    <row r="349" spans="1:49" s="149" customFormat="1" outlineLevel="1">
      <c r="A349" s="101" t="s">
        <v>551</v>
      </c>
      <c r="B349" s="54" t="s">
        <v>1686</v>
      </c>
      <c r="C349" s="120" t="s">
        <v>42</v>
      </c>
      <c r="D349" s="145" t="s">
        <v>620</v>
      </c>
      <c r="E349" s="145"/>
      <c r="F349" s="145" t="s">
        <v>554</v>
      </c>
      <c r="G349" s="145" t="s">
        <v>555</v>
      </c>
      <c r="H349" s="145" t="s">
        <v>556</v>
      </c>
      <c r="I349" s="145" t="s">
        <v>557</v>
      </c>
      <c r="J349" s="99" t="s">
        <v>579</v>
      </c>
      <c r="K349" s="120" t="s">
        <v>580</v>
      </c>
      <c r="L349" s="120" t="s">
        <v>32</v>
      </c>
      <c r="M349" s="135" t="s">
        <v>848</v>
      </c>
      <c r="N349" s="120">
        <v>40</v>
      </c>
      <c r="O349" s="71">
        <v>230000000</v>
      </c>
      <c r="P349" s="103" t="s">
        <v>792</v>
      </c>
      <c r="Q349" s="62" t="s">
        <v>767</v>
      </c>
      <c r="R349" s="69" t="s">
        <v>914</v>
      </c>
      <c r="S349" s="54" t="s">
        <v>912</v>
      </c>
      <c r="T349" s="120" t="s">
        <v>40</v>
      </c>
      <c r="U349" s="120" t="s">
        <v>850</v>
      </c>
      <c r="V349" s="54" t="s">
        <v>912</v>
      </c>
      <c r="W349" s="150"/>
      <c r="X349" s="150"/>
      <c r="Y349" s="150"/>
      <c r="Z349" s="242">
        <v>120433480</v>
      </c>
      <c r="AA349" s="238">
        <f t="shared" si="14"/>
        <v>134885497.60000002</v>
      </c>
      <c r="AB349" s="150"/>
      <c r="AC349" s="54">
        <v>2016</v>
      </c>
      <c r="AD349" s="145"/>
      <c r="AE349" s="260" t="s">
        <v>839</v>
      </c>
      <c r="AF349" s="254"/>
      <c r="AG349" s="254"/>
      <c r="AH349" s="254"/>
      <c r="AI349" s="254"/>
      <c r="AJ349" s="254"/>
      <c r="AK349" s="254"/>
      <c r="AL349" s="254"/>
      <c r="AM349" s="254"/>
      <c r="AN349" s="254"/>
      <c r="AO349" s="254"/>
      <c r="AP349" s="254"/>
      <c r="AQ349" s="254"/>
      <c r="AR349" s="254"/>
      <c r="AS349" s="253"/>
      <c r="AT349" s="253"/>
      <c r="AU349" s="253"/>
      <c r="AV349" s="253"/>
      <c r="AW349" s="253"/>
    </row>
    <row r="350" spans="1:49" s="253" customFormat="1" outlineLevel="1">
      <c r="A350" s="101" t="s">
        <v>551</v>
      </c>
      <c r="B350" s="54" t="s">
        <v>1687</v>
      </c>
      <c r="C350" s="101" t="s">
        <v>42</v>
      </c>
      <c r="D350" s="114" t="s">
        <v>622</v>
      </c>
      <c r="E350" s="145"/>
      <c r="F350" s="271" t="s">
        <v>582</v>
      </c>
      <c r="G350" s="145" t="s">
        <v>583</v>
      </c>
      <c r="H350" s="114" t="s">
        <v>584</v>
      </c>
      <c r="I350" s="145" t="s">
        <v>585</v>
      </c>
      <c r="J350" s="113" t="s">
        <v>586</v>
      </c>
      <c r="K350" s="120" t="s">
        <v>587</v>
      </c>
      <c r="L350" s="101" t="s">
        <v>431</v>
      </c>
      <c r="M350" s="101"/>
      <c r="N350" s="101">
        <v>50</v>
      </c>
      <c r="O350" s="263">
        <v>230000000</v>
      </c>
      <c r="P350" s="103" t="s">
        <v>792</v>
      </c>
      <c r="Q350" s="62" t="s">
        <v>767</v>
      </c>
      <c r="R350" s="99" t="s">
        <v>794</v>
      </c>
      <c r="S350" s="54" t="s">
        <v>912</v>
      </c>
      <c r="T350" s="120" t="s">
        <v>40</v>
      </c>
      <c r="U350" s="101" t="s">
        <v>603</v>
      </c>
      <c r="V350" s="54" t="s">
        <v>912</v>
      </c>
      <c r="W350" s="150"/>
      <c r="X350" s="150"/>
      <c r="Y350" s="150"/>
      <c r="Z350" s="160">
        <v>55363934</v>
      </c>
      <c r="AA350" s="106">
        <f t="shared" si="14"/>
        <v>62007606.080000006</v>
      </c>
      <c r="AB350" s="272"/>
      <c r="AC350" s="103">
        <v>2016</v>
      </c>
      <c r="AD350" s="114"/>
      <c r="AE350" s="260" t="s">
        <v>840</v>
      </c>
      <c r="AF350" s="254"/>
      <c r="AG350" s="254"/>
      <c r="AH350" s="254"/>
      <c r="AI350" s="254"/>
      <c r="AJ350" s="254"/>
      <c r="AK350" s="254"/>
      <c r="AL350" s="254"/>
      <c r="AM350" s="254"/>
      <c r="AN350" s="254"/>
      <c r="AO350" s="254"/>
      <c r="AP350" s="254"/>
      <c r="AQ350" s="254"/>
      <c r="AR350" s="254"/>
    </row>
    <row r="351" spans="1:49" s="49" customFormat="1">
      <c r="A351" s="46" t="s">
        <v>284</v>
      </c>
      <c r="B351" s="46"/>
      <c r="C351" s="46"/>
      <c r="D351" s="46"/>
      <c r="E351" s="46"/>
      <c r="F351" s="46"/>
      <c r="G351" s="46"/>
      <c r="H351" s="46"/>
      <c r="I351" s="46"/>
      <c r="J351" s="46"/>
      <c r="K351" s="46"/>
      <c r="L351" s="46"/>
      <c r="M351" s="46"/>
      <c r="N351" s="46"/>
      <c r="O351" s="46"/>
      <c r="P351" s="46"/>
      <c r="Q351" s="46"/>
      <c r="R351" s="46"/>
      <c r="S351" s="46"/>
      <c r="T351" s="46"/>
      <c r="U351" s="47"/>
      <c r="V351" s="46"/>
      <c r="W351" s="46"/>
      <c r="X351" s="46"/>
      <c r="Y351" s="48"/>
      <c r="Z351" s="48">
        <f>SUM(Z264:Z350)</f>
        <v>10155037037.389999</v>
      </c>
      <c r="AA351" s="48">
        <f>SUM(AA264:AA350)</f>
        <v>11373641481.876802</v>
      </c>
      <c r="AB351" s="46"/>
      <c r="AC351" s="46"/>
      <c r="AD351" s="46"/>
      <c r="AE351" s="46"/>
      <c r="AF351" s="52"/>
      <c r="AG351" s="52"/>
      <c r="AH351" s="52"/>
      <c r="AI351" s="52"/>
      <c r="AJ351" s="52"/>
      <c r="AK351" s="52"/>
      <c r="AL351" s="52"/>
      <c r="AM351" s="52"/>
      <c r="AN351" s="52"/>
      <c r="AO351" s="52"/>
      <c r="AP351" s="52"/>
      <c r="AQ351" s="52"/>
      <c r="AR351" s="52"/>
      <c r="AS351" s="52"/>
      <c r="AT351" s="52"/>
      <c r="AU351" s="52"/>
      <c r="AV351" s="52"/>
      <c r="AW351" s="52"/>
    </row>
    <row r="352" spans="1:49" s="52" customFormat="1">
      <c r="A352" s="41" t="s">
        <v>606</v>
      </c>
      <c r="B352" s="36"/>
      <c r="C352" s="38"/>
      <c r="D352" s="38"/>
      <c r="E352" s="38"/>
      <c r="F352" s="38"/>
      <c r="G352" s="38"/>
      <c r="H352" s="38"/>
      <c r="I352" s="38"/>
      <c r="J352" s="38"/>
      <c r="K352" s="38"/>
      <c r="L352" s="38"/>
      <c r="M352" s="38"/>
      <c r="N352" s="38"/>
      <c r="O352" s="38"/>
      <c r="P352" s="38"/>
      <c r="Q352" s="38"/>
      <c r="R352" s="38"/>
      <c r="S352" s="54"/>
      <c r="T352" s="38"/>
      <c r="U352" s="50"/>
      <c r="V352" s="38"/>
      <c r="W352" s="38"/>
      <c r="X352" s="38"/>
      <c r="Y352" s="51"/>
      <c r="Z352" s="51"/>
      <c r="AA352" s="51"/>
      <c r="AB352" s="38"/>
      <c r="AC352" s="38"/>
      <c r="AD352" s="38"/>
      <c r="AE352" s="258"/>
    </row>
    <row r="353" spans="1:49" s="157" customFormat="1">
      <c r="A353" s="154" t="s">
        <v>607</v>
      </c>
      <c r="B353" s="154"/>
      <c r="C353" s="154"/>
      <c r="D353" s="154"/>
      <c r="E353" s="154"/>
      <c r="F353" s="154"/>
      <c r="G353" s="154"/>
      <c r="H353" s="154"/>
      <c r="I353" s="154"/>
      <c r="J353" s="154"/>
      <c r="K353" s="154"/>
      <c r="L353" s="154"/>
      <c r="M353" s="154"/>
      <c r="N353" s="154"/>
      <c r="O353" s="154"/>
      <c r="P353" s="154"/>
      <c r="Q353" s="154"/>
      <c r="R353" s="154"/>
      <c r="S353" s="154"/>
      <c r="T353" s="154"/>
      <c r="U353" s="155"/>
      <c r="V353" s="154"/>
      <c r="W353" s="154"/>
      <c r="X353" s="154"/>
      <c r="Y353" s="156"/>
      <c r="Z353" s="156"/>
      <c r="AA353" s="156"/>
      <c r="AB353" s="154"/>
      <c r="AC353" s="154"/>
      <c r="AD353" s="154"/>
      <c r="AE353" s="154"/>
      <c r="AF353" s="52"/>
      <c r="AG353" s="52"/>
      <c r="AH353" s="52"/>
      <c r="AI353" s="52"/>
      <c r="AJ353" s="52"/>
      <c r="AK353" s="52"/>
      <c r="AL353" s="52"/>
      <c r="AM353" s="52"/>
      <c r="AN353" s="52"/>
      <c r="AO353" s="52"/>
      <c r="AP353" s="52"/>
      <c r="AQ353" s="52"/>
      <c r="AR353" s="52"/>
      <c r="AS353" s="52"/>
      <c r="AT353" s="52"/>
      <c r="AU353" s="52"/>
      <c r="AV353" s="52"/>
      <c r="AW353" s="52"/>
    </row>
    <row r="354" spans="1:49" s="76" customFormat="1" outlineLevel="1">
      <c r="A354" s="101" t="s">
        <v>525</v>
      </c>
      <c r="B354" s="40" t="s">
        <v>279</v>
      </c>
      <c r="C354" s="163" t="s">
        <v>42</v>
      </c>
      <c r="D354" s="121" t="s">
        <v>614</v>
      </c>
      <c r="E354" s="121"/>
      <c r="F354" s="163" t="s">
        <v>526</v>
      </c>
      <c r="G354" s="163" t="s">
        <v>527</v>
      </c>
      <c r="H354" s="163" t="s">
        <v>526</v>
      </c>
      <c r="I354" s="163" t="s">
        <v>527</v>
      </c>
      <c r="J354" s="163" t="s">
        <v>528</v>
      </c>
      <c r="K354" s="163" t="s">
        <v>527</v>
      </c>
      <c r="L354" s="121" t="s">
        <v>33</v>
      </c>
      <c r="M354" s="163"/>
      <c r="N354" s="124">
        <v>100</v>
      </c>
      <c r="O354" s="101">
        <v>230000000</v>
      </c>
      <c r="P354" s="103" t="s">
        <v>792</v>
      </c>
      <c r="Q354" s="62" t="s">
        <v>767</v>
      </c>
      <c r="R354" s="84" t="s">
        <v>29</v>
      </c>
      <c r="S354" s="54" t="s">
        <v>912</v>
      </c>
      <c r="T354" s="103" t="s">
        <v>92</v>
      </c>
      <c r="U354" s="163" t="s">
        <v>89</v>
      </c>
      <c r="V354" s="158" t="s">
        <v>912</v>
      </c>
      <c r="W354" s="163"/>
      <c r="X354" s="163"/>
      <c r="Y354" s="163"/>
      <c r="Z354" s="105">
        <v>7000000</v>
      </c>
      <c r="AA354" s="160">
        <f t="shared" ref="AA354:AA383" si="15">Z354*1.12</f>
        <v>7840000.0000000009</v>
      </c>
      <c r="AB354" s="163"/>
      <c r="AC354" s="161">
        <v>2016</v>
      </c>
      <c r="AD354" s="163"/>
      <c r="AE354" s="193" t="s">
        <v>840</v>
      </c>
    </row>
    <row r="355" spans="1:49" s="76" customFormat="1" outlineLevel="1">
      <c r="A355" s="101" t="s">
        <v>525</v>
      </c>
      <c r="B355" s="40" t="s">
        <v>280</v>
      </c>
      <c r="C355" s="163" t="s">
        <v>42</v>
      </c>
      <c r="D355" s="121" t="s">
        <v>614</v>
      </c>
      <c r="E355" s="121"/>
      <c r="F355" s="163" t="s">
        <v>529</v>
      </c>
      <c r="G355" s="163" t="s">
        <v>530</v>
      </c>
      <c r="H355" s="163" t="s">
        <v>529</v>
      </c>
      <c r="I355" s="163" t="s">
        <v>530</v>
      </c>
      <c r="J355" s="163" t="s">
        <v>531</v>
      </c>
      <c r="K355" s="163" t="s">
        <v>530</v>
      </c>
      <c r="L355" s="121" t="s">
        <v>33</v>
      </c>
      <c r="M355" s="163"/>
      <c r="N355" s="124">
        <v>100</v>
      </c>
      <c r="O355" s="101">
        <v>230000000</v>
      </c>
      <c r="P355" s="103" t="s">
        <v>792</v>
      </c>
      <c r="Q355" s="62" t="s">
        <v>767</v>
      </c>
      <c r="R355" s="84" t="s">
        <v>29</v>
      </c>
      <c r="S355" s="54" t="s">
        <v>912</v>
      </c>
      <c r="T355" s="103" t="s">
        <v>92</v>
      </c>
      <c r="U355" s="163" t="s">
        <v>89</v>
      </c>
      <c r="V355" s="158" t="s">
        <v>912</v>
      </c>
      <c r="W355" s="163"/>
      <c r="X355" s="163"/>
      <c r="Y355" s="163"/>
      <c r="Z355" s="105">
        <v>5650000</v>
      </c>
      <c r="AA355" s="160">
        <f t="shared" si="15"/>
        <v>6328000.0000000009</v>
      </c>
      <c r="AB355" s="163"/>
      <c r="AC355" s="161">
        <v>2016</v>
      </c>
      <c r="AD355" s="163"/>
      <c r="AE355" s="193" t="s">
        <v>840</v>
      </c>
    </row>
    <row r="356" spans="1:49" s="76" customFormat="1" outlineLevel="1">
      <c r="A356" s="101" t="s">
        <v>525</v>
      </c>
      <c r="B356" s="40" t="s">
        <v>281</v>
      </c>
      <c r="C356" s="163" t="s">
        <v>42</v>
      </c>
      <c r="D356" s="121" t="s">
        <v>615</v>
      </c>
      <c r="E356" s="121"/>
      <c r="F356" s="163" t="s">
        <v>532</v>
      </c>
      <c r="G356" s="163" t="s">
        <v>533</v>
      </c>
      <c r="H356" s="163" t="s">
        <v>534</v>
      </c>
      <c r="I356" s="163" t="s">
        <v>533</v>
      </c>
      <c r="J356" s="163" t="s">
        <v>535</v>
      </c>
      <c r="K356" s="163" t="s">
        <v>533</v>
      </c>
      <c r="L356" s="121" t="s">
        <v>33</v>
      </c>
      <c r="M356" s="163"/>
      <c r="N356" s="124">
        <v>100</v>
      </c>
      <c r="O356" s="101">
        <v>230000000</v>
      </c>
      <c r="P356" s="103" t="s">
        <v>792</v>
      </c>
      <c r="Q356" s="62" t="s">
        <v>767</v>
      </c>
      <c r="R356" s="84" t="s">
        <v>29</v>
      </c>
      <c r="S356" s="54" t="s">
        <v>912</v>
      </c>
      <c r="T356" s="103" t="s">
        <v>92</v>
      </c>
      <c r="U356" s="163" t="s">
        <v>169</v>
      </c>
      <c r="V356" s="158" t="s">
        <v>912</v>
      </c>
      <c r="W356" s="163"/>
      <c r="X356" s="163"/>
      <c r="Y356" s="163"/>
      <c r="Z356" s="105">
        <v>3750000</v>
      </c>
      <c r="AA356" s="160">
        <f t="shared" si="15"/>
        <v>4200000</v>
      </c>
      <c r="AB356" s="163"/>
      <c r="AC356" s="161">
        <v>2016</v>
      </c>
      <c r="AD356" s="163"/>
      <c r="AE356" s="193" t="s">
        <v>840</v>
      </c>
    </row>
    <row r="357" spans="1:49" s="76" customFormat="1" outlineLevel="1">
      <c r="A357" s="101" t="s">
        <v>525</v>
      </c>
      <c r="B357" s="40" t="s">
        <v>282</v>
      </c>
      <c r="C357" s="163" t="s">
        <v>536</v>
      </c>
      <c r="D357" s="121" t="s">
        <v>616</v>
      </c>
      <c r="E357" s="121"/>
      <c r="F357" s="163" t="s">
        <v>537</v>
      </c>
      <c r="G357" s="163" t="s">
        <v>538</v>
      </c>
      <c r="H357" s="163" t="s">
        <v>537</v>
      </c>
      <c r="I357" s="163" t="s">
        <v>538</v>
      </c>
      <c r="J357" s="275" t="s">
        <v>539</v>
      </c>
      <c r="K357" s="163" t="s">
        <v>540</v>
      </c>
      <c r="L357" s="163" t="s">
        <v>275</v>
      </c>
      <c r="M357" s="163" t="s">
        <v>907</v>
      </c>
      <c r="N357" s="124">
        <v>100</v>
      </c>
      <c r="O357" s="101">
        <v>230000000</v>
      </c>
      <c r="P357" s="103" t="s">
        <v>792</v>
      </c>
      <c r="Q357" s="62" t="s">
        <v>767</v>
      </c>
      <c r="R357" s="84" t="s">
        <v>29</v>
      </c>
      <c r="S357" s="54" t="s">
        <v>912</v>
      </c>
      <c r="T357" s="103" t="s">
        <v>92</v>
      </c>
      <c r="U357" s="163" t="s">
        <v>89</v>
      </c>
      <c r="V357" s="158" t="s">
        <v>912</v>
      </c>
      <c r="W357" s="163"/>
      <c r="X357" s="163"/>
      <c r="Y357" s="163"/>
      <c r="Z357" s="105">
        <v>3500000</v>
      </c>
      <c r="AA357" s="160">
        <f t="shared" si="15"/>
        <v>3920000.0000000005</v>
      </c>
      <c r="AB357" s="163"/>
      <c r="AC357" s="161">
        <v>2016</v>
      </c>
      <c r="AD357" s="163"/>
      <c r="AE357" s="193" t="s">
        <v>840</v>
      </c>
    </row>
    <row r="358" spans="1:49" s="76" customFormat="1" outlineLevel="1">
      <c r="A358" s="249" t="s">
        <v>81</v>
      </c>
      <c r="B358" s="40" t="s">
        <v>316</v>
      </c>
      <c r="C358" s="80" t="s">
        <v>28</v>
      </c>
      <c r="D358" s="80" t="s">
        <v>612</v>
      </c>
      <c r="E358" s="92"/>
      <c r="F358" s="80" t="s">
        <v>62</v>
      </c>
      <c r="G358" s="80" t="s">
        <v>63</v>
      </c>
      <c r="H358" s="80" t="s">
        <v>64</v>
      </c>
      <c r="I358" s="80" t="s">
        <v>65</v>
      </c>
      <c r="J358" s="165" t="s">
        <v>709</v>
      </c>
      <c r="K358" s="80" t="s">
        <v>66</v>
      </c>
      <c r="L358" s="81" t="s">
        <v>33</v>
      </c>
      <c r="M358" s="78"/>
      <c r="N358" s="80">
        <v>90</v>
      </c>
      <c r="O358" s="101">
        <v>230000000</v>
      </c>
      <c r="P358" s="103" t="s">
        <v>792</v>
      </c>
      <c r="Q358" s="62" t="s">
        <v>767</v>
      </c>
      <c r="R358" s="84" t="s">
        <v>29</v>
      </c>
      <c r="S358" s="54" t="s">
        <v>912</v>
      </c>
      <c r="T358" s="153" t="s">
        <v>67</v>
      </c>
      <c r="U358" s="80" t="s">
        <v>30</v>
      </c>
      <c r="V358" s="158" t="s">
        <v>912</v>
      </c>
      <c r="W358" s="83" t="s">
        <v>31</v>
      </c>
      <c r="X358" s="83" t="s">
        <v>31</v>
      </c>
      <c r="Y358" s="82"/>
      <c r="Z358" s="240">
        <v>6000000</v>
      </c>
      <c r="AA358" s="160">
        <f t="shared" si="15"/>
        <v>6720000.0000000009</v>
      </c>
      <c r="AB358" s="80" t="s">
        <v>31</v>
      </c>
      <c r="AC358" s="161">
        <v>2016</v>
      </c>
      <c r="AD358" s="17"/>
      <c r="AE358" s="193" t="s">
        <v>840</v>
      </c>
    </row>
    <row r="359" spans="1:49" s="76" customFormat="1" outlineLevel="1">
      <c r="A359" s="249" t="s">
        <v>81</v>
      </c>
      <c r="B359" s="40" t="s">
        <v>317</v>
      </c>
      <c r="C359" s="80" t="s">
        <v>28</v>
      </c>
      <c r="D359" s="80" t="s">
        <v>612</v>
      </c>
      <c r="E359" s="92"/>
      <c r="F359" s="80" t="s">
        <v>62</v>
      </c>
      <c r="G359" s="80" t="s">
        <v>63</v>
      </c>
      <c r="H359" s="80" t="s">
        <v>64</v>
      </c>
      <c r="I359" s="80" t="s">
        <v>65</v>
      </c>
      <c r="J359" s="165" t="s">
        <v>710</v>
      </c>
      <c r="K359" s="80" t="s">
        <v>711</v>
      </c>
      <c r="L359" s="81" t="s">
        <v>33</v>
      </c>
      <c r="M359" s="78"/>
      <c r="N359" s="80">
        <v>90</v>
      </c>
      <c r="O359" s="101">
        <v>230000000</v>
      </c>
      <c r="P359" s="103" t="s">
        <v>792</v>
      </c>
      <c r="Q359" s="62" t="s">
        <v>767</v>
      </c>
      <c r="R359" s="58" t="s">
        <v>793</v>
      </c>
      <c r="S359" s="54" t="s">
        <v>912</v>
      </c>
      <c r="T359" s="153" t="s">
        <v>67</v>
      </c>
      <c r="U359" s="80" t="s">
        <v>30</v>
      </c>
      <c r="V359" s="158" t="s">
        <v>912</v>
      </c>
      <c r="W359" s="83" t="s">
        <v>31</v>
      </c>
      <c r="X359" s="83" t="s">
        <v>31</v>
      </c>
      <c r="Y359" s="82" t="s">
        <v>31</v>
      </c>
      <c r="Z359" s="240">
        <v>6090000</v>
      </c>
      <c r="AA359" s="160">
        <f t="shared" si="15"/>
        <v>6820800.0000000009</v>
      </c>
      <c r="AB359" s="80" t="s">
        <v>31</v>
      </c>
      <c r="AC359" s="161">
        <v>2016</v>
      </c>
      <c r="AD359" s="17"/>
      <c r="AE359" s="193" t="s">
        <v>840</v>
      </c>
    </row>
    <row r="360" spans="1:49" s="76" customFormat="1" outlineLevel="1">
      <c r="A360" s="249" t="s">
        <v>81</v>
      </c>
      <c r="B360" s="40" t="s">
        <v>318</v>
      </c>
      <c r="C360" s="165" t="s">
        <v>28</v>
      </c>
      <c r="D360" s="165" t="s">
        <v>612</v>
      </c>
      <c r="E360" s="107"/>
      <c r="F360" s="165" t="s">
        <v>62</v>
      </c>
      <c r="G360" s="165" t="s">
        <v>63</v>
      </c>
      <c r="H360" s="165" t="s">
        <v>64</v>
      </c>
      <c r="I360" s="165" t="s">
        <v>65</v>
      </c>
      <c r="J360" s="165" t="s">
        <v>712</v>
      </c>
      <c r="K360" s="165" t="s">
        <v>713</v>
      </c>
      <c r="L360" s="166" t="s">
        <v>33</v>
      </c>
      <c r="M360" s="78"/>
      <c r="N360" s="165">
        <v>90</v>
      </c>
      <c r="O360" s="101">
        <v>230000000</v>
      </c>
      <c r="P360" s="103" t="s">
        <v>792</v>
      </c>
      <c r="Q360" s="62" t="s">
        <v>767</v>
      </c>
      <c r="R360" s="58" t="s">
        <v>794</v>
      </c>
      <c r="S360" s="54" t="s">
        <v>912</v>
      </c>
      <c r="T360" s="169" t="s">
        <v>67</v>
      </c>
      <c r="U360" s="165" t="s">
        <v>30</v>
      </c>
      <c r="V360" s="158" t="s">
        <v>912</v>
      </c>
      <c r="W360" s="168" t="s">
        <v>31</v>
      </c>
      <c r="X360" s="168" t="s">
        <v>31</v>
      </c>
      <c r="Y360" s="170" t="s">
        <v>31</v>
      </c>
      <c r="Z360" s="243">
        <v>6720000</v>
      </c>
      <c r="AA360" s="160">
        <f t="shared" si="15"/>
        <v>7526400.0000000009</v>
      </c>
      <c r="AB360" s="165" t="s">
        <v>31</v>
      </c>
      <c r="AC360" s="161">
        <v>2016</v>
      </c>
      <c r="AD360" s="87"/>
      <c r="AE360" s="193" t="s">
        <v>840</v>
      </c>
    </row>
    <row r="361" spans="1:49" s="76" customFormat="1" outlineLevel="1">
      <c r="A361" s="249" t="s">
        <v>81</v>
      </c>
      <c r="B361" s="40" t="s">
        <v>319</v>
      </c>
      <c r="C361" s="165" t="s">
        <v>28</v>
      </c>
      <c r="D361" s="165" t="s">
        <v>612</v>
      </c>
      <c r="E361" s="107"/>
      <c r="F361" s="165" t="s">
        <v>62</v>
      </c>
      <c r="G361" s="165" t="s">
        <v>63</v>
      </c>
      <c r="H361" s="165" t="s">
        <v>64</v>
      </c>
      <c r="I361" s="165" t="s">
        <v>65</v>
      </c>
      <c r="J361" s="165" t="s">
        <v>714</v>
      </c>
      <c r="K361" s="165" t="s">
        <v>715</v>
      </c>
      <c r="L361" s="166" t="s">
        <v>33</v>
      </c>
      <c r="M361" s="78"/>
      <c r="N361" s="165">
        <v>90</v>
      </c>
      <c r="O361" s="101">
        <v>230000000</v>
      </c>
      <c r="P361" s="103" t="s">
        <v>792</v>
      </c>
      <c r="Q361" s="62" t="s">
        <v>767</v>
      </c>
      <c r="R361" s="69" t="s">
        <v>914</v>
      </c>
      <c r="S361" s="54" t="s">
        <v>912</v>
      </c>
      <c r="T361" s="169" t="s">
        <v>67</v>
      </c>
      <c r="U361" s="165" t="s">
        <v>30</v>
      </c>
      <c r="V361" s="158" t="s">
        <v>912</v>
      </c>
      <c r="W361" s="168" t="s">
        <v>31</v>
      </c>
      <c r="X361" s="168" t="s">
        <v>31</v>
      </c>
      <c r="Y361" s="170" t="s">
        <v>31</v>
      </c>
      <c r="Z361" s="243">
        <v>4368000</v>
      </c>
      <c r="AA361" s="160">
        <f t="shared" si="15"/>
        <v>4892160</v>
      </c>
      <c r="AB361" s="165" t="s">
        <v>31</v>
      </c>
      <c r="AC361" s="161">
        <v>2016</v>
      </c>
      <c r="AD361" s="87"/>
      <c r="AE361" s="193" t="s">
        <v>840</v>
      </c>
    </row>
    <row r="362" spans="1:49" s="76" customFormat="1" outlineLevel="1">
      <c r="A362" s="249" t="s">
        <v>81</v>
      </c>
      <c r="B362" s="40" t="s">
        <v>320</v>
      </c>
      <c r="C362" s="165" t="s">
        <v>28</v>
      </c>
      <c r="D362" s="165" t="s">
        <v>612</v>
      </c>
      <c r="E362" s="107"/>
      <c r="F362" s="165" t="s">
        <v>62</v>
      </c>
      <c r="G362" s="165" t="s">
        <v>63</v>
      </c>
      <c r="H362" s="165" t="s">
        <v>64</v>
      </c>
      <c r="I362" s="165" t="s">
        <v>65</v>
      </c>
      <c r="J362" s="165" t="s">
        <v>716</v>
      </c>
      <c r="K362" s="165" t="s">
        <v>717</v>
      </c>
      <c r="L362" s="166" t="s">
        <v>33</v>
      </c>
      <c r="M362" s="78"/>
      <c r="N362" s="165">
        <v>90</v>
      </c>
      <c r="O362" s="101">
        <v>230000000</v>
      </c>
      <c r="P362" s="103" t="s">
        <v>792</v>
      </c>
      <c r="Q362" s="62" t="s">
        <v>767</v>
      </c>
      <c r="R362" s="69" t="s">
        <v>795</v>
      </c>
      <c r="S362" s="54" t="s">
        <v>912</v>
      </c>
      <c r="T362" s="169" t="s">
        <v>67</v>
      </c>
      <c r="U362" s="165" t="s">
        <v>30</v>
      </c>
      <c r="V362" s="158" t="s">
        <v>912</v>
      </c>
      <c r="W362" s="168" t="s">
        <v>31</v>
      </c>
      <c r="X362" s="168" t="s">
        <v>31</v>
      </c>
      <c r="Y362" s="170" t="s">
        <v>31</v>
      </c>
      <c r="Z362" s="243">
        <v>6510000</v>
      </c>
      <c r="AA362" s="160">
        <f t="shared" si="15"/>
        <v>7291200.0000000009</v>
      </c>
      <c r="AB362" s="165" t="s">
        <v>31</v>
      </c>
      <c r="AC362" s="161">
        <v>2016</v>
      </c>
      <c r="AD362" s="87"/>
      <c r="AE362" s="193" t="s">
        <v>840</v>
      </c>
    </row>
    <row r="363" spans="1:49" s="76" customFormat="1" outlineLevel="1">
      <c r="A363" s="249" t="s">
        <v>81</v>
      </c>
      <c r="B363" s="40" t="s">
        <v>321</v>
      </c>
      <c r="C363" s="165" t="s">
        <v>28</v>
      </c>
      <c r="D363" s="165" t="s">
        <v>612</v>
      </c>
      <c r="E363" s="107"/>
      <c r="F363" s="165" t="s">
        <v>62</v>
      </c>
      <c r="G363" s="165" t="s">
        <v>63</v>
      </c>
      <c r="H363" s="165" t="s">
        <v>64</v>
      </c>
      <c r="I363" s="165" t="s">
        <v>65</v>
      </c>
      <c r="J363" s="165" t="s">
        <v>718</v>
      </c>
      <c r="K363" s="165" t="s">
        <v>719</v>
      </c>
      <c r="L363" s="166" t="s">
        <v>33</v>
      </c>
      <c r="M363" s="78"/>
      <c r="N363" s="165">
        <v>90</v>
      </c>
      <c r="O363" s="101">
        <v>230000000</v>
      </c>
      <c r="P363" s="103" t="s">
        <v>792</v>
      </c>
      <c r="Q363" s="62" t="s">
        <v>767</v>
      </c>
      <c r="R363" s="167" t="s">
        <v>694</v>
      </c>
      <c r="S363" s="54" t="s">
        <v>912</v>
      </c>
      <c r="T363" s="169" t="s">
        <v>67</v>
      </c>
      <c r="U363" s="165" t="s">
        <v>30</v>
      </c>
      <c r="V363" s="158" t="s">
        <v>912</v>
      </c>
      <c r="W363" s="168" t="s">
        <v>31</v>
      </c>
      <c r="X363" s="168" t="s">
        <v>31</v>
      </c>
      <c r="Y363" s="170" t="s">
        <v>31</v>
      </c>
      <c r="Z363" s="243">
        <v>2898000</v>
      </c>
      <c r="AA363" s="160">
        <f t="shared" si="15"/>
        <v>3245760.0000000005</v>
      </c>
      <c r="AB363" s="165" t="s">
        <v>31</v>
      </c>
      <c r="AC363" s="161">
        <v>2016</v>
      </c>
      <c r="AD363" s="87"/>
      <c r="AE363" s="193" t="s">
        <v>840</v>
      </c>
    </row>
    <row r="364" spans="1:49" s="76" customFormat="1" outlineLevel="1">
      <c r="A364" s="249" t="s">
        <v>81</v>
      </c>
      <c r="B364" s="40" t="s">
        <v>322</v>
      </c>
      <c r="C364" s="165" t="s">
        <v>28</v>
      </c>
      <c r="D364" s="165" t="s">
        <v>612</v>
      </c>
      <c r="E364" s="107"/>
      <c r="F364" s="165" t="s">
        <v>62</v>
      </c>
      <c r="G364" s="165" t="s">
        <v>63</v>
      </c>
      <c r="H364" s="165" t="s">
        <v>64</v>
      </c>
      <c r="I364" s="165" t="s">
        <v>65</v>
      </c>
      <c r="J364" s="165" t="s">
        <v>720</v>
      </c>
      <c r="K364" s="165" t="s">
        <v>721</v>
      </c>
      <c r="L364" s="166" t="s">
        <v>33</v>
      </c>
      <c r="M364" s="121"/>
      <c r="N364" s="194">
        <v>90</v>
      </c>
      <c r="O364" s="101">
        <v>230000000</v>
      </c>
      <c r="P364" s="103" t="s">
        <v>792</v>
      </c>
      <c r="Q364" s="62" t="s">
        <v>767</v>
      </c>
      <c r="R364" s="167" t="s">
        <v>694</v>
      </c>
      <c r="S364" s="54" t="s">
        <v>912</v>
      </c>
      <c r="T364" s="169" t="s">
        <v>67</v>
      </c>
      <c r="U364" s="165" t="s">
        <v>30</v>
      </c>
      <c r="V364" s="158" t="s">
        <v>912</v>
      </c>
      <c r="W364" s="168" t="s">
        <v>31</v>
      </c>
      <c r="X364" s="168" t="s">
        <v>31</v>
      </c>
      <c r="Y364" s="170" t="s">
        <v>31</v>
      </c>
      <c r="Z364" s="243">
        <v>1302000</v>
      </c>
      <c r="AA364" s="160">
        <f t="shared" si="15"/>
        <v>1458240.0000000002</v>
      </c>
      <c r="AB364" s="165" t="s">
        <v>31</v>
      </c>
      <c r="AC364" s="161">
        <v>2016</v>
      </c>
      <c r="AD364" s="87"/>
      <c r="AE364" s="193" t="s">
        <v>840</v>
      </c>
    </row>
    <row r="365" spans="1:49" s="76" customFormat="1" outlineLevel="1">
      <c r="A365" s="249" t="s">
        <v>81</v>
      </c>
      <c r="B365" s="40" t="s">
        <v>323</v>
      </c>
      <c r="C365" s="165" t="s">
        <v>28</v>
      </c>
      <c r="D365" s="165" t="s">
        <v>612</v>
      </c>
      <c r="E365" s="107"/>
      <c r="F365" s="165" t="s">
        <v>62</v>
      </c>
      <c r="G365" s="165" t="s">
        <v>63</v>
      </c>
      <c r="H365" s="165" t="s">
        <v>64</v>
      </c>
      <c r="I365" s="165" t="s">
        <v>65</v>
      </c>
      <c r="J365" s="165" t="s">
        <v>68</v>
      </c>
      <c r="K365" s="165" t="s">
        <v>69</v>
      </c>
      <c r="L365" s="166" t="s">
        <v>33</v>
      </c>
      <c r="M365" s="78"/>
      <c r="N365" s="165">
        <v>90</v>
      </c>
      <c r="O365" s="101">
        <v>230000000</v>
      </c>
      <c r="P365" s="103" t="s">
        <v>792</v>
      </c>
      <c r="Q365" s="62" t="s">
        <v>767</v>
      </c>
      <c r="R365" s="84" t="s">
        <v>29</v>
      </c>
      <c r="S365" s="54" t="s">
        <v>912</v>
      </c>
      <c r="T365" s="169" t="s">
        <v>67</v>
      </c>
      <c r="U365" s="165" t="s">
        <v>30</v>
      </c>
      <c r="V365" s="158" t="s">
        <v>912</v>
      </c>
      <c r="W365" s="168" t="s">
        <v>31</v>
      </c>
      <c r="X365" s="168" t="s">
        <v>31</v>
      </c>
      <c r="Y365" s="170"/>
      <c r="Z365" s="243">
        <v>4526909.76</v>
      </c>
      <c r="AA365" s="160">
        <f t="shared" si="15"/>
        <v>5070138.9312000005</v>
      </c>
      <c r="AB365" s="165" t="s">
        <v>31</v>
      </c>
      <c r="AC365" s="161">
        <v>2016</v>
      </c>
      <c r="AD365" s="87"/>
      <c r="AE365" s="193" t="s">
        <v>840</v>
      </c>
    </row>
    <row r="366" spans="1:49" s="76" customFormat="1" outlineLevel="1">
      <c r="A366" s="249" t="s">
        <v>81</v>
      </c>
      <c r="B366" s="40" t="s">
        <v>324</v>
      </c>
      <c r="C366" s="165" t="s">
        <v>28</v>
      </c>
      <c r="D366" s="165" t="s">
        <v>612</v>
      </c>
      <c r="E366" s="107"/>
      <c r="F366" s="165" t="s">
        <v>62</v>
      </c>
      <c r="G366" s="165" t="s">
        <v>63</v>
      </c>
      <c r="H366" s="165" t="s">
        <v>64</v>
      </c>
      <c r="I366" s="165" t="s">
        <v>65</v>
      </c>
      <c r="J366" s="165" t="s">
        <v>722</v>
      </c>
      <c r="K366" s="165" t="s">
        <v>723</v>
      </c>
      <c r="L366" s="166" t="s">
        <v>33</v>
      </c>
      <c r="M366" s="78"/>
      <c r="N366" s="165">
        <v>90</v>
      </c>
      <c r="O366" s="101">
        <v>230000000</v>
      </c>
      <c r="P366" s="103" t="s">
        <v>792</v>
      </c>
      <c r="Q366" s="62" t="s">
        <v>767</v>
      </c>
      <c r="R366" s="58" t="s">
        <v>793</v>
      </c>
      <c r="S366" s="54" t="s">
        <v>912</v>
      </c>
      <c r="T366" s="169" t="s">
        <v>67</v>
      </c>
      <c r="U366" s="165" t="s">
        <v>30</v>
      </c>
      <c r="V366" s="158" t="s">
        <v>912</v>
      </c>
      <c r="W366" s="168" t="s">
        <v>31</v>
      </c>
      <c r="X366" s="168" t="s">
        <v>31</v>
      </c>
      <c r="Y366" s="170"/>
      <c r="Z366" s="243">
        <v>4695780</v>
      </c>
      <c r="AA366" s="160">
        <f t="shared" si="15"/>
        <v>5259273.6000000006</v>
      </c>
      <c r="AB366" s="165" t="s">
        <v>31</v>
      </c>
      <c r="AC366" s="161">
        <v>2016</v>
      </c>
      <c r="AD366" s="87"/>
      <c r="AE366" s="193" t="s">
        <v>840</v>
      </c>
    </row>
    <row r="367" spans="1:49" s="76" customFormat="1" outlineLevel="1">
      <c r="A367" s="249" t="s">
        <v>81</v>
      </c>
      <c r="B367" s="40" t="s">
        <v>325</v>
      </c>
      <c r="C367" s="165" t="s">
        <v>28</v>
      </c>
      <c r="D367" s="165" t="s">
        <v>612</v>
      </c>
      <c r="E367" s="107"/>
      <c r="F367" s="165" t="s">
        <v>62</v>
      </c>
      <c r="G367" s="165" t="s">
        <v>63</v>
      </c>
      <c r="H367" s="165" t="s">
        <v>64</v>
      </c>
      <c r="I367" s="165" t="s">
        <v>65</v>
      </c>
      <c r="J367" s="165" t="s">
        <v>724</v>
      </c>
      <c r="K367" s="165" t="s">
        <v>725</v>
      </c>
      <c r="L367" s="166" t="s">
        <v>33</v>
      </c>
      <c r="M367" s="78"/>
      <c r="N367" s="165">
        <v>90</v>
      </c>
      <c r="O367" s="101">
        <v>230000000</v>
      </c>
      <c r="P367" s="103" t="s">
        <v>792</v>
      </c>
      <c r="Q367" s="62" t="s">
        <v>767</v>
      </c>
      <c r="R367" s="58" t="s">
        <v>794</v>
      </c>
      <c r="S367" s="54" t="s">
        <v>912</v>
      </c>
      <c r="T367" s="169" t="s">
        <v>67</v>
      </c>
      <c r="U367" s="165" t="s">
        <v>30</v>
      </c>
      <c r="V367" s="158" t="s">
        <v>912</v>
      </c>
      <c r="W367" s="168" t="s">
        <v>31</v>
      </c>
      <c r="X367" s="168" t="s">
        <v>31</v>
      </c>
      <c r="Y367" s="170" t="s">
        <v>31</v>
      </c>
      <c r="Z367" s="243">
        <v>7077769.9199999999</v>
      </c>
      <c r="AA367" s="160">
        <f t="shared" si="15"/>
        <v>7927102.3104000008</v>
      </c>
      <c r="AB367" s="165" t="s">
        <v>31</v>
      </c>
      <c r="AC367" s="161">
        <v>2016</v>
      </c>
      <c r="AD367" s="87"/>
      <c r="AE367" s="193" t="s">
        <v>840</v>
      </c>
    </row>
    <row r="368" spans="1:49" s="76" customFormat="1" outlineLevel="1">
      <c r="A368" s="249" t="s">
        <v>81</v>
      </c>
      <c r="B368" s="40" t="s">
        <v>326</v>
      </c>
      <c r="C368" s="165" t="s">
        <v>28</v>
      </c>
      <c r="D368" s="165" t="s">
        <v>612</v>
      </c>
      <c r="E368" s="107"/>
      <c r="F368" s="165" t="s">
        <v>62</v>
      </c>
      <c r="G368" s="165" t="s">
        <v>63</v>
      </c>
      <c r="H368" s="165" t="s">
        <v>64</v>
      </c>
      <c r="I368" s="165" t="s">
        <v>65</v>
      </c>
      <c r="J368" s="165" t="s">
        <v>726</v>
      </c>
      <c r="K368" s="165" t="s">
        <v>727</v>
      </c>
      <c r="L368" s="166" t="s">
        <v>33</v>
      </c>
      <c r="M368" s="78"/>
      <c r="N368" s="165">
        <v>90</v>
      </c>
      <c r="O368" s="101">
        <v>230000000</v>
      </c>
      <c r="P368" s="103" t="s">
        <v>792</v>
      </c>
      <c r="Q368" s="62" t="s">
        <v>767</v>
      </c>
      <c r="R368" s="69" t="s">
        <v>914</v>
      </c>
      <c r="S368" s="54" t="s">
        <v>912</v>
      </c>
      <c r="T368" s="169" t="s">
        <v>67</v>
      </c>
      <c r="U368" s="165" t="s">
        <v>30</v>
      </c>
      <c r="V368" s="158" t="s">
        <v>912</v>
      </c>
      <c r="W368" s="168" t="s">
        <v>31</v>
      </c>
      <c r="X368" s="168" t="s">
        <v>31</v>
      </c>
      <c r="Y368" s="170" t="s">
        <v>31</v>
      </c>
      <c r="Z368" s="243">
        <v>3031200</v>
      </c>
      <c r="AA368" s="160">
        <f t="shared" si="15"/>
        <v>3394944.0000000005</v>
      </c>
      <c r="AB368" s="165" t="s">
        <v>31</v>
      </c>
      <c r="AC368" s="161">
        <v>2016</v>
      </c>
      <c r="AD368" s="87"/>
      <c r="AE368" s="193" t="s">
        <v>840</v>
      </c>
    </row>
    <row r="369" spans="1:31" s="76" customFormat="1" outlineLevel="1">
      <c r="A369" s="249" t="s">
        <v>81</v>
      </c>
      <c r="B369" s="40" t="s">
        <v>327</v>
      </c>
      <c r="C369" s="165" t="s">
        <v>28</v>
      </c>
      <c r="D369" s="165" t="s">
        <v>612</v>
      </c>
      <c r="E369" s="107"/>
      <c r="F369" s="165" t="s">
        <v>62</v>
      </c>
      <c r="G369" s="165" t="s">
        <v>63</v>
      </c>
      <c r="H369" s="165" t="s">
        <v>64</v>
      </c>
      <c r="I369" s="165" t="s">
        <v>65</v>
      </c>
      <c r="J369" s="165" t="s">
        <v>728</v>
      </c>
      <c r="K369" s="165" t="s">
        <v>729</v>
      </c>
      <c r="L369" s="166" t="s">
        <v>33</v>
      </c>
      <c r="M369" s="78"/>
      <c r="N369" s="165">
        <v>90</v>
      </c>
      <c r="O369" s="101">
        <v>230000000</v>
      </c>
      <c r="P369" s="103" t="s">
        <v>792</v>
      </c>
      <c r="Q369" s="62" t="s">
        <v>767</v>
      </c>
      <c r="R369" s="69" t="s">
        <v>795</v>
      </c>
      <c r="S369" s="54" t="s">
        <v>912</v>
      </c>
      <c r="T369" s="169" t="s">
        <v>67</v>
      </c>
      <c r="U369" s="165" t="s">
        <v>30</v>
      </c>
      <c r="V369" s="158" t="s">
        <v>912</v>
      </c>
      <c r="W369" s="168" t="s">
        <v>31</v>
      </c>
      <c r="X369" s="168" t="s">
        <v>31</v>
      </c>
      <c r="Y369" s="170" t="s">
        <v>31</v>
      </c>
      <c r="Z369" s="243">
        <v>3808860</v>
      </c>
      <c r="AA369" s="160">
        <f t="shared" si="15"/>
        <v>4265923.2</v>
      </c>
      <c r="AB369" s="165" t="s">
        <v>31</v>
      </c>
      <c r="AC369" s="161">
        <v>2016</v>
      </c>
      <c r="AD369" s="87"/>
      <c r="AE369" s="193" t="s">
        <v>840</v>
      </c>
    </row>
    <row r="370" spans="1:31" s="76" customFormat="1" outlineLevel="1">
      <c r="A370" s="249" t="s">
        <v>81</v>
      </c>
      <c r="B370" s="40" t="s">
        <v>328</v>
      </c>
      <c r="C370" s="165" t="s">
        <v>28</v>
      </c>
      <c r="D370" s="165" t="s">
        <v>612</v>
      </c>
      <c r="E370" s="107"/>
      <c r="F370" s="165" t="s">
        <v>62</v>
      </c>
      <c r="G370" s="165" t="s">
        <v>63</v>
      </c>
      <c r="H370" s="165" t="s">
        <v>64</v>
      </c>
      <c r="I370" s="165" t="s">
        <v>65</v>
      </c>
      <c r="J370" s="165" t="s">
        <v>730</v>
      </c>
      <c r="K370" s="165" t="s">
        <v>731</v>
      </c>
      <c r="L370" s="166" t="s">
        <v>33</v>
      </c>
      <c r="M370" s="121"/>
      <c r="N370" s="194">
        <v>90</v>
      </c>
      <c r="O370" s="101">
        <v>230000000</v>
      </c>
      <c r="P370" s="103" t="s">
        <v>792</v>
      </c>
      <c r="Q370" s="62" t="s">
        <v>767</v>
      </c>
      <c r="R370" s="167" t="s">
        <v>694</v>
      </c>
      <c r="S370" s="54" t="s">
        <v>912</v>
      </c>
      <c r="T370" s="169" t="s">
        <v>67</v>
      </c>
      <c r="U370" s="165" t="s">
        <v>30</v>
      </c>
      <c r="V370" s="158" t="s">
        <v>912</v>
      </c>
      <c r="W370" s="168" t="s">
        <v>31</v>
      </c>
      <c r="X370" s="168" t="s">
        <v>31</v>
      </c>
      <c r="Y370" s="170" t="s">
        <v>31</v>
      </c>
      <c r="Z370" s="243">
        <v>514980</v>
      </c>
      <c r="AA370" s="160">
        <f t="shared" si="15"/>
        <v>576777.60000000009</v>
      </c>
      <c r="AB370" s="165" t="s">
        <v>31</v>
      </c>
      <c r="AC370" s="161">
        <v>2016</v>
      </c>
      <c r="AD370" s="87"/>
      <c r="AE370" s="193" t="s">
        <v>840</v>
      </c>
    </row>
    <row r="371" spans="1:31" s="76" customFormat="1" outlineLevel="1">
      <c r="A371" s="249" t="s">
        <v>81</v>
      </c>
      <c r="B371" s="40" t="s">
        <v>329</v>
      </c>
      <c r="C371" s="165" t="s">
        <v>28</v>
      </c>
      <c r="D371" s="165" t="s">
        <v>612</v>
      </c>
      <c r="E371" s="107"/>
      <c r="F371" s="165" t="s">
        <v>62</v>
      </c>
      <c r="G371" s="165" t="s">
        <v>63</v>
      </c>
      <c r="H371" s="165" t="s">
        <v>64</v>
      </c>
      <c r="I371" s="165" t="s">
        <v>65</v>
      </c>
      <c r="J371" s="165" t="s">
        <v>732</v>
      </c>
      <c r="K371" s="165" t="s">
        <v>733</v>
      </c>
      <c r="L371" s="166" t="s">
        <v>33</v>
      </c>
      <c r="M371" s="78"/>
      <c r="N371" s="165">
        <v>90</v>
      </c>
      <c r="O371" s="101">
        <v>230000000</v>
      </c>
      <c r="P371" s="103" t="s">
        <v>792</v>
      </c>
      <c r="Q371" s="62" t="s">
        <v>767</v>
      </c>
      <c r="R371" s="167" t="s">
        <v>694</v>
      </c>
      <c r="S371" s="54" t="s">
        <v>912</v>
      </c>
      <c r="T371" s="169" t="s">
        <v>67</v>
      </c>
      <c r="U371" s="165" t="s">
        <v>30</v>
      </c>
      <c r="V371" s="158" t="s">
        <v>912</v>
      </c>
      <c r="W371" s="168" t="s">
        <v>31</v>
      </c>
      <c r="X371" s="168" t="s">
        <v>31</v>
      </c>
      <c r="Y371" s="170" t="s">
        <v>31</v>
      </c>
      <c r="Z371" s="243">
        <v>4104180</v>
      </c>
      <c r="AA371" s="160">
        <f t="shared" si="15"/>
        <v>4596681.6000000006</v>
      </c>
      <c r="AB371" s="165" t="s">
        <v>31</v>
      </c>
      <c r="AC371" s="161">
        <v>2016</v>
      </c>
      <c r="AD371" s="87"/>
      <c r="AE371" s="193" t="s">
        <v>840</v>
      </c>
    </row>
    <row r="372" spans="1:31" s="76" customFormat="1" outlineLevel="1">
      <c r="A372" s="249" t="s">
        <v>81</v>
      </c>
      <c r="B372" s="40" t="s">
        <v>330</v>
      </c>
      <c r="C372" s="165" t="s">
        <v>28</v>
      </c>
      <c r="D372" s="165" t="s">
        <v>612</v>
      </c>
      <c r="E372" s="107"/>
      <c r="F372" s="165" t="s">
        <v>62</v>
      </c>
      <c r="G372" s="165" t="s">
        <v>63</v>
      </c>
      <c r="H372" s="165" t="s">
        <v>64</v>
      </c>
      <c r="I372" s="165" t="s">
        <v>65</v>
      </c>
      <c r="J372" s="165" t="s">
        <v>734</v>
      </c>
      <c r="K372" s="165" t="s">
        <v>735</v>
      </c>
      <c r="L372" s="166" t="s">
        <v>33</v>
      </c>
      <c r="M372" s="78"/>
      <c r="N372" s="165">
        <v>100</v>
      </c>
      <c r="O372" s="101">
        <v>230000000</v>
      </c>
      <c r="P372" s="103" t="s">
        <v>792</v>
      </c>
      <c r="Q372" s="62" t="s">
        <v>767</v>
      </c>
      <c r="R372" s="84" t="s">
        <v>29</v>
      </c>
      <c r="S372" s="54" t="s">
        <v>912</v>
      </c>
      <c r="T372" s="169" t="s">
        <v>67</v>
      </c>
      <c r="U372" s="165" t="s">
        <v>70</v>
      </c>
      <c r="V372" s="158" t="s">
        <v>912</v>
      </c>
      <c r="W372" s="168" t="s">
        <v>31</v>
      </c>
      <c r="X372" s="168" t="s">
        <v>31</v>
      </c>
      <c r="Y372" s="170" t="s">
        <v>31</v>
      </c>
      <c r="Z372" s="243">
        <v>6104799.96</v>
      </c>
      <c r="AA372" s="160">
        <f t="shared" si="15"/>
        <v>6837375.9552000007</v>
      </c>
      <c r="AB372" s="165" t="s">
        <v>31</v>
      </c>
      <c r="AC372" s="161">
        <v>2016</v>
      </c>
      <c r="AD372" s="87"/>
      <c r="AE372" s="193" t="s">
        <v>840</v>
      </c>
    </row>
    <row r="373" spans="1:31" s="76" customFormat="1" outlineLevel="1">
      <c r="A373" s="249" t="s">
        <v>81</v>
      </c>
      <c r="B373" s="40" t="s">
        <v>331</v>
      </c>
      <c r="C373" s="165" t="s">
        <v>28</v>
      </c>
      <c r="D373" s="80" t="s">
        <v>736</v>
      </c>
      <c r="E373" s="92"/>
      <c r="F373" s="165" t="s">
        <v>71</v>
      </c>
      <c r="G373" s="165" t="s">
        <v>72</v>
      </c>
      <c r="H373" s="165" t="s">
        <v>73</v>
      </c>
      <c r="I373" s="165" t="s">
        <v>74</v>
      </c>
      <c r="J373" s="165" t="s">
        <v>75</v>
      </c>
      <c r="K373" s="165" t="s">
        <v>76</v>
      </c>
      <c r="L373" s="165" t="s">
        <v>275</v>
      </c>
      <c r="M373" s="87" t="s">
        <v>845</v>
      </c>
      <c r="N373" s="194">
        <v>75</v>
      </c>
      <c r="O373" s="101">
        <v>230000000</v>
      </c>
      <c r="P373" s="103" t="s">
        <v>792</v>
      </c>
      <c r="Q373" s="62" t="s">
        <v>767</v>
      </c>
      <c r="R373" s="84" t="s">
        <v>29</v>
      </c>
      <c r="S373" s="54" t="s">
        <v>912</v>
      </c>
      <c r="T373" s="169" t="s">
        <v>67</v>
      </c>
      <c r="U373" s="165" t="s">
        <v>30</v>
      </c>
      <c r="V373" s="158" t="s">
        <v>912</v>
      </c>
      <c r="W373" s="168" t="s">
        <v>31</v>
      </c>
      <c r="X373" s="168" t="s">
        <v>31</v>
      </c>
      <c r="Y373" s="170"/>
      <c r="Z373" s="243">
        <v>114771148.78</v>
      </c>
      <c r="AA373" s="160">
        <f t="shared" si="15"/>
        <v>128543686.63360001</v>
      </c>
      <c r="AB373" s="165" t="s">
        <v>31</v>
      </c>
      <c r="AC373" s="161">
        <v>2016</v>
      </c>
      <c r="AD373" s="87"/>
      <c r="AE373" s="193" t="s">
        <v>840</v>
      </c>
    </row>
    <row r="374" spans="1:31" s="76" customFormat="1" outlineLevel="1">
      <c r="A374" s="249" t="s">
        <v>81</v>
      </c>
      <c r="B374" s="40" t="s">
        <v>332</v>
      </c>
      <c r="C374" s="165" t="s">
        <v>28</v>
      </c>
      <c r="D374" s="80" t="s">
        <v>737</v>
      </c>
      <c r="E374" s="92"/>
      <c r="F374" s="165" t="s">
        <v>77</v>
      </c>
      <c r="G374" s="165" t="s">
        <v>78</v>
      </c>
      <c r="H374" s="165" t="s">
        <v>79</v>
      </c>
      <c r="I374" s="165" t="s">
        <v>80</v>
      </c>
      <c r="J374" s="165" t="s">
        <v>738</v>
      </c>
      <c r="K374" s="165" t="s">
        <v>739</v>
      </c>
      <c r="L374" s="165" t="s">
        <v>275</v>
      </c>
      <c r="M374" s="87" t="s">
        <v>847</v>
      </c>
      <c r="N374" s="194">
        <v>100</v>
      </c>
      <c r="O374" s="101">
        <v>230000000</v>
      </c>
      <c r="P374" s="103" t="s">
        <v>792</v>
      </c>
      <c r="Q374" s="62" t="s">
        <v>767</v>
      </c>
      <c r="R374" s="84" t="s">
        <v>29</v>
      </c>
      <c r="S374" s="54" t="s">
        <v>912</v>
      </c>
      <c r="T374" s="169" t="s">
        <v>67</v>
      </c>
      <c r="U374" s="165" t="s">
        <v>30</v>
      </c>
      <c r="V374" s="158" t="s">
        <v>912</v>
      </c>
      <c r="W374" s="168" t="s">
        <v>31</v>
      </c>
      <c r="X374" s="168" t="s">
        <v>31</v>
      </c>
      <c r="Y374" s="170"/>
      <c r="Z374" s="243">
        <v>7844000.04</v>
      </c>
      <c r="AA374" s="160">
        <f t="shared" si="15"/>
        <v>8785280.0448000003</v>
      </c>
      <c r="AB374" s="165" t="s">
        <v>31</v>
      </c>
      <c r="AC374" s="161">
        <v>2016</v>
      </c>
      <c r="AD374" s="87"/>
      <c r="AE374" s="193" t="s">
        <v>840</v>
      </c>
    </row>
    <row r="375" spans="1:31" s="76" customFormat="1" outlineLevel="1">
      <c r="A375" s="250" t="s">
        <v>82</v>
      </c>
      <c r="B375" s="40" t="s">
        <v>333</v>
      </c>
      <c r="C375" s="107" t="s">
        <v>28</v>
      </c>
      <c r="D375" s="107" t="s">
        <v>612</v>
      </c>
      <c r="E375" s="107"/>
      <c r="F375" s="107" t="s">
        <v>62</v>
      </c>
      <c r="G375" s="107" t="s">
        <v>63</v>
      </c>
      <c r="H375" s="107" t="s">
        <v>64</v>
      </c>
      <c r="I375" s="107" t="s">
        <v>65</v>
      </c>
      <c r="J375" s="107" t="s">
        <v>83</v>
      </c>
      <c r="K375" s="107" t="s">
        <v>84</v>
      </c>
      <c r="L375" s="107" t="s">
        <v>33</v>
      </c>
      <c r="M375" s="165"/>
      <c r="N375" s="107">
        <v>100</v>
      </c>
      <c r="O375" s="101">
        <v>230000000</v>
      </c>
      <c r="P375" s="103" t="s">
        <v>792</v>
      </c>
      <c r="Q375" s="107" t="s">
        <v>41</v>
      </c>
      <c r="R375" s="84" t="s">
        <v>29</v>
      </c>
      <c r="S375" s="54" t="s">
        <v>912</v>
      </c>
      <c r="T375" s="117" t="s">
        <v>40</v>
      </c>
      <c r="U375" s="107" t="s">
        <v>30</v>
      </c>
      <c r="V375" s="158" t="s">
        <v>912</v>
      </c>
      <c r="W375" s="50"/>
      <c r="X375" s="109"/>
      <c r="Y375" s="110"/>
      <c r="Z375" s="110">
        <v>10857142.92</v>
      </c>
      <c r="AA375" s="160">
        <f t="shared" si="15"/>
        <v>12160000.070400001</v>
      </c>
      <c r="AB375" s="50"/>
      <c r="AC375" s="161">
        <v>2016</v>
      </c>
      <c r="AD375" s="50"/>
      <c r="AE375" s="193" t="s">
        <v>840</v>
      </c>
    </row>
    <row r="376" spans="1:31" s="76" customFormat="1" outlineLevel="1">
      <c r="A376" s="250" t="s">
        <v>82</v>
      </c>
      <c r="B376" s="40" t="s">
        <v>334</v>
      </c>
      <c r="C376" s="107" t="s">
        <v>28</v>
      </c>
      <c r="D376" s="107" t="s">
        <v>612</v>
      </c>
      <c r="E376" s="107"/>
      <c r="F376" s="107" t="s">
        <v>62</v>
      </c>
      <c r="G376" s="107" t="s">
        <v>63</v>
      </c>
      <c r="H376" s="107" t="s">
        <v>64</v>
      </c>
      <c r="I376" s="107" t="s">
        <v>65</v>
      </c>
      <c r="J376" s="107" t="s">
        <v>85</v>
      </c>
      <c r="K376" s="107" t="s">
        <v>86</v>
      </c>
      <c r="L376" s="107" t="s">
        <v>33</v>
      </c>
      <c r="M376" s="165"/>
      <c r="N376" s="107">
        <v>100</v>
      </c>
      <c r="O376" s="101">
        <v>230000000</v>
      </c>
      <c r="P376" s="103" t="s">
        <v>792</v>
      </c>
      <c r="Q376" s="107" t="s">
        <v>41</v>
      </c>
      <c r="R376" s="84" t="s">
        <v>29</v>
      </c>
      <c r="S376" s="54" t="s">
        <v>912</v>
      </c>
      <c r="T376" s="117" t="s">
        <v>40</v>
      </c>
      <c r="U376" s="107" t="s">
        <v>30</v>
      </c>
      <c r="V376" s="158" t="s">
        <v>912</v>
      </c>
      <c r="W376" s="50"/>
      <c r="X376" s="109"/>
      <c r="Y376" s="110"/>
      <c r="Z376" s="110">
        <v>13571429.039999999</v>
      </c>
      <c r="AA376" s="160">
        <f t="shared" si="15"/>
        <v>15200000.524800001</v>
      </c>
      <c r="AB376" s="50"/>
      <c r="AC376" s="161">
        <v>2016</v>
      </c>
      <c r="AD376" s="50"/>
      <c r="AE376" s="193" t="s">
        <v>840</v>
      </c>
    </row>
    <row r="377" spans="1:31" s="76" customFormat="1" outlineLevel="1">
      <c r="A377" s="111" t="s">
        <v>801</v>
      </c>
      <c r="B377" s="40" t="s">
        <v>335</v>
      </c>
      <c r="C377" s="84" t="s">
        <v>42</v>
      </c>
      <c r="D377" s="84" t="s">
        <v>779</v>
      </c>
      <c r="E377" s="163"/>
      <c r="F377" s="84" t="s">
        <v>780</v>
      </c>
      <c r="G377" s="84" t="s">
        <v>781</v>
      </c>
      <c r="H377" s="84" t="s">
        <v>782</v>
      </c>
      <c r="I377" s="84" t="s">
        <v>783</v>
      </c>
      <c r="J377" s="84" t="s">
        <v>157</v>
      </c>
      <c r="K377" s="84" t="s">
        <v>158</v>
      </c>
      <c r="L377" s="84" t="s">
        <v>33</v>
      </c>
      <c r="M377" s="84"/>
      <c r="N377" s="86">
        <v>100</v>
      </c>
      <c r="O377" s="263">
        <v>230000000</v>
      </c>
      <c r="P377" s="103" t="s">
        <v>1384</v>
      </c>
      <c r="Q377" s="62" t="s">
        <v>767</v>
      </c>
      <c r="R377" s="84" t="s">
        <v>29</v>
      </c>
      <c r="S377" s="54" t="s">
        <v>912</v>
      </c>
      <c r="T377" s="87" t="s">
        <v>92</v>
      </c>
      <c r="U377" s="84" t="s">
        <v>89</v>
      </c>
      <c r="V377" s="158" t="s">
        <v>912</v>
      </c>
      <c r="W377" s="84"/>
      <c r="X377" s="84"/>
      <c r="Y377" s="88"/>
      <c r="Z377" s="88">
        <v>191916000</v>
      </c>
      <c r="AA377" s="89">
        <f t="shared" si="15"/>
        <v>214945920.00000003</v>
      </c>
      <c r="AB377" s="84"/>
      <c r="AC377" s="103">
        <v>2016</v>
      </c>
      <c r="AD377" s="84"/>
      <c r="AE377" s="193" t="s">
        <v>840</v>
      </c>
    </row>
    <row r="378" spans="1:31" s="76" customFormat="1" outlineLevel="1">
      <c r="A378" s="111" t="s">
        <v>801</v>
      </c>
      <c r="B378" s="40" t="s">
        <v>336</v>
      </c>
      <c r="C378" s="84" t="s">
        <v>42</v>
      </c>
      <c r="D378" s="84" t="s">
        <v>779</v>
      </c>
      <c r="E378" s="163"/>
      <c r="F378" s="84" t="s">
        <v>780</v>
      </c>
      <c r="G378" s="84" t="s">
        <v>781</v>
      </c>
      <c r="H378" s="84" t="s">
        <v>782</v>
      </c>
      <c r="I378" s="84" t="s">
        <v>783</v>
      </c>
      <c r="J378" s="84" t="s">
        <v>159</v>
      </c>
      <c r="K378" s="84" t="s">
        <v>160</v>
      </c>
      <c r="L378" s="84" t="s">
        <v>33</v>
      </c>
      <c r="M378" s="84"/>
      <c r="N378" s="86">
        <v>100</v>
      </c>
      <c r="O378" s="263">
        <v>230000000</v>
      </c>
      <c r="P378" s="103" t="s">
        <v>1384</v>
      </c>
      <c r="Q378" s="62" t="s">
        <v>767</v>
      </c>
      <c r="R378" s="84" t="s">
        <v>29</v>
      </c>
      <c r="S378" s="54" t="s">
        <v>912</v>
      </c>
      <c r="T378" s="87" t="s">
        <v>92</v>
      </c>
      <c r="U378" s="84" t="s">
        <v>89</v>
      </c>
      <c r="V378" s="158" t="s">
        <v>912</v>
      </c>
      <c r="W378" s="84"/>
      <c r="X378" s="84"/>
      <c r="Y378" s="88"/>
      <c r="Z378" s="88">
        <v>497262800.00000006</v>
      </c>
      <c r="AA378" s="89">
        <f t="shared" si="15"/>
        <v>556934336.00000012</v>
      </c>
      <c r="AB378" s="84"/>
      <c r="AC378" s="103">
        <v>2016</v>
      </c>
      <c r="AD378" s="84"/>
      <c r="AE378" s="193" t="s">
        <v>840</v>
      </c>
    </row>
    <row r="379" spans="1:31" s="76" customFormat="1" outlineLevel="1">
      <c r="A379" s="111" t="s">
        <v>801</v>
      </c>
      <c r="B379" s="40" t="s">
        <v>337</v>
      </c>
      <c r="C379" s="84" t="s">
        <v>42</v>
      </c>
      <c r="D379" s="84" t="s">
        <v>779</v>
      </c>
      <c r="E379" s="163"/>
      <c r="F379" s="84" t="s">
        <v>780</v>
      </c>
      <c r="G379" s="84" t="s">
        <v>781</v>
      </c>
      <c r="H379" s="84" t="s">
        <v>782</v>
      </c>
      <c r="I379" s="84" t="s">
        <v>783</v>
      </c>
      <c r="J379" s="84" t="s">
        <v>161</v>
      </c>
      <c r="K379" s="84" t="s">
        <v>162</v>
      </c>
      <c r="L379" s="84" t="s">
        <v>33</v>
      </c>
      <c r="M379" s="84"/>
      <c r="N379" s="86">
        <v>100</v>
      </c>
      <c r="O379" s="263">
        <v>230000000</v>
      </c>
      <c r="P379" s="103" t="s">
        <v>1384</v>
      </c>
      <c r="Q379" s="62" t="s">
        <v>767</v>
      </c>
      <c r="R379" s="84" t="s">
        <v>29</v>
      </c>
      <c r="S379" s="54" t="s">
        <v>912</v>
      </c>
      <c r="T379" s="87" t="s">
        <v>92</v>
      </c>
      <c r="U379" s="84" t="s">
        <v>89</v>
      </c>
      <c r="V379" s="158" t="s">
        <v>912</v>
      </c>
      <c r="W379" s="84"/>
      <c r="X379" s="84"/>
      <c r="Y379" s="88"/>
      <c r="Z379" s="88">
        <v>237759750</v>
      </c>
      <c r="AA379" s="89">
        <f t="shared" si="15"/>
        <v>266290920.00000003</v>
      </c>
      <c r="AB379" s="84"/>
      <c r="AC379" s="103">
        <v>2016</v>
      </c>
      <c r="AD379" s="84"/>
      <c r="AE379" s="193" t="s">
        <v>840</v>
      </c>
    </row>
    <row r="380" spans="1:31" s="76" customFormat="1" outlineLevel="1">
      <c r="A380" s="111" t="s">
        <v>801</v>
      </c>
      <c r="B380" s="40" t="s">
        <v>338</v>
      </c>
      <c r="C380" s="84" t="s">
        <v>42</v>
      </c>
      <c r="D380" s="84" t="s">
        <v>779</v>
      </c>
      <c r="E380" s="163"/>
      <c r="F380" s="84" t="s">
        <v>780</v>
      </c>
      <c r="G380" s="84" t="s">
        <v>781</v>
      </c>
      <c r="H380" s="84" t="s">
        <v>782</v>
      </c>
      <c r="I380" s="84" t="s">
        <v>783</v>
      </c>
      <c r="J380" s="84" t="s">
        <v>163</v>
      </c>
      <c r="K380" s="84" t="s">
        <v>164</v>
      </c>
      <c r="L380" s="84" t="s">
        <v>33</v>
      </c>
      <c r="M380" s="84"/>
      <c r="N380" s="86">
        <v>100</v>
      </c>
      <c r="O380" s="263">
        <v>230000000</v>
      </c>
      <c r="P380" s="103" t="s">
        <v>1384</v>
      </c>
      <c r="Q380" s="62" t="s">
        <v>767</v>
      </c>
      <c r="R380" s="84" t="s">
        <v>29</v>
      </c>
      <c r="S380" s="54" t="s">
        <v>912</v>
      </c>
      <c r="T380" s="87" t="s">
        <v>92</v>
      </c>
      <c r="U380" s="84" t="s">
        <v>89</v>
      </c>
      <c r="V380" s="158" t="s">
        <v>912</v>
      </c>
      <c r="W380" s="84"/>
      <c r="X380" s="84"/>
      <c r="Y380" s="88"/>
      <c r="Z380" s="88">
        <v>260599700</v>
      </c>
      <c r="AA380" s="89">
        <f t="shared" si="15"/>
        <v>291871664</v>
      </c>
      <c r="AB380" s="84"/>
      <c r="AC380" s="103">
        <v>2016</v>
      </c>
      <c r="AD380" s="84"/>
      <c r="AE380" s="193" t="s">
        <v>840</v>
      </c>
    </row>
    <row r="381" spans="1:31" s="76" customFormat="1" outlineLevel="1">
      <c r="A381" s="111" t="s">
        <v>801</v>
      </c>
      <c r="B381" s="40" t="s">
        <v>339</v>
      </c>
      <c r="C381" s="84" t="s">
        <v>42</v>
      </c>
      <c r="D381" s="84" t="s">
        <v>779</v>
      </c>
      <c r="E381" s="163"/>
      <c r="F381" s="84" t="s">
        <v>780</v>
      </c>
      <c r="G381" s="84" t="s">
        <v>781</v>
      </c>
      <c r="H381" s="84" t="s">
        <v>782</v>
      </c>
      <c r="I381" s="84" t="s">
        <v>783</v>
      </c>
      <c r="J381" s="84" t="s">
        <v>165</v>
      </c>
      <c r="K381" s="84" t="s">
        <v>166</v>
      </c>
      <c r="L381" s="84" t="s">
        <v>33</v>
      </c>
      <c r="M381" s="84"/>
      <c r="N381" s="86">
        <v>100</v>
      </c>
      <c r="O381" s="263">
        <v>230000000</v>
      </c>
      <c r="P381" s="103" t="s">
        <v>1384</v>
      </c>
      <c r="Q381" s="62" t="s">
        <v>767</v>
      </c>
      <c r="R381" s="84" t="s">
        <v>29</v>
      </c>
      <c r="S381" s="54" t="s">
        <v>912</v>
      </c>
      <c r="T381" s="87" t="s">
        <v>92</v>
      </c>
      <c r="U381" s="84" t="s">
        <v>89</v>
      </c>
      <c r="V381" s="158" t="s">
        <v>912</v>
      </c>
      <c r="W381" s="84"/>
      <c r="X381" s="84"/>
      <c r="Y381" s="88"/>
      <c r="Z381" s="88">
        <v>15515760</v>
      </c>
      <c r="AA381" s="89">
        <f t="shared" si="15"/>
        <v>17377651.200000003</v>
      </c>
      <c r="AB381" s="84"/>
      <c r="AC381" s="103">
        <v>2016</v>
      </c>
      <c r="AD381" s="84"/>
      <c r="AE381" s="193" t="s">
        <v>840</v>
      </c>
    </row>
    <row r="382" spans="1:31" s="76" customFormat="1" outlineLevel="1">
      <c r="A382" s="111" t="s">
        <v>801</v>
      </c>
      <c r="B382" s="40" t="s">
        <v>340</v>
      </c>
      <c r="C382" s="84" t="s">
        <v>28</v>
      </c>
      <c r="D382" s="84" t="s">
        <v>784</v>
      </c>
      <c r="E382" s="163"/>
      <c r="F382" s="84" t="s">
        <v>785</v>
      </c>
      <c r="G382" s="84" t="s">
        <v>786</v>
      </c>
      <c r="H382" s="84" t="s">
        <v>785</v>
      </c>
      <c r="I382" s="84" t="s">
        <v>786</v>
      </c>
      <c r="J382" s="84" t="s">
        <v>787</v>
      </c>
      <c r="K382" s="84" t="s">
        <v>788</v>
      </c>
      <c r="L382" s="84" t="s">
        <v>33</v>
      </c>
      <c r="M382" s="84"/>
      <c r="N382" s="86">
        <v>100</v>
      </c>
      <c r="O382" s="263">
        <v>230000000</v>
      </c>
      <c r="P382" s="103" t="s">
        <v>1384</v>
      </c>
      <c r="Q382" s="62" t="s">
        <v>767</v>
      </c>
      <c r="R382" s="84" t="s">
        <v>29</v>
      </c>
      <c r="S382" s="54" t="s">
        <v>912</v>
      </c>
      <c r="T382" s="87" t="s">
        <v>92</v>
      </c>
      <c r="U382" s="84" t="s">
        <v>30</v>
      </c>
      <c r="V382" s="158" t="s">
        <v>912</v>
      </c>
      <c r="W382" s="84"/>
      <c r="X382" s="84"/>
      <c r="Y382" s="88"/>
      <c r="Z382" s="88">
        <v>76768500</v>
      </c>
      <c r="AA382" s="89">
        <f t="shared" si="15"/>
        <v>85980720.000000015</v>
      </c>
      <c r="AB382" s="84"/>
      <c r="AC382" s="103">
        <v>2016</v>
      </c>
      <c r="AD382" s="84"/>
      <c r="AE382" s="193" t="s">
        <v>840</v>
      </c>
    </row>
    <row r="383" spans="1:31" s="76" customFormat="1" outlineLevel="1">
      <c r="A383" s="111" t="s">
        <v>801</v>
      </c>
      <c r="B383" s="40" t="s">
        <v>341</v>
      </c>
      <c r="C383" s="84" t="s">
        <v>42</v>
      </c>
      <c r="D383" s="84" t="s">
        <v>224</v>
      </c>
      <c r="E383" s="163"/>
      <c r="F383" s="84" t="s">
        <v>225</v>
      </c>
      <c r="G383" s="84" t="s">
        <v>789</v>
      </c>
      <c r="H383" s="84" t="s">
        <v>225</v>
      </c>
      <c r="I383" s="84" t="s">
        <v>789</v>
      </c>
      <c r="J383" s="84" t="s">
        <v>167</v>
      </c>
      <c r="K383" s="84" t="s">
        <v>168</v>
      </c>
      <c r="L383" s="84" t="s">
        <v>32</v>
      </c>
      <c r="M383" s="135" t="s">
        <v>848</v>
      </c>
      <c r="N383" s="86">
        <v>100</v>
      </c>
      <c r="O383" s="263">
        <v>230000000</v>
      </c>
      <c r="P383" s="103" t="s">
        <v>1591</v>
      </c>
      <c r="Q383" s="62" t="s">
        <v>767</v>
      </c>
      <c r="R383" s="84" t="s">
        <v>29</v>
      </c>
      <c r="S383" s="54" t="s">
        <v>912</v>
      </c>
      <c r="T383" s="87" t="s">
        <v>92</v>
      </c>
      <c r="U383" s="84" t="s">
        <v>169</v>
      </c>
      <c r="V383" s="158" t="s">
        <v>912</v>
      </c>
      <c r="W383" s="84"/>
      <c r="X383" s="84"/>
      <c r="Y383" s="88"/>
      <c r="Z383" s="88">
        <v>20000000</v>
      </c>
      <c r="AA383" s="89">
        <f t="shared" si="15"/>
        <v>22400000.000000004</v>
      </c>
      <c r="AB383" s="84"/>
      <c r="AC383" s="103">
        <v>2016</v>
      </c>
      <c r="AD383" s="84"/>
      <c r="AE383" s="193" t="s">
        <v>840</v>
      </c>
    </row>
    <row r="384" spans="1:31" s="23" customFormat="1" outlineLevel="1">
      <c r="A384" s="111" t="s">
        <v>800</v>
      </c>
      <c r="B384" s="40" t="s">
        <v>342</v>
      </c>
      <c r="C384" s="107" t="s">
        <v>28</v>
      </c>
      <c r="D384" s="107" t="s">
        <v>809</v>
      </c>
      <c r="E384" s="107"/>
      <c r="F384" s="107" t="s">
        <v>810</v>
      </c>
      <c r="G384" s="107" t="s">
        <v>477</v>
      </c>
      <c r="H384" s="107" t="s">
        <v>478</v>
      </c>
      <c r="I384" s="107" t="s">
        <v>479</v>
      </c>
      <c r="J384" s="107" t="s">
        <v>480</v>
      </c>
      <c r="K384" s="107" t="s">
        <v>481</v>
      </c>
      <c r="L384" s="107" t="s">
        <v>33</v>
      </c>
      <c r="M384" s="226"/>
      <c r="N384" s="107">
        <v>100</v>
      </c>
      <c r="O384" s="107">
        <v>230000000</v>
      </c>
      <c r="P384" s="103" t="s">
        <v>792</v>
      </c>
      <c r="Q384" s="103" t="s">
        <v>469</v>
      </c>
      <c r="R384" s="107" t="s">
        <v>29</v>
      </c>
      <c r="S384" s="54" t="s">
        <v>912</v>
      </c>
      <c r="T384" s="109" t="s">
        <v>274</v>
      </c>
      <c r="U384" s="117" t="s">
        <v>418</v>
      </c>
      <c r="V384" s="158" t="s">
        <v>912</v>
      </c>
      <c r="W384" s="109"/>
      <c r="X384" s="109"/>
      <c r="Y384" s="109"/>
      <c r="Z384" s="110">
        <v>27325000</v>
      </c>
      <c r="AA384" s="110">
        <f t="shared" ref="AA384:AA385" si="16">Z384*1.12</f>
        <v>30604000.000000004</v>
      </c>
      <c r="AB384" s="160" t="s">
        <v>31</v>
      </c>
      <c r="AC384" s="161">
        <v>2016</v>
      </c>
      <c r="AD384" s="103"/>
      <c r="AE384" s="87" t="s">
        <v>840</v>
      </c>
    </row>
    <row r="385" spans="1:31" s="23" customFormat="1" outlineLevel="1">
      <c r="A385" s="111" t="s">
        <v>800</v>
      </c>
      <c r="B385" s="40" t="s">
        <v>930</v>
      </c>
      <c r="C385" s="107" t="s">
        <v>28</v>
      </c>
      <c r="D385" s="107" t="s">
        <v>811</v>
      </c>
      <c r="E385" s="107"/>
      <c r="F385" s="107" t="s">
        <v>812</v>
      </c>
      <c r="G385" s="107" t="s">
        <v>483</v>
      </c>
      <c r="H385" s="107" t="s">
        <v>482</v>
      </c>
      <c r="I385" s="107" t="s">
        <v>483</v>
      </c>
      <c r="J385" s="107" t="s">
        <v>1663</v>
      </c>
      <c r="K385" s="107" t="s">
        <v>484</v>
      </c>
      <c r="L385" s="107" t="s">
        <v>33</v>
      </c>
      <c r="M385" s="103"/>
      <c r="N385" s="107">
        <v>100</v>
      </c>
      <c r="O385" s="107">
        <v>230000000</v>
      </c>
      <c r="P385" s="103" t="s">
        <v>792</v>
      </c>
      <c r="Q385" s="103" t="s">
        <v>469</v>
      </c>
      <c r="R385" s="107" t="s">
        <v>29</v>
      </c>
      <c r="S385" s="54" t="s">
        <v>912</v>
      </c>
      <c r="T385" s="109" t="s">
        <v>274</v>
      </c>
      <c r="U385" s="117" t="s">
        <v>418</v>
      </c>
      <c r="V385" s="158" t="s">
        <v>912</v>
      </c>
      <c r="W385" s="109"/>
      <c r="X385" s="109"/>
      <c r="Y385" s="109"/>
      <c r="Z385" s="110">
        <v>1900000</v>
      </c>
      <c r="AA385" s="110">
        <f t="shared" si="16"/>
        <v>2128000</v>
      </c>
      <c r="AB385" s="160"/>
      <c r="AC385" s="161">
        <v>2016</v>
      </c>
      <c r="AD385" s="103"/>
      <c r="AE385" s="87" t="s">
        <v>840</v>
      </c>
    </row>
    <row r="386" spans="1:31" s="23" customFormat="1" outlineLevel="1">
      <c r="A386" s="111" t="s">
        <v>800</v>
      </c>
      <c r="B386" s="40" t="s">
        <v>931</v>
      </c>
      <c r="C386" s="107" t="s">
        <v>28</v>
      </c>
      <c r="D386" s="107" t="s">
        <v>811</v>
      </c>
      <c r="E386" s="107"/>
      <c r="F386" s="107" t="s">
        <v>812</v>
      </c>
      <c r="G386" s="107" t="s">
        <v>483</v>
      </c>
      <c r="H386" s="107" t="s">
        <v>482</v>
      </c>
      <c r="I386" s="107" t="s">
        <v>483</v>
      </c>
      <c r="J386" s="107" t="s">
        <v>1664</v>
      </c>
      <c r="K386" s="107" t="s">
        <v>1668</v>
      </c>
      <c r="L386" s="107" t="s">
        <v>33</v>
      </c>
      <c r="M386" s="103"/>
      <c r="N386" s="107">
        <v>100</v>
      </c>
      <c r="O386" s="107">
        <v>230000000</v>
      </c>
      <c r="P386" s="103" t="s">
        <v>792</v>
      </c>
      <c r="Q386" s="103" t="s">
        <v>469</v>
      </c>
      <c r="R386" s="107" t="s">
        <v>29</v>
      </c>
      <c r="S386" s="54" t="s">
        <v>912</v>
      </c>
      <c r="T386" s="109" t="s">
        <v>274</v>
      </c>
      <c r="U386" s="117" t="s">
        <v>418</v>
      </c>
      <c r="V386" s="158" t="s">
        <v>912</v>
      </c>
      <c r="W386" s="109"/>
      <c r="X386" s="109"/>
      <c r="Y386" s="109"/>
      <c r="Z386" s="110">
        <v>3660000</v>
      </c>
      <c r="AA386" s="110">
        <f t="shared" ref="AA386:AA389" si="17">Z386*1.12</f>
        <v>4099200.0000000005</v>
      </c>
      <c r="AB386" s="160"/>
      <c r="AC386" s="161">
        <v>2016</v>
      </c>
      <c r="AD386" s="103"/>
      <c r="AE386" s="87" t="s">
        <v>840</v>
      </c>
    </row>
    <row r="387" spans="1:31" s="23" customFormat="1" outlineLevel="1">
      <c r="A387" s="111" t="s">
        <v>800</v>
      </c>
      <c r="B387" s="40" t="s">
        <v>932</v>
      </c>
      <c r="C387" s="107" t="s">
        <v>28</v>
      </c>
      <c r="D387" s="107" t="s">
        <v>811</v>
      </c>
      <c r="E387" s="107"/>
      <c r="F387" s="107" t="s">
        <v>812</v>
      </c>
      <c r="G387" s="107" t="s">
        <v>483</v>
      </c>
      <c r="H387" s="107" t="s">
        <v>482</v>
      </c>
      <c r="I387" s="107" t="s">
        <v>483</v>
      </c>
      <c r="J387" s="107" t="s">
        <v>1665</v>
      </c>
      <c r="K387" s="107" t="s">
        <v>1669</v>
      </c>
      <c r="L387" s="107" t="s">
        <v>33</v>
      </c>
      <c r="M387" s="103"/>
      <c r="N387" s="107">
        <v>100</v>
      </c>
      <c r="O387" s="107">
        <v>230000000</v>
      </c>
      <c r="P387" s="103" t="s">
        <v>792</v>
      </c>
      <c r="Q387" s="103" t="s">
        <v>469</v>
      </c>
      <c r="R387" s="107" t="s">
        <v>29</v>
      </c>
      <c r="S387" s="54" t="s">
        <v>912</v>
      </c>
      <c r="T387" s="109" t="s">
        <v>274</v>
      </c>
      <c r="U387" s="117" t="s">
        <v>418</v>
      </c>
      <c r="V387" s="158" t="s">
        <v>912</v>
      </c>
      <c r="W387" s="109"/>
      <c r="X387" s="109"/>
      <c r="Y387" s="109"/>
      <c r="Z387" s="110">
        <v>4690000</v>
      </c>
      <c r="AA387" s="110">
        <f t="shared" si="17"/>
        <v>5252800.0000000009</v>
      </c>
      <c r="AB387" s="160"/>
      <c r="AC387" s="161">
        <v>2016</v>
      </c>
      <c r="AD387" s="103"/>
      <c r="AE387" s="87" t="s">
        <v>840</v>
      </c>
    </row>
    <row r="388" spans="1:31" s="23" customFormat="1" outlineLevel="1">
      <c r="A388" s="111" t="s">
        <v>800</v>
      </c>
      <c r="B388" s="40" t="s">
        <v>1613</v>
      </c>
      <c r="C388" s="107" t="s">
        <v>28</v>
      </c>
      <c r="D388" s="107" t="s">
        <v>811</v>
      </c>
      <c r="E388" s="107"/>
      <c r="F388" s="107" t="s">
        <v>812</v>
      </c>
      <c r="G388" s="107" t="s">
        <v>483</v>
      </c>
      <c r="H388" s="107" t="s">
        <v>482</v>
      </c>
      <c r="I388" s="107" t="s">
        <v>483</v>
      </c>
      <c r="J388" s="107" t="s">
        <v>1666</v>
      </c>
      <c r="K388" s="107" t="s">
        <v>1670</v>
      </c>
      <c r="L388" s="107" t="s">
        <v>33</v>
      </c>
      <c r="M388" s="103"/>
      <c r="N388" s="107">
        <v>100</v>
      </c>
      <c r="O388" s="107">
        <v>230000000</v>
      </c>
      <c r="P388" s="103" t="s">
        <v>792</v>
      </c>
      <c r="Q388" s="103" t="s">
        <v>469</v>
      </c>
      <c r="R388" s="107" t="s">
        <v>29</v>
      </c>
      <c r="S388" s="54" t="s">
        <v>912</v>
      </c>
      <c r="T388" s="109" t="s">
        <v>274</v>
      </c>
      <c r="U388" s="117" t="s">
        <v>418</v>
      </c>
      <c r="V388" s="158" t="s">
        <v>912</v>
      </c>
      <c r="W388" s="109"/>
      <c r="X388" s="109"/>
      <c r="Y388" s="109"/>
      <c r="Z388" s="110">
        <v>330000</v>
      </c>
      <c r="AA388" s="110">
        <f t="shared" si="17"/>
        <v>369600.00000000006</v>
      </c>
      <c r="AB388" s="160"/>
      <c r="AC388" s="161">
        <v>2016</v>
      </c>
      <c r="AD388" s="103"/>
      <c r="AE388" s="87" t="s">
        <v>840</v>
      </c>
    </row>
    <row r="389" spans="1:31" s="23" customFormat="1" outlineLevel="1">
      <c r="A389" s="111" t="s">
        <v>800</v>
      </c>
      <c r="B389" s="40" t="s">
        <v>1614</v>
      </c>
      <c r="C389" s="107" t="s">
        <v>28</v>
      </c>
      <c r="D389" s="107" t="s">
        <v>811</v>
      </c>
      <c r="E389" s="107"/>
      <c r="F389" s="107" t="s">
        <v>812</v>
      </c>
      <c r="G389" s="107" t="s">
        <v>483</v>
      </c>
      <c r="H389" s="107" t="s">
        <v>482</v>
      </c>
      <c r="I389" s="107" t="s">
        <v>483</v>
      </c>
      <c r="J389" s="107" t="s">
        <v>1667</v>
      </c>
      <c r="K389" s="107" t="s">
        <v>1671</v>
      </c>
      <c r="L389" s="107" t="s">
        <v>33</v>
      </c>
      <c r="M389" s="103"/>
      <c r="N389" s="107">
        <v>100</v>
      </c>
      <c r="O389" s="107">
        <v>230000000</v>
      </c>
      <c r="P389" s="103" t="s">
        <v>792</v>
      </c>
      <c r="Q389" s="103" t="s">
        <v>469</v>
      </c>
      <c r="R389" s="107" t="s">
        <v>29</v>
      </c>
      <c r="S389" s="54" t="s">
        <v>912</v>
      </c>
      <c r="T389" s="109" t="s">
        <v>274</v>
      </c>
      <c r="U389" s="117" t="s">
        <v>418</v>
      </c>
      <c r="V389" s="158" t="s">
        <v>912</v>
      </c>
      <c r="W389" s="109"/>
      <c r="X389" s="109"/>
      <c r="Y389" s="109"/>
      <c r="Z389" s="110">
        <v>330000</v>
      </c>
      <c r="AA389" s="110">
        <f t="shared" si="17"/>
        <v>369600.00000000006</v>
      </c>
      <c r="AB389" s="160"/>
      <c r="AC389" s="161">
        <v>2016</v>
      </c>
      <c r="AD389" s="103"/>
      <c r="AE389" s="87" t="s">
        <v>840</v>
      </c>
    </row>
    <row r="390" spans="1:31" s="76" customFormat="1" outlineLevel="1">
      <c r="A390" s="111" t="s">
        <v>178</v>
      </c>
      <c r="B390" s="40" t="s">
        <v>1615</v>
      </c>
      <c r="C390" s="97" t="s">
        <v>28</v>
      </c>
      <c r="D390" s="118" t="s">
        <v>612</v>
      </c>
      <c r="E390" s="172"/>
      <c r="F390" s="118" t="s">
        <v>62</v>
      </c>
      <c r="G390" s="118" t="s">
        <v>63</v>
      </c>
      <c r="H390" s="118" t="s">
        <v>64</v>
      </c>
      <c r="I390" s="118" t="s">
        <v>65</v>
      </c>
      <c r="J390" s="118" t="s">
        <v>170</v>
      </c>
      <c r="K390" s="118" t="s">
        <v>171</v>
      </c>
      <c r="L390" s="118" t="s">
        <v>33</v>
      </c>
      <c r="M390" s="163"/>
      <c r="N390" s="159">
        <v>100</v>
      </c>
      <c r="O390" s="101">
        <v>230000000</v>
      </c>
      <c r="P390" s="103" t="s">
        <v>792</v>
      </c>
      <c r="Q390" s="62" t="s">
        <v>767</v>
      </c>
      <c r="R390" s="84" t="s">
        <v>29</v>
      </c>
      <c r="S390" s="54" t="s">
        <v>912</v>
      </c>
      <c r="T390" s="102" t="s">
        <v>40</v>
      </c>
      <c r="U390" s="102" t="s">
        <v>30</v>
      </c>
      <c r="V390" s="158" t="s">
        <v>912</v>
      </c>
      <c r="W390" s="118"/>
      <c r="X390" s="159"/>
      <c r="Y390" s="173"/>
      <c r="Z390" s="106">
        <v>11556000</v>
      </c>
      <c r="AA390" s="160">
        <f t="shared" ref="AA390:AA434" si="18">Z390*1.12</f>
        <v>12942720.000000002</v>
      </c>
      <c r="AB390" s="174"/>
      <c r="AC390" s="161">
        <v>2016</v>
      </c>
      <c r="AD390" s="50"/>
      <c r="AE390" s="193" t="s">
        <v>840</v>
      </c>
    </row>
    <row r="391" spans="1:31" s="76" customFormat="1" outlineLevel="1">
      <c r="A391" s="111" t="s">
        <v>178</v>
      </c>
      <c r="B391" s="40" t="s">
        <v>1616</v>
      </c>
      <c r="C391" s="97" t="s">
        <v>28</v>
      </c>
      <c r="D391" s="118" t="s">
        <v>613</v>
      </c>
      <c r="E391" s="172"/>
      <c r="F391" s="118" t="s">
        <v>173</v>
      </c>
      <c r="G391" s="118" t="s">
        <v>174</v>
      </c>
      <c r="H391" s="118" t="s">
        <v>173</v>
      </c>
      <c r="I391" s="118" t="s">
        <v>174</v>
      </c>
      <c r="J391" s="118" t="s">
        <v>175</v>
      </c>
      <c r="K391" s="118" t="s">
        <v>176</v>
      </c>
      <c r="L391" s="118" t="s">
        <v>32</v>
      </c>
      <c r="M391" s="103" t="s">
        <v>843</v>
      </c>
      <c r="N391" s="159">
        <v>0</v>
      </c>
      <c r="O391" s="101">
        <v>230000000</v>
      </c>
      <c r="P391" s="103" t="s">
        <v>792</v>
      </c>
      <c r="Q391" s="102" t="s">
        <v>177</v>
      </c>
      <c r="R391" s="84" t="s">
        <v>29</v>
      </c>
      <c r="S391" s="54" t="s">
        <v>912</v>
      </c>
      <c r="T391" s="118" t="s">
        <v>456</v>
      </c>
      <c r="U391" s="102" t="s">
        <v>30</v>
      </c>
      <c r="V391" s="158" t="s">
        <v>912</v>
      </c>
      <c r="W391" s="118"/>
      <c r="X391" s="159"/>
      <c r="Y391" s="173"/>
      <c r="Z391" s="106">
        <v>1284000</v>
      </c>
      <c r="AA391" s="160">
        <f t="shared" si="18"/>
        <v>1438080.0000000002</v>
      </c>
      <c r="AB391" s="174"/>
      <c r="AC391" s="161">
        <v>2016</v>
      </c>
      <c r="AD391" s="50"/>
      <c r="AE391" s="193" t="s">
        <v>840</v>
      </c>
    </row>
    <row r="392" spans="1:31" s="76" customFormat="1" outlineLevel="1">
      <c r="A392" s="111" t="s">
        <v>179</v>
      </c>
      <c r="B392" s="40" t="s">
        <v>1617</v>
      </c>
      <c r="C392" s="97" t="s">
        <v>28</v>
      </c>
      <c r="D392" s="103" t="s">
        <v>180</v>
      </c>
      <c r="E392" s="103"/>
      <c r="F392" s="158" t="s">
        <v>181</v>
      </c>
      <c r="G392" s="158" t="s">
        <v>182</v>
      </c>
      <c r="H392" s="158" t="s">
        <v>181</v>
      </c>
      <c r="I392" s="158" t="s">
        <v>182</v>
      </c>
      <c r="J392" s="158" t="s">
        <v>183</v>
      </c>
      <c r="K392" s="158" t="s">
        <v>184</v>
      </c>
      <c r="L392" s="158" t="s">
        <v>32</v>
      </c>
      <c r="M392" s="251" t="s">
        <v>854</v>
      </c>
      <c r="N392" s="159">
        <v>100</v>
      </c>
      <c r="O392" s="101">
        <v>230000000</v>
      </c>
      <c r="P392" s="103" t="s">
        <v>792</v>
      </c>
      <c r="Q392" s="62" t="s">
        <v>767</v>
      </c>
      <c r="R392" s="84" t="s">
        <v>29</v>
      </c>
      <c r="S392" s="54" t="s">
        <v>912</v>
      </c>
      <c r="T392" s="97" t="s">
        <v>40</v>
      </c>
      <c r="U392" s="102" t="s">
        <v>169</v>
      </c>
      <c r="V392" s="158" t="s">
        <v>912</v>
      </c>
      <c r="W392" s="114"/>
      <c r="X392" s="114"/>
      <c r="Y392" s="105"/>
      <c r="Z392" s="105">
        <v>213808000</v>
      </c>
      <c r="AA392" s="160">
        <f t="shared" si="18"/>
        <v>239464960.00000003</v>
      </c>
      <c r="AB392" s="175"/>
      <c r="AC392" s="161">
        <v>2016</v>
      </c>
      <c r="AD392" s="103"/>
      <c r="AE392" s="193" t="s">
        <v>840</v>
      </c>
    </row>
    <row r="393" spans="1:31" s="76" customFormat="1" outlineLevel="1">
      <c r="A393" s="111" t="s">
        <v>179</v>
      </c>
      <c r="B393" s="40" t="s">
        <v>1618</v>
      </c>
      <c r="C393" s="107" t="s">
        <v>28</v>
      </c>
      <c r="D393" s="102" t="s">
        <v>855</v>
      </c>
      <c r="E393" s="102"/>
      <c r="F393" s="158" t="s">
        <v>856</v>
      </c>
      <c r="G393" s="158" t="s">
        <v>857</v>
      </c>
      <c r="H393" s="158" t="s">
        <v>856</v>
      </c>
      <c r="I393" s="98" t="s">
        <v>857</v>
      </c>
      <c r="J393" s="158" t="s">
        <v>185</v>
      </c>
      <c r="K393" s="98" t="s">
        <v>186</v>
      </c>
      <c r="L393" s="118" t="s">
        <v>32</v>
      </c>
      <c r="M393" s="118" t="s">
        <v>858</v>
      </c>
      <c r="N393" s="159">
        <v>100</v>
      </c>
      <c r="O393" s="101">
        <v>230000000</v>
      </c>
      <c r="P393" s="103" t="s">
        <v>792</v>
      </c>
      <c r="Q393" s="107" t="s">
        <v>87</v>
      </c>
      <c r="R393" s="84" t="s">
        <v>29</v>
      </c>
      <c r="S393" s="54" t="s">
        <v>912</v>
      </c>
      <c r="T393" s="117" t="s">
        <v>187</v>
      </c>
      <c r="U393" s="102" t="s">
        <v>30</v>
      </c>
      <c r="V393" s="158" t="s">
        <v>912</v>
      </c>
      <c r="W393" s="114"/>
      <c r="X393" s="114"/>
      <c r="Y393" s="176"/>
      <c r="Z393" s="176">
        <v>1899999.999999996</v>
      </c>
      <c r="AA393" s="160">
        <f t="shared" si="18"/>
        <v>2127999.9999999958</v>
      </c>
      <c r="AB393" s="175"/>
      <c r="AC393" s="161">
        <v>2016</v>
      </c>
      <c r="AD393" s="103"/>
      <c r="AE393" s="193" t="s">
        <v>840</v>
      </c>
    </row>
    <row r="394" spans="1:31" s="76" customFormat="1" outlineLevel="1">
      <c r="A394" s="111" t="s">
        <v>179</v>
      </c>
      <c r="B394" s="40" t="s">
        <v>1619</v>
      </c>
      <c r="C394" s="107" t="s">
        <v>28</v>
      </c>
      <c r="D394" s="102" t="s">
        <v>859</v>
      </c>
      <c r="E394" s="102"/>
      <c r="F394" s="158" t="s">
        <v>860</v>
      </c>
      <c r="G394" s="158" t="s">
        <v>861</v>
      </c>
      <c r="H394" s="158" t="s">
        <v>860</v>
      </c>
      <c r="I394" s="98" t="s">
        <v>861</v>
      </c>
      <c r="J394" s="158" t="s">
        <v>862</v>
      </c>
      <c r="K394" s="98" t="s">
        <v>863</v>
      </c>
      <c r="L394" s="118" t="s">
        <v>33</v>
      </c>
      <c r="M394" s="118"/>
      <c r="N394" s="159">
        <v>80</v>
      </c>
      <c r="O394" s="101">
        <v>230000000</v>
      </c>
      <c r="P394" s="103" t="s">
        <v>792</v>
      </c>
      <c r="Q394" s="62" t="s">
        <v>767</v>
      </c>
      <c r="R394" s="84" t="s">
        <v>29</v>
      </c>
      <c r="S394" s="54" t="s">
        <v>912</v>
      </c>
      <c r="T394" s="117" t="s">
        <v>172</v>
      </c>
      <c r="U394" s="102" t="s">
        <v>30</v>
      </c>
      <c r="V394" s="158" t="s">
        <v>912</v>
      </c>
      <c r="W394" s="114"/>
      <c r="X394" s="114"/>
      <c r="Y394" s="176"/>
      <c r="Z394" s="176">
        <v>4107200</v>
      </c>
      <c r="AA394" s="160">
        <f t="shared" si="18"/>
        <v>4600064</v>
      </c>
      <c r="AB394" s="175"/>
      <c r="AC394" s="161">
        <v>2016</v>
      </c>
      <c r="AD394" s="103"/>
      <c r="AE394" s="193" t="s">
        <v>840</v>
      </c>
    </row>
    <row r="395" spans="1:31" s="76" customFormat="1" outlineLevel="1">
      <c r="A395" s="111" t="s">
        <v>179</v>
      </c>
      <c r="B395" s="40" t="s">
        <v>1620</v>
      </c>
      <c r="C395" s="107" t="s">
        <v>28</v>
      </c>
      <c r="D395" s="102" t="s">
        <v>859</v>
      </c>
      <c r="E395" s="102"/>
      <c r="F395" s="158" t="s">
        <v>860</v>
      </c>
      <c r="G395" s="158" t="s">
        <v>861</v>
      </c>
      <c r="H395" s="158" t="s">
        <v>860</v>
      </c>
      <c r="I395" s="98" t="s">
        <v>861</v>
      </c>
      <c r="J395" s="158" t="s">
        <v>864</v>
      </c>
      <c r="K395" s="98" t="s">
        <v>865</v>
      </c>
      <c r="L395" s="118" t="s">
        <v>33</v>
      </c>
      <c r="M395" s="118"/>
      <c r="N395" s="159">
        <v>80</v>
      </c>
      <c r="O395" s="101">
        <v>230000000</v>
      </c>
      <c r="P395" s="103" t="s">
        <v>792</v>
      </c>
      <c r="Q395" s="62" t="s">
        <v>767</v>
      </c>
      <c r="R395" s="84" t="s">
        <v>29</v>
      </c>
      <c r="S395" s="54" t="s">
        <v>912</v>
      </c>
      <c r="T395" s="117" t="s">
        <v>172</v>
      </c>
      <c r="U395" s="102" t="s">
        <v>30</v>
      </c>
      <c r="V395" s="158" t="s">
        <v>912</v>
      </c>
      <c r="W395" s="114"/>
      <c r="X395" s="114"/>
      <c r="Y395" s="176"/>
      <c r="Z395" s="176">
        <v>8583120</v>
      </c>
      <c r="AA395" s="160">
        <f>Z395*1.12</f>
        <v>9613094.4000000004</v>
      </c>
      <c r="AB395" s="175"/>
      <c r="AC395" s="161">
        <v>2016</v>
      </c>
      <c r="AD395" s="103"/>
      <c r="AE395" s="193" t="s">
        <v>840</v>
      </c>
    </row>
    <row r="396" spans="1:31" s="76" customFormat="1" outlineLevel="1">
      <c r="A396" s="111" t="s">
        <v>179</v>
      </c>
      <c r="B396" s="40" t="s">
        <v>1621</v>
      </c>
      <c r="C396" s="107" t="s">
        <v>28</v>
      </c>
      <c r="D396" s="102" t="s">
        <v>859</v>
      </c>
      <c r="E396" s="102"/>
      <c r="F396" s="158" t="s">
        <v>860</v>
      </c>
      <c r="G396" s="158" t="s">
        <v>861</v>
      </c>
      <c r="H396" s="158" t="s">
        <v>860</v>
      </c>
      <c r="I396" s="98" t="s">
        <v>861</v>
      </c>
      <c r="J396" s="158" t="s">
        <v>866</v>
      </c>
      <c r="K396" s="98" t="s">
        <v>867</v>
      </c>
      <c r="L396" s="118" t="s">
        <v>33</v>
      </c>
      <c r="M396" s="118"/>
      <c r="N396" s="159">
        <v>80</v>
      </c>
      <c r="O396" s="101">
        <v>230000000</v>
      </c>
      <c r="P396" s="103" t="s">
        <v>792</v>
      </c>
      <c r="Q396" s="62" t="s">
        <v>767</v>
      </c>
      <c r="R396" s="84" t="s">
        <v>29</v>
      </c>
      <c r="S396" s="54" t="s">
        <v>912</v>
      </c>
      <c r="T396" s="117" t="s">
        <v>172</v>
      </c>
      <c r="U396" s="102" t="s">
        <v>30</v>
      </c>
      <c r="V396" s="158" t="s">
        <v>912</v>
      </c>
      <c r="W396" s="114"/>
      <c r="X396" s="114"/>
      <c r="Y396" s="176"/>
      <c r="Z396" s="176">
        <v>7150000</v>
      </c>
      <c r="AA396" s="160">
        <f>Z396*1.12</f>
        <v>8008000.0000000009</v>
      </c>
      <c r="AB396" s="175"/>
      <c r="AC396" s="161">
        <v>2016</v>
      </c>
      <c r="AD396" s="103"/>
      <c r="AE396" s="193" t="s">
        <v>840</v>
      </c>
    </row>
    <row r="397" spans="1:31" s="76" customFormat="1" outlineLevel="1">
      <c r="A397" s="111" t="s">
        <v>179</v>
      </c>
      <c r="B397" s="40" t="s">
        <v>1622</v>
      </c>
      <c r="C397" s="107" t="s">
        <v>28</v>
      </c>
      <c r="D397" s="102" t="s">
        <v>859</v>
      </c>
      <c r="E397" s="102"/>
      <c r="F397" s="158" t="s">
        <v>860</v>
      </c>
      <c r="G397" s="158" t="s">
        <v>861</v>
      </c>
      <c r="H397" s="158" t="s">
        <v>860</v>
      </c>
      <c r="I397" s="98" t="s">
        <v>861</v>
      </c>
      <c r="J397" s="158" t="s">
        <v>868</v>
      </c>
      <c r="K397" s="98" t="s">
        <v>869</v>
      </c>
      <c r="L397" s="118" t="s">
        <v>33</v>
      </c>
      <c r="M397" s="118"/>
      <c r="N397" s="159">
        <v>80</v>
      </c>
      <c r="O397" s="101">
        <v>230000000</v>
      </c>
      <c r="P397" s="103" t="s">
        <v>792</v>
      </c>
      <c r="Q397" s="62" t="s">
        <v>767</v>
      </c>
      <c r="R397" s="84" t="s">
        <v>29</v>
      </c>
      <c r="S397" s="54" t="s">
        <v>912</v>
      </c>
      <c r="T397" s="117" t="s">
        <v>172</v>
      </c>
      <c r="U397" s="102" t="s">
        <v>30</v>
      </c>
      <c r="V397" s="158" t="s">
        <v>912</v>
      </c>
      <c r="W397" s="114"/>
      <c r="X397" s="114"/>
      <c r="Y397" s="176"/>
      <c r="Z397" s="176">
        <v>7880140</v>
      </c>
      <c r="AA397" s="160">
        <f t="shared" si="18"/>
        <v>8825756.8000000007</v>
      </c>
      <c r="AB397" s="175"/>
      <c r="AC397" s="161">
        <v>2016</v>
      </c>
      <c r="AD397" s="103"/>
      <c r="AE397" s="193" t="s">
        <v>840</v>
      </c>
    </row>
    <row r="398" spans="1:31" s="76" customFormat="1" outlineLevel="1">
      <c r="A398" s="111" t="s">
        <v>179</v>
      </c>
      <c r="B398" s="40" t="s">
        <v>1623</v>
      </c>
      <c r="C398" s="107" t="s">
        <v>28</v>
      </c>
      <c r="D398" s="102" t="s">
        <v>859</v>
      </c>
      <c r="E398" s="102"/>
      <c r="F398" s="158" t="s">
        <v>860</v>
      </c>
      <c r="G398" s="158" t="s">
        <v>861</v>
      </c>
      <c r="H398" s="158" t="s">
        <v>860</v>
      </c>
      <c r="I398" s="98" t="s">
        <v>861</v>
      </c>
      <c r="J398" s="158" t="s">
        <v>870</v>
      </c>
      <c r="K398" s="98" t="s">
        <v>871</v>
      </c>
      <c r="L398" s="118" t="s">
        <v>33</v>
      </c>
      <c r="M398" s="118"/>
      <c r="N398" s="159">
        <v>80</v>
      </c>
      <c r="O398" s="101">
        <v>230000000</v>
      </c>
      <c r="P398" s="103" t="s">
        <v>792</v>
      </c>
      <c r="Q398" s="62" t="s">
        <v>767</v>
      </c>
      <c r="R398" s="84" t="s">
        <v>29</v>
      </c>
      <c r="S398" s="54" t="s">
        <v>912</v>
      </c>
      <c r="T398" s="117" t="s">
        <v>172</v>
      </c>
      <c r="U398" s="102" t="s">
        <v>30</v>
      </c>
      <c r="V398" s="158" t="s">
        <v>912</v>
      </c>
      <c r="W398" s="114"/>
      <c r="X398" s="114"/>
      <c r="Y398" s="176"/>
      <c r="Z398" s="176">
        <v>827650</v>
      </c>
      <c r="AA398" s="160">
        <f>Z398*1.12</f>
        <v>926968.00000000012</v>
      </c>
      <c r="AB398" s="175"/>
      <c r="AC398" s="161">
        <v>2016</v>
      </c>
      <c r="AD398" s="103"/>
      <c r="AE398" s="193" t="s">
        <v>840</v>
      </c>
    </row>
    <row r="399" spans="1:31" s="76" customFormat="1" outlineLevel="1">
      <c r="A399" s="111" t="s">
        <v>179</v>
      </c>
      <c r="B399" s="40" t="s">
        <v>1624</v>
      </c>
      <c r="C399" s="107" t="s">
        <v>28</v>
      </c>
      <c r="D399" s="102" t="s">
        <v>859</v>
      </c>
      <c r="E399" s="102"/>
      <c r="F399" s="158" t="s">
        <v>860</v>
      </c>
      <c r="G399" s="158" t="s">
        <v>861</v>
      </c>
      <c r="H399" s="158" t="s">
        <v>860</v>
      </c>
      <c r="I399" s="98" t="s">
        <v>861</v>
      </c>
      <c r="J399" s="158" t="s">
        <v>872</v>
      </c>
      <c r="K399" s="98" t="s">
        <v>873</v>
      </c>
      <c r="L399" s="118" t="s">
        <v>33</v>
      </c>
      <c r="M399" s="118"/>
      <c r="N399" s="159">
        <v>80</v>
      </c>
      <c r="O399" s="101">
        <v>230000000</v>
      </c>
      <c r="P399" s="103" t="s">
        <v>792</v>
      </c>
      <c r="Q399" s="62" t="s">
        <v>767</v>
      </c>
      <c r="R399" s="84" t="s">
        <v>29</v>
      </c>
      <c r="S399" s="54" t="s">
        <v>912</v>
      </c>
      <c r="T399" s="117" t="s">
        <v>172</v>
      </c>
      <c r="U399" s="102" t="s">
        <v>30</v>
      </c>
      <c r="V399" s="158" t="s">
        <v>912</v>
      </c>
      <c r="W399" s="114"/>
      <c r="X399" s="114"/>
      <c r="Y399" s="176"/>
      <c r="Z399" s="176">
        <v>1868690</v>
      </c>
      <c r="AA399" s="160">
        <f>Z399*1.12</f>
        <v>2092932.8000000003</v>
      </c>
      <c r="AB399" s="175"/>
      <c r="AC399" s="161">
        <v>2016</v>
      </c>
      <c r="AD399" s="103"/>
      <c r="AE399" s="193" t="s">
        <v>840</v>
      </c>
    </row>
    <row r="400" spans="1:31" s="76" customFormat="1" outlineLevel="1">
      <c r="A400" s="111" t="s">
        <v>179</v>
      </c>
      <c r="B400" s="40" t="s">
        <v>1625</v>
      </c>
      <c r="C400" s="107" t="s">
        <v>28</v>
      </c>
      <c r="D400" s="102" t="s">
        <v>859</v>
      </c>
      <c r="E400" s="102"/>
      <c r="F400" s="158" t="s">
        <v>860</v>
      </c>
      <c r="G400" s="158" t="s">
        <v>861</v>
      </c>
      <c r="H400" s="158" t="s">
        <v>860</v>
      </c>
      <c r="I400" s="98" t="s">
        <v>861</v>
      </c>
      <c r="J400" s="158" t="s">
        <v>874</v>
      </c>
      <c r="K400" s="98" t="s">
        <v>875</v>
      </c>
      <c r="L400" s="118" t="s">
        <v>33</v>
      </c>
      <c r="M400" s="118"/>
      <c r="N400" s="159">
        <v>80</v>
      </c>
      <c r="O400" s="101">
        <v>230000000</v>
      </c>
      <c r="P400" s="103" t="s">
        <v>792</v>
      </c>
      <c r="Q400" s="62" t="s">
        <v>767</v>
      </c>
      <c r="R400" s="84" t="s">
        <v>29</v>
      </c>
      <c r="S400" s="54" t="s">
        <v>912</v>
      </c>
      <c r="T400" s="117" t="s">
        <v>172</v>
      </c>
      <c r="U400" s="102" t="s">
        <v>30</v>
      </c>
      <c r="V400" s="158" t="s">
        <v>912</v>
      </c>
      <c r="W400" s="114"/>
      <c r="X400" s="114"/>
      <c r="Y400" s="176"/>
      <c r="Z400" s="176">
        <v>1114200</v>
      </c>
      <c r="AA400" s="160">
        <f t="shared" si="18"/>
        <v>1247904.0000000002</v>
      </c>
      <c r="AB400" s="175"/>
      <c r="AC400" s="161">
        <v>2016</v>
      </c>
      <c r="AD400" s="103"/>
      <c r="AE400" s="193" t="s">
        <v>840</v>
      </c>
    </row>
    <row r="401" spans="1:31" s="76" customFormat="1" outlineLevel="1">
      <c r="A401" s="111" t="s">
        <v>179</v>
      </c>
      <c r="B401" s="40" t="s">
        <v>1626</v>
      </c>
      <c r="C401" s="107" t="s">
        <v>28</v>
      </c>
      <c r="D401" s="107" t="s">
        <v>188</v>
      </c>
      <c r="E401" s="107"/>
      <c r="F401" s="107" t="s">
        <v>189</v>
      </c>
      <c r="G401" s="107" t="s">
        <v>190</v>
      </c>
      <c r="H401" s="107" t="s">
        <v>191</v>
      </c>
      <c r="I401" s="107" t="s">
        <v>192</v>
      </c>
      <c r="J401" s="107" t="s">
        <v>193</v>
      </c>
      <c r="K401" s="107" t="s">
        <v>194</v>
      </c>
      <c r="L401" s="107" t="s">
        <v>32</v>
      </c>
      <c r="M401" s="118" t="s">
        <v>877</v>
      </c>
      <c r="N401" s="107">
        <v>100</v>
      </c>
      <c r="O401" s="101">
        <v>230000000</v>
      </c>
      <c r="P401" s="103" t="s">
        <v>792</v>
      </c>
      <c r="Q401" s="62" t="s">
        <v>767</v>
      </c>
      <c r="R401" s="84" t="s">
        <v>29</v>
      </c>
      <c r="S401" s="54" t="s">
        <v>912</v>
      </c>
      <c r="T401" s="103" t="s">
        <v>40</v>
      </c>
      <c r="U401" s="107" t="s">
        <v>30</v>
      </c>
      <c r="V401" s="158" t="s">
        <v>912</v>
      </c>
      <c r="W401" s="109"/>
      <c r="X401" s="109"/>
      <c r="Y401" s="110"/>
      <c r="Z401" s="110">
        <v>1115325.6000000001</v>
      </c>
      <c r="AA401" s="160">
        <f t="shared" si="18"/>
        <v>1249164.6720000003</v>
      </c>
      <c r="AB401" s="175"/>
      <c r="AC401" s="161">
        <v>2016</v>
      </c>
      <c r="AD401" s="103"/>
      <c r="AE401" s="193" t="s">
        <v>840</v>
      </c>
    </row>
    <row r="402" spans="1:31" s="76" customFormat="1" outlineLevel="1">
      <c r="A402" s="111" t="s">
        <v>179</v>
      </c>
      <c r="B402" s="40" t="s">
        <v>343</v>
      </c>
      <c r="C402" s="107" t="s">
        <v>28</v>
      </c>
      <c r="D402" s="107" t="s">
        <v>878</v>
      </c>
      <c r="E402" s="107"/>
      <c r="F402" s="107" t="s">
        <v>879</v>
      </c>
      <c r="G402" s="107" t="s">
        <v>880</v>
      </c>
      <c r="H402" s="107" t="s">
        <v>881</v>
      </c>
      <c r="I402" s="107" t="s">
        <v>882</v>
      </c>
      <c r="J402" s="107" t="s">
        <v>195</v>
      </c>
      <c r="K402" s="107" t="s">
        <v>196</v>
      </c>
      <c r="L402" s="107" t="s">
        <v>33</v>
      </c>
      <c r="M402" s="118"/>
      <c r="N402" s="107">
        <v>100</v>
      </c>
      <c r="O402" s="101">
        <v>230000000</v>
      </c>
      <c r="P402" s="103" t="s">
        <v>792</v>
      </c>
      <c r="Q402" s="62" t="s">
        <v>767</v>
      </c>
      <c r="R402" s="84" t="s">
        <v>29</v>
      </c>
      <c r="S402" s="54" t="s">
        <v>912</v>
      </c>
      <c r="T402" s="103" t="s">
        <v>40</v>
      </c>
      <c r="U402" s="107" t="s">
        <v>30</v>
      </c>
      <c r="V402" s="158" t="s">
        <v>912</v>
      </c>
      <c r="W402" s="109"/>
      <c r="X402" s="109"/>
      <c r="Y402" s="110"/>
      <c r="Z402" s="110">
        <v>33720000.000000037</v>
      </c>
      <c r="AA402" s="160">
        <f t="shared" si="18"/>
        <v>37766400.000000045</v>
      </c>
      <c r="AB402" s="175"/>
      <c r="AC402" s="161">
        <v>2016</v>
      </c>
      <c r="AD402" s="103"/>
      <c r="AE402" s="193" t="s">
        <v>840</v>
      </c>
    </row>
    <row r="403" spans="1:31" s="76" customFormat="1" outlineLevel="1">
      <c r="A403" s="111" t="s">
        <v>179</v>
      </c>
      <c r="B403" s="40" t="s">
        <v>344</v>
      </c>
      <c r="C403" s="107" t="s">
        <v>28</v>
      </c>
      <c r="D403" s="107" t="s">
        <v>878</v>
      </c>
      <c r="E403" s="107"/>
      <c r="F403" s="107" t="s">
        <v>879</v>
      </c>
      <c r="G403" s="107" t="s">
        <v>880</v>
      </c>
      <c r="H403" s="107" t="s">
        <v>881</v>
      </c>
      <c r="I403" s="107" t="s">
        <v>882</v>
      </c>
      <c r="J403" s="107" t="s">
        <v>197</v>
      </c>
      <c r="K403" s="107" t="s">
        <v>198</v>
      </c>
      <c r="L403" s="107" t="s">
        <v>33</v>
      </c>
      <c r="M403" s="118"/>
      <c r="N403" s="107">
        <v>100</v>
      </c>
      <c r="O403" s="101">
        <v>230000000</v>
      </c>
      <c r="P403" s="103" t="s">
        <v>792</v>
      </c>
      <c r="Q403" s="62" t="s">
        <v>767</v>
      </c>
      <c r="R403" s="84" t="s">
        <v>29</v>
      </c>
      <c r="S403" s="54" t="s">
        <v>912</v>
      </c>
      <c r="T403" s="103" t="s">
        <v>40</v>
      </c>
      <c r="U403" s="107" t="s">
        <v>30</v>
      </c>
      <c r="V403" s="158" t="s">
        <v>912</v>
      </c>
      <c r="W403" s="109"/>
      <c r="X403" s="109"/>
      <c r="Y403" s="110"/>
      <c r="Z403" s="110">
        <v>14464800</v>
      </c>
      <c r="AA403" s="160">
        <f t="shared" si="18"/>
        <v>16200576.000000002</v>
      </c>
      <c r="AB403" s="175"/>
      <c r="AC403" s="161">
        <v>2016</v>
      </c>
      <c r="AD403" s="103"/>
      <c r="AE403" s="193" t="s">
        <v>840</v>
      </c>
    </row>
    <row r="404" spans="1:31" s="76" customFormat="1" outlineLevel="1">
      <c r="A404" s="111" t="s">
        <v>179</v>
      </c>
      <c r="B404" s="40" t="s">
        <v>345</v>
      </c>
      <c r="C404" s="107" t="s">
        <v>28</v>
      </c>
      <c r="D404" s="107" t="s">
        <v>878</v>
      </c>
      <c r="E404" s="107"/>
      <c r="F404" s="107" t="s">
        <v>879</v>
      </c>
      <c r="G404" s="107" t="s">
        <v>880</v>
      </c>
      <c r="H404" s="107" t="s">
        <v>881</v>
      </c>
      <c r="I404" s="107" t="s">
        <v>882</v>
      </c>
      <c r="J404" s="107" t="s">
        <v>199</v>
      </c>
      <c r="K404" s="107" t="s">
        <v>200</v>
      </c>
      <c r="L404" s="107" t="s">
        <v>33</v>
      </c>
      <c r="M404" s="118"/>
      <c r="N404" s="107">
        <v>100</v>
      </c>
      <c r="O404" s="101">
        <v>230000000</v>
      </c>
      <c r="P404" s="103" t="s">
        <v>792</v>
      </c>
      <c r="Q404" s="62" t="s">
        <v>767</v>
      </c>
      <c r="R404" s="84" t="s">
        <v>29</v>
      </c>
      <c r="S404" s="54" t="s">
        <v>912</v>
      </c>
      <c r="T404" s="103" t="s">
        <v>172</v>
      </c>
      <c r="U404" s="107" t="s">
        <v>30</v>
      </c>
      <c r="V404" s="158" t="s">
        <v>912</v>
      </c>
      <c r="W404" s="109"/>
      <c r="X404" s="109"/>
      <c r="Y404" s="110"/>
      <c r="Z404" s="110">
        <v>1756800</v>
      </c>
      <c r="AA404" s="160">
        <f t="shared" si="18"/>
        <v>1967616.0000000002</v>
      </c>
      <c r="AB404" s="175"/>
      <c r="AC404" s="161">
        <v>2016</v>
      </c>
      <c r="AD404" s="103"/>
      <c r="AE404" s="193" t="s">
        <v>840</v>
      </c>
    </row>
    <row r="405" spans="1:31" s="76" customFormat="1" outlineLevel="1">
      <c r="A405" s="111" t="s">
        <v>179</v>
      </c>
      <c r="B405" s="40" t="s">
        <v>346</v>
      </c>
      <c r="C405" s="107" t="s">
        <v>28</v>
      </c>
      <c r="D405" s="107" t="s">
        <v>883</v>
      </c>
      <c r="E405" s="107"/>
      <c r="F405" s="107" t="s">
        <v>884</v>
      </c>
      <c r="G405" s="107" t="s">
        <v>885</v>
      </c>
      <c r="H405" s="107" t="s">
        <v>884</v>
      </c>
      <c r="I405" s="107" t="s">
        <v>885</v>
      </c>
      <c r="J405" s="107" t="s">
        <v>201</v>
      </c>
      <c r="K405" s="107" t="s">
        <v>202</v>
      </c>
      <c r="L405" s="107" t="s">
        <v>32</v>
      </c>
      <c r="M405" s="118" t="s">
        <v>876</v>
      </c>
      <c r="N405" s="107">
        <v>100</v>
      </c>
      <c r="O405" s="101">
        <v>230000000</v>
      </c>
      <c r="P405" s="103" t="s">
        <v>792</v>
      </c>
      <c r="Q405" s="62" t="s">
        <v>767</v>
      </c>
      <c r="R405" s="84" t="s">
        <v>29</v>
      </c>
      <c r="S405" s="54" t="s">
        <v>912</v>
      </c>
      <c r="T405" s="103" t="s">
        <v>172</v>
      </c>
      <c r="U405" s="107" t="s">
        <v>30</v>
      </c>
      <c r="V405" s="158" t="s">
        <v>912</v>
      </c>
      <c r="W405" s="109"/>
      <c r="X405" s="109"/>
      <c r="Y405" s="110"/>
      <c r="Z405" s="110">
        <v>90999.999999999971</v>
      </c>
      <c r="AA405" s="160">
        <f t="shared" si="18"/>
        <v>101919.99999999997</v>
      </c>
      <c r="AB405" s="175"/>
      <c r="AC405" s="161">
        <v>2016</v>
      </c>
      <c r="AD405" s="103"/>
      <c r="AE405" s="193" t="s">
        <v>840</v>
      </c>
    </row>
    <row r="406" spans="1:31" s="76" customFormat="1" outlineLevel="1">
      <c r="A406" s="111" t="s">
        <v>179</v>
      </c>
      <c r="B406" s="40" t="s">
        <v>347</v>
      </c>
      <c r="C406" s="107" t="s">
        <v>28</v>
      </c>
      <c r="D406" s="107" t="s">
        <v>205</v>
      </c>
      <c r="E406" s="107"/>
      <c r="F406" s="107" t="s">
        <v>206</v>
      </c>
      <c r="G406" s="107" t="s">
        <v>207</v>
      </c>
      <c r="H406" s="107" t="s">
        <v>206</v>
      </c>
      <c r="I406" s="107" t="s">
        <v>207</v>
      </c>
      <c r="J406" s="107" t="s">
        <v>208</v>
      </c>
      <c r="K406" s="107" t="s">
        <v>209</v>
      </c>
      <c r="L406" s="107" t="s">
        <v>39</v>
      </c>
      <c r="M406" s="107"/>
      <c r="N406" s="107">
        <v>50</v>
      </c>
      <c r="O406" s="101">
        <v>230000000</v>
      </c>
      <c r="P406" s="103" t="s">
        <v>792</v>
      </c>
      <c r="Q406" s="62" t="s">
        <v>767</v>
      </c>
      <c r="R406" s="84" t="s">
        <v>29</v>
      </c>
      <c r="S406" s="54" t="s">
        <v>912</v>
      </c>
      <c r="T406" s="103" t="s">
        <v>40</v>
      </c>
      <c r="U406" s="107" t="s">
        <v>30</v>
      </c>
      <c r="V406" s="158" t="s">
        <v>912</v>
      </c>
      <c r="W406" s="109"/>
      <c r="X406" s="109"/>
      <c r="Y406" s="110"/>
      <c r="Z406" s="110">
        <v>4450821.43</v>
      </c>
      <c r="AA406" s="160">
        <f t="shared" si="18"/>
        <v>4984920.0016000001</v>
      </c>
      <c r="AB406" s="175"/>
      <c r="AC406" s="161">
        <v>2016</v>
      </c>
      <c r="AD406" s="119"/>
      <c r="AE406" s="193" t="s">
        <v>840</v>
      </c>
    </row>
    <row r="407" spans="1:31" s="76" customFormat="1" outlineLevel="1">
      <c r="A407" s="111" t="s">
        <v>179</v>
      </c>
      <c r="B407" s="40" t="s">
        <v>348</v>
      </c>
      <c r="C407" s="97" t="s">
        <v>28</v>
      </c>
      <c r="D407" s="102" t="s">
        <v>203</v>
      </c>
      <c r="E407" s="102"/>
      <c r="F407" s="107" t="s">
        <v>204</v>
      </c>
      <c r="G407" s="102" t="s">
        <v>37</v>
      </c>
      <c r="H407" s="107" t="s">
        <v>204</v>
      </c>
      <c r="I407" s="102" t="s">
        <v>38</v>
      </c>
      <c r="J407" s="107" t="s">
        <v>210</v>
      </c>
      <c r="K407" s="107" t="s">
        <v>211</v>
      </c>
      <c r="L407" s="107" t="s">
        <v>32</v>
      </c>
      <c r="M407" s="118" t="s">
        <v>848</v>
      </c>
      <c r="N407" s="107">
        <v>100</v>
      </c>
      <c r="O407" s="101">
        <v>230000000</v>
      </c>
      <c r="P407" s="103" t="s">
        <v>792</v>
      </c>
      <c r="Q407" s="62" t="s">
        <v>767</v>
      </c>
      <c r="R407" s="84" t="s">
        <v>29</v>
      </c>
      <c r="S407" s="54" t="s">
        <v>912</v>
      </c>
      <c r="T407" s="107" t="s">
        <v>40</v>
      </c>
      <c r="U407" s="107" t="s">
        <v>30</v>
      </c>
      <c r="V407" s="158" t="s">
        <v>912</v>
      </c>
      <c r="W407" s="109"/>
      <c r="X407" s="109"/>
      <c r="Y407" s="110"/>
      <c r="Z407" s="110">
        <v>83339304.999999955</v>
      </c>
      <c r="AA407" s="160">
        <f t="shared" si="18"/>
        <v>93340021.599999964</v>
      </c>
      <c r="AB407" s="175"/>
      <c r="AC407" s="161">
        <v>2016</v>
      </c>
      <c r="AD407" s="114"/>
      <c r="AE407" s="193" t="s">
        <v>840</v>
      </c>
    </row>
    <row r="408" spans="1:31" s="76" customFormat="1" outlineLevel="1">
      <c r="A408" s="111" t="s">
        <v>179</v>
      </c>
      <c r="B408" s="40" t="s">
        <v>349</v>
      </c>
      <c r="C408" s="107" t="s">
        <v>28</v>
      </c>
      <c r="D408" s="107" t="s">
        <v>212</v>
      </c>
      <c r="E408" s="107"/>
      <c r="F408" s="107" t="s">
        <v>213</v>
      </c>
      <c r="G408" s="107" t="s">
        <v>886</v>
      </c>
      <c r="H408" s="107" t="s">
        <v>213</v>
      </c>
      <c r="I408" s="107" t="s">
        <v>886</v>
      </c>
      <c r="J408" s="107" t="s">
        <v>887</v>
      </c>
      <c r="K408" s="107" t="s">
        <v>888</v>
      </c>
      <c r="L408" s="107" t="s">
        <v>33</v>
      </c>
      <c r="M408" s="107"/>
      <c r="N408" s="107">
        <v>50</v>
      </c>
      <c r="O408" s="101">
        <v>230000000</v>
      </c>
      <c r="P408" s="103" t="s">
        <v>792</v>
      </c>
      <c r="Q408" s="62" t="s">
        <v>767</v>
      </c>
      <c r="R408" s="84" t="s">
        <v>29</v>
      </c>
      <c r="S408" s="54" t="s">
        <v>912</v>
      </c>
      <c r="T408" s="103" t="s">
        <v>40</v>
      </c>
      <c r="U408" s="107" t="s">
        <v>30</v>
      </c>
      <c r="V408" s="158" t="s">
        <v>912</v>
      </c>
      <c r="W408" s="109"/>
      <c r="X408" s="109"/>
      <c r="Y408" s="110"/>
      <c r="Z408" s="110">
        <v>2800000</v>
      </c>
      <c r="AA408" s="160">
        <f t="shared" si="18"/>
        <v>3136000.0000000005</v>
      </c>
      <c r="AB408" s="175"/>
      <c r="AC408" s="161">
        <v>2016</v>
      </c>
      <c r="AD408" s="119"/>
      <c r="AE408" s="193" t="s">
        <v>840</v>
      </c>
    </row>
    <row r="409" spans="1:31" s="76" customFormat="1" outlineLevel="1">
      <c r="A409" s="111" t="s">
        <v>179</v>
      </c>
      <c r="B409" s="40" t="s">
        <v>350</v>
      </c>
      <c r="C409" s="107" t="s">
        <v>28</v>
      </c>
      <c r="D409" s="107" t="s">
        <v>212</v>
      </c>
      <c r="E409" s="107"/>
      <c r="F409" s="107" t="s">
        <v>213</v>
      </c>
      <c r="G409" s="107" t="s">
        <v>886</v>
      </c>
      <c r="H409" s="107" t="s">
        <v>213</v>
      </c>
      <c r="I409" s="107" t="s">
        <v>886</v>
      </c>
      <c r="J409" s="107" t="s">
        <v>889</v>
      </c>
      <c r="K409" s="107" t="s">
        <v>890</v>
      </c>
      <c r="L409" s="107" t="s">
        <v>33</v>
      </c>
      <c r="M409" s="107"/>
      <c r="N409" s="107">
        <v>50</v>
      </c>
      <c r="O409" s="101">
        <v>230000000</v>
      </c>
      <c r="P409" s="103" t="s">
        <v>792</v>
      </c>
      <c r="Q409" s="62" t="s">
        <v>767</v>
      </c>
      <c r="R409" s="84" t="s">
        <v>29</v>
      </c>
      <c r="S409" s="54" t="s">
        <v>912</v>
      </c>
      <c r="T409" s="103" t="s">
        <v>40</v>
      </c>
      <c r="U409" s="107" t="s">
        <v>30</v>
      </c>
      <c r="V409" s="158" t="s">
        <v>912</v>
      </c>
      <c r="W409" s="109"/>
      <c r="X409" s="109"/>
      <c r="Y409" s="110"/>
      <c r="Z409" s="110">
        <v>2799999.96</v>
      </c>
      <c r="AA409" s="160">
        <f>Z409*1.12</f>
        <v>3135999.9552000002</v>
      </c>
      <c r="AB409" s="175"/>
      <c r="AC409" s="161">
        <v>2016</v>
      </c>
      <c r="AD409" s="119"/>
      <c r="AE409" s="193" t="s">
        <v>840</v>
      </c>
    </row>
    <row r="410" spans="1:31" s="76" customFormat="1" outlineLevel="1">
      <c r="A410" s="111" t="s">
        <v>179</v>
      </c>
      <c r="B410" s="40" t="s">
        <v>351</v>
      </c>
      <c r="C410" s="107" t="s">
        <v>28</v>
      </c>
      <c r="D410" s="107" t="s">
        <v>212</v>
      </c>
      <c r="E410" s="107"/>
      <c r="F410" s="107" t="s">
        <v>213</v>
      </c>
      <c r="G410" s="107" t="s">
        <v>886</v>
      </c>
      <c r="H410" s="107" t="s">
        <v>213</v>
      </c>
      <c r="I410" s="107" t="s">
        <v>886</v>
      </c>
      <c r="J410" s="107" t="s">
        <v>891</v>
      </c>
      <c r="K410" s="107" t="s">
        <v>892</v>
      </c>
      <c r="L410" s="107" t="s">
        <v>33</v>
      </c>
      <c r="M410" s="107"/>
      <c r="N410" s="107">
        <v>50</v>
      </c>
      <c r="O410" s="101">
        <v>230000000</v>
      </c>
      <c r="P410" s="103" t="s">
        <v>792</v>
      </c>
      <c r="Q410" s="62" t="s">
        <v>767</v>
      </c>
      <c r="R410" s="84" t="s">
        <v>29</v>
      </c>
      <c r="S410" s="54" t="s">
        <v>912</v>
      </c>
      <c r="T410" s="103" t="s">
        <v>40</v>
      </c>
      <c r="U410" s="107" t="s">
        <v>30</v>
      </c>
      <c r="V410" s="158" t="s">
        <v>912</v>
      </c>
      <c r="W410" s="109"/>
      <c r="X410" s="109"/>
      <c r="Y410" s="110"/>
      <c r="Z410" s="110">
        <v>5600000</v>
      </c>
      <c r="AA410" s="160">
        <f>Z410*1.12</f>
        <v>6272000.0000000009</v>
      </c>
      <c r="AB410" s="175"/>
      <c r="AC410" s="161">
        <v>2016</v>
      </c>
      <c r="AD410" s="119"/>
      <c r="AE410" s="193" t="s">
        <v>840</v>
      </c>
    </row>
    <row r="411" spans="1:31" s="76" customFormat="1" outlineLevel="1">
      <c r="A411" s="111" t="s">
        <v>179</v>
      </c>
      <c r="B411" s="40" t="s">
        <v>352</v>
      </c>
      <c r="C411" s="107" t="s">
        <v>28</v>
      </c>
      <c r="D411" s="107" t="s">
        <v>212</v>
      </c>
      <c r="E411" s="107"/>
      <c r="F411" s="107" t="s">
        <v>213</v>
      </c>
      <c r="G411" s="107" t="s">
        <v>886</v>
      </c>
      <c r="H411" s="107" t="s">
        <v>213</v>
      </c>
      <c r="I411" s="107" t="s">
        <v>886</v>
      </c>
      <c r="J411" s="107" t="s">
        <v>893</v>
      </c>
      <c r="K411" s="107" t="s">
        <v>894</v>
      </c>
      <c r="L411" s="107" t="s">
        <v>33</v>
      </c>
      <c r="M411" s="107"/>
      <c r="N411" s="107">
        <v>50</v>
      </c>
      <c r="O411" s="101">
        <v>230000000</v>
      </c>
      <c r="P411" s="103" t="s">
        <v>792</v>
      </c>
      <c r="Q411" s="62" t="s">
        <v>767</v>
      </c>
      <c r="R411" s="84" t="s">
        <v>29</v>
      </c>
      <c r="S411" s="54" t="s">
        <v>912</v>
      </c>
      <c r="T411" s="103" t="s">
        <v>40</v>
      </c>
      <c r="U411" s="107" t="s">
        <v>30</v>
      </c>
      <c r="V411" s="158" t="s">
        <v>912</v>
      </c>
      <c r="W411" s="109"/>
      <c r="X411" s="109"/>
      <c r="Y411" s="110"/>
      <c r="Z411" s="110">
        <v>2800000</v>
      </c>
      <c r="AA411" s="160">
        <f t="shared" si="18"/>
        <v>3136000.0000000005</v>
      </c>
      <c r="AB411" s="175"/>
      <c r="AC411" s="161">
        <v>2016</v>
      </c>
      <c r="AD411" s="119"/>
      <c r="AE411" s="193" t="s">
        <v>840</v>
      </c>
    </row>
    <row r="412" spans="1:31" s="76" customFormat="1" outlineLevel="1">
      <c r="A412" s="111" t="s">
        <v>179</v>
      </c>
      <c r="B412" s="40" t="s">
        <v>353</v>
      </c>
      <c r="C412" s="107" t="s">
        <v>28</v>
      </c>
      <c r="D412" s="107" t="s">
        <v>514</v>
      </c>
      <c r="E412" s="107"/>
      <c r="F412" s="107" t="s">
        <v>515</v>
      </c>
      <c r="G412" s="107" t="s">
        <v>895</v>
      </c>
      <c r="H412" s="107" t="s">
        <v>515</v>
      </c>
      <c r="I412" s="107" t="s">
        <v>895</v>
      </c>
      <c r="J412" s="107" t="s">
        <v>1632</v>
      </c>
      <c r="K412" s="107" t="s">
        <v>1633</v>
      </c>
      <c r="L412" s="107" t="s">
        <v>32</v>
      </c>
      <c r="M412" s="107" t="s">
        <v>876</v>
      </c>
      <c r="N412" s="107">
        <v>80</v>
      </c>
      <c r="O412" s="101">
        <v>230000000</v>
      </c>
      <c r="P412" s="103" t="s">
        <v>792</v>
      </c>
      <c r="Q412" s="62" t="s">
        <v>767</v>
      </c>
      <c r="R412" s="84" t="s">
        <v>29</v>
      </c>
      <c r="S412" s="54" t="s">
        <v>912</v>
      </c>
      <c r="T412" s="103" t="s">
        <v>40</v>
      </c>
      <c r="U412" s="107" t="s">
        <v>30</v>
      </c>
      <c r="V412" s="158" t="s">
        <v>912</v>
      </c>
      <c r="W412" s="109"/>
      <c r="X412" s="109"/>
      <c r="Y412" s="110"/>
      <c r="Z412" s="110">
        <v>1350000</v>
      </c>
      <c r="AA412" s="160">
        <f t="shared" si="18"/>
        <v>1512000.0000000002</v>
      </c>
      <c r="AB412" s="175"/>
      <c r="AC412" s="161">
        <v>2016</v>
      </c>
      <c r="AD412" s="119"/>
      <c r="AE412" s="193" t="s">
        <v>840</v>
      </c>
    </row>
    <row r="413" spans="1:31" s="76" customFormat="1" outlineLevel="1">
      <c r="A413" s="111" t="s">
        <v>179</v>
      </c>
      <c r="B413" s="40" t="s">
        <v>354</v>
      </c>
      <c r="C413" s="107" t="s">
        <v>28</v>
      </c>
      <c r="D413" s="107" t="s">
        <v>514</v>
      </c>
      <c r="E413" s="107"/>
      <c r="F413" s="107" t="s">
        <v>515</v>
      </c>
      <c r="G413" s="107" t="s">
        <v>895</v>
      </c>
      <c r="H413" s="107" t="s">
        <v>515</v>
      </c>
      <c r="I413" s="107" t="s">
        <v>895</v>
      </c>
      <c r="J413" s="107" t="s">
        <v>1634</v>
      </c>
      <c r="K413" s="107" t="s">
        <v>1635</v>
      </c>
      <c r="L413" s="107" t="s">
        <v>32</v>
      </c>
      <c r="M413" s="107" t="s">
        <v>876</v>
      </c>
      <c r="N413" s="107">
        <v>80</v>
      </c>
      <c r="O413" s="101">
        <v>230000000</v>
      </c>
      <c r="P413" s="103" t="s">
        <v>792</v>
      </c>
      <c r="Q413" s="62" t="s">
        <v>767</v>
      </c>
      <c r="R413" s="84" t="s">
        <v>29</v>
      </c>
      <c r="S413" s="54" t="s">
        <v>912</v>
      </c>
      <c r="T413" s="103" t="s">
        <v>40</v>
      </c>
      <c r="U413" s="107" t="s">
        <v>30</v>
      </c>
      <c r="V413" s="158" t="s">
        <v>912</v>
      </c>
      <c r="W413" s="109"/>
      <c r="X413" s="109"/>
      <c r="Y413" s="110"/>
      <c r="Z413" s="110">
        <v>1500000</v>
      </c>
      <c r="AA413" s="160">
        <f t="shared" si="18"/>
        <v>1680000.0000000002</v>
      </c>
      <c r="AB413" s="175"/>
      <c r="AC413" s="161">
        <v>2016</v>
      </c>
      <c r="AD413" s="119"/>
      <c r="AE413" s="193" t="s">
        <v>840</v>
      </c>
    </row>
    <row r="414" spans="1:31" s="76" customFormat="1" outlineLevel="1">
      <c r="A414" s="111" t="s">
        <v>179</v>
      </c>
      <c r="B414" s="40" t="s">
        <v>355</v>
      </c>
      <c r="C414" s="107" t="s">
        <v>28</v>
      </c>
      <c r="D414" s="107" t="s">
        <v>214</v>
      </c>
      <c r="E414" s="107"/>
      <c r="F414" s="107" t="s">
        <v>215</v>
      </c>
      <c r="G414" s="107" t="s">
        <v>216</v>
      </c>
      <c r="H414" s="107" t="s">
        <v>215</v>
      </c>
      <c r="I414" s="107" t="s">
        <v>216</v>
      </c>
      <c r="J414" s="107" t="s">
        <v>217</v>
      </c>
      <c r="K414" s="107" t="s">
        <v>218</v>
      </c>
      <c r="L414" s="107" t="s">
        <v>32</v>
      </c>
      <c r="M414" s="118" t="s">
        <v>848</v>
      </c>
      <c r="N414" s="107">
        <v>100</v>
      </c>
      <c r="O414" s="101">
        <v>230000000</v>
      </c>
      <c r="P414" s="103" t="s">
        <v>792</v>
      </c>
      <c r="Q414" s="62" t="s">
        <v>767</v>
      </c>
      <c r="R414" s="108" t="s">
        <v>29</v>
      </c>
      <c r="S414" s="54" t="s">
        <v>912</v>
      </c>
      <c r="T414" s="107" t="s">
        <v>40</v>
      </c>
      <c r="U414" s="107" t="s">
        <v>219</v>
      </c>
      <c r="V414" s="158" t="s">
        <v>912</v>
      </c>
      <c r="W414" s="109"/>
      <c r="X414" s="109"/>
      <c r="Y414" s="110"/>
      <c r="Z414" s="110">
        <v>1918507150.03</v>
      </c>
      <c r="AA414" s="160">
        <f t="shared" si="18"/>
        <v>2148728008.0336003</v>
      </c>
      <c r="AB414" s="175"/>
      <c r="AC414" s="161">
        <v>2016</v>
      </c>
      <c r="AD414" s="109"/>
      <c r="AE414" s="193" t="s">
        <v>840</v>
      </c>
    </row>
    <row r="415" spans="1:31" s="76" customFormat="1" outlineLevel="1">
      <c r="A415" s="111" t="s">
        <v>179</v>
      </c>
      <c r="B415" s="40" t="s">
        <v>356</v>
      </c>
      <c r="C415" s="107" t="s">
        <v>28</v>
      </c>
      <c r="D415" s="107" t="s">
        <v>214</v>
      </c>
      <c r="E415" s="107"/>
      <c r="F415" s="107" t="s">
        <v>215</v>
      </c>
      <c r="G415" s="107" t="s">
        <v>216</v>
      </c>
      <c r="H415" s="107" t="s">
        <v>215</v>
      </c>
      <c r="I415" s="107" t="s">
        <v>216</v>
      </c>
      <c r="J415" s="107" t="s">
        <v>220</v>
      </c>
      <c r="K415" s="107" t="s">
        <v>221</v>
      </c>
      <c r="L415" s="107" t="s">
        <v>33</v>
      </c>
      <c r="M415" s="107"/>
      <c r="N415" s="107">
        <v>100</v>
      </c>
      <c r="O415" s="101">
        <v>230000000</v>
      </c>
      <c r="P415" s="103" t="s">
        <v>792</v>
      </c>
      <c r="Q415" s="62" t="s">
        <v>767</v>
      </c>
      <c r="R415" s="108" t="s">
        <v>29</v>
      </c>
      <c r="S415" s="54" t="s">
        <v>912</v>
      </c>
      <c r="T415" s="107" t="s">
        <v>40</v>
      </c>
      <c r="U415" s="107" t="s">
        <v>30</v>
      </c>
      <c r="V415" s="158" t="s">
        <v>912</v>
      </c>
      <c r="W415" s="109"/>
      <c r="X415" s="109"/>
      <c r="Y415" s="110"/>
      <c r="Z415" s="110">
        <v>49189134.5</v>
      </c>
      <c r="AA415" s="160">
        <f t="shared" si="18"/>
        <v>55091830.640000008</v>
      </c>
      <c r="AB415" s="107"/>
      <c r="AC415" s="161">
        <v>2016</v>
      </c>
      <c r="AD415" s="103"/>
      <c r="AE415" s="193" t="s">
        <v>840</v>
      </c>
    </row>
    <row r="416" spans="1:31" s="76" customFormat="1" outlineLevel="1">
      <c r="A416" s="111" t="s">
        <v>179</v>
      </c>
      <c r="B416" s="40" t="s">
        <v>357</v>
      </c>
      <c r="C416" s="107" t="s">
        <v>28</v>
      </c>
      <c r="D416" s="107" t="s">
        <v>214</v>
      </c>
      <c r="E416" s="107"/>
      <c r="F416" s="107" t="s">
        <v>215</v>
      </c>
      <c r="G416" s="107" t="s">
        <v>216</v>
      </c>
      <c r="H416" s="107" t="s">
        <v>215</v>
      </c>
      <c r="I416" s="107" t="s">
        <v>216</v>
      </c>
      <c r="J416" s="107" t="s">
        <v>222</v>
      </c>
      <c r="K416" s="107" t="s">
        <v>223</v>
      </c>
      <c r="L416" s="107" t="s">
        <v>33</v>
      </c>
      <c r="M416" s="107"/>
      <c r="N416" s="107">
        <v>100</v>
      </c>
      <c r="O416" s="101">
        <v>230000000</v>
      </c>
      <c r="P416" s="103" t="s">
        <v>792</v>
      </c>
      <c r="Q416" s="62" t="s">
        <v>767</v>
      </c>
      <c r="R416" s="108" t="s">
        <v>29</v>
      </c>
      <c r="S416" s="54" t="s">
        <v>912</v>
      </c>
      <c r="T416" s="107" t="s">
        <v>40</v>
      </c>
      <c r="U416" s="107" t="s">
        <v>30</v>
      </c>
      <c r="V416" s="158" t="s">
        <v>912</v>
      </c>
      <c r="W416" s="109"/>
      <c r="X416" s="109"/>
      <c r="Y416" s="110"/>
      <c r="Z416" s="110">
        <v>26654644.449999999</v>
      </c>
      <c r="AA416" s="160">
        <f t="shared" si="18"/>
        <v>29853201.784000002</v>
      </c>
      <c r="AB416" s="107"/>
      <c r="AC416" s="161">
        <v>2016</v>
      </c>
      <c r="AD416" s="177"/>
      <c r="AE416" s="193" t="s">
        <v>840</v>
      </c>
    </row>
    <row r="417" spans="1:31" s="76" customFormat="1" outlineLevel="1">
      <c r="A417" s="111" t="s">
        <v>179</v>
      </c>
      <c r="B417" s="40" t="s">
        <v>830</v>
      </c>
      <c r="C417" s="107" t="s">
        <v>28</v>
      </c>
      <c r="D417" s="107" t="s">
        <v>514</v>
      </c>
      <c r="E417" s="107"/>
      <c r="F417" s="107" t="s">
        <v>515</v>
      </c>
      <c r="G417" s="107" t="s">
        <v>895</v>
      </c>
      <c r="H417" s="107" t="s">
        <v>515</v>
      </c>
      <c r="I417" s="107" t="s">
        <v>895</v>
      </c>
      <c r="J417" s="107" t="s">
        <v>896</v>
      </c>
      <c r="K417" s="107" t="s">
        <v>897</v>
      </c>
      <c r="L417" s="107" t="s">
        <v>33</v>
      </c>
      <c r="M417" s="107"/>
      <c r="N417" s="107">
        <v>100</v>
      </c>
      <c r="O417" s="101">
        <v>230000000</v>
      </c>
      <c r="P417" s="103" t="s">
        <v>792</v>
      </c>
      <c r="Q417" s="62" t="s">
        <v>767</v>
      </c>
      <c r="R417" s="108" t="s">
        <v>29</v>
      </c>
      <c r="S417" s="54" t="s">
        <v>912</v>
      </c>
      <c r="T417" s="107" t="s">
        <v>40</v>
      </c>
      <c r="U417" s="107" t="s">
        <v>169</v>
      </c>
      <c r="V417" s="158" t="s">
        <v>912</v>
      </c>
      <c r="W417" s="109"/>
      <c r="X417" s="109"/>
      <c r="Y417" s="110"/>
      <c r="Z417" s="110">
        <v>6550000</v>
      </c>
      <c r="AA417" s="160">
        <f>Z417*1.12</f>
        <v>7336000.0000000009</v>
      </c>
      <c r="AB417" s="107"/>
      <c r="AC417" s="161">
        <v>2016</v>
      </c>
      <c r="AD417" s="177"/>
      <c r="AE417" s="193" t="s">
        <v>840</v>
      </c>
    </row>
    <row r="418" spans="1:31" s="76" customFormat="1" outlineLevel="1">
      <c r="A418" s="111" t="s">
        <v>179</v>
      </c>
      <c r="B418" s="40" t="s">
        <v>831</v>
      </c>
      <c r="C418" s="107" t="s">
        <v>28</v>
      </c>
      <c r="D418" s="107" t="s">
        <v>514</v>
      </c>
      <c r="E418" s="107"/>
      <c r="F418" s="107" t="s">
        <v>515</v>
      </c>
      <c r="G418" s="107" t="s">
        <v>895</v>
      </c>
      <c r="H418" s="107" t="s">
        <v>515</v>
      </c>
      <c r="I418" s="107" t="s">
        <v>895</v>
      </c>
      <c r="J418" s="107" t="s">
        <v>1636</v>
      </c>
      <c r="K418" s="107" t="s">
        <v>898</v>
      </c>
      <c r="L418" s="107" t="s">
        <v>33</v>
      </c>
      <c r="M418" s="107"/>
      <c r="N418" s="107">
        <v>100</v>
      </c>
      <c r="O418" s="101">
        <v>230000000</v>
      </c>
      <c r="P418" s="103" t="s">
        <v>792</v>
      </c>
      <c r="Q418" s="62" t="s">
        <v>767</v>
      </c>
      <c r="R418" s="108" t="s">
        <v>29</v>
      </c>
      <c r="S418" s="54" t="s">
        <v>912</v>
      </c>
      <c r="T418" s="107" t="s">
        <v>40</v>
      </c>
      <c r="U418" s="107" t="s">
        <v>169</v>
      </c>
      <c r="V418" s="158" t="s">
        <v>912</v>
      </c>
      <c r="W418" s="109"/>
      <c r="X418" s="109"/>
      <c r="Y418" s="110"/>
      <c r="Z418" s="110">
        <v>7450000</v>
      </c>
      <c r="AA418" s="160">
        <f>Z418*1.12</f>
        <v>8344000.0000000009</v>
      </c>
      <c r="AB418" s="107"/>
      <c r="AC418" s="161">
        <v>2016</v>
      </c>
      <c r="AD418" s="177"/>
      <c r="AE418" s="193" t="s">
        <v>840</v>
      </c>
    </row>
    <row r="419" spans="1:31" s="76" customFormat="1" outlineLevel="1">
      <c r="A419" s="111" t="s">
        <v>179</v>
      </c>
      <c r="B419" s="40" t="s">
        <v>832</v>
      </c>
      <c r="C419" s="107" t="s">
        <v>28</v>
      </c>
      <c r="D419" s="107" t="s">
        <v>514</v>
      </c>
      <c r="E419" s="107"/>
      <c r="F419" s="107" t="s">
        <v>515</v>
      </c>
      <c r="G419" s="107" t="s">
        <v>895</v>
      </c>
      <c r="H419" s="107" t="s">
        <v>515</v>
      </c>
      <c r="I419" s="107" t="s">
        <v>895</v>
      </c>
      <c r="J419" s="107" t="s">
        <v>1637</v>
      </c>
      <c r="K419" s="107" t="s">
        <v>899</v>
      </c>
      <c r="L419" s="107" t="s">
        <v>33</v>
      </c>
      <c r="M419" s="107"/>
      <c r="N419" s="107">
        <v>100</v>
      </c>
      <c r="O419" s="101">
        <v>230000000</v>
      </c>
      <c r="P419" s="103" t="s">
        <v>792</v>
      </c>
      <c r="Q419" s="62" t="s">
        <v>767</v>
      </c>
      <c r="R419" s="108" t="s">
        <v>29</v>
      </c>
      <c r="S419" s="54" t="s">
        <v>912</v>
      </c>
      <c r="T419" s="107" t="s">
        <v>40</v>
      </c>
      <c r="U419" s="107" t="s">
        <v>169</v>
      </c>
      <c r="V419" s="158" t="s">
        <v>912</v>
      </c>
      <c r="W419" s="109"/>
      <c r="X419" s="109"/>
      <c r="Y419" s="110"/>
      <c r="Z419" s="110">
        <v>8150000</v>
      </c>
      <c r="AA419" s="160">
        <f>Z419*1.12</f>
        <v>9128000</v>
      </c>
      <c r="AB419" s="107"/>
      <c r="AC419" s="161">
        <v>2016</v>
      </c>
      <c r="AD419" s="177"/>
      <c r="AE419" s="193" t="s">
        <v>840</v>
      </c>
    </row>
    <row r="420" spans="1:31" s="76" customFormat="1" outlineLevel="1">
      <c r="A420" s="111" t="s">
        <v>179</v>
      </c>
      <c r="B420" s="40" t="s">
        <v>833</v>
      </c>
      <c r="C420" s="107" t="s">
        <v>28</v>
      </c>
      <c r="D420" s="107" t="s">
        <v>514</v>
      </c>
      <c r="E420" s="107"/>
      <c r="F420" s="107" t="s">
        <v>515</v>
      </c>
      <c r="G420" s="107" t="s">
        <v>895</v>
      </c>
      <c r="H420" s="107" t="s">
        <v>515</v>
      </c>
      <c r="I420" s="107" t="s">
        <v>895</v>
      </c>
      <c r="J420" s="107" t="s">
        <v>1638</v>
      </c>
      <c r="K420" s="107" t="s">
        <v>900</v>
      </c>
      <c r="L420" s="107" t="s">
        <v>33</v>
      </c>
      <c r="M420" s="107"/>
      <c r="N420" s="107">
        <v>100</v>
      </c>
      <c r="O420" s="101">
        <v>230000000</v>
      </c>
      <c r="P420" s="103" t="s">
        <v>792</v>
      </c>
      <c r="Q420" s="62" t="s">
        <v>767</v>
      </c>
      <c r="R420" s="108" t="s">
        <v>29</v>
      </c>
      <c r="S420" s="54" t="s">
        <v>912</v>
      </c>
      <c r="T420" s="107" t="s">
        <v>40</v>
      </c>
      <c r="U420" s="107" t="s">
        <v>169</v>
      </c>
      <c r="V420" s="158" t="s">
        <v>912</v>
      </c>
      <c r="W420" s="109"/>
      <c r="X420" s="109"/>
      <c r="Y420" s="110"/>
      <c r="Z420" s="110">
        <v>5850000</v>
      </c>
      <c r="AA420" s="160">
        <f t="shared" si="18"/>
        <v>6552000.0000000009</v>
      </c>
      <c r="AB420" s="107"/>
      <c r="AC420" s="161">
        <v>2016</v>
      </c>
      <c r="AD420" s="177"/>
      <c r="AE420" s="193" t="s">
        <v>840</v>
      </c>
    </row>
    <row r="421" spans="1:31" s="76" customFormat="1" outlineLevel="1">
      <c r="A421" s="111" t="s">
        <v>179</v>
      </c>
      <c r="B421" s="40" t="s">
        <v>834</v>
      </c>
      <c r="C421" s="107" t="s">
        <v>28</v>
      </c>
      <c r="D421" s="107" t="s">
        <v>514</v>
      </c>
      <c r="E421" s="107"/>
      <c r="F421" s="107" t="s">
        <v>515</v>
      </c>
      <c r="G421" s="107" t="s">
        <v>895</v>
      </c>
      <c r="H421" s="107" t="s">
        <v>515</v>
      </c>
      <c r="I421" s="107" t="s">
        <v>895</v>
      </c>
      <c r="J421" s="107" t="s">
        <v>1639</v>
      </c>
      <c r="K421" s="107" t="s">
        <v>901</v>
      </c>
      <c r="L421" s="107" t="s">
        <v>33</v>
      </c>
      <c r="M421" s="107"/>
      <c r="N421" s="107">
        <v>100</v>
      </c>
      <c r="O421" s="101">
        <v>230000000</v>
      </c>
      <c r="P421" s="103" t="s">
        <v>792</v>
      </c>
      <c r="Q421" s="62" t="s">
        <v>767</v>
      </c>
      <c r="R421" s="108" t="s">
        <v>29</v>
      </c>
      <c r="S421" s="54" t="s">
        <v>912</v>
      </c>
      <c r="T421" s="107" t="s">
        <v>40</v>
      </c>
      <c r="U421" s="107" t="s">
        <v>169</v>
      </c>
      <c r="V421" s="158" t="s">
        <v>912</v>
      </c>
      <c r="W421" s="109"/>
      <c r="X421" s="109"/>
      <c r="Y421" s="110"/>
      <c r="Z421" s="110">
        <v>5550000</v>
      </c>
      <c r="AA421" s="160">
        <f>Z421*1.12</f>
        <v>6216000.0000000009</v>
      </c>
      <c r="AB421" s="107"/>
      <c r="AC421" s="161">
        <v>2016</v>
      </c>
      <c r="AD421" s="177"/>
      <c r="AE421" s="193" t="s">
        <v>840</v>
      </c>
    </row>
    <row r="422" spans="1:31" s="76" customFormat="1" outlineLevel="1">
      <c r="A422" s="111" t="s">
        <v>179</v>
      </c>
      <c r="B422" s="40" t="s">
        <v>835</v>
      </c>
      <c r="C422" s="107" t="s">
        <v>28</v>
      </c>
      <c r="D422" s="107" t="s">
        <v>514</v>
      </c>
      <c r="E422" s="107"/>
      <c r="F422" s="107" t="s">
        <v>515</v>
      </c>
      <c r="G422" s="107" t="s">
        <v>895</v>
      </c>
      <c r="H422" s="107" t="s">
        <v>515</v>
      </c>
      <c r="I422" s="107" t="s">
        <v>895</v>
      </c>
      <c r="J422" s="107" t="s">
        <v>1640</v>
      </c>
      <c r="K422" s="107" t="s">
        <v>902</v>
      </c>
      <c r="L422" s="107" t="s">
        <v>33</v>
      </c>
      <c r="M422" s="107"/>
      <c r="N422" s="107">
        <v>100</v>
      </c>
      <c r="O422" s="101">
        <v>230000000</v>
      </c>
      <c r="P422" s="103" t="s">
        <v>792</v>
      </c>
      <c r="Q422" s="62" t="s">
        <v>767</v>
      </c>
      <c r="R422" s="108" t="s">
        <v>29</v>
      </c>
      <c r="S422" s="54" t="s">
        <v>912</v>
      </c>
      <c r="T422" s="107" t="s">
        <v>40</v>
      </c>
      <c r="U422" s="107" t="s">
        <v>169</v>
      </c>
      <c r="V422" s="158" t="s">
        <v>912</v>
      </c>
      <c r="W422" s="109"/>
      <c r="X422" s="109"/>
      <c r="Y422" s="110"/>
      <c r="Z422" s="110">
        <v>6500000</v>
      </c>
      <c r="AA422" s="160">
        <f>Z422*1.12</f>
        <v>7280000.0000000009</v>
      </c>
      <c r="AB422" s="107"/>
      <c r="AC422" s="161">
        <v>2016</v>
      </c>
      <c r="AD422" s="177"/>
      <c r="AE422" s="193" t="s">
        <v>840</v>
      </c>
    </row>
    <row r="423" spans="1:31" s="76" customFormat="1" outlineLevel="1">
      <c r="A423" s="111" t="s">
        <v>179</v>
      </c>
      <c r="B423" s="40" t="s">
        <v>836</v>
      </c>
      <c r="C423" s="107" t="s">
        <v>28</v>
      </c>
      <c r="D423" s="107" t="s">
        <v>514</v>
      </c>
      <c r="E423" s="107"/>
      <c r="F423" s="107" t="s">
        <v>515</v>
      </c>
      <c r="G423" s="107" t="s">
        <v>895</v>
      </c>
      <c r="H423" s="107" t="s">
        <v>515</v>
      </c>
      <c r="I423" s="107" t="s">
        <v>895</v>
      </c>
      <c r="J423" s="107" t="s">
        <v>903</v>
      </c>
      <c r="K423" s="107" t="s">
        <v>904</v>
      </c>
      <c r="L423" s="107" t="s">
        <v>33</v>
      </c>
      <c r="M423" s="107"/>
      <c r="N423" s="107">
        <v>100</v>
      </c>
      <c r="O423" s="101">
        <v>230000000</v>
      </c>
      <c r="P423" s="103" t="s">
        <v>792</v>
      </c>
      <c r="Q423" s="62" t="s">
        <v>767</v>
      </c>
      <c r="R423" s="108" t="s">
        <v>29</v>
      </c>
      <c r="S423" s="54" t="s">
        <v>912</v>
      </c>
      <c r="T423" s="107" t="s">
        <v>40</v>
      </c>
      <c r="U423" s="107" t="s">
        <v>169</v>
      </c>
      <c r="V423" s="158" t="s">
        <v>912</v>
      </c>
      <c r="W423" s="109"/>
      <c r="X423" s="109"/>
      <c r="Y423" s="110"/>
      <c r="Z423" s="110">
        <v>26500000</v>
      </c>
      <c r="AA423" s="160">
        <f t="shared" si="18"/>
        <v>29680000.000000004</v>
      </c>
      <c r="AB423" s="107"/>
      <c r="AC423" s="161">
        <v>2016</v>
      </c>
      <c r="AD423" s="177"/>
      <c r="AE423" s="193" t="s">
        <v>840</v>
      </c>
    </row>
    <row r="424" spans="1:31" s="76" customFormat="1" outlineLevel="1">
      <c r="A424" s="111" t="s">
        <v>179</v>
      </c>
      <c r="B424" s="40" t="s">
        <v>837</v>
      </c>
      <c r="C424" s="97" t="s">
        <v>28</v>
      </c>
      <c r="D424" s="178" t="s">
        <v>226</v>
      </c>
      <c r="E424" s="178"/>
      <c r="F424" s="179" t="s">
        <v>227</v>
      </c>
      <c r="G424" s="179" t="s">
        <v>228</v>
      </c>
      <c r="H424" s="179" t="s">
        <v>229</v>
      </c>
      <c r="I424" s="179" t="s">
        <v>230</v>
      </c>
      <c r="J424" s="99" t="s">
        <v>231</v>
      </c>
      <c r="K424" s="99" t="s">
        <v>232</v>
      </c>
      <c r="L424" s="99" t="s">
        <v>32</v>
      </c>
      <c r="M424" s="118" t="s">
        <v>905</v>
      </c>
      <c r="N424" s="97">
        <v>100</v>
      </c>
      <c r="O424" s="101">
        <v>230000000</v>
      </c>
      <c r="P424" s="103" t="s">
        <v>792</v>
      </c>
      <c r="Q424" s="62" t="s">
        <v>767</v>
      </c>
      <c r="R424" s="108" t="s">
        <v>29</v>
      </c>
      <c r="S424" s="54" t="s">
        <v>912</v>
      </c>
      <c r="T424" s="97" t="s">
        <v>40</v>
      </c>
      <c r="U424" s="103" t="s">
        <v>30</v>
      </c>
      <c r="V424" s="158" t="s">
        <v>912</v>
      </c>
      <c r="W424" s="103"/>
      <c r="X424" s="103"/>
      <c r="Y424" s="105"/>
      <c r="Z424" s="106">
        <v>8696002.9199999999</v>
      </c>
      <c r="AA424" s="160">
        <f t="shared" si="18"/>
        <v>9739523.2704000007</v>
      </c>
      <c r="AB424" s="175"/>
      <c r="AC424" s="161">
        <v>2016</v>
      </c>
      <c r="AD424" s="103"/>
      <c r="AE424" s="193" t="s">
        <v>840</v>
      </c>
    </row>
    <row r="425" spans="1:31" s="76" customFormat="1" outlineLevel="1">
      <c r="A425" s="111" t="s">
        <v>179</v>
      </c>
      <c r="B425" s="40" t="s">
        <v>838</v>
      </c>
      <c r="C425" s="107" t="s">
        <v>42</v>
      </c>
      <c r="D425" s="107" t="s">
        <v>214</v>
      </c>
      <c r="E425" s="107"/>
      <c r="F425" s="107" t="s">
        <v>215</v>
      </c>
      <c r="G425" s="107" t="s">
        <v>216</v>
      </c>
      <c r="H425" s="107" t="s">
        <v>215</v>
      </c>
      <c r="I425" s="107" t="s">
        <v>216</v>
      </c>
      <c r="J425" s="107" t="s">
        <v>1641</v>
      </c>
      <c r="K425" s="107" t="s">
        <v>1642</v>
      </c>
      <c r="L425" s="107" t="s">
        <v>33</v>
      </c>
      <c r="M425" s="107"/>
      <c r="N425" s="107">
        <v>100</v>
      </c>
      <c r="O425" s="101">
        <v>230000000</v>
      </c>
      <c r="P425" s="103" t="s">
        <v>792</v>
      </c>
      <c r="Q425" s="62" t="s">
        <v>767</v>
      </c>
      <c r="R425" s="108" t="s">
        <v>29</v>
      </c>
      <c r="S425" s="54" t="s">
        <v>912</v>
      </c>
      <c r="T425" s="107" t="s">
        <v>172</v>
      </c>
      <c r="U425" s="107" t="s">
        <v>30</v>
      </c>
      <c r="V425" s="158" t="s">
        <v>912</v>
      </c>
      <c r="W425" s="109"/>
      <c r="X425" s="109"/>
      <c r="Y425" s="110"/>
      <c r="Z425" s="110">
        <f>19711500+182500+1418000</f>
        <v>21312000</v>
      </c>
      <c r="AA425" s="160">
        <f>Z425*1.12</f>
        <v>23869440.000000004</v>
      </c>
      <c r="AB425" s="107"/>
      <c r="AC425" s="161">
        <v>2016</v>
      </c>
      <c r="AD425" s="177"/>
      <c r="AE425" s="193" t="s">
        <v>840</v>
      </c>
    </row>
    <row r="426" spans="1:31" s="76" customFormat="1" outlineLevel="1">
      <c r="A426" s="111" t="s">
        <v>179</v>
      </c>
      <c r="B426" s="40" t="s">
        <v>358</v>
      </c>
      <c r="C426" s="107" t="s">
        <v>42</v>
      </c>
      <c r="D426" s="107" t="s">
        <v>214</v>
      </c>
      <c r="E426" s="107"/>
      <c r="F426" s="107" t="s">
        <v>215</v>
      </c>
      <c r="G426" s="107" t="s">
        <v>216</v>
      </c>
      <c r="H426" s="107" t="s">
        <v>215</v>
      </c>
      <c r="I426" s="107" t="s">
        <v>216</v>
      </c>
      <c r="J426" s="107" t="s">
        <v>1643</v>
      </c>
      <c r="K426" s="107" t="s">
        <v>1644</v>
      </c>
      <c r="L426" s="107" t="s">
        <v>33</v>
      </c>
      <c r="M426" s="107"/>
      <c r="N426" s="107">
        <v>100</v>
      </c>
      <c r="O426" s="101">
        <v>230000000</v>
      </c>
      <c r="P426" s="103" t="s">
        <v>792</v>
      </c>
      <c r="Q426" s="62" t="s">
        <v>767</v>
      </c>
      <c r="R426" s="108" t="s">
        <v>29</v>
      </c>
      <c r="S426" s="54" t="s">
        <v>912</v>
      </c>
      <c r="T426" s="107" t="s">
        <v>172</v>
      </c>
      <c r="U426" s="107" t="s">
        <v>30</v>
      </c>
      <c r="V426" s="158" t="s">
        <v>912</v>
      </c>
      <c r="W426" s="109"/>
      <c r="X426" s="109"/>
      <c r="Y426" s="110"/>
      <c r="Z426" s="110">
        <f>24620000+528000+190000+2136250</f>
        <v>27474250</v>
      </c>
      <c r="AA426" s="160">
        <f>Z426*1.12</f>
        <v>30771160.000000004</v>
      </c>
      <c r="AB426" s="107"/>
      <c r="AC426" s="161">
        <v>2016</v>
      </c>
      <c r="AD426" s="177"/>
      <c r="AE426" s="193" t="s">
        <v>840</v>
      </c>
    </row>
    <row r="427" spans="1:31" s="76" customFormat="1" outlineLevel="1">
      <c r="A427" s="111" t="s">
        <v>179</v>
      </c>
      <c r="B427" s="40" t="s">
        <v>359</v>
      </c>
      <c r="C427" s="107" t="s">
        <v>42</v>
      </c>
      <c r="D427" s="107" t="s">
        <v>214</v>
      </c>
      <c r="E427" s="107"/>
      <c r="F427" s="107" t="s">
        <v>215</v>
      </c>
      <c r="G427" s="107" t="s">
        <v>216</v>
      </c>
      <c r="H427" s="107" t="s">
        <v>215</v>
      </c>
      <c r="I427" s="107" t="s">
        <v>216</v>
      </c>
      <c r="J427" s="107" t="s">
        <v>1645</v>
      </c>
      <c r="K427" s="107" t="s">
        <v>1646</v>
      </c>
      <c r="L427" s="107" t="s">
        <v>33</v>
      </c>
      <c r="M427" s="107"/>
      <c r="N427" s="107">
        <v>100</v>
      </c>
      <c r="O427" s="101">
        <v>230000000</v>
      </c>
      <c r="P427" s="103" t="s">
        <v>792</v>
      </c>
      <c r="Q427" s="62" t="s">
        <v>767</v>
      </c>
      <c r="R427" s="108" t="s">
        <v>29</v>
      </c>
      <c r="S427" s="54" t="s">
        <v>912</v>
      </c>
      <c r="T427" s="107" t="s">
        <v>172</v>
      </c>
      <c r="U427" s="107" t="s">
        <v>30</v>
      </c>
      <c r="V427" s="158" t="s">
        <v>912</v>
      </c>
      <c r="W427" s="109"/>
      <c r="X427" s="109"/>
      <c r="Y427" s="110"/>
      <c r="Z427" s="110">
        <f>19447500+182500+1615000</f>
        <v>21245000</v>
      </c>
      <c r="AA427" s="160">
        <f t="shared" si="18"/>
        <v>23794400.000000004</v>
      </c>
      <c r="AB427" s="107"/>
      <c r="AC427" s="161">
        <v>2016</v>
      </c>
      <c r="AD427" s="177"/>
      <c r="AE427" s="193" t="s">
        <v>840</v>
      </c>
    </row>
    <row r="428" spans="1:31" s="76" customFormat="1" outlineLevel="1">
      <c r="A428" s="111" t="s">
        <v>179</v>
      </c>
      <c r="B428" s="40" t="s">
        <v>360</v>
      </c>
      <c r="C428" s="107" t="s">
        <v>42</v>
      </c>
      <c r="D428" s="107" t="s">
        <v>214</v>
      </c>
      <c r="E428" s="107"/>
      <c r="F428" s="107" t="s">
        <v>215</v>
      </c>
      <c r="G428" s="107" t="s">
        <v>216</v>
      </c>
      <c r="H428" s="107" t="s">
        <v>215</v>
      </c>
      <c r="I428" s="107" t="s">
        <v>216</v>
      </c>
      <c r="J428" s="107" t="s">
        <v>1647</v>
      </c>
      <c r="K428" s="107" t="s">
        <v>1648</v>
      </c>
      <c r="L428" s="107" t="s">
        <v>33</v>
      </c>
      <c r="M428" s="107"/>
      <c r="N428" s="107">
        <v>100</v>
      </c>
      <c r="O428" s="101">
        <v>230000000</v>
      </c>
      <c r="P428" s="103" t="s">
        <v>792</v>
      </c>
      <c r="Q428" s="62" t="s">
        <v>767</v>
      </c>
      <c r="R428" s="108" t="s">
        <v>29</v>
      </c>
      <c r="S428" s="54" t="s">
        <v>912</v>
      </c>
      <c r="T428" s="107" t="s">
        <v>172</v>
      </c>
      <c r="U428" s="107" t="s">
        <v>30</v>
      </c>
      <c r="V428" s="158" t="s">
        <v>912</v>
      </c>
      <c r="W428" s="109"/>
      <c r="X428" s="109"/>
      <c r="Y428" s="110"/>
      <c r="Z428" s="110">
        <f>12172750+930750</f>
        <v>13103500</v>
      </c>
      <c r="AA428" s="160">
        <f>Z428*1.12</f>
        <v>14675920.000000002</v>
      </c>
      <c r="AB428" s="107"/>
      <c r="AC428" s="161">
        <v>2016</v>
      </c>
      <c r="AD428" s="177"/>
      <c r="AE428" s="193" t="s">
        <v>840</v>
      </c>
    </row>
    <row r="429" spans="1:31" s="76" customFormat="1" outlineLevel="1">
      <c r="A429" s="111" t="s">
        <v>179</v>
      </c>
      <c r="B429" s="40" t="s">
        <v>361</v>
      </c>
      <c r="C429" s="107" t="s">
        <v>42</v>
      </c>
      <c r="D429" s="107" t="s">
        <v>214</v>
      </c>
      <c r="E429" s="107"/>
      <c r="F429" s="107" t="s">
        <v>215</v>
      </c>
      <c r="G429" s="107" t="s">
        <v>216</v>
      </c>
      <c r="H429" s="107" t="s">
        <v>215</v>
      </c>
      <c r="I429" s="107" t="s">
        <v>216</v>
      </c>
      <c r="J429" s="107" t="s">
        <v>1649</v>
      </c>
      <c r="K429" s="107" t="s">
        <v>1650</v>
      </c>
      <c r="L429" s="107" t="s">
        <v>33</v>
      </c>
      <c r="M429" s="107"/>
      <c r="N429" s="107">
        <v>100</v>
      </c>
      <c r="O429" s="101">
        <v>230000000</v>
      </c>
      <c r="P429" s="103" t="s">
        <v>792</v>
      </c>
      <c r="Q429" s="62" t="s">
        <v>767</v>
      </c>
      <c r="R429" s="108" t="s">
        <v>29</v>
      </c>
      <c r="S429" s="54" t="s">
        <v>912</v>
      </c>
      <c r="T429" s="107" t="s">
        <v>172</v>
      </c>
      <c r="U429" s="107" t="s">
        <v>30</v>
      </c>
      <c r="V429" s="158" t="s">
        <v>912</v>
      </c>
      <c r="W429" s="109"/>
      <c r="X429" s="109"/>
      <c r="Y429" s="110"/>
      <c r="Z429" s="110">
        <f>1562000+3922750</f>
        <v>5484750</v>
      </c>
      <c r="AA429" s="160">
        <f t="shared" si="18"/>
        <v>6142920.0000000009</v>
      </c>
      <c r="AB429" s="107"/>
      <c r="AC429" s="161">
        <v>2016</v>
      </c>
      <c r="AD429" s="177"/>
      <c r="AE429" s="193" t="s">
        <v>840</v>
      </c>
    </row>
    <row r="430" spans="1:31" s="181" customFormat="1" outlineLevel="1">
      <c r="A430" s="111" t="s">
        <v>404</v>
      </c>
      <c r="B430" s="40" t="s">
        <v>362</v>
      </c>
      <c r="C430" s="97" t="s">
        <v>28</v>
      </c>
      <c r="D430" s="101" t="s">
        <v>813</v>
      </c>
      <c r="E430" s="101"/>
      <c r="F430" s="101" t="s">
        <v>372</v>
      </c>
      <c r="G430" s="101" t="s">
        <v>373</v>
      </c>
      <c r="H430" s="101" t="s">
        <v>374</v>
      </c>
      <c r="I430" s="101" t="s">
        <v>375</v>
      </c>
      <c r="J430" s="180" t="s">
        <v>376</v>
      </c>
      <c r="K430" s="180" t="s">
        <v>377</v>
      </c>
      <c r="L430" s="101" t="s">
        <v>32</v>
      </c>
      <c r="M430" s="135" t="s">
        <v>848</v>
      </c>
      <c r="N430" s="182">
        <v>90</v>
      </c>
      <c r="O430" s="101">
        <v>230000000</v>
      </c>
      <c r="P430" s="103" t="s">
        <v>792</v>
      </c>
      <c r="Q430" s="62" t="s">
        <v>767</v>
      </c>
      <c r="R430" s="108" t="s">
        <v>29</v>
      </c>
      <c r="S430" s="54" t="s">
        <v>912</v>
      </c>
      <c r="T430" s="99" t="s">
        <v>40</v>
      </c>
      <c r="U430" s="180" t="s">
        <v>371</v>
      </c>
      <c r="V430" s="158" t="s">
        <v>912</v>
      </c>
      <c r="W430" s="115"/>
      <c r="X430" s="115"/>
      <c r="Y430" s="115"/>
      <c r="Z430" s="106">
        <v>24900000</v>
      </c>
      <c r="AA430" s="160">
        <f t="shared" si="18"/>
        <v>27888000.000000004</v>
      </c>
      <c r="AB430" s="115"/>
      <c r="AC430" s="161">
        <v>2016</v>
      </c>
      <c r="AD430" s="277"/>
      <c r="AE430" s="259" t="s">
        <v>840</v>
      </c>
    </row>
    <row r="431" spans="1:31" s="181" customFormat="1" outlineLevel="1">
      <c r="A431" s="111" t="s">
        <v>404</v>
      </c>
      <c r="B431" s="40" t="s">
        <v>363</v>
      </c>
      <c r="C431" s="97" t="s">
        <v>28</v>
      </c>
      <c r="D431" s="101" t="s">
        <v>814</v>
      </c>
      <c r="E431" s="101"/>
      <c r="F431" s="101" t="s">
        <v>378</v>
      </c>
      <c r="G431" s="101" t="s">
        <v>379</v>
      </c>
      <c r="H431" s="101" t="s">
        <v>380</v>
      </c>
      <c r="I431" s="101" t="s">
        <v>381</v>
      </c>
      <c r="J431" s="180" t="s">
        <v>382</v>
      </c>
      <c r="K431" s="180" t="s">
        <v>383</v>
      </c>
      <c r="L431" s="101" t="s">
        <v>32</v>
      </c>
      <c r="M431" s="135" t="s">
        <v>848</v>
      </c>
      <c r="N431" s="182">
        <v>80</v>
      </c>
      <c r="O431" s="101">
        <v>230000000</v>
      </c>
      <c r="P431" s="103" t="s">
        <v>792</v>
      </c>
      <c r="Q431" s="62" t="s">
        <v>767</v>
      </c>
      <c r="R431" s="108" t="s">
        <v>29</v>
      </c>
      <c r="S431" s="54" t="s">
        <v>912</v>
      </c>
      <c r="T431" s="99" t="s">
        <v>40</v>
      </c>
      <c r="U431" s="180" t="s">
        <v>371</v>
      </c>
      <c r="V431" s="158" t="s">
        <v>912</v>
      </c>
      <c r="W431" s="115"/>
      <c r="X431" s="115"/>
      <c r="Y431" s="115"/>
      <c r="Z431" s="106">
        <v>7000000</v>
      </c>
      <c r="AA431" s="160">
        <f t="shared" si="18"/>
        <v>7840000.0000000009</v>
      </c>
      <c r="AB431" s="115"/>
      <c r="AC431" s="161">
        <v>2016</v>
      </c>
      <c r="AD431" s="277"/>
      <c r="AE431" s="259" t="s">
        <v>840</v>
      </c>
    </row>
    <row r="432" spans="1:31" s="181" customFormat="1" outlineLevel="1">
      <c r="A432" s="111" t="s">
        <v>404</v>
      </c>
      <c r="B432" s="40" t="s">
        <v>364</v>
      </c>
      <c r="C432" s="97" t="s">
        <v>28</v>
      </c>
      <c r="D432" s="101" t="s">
        <v>797</v>
      </c>
      <c r="E432" s="101"/>
      <c r="F432" s="101" t="s">
        <v>384</v>
      </c>
      <c r="G432" s="101" t="s">
        <v>385</v>
      </c>
      <c r="H432" s="101" t="s">
        <v>386</v>
      </c>
      <c r="I432" s="101" t="s">
        <v>387</v>
      </c>
      <c r="J432" s="180" t="s">
        <v>388</v>
      </c>
      <c r="K432" s="180" t="s">
        <v>389</v>
      </c>
      <c r="L432" s="101" t="s">
        <v>32</v>
      </c>
      <c r="M432" s="135" t="s">
        <v>848</v>
      </c>
      <c r="N432" s="182">
        <v>90</v>
      </c>
      <c r="O432" s="101">
        <v>230000000</v>
      </c>
      <c r="P432" s="103" t="s">
        <v>792</v>
      </c>
      <c r="Q432" s="62" t="s">
        <v>767</v>
      </c>
      <c r="R432" s="108" t="s">
        <v>29</v>
      </c>
      <c r="S432" s="54" t="s">
        <v>912</v>
      </c>
      <c r="T432" s="99" t="s">
        <v>92</v>
      </c>
      <c r="U432" s="180" t="s">
        <v>371</v>
      </c>
      <c r="V432" s="158" t="s">
        <v>912</v>
      </c>
      <c r="W432" s="115"/>
      <c r="X432" s="115"/>
      <c r="Y432" s="115"/>
      <c r="Z432" s="106">
        <v>15000000</v>
      </c>
      <c r="AA432" s="160">
        <f t="shared" si="18"/>
        <v>16800000</v>
      </c>
      <c r="AB432" s="115"/>
      <c r="AC432" s="161">
        <v>2016</v>
      </c>
      <c r="AD432" s="277"/>
      <c r="AE432" s="259" t="s">
        <v>840</v>
      </c>
    </row>
    <row r="433" spans="1:49" s="181" customFormat="1" outlineLevel="1">
      <c r="A433" s="111" t="s">
        <v>404</v>
      </c>
      <c r="B433" s="40" t="s">
        <v>365</v>
      </c>
      <c r="C433" s="97" t="s">
        <v>28</v>
      </c>
      <c r="D433" s="101" t="s">
        <v>815</v>
      </c>
      <c r="E433" s="101"/>
      <c r="F433" s="115" t="s">
        <v>390</v>
      </c>
      <c r="G433" s="115" t="s">
        <v>391</v>
      </c>
      <c r="H433" s="115" t="s">
        <v>392</v>
      </c>
      <c r="I433" s="115" t="s">
        <v>393</v>
      </c>
      <c r="J433" s="101" t="s">
        <v>394</v>
      </c>
      <c r="K433" s="101" t="s">
        <v>395</v>
      </c>
      <c r="L433" s="232" t="s">
        <v>33</v>
      </c>
      <c r="M433" s="232"/>
      <c r="N433" s="182">
        <v>90</v>
      </c>
      <c r="O433" s="101">
        <v>230000000</v>
      </c>
      <c r="P433" s="103" t="s">
        <v>792</v>
      </c>
      <c r="Q433" s="62" t="s">
        <v>767</v>
      </c>
      <c r="R433" s="108" t="s">
        <v>29</v>
      </c>
      <c r="S433" s="54" t="s">
        <v>912</v>
      </c>
      <c r="T433" s="99" t="s">
        <v>396</v>
      </c>
      <c r="U433" s="180" t="s">
        <v>371</v>
      </c>
      <c r="V433" s="158" t="s">
        <v>912</v>
      </c>
      <c r="W433" s="115"/>
      <c r="X433" s="115"/>
      <c r="Y433" s="115"/>
      <c r="Z433" s="106">
        <v>8251464</v>
      </c>
      <c r="AA433" s="160">
        <f t="shared" si="18"/>
        <v>9241639.6800000016</v>
      </c>
      <c r="AB433" s="115"/>
      <c r="AC433" s="161">
        <v>2016</v>
      </c>
      <c r="AD433" s="115"/>
      <c r="AE433" s="259" t="s">
        <v>840</v>
      </c>
    </row>
    <row r="434" spans="1:49" s="181" customFormat="1" outlineLevel="1">
      <c r="A434" s="111" t="s">
        <v>404</v>
      </c>
      <c r="B434" s="40" t="s">
        <v>366</v>
      </c>
      <c r="C434" s="97" t="s">
        <v>28</v>
      </c>
      <c r="D434" s="101" t="s">
        <v>815</v>
      </c>
      <c r="E434" s="101"/>
      <c r="F434" s="102" t="s">
        <v>390</v>
      </c>
      <c r="G434" s="102" t="s">
        <v>391</v>
      </c>
      <c r="H434" s="102" t="s">
        <v>397</v>
      </c>
      <c r="I434" s="102" t="s">
        <v>398</v>
      </c>
      <c r="J434" s="102" t="s">
        <v>397</v>
      </c>
      <c r="K434" s="102" t="s">
        <v>398</v>
      </c>
      <c r="L434" s="232" t="s">
        <v>33</v>
      </c>
      <c r="M434" s="232"/>
      <c r="N434" s="182">
        <v>90</v>
      </c>
      <c r="O434" s="101">
        <v>230000000</v>
      </c>
      <c r="P434" s="103" t="s">
        <v>792</v>
      </c>
      <c r="Q434" s="62" t="s">
        <v>767</v>
      </c>
      <c r="R434" s="108" t="s">
        <v>29</v>
      </c>
      <c r="S434" s="54" t="s">
        <v>912</v>
      </c>
      <c r="T434" s="99" t="s">
        <v>44</v>
      </c>
      <c r="U434" s="180" t="s">
        <v>371</v>
      </c>
      <c r="V434" s="158" t="s">
        <v>912</v>
      </c>
      <c r="W434" s="115"/>
      <c r="X434" s="115"/>
      <c r="Y434" s="115"/>
      <c r="Z434" s="106">
        <v>8000000</v>
      </c>
      <c r="AA434" s="160">
        <f t="shared" si="18"/>
        <v>8960000</v>
      </c>
      <c r="AB434" s="115"/>
      <c r="AC434" s="161">
        <v>2016</v>
      </c>
      <c r="AD434" s="115"/>
      <c r="AE434" s="259" t="s">
        <v>840</v>
      </c>
    </row>
    <row r="435" spans="1:49" s="181" customFormat="1" outlineLevel="1">
      <c r="A435" s="111" t="s">
        <v>404</v>
      </c>
      <c r="B435" s="40" t="s">
        <v>367</v>
      </c>
      <c r="C435" s="97" t="s">
        <v>28</v>
      </c>
      <c r="D435" s="101" t="s">
        <v>816</v>
      </c>
      <c r="E435" s="101"/>
      <c r="F435" s="102" t="s">
        <v>399</v>
      </c>
      <c r="G435" s="102" t="s">
        <v>400</v>
      </c>
      <c r="H435" s="115" t="s">
        <v>401</v>
      </c>
      <c r="I435" s="115" t="s">
        <v>402</v>
      </c>
      <c r="J435" s="134" t="s">
        <v>817</v>
      </c>
      <c r="K435" s="134" t="s">
        <v>403</v>
      </c>
      <c r="L435" s="232" t="s">
        <v>33</v>
      </c>
      <c r="M435" s="232"/>
      <c r="N435" s="182">
        <v>90</v>
      </c>
      <c r="O435" s="101">
        <v>230000000</v>
      </c>
      <c r="P435" s="103" t="s">
        <v>792</v>
      </c>
      <c r="Q435" s="62" t="s">
        <v>767</v>
      </c>
      <c r="R435" s="108" t="s">
        <v>29</v>
      </c>
      <c r="S435" s="54" t="s">
        <v>912</v>
      </c>
      <c r="T435" s="99" t="s">
        <v>40</v>
      </c>
      <c r="U435" s="180" t="s">
        <v>371</v>
      </c>
      <c r="V435" s="158" t="s">
        <v>912</v>
      </c>
      <c r="W435" s="115"/>
      <c r="X435" s="115"/>
      <c r="Y435" s="115" t="s">
        <v>276</v>
      </c>
      <c r="Z435" s="106">
        <v>18772600</v>
      </c>
      <c r="AA435" s="160">
        <f t="shared" ref="AA435:AA439" si="19">Z435*1.12</f>
        <v>21025312.000000004</v>
      </c>
      <c r="AB435" s="115"/>
      <c r="AC435" s="161">
        <v>2016</v>
      </c>
      <c r="AD435" s="115"/>
      <c r="AE435" s="259" t="s">
        <v>840</v>
      </c>
    </row>
    <row r="436" spans="1:49" s="183" customFormat="1" outlineLevel="1">
      <c r="A436" s="111" t="s">
        <v>790</v>
      </c>
      <c r="B436" s="40" t="s">
        <v>368</v>
      </c>
      <c r="C436" s="117" t="s">
        <v>28</v>
      </c>
      <c r="D436" s="184" t="s">
        <v>796</v>
      </c>
      <c r="E436" s="184"/>
      <c r="F436" s="130" t="s">
        <v>457</v>
      </c>
      <c r="G436" s="130" t="s">
        <v>458</v>
      </c>
      <c r="H436" s="130" t="s">
        <v>457</v>
      </c>
      <c r="I436" s="130" t="s">
        <v>458</v>
      </c>
      <c r="J436" s="130" t="s">
        <v>459</v>
      </c>
      <c r="K436" s="130" t="s">
        <v>460</v>
      </c>
      <c r="L436" s="226" t="s">
        <v>33</v>
      </c>
      <c r="M436" s="226"/>
      <c r="N436" s="130">
        <v>100</v>
      </c>
      <c r="O436" s="101">
        <v>230000000</v>
      </c>
      <c r="P436" s="103" t="s">
        <v>792</v>
      </c>
      <c r="Q436" s="62" t="s">
        <v>767</v>
      </c>
      <c r="R436" s="108" t="s">
        <v>29</v>
      </c>
      <c r="S436" s="54" t="s">
        <v>912</v>
      </c>
      <c r="T436" s="130" t="s">
        <v>278</v>
      </c>
      <c r="U436" s="130" t="s">
        <v>581</v>
      </c>
      <c r="V436" s="158" t="s">
        <v>912</v>
      </c>
      <c r="W436" s="130"/>
      <c r="X436" s="130"/>
      <c r="Y436" s="130"/>
      <c r="Z436" s="241">
        <v>12500000</v>
      </c>
      <c r="AA436" s="160">
        <f t="shared" si="19"/>
        <v>14000000.000000002</v>
      </c>
      <c r="AB436" s="130"/>
      <c r="AC436" s="161">
        <v>2016</v>
      </c>
      <c r="AD436" s="87"/>
      <c r="AE436" s="199" t="s">
        <v>839</v>
      </c>
    </row>
    <row r="437" spans="1:49" s="183" customFormat="1" outlineLevel="1">
      <c r="A437" s="111" t="s">
        <v>776</v>
      </c>
      <c r="B437" s="40" t="s">
        <v>369</v>
      </c>
      <c r="C437" s="92" t="s">
        <v>28</v>
      </c>
      <c r="D437" s="261" t="s">
        <v>797</v>
      </c>
      <c r="E437" s="96"/>
      <c r="F437" s="120" t="s">
        <v>384</v>
      </c>
      <c r="G437" s="134" t="s">
        <v>500</v>
      </c>
      <c r="H437" s="101" t="s">
        <v>384</v>
      </c>
      <c r="I437" s="134" t="s">
        <v>500</v>
      </c>
      <c r="J437" s="267" t="s">
        <v>920</v>
      </c>
      <c r="K437" s="134" t="s">
        <v>658</v>
      </c>
      <c r="L437" s="226" t="s">
        <v>33</v>
      </c>
      <c r="M437" s="226"/>
      <c r="N437" s="136">
        <v>100</v>
      </c>
      <c r="O437" s="101">
        <v>230000000</v>
      </c>
      <c r="P437" s="103" t="s">
        <v>792</v>
      </c>
      <c r="Q437" s="62" t="s">
        <v>767</v>
      </c>
      <c r="R437" s="108" t="s">
        <v>29</v>
      </c>
      <c r="S437" s="54" t="s">
        <v>912</v>
      </c>
      <c r="T437" s="102" t="s">
        <v>88</v>
      </c>
      <c r="U437" s="136" t="s">
        <v>30</v>
      </c>
      <c r="V437" s="158" t="s">
        <v>912</v>
      </c>
      <c r="W437" s="136"/>
      <c r="X437" s="137"/>
      <c r="Y437" s="137"/>
      <c r="Z437" s="241">
        <v>6000000</v>
      </c>
      <c r="AA437" s="160">
        <f t="shared" si="19"/>
        <v>6720000.0000000009</v>
      </c>
      <c r="AB437" s="136"/>
      <c r="AC437" s="161">
        <v>2016</v>
      </c>
      <c r="AD437" s="138"/>
      <c r="AE437" s="199" t="s">
        <v>840</v>
      </c>
    </row>
    <row r="438" spans="1:49" s="183" customFormat="1" outlineLevel="1">
      <c r="A438" s="111" t="s">
        <v>776</v>
      </c>
      <c r="B438" s="40" t="s">
        <v>370</v>
      </c>
      <c r="C438" s="92" t="s">
        <v>28</v>
      </c>
      <c r="D438" s="261" t="s">
        <v>797</v>
      </c>
      <c r="E438" s="96"/>
      <c r="F438" s="120" t="s">
        <v>384</v>
      </c>
      <c r="G438" s="134" t="s">
        <v>500</v>
      </c>
      <c r="H438" s="101" t="s">
        <v>384</v>
      </c>
      <c r="I438" s="134" t="s">
        <v>500</v>
      </c>
      <c r="J438" s="267" t="s">
        <v>921</v>
      </c>
      <c r="K438" s="134" t="s">
        <v>659</v>
      </c>
      <c r="L438" s="226" t="s">
        <v>33</v>
      </c>
      <c r="M438" s="226"/>
      <c r="N438" s="136">
        <v>100</v>
      </c>
      <c r="O438" s="101">
        <v>230000000</v>
      </c>
      <c r="P438" s="103" t="s">
        <v>792</v>
      </c>
      <c r="Q438" s="62" t="s">
        <v>767</v>
      </c>
      <c r="R438" s="108" t="s">
        <v>29</v>
      </c>
      <c r="S438" s="54" t="s">
        <v>912</v>
      </c>
      <c r="T438" s="102" t="s">
        <v>88</v>
      </c>
      <c r="U438" s="136" t="s">
        <v>30</v>
      </c>
      <c r="V438" s="158" t="s">
        <v>912</v>
      </c>
      <c r="W438" s="136"/>
      <c r="X438" s="137"/>
      <c r="Y438" s="137"/>
      <c r="Z438" s="241">
        <v>2400000</v>
      </c>
      <c r="AA438" s="160">
        <f t="shared" si="19"/>
        <v>2688000.0000000005</v>
      </c>
      <c r="AB438" s="136"/>
      <c r="AC438" s="161">
        <v>2016</v>
      </c>
      <c r="AD438" s="138"/>
      <c r="AE438" s="199" t="s">
        <v>840</v>
      </c>
    </row>
    <row r="439" spans="1:49" s="183" customFormat="1" outlineLevel="1">
      <c r="A439" s="111" t="s">
        <v>776</v>
      </c>
      <c r="B439" s="40" t="s">
        <v>405</v>
      </c>
      <c r="C439" s="92" t="s">
        <v>28</v>
      </c>
      <c r="D439" s="261" t="s">
        <v>797</v>
      </c>
      <c r="E439" s="96"/>
      <c r="F439" s="120" t="s">
        <v>384</v>
      </c>
      <c r="G439" s="134" t="s">
        <v>500</v>
      </c>
      <c r="H439" s="101" t="s">
        <v>384</v>
      </c>
      <c r="I439" s="134" t="s">
        <v>500</v>
      </c>
      <c r="J439" s="267" t="s">
        <v>922</v>
      </c>
      <c r="K439" s="134" t="s">
        <v>660</v>
      </c>
      <c r="L439" s="226" t="s">
        <v>33</v>
      </c>
      <c r="M439" s="226"/>
      <c r="N439" s="136">
        <v>100</v>
      </c>
      <c r="O439" s="101">
        <v>230000000</v>
      </c>
      <c r="P439" s="103" t="s">
        <v>792</v>
      </c>
      <c r="Q439" s="62" t="s">
        <v>767</v>
      </c>
      <c r="R439" s="108" t="s">
        <v>29</v>
      </c>
      <c r="S439" s="54" t="s">
        <v>912</v>
      </c>
      <c r="T439" s="102" t="s">
        <v>88</v>
      </c>
      <c r="U439" s="136" t="s">
        <v>30</v>
      </c>
      <c r="V439" s="158" t="s">
        <v>912</v>
      </c>
      <c r="W439" s="136"/>
      <c r="X439" s="137"/>
      <c r="Y439" s="137"/>
      <c r="Z439" s="241">
        <v>4700000</v>
      </c>
      <c r="AA439" s="160">
        <f t="shared" si="19"/>
        <v>5264000.0000000009</v>
      </c>
      <c r="AB439" s="136"/>
      <c r="AC439" s="161">
        <v>2016</v>
      </c>
      <c r="AD439" s="138"/>
      <c r="AE439" s="199" t="s">
        <v>840</v>
      </c>
    </row>
    <row r="440" spans="1:49" s="190" customFormat="1" outlineLevel="1">
      <c r="A440" s="111" t="s">
        <v>502</v>
      </c>
      <c r="B440" s="40" t="s">
        <v>406</v>
      </c>
      <c r="C440" s="85" t="s">
        <v>28</v>
      </c>
      <c r="D440" s="189" t="s">
        <v>768</v>
      </c>
      <c r="E440" s="264"/>
      <c r="F440" s="189" t="s">
        <v>769</v>
      </c>
      <c r="G440" s="85" t="s">
        <v>770</v>
      </c>
      <c r="H440" s="189" t="s">
        <v>769</v>
      </c>
      <c r="I440" s="85" t="s">
        <v>770</v>
      </c>
      <c r="J440" s="84" t="s">
        <v>505</v>
      </c>
      <c r="K440" s="85" t="s">
        <v>504</v>
      </c>
      <c r="L440" s="85" t="s">
        <v>32</v>
      </c>
      <c r="M440" s="135" t="s">
        <v>848</v>
      </c>
      <c r="N440" s="90">
        <v>100</v>
      </c>
      <c r="O440" s="101">
        <v>230000000</v>
      </c>
      <c r="P440" s="103" t="s">
        <v>792</v>
      </c>
      <c r="Q440" s="62" t="s">
        <v>767</v>
      </c>
      <c r="R440" s="108" t="s">
        <v>29</v>
      </c>
      <c r="S440" s="54" t="s">
        <v>912</v>
      </c>
      <c r="T440" s="17" t="s">
        <v>40</v>
      </c>
      <c r="U440" s="85" t="s">
        <v>503</v>
      </c>
      <c r="V440" s="158" t="s">
        <v>912</v>
      </c>
      <c r="W440" s="85"/>
      <c r="X440" s="85"/>
      <c r="Y440" s="85"/>
      <c r="Z440" s="91">
        <v>27030825.02</v>
      </c>
      <c r="AA440" s="91">
        <f t="shared" ref="AA440:AA442" si="20">Z440*1.12</f>
        <v>30274524.022400003</v>
      </c>
      <c r="AB440" s="85"/>
      <c r="AC440" s="161">
        <v>2016</v>
      </c>
      <c r="AD440" s="85"/>
      <c r="AE440" s="171" t="s">
        <v>840</v>
      </c>
      <c r="AF440" s="255"/>
      <c r="AG440" s="255"/>
      <c r="AH440" s="255"/>
      <c r="AI440" s="255"/>
      <c r="AJ440" s="255"/>
      <c r="AK440" s="255"/>
      <c r="AL440" s="255"/>
      <c r="AM440" s="255"/>
      <c r="AN440" s="255"/>
      <c r="AO440" s="255"/>
      <c r="AP440" s="255"/>
      <c r="AQ440" s="255"/>
      <c r="AR440" s="255"/>
      <c r="AS440" s="255"/>
      <c r="AT440" s="255"/>
      <c r="AU440" s="255"/>
      <c r="AV440" s="255"/>
      <c r="AW440" s="255"/>
    </row>
    <row r="441" spans="1:49" s="190" customFormat="1" outlineLevel="1">
      <c r="A441" s="111" t="s">
        <v>502</v>
      </c>
      <c r="B441" s="40" t="s">
        <v>407</v>
      </c>
      <c r="C441" s="85" t="s">
        <v>28</v>
      </c>
      <c r="D441" s="191" t="s">
        <v>771</v>
      </c>
      <c r="E441" s="151"/>
      <c r="F441" s="85" t="s">
        <v>505</v>
      </c>
      <c r="G441" s="85" t="s">
        <v>506</v>
      </c>
      <c r="H441" s="85" t="s">
        <v>507</v>
      </c>
      <c r="I441" s="85" t="s">
        <v>508</v>
      </c>
      <c r="J441" s="84" t="s">
        <v>924</v>
      </c>
      <c r="K441" s="85" t="s">
        <v>509</v>
      </c>
      <c r="L441" s="85" t="s">
        <v>32</v>
      </c>
      <c r="M441" s="135" t="s">
        <v>848</v>
      </c>
      <c r="N441" s="90">
        <v>100</v>
      </c>
      <c r="O441" s="101">
        <v>230000000</v>
      </c>
      <c r="P441" s="103" t="s">
        <v>792</v>
      </c>
      <c r="Q441" s="62" t="s">
        <v>767</v>
      </c>
      <c r="R441" s="108" t="s">
        <v>29</v>
      </c>
      <c r="S441" s="54" t="s">
        <v>912</v>
      </c>
      <c r="T441" s="17" t="s">
        <v>40</v>
      </c>
      <c r="U441" s="85" t="s">
        <v>503</v>
      </c>
      <c r="V441" s="158" t="s">
        <v>912</v>
      </c>
      <c r="W441" s="85"/>
      <c r="X441" s="85"/>
      <c r="Y441" s="85"/>
      <c r="Z441" s="91">
        <v>4901759.7</v>
      </c>
      <c r="AA441" s="91">
        <f t="shared" si="20"/>
        <v>5489970.864000001</v>
      </c>
      <c r="AB441" s="85"/>
      <c r="AC441" s="161">
        <v>2016</v>
      </c>
      <c r="AD441" s="85"/>
      <c r="AE441" s="171" t="s">
        <v>840</v>
      </c>
      <c r="AF441" s="255"/>
      <c r="AG441" s="255"/>
      <c r="AH441" s="255"/>
      <c r="AI441" s="255"/>
      <c r="AJ441" s="255"/>
      <c r="AK441" s="255"/>
      <c r="AL441" s="255"/>
      <c r="AM441" s="255"/>
      <c r="AN441" s="255"/>
      <c r="AO441" s="255"/>
      <c r="AP441" s="255"/>
      <c r="AQ441" s="255"/>
      <c r="AR441" s="255"/>
      <c r="AS441" s="255"/>
      <c r="AT441" s="255"/>
      <c r="AU441" s="255"/>
      <c r="AV441" s="255"/>
      <c r="AW441" s="255"/>
    </row>
    <row r="442" spans="1:49" s="190" customFormat="1" outlineLevel="1">
      <c r="A442" s="111" t="s">
        <v>502</v>
      </c>
      <c r="B442" s="40" t="s">
        <v>408</v>
      </c>
      <c r="C442" s="85" t="s">
        <v>28</v>
      </c>
      <c r="D442" s="191" t="s">
        <v>772</v>
      </c>
      <c r="E442" s="151"/>
      <c r="F442" s="191" t="s">
        <v>773</v>
      </c>
      <c r="G442" s="85" t="s">
        <v>774</v>
      </c>
      <c r="H442" s="191" t="s">
        <v>773</v>
      </c>
      <c r="I442" s="85" t="s">
        <v>774</v>
      </c>
      <c r="J442" s="84" t="s">
        <v>925</v>
      </c>
      <c r="K442" s="85" t="s">
        <v>510</v>
      </c>
      <c r="L442" s="85" t="s">
        <v>32</v>
      </c>
      <c r="M442" s="135" t="s">
        <v>848</v>
      </c>
      <c r="N442" s="90">
        <v>100</v>
      </c>
      <c r="O442" s="101">
        <v>230000000</v>
      </c>
      <c r="P442" s="103" t="s">
        <v>792</v>
      </c>
      <c r="Q442" s="62" t="s">
        <v>767</v>
      </c>
      <c r="R442" s="108" t="s">
        <v>29</v>
      </c>
      <c r="S442" s="54" t="s">
        <v>912</v>
      </c>
      <c r="T442" s="17" t="s">
        <v>40</v>
      </c>
      <c r="U442" s="17" t="s">
        <v>511</v>
      </c>
      <c r="V442" s="158" t="s">
        <v>912</v>
      </c>
      <c r="W442" s="85"/>
      <c r="X442" s="85"/>
      <c r="Y442" s="85"/>
      <c r="Z442" s="91">
        <v>131378653.36</v>
      </c>
      <c r="AA442" s="91">
        <f t="shared" si="20"/>
        <v>147144091.76320001</v>
      </c>
      <c r="AB442" s="85"/>
      <c r="AC442" s="161">
        <v>2016</v>
      </c>
      <c r="AD442" s="85"/>
      <c r="AE442" s="171" t="s">
        <v>840</v>
      </c>
      <c r="AF442" s="255"/>
      <c r="AG442" s="255"/>
      <c r="AH442" s="255"/>
      <c r="AI442" s="255"/>
      <c r="AJ442" s="255"/>
      <c r="AK442" s="255"/>
      <c r="AL442" s="255"/>
      <c r="AM442" s="255"/>
      <c r="AN442" s="255"/>
      <c r="AO442" s="255"/>
      <c r="AP442" s="255"/>
      <c r="AQ442" s="255"/>
      <c r="AR442" s="255"/>
      <c r="AS442" s="255"/>
      <c r="AT442" s="255"/>
      <c r="AU442" s="255"/>
      <c r="AV442" s="255"/>
      <c r="AW442" s="255"/>
    </row>
    <row r="443" spans="1:49" s="76" customFormat="1" outlineLevel="1">
      <c r="A443" s="111" t="s">
        <v>513</v>
      </c>
      <c r="B443" s="40" t="s">
        <v>409</v>
      </c>
      <c r="C443" s="194" t="s">
        <v>28</v>
      </c>
      <c r="D443" s="195" t="s">
        <v>775</v>
      </c>
      <c r="E443" s="92"/>
      <c r="F443" s="194" t="s">
        <v>516</v>
      </c>
      <c r="G443" s="194" t="s">
        <v>517</v>
      </c>
      <c r="H443" s="194" t="s">
        <v>516</v>
      </c>
      <c r="I443" s="194" t="s">
        <v>518</v>
      </c>
      <c r="J443" s="194" t="s">
        <v>1628</v>
      </c>
      <c r="K443" s="194" t="s">
        <v>519</v>
      </c>
      <c r="L443" s="195" t="s">
        <v>32</v>
      </c>
      <c r="M443" s="135" t="s">
        <v>848</v>
      </c>
      <c r="N443" s="194">
        <v>100</v>
      </c>
      <c r="O443" s="101">
        <v>230000000</v>
      </c>
      <c r="P443" s="103" t="s">
        <v>792</v>
      </c>
      <c r="Q443" s="62" t="s">
        <v>767</v>
      </c>
      <c r="R443" s="108" t="s">
        <v>29</v>
      </c>
      <c r="S443" s="54" t="s">
        <v>912</v>
      </c>
      <c r="T443" s="197" t="s">
        <v>40</v>
      </c>
      <c r="U443" s="194" t="s">
        <v>70</v>
      </c>
      <c r="V443" s="158" t="s">
        <v>912</v>
      </c>
      <c r="W443" s="196" t="s">
        <v>31</v>
      </c>
      <c r="X443" s="196" t="s">
        <v>31</v>
      </c>
      <c r="Y443" s="198" t="s">
        <v>31</v>
      </c>
      <c r="Z443" s="245">
        <v>7038310</v>
      </c>
      <c r="AA443" s="245">
        <f t="shared" ref="AA443:AA444" si="21">Z443*1.12</f>
        <v>7882907.2000000011</v>
      </c>
      <c r="AB443" s="194" t="s">
        <v>31</v>
      </c>
      <c r="AC443" s="161">
        <v>2016</v>
      </c>
      <c r="AD443" s="196"/>
      <c r="AE443" s="193" t="s">
        <v>840</v>
      </c>
    </row>
    <row r="444" spans="1:49" s="76" customFormat="1" outlineLevel="1">
      <c r="A444" s="111" t="s">
        <v>513</v>
      </c>
      <c r="B444" s="40" t="s">
        <v>410</v>
      </c>
      <c r="C444" s="194" t="s">
        <v>28</v>
      </c>
      <c r="D444" s="195" t="s">
        <v>775</v>
      </c>
      <c r="E444" s="92"/>
      <c r="F444" s="194" t="s">
        <v>516</v>
      </c>
      <c r="G444" s="194" t="s">
        <v>517</v>
      </c>
      <c r="H444" s="194" t="s">
        <v>516</v>
      </c>
      <c r="I444" s="194" t="s">
        <v>518</v>
      </c>
      <c r="J444" s="194" t="s">
        <v>1628</v>
      </c>
      <c r="K444" s="194" t="s">
        <v>519</v>
      </c>
      <c r="L444" s="194" t="s">
        <v>33</v>
      </c>
      <c r="M444" s="195"/>
      <c r="N444" s="194">
        <v>100</v>
      </c>
      <c r="O444" s="101">
        <v>230000000</v>
      </c>
      <c r="P444" s="103" t="s">
        <v>792</v>
      </c>
      <c r="Q444" s="62" t="s">
        <v>767</v>
      </c>
      <c r="R444" s="108" t="s">
        <v>29</v>
      </c>
      <c r="S444" s="54" t="s">
        <v>912</v>
      </c>
      <c r="T444" s="197" t="s">
        <v>40</v>
      </c>
      <c r="U444" s="194" t="s">
        <v>70</v>
      </c>
      <c r="V444" s="158" t="s">
        <v>912</v>
      </c>
      <c r="W444" s="196" t="s">
        <v>31</v>
      </c>
      <c r="X444" s="196" t="s">
        <v>31</v>
      </c>
      <c r="Y444" s="198" t="s">
        <v>31</v>
      </c>
      <c r="Z444" s="245">
        <v>99108162</v>
      </c>
      <c r="AA444" s="245">
        <f t="shared" si="21"/>
        <v>111001141.44000001</v>
      </c>
      <c r="AB444" s="194" t="s">
        <v>31</v>
      </c>
      <c r="AC444" s="161">
        <v>2016</v>
      </c>
      <c r="AD444" s="196"/>
      <c r="AE444" s="193" t="s">
        <v>840</v>
      </c>
    </row>
    <row r="445" spans="1:49" s="76" customFormat="1" outlineLevel="1">
      <c r="A445" s="111" t="s">
        <v>513</v>
      </c>
      <c r="B445" s="40" t="s">
        <v>411</v>
      </c>
      <c r="C445" s="280" t="s">
        <v>28</v>
      </c>
      <c r="D445" s="139" t="s">
        <v>520</v>
      </c>
      <c r="E445" s="139"/>
      <c r="F445" s="139" t="s">
        <v>521</v>
      </c>
      <c r="G445" s="139" t="s">
        <v>522</v>
      </c>
      <c r="H445" s="139" t="s">
        <v>521</v>
      </c>
      <c r="I445" s="139" t="s">
        <v>522</v>
      </c>
      <c r="J445" s="281" t="s">
        <v>1629</v>
      </c>
      <c r="K445" s="282" t="s">
        <v>523</v>
      </c>
      <c r="L445" s="58" t="s">
        <v>32</v>
      </c>
      <c r="M445" s="121" t="s">
        <v>846</v>
      </c>
      <c r="N445" s="162">
        <v>100</v>
      </c>
      <c r="O445" s="101">
        <v>230000000</v>
      </c>
      <c r="P445" s="103" t="s">
        <v>792</v>
      </c>
      <c r="Q445" s="102" t="s">
        <v>469</v>
      </c>
      <c r="R445" s="108" t="s">
        <v>29</v>
      </c>
      <c r="S445" s="54" t="s">
        <v>912</v>
      </c>
      <c r="T445" s="97" t="s">
        <v>40</v>
      </c>
      <c r="U445" s="104" t="s">
        <v>524</v>
      </c>
      <c r="V445" s="158" t="s">
        <v>912</v>
      </c>
      <c r="W445" s="115"/>
      <c r="X445" s="115"/>
      <c r="Y445" s="103"/>
      <c r="Z445" s="160">
        <v>1200000</v>
      </c>
      <c r="AA445" s="283">
        <f>Z445*1.12</f>
        <v>1344000.0000000002</v>
      </c>
      <c r="AB445" s="103"/>
      <c r="AC445" s="161">
        <v>2016</v>
      </c>
      <c r="AD445" s="115"/>
      <c r="AE445" s="111" t="s">
        <v>840</v>
      </c>
    </row>
    <row r="446" spans="1:49" outlineLevel="1">
      <c r="A446" s="111" t="s">
        <v>541</v>
      </c>
      <c r="B446" s="40" t="s">
        <v>412</v>
      </c>
      <c r="C446" s="92" t="s">
        <v>28</v>
      </c>
      <c r="D446" s="96" t="s">
        <v>692</v>
      </c>
      <c r="E446" s="96"/>
      <c r="F446" s="92" t="s">
        <v>542</v>
      </c>
      <c r="G446" s="92" t="s">
        <v>543</v>
      </c>
      <c r="H446" s="92" t="s">
        <v>542</v>
      </c>
      <c r="I446" s="92" t="s">
        <v>543</v>
      </c>
      <c r="J446" s="107" t="s">
        <v>544</v>
      </c>
      <c r="K446" s="92" t="s">
        <v>545</v>
      </c>
      <c r="L446" s="107" t="s">
        <v>32</v>
      </c>
      <c r="M446" s="135" t="s">
        <v>848</v>
      </c>
      <c r="N446" s="92">
        <v>100</v>
      </c>
      <c r="O446" s="101">
        <v>230000000</v>
      </c>
      <c r="P446" s="103" t="s">
        <v>792</v>
      </c>
      <c r="Q446" s="62" t="s">
        <v>767</v>
      </c>
      <c r="R446" s="108" t="s">
        <v>29</v>
      </c>
      <c r="S446" s="54" t="s">
        <v>912</v>
      </c>
      <c r="T446" s="94" t="s">
        <v>40</v>
      </c>
      <c r="U446" s="92" t="s">
        <v>546</v>
      </c>
      <c r="V446" s="158" t="s">
        <v>912</v>
      </c>
      <c r="W446" s="93"/>
      <c r="X446" s="93"/>
      <c r="Y446" s="95"/>
      <c r="Z446" s="244">
        <v>5600000</v>
      </c>
      <c r="AA446" s="160">
        <f t="shared" ref="AA446:AA464" si="22">Z446*1.12</f>
        <v>6272000.0000000009</v>
      </c>
      <c r="AB446" s="92" t="s">
        <v>31</v>
      </c>
      <c r="AC446" s="161">
        <v>2016</v>
      </c>
      <c r="AD446" s="192"/>
      <c r="AE446" s="193" t="s">
        <v>840</v>
      </c>
    </row>
    <row r="447" spans="1:49" s="33" customFormat="1" outlineLevel="1">
      <c r="A447" s="111" t="s">
        <v>551</v>
      </c>
      <c r="B447" s="40" t="s">
        <v>413</v>
      </c>
      <c r="C447" s="120" t="s">
        <v>42</v>
      </c>
      <c r="D447" s="120" t="s">
        <v>623</v>
      </c>
      <c r="E447" s="120"/>
      <c r="F447" s="120" t="s">
        <v>588</v>
      </c>
      <c r="G447" s="120" t="s">
        <v>589</v>
      </c>
      <c r="H447" s="120" t="s">
        <v>588</v>
      </c>
      <c r="I447" s="120" t="s">
        <v>589</v>
      </c>
      <c r="J447" s="99" t="s">
        <v>590</v>
      </c>
      <c r="K447" s="120" t="s">
        <v>591</v>
      </c>
      <c r="L447" s="120" t="s">
        <v>431</v>
      </c>
      <c r="M447" s="120"/>
      <c r="N447" s="120">
        <v>80</v>
      </c>
      <c r="O447" s="101">
        <v>230000000</v>
      </c>
      <c r="P447" s="103" t="s">
        <v>792</v>
      </c>
      <c r="Q447" s="62" t="s">
        <v>767</v>
      </c>
      <c r="R447" s="58" t="s">
        <v>793</v>
      </c>
      <c r="S447" s="54" t="s">
        <v>912</v>
      </c>
      <c r="T447" s="120" t="s">
        <v>40</v>
      </c>
      <c r="U447" s="120" t="s">
        <v>603</v>
      </c>
      <c r="V447" s="158" t="s">
        <v>912</v>
      </c>
      <c r="W447" s="145" t="s">
        <v>31</v>
      </c>
      <c r="X447" s="145" t="s">
        <v>31</v>
      </c>
      <c r="Y447" s="145" t="s">
        <v>31</v>
      </c>
      <c r="Z447" s="242">
        <v>20066436</v>
      </c>
      <c r="AA447" s="160">
        <f t="shared" si="22"/>
        <v>22474408.32</v>
      </c>
      <c r="AB447" s="147"/>
      <c r="AC447" s="161">
        <v>2016</v>
      </c>
      <c r="AD447" s="148"/>
      <c r="AE447" s="171" t="s">
        <v>839</v>
      </c>
      <c r="AF447" s="253"/>
      <c r="AG447" s="253"/>
      <c r="AH447" s="253"/>
      <c r="AI447" s="253"/>
      <c r="AJ447" s="253"/>
      <c r="AK447" s="253"/>
      <c r="AL447" s="253"/>
      <c r="AM447" s="253"/>
      <c r="AN447" s="253"/>
      <c r="AO447" s="253"/>
      <c r="AP447" s="253"/>
      <c r="AQ447" s="253"/>
      <c r="AR447" s="253"/>
      <c r="AS447" s="253"/>
      <c r="AT447" s="253"/>
      <c r="AU447" s="253"/>
      <c r="AV447" s="253"/>
      <c r="AW447" s="253"/>
    </row>
    <row r="448" spans="1:49" s="33" customFormat="1" outlineLevel="1">
      <c r="A448" s="111" t="s">
        <v>551</v>
      </c>
      <c r="B448" s="40" t="s">
        <v>414</v>
      </c>
      <c r="C448" s="120" t="s">
        <v>42</v>
      </c>
      <c r="D448" s="120" t="s">
        <v>623</v>
      </c>
      <c r="E448" s="120"/>
      <c r="F448" s="120" t="s">
        <v>588</v>
      </c>
      <c r="G448" s="120" t="s">
        <v>589</v>
      </c>
      <c r="H448" s="120" t="s">
        <v>588</v>
      </c>
      <c r="I448" s="120" t="s">
        <v>589</v>
      </c>
      <c r="J448" s="99" t="s">
        <v>592</v>
      </c>
      <c r="K448" s="120" t="s">
        <v>593</v>
      </c>
      <c r="L448" s="120" t="s">
        <v>431</v>
      </c>
      <c r="M448" s="120"/>
      <c r="N448" s="120">
        <v>80</v>
      </c>
      <c r="O448" s="101">
        <v>230000000</v>
      </c>
      <c r="P448" s="103" t="s">
        <v>792</v>
      </c>
      <c r="Q448" s="62" t="s">
        <v>767</v>
      </c>
      <c r="R448" s="58" t="s">
        <v>794</v>
      </c>
      <c r="S448" s="54" t="s">
        <v>912</v>
      </c>
      <c r="T448" s="120" t="s">
        <v>92</v>
      </c>
      <c r="U448" s="120" t="s">
        <v>603</v>
      </c>
      <c r="V448" s="158" t="s">
        <v>912</v>
      </c>
      <c r="W448" s="145" t="s">
        <v>31</v>
      </c>
      <c r="X448" s="145" t="s">
        <v>31</v>
      </c>
      <c r="Y448" s="145" t="s">
        <v>31</v>
      </c>
      <c r="Z448" s="242">
        <v>25920920</v>
      </c>
      <c r="AA448" s="160">
        <f t="shared" si="22"/>
        <v>29031430.400000002</v>
      </c>
      <c r="AB448" s="147"/>
      <c r="AC448" s="161">
        <v>2016</v>
      </c>
      <c r="AD448" s="148"/>
      <c r="AE448" s="171" t="s">
        <v>839</v>
      </c>
      <c r="AF448" s="253"/>
      <c r="AG448" s="253"/>
      <c r="AH448" s="253"/>
      <c r="AI448" s="253"/>
      <c r="AJ448" s="253"/>
      <c r="AK448" s="253"/>
      <c r="AL448" s="253"/>
      <c r="AM448" s="253"/>
      <c r="AN448" s="253"/>
      <c r="AO448" s="253"/>
      <c r="AP448" s="253"/>
      <c r="AQ448" s="253"/>
      <c r="AR448" s="253"/>
      <c r="AS448" s="253"/>
      <c r="AT448" s="253"/>
      <c r="AU448" s="253"/>
      <c r="AV448" s="253"/>
      <c r="AW448" s="253"/>
    </row>
    <row r="449" spans="1:49" s="33" customFormat="1" outlineLevel="1">
      <c r="A449" s="111" t="s">
        <v>551</v>
      </c>
      <c r="B449" s="40" t="s">
        <v>415</v>
      </c>
      <c r="C449" s="120" t="s">
        <v>42</v>
      </c>
      <c r="D449" s="120" t="s">
        <v>623</v>
      </c>
      <c r="E449" s="120"/>
      <c r="F449" s="120" t="s">
        <v>588</v>
      </c>
      <c r="G449" s="120" t="s">
        <v>589</v>
      </c>
      <c r="H449" s="120" t="s">
        <v>588</v>
      </c>
      <c r="I449" s="120" t="s">
        <v>589</v>
      </c>
      <c r="J449" s="99" t="s">
        <v>594</v>
      </c>
      <c r="K449" s="120" t="s">
        <v>595</v>
      </c>
      <c r="L449" s="120" t="s">
        <v>431</v>
      </c>
      <c r="M449" s="120"/>
      <c r="N449" s="120">
        <v>80</v>
      </c>
      <c r="O449" s="101">
        <v>230000000</v>
      </c>
      <c r="P449" s="103" t="s">
        <v>792</v>
      </c>
      <c r="Q449" s="62" t="s">
        <v>767</v>
      </c>
      <c r="R449" s="120" t="s">
        <v>913</v>
      </c>
      <c r="S449" s="54" t="s">
        <v>912</v>
      </c>
      <c r="T449" s="120" t="s">
        <v>92</v>
      </c>
      <c r="U449" s="120" t="s">
        <v>603</v>
      </c>
      <c r="V449" s="158" t="s">
        <v>912</v>
      </c>
      <c r="W449" s="145" t="s">
        <v>31</v>
      </c>
      <c r="X449" s="145" t="s">
        <v>31</v>
      </c>
      <c r="Y449" s="145" t="s">
        <v>31</v>
      </c>
      <c r="Z449" s="242">
        <v>10209330</v>
      </c>
      <c r="AA449" s="160">
        <f t="shared" si="22"/>
        <v>11434449.600000001</v>
      </c>
      <c r="AB449" s="147"/>
      <c r="AC449" s="161">
        <v>2016</v>
      </c>
      <c r="AD449" s="148"/>
      <c r="AE449" s="171" t="s">
        <v>839</v>
      </c>
      <c r="AF449" s="253"/>
      <c r="AG449" s="253"/>
      <c r="AH449" s="253"/>
      <c r="AI449" s="253"/>
      <c r="AJ449" s="253"/>
      <c r="AK449" s="253"/>
      <c r="AL449" s="253"/>
      <c r="AM449" s="253"/>
      <c r="AN449" s="253"/>
      <c r="AO449" s="253"/>
      <c r="AP449" s="253"/>
      <c r="AQ449" s="253"/>
      <c r="AR449" s="253"/>
      <c r="AS449" s="253"/>
      <c r="AT449" s="253"/>
      <c r="AU449" s="253"/>
      <c r="AV449" s="253"/>
      <c r="AW449" s="253"/>
    </row>
    <row r="450" spans="1:49" s="33" customFormat="1" outlineLevel="1">
      <c r="A450" s="111" t="s">
        <v>551</v>
      </c>
      <c r="B450" s="40" t="s">
        <v>416</v>
      </c>
      <c r="C450" s="120" t="s">
        <v>42</v>
      </c>
      <c r="D450" s="120" t="s">
        <v>623</v>
      </c>
      <c r="E450" s="120"/>
      <c r="F450" s="120" t="s">
        <v>588</v>
      </c>
      <c r="G450" s="120" t="s">
        <v>589</v>
      </c>
      <c r="H450" s="120" t="s">
        <v>588</v>
      </c>
      <c r="I450" s="120" t="s">
        <v>589</v>
      </c>
      <c r="J450" s="99" t="s">
        <v>596</v>
      </c>
      <c r="K450" s="120" t="s">
        <v>595</v>
      </c>
      <c r="L450" s="120" t="s">
        <v>431</v>
      </c>
      <c r="M450" s="120"/>
      <c r="N450" s="120">
        <v>80</v>
      </c>
      <c r="O450" s="101">
        <v>230000000</v>
      </c>
      <c r="P450" s="103" t="s">
        <v>792</v>
      </c>
      <c r="Q450" s="62" t="s">
        <v>767</v>
      </c>
      <c r="R450" s="69" t="s">
        <v>914</v>
      </c>
      <c r="S450" s="54" t="s">
        <v>912</v>
      </c>
      <c r="T450" s="120" t="s">
        <v>92</v>
      </c>
      <c r="U450" s="120" t="s">
        <v>603</v>
      </c>
      <c r="V450" s="158" t="s">
        <v>912</v>
      </c>
      <c r="W450" s="145" t="s">
        <v>31</v>
      </c>
      <c r="X450" s="145" t="s">
        <v>31</v>
      </c>
      <c r="Y450" s="145" t="s">
        <v>31</v>
      </c>
      <c r="Z450" s="242">
        <v>5680060</v>
      </c>
      <c r="AA450" s="160">
        <f t="shared" si="22"/>
        <v>6361667.2000000002</v>
      </c>
      <c r="AB450" s="147"/>
      <c r="AC450" s="161">
        <v>2016</v>
      </c>
      <c r="AD450" s="148"/>
      <c r="AE450" s="171" t="s">
        <v>839</v>
      </c>
      <c r="AF450" s="253"/>
      <c r="AG450" s="253"/>
      <c r="AH450" s="253"/>
      <c r="AI450" s="253"/>
      <c r="AJ450" s="253"/>
      <c r="AK450" s="253"/>
      <c r="AL450" s="253"/>
      <c r="AM450" s="253"/>
      <c r="AN450" s="253"/>
      <c r="AO450" s="253"/>
      <c r="AP450" s="253"/>
      <c r="AQ450" s="253"/>
      <c r="AR450" s="253"/>
      <c r="AS450" s="253"/>
      <c r="AT450" s="253"/>
      <c r="AU450" s="253"/>
      <c r="AV450" s="253"/>
      <c r="AW450" s="253"/>
    </row>
    <row r="451" spans="1:49" s="149" customFormat="1" outlineLevel="1">
      <c r="A451" s="111" t="s">
        <v>551</v>
      </c>
      <c r="B451" s="40" t="s">
        <v>425</v>
      </c>
      <c r="C451" s="120" t="s">
        <v>42</v>
      </c>
      <c r="D451" s="120" t="s">
        <v>623</v>
      </c>
      <c r="E451" s="120"/>
      <c r="F451" s="152" t="s">
        <v>624</v>
      </c>
      <c r="G451" s="120" t="s">
        <v>597</v>
      </c>
      <c r="H451" s="152" t="s">
        <v>624</v>
      </c>
      <c r="I451" s="120" t="s">
        <v>597</v>
      </c>
      <c r="J451" s="101" t="s">
        <v>598</v>
      </c>
      <c r="K451" s="120" t="s">
        <v>599</v>
      </c>
      <c r="L451" s="120" t="s">
        <v>32</v>
      </c>
      <c r="M451" s="59" t="s">
        <v>844</v>
      </c>
      <c r="N451" s="120">
        <v>80</v>
      </c>
      <c r="O451" s="101">
        <v>230000000</v>
      </c>
      <c r="P451" s="103" t="s">
        <v>792</v>
      </c>
      <c r="Q451" s="62" t="s">
        <v>767</v>
      </c>
      <c r="R451" s="58" t="s">
        <v>793</v>
      </c>
      <c r="S451" s="54" t="s">
        <v>912</v>
      </c>
      <c r="T451" s="120" t="s">
        <v>92</v>
      </c>
      <c r="U451" s="120" t="s">
        <v>603</v>
      </c>
      <c r="V451" s="158" t="s">
        <v>912</v>
      </c>
      <c r="W451" s="145" t="s">
        <v>31</v>
      </c>
      <c r="X451" s="145" t="s">
        <v>31</v>
      </c>
      <c r="Y451" s="145" t="s">
        <v>31</v>
      </c>
      <c r="Z451" s="242">
        <v>591670</v>
      </c>
      <c r="AA451" s="160">
        <f t="shared" si="22"/>
        <v>662670.4</v>
      </c>
      <c r="AB451" s="200"/>
      <c r="AC451" s="161">
        <v>2016</v>
      </c>
      <c r="AD451" s="147"/>
      <c r="AE451" s="171" t="s">
        <v>839</v>
      </c>
      <c r="AF451" s="254"/>
      <c r="AG451" s="254"/>
      <c r="AH451" s="254"/>
      <c r="AI451" s="254"/>
      <c r="AJ451" s="254"/>
      <c r="AK451" s="254"/>
      <c r="AL451" s="254"/>
      <c r="AM451" s="254"/>
      <c r="AN451" s="254"/>
      <c r="AO451" s="254"/>
      <c r="AP451" s="254"/>
      <c r="AQ451" s="254"/>
      <c r="AR451" s="254"/>
      <c r="AS451" s="253"/>
      <c r="AT451" s="253"/>
      <c r="AU451" s="253"/>
      <c r="AV451" s="253"/>
      <c r="AW451" s="253"/>
    </row>
    <row r="452" spans="1:49" s="149" customFormat="1" outlineLevel="1">
      <c r="A452" s="111" t="s">
        <v>551</v>
      </c>
      <c r="B452" s="40" t="s">
        <v>426</v>
      </c>
      <c r="C452" s="120" t="s">
        <v>42</v>
      </c>
      <c r="D452" s="120" t="s">
        <v>623</v>
      </c>
      <c r="E452" s="120"/>
      <c r="F452" s="152" t="s">
        <v>624</v>
      </c>
      <c r="G452" s="120" t="s">
        <v>597</v>
      </c>
      <c r="H452" s="152" t="s">
        <v>624</v>
      </c>
      <c r="I452" s="120" t="s">
        <v>597</v>
      </c>
      <c r="J452" s="101" t="s">
        <v>600</v>
      </c>
      <c r="K452" s="120" t="s">
        <v>601</v>
      </c>
      <c r="L452" s="120" t="s">
        <v>32</v>
      </c>
      <c r="M452" s="59" t="s">
        <v>844</v>
      </c>
      <c r="N452" s="120">
        <v>80</v>
      </c>
      <c r="O452" s="101">
        <v>230000000</v>
      </c>
      <c r="P452" s="103" t="s">
        <v>792</v>
      </c>
      <c r="Q452" s="62" t="s">
        <v>767</v>
      </c>
      <c r="R452" s="58" t="s">
        <v>794</v>
      </c>
      <c r="S452" s="54" t="s">
        <v>912</v>
      </c>
      <c r="T452" s="120" t="s">
        <v>92</v>
      </c>
      <c r="U452" s="120" t="s">
        <v>603</v>
      </c>
      <c r="V452" s="158" t="s">
        <v>912</v>
      </c>
      <c r="W452" s="145" t="s">
        <v>31</v>
      </c>
      <c r="X452" s="145" t="s">
        <v>31</v>
      </c>
      <c r="Y452" s="145" t="s">
        <v>31</v>
      </c>
      <c r="Z452" s="242">
        <v>1128070</v>
      </c>
      <c r="AA452" s="160">
        <f t="shared" si="22"/>
        <v>1263438.4000000001</v>
      </c>
      <c r="AB452" s="200"/>
      <c r="AC452" s="161">
        <v>2016</v>
      </c>
      <c r="AD452" s="145"/>
      <c r="AE452" s="171" t="s">
        <v>839</v>
      </c>
      <c r="AF452" s="254"/>
      <c r="AG452" s="254"/>
      <c r="AH452" s="254"/>
      <c r="AI452" s="254"/>
      <c r="AJ452" s="254"/>
      <c r="AK452" s="254"/>
      <c r="AL452" s="254"/>
      <c r="AM452" s="254"/>
      <c r="AN452" s="254"/>
      <c r="AO452" s="254"/>
      <c r="AP452" s="254"/>
      <c r="AQ452" s="254"/>
      <c r="AR452" s="254"/>
      <c r="AS452" s="253"/>
      <c r="AT452" s="253"/>
      <c r="AU452" s="253"/>
      <c r="AV452" s="253"/>
      <c r="AW452" s="253"/>
    </row>
    <row r="453" spans="1:49" s="149" customFormat="1" outlineLevel="1">
      <c r="A453" s="111" t="s">
        <v>691</v>
      </c>
      <c r="B453" s="40" t="s">
        <v>427</v>
      </c>
      <c r="C453" s="201" t="s">
        <v>42</v>
      </c>
      <c r="D453" s="164" t="s">
        <v>669</v>
      </c>
      <c r="E453" s="164"/>
      <c r="F453" s="135" t="s">
        <v>670</v>
      </c>
      <c r="G453" s="202" t="s">
        <v>671</v>
      </c>
      <c r="H453" s="135" t="s">
        <v>670</v>
      </c>
      <c r="I453" s="202" t="s">
        <v>671</v>
      </c>
      <c r="J453" s="278" t="s">
        <v>851</v>
      </c>
      <c r="K453" s="203" t="s">
        <v>672</v>
      </c>
      <c r="L453" s="202" t="s">
        <v>275</v>
      </c>
      <c r="M453" s="135" t="s">
        <v>848</v>
      </c>
      <c r="N453" s="204">
        <v>100</v>
      </c>
      <c r="O453" s="101">
        <v>230000000</v>
      </c>
      <c r="P453" s="103" t="s">
        <v>792</v>
      </c>
      <c r="Q453" s="62" t="s">
        <v>767</v>
      </c>
      <c r="R453" s="108" t="s">
        <v>29</v>
      </c>
      <c r="S453" s="54" t="s">
        <v>912</v>
      </c>
      <c r="T453" s="205" t="s">
        <v>673</v>
      </c>
      <c r="U453" s="203" t="s">
        <v>45</v>
      </c>
      <c r="V453" s="158" t="s">
        <v>912</v>
      </c>
      <c r="W453" s="54"/>
      <c r="X453" s="207"/>
      <c r="Y453" s="207"/>
      <c r="Z453" s="246">
        <v>11415188322.65</v>
      </c>
      <c r="AA453" s="160">
        <v>11422464473.888</v>
      </c>
      <c r="AB453" s="206"/>
      <c r="AC453" s="161">
        <v>2016</v>
      </c>
      <c r="AD453" s="279"/>
      <c r="AE453" s="260" t="s">
        <v>840</v>
      </c>
      <c r="AF453" s="254"/>
      <c r="AG453" s="254"/>
      <c r="AH453" s="254"/>
      <c r="AI453" s="254"/>
      <c r="AJ453" s="254"/>
      <c r="AK453" s="254"/>
      <c r="AL453" s="254"/>
      <c r="AM453" s="254"/>
      <c r="AN453" s="254"/>
      <c r="AO453" s="254"/>
      <c r="AP453" s="254"/>
      <c r="AQ453" s="254"/>
      <c r="AR453" s="254"/>
      <c r="AS453" s="253"/>
      <c r="AT453" s="253"/>
      <c r="AU453" s="253"/>
      <c r="AV453" s="253"/>
      <c r="AW453" s="253"/>
    </row>
    <row r="454" spans="1:49" s="149" customFormat="1" outlineLevel="1">
      <c r="A454" s="111" t="s">
        <v>691</v>
      </c>
      <c r="B454" s="40" t="s">
        <v>428</v>
      </c>
      <c r="C454" s="201" t="s">
        <v>42</v>
      </c>
      <c r="D454" s="164" t="s">
        <v>669</v>
      </c>
      <c r="E454" s="265"/>
      <c r="F454" s="208" t="s">
        <v>670</v>
      </c>
      <c r="G454" s="202" t="s">
        <v>671</v>
      </c>
      <c r="H454" s="208" t="s">
        <v>670</v>
      </c>
      <c r="I454" s="202" t="s">
        <v>671</v>
      </c>
      <c r="J454" s="134" t="s">
        <v>674</v>
      </c>
      <c r="K454" s="201" t="s">
        <v>675</v>
      </c>
      <c r="L454" s="202" t="s">
        <v>275</v>
      </c>
      <c r="M454" s="135" t="s">
        <v>848</v>
      </c>
      <c r="N454" s="112">
        <v>100</v>
      </c>
      <c r="O454" s="101">
        <v>230000000</v>
      </c>
      <c r="P454" s="103" t="s">
        <v>792</v>
      </c>
      <c r="Q454" s="62" t="s">
        <v>767</v>
      </c>
      <c r="R454" s="201" t="s">
        <v>676</v>
      </c>
      <c r="S454" s="54" t="s">
        <v>912</v>
      </c>
      <c r="T454" s="201" t="s">
        <v>673</v>
      </c>
      <c r="U454" s="202" t="s">
        <v>45</v>
      </c>
      <c r="V454" s="158" t="s">
        <v>912</v>
      </c>
      <c r="W454" s="54"/>
      <c r="X454" s="121"/>
      <c r="Y454" s="121"/>
      <c r="Z454" s="246">
        <v>9155786318.3282204</v>
      </c>
      <c r="AA454" s="160">
        <v>9406072210.5542698</v>
      </c>
      <c r="AB454" s="54"/>
      <c r="AC454" s="161">
        <v>2016</v>
      </c>
      <c r="AD454" s="279"/>
      <c r="AE454" s="260" t="s">
        <v>840</v>
      </c>
      <c r="AF454" s="254"/>
      <c r="AG454" s="254"/>
      <c r="AH454" s="254"/>
      <c r="AI454" s="254"/>
      <c r="AJ454" s="254"/>
      <c r="AK454" s="254"/>
      <c r="AL454" s="254"/>
      <c r="AM454" s="254"/>
      <c r="AN454" s="254"/>
      <c r="AO454" s="254"/>
      <c r="AP454" s="254"/>
      <c r="AQ454" s="254"/>
      <c r="AR454" s="254"/>
      <c r="AS454" s="253"/>
      <c r="AT454" s="253"/>
      <c r="AU454" s="253"/>
      <c r="AV454" s="253"/>
      <c r="AW454" s="253"/>
    </row>
    <row r="455" spans="1:49" s="149" customFormat="1" outlineLevel="1">
      <c r="A455" s="111" t="s">
        <v>691</v>
      </c>
      <c r="B455" s="40" t="s">
        <v>429</v>
      </c>
      <c r="C455" s="201" t="s">
        <v>42</v>
      </c>
      <c r="D455" s="120" t="s">
        <v>669</v>
      </c>
      <c r="E455" s="120"/>
      <c r="F455" s="202" t="s">
        <v>670</v>
      </c>
      <c r="G455" s="202" t="s">
        <v>671</v>
      </c>
      <c r="H455" s="103" t="s">
        <v>670</v>
      </c>
      <c r="I455" s="202" t="s">
        <v>671</v>
      </c>
      <c r="J455" s="134" t="s">
        <v>852</v>
      </c>
      <c r="K455" s="201" t="s">
        <v>671</v>
      </c>
      <c r="L455" s="202" t="s">
        <v>275</v>
      </c>
      <c r="M455" s="135" t="s">
        <v>848</v>
      </c>
      <c r="N455" s="112">
        <v>100</v>
      </c>
      <c r="O455" s="101">
        <v>230000000</v>
      </c>
      <c r="P455" s="103" t="s">
        <v>792</v>
      </c>
      <c r="Q455" s="62" t="s">
        <v>767</v>
      </c>
      <c r="R455" s="108" t="s">
        <v>29</v>
      </c>
      <c r="S455" s="54" t="s">
        <v>912</v>
      </c>
      <c r="T455" s="201" t="s">
        <v>673</v>
      </c>
      <c r="U455" s="202" t="s">
        <v>677</v>
      </c>
      <c r="V455" s="158" t="s">
        <v>912</v>
      </c>
      <c r="W455" s="54"/>
      <c r="X455" s="121"/>
      <c r="Y455" s="209"/>
      <c r="Z455" s="246">
        <v>16380924000</v>
      </c>
      <c r="AA455" s="160">
        <v>16382788800</v>
      </c>
      <c r="AB455" s="54"/>
      <c r="AC455" s="161">
        <v>2016</v>
      </c>
      <c r="AD455" s="279"/>
      <c r="AE455" s="260" t="s">
        <v>840</v>
      </c>
      <c r="AF455" s="254"/>
      <c r="AG455" s="254"/>
      <c r="AH455" s="254"/>
      <c r="AI455" s="254"/>
      <c r="AJ455" s="254"/>
      <c r="AK455" s="254"/>
      <c r="AL455" s="254"/>
      <c r="AM455" s="254"/>
      <c r="AN455" s="254"/>
      <c r="AO455" s="254"/>
      <c r="AP455" s="254"/>
      <c r="AQ455" s="254"/>
      <c r="AR455" s="254"/>
      <c r="AS455" s="253"/>
      <c r="AT455" s="253"/>
      <c r="AU455" s="253"/>
      <c r="AV455" s="253"/>
      <c r="AW455" s="253"/>
    </row>
    <row r="456" spans="1:49" s="149" customFormat="1" outlineLevel="1">
      <c r="A456" s="111" t="s">
        <v>691</v>
      </c>
      <c r="B456" s="40" t="s">
        <v>430</v>
      </c>
      <c r="C456" s="134" t="s">
        <v>42</v>
      </c>
      <c r="D456" s="164" t="s">
        <v>669</v>
      </c>
      <c r="E456" s="265"/>
      <c r="F456" s="208" t="s">
        <v>670</v>
      </c>
      <c r="G456" s="202" t="s">
        <v>671</v>
      </c>
      <c r="H456" s="208" t="s">
        <v>670</v>
      </c>
      <c r="I456" s="202" t="s">
        <v>671</v>
      </c>
      <c r="J456" s="134" t="s">
        <v>853</v>
      </c>
      <c r="K456" s="210" t="s">
        <v>678</v>
      </c>
      <c r="L456" s="211" t="s">
        <v>275</v>
      </c>
      <c r="M456" s="54" t="s">
        <v>849</v>
      </c>
      <c r="N456" s="212">
        <v>100</v>
      </c>
      <c r="O456" s="101">
        <v>230000000</v>
      </c>
      <c r="P456" s="103" t="s">
        <v>792</v>
      </c>
      <c r="Q456" s="62" t="s">
        <v>767</v>
      </c>
      <c r="R456" s="213" t="s">
        <v>29</v>
      </c>
      <c r="S456" s="54" t="s">
        <v>912</v>
      </c>
      <c r="T456" s="213" t="s">
        <v>673</v>
      </c>
      <c r="U456" s="214" t="s">
        <v>45</v>
      </c>
      <c r="V456" s="158" t="s">
        <v>912</v>
      </c>
      <c r="W456" s="54"/>
      <c r="X456" s="215"/>
      <c r="Y456" s="121"/>
      <c r="Z456" s="246">
        <v>226546703.21847001</v>
      </c>
      <c r="AA456" s="160">
        <v>253732307.60468644</v>
      </c>
      <c r="AB456" s="188"/>
      <c r="AC456" s="161">
        <v>2016</v>
      </c>
      <c r="AD456" s="279"/>
      <c r="AE456" s="260" t="s">
        <v>840</v>
      </c>
      <c r="AF456" s="254"/>
      <c r="AG456" s="254"/>
      <c r="AH456" s="254"/>
      <c r="AI456" s="254"/>
      <c r="AJ456" s="254"/>
      <c r="AK456" s="254"/>
      <c r="AL456" s="254"/>
      <c r="AM456" s="254"/>
      <c r="AN456" s="254"/>
      <c r="AO456" s="254"/>
      <c r="AP456" s="254"/>
      <c r="AQ456" s="254"/>
      <c r="AR456" s="254"/>
      <c r="AS456" s="253"/>
      <c r="AT456" s="253"/>
      <c r="AU456" s="253"/>
      <c r="AV456" s="253"/>
      <c r="AW456" s="253"/>
    </row>
    <row r="457" spans="1:49" s="149" customFormat="1" outlineLevel="1">
      <c r="A457" s="111" t="s">
        <v>691</v>
      </c>
      <c r="B457" s="40" t="s">
        <v>453</v>
      </c>
      <c r="C457" s="54" t="s">
        <v>42</v>
      </c>
      <c r="D457" s="54" t="s">
        <v>611</v>
      </c>
      <c r="E457" s="54"/>
      <c r="F457" s="101" t="s">
        <v>679</v>
      </c>
      <c r="G457" s="120" t="s">
        <v>680</v>
      </c>
      <c r="H457" s="151" t="s">
        <v>679</v>
      </c>
      <c r="I457" s="120" t="s">
        <v>680</v>
      </c>
      <c r="J457" s="103" t="s">
        <v>681</v>
      </c>
      <c r="K457" s="120" t="s">
        <v>682</v>
      </c>
      <c r="L457" s="54" t="s">
        <v>275</v>
      </c>
      <c r="M457" s="121" t="s">
        <v>846</v>
      </c>
      <c r="N457" s="54">
        <v>100</v>
      </c>
      <c r="O457" s="101">
        <v>230000000</v>
      </c>
      <c r="P457" s="103" t="s">
        <v>792</v>
      </c>
      <c r="Q457" s="62" t="s">
        <v>767</v>
      </c>
      <c r="R457" s="108" t="s">
        <v>29</v>
      </c>
      <c r="S457" s="54" t="s">
        <v>912</v>
      </c>
      <c r="T457" s="120" t="s">
        <v>36</v>
      </c>
      <c r="U457" s="54" t="s">
        <v>45</v>
      </c>
      <c r="V457" s="158" t="s">
        <v>912</v>
      </c>
      <c r="W457" s="54"/>
      <c r="X457" s="54"/>
      <c r="Y457" s="54"/>
      <c r="Z457" s="246">
        <v>64200</v>
      </c>
      <c r="AA457" s="160">
        <f t="shared" si="22"/>
        <v>71904</v>
      </c>
      <c r="AB457" s="121"/>
      <c r="AC457" s="161">
        <v>2016</v>
      </c>
      <c r="AD457" s="216"/>
      <c r="AE457" s="260" t="s">
        <v>840</v>
      </c>
      <c r="AF457" s="254"/>
      <c r="AG457" s="254"/>
      <c r="AH457" s="254"/>
      <c r="AI457" s="254"/>
      <c r="AJ457" s="254"/>
      <c r="AK457" s="254"/>
      <c r="AL457" s="254"/>
      <c r="AM457" s="254"/>
      <c r="AN457" s="254"/>
      <c r="AO457" s="254"/>
      <c r="AP457" s="254"/>
      <c r="AQ457" s="254"/>
      <c r="AR457" s="254"/>
      <c r="AS457" s="253"/>
      <c r="AT457" s="253"/>
      <c r="AU457" s="253"/>
      <c r="AV457" s="253"/>
      <c r="AW457" s="253"/>
    </row>
    <row r="458" spans="1:49" s="149" customFormat="1" outlineLevel="1">
      <c r="A458" s="111" t="s">
        <v>691</v>
      </c>
      <c r="B458" s="40" t="s">
        <v>454</v>
      </c>
      <c r="C458" s="54" t="s">
        <v>42</v>
      </c>
      <c r="D458" s="54" t="s">
        <v>683</v>
      </c>
      <c r="E458" s="54"/>
      <c r="F458" s="134" t="s">
        <v>684</v>
      </c>
      <c r="G458" s="120" t="s">
        <v>685</v>
      </c>
      <c r="H458" s="151" t="s">
        <v>686</v>
      </c>
      <c r="I458" s="120" t="s">
        <v>687</v>
      </c>
      <c r="J458" s="103" t="s">
        <v>688</v>
      </c>
      <c r="K458" s="120" t="s">
        <v>689</v>
      </c>
      <c r="L458" s="54" t="s">
        <v>275</v>
      </c>
      <c r="M458" s="121" t="s">
        <v>846</v>
      </c>
      <c r="N458" s="54">
        <v>100</v>
      </c>
      <c r="O458" s="101">
        <v>230000000</v>
      </c>
      <c r="P458" s="103" t="s">
        <v>792</v>
      </c>
      <c r="Q458" s="62" t="s">
        <v>767</v>
      </c>
      <c r="R458" s="108" t="s">
        <v>29</v>
      </c>
      <c r="S458" s="54" t="s">
        <v>912</v>
      </c>
      <c r="T458" s="120" t="s">
        <v>690</v>
      </c>
      <c r="U458" s="54" t="s">
        <v>45</v>
      </c>
      <c r="V458" s="158" t="s">
        <v>912</v>
      </c>
      <c r="W458" s="188"/>
      <c r="X458" s="188"/>
      <c r="Y458" s="188"/>
      <c r="Z458" s="247">
        <v>8500</v>
      </c>
      <c r="AA458" s="160">
        <f t="shared" si="22"/>
        <v>9520</v>
      </c>
      <c r="AB458" s="215"/>
      <c r="AC458" s="161">
        <v>2016</v>
      </c>
      <c r="AD458" s="216"/>
      <c r="AE458" s="260" t="s">
        <v>840</v>
      </c>
      <c r="AF458" s="254"/>
      <c r="AG458" s="254"/>
      <c r="AH458" s="254"/>
      <c r="AI458" s="254"/>
      <c r="AJ458" s="254"/>
      <c r="AK458" s="254"/>
      <c r="AL458" s="254"/>
      <c r="AM458" s="254"/>
      <c r="AN458" s="254"/>
      <c r="AO458" s="254"/>
      <c r="AP458" s="254"/>
      <c r="AQ458" s="254"/>
      <c r="AR458" s="254"/>
      <c r="AS458" s="253"/>
      <c r="AT458" s="253"/>
      <c r="AU458" s="253"/>
      <c r="AV458" s="253"/>
      <c r="AW458" s="253"/>
    </row>
    <row r="459" spans="1:49" s="253" customFormat="1" outlineLevel="1">
      <c r="A459" s="220" t="s">
        <v>740</v>
      </c>
      <c r="B459" s="40" t="s">
        <v>455</v>
      </c>
      <c r="C459" s="165" t="s">
        <v>28</v>
      </c>
      <c r="D459" s="273" t="s">
        <v>741</v>
      </c>
      <c r="E459" s="141"/>
      <c r="F459" s="165" t="s">
        <v>742</v>
      </c>
      <c r="G459" s="80" t="s">
        <v>743</v>
      </c>
      <c r="H459" s="165" t="s">
        <v>744</v>
      </c>
      <c r="I459" s="80" t="s">
        <v>745</v>
      </c>
      <c r="J459" s="165" t="s">
        <v>746</v>
      </c>
      <c r="K459" s="80" t="s">
        <v>747</v>
      </c>
      <c r="L459" s="165" t="s">
        <v>39</v>
      </c>
      <c r="M459" s="249"/>
      <c r="N459" s="165">
        <v>100</v>
      </c>
      <c r="O459" s="101">
        <v>230000000</v>
      </c>
      <c r="P459" s="103" t="s">
        <v>792</v>
      </c>
      <c r="Q459" s="165" t="s">
        <v>35</v>
      </c>
      <c r="R459" s="108" t="s">
        <v>29</v>
      </c>
      <c r="S459" s="54" t="s">
        <v>912</v>
      </c>
      <c r="T459" s="169" t="s">
        <v>910</v>
      </c>
      <c r="U459" s="165" t="s">
        <v>30</v>
      </c>
      <c r="V459" s="158" t="s">
        <v>912</v>
      </c>
      <c r="W459" s="83"/>
      <c r="X459" s="83"/>
      <c r="Y459" s="82"/>
      <c r="Z459" s="243">
        <v>4433995</v>
      </c>
      <c r="AA459" s="160">
        <f t="shared" si="22"/>
        <v>4966074.4000000004</v>
      </c>
      <c r="AB459" s="165" t="s">
        <v>31</v>
      </c>
      <c r="AC459" s="161">
        <v>2016</v>
      </c>
      <c r="AD459" s="274"/>
      <c r="AE459" s="260" t="s">
        <v>840</v>
      </c>
      <c r="AF459" s="254"/>
      <c r="AG459" s="254"/>
      <c r="AH459" s="254"/>
      <c r="AI459" s="254"/>
      <c r="AJ459" s="254"/>
      <c r="AK459" s="254"/>
      <c r="AL459" s="254"/>
      <c r="AM459" s="254"/>
      <c r="AN459" s="254"/>
      <c r="AO459" s="254"/>
      <c r="AP459" s="254"/>
      <c r="AQ459" s="254"/>
      <c r="AR459" s="254"/>
    </row>
    <row r="460" spans="1:49" s="253" customFormat="1" outlineLevel="1">
      <c r="A460" s="220" t="s">
        <v>740</v>
      </c>
      <c r="B460" s="40" t="s">
        <v>461</v>
      </c>
      <c r="C460" s="165" t="s">
        <v>28</v>
      </c>
      <c r="D460" s="249" t="s">
        <v>748</v>
      </c>
      <c r="E460" s="151"/>
      <c r="F460" s="165" t="s">
        <v>749</v>
      </c>
      <c r="G460" s="80" t="s">
        <v>750</v>
      </c>
      <c r="H460" s="165" t="s">
        <v>749</v>
      </c>
      <c r="I460" s="80" t="s">
        <v>750</v>
      </c>
      <c r="J460" s="165" t="s">
        <v>1675</v>
      </c>
      <c r="K460" s="80" t="s">
        <v>1679</v>
      </c>
      <c r="L460" s="165" t="s">
        <v>39</v>
      </c>
      <c r="M460" s="249"/>
      <c r="N460" s="165">
        <v>100</v>
      </c>
      <c r="O460" s="101">
        <v>230000000</v>
      </c>
      <c r="P460" s="103" t="s">
        <v>792</v>
      </c>
      <c r="Q460" s="165" t="s">
        <v>35</v>
      </c>
      <c r="R460" s="108" t="s">
        <v>29</v>
      </c>
      <c r="S460" s="54" t="s">
        <v>912</v>
      </c>
      <c r="T460" s="169" t="s">
        <v>34</v>
      </c>
      <c r="U460" s="165" t="s">
        <v>30</v>
      </c>
      <c r="V460" s="158" t="s">
        <v>912</v>
      </c>
      <c r="W460" s="83"/>
      <c r="X460" s="83"/>
      <c r="Y460" s="82"/>
      <c r="Z460" s="243">
        <v>1000000</v>
      </c>
      <c r="AA460" s="160">
        <f t="shared" si="22"/>
        <v>1120000</v>
      </c>
      <c r="AB460" s="165" t="s">
        <v>31</v>
      </c>
      <c r="AC460" s="161">
        <v>2016</v>
      </c>
      <c r="AD460" s="284"/>
      <c r="AE460" s="260" t="s">
        <v>840</v>
      </c>
      <c r="AF460" s="254"/>
      <c r="AG460" s="254"/>
      <c r="AH460" s="254"/>
      <c r="AI460" s="254"/>
      <c r="AJ460" s="254"/>
      <c r="AK460" s="254"/>
      <c r="AL460" s="254"/>
      <c r="AM460" s="254"/>
      <c r="AN460" s="254"/>
      <c r="AO460" s="254"/>
      <c r="AP460" s="254"/>
      <c r="AQ460" s="254"/>
      <c r="AR460" s="254"/>
    </row>
    <row r="461" spans="1:49" s="253" customFormat="1" outlineLevel="1">
      <c r="A461" s="220" t="s">
        <v>740</v>
      </c>
      <c r="B461" s="40" t="s">
        <v>462</v>
      </c>
      <c r="C461" s="165" t="s">
        <v>28</v>
      </c>
      <c r="D461" s="249" t="s">
        <v>748</v>
      </c>
      <c r="E461" s="151"/>
      <c r="F461" s="165" t="s">
        <v>749</v>
      </c>
      <c r="G461" s="80" t="s">
        <v>750</v>
      </c>
      <c r="H461" s="165" t="s">
        <v>749</v>
      </c>
      <c r="I461" s="80" t="s">
        <v>750</v>
      </c>
      <c r="J461" s="165" t="s">
        <v>1676</v>
      </c>
      <c r="K461" s="80" t="s">
        <v>1680</v>
      </c>
      <c r="L461" s="165" t="s">
        <v>39</v>
      </c>
      <c r="M461" s="249"/>
      <c r="N461" s="165">
        <v>100</v>
      </c>
      <c r="O461" s="101">
        <v>230000000</v>
      </c>
      <c r="P461" s="103" t="s">
        <v>792</v>
      </c>
      <c r="Q461" s="165" t="s">
        <v>35</v>
      </c>
      <c r="R461" s="108" t="s">
        <v>29</v>
      </c>
      <c r="S461" s="54" t="s">
        <v>912</v>
      </c>
      <c r="T461" s="169" t="s">
        <v>34</v>
      </c>
      <c r="U461" s="165" t="s">
        <v>30</v>
      </c>
      <c r="V461" s="158" t="s">
        <v>912</v>
      </c>
      <c r="W461" s="83"/>
      <c r="X461" s="83"/>
      <c r="Y461" s="82"/>
      <c r="Z461" s="243">
        <v>1500000</v>
      </c>
      <c r="AA461" s="160">
        <f t="shared" ref="AA461:AA463" si="23">Z461*1.12</f>
        <v>1680000.0000000002</v>
      </c>
      <c r="AB461" s="165" t="s">
        <v>31</v>
      </c>
      <c r="AC461" s="161">
        <v>2016</v>
      </c>
      <c r="AD461" s="284"/>
      <c r="AE461" s="260" t="s">
        <v>840</v>
      </c>
      <c r="AF461" s="254"/>
      <c r="AG461" s="254"/>
      <c r="AH461" s="254"/>
      <c r="AI461" s="254"/>
      <c r="AJ461" s="254"/>
      <c r="AK461" s="254"/>
      <c r="AL461" s="254"/>
      <c r="AM461" s="254"/>
      <c r="AN461" s="254"/>
      <c r="AO461" s="254"/>
      <c r="AP461" s="254"/>
      <c r="AQ461" s="254"/>
      <c r="AR461" s="254"/>
    </row>
    <row r="462" spans="1:49" s="253" customFormat="1" outlineLevel="1">
      <c r="A462" s="220" t="s">
        <v>740</v>
      </c>
      <c r="B462" s="40" t="s">
        <v>463</v>
      </c>
      <c r="C462" s="165" t="s">
        <v>28</v>
      </c>
      <c r="D462" s="249" t="s">
        <v>748</v>
      </c>
      <c r="E462" s="151"/>
      <c r="F462" s="165" t="s">
        <v>749</v>
      </c>
      <c r="G462" s="80" t="s">
        <v>750</v>
      </c>
      <c r="H462" s="165" t="s">
        <v>749</v>
      </c>
      <c r="I462" s="80" t="s">
        <v>750</v>
      </c>
      <c r="J462" s="165" t="s">
        <v>1677</v>
      </c>
      <c r="K462" s="80" t="s">
        <v>1681</v>
      </c>
      <c r="L462" s="165" t="s">
        <v>39</v>
      </c>
      <c r="M462" s="249"/>
      <c r="N462" s="165">
        <v>100</v>
      </c>
      <c r="O462" s="101">
        <v>230000000</v>
      </c>
      <c r="P462" s="103" t="s">
        <v>792</v>
      </c>
      <c r="Q462" s="165" t="s">
        <v>35</v>
      </c>
      <c r="R462" s="108" t="s">
        <v>29</v>
      </c>
      <c r="S462" s="54" t="s">
        <v>912</v>
      </c>
      <c r="T462" s="169" t="s">
        <v>34</v>
      </c>
      <c r="U462" s="165" t="s">
        <v>30</v>
      </c>
      <c r="V462" s="158" t="s">
        <v>912</v>
      </c>
      <c r="W462" s="83"/>
      <c r="X462" s="83"/>
      <c r="Y462" s="82"/>
      <c r="Z462" s="243">
        <v>1000000</v>
      </c>
      <c r="AA462" s="160">
        <f t="shared" si="23"/>
        <v>1120000</v>
      </c>
      <c r="AB462" s="165" t="s">
        <v>31</v>
      </c>
      <c r="AC462" s="161">
        <v>2016</v>
      </c>
      <c r="AD462" s="284"/>
      <c r="AE462" s="260" t="s">
        <v>840</v>
      </c>
      <c r="AF462" s="254"/>
      <c r="AG462" s="254"/>
      <c r="AH462" s="254"/>
      <c r="AI462" s="254"/>
      <c r="AJ462" s="254"/>
      <c r="AK462" s="254"/>
      <c r="AL462" s="254"/>
      <c r="AM462" s="254"/>
      <c r="AN462" s="254"/>
      <c r="AO462" s="254"/>
      <c r="AP462" s="254"/>
      <c r="AQ462" s="254"/>
      <c r="AR462" s="254"/>
    </row>
    <row r="463" spans="1:49" s="253" customFormat="1" outlineLevel="1">
      <c r="A463" s="220" t="s">
        <v>740</v>
      </c>
      <c r="B463" s="40" t="s">
        <v>464</v>
      </c>
      <c r="C463" s="165" t="s">
        <v>28</v>
      </c>
      <c r="D463" s="249" t="s">
        <v>748</v>
      </c>
      <c r="E463" s="151"/>
      <c r="F463" s="165" t="s">
        <v>749</v>
      </c>
      <c r="G463" s="80" t="s">
        <v>750</v>
      </c>
      <c r="H463" s="165" t="s">
        <v>749</v>
      </c>
      <c r="I463" s="80" t="s">
        <v>750</v>
      </c>
      <c r="J463" s="165" t="s">
        <v>1678</v>
      </c>
      <c r="K463" s="80" t="s">
        <v>1682</v>
      </c>
      <c r="L463" s="165" t="s">
        <v>39</v>
      </c>
      <c r="M463" s="249"/>
      <c r="N463" s="165">
        <v>100</v>
      </c>
      <c r="O463" s="101">
        <v>230000000</v>
      </c>
      <c r="P463" s="103" t="s">
        <v>792</v>
      </c>
      <c r="Q463" s="165" t="s">
        <v>35</v>
      </c>
      <c r="R463" s="108" t="s">
        <v>29</v>
      </c>
      <c r="S463" s="54" t="s">
        <v>912</v>
      </c>
      <c r="T463" s="169" t="s">
        <v>34</v>
      </c>
      <c r="U463" s="165" t="s">
        <v>30</v>
      </c>
      <c r="V463" s="158" t="s">
        <v>912</v>
      </c>
      <c r="W463" s="83"/>
      <c r="X463" s="83"/>
      <c r="Y463" s="82"/>
      <c r="Z463" s="243">
        <v>1000000</v>
      </c>
      <c r="AA463" s="160">
        <f t="shared" si="23"/>
        <v>1120000</v>
      </c>
      <c r="AB463" s="165" t="s">
        <v>31</v>
      </c>
      <c r="AC463" s="161">
        <v>2016</v>
      </c>
      <c r="AD463" s="284"/>
      <c r="AE463" s="260" t="s">
        <v>840</v>
      </c>
      <c r="AF463" s="254"/>
      <c r="AG463" s="254"/>
      <c r="AH463" s="254"/>
      <c r="AI463" s="254"/>
      <c r="AJ463" s="254"/>
      <c r="AK463" s="254"/>
      <c r="AL463" s="254"/>
      <c r="AM463" s="254"/>
      <c r="AN463" s="254"/>
      <c r="AO463" s="254"/>
      <c r="AP463" s="254"/>
      <c r="AQ463" s="254"/>
      <c r="AR463" s="254"/>
    </row>
    <row r="464" spans="1:49" s="253" customFormat="1" outlineLevel="1">
      <c r="A464" s="220" t="s">
        <v>740</v>
      </c>
      <c r="B464" s="40" t="s">
        <v>1672</v>
      </c>
      <c r="C464" s="165" t="s">
        <v>28</v>
      </c>
      <c r="D464" s="273" t="s">
        <v>751</v>
      </c>
      <c r="E464" s="141"/>
      <c r="F464" s="165" t="s">
        <v>752</v>
      </c>
      <c r="G464" s="80" t="s">
        <v>753</v>
      </c>
      <c r="H464" s="165" t="s">
        <v>752</v>
      </c>
      <c r="I464" s="80" t="s">
        <v>753</v>
      </c>
      <c r="J464" s="165" t="s">
        <v>754</v>
      </c>
      <c r="K464" s="80" t="s">
        <v>755</v>
      </c>
      <c r="L464" s="165" t="s">
        <v>33</v>
      </c>
      <c r="M464" s="249"/>
      <c r="N464" s="165">
        <v>70</v>
      </c>
      <c r="O464" s="101">
        <v>230000000</v>
      </c>
      <c r="P464" s="103" t="s">
        <v>792</v>
      </c>
      <c r="Q464" s="165" t="s">
        <v>41</v>
      </c>
      <c r="R464" s="108" t="s">
        <v>29</v>
      </c>
      <c r="S464" s="54" t="s">
        <v>912</v>
      </c>
      <c r="T464" s="169" t="s">
        <v>40</v>
      </c>
      <c r="U464" s="165" t="s">
        <v>30</v>
      </c>
      <c r="V464" s="158" t="s">
        <v>912</v>
      </c>
      <c r="W464" s="83"/>
      <c r="X464" s="83"/>
      <c r="Y464" s="82"/>
      <c r="Z464" s="243">
        <v>20337500</v>
      </c>
      <c r="AA464" s="160">
        <f t="shared" si="22"/>
        <v>22778000.000000004</v>
      </c>
      <c r="AB464" s="165" t="s">
        <v>31</v>
      </c>
      <c r="AC464" s="161">
        <v>2016</v>
      </c>
      <c r="AD464" s="284"/>
      <c r="AE464" s="260" t="s">
        <v>840</v>
      </c>
      <c r="AF464" s="254"/>
      <c r="AG464" s="254"/>
      <c r="AH464" s="254"/>
      <c r="AI464" s="254"/>
      <c r="AJ464" s="254"/>
      <c r="AK464" s="254"/>
      <c r="AL464" s="254"/>
      <c r="AM464" s="254"/>
      <c r="AN464" s="254"/>
      <c r="AO464" s="254"/>
      <c r="AP464" s="254"/>
      <c r="AQ464" s="254"/>
      <c r="AR464" s="254"/>
    </row>
    <row r="465" spans="1:49" s="253" customFormat="1" outlineLevel="1">
      <c r="A465" s="220" t="s">
        <v>740</v>
      </c>
      <c r="B465" s="40" t="s">
        <v>1673</v>
      </c>
      <c r="C465" s="165" t="s">
        <v>28</v>
      </c>
      <c r="D465" s="273" t="s">
        <v>756</v>
      </c>
      <c r="E465" s="141"/>
      <c r="F465" s="165" t="s">
        <v>757</v>
      </c>
      <c r="G465" s="80" t="s">
        <v>758</v>
      </c>
      <c r="H465" s="165" t="s">
        <v>759</v>
      </c>
      <c r="I465" s="80" t="s">
        <v>760</v>
      </c>
      <c r="J465" s="165" t="s">
        <v>761</v>
      </c>
      <c r="K465" s="80" t="s">
        <v>762</v>
      </c>
      <c r="L465" s="165" t="s">
        <v>32</v>
      </c>
      <c r="M465" s="103" t="s">
        <v>843</v>
      </c>
      <c r="N465" s="165">
        <v>100</v>
      </c>
      <c r="O465" s="101">
        <v>230000000</v>
      </c>
      <c r="P465" s="103" t="s">
        <v>792</v>
      </c>
      <c r="Q465" s="165" t="s">
        <v>1630</v>
      </c>
      <c r="R465" s="108" t="s">
        <v>29</v>
      </c>
      <c r="S465" s="54" t="s">
        <v>912</v>
      </c>
      <c r="T465" s="169" t="s">
        <v>763</v>
      </c>
      <c r="U465" s="165" t="s">
        <v>30</v>
      </c>
      <c r="V465" s="158" t="s">
        <v>912</v>
      </c>
      <c r="W465" s="83"/>
      <c r="X465" s="83"/>
      <c r="Y465" s="82"/>
      <c r="Z465" s="243">
        <v>170031000</v>
      </c>
      <c r="AA465" s="243">
        <v>170031000</v>
      </c>
      <c r="AB465" s="165" t="s">
        <v>31</v>
      </c>
      <c r="AC465" s="161">
        <v>2016</v>
      </c>
      <c r="AD465" s="284"/>
      <c r="AE465" s="260" t="s">
        <v>840</v>
      </c>
      <c r="AF465" s="254"/>
      <c r="AG465" s="254"/>
      <c r="AH465" s="254"/>
      <c r="AI465" s="254"/>
      <c r="AJ465" s="254"/>
      <c r="AK465" s="254"/>
      <c r="AL465" s="254"/>
      <c r="AM465" s="254"/>
      <c r="AN465" s="254"/>
      <c r="AO465" s="254"/>
      <c r="AP465" s="254"/>
      <c r="AQ465" s="254"/>
      <c r="AR465" s="254"/>
    </row>
    <row r="466" spans="1:49" s="253" customFormat="1" outlineLevel="1">
      <c r="A466" s="220" t="s">
        <v>740</v>
      </c>
      <c r="B466" s="40" t="s">
        <v>1674</v>
      </c>
      <c r="C466" s="165" t="s">
        <v>28</v>
      </c>
      <c r="D466" s="273" t="s">
        <v>46</v>
      </c>
      <c r="E466" s="141"/>
      <c r="F466" s="165" t="s">
        <v>47</v>
      </c>
      <c r="G466" s="80" t="s">
        <v>764</v>
      </c>
      <c r="H466" s="165" t="s">
        <v>47</v>
      </c>
      <c r="I466" s="80" t="s">
        <v>764</v>
      </c>
      <c r="J466" s="165" t="s">
        <v>765</v>
      </c>
      <c r="K466" s="80" t="s">
        <v>766</v>
      </c>
      <c r="L466" s="165" t="s">
        <v>32</v>
      </c>
      <c r="M466" s="103" t="s">
        <v>843</v>
      </c>
      <c r="N466" s="165">
        <v>100</v>
      </c>
      <c r="O466" s="101">
        <v>230000000</v>
      </c>
      <c r="P466" s="103" t="s">
        <v>792</v>
      </c>
      <c r="Q466" s="62" t="s">
        <v>767</v>
      </c>
      <c r="R466" s="108" t="s">
        <v>29</v>
      </c>
      <c r="S466" s="54" t="s">
        <v>912</v>
      </c>
      <c r="T466" s="169" t="s">
        <v>40</v>
      </c>
      <c r="U466" s="165" t="s">
        <v>30</v>
      </c>
      <c r="V466" s="158" t="s">
        <v>912</v>
      </c>
      <c r="W466" s="83"/>
      <c r="X466" s="83"/>
      <c r="Y466" s="82"/>
      <c r="Z466" s="243">
        <v>5344920</v>
      </c>
      <c r="AA466" s="243">
        <v>5344920</v>
      </c>
      <c r="AB466" s="165" t="s">
        <v>31</v>
      </c>
      <c r="AC466" s="161">
        <v>2016</v>
      </c>
      <c r="AD466" s="274"/>
      <c r="AE466" s="260" t="s">
        <v>840</v>
      </c>
      <c r="AF466" s="254"/>
      <c r="AG466" s="254"/>
      <c r="AH466" s="254"/>
      <c r="AI466" s="254"/>
      <c r="AJ466" s="254"/>
      <c r="AK466" s="254"/>
      <c r="AL466" s="254"/>
      <c r="AM466" s="254"/>
      <c r="AN466" s="254"/>
      <c r="AO466" s="254"/>
      <c r="AP466" s="254"/>
      <c r="AQ466" s="254"/>
      <c r="AR466" s="254"/>
    </row>
    <row r="467" spans="1:49" s="49" customFormat="1">
      <c r="A467" s="221" t="s">
        <v>285</v>
      </c>
      <c r="B467" s="221"/>
      <c r="C467" s="221"/>
      <c r="D467" s="221"/>
      <c r="E467" s="221"/>
      <c r="F467" s="221"/>
      <c r="G467" s="221"/>
      <c r="H467" s="221"/>
      <c r="I467" s="221"/>
      <c r="J467" s="221"/>
      <c r="K467" s="221"/>
      <c r="L467" s="221"/>
      <c r="M467" s="221"/>
      <c r="N467" s="221"/>
      <c r="O467" s="221"/>
      <c r="P467" s="221"/>
      <c r="Q467" s="221"/>
      <c r="R467" s="221"/>
      <c r="S467" s="221"/>
      <c r="T467" s="221"/>
      <c r="U467" s="221"/>
      <c r="V467" s="221"/>
      <c r="W467" s="221"/>
      <c r="X467" s="221"/>
      <c r="Y467" s="48"/>
      <c r="Z467" s="48">
        <f>SUM(Z354:Z466)</f>
        <v>41977380913.586685</v>
      </c>
      <c r="AA467" s="48">
        <f>SUM(AA354:AA466)</f>
        <v>42818820519.363754</v>
      </c>
      <c r="AB467" s="221"/>
      <c r="AC467" s="222"/>
      <c r="AD467" s="221"/>
      <c r="AE467" s="221"/>
      <c r="AF467" s="52"/>
      <c r="AG467" s="52"/>
      <c r="AH467" s="52"/>
      <c r="AI467" s="52"/>
      <c r="AJ467" s="52"/>
      <c r="AK467" s="52"/>
      <c r="AL467" s="52"/>
      <c r="AM467" s="52"/>
      <c r="AN467" s="52"/>
      <c r="AO467" s="52"/>
      <c r="AP467" s="52"/>
      <c r="AQ467" s="52"/>
      <c r="AR467" s="52"/>
      <c r="AS467" s="52"/>
      <c r="AT467" s="52"/>
      <c r="AU467" s="52"/>
      <c r="AV467" s="52"/>
      <c r="AW467" s="52"/>
    </row>
    <row r="468" spans="1:49" s="52" customFormat="1">
      <c r="A468" s="228"/>
      <c r="B468" s="228"/>
      <c r="C468" s="228"/>
      <c r="D468" s="228"/>
      <c r="E468" s="256"/>
      <c r="F468" s="228"/>
      <c r="G468" s="228"/>
      <c r="H468" s="228"/>
      <c r="I468" s="228"/>
      <c r="J468" s="228"/>
      <c r="K468" s="228"/>
      <c r="L468" s="228"/>
      <c r="M468" s="228"/>
      <c r="N468" s="228"/>
      <c r="O468" s="228"/>
      <c r="P468" s="228"/>
      <c r="Q468" s="228"/>
      <c r="R468" s="228"/>
      <c r="S468" s="228"/>
      <c r="T468" s="228"/>
      <c r="U468" s="228"/>
      <c r="V468" s="228"/>
      <c r="W468" s="228"/>
      <c r="X468" s="228"/>
      <c r="Y468" s="229"/>
      <c r="Z468" s="229"/>
      <c r="AA468" s="229"/>
      <c r="AB468" s="228"/>
      <c r="AC468" s="230"/>
      <c r="AD468" s="228"/>
      <c r="AE468" s="258"/>
    </row>
    <row r="469" spans="1:49" s="49" customFormat="1" collapsed="1">
      <c r="A469" s="221" t="s">
        <v>512</v>
      </c>
      <c r="B469" s="221"/>
      <c r="C469" s="221"/>
      <c r="D469" s="221"/>
      <c r="E469" s="221"/>
      <c r="F469" s="221"/>
      <c r="G469" s="221"/>
      <c r="H469" s="221"/>
      <c r="I469" s="221"/>
      <c r="J469" s="221"/>
      <c r="K469" s="221"/>
      <c r="L469" s="221"/>
      <c r="M469" s="221"/>
      <c r="N469" s="221"/>
      <c r="O469" s="221"/>
      <c r="P469" s="221"/>
      <c r="Q469" s="221"/>
      <c r="R469" s="221"/>
      <c r="S469" s="221"/>
      <c r="T469" s="221"/>
      <c r="U469" s="221"/>
      <c r="V469" s="221"/>
      <c r="W469" s="221"/>
      <c r="X469" s="221"/>
      <c r="Y469" s="48"/>
      <c r="Z469" s="48">
        <f>SUM(Z261,Z351,Z467)</f>
        <v>52730403684.579811</v>
      </c>
      <c r="AA469" s="48">
        <f>SUM(AA261,AA351,AA467)</f>
        <v>54862206022.876053</v>
      </c>
      <c r="AB469" s="221"/>
      <c r="AC469" s="222"/>
      <c r="AD469" s="221"/>
      <c r="AE469" s="221"/>
      <c r="AF469" s="52"/>
      <c r="AG469" s="52"/>
      <c r="AH469" s="52"/>
      <c r="AI469" s="52"/>
      <c r="AJ469" s="52"/>
      <c r="AK469" s="52"/>
      <c r="AL469" s="52"/>
      <c r="AM469" s="52"/>
      <c r="AN469" s="52"/>
      <c r="AO469" s="52"/>
      <c r="AP469" s="52"/>
      <c r="AQ469" s="52"/>
      <c r="AR469" s="52"/>
      <c r="AS469" s="52"/>
      <c r="AT469" s="52"/>
      <c r="AU469" s="52"/>
      <c r="AV469" s="52"/>
      <c r="AW469" s="52"/>
    </row>
  </sheetData>
  <protectedRanges>
    <protectedRange algorithmName="SHA-512" hashValue="b4jNsXhDwS2c1yWfZAwuxC61ASGz8etnaIvi4JvF+E+1QYkWqkJ/Zpj5SSug7ELWWhsnYfzBejywtfU4B5gY1Q==" saltValue="ZvjzfQ4RIqeGHS1eSpw3fA==" spinCount="100000" sqref="F375:N376 C375:C376" name="Диапазон3_74_2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Q375:Q376" name="Диапазон3_74_2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T375:U376" name="Диапазон3_74_2_3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X375:Z376" name="Диапазон3_74_2_4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A375:A376" name="Диапазон3_74_2_69_2" securityDescriptor="O:WDG:WDD:(A;;CC;;;S-1-5-21-1281035640-548247933-376692995-11259)(A;;CC;;;S-1-5-21-1281035640-548247933-376692995-11258)(A;;CC;;;S-1-5-21-1281035640-548247933-376692995-5864)"/>
    <protectedRange password="CA9C" sqref="U414" name="Диапазон3_2_1" securityDescriptor="O:WDG:WDD:(A;;CC;;;S-1-5-21-1281035640-548247933-376692995-11259)(A;;CC;;;S-1-5-21-1281035640-548247933-376692995-11258)(A;;CC;;;S-1-5-21-1281035640-548247933-376692995-5864)"/>
    <protectedRange password="CA9C" sqref="W414:Z414 AD414 D415:I416 C414:L414 R453 R455 N414 R446 R457:R466 R414:R444 R322:R329" name="Диапазон3_1_1_1" securityDescriptor="O:WDG:WDD:(A;;CC;;;S-1-5-21-1281035640-548247933-376692995-11259)(A;;CC;;;S-1-5-21-1281035640-548247933-376692995-11258)(A;;CC;;;S-1-5-21-1281035640-548247933-376692995-5864)"/>
    <protectedRange password="CA9C" sqref="W415:Z415 L415:N415 U415 AB415 C415 L416:L423" name="Диапазон3_6" securityDescriptor="O:WDG:WDD:(A;;CC;;;S-1-5-21-1281035640-548247933-376692995-11259)(A;;CC;;;S-1-5-21-1281035640-548247933-376692995-11258)(A;;CC;;;S-1-5-21-1281035640-548247933-376692995-5864)"/>
    <protectedRange password="CA9C" sqref="U401 W401:Z401" name="Диапазон3_25" securityDescriptor="O:WDG:WDD:(A;;CC;;;S-1-5-21-1281035640-548247933-376692995-11259)(A;;CC;;;S-1-5-21-1281035640-548247933-376692995-11258)(A;;CC;;;S-1-5-21-1281035640-548247933-376692995-5864)"/>
    <protectedRange password="CA9C" sqref="N401 C401:L401" name="Диапазон3_36" securityDescriptor="O:WDG:WDD:(A;;CC;;;S-1-5-21-1281035640-548247933-376692995-11259)(A;;CC;;;S-1-5-21-1281035640-548247933-376692995-11258)(A;;CC;;;S-1-5-21-1281035640-548247933-376692995-5864)"/>
    <protectedRange password="CA9C" sqref="U405 W405:Z405" name="Диапазон3_25_1" securityDescriptor="O:WDG:WDD:(A;;CC;;;S-1-5-21-1281035640-548247933-376692995-11259)(A;;CC;;;S-1-5-21-1281035640-548247933-376692995-11258)(A;;CC;;;S-1-5-21-1281035640-548247933-376692995-5864)"/>
    <protectedRange password="CA9C" sqref="N405 L405 C405" name="Диапазон3_37" securityDescriptor="O:WDG:WDD:(A;;CC;;;S-1-5-21-1281035640-548247933-376692995-11259)(A;;CC;;;S-1-5-21-1281035640-548247933-376692995-11258)(A;;CC;;;S-1-5-21-1281035640-548247933-376692995-5864)"/>
    <protectedRange password="CA9C" sqref="J407:L407 T407:U407 N407 W407:Z407 T408:T423" name="Диапазон3_25_3" securityDescriptor="O:WDG:WDD:(A;;CC;;;S-1-5-21-1281035640-548247933-376692995-11259)(A;;CC;;;S-1-5-21-1281035640-548247933-376692995-11258)(A;;CC;;;S-1-5-21-1281035640-548247933-376692995-5864)"/>
    <protectedRange password="CA9C" sqref="C412:C413" name="Диапазон3_40" securityDescriptor="O:WDG:WDD:(A;;CC;;;S-1-5-21-1281035640-548247933-376692995-11259)(A;;CC;;;S-1-5-21-1281035640-548247933-376692995-11258)(A;;CC;;;S-1-5-21-1281035640-548247933-376692995-5864)"/>
    <protectedRange password="CA9C" sqref="J415:K415" name="Диапазон3_25_5" securityDescriptor="O:WDG:WDD:(A;;CC;;;S-1-5-21-1281035640-548247933-376692995-11259)(A;;CC;;;S-1-5-21-1281035640-548247933-376692995-11258)(A;;CC;;;S-1-5-21-1281035640-548247933-376692995-5864)"/>
    <protectedRange password="CA9C" sqref="J416:K416 AB416:AB423 U416:U423 M416:N423 W417:Y423 C416:C423 W416:Z416" name="Диапазон3_25_6" securityDescriptor="O:WDG:WDD:(A;;CC;;;S-1-5-21-1281035640-548247933-376692995-11259)(A;;CC;;;S-1-5-21-1281035640-548247933-376692995-11258)(A;;CC;;;S-1-5-21-1281035640-548247933-376692995-5864)"/>
    <protectedRange password="CA9C" sqref="L393" name="Диапазон3_60_1" securityDescriptor="O:WDG:WDD:(A;;CC;;;S-1-5-21-1281035640-548247933-376692995-11259)(A;;CC;;;S-1-5-21-1281035640-548247933-376692995-11258)(A;;CC;;;S-1-5-21-1281035640-548247933-376692995-5864)"/>
    <protectedRange password="CA9C" sqref="T393:U393 W393:Z393" name="Диапазон3_25_9_1_1" securityDescriptor="O:WDG:WDD:(A;;CC;;;S-1-5-21-1281035640-548247933-376692995-11259)(A;;CC;;;S-1-5-21-1281035640-548247933-376692995-11258)(A;;CC;;;S-1-5-21-1281035640-548247933-376692995-5864)"/>
    <protectedRange password="CA9C" sqref="N393 C393" name="Диапазон3_45_1" securityDescriptor="O:WDG:WDD:(A;;CC;;;S-1-5-21-1281035640-548247933-376692995-11259)(A;;CC;;;S-1-5-21-1281035640-548247933-376692995-11258)(A;;CC;;;S-1-5-21-1281035640-548247933-376692995-5864)"/>
    <protectedRange password="CA9C" sqref="U402 W402:Z402" name="Диапазон3_25_10_1" securityDescriptor="O:WDG:WDD:(A;;CC;;;S-1-5-21-1281035640-548247933-376692995-11259)(A;;CC;;;S-1-5-21-1281035640-548247933-376692995-11258)(A;;CC;;;S-1-5-21-1281035640-548247933-376692995-5864)"/>
    <protectedRange password="CA9C" sqref="L402:N402 C402" name="Диапазон3_46_1" securityDescriptor="O:WDG:WDD:(A;;CC;;;S-1-5-21-1281035640-548247933-376692995-11259)(A;;CC;;;S-1-5-21-1281035640-548247933-376692995-11258)(A;;CC;;;S-1-5-21-1281035640-548247933-376692995-5864)"/>
    <protectedRange password="CA9C" sqref="U403 W403:Z403" name="Диапазон3_25_11_1" securityDescriptor="O:WDG:WDD:(A;;CC;;;S-1-5-21-1281035640-548247933-376692995-11259)(A;;CC;;;S-1-5-21-1281035640-548247933-376692995-11258)(A;;CC;;;S-1-5-21-1281035640-548247933-376692995-5864)"/>
    <protectedRange password="CA9C" sqref="L403:N403 C403" name="Диапазон3_47_1" securityDescriptor="O:WDG:WDD:(A;;CC;;;S-1-5-21-1281035640-548247933-376692995-11259)(A;;CC;;;S-1-5-21-1281035640-548247933-376692995-11258)(A;;CC;;;S-1-5-21-1281035640-548247933-376692995-5864)"/>
    <protectedRange password="CA9C" sqref="U404 W404:Z404" name="Диапазон3_25_12_1" securityDescriptor="O:WDG:WDD:(A;;CC;;;S-1-5-21-1281035640-548247933-376692995-11259)(A;;CC;;;S-1-5-21-1281035640-548247933-376692995-11258)(A;;CC;;;S-1-5-21-1281035640-548247933-376692995-5864)"/>
    <protectedRange password="CA9C" sqref="L404:N404 C404" name="Диапазон3_48_1" securityDescriptor="O:WDG:WDD:(A;;CC;;;S-1-5-21-1281035640-548247933-376692995-11259)(A;;CC;;;S-1-5-21-1281035640-548247933-376692995-11258)(A;;CC;;;S-1-5-21-1281035640-548247933-376692995-5864)"/>
    <protectedRange password="CA9C" sqref="F407 H407" name="Диапазон3_5_1_2_1" securityDescriptor="O:WDG:WDD:(A;;CC;;;S-1-5-21-1281035640-548247933-376692995-11259)(A;;CC;;;S-1-5-21-1281035640-548247933-376692995-11258)(A;;CC;;;S-1-5-21-1281035640-548247933-376692995-5864)"/>
    <protectedRange password="CA9C" sqref="L406:M406" name="Диапазон3_60_1_1_1" securityDescriptor="O:WDG:WDD:(A;;CC;;;S-1-5-21-1281035640-548247933-376692995-11259)(A;;CC;;;S-1-5-21-1281035640-548247933-376692995-11258)(A;;CC;;;S-1-5-21-1281035640-548247933-376692995-5864)"/>
    <protectedRange password="CA9C" sqref="N406 U406 C406:K406 W406:Z406" name="Диапазон3_5_1_3_3_1_5_1" securityDescriptor="O:WDG:WDD:(A;;CC;;;S-1-5-21-1281035640-548247933-376692995-11259)(A;;CC;;;S-1-5-21-1281035640-548247933-376692995-11258)(A;;CC;;;S-1-5-21-1281035640-548247933-376692995-5864)"/>
    <protectedRange password="CA9C" sqref="C425:C429" name="Диапазон3_40_1" securityDescriptor="O:WDG:WDD:(A;;CC;;;S-1-5-21-1281035640-548247933-376692995-11259)(A;;CC;;;S-1-5-21-1281035640-548247933-376692995-11258)(A;;CC;;;S-1-5-21-1281035640-548247933-376692995-5864)"/>
    <protectedRange password="CA9C" sqref="U412:U413 AB412:AB413 W412:Z413" name="Диапазон3_25_4_1_1" securityDescriptor="O:WDG:WDD:(A;;CC;;;S-1-5-21-1281035640-548247933-376692995-11259)(A;;CC;;;S-1-5-21-1281035640-548247933-376692995-11258)(A;;CC;;;S-1-5-21-1281035640-548247933-376692995-5864)"/>
    <protectedRange password="CA9C" sqref="L412:L413 N412:N413" name="Диапазон3_40_1_1" securityDescriptor="O:WDG:WDD:(A;;CC;;;S-1-5-21-1281035640-548247933-376692995-11259)(A;;CC;;;S-1-5-21-1281035640-548247933-376692995-11258)(A;;CC;;;S-1-5-21-1281035640-548247933-376692995-5864)"/>
    <protectedRange password="CA9C" sqref="L314:M317" name="Диапазон3_8_1_1_2" securityDescriptor="O:WDG:WDD:(A;;CC;;;S-1-5-21-1281035640-548247933-376692995-11259)(A;;CC;;;S-1-5-21-1281035640-548247933-376692995-11258)(A;;CC;;;S-1-5-21-1281035640-548247933-376692995-5864)"/>
    <protectedRange password="CA9C" sqref="D345:N345 D339:L344 N339:N344 D346:L349 N346:N349 AD339:AG350 AB339:AB350 U339:U350 A437:A439 R449 R346:R347 AE440:AE442 W339:Z350 AF330:AG338 D350:N350 AE459:AE466 A318:A350" name="Диапазон3_16" securityDescriptor="O:WDG:WDD:(A;;CC;;;S-1-5-21-1281035640-548247933-376692995-11259)(A;;CC;;;S-1-5-21-1281035640-548247933-376692995-11258)(A;;CC;;;S-1-5-21-1281035640-548247933-376692995-5864)"/>
    <protectedRange password="CA9C" sqref="C339:C350 C447:C452" name="Диапазон3_1_6" securityDescriptor="O:WDG:WDD:(A;;CC;;;S-1-5-21-1281035640-548247933-376692995-11259)(A;;CC;;;S-1-5-21-1281035640-548247933-376692995-11258)(A;;CC;;;S-1-5-21-1281035640-548247933-376692995-5864)"/>
    <protectedRange password="CA9C" sqref="A440:A442 AF326:AG329 AF440:AG442" name="Диапазон3_17"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R454 N451:N458 D447:L452 M447:N450 AB446:AB452 W447:Z458 C453:L458 R456 T339:T350 AD453:AD458 T447:U458" name="Диапазон3_74_2_4" securityDescriptor="O:WDG:WDD:(A;;CC;;;S-1-5-21-1281035640-548247933-376692995-11259)(A;;CC;;;S-1-5-21-1281035640-548247933-376692995-11258)(A;;CC;;;S-1-5-21-1281035640-548247933-376692995-5864)"/>
    <protectedRange password="CA9C" sqref="T318:U321 F331:N338 M383:M389 C318:N321 M339:M344 M346:M349 M430:M432 U330:U338 W330:Z338 W318:Z321 M446 M453:M455 AD318:AD321 AD330:AD338 M440:M443 AB330:AB338 AB318:AB321 D330:N330 M307:M310 L322:M325" name="Диапазон3_12" securityDescriptor="O:WDG:WDD:(A;;CC;;;S-1-5-21-1281035640-548247933-376692995-11259)(A;;CC;;;S-1-5-21-1281035640-548247933-376692995-11258)(A;;CC;;;S-1-5-21-1281035640-548247933-376692995-5864)"/>
    <protectedRange password="CA9C" sqref="C330:C338" name="Диапазон3_1_4" securityDescriptor="O:WDG:WDD:(A;;CC;;;S-1-5-21-1281035640-548247933-376692995-11259)(A;;CC;;;S-1-5-21-1281035640-548247933-376692995-11258)(A;;CC;;;S-1-5-21-1281035640-548247933-376692995-5864)"/>
    <protectedRange password="CA9C" sqref="AD437:AD439 AD326:AD329 U326:U329 W326:Z329 AB326:AB329 AB437:AB439 W437:Z439 F437:N439 U437:U439 Z322:Z325 I326:N329" name="Диапазон3_15" securityDescriptor="O:WDG:WDD:(A;;CC;;;S-1-5-21-1281035640-548247933-376692995-11259)(A;;CC;;;S-1-5-21-1281035640-548247933-376692995-11258)(A;;CC;;;S-1-5-21-1281035640-548247933-376692995-5864)"/>
    <protectedRange password="CA9C" sqref="C326:C329 C437:C439" name="Диапазон3_1_5" securityDescriptor="O:WDG:WDD:(A;;CC;;;S-1-5-21-1281035640-548247933-376692995-11259)(A;;CC;;;S-1-5-21-1281035640-548247933-376692995-11258)(A;;CC;;;S-1-5-21-1281035640-548247933-376692995-5864)"/>
    <protectedRange password="CA9C" sqref="T322:U325 N322:N325 W322:Y325 Q318:Q322 C322:K325 AB322:AB325 D326:H329" name="Диапазон3_2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446 T446:U446 W446:Z446 C446:L446" name="Диапазон3_74_2_4_1" securityDescriptor="O:WDG:WDD:(A;;CC;;;S-1-5-21-1281035640-548247933-376692995-11259)(A;;CC;;;S-1-5-21-1281035640-548247933-376692995-11258)(A;;CC;;;S-1-5-21-1281035640-548247933-376692995-5864)"/>
    <protectedRange password="CA9C" sqref="W358:Z369 N358:N369 AB358:AB369 T358:U369 C358:K369" name="Диапазон3_2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L358:L370" name="Диапазон3_23_2_2_2_4_1_1" securityDescriptor="O:WDG:WDD:(A;;CC;;;S-1-5-21-1281035640-548247933-376692995-11259)(A;;CC;;;S-1-5-21-1281035640-548247933-376692995-11258)(A;;CC;;;S-1-5-21-1281035640-548247933-376692995-5864)"/>
    <protectedRange password="CA9C" sqref="D373:L373 D370:K372 AB370:AB373 C370:C373 W370:Z373 T370:U373 N370:N373" name="Диапазон3_2_3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L371:L372" name="Диапазон3_23_2_2_2_4_1_2" securityDescriptor="O:WDG:WDD:(A;;CC;;;S-1-5-21-1281035640-548247933-376692995-11259)(A;;CC;;;S-1-5-21-1281035640-548247933-376692995-11258)(A;;CC;;;S-1-5-21-1281035640-548247933-376692995-5864)"/>
    <protectedRange password="CA9C" sqref="N374 W374:Z374 AB374 T374:U374 C374:L374" name="Диапазон3_2_4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459 D465:E465 N466 D459:L459 D464:L464 W466:AB466 N464 AB459 D466:L466 AB464 W459:Z459 Q464 T464:U464 T466:U466 U459 W464:Y464 C459:C466" name="Диапазон3_74_2_4_4"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Q460:Q463 N460:N463 U460:U463 AB460:AB463 D460:L463 W460:Z463" name="Диапазон3_14_1_2" securityDescriptor="O:WDG:WDD:(A;;CC;;;S-1-5-21-1281035640-548247933-376692995-11259)(A;;CC;;;S-1-5-21-1281035640-548247933-376692995-11258)(A;;CC;;;S-1-5-21-1281035640-548247933-376692995-5864)"/>
    <protectedRange algorithmName="SHA-512" hashValue="V5nDGwSdkm4Gsig6GISPiKUQblDZoOXz7uojbtOTTNuOUeYUpJXUk/fyvBYm7fjESFlCmZ9f7UAa8ayedmR6DA==" saltValue="l45rhds/XYTJJauTn9x9OA==" spinCount="100000" sqref="T460:T463" name="Диапазон3_1_1_1_3" securityDescriptor="O:WDG:WDD:(A;;CC;;;S-1-5-21-1281035640-548247933-376692995-11259)(A;;CC;;;S-1-5-21-1281035640-548247933-376692995-11258)(A;;CC;;;S-1-5-21-1281035640-548247933-376692995-5864)"/>
    <protectedRange algorithmName="SHA-512" hashValue="+s/G5pOiiwMUBXHoDi7eiRODPog8tdojUbtH8SwTX9oTohZG5rDWiE/d39bh5bDElmBZh9HsVZJUhA0utJUO1w==" saltValue="XWG/EHBc5DA7K8U+a06z+A==" spinCount="100000" sqref="Q465 N465 F465:L465 U465 W465:AB465" name="Диапазон3_15_1" securityDescriptor="O:WDG:WDD:(A;;CC;;;S-1-5-21-1281035640-548247933-376692995-11259)(A;;CC;;;S-1-5-21-1281035640-548247933-376692995-11258)(A;;CC;;;S-1-5-21-1281035640-548247933-376692995-5864)"/>
    <protectedRange algorithmName="SHA-512" hashValue="sdydCTlbL9UNJLD62lYeGnhvncUcuo/7h6eCmhBgrvJ7DqXpC8nqdgK4S6of7sHlfX55fhFqxT9hwRzJtqpPTQ==" saltValue="hhPva5drH8dX7Afv+o9wjw==" spinCount="100000" sqref="T465" name="Диапазон3_2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A459:A466" name="Диапазон3_74_2_60" securityDescriptor="O:WDG:WDD:(A;;CC;;;S-1-5-21-1281035640-548247933-376692995-11259)(A;;CC;;;S-1-5-21-1281035640-548247933-376692995-11258)(A;;CC;;;S-1-5-21-1281035640-548247933-376692995-5864)"/>
    <protectedRange password="CA9C" sqref="AD443" name="Диапазон3_2_2_2" securityDescriptor="O:WDG:WDD:(A;;CC;;;S-1-5-21-1281035640-548247933-376692995-11259)(A;;CC;;;S-1-5-21-1281035640-548247933-376692995-11258)(A;;CC;;;S-1-5-21-1281035640-548247933-376692995-5864)"/>
    <protectedRange password="CA9C" sqref="N443 T443:U443 W443:AB443 C443:L443" name="Диапазон3_16_1_2" securityDescriptor="O:WDG:WDD:(A;;CC;;;S-1-5-21-1281035640-548247933-376692995-11259)(A;;CC;;;S-1-5-21-1281035640-548247933-376692995-11258)(A;;CC;;;S-1-5-21-1281035640-548247933-376692995-5864)"/>
    <protectedRange password="CA9C" sqref="AD444 T444:U444 W444:AB444 C444:N444" name="Диапазон3_16_1_1_1" securityDescriptor="O:WDG:WDD:(A;;CC;;;S-1-5-21-1281035640-548247933-376692995-11259)(A;;CC;;;S-1-5-21-1281035640-548247933-376692995-11258)(A;;CC;;;S-1-5-21-1281035640-548247933-376692995-5864)"/>
    <protectedRange password="CA9C" sqref="D331:E336" name="Диапазон3_12_2" securityDescriptor="O:WDG:WDD:(A;;CC;;;S-1-5-21-1281035640-548247933-376692995-11259)(A;;CC;;;S-1-5-21-1281035640-548247933-376692995-11258)(A;;CC;;;S-1-5-21-1281035640-548247933-376692995-5864)"/>
    <protectedRange password="CA9C" sqref="D337:E338" name="Диапазон3_15_2" securityDescriptor="O:WDG:WDD:(A;;CC;;;S-1-5-21-1281035640-548247933-376692995-11259)(A;;CC;;;S-1-5-21-1281035640-548247933-376692995-11258)(A;;CC;;;S-1-5-21-1281035640-548247933-376692995-5864)"/>
    <protectedRange password="CA9C" sqref="D437:E439" name="Диапазон3_15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375:E376" name="Диапазон3_74_2_1_2_1" securityDescriptor="O:WDG:WDD:(A;;CC;;;S-1-5-21-1281035640-548247933-376692995-11259)(A;;CC;;;S-1-5-21-1281035640-548247933-376692995-11258)(A;;CC;;;S-1-5-21-1281035640-548247933-376692995-5864)"/>
    <protectedRange password="CA9C" sqref="Z312:AA312 Z311:AB311 O311 K313 R307:R313 N307:O310 W307:AB310 AD307:AN313 C307:L312 AE70:AE263 T307:U313" name="Диапазон3_19" securityDescriptor="O:WDG:WDD:(A;;CC;;;S-1-5-21-1281035640-548247933-376692995-11259)(A;;CC;;;S-1-5-21-1281035640-548247933-376692995-11258)(A;;CC;;;S-1-5-21-1281035640-548247933-376692995-5864)"/>
    <protectedRange password="C71F" sqref="AO307:CA313" name="Диапазон2_3" securityDescriptor="O:WDG:WDD:(A;;CC;;;S-1-5-21-1281035640-548247933-376692995-6379)(A;;CC;;;S-1-5-21-1281035640-548247933-376692995-6642)(A;;CC;;;S-1-5-21-1281035640-548247933-376692995-10647)(A;;CC;;;S-1-5-21-1281035640-548247933-376692995-11261)(A;;CC;;;S-1-5-21-1281035640-548247933-376692995-9162)(A;;CC;;;S-1-5-21-1281035640-548247933-376692995-2146)(A;;CC;;;S-1-5-21-1281035640-548247933-376692995-10641)"/>
    <protectedRange password="CA9C" sqref="Z313:AB313 AB312 N313 W311:Y313 Q307:Q313" name="Диапазон3_26_3" securityDescriptor="O:WDG:WDD:(A;;CC;;;S-1-5-21-1281035640-548247933-376692995-11259)(A;;CC;;;S-1-5-21-1281035640-548247933-376692995-11258)(A;;CC;;;S-1-5-21-1281035640-548247933-376692995-5864)"/>
    <protectedRange password="CA9C" sqref="L313" name="Диапазон3_32_3_2" securityDescriptor="O:WDG:WDD:(A;;CC;;;S-1-5-21-1281035640-548247933-376692995-11259)(A;;CC;;;S-1-5-21-1281035640-548247933-376692995-11258)(A;;CC;;;S-1-5-21-1281035640-548247933-376692995-5864)"/>
    <protectedRange password="CA9C" sqref="N311:N312" name="Диапазон3_27_1" securityDescriptor="O:WDG:WDD:(A;;CC;;;S-1-5-21-1281035640-548247933-376692995-11259)(A;;CC;;;S-1-5-21-1281035640-548247933-376692995-11258)(A;;CC;;;S-1-5-21-1281035640-548247933-376692995-5864)"/>
    <protectedRange password="CA9C" sqref="O312:O313" name="Диапазон3_3_1" securityDescriptor="O:WDG:WDD:(A;;CC;;;S-1-5-21-1281035640-548247933-376692995-11259)(A;;CC;;;S-1-5-21-1281035640-548247933-376692995-11258)(A;;CC;;;S-1-5-21-1281035640-548247933-376692995-5864)"/>
    <protectedRange password="CA9C" sqref="I313" name="Диапазон3_4_6_2_1_1_1" securityDescriptor="O:WDG:WDD:(A;;CC;;;S-1-5-21-1281035640-548247933-376692995-11259)(A;;CC;;;S-1-5-21-1281035640-548247933-376692995-11258)(A;;CC;;;S-1-5-21-1281035640-548247933-376692995-5864)"/>
    <protectedRange password="CA9C" sqref="AD384:AN389 T384:T389" name="Диапазон3_20" securityDescriptor="O:WDG:WDD:(A;;CC;;;S-1-5-21-1281035640-548247933-376692995-11259)(A;;CC;;;S-1-5-21-1281035640-548247933-376692995-11258)(A;;CC;;;S-1-5-21-1281035640-548247933-376692995-5864)"/>
    <protectedRange password="C71F" sqref="AO384:CA389" name="Диапазон2_4" securityDescriptor="O:WDG:WDD:(A;;CC;;;S-1-5-21-1281035640-548247933-376692995-6379)(A;;CC;;;S-1-5-21-1281035640-548247933-376692995-6642)(A;;CC;;;S-1-5-21-1281035640-548247933-376692995-10647)(A;;CC;;;S-1-5-21-1281035640-548247933-376692995-11261)(A;;CC;;;S-1-5-21-1281035640-548247933-376692995-9162)(A;;CC;;;S-1-5-21-1281035640-548247933-376692995-2146)(A;;CC;;;S-1-5-21-1281035640-548247933-376692995-10641)"/>
    <protectedRange password="CA9C" sqref="Q384:Q389" name="Диапазон3_26_4" securityDescriptor="O:WDG:WDD:(A;;CC;;;S-1-5-21-1281035640-548247933-376692995-11259)(A;;CC;;;S-1-5-21-1281035640-548247933-376692995-11258)(A;;CC;;;S-1-5-21-1281035640-548247933-376692995-5864)"/>
    <protectedRange password="CA9C" sqref="L384:L389" name="Диапазон3_32_3_3" securityDescriptor="O:WDG:WDD:(A;;CC;;;S-1-5-21-1281035640-548247933-376692995-11259)(A;;CC;;;S-1-5-21-1281035640-548247933-376692995-11258)(A;;CC;;;S-1-5-21-1281035640-548247933-376692995-5864)"/>
    <protectedRange password="CA9C" sqref="C384:K384 U384:U389 R384:R389 N384:O389 W384:AB389" name="Диапазон3_5_1" securityDescriptor="O:WDG:WDD:(A;;CC;;;S-1-5-21-1281035640-548247933-376692995-11259)(A;;CC;;;S-1-5-21-1281035640-548247933-376692995-11258)(A;;CC;;;S-1-5-21-1281035640-548247933-376692995-5864)"/>
    <protectedRange password="CA9C" sqref="C385:K389" name="Диапазон3_6_3_2" securityDescriptor="O:WDG:WDD:(A;;CC;;;S-1-5-21-1281035640-548247933-376692995-11259)(A;;CC;;;S-1-5-21-1281035640-548247933-376692995-11258)(A;;CC;;;S-1-5-21-1281035640-548247933-376692995-5864)"/>
    <protectedRange password="CA9C" sqref="D393:E393" name="Диапазон3_45_1_1" securityDescriptor="O:WDG:WDD:(A;;CC;;;S-1-5-21-1281035640-548247933-376692995-11259)(A;;CC;;;S-1-5-21-1281035640-548247933-376692995-11258)(A;;CC;;;S-1-5-21-1281035640-548247933-376692995-5864)"/>
    <protectedRange password="CA9C" sqref="F393:K393" name="Диапазон3_45_1_2" securityDescriptor="O:WDG:WDD:(A;;CC;;;S-1-5-21-1281035640-548247933-376692995-11259)(A;;CC;;;S-1-5-21-1281035640-548247933-376692995-11258)(A;;CC;;;S-1-5-21-1281035640-548247933-376692995-5864)"/>
    <protectedRange password="CA9C" sqref="F402:K402 F403:I404" name="Диапазон3_46_1_1" securityDescriptor="O:WDG:WDD:(A;;CC;;;S-1-5-21-1281035640-548247933-376692995-11259)(A;;CC;;;S-1-5-21-1281035640-548247933-376692995-11258)(A;;CC;;;S-1-5-21-1281035640-548247933-376692995-5864)"/>
    <protectedRange password="CA9C" sqref="J403:K403 D402:E404" name="Диапазон3_47_1_1" securityDescriptor="O:WDG:WDD:(A;;CC;;;S-1-5-21-1281035640-548247933-376692995-11259)(A;;CC;;;S-1-5-21-1281035640-548247933-376692995-11258)(A;;CC;;;S-1-5-21-1281035640-548247933-376692995-5864)"/>
    <protectedRange password="CA9C" sqref="J404:K404" name="Диапазон3_48_1_1" securityDescriptor="O:WDG:WDD:(A;;CC;;;S-1-5-21-1281035640-548247933-376692995-11259)(A;;CC;;;S-1-5-21-1281035640-548247933-376692995-11258)(A;;CC;;;S-1-5-21-1281035640-548247933-376692995-5864)"/>
    <protectedRange password="CA9C" sqref="D405:K405" name="Диапазон3_37_1" securityDescriptor="O:WDG:WDD:(A;;CC;;;S-1-5-21-1281035640-548247933-376692995-11259)(A;;CC;;;S-1-5-21-1281035640-548247933-376692995-11258)(A;;CC;;;S-1-5-21-1281035640-548247933-376692995-5864)"/>
    <protectedRange password="CA9C" sqref="D412:I413" name="Диапазон3_40_2" securityDescriptor="O:WDG:WDD:(A;;CC;;;S-1-5-21-1281035640-548247933-376692995-11259)(A;;CC;;;S-1-5-21-1281035640-548247933-376692995-11258)(A;;CC;;;S-1-5-21-1281035640-548247933-376692995-5864)"/>
    <protectedRange password="CA9C" sqref="D417:I423" name="Диапазон3_40_3" securityDescriptor="O:WDG:WDD:(A;;CC;;;S-1-5-21-1281035640-548247933-376692995-11259)(A;;CC;;;S-1-5-21-1281035640-548247933-376692995-11258)(A;;CC;;;S-1-5-21-1281035640-548247933-376692995-5864)"/>
    <protectedRange password="CA9C" sqref="J417:K423" name="Диапазон3_25_6_1" securityDescriptor="O:WDG:WDD:(A;;CC;;;S-1-5-21-1281035640-548247933-376692995-11259)(A;;CC;;;S-1-5-21-1281035640-548247933-376692995-11258)(A;;CC;;;S-1-5-21-1281035640-548247933-376692995-5864)"/>
    <protectedRange password="CA9C" sqref="Z417:Z423" name="Диапазон3_25_6_3" securityDescriptor="O:WDG:WDD:(A;;CC;;;S-1-5-21-1281035640-548247933-376692995-11259)(A;;CC;;;S-1-5-21-1281035640-548247933-376692995-11258)(A;;CC;;;S-1-5-21-1281035640-548247933-376692995-5864)"/>
    <protectedRange password="CA9C" sqref="D425:I429" name="Диапазон3_1_1_3" securityDescriptor="O:WDG:WDD:(A;;CC;;;S-1-5-21-1281035640-548247933-376692995-11259)(A;;CC;;;S-1-5-21-1281035640-548247933-376692995-11258)(A;;CC;;;S-1-5-21-1281035640-548247933-376692995-5864)"/>
    <protectedRange password="CA9C" sqref="J425:K429" name="Диапазон3_40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Q459" name="Диапазон3_74_2_4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T459" name="Диапазон3_74_2_4_6" securityDescriptor="O:WDG:WDD:(A;;CC;;;S-1-5-21-1281035640-548247933-376692995-11259)(A;;CC;;;S-1-5-21-1281035640-548247933-376692995-11258)(A;;CC;;;S-1-5-21-1281035640-548247933-376692995-5864)"/>
    <protectedRange password="CA9C" sqref="R445" name="Диапазон3_1_1_1_1" securityDescriptor="O:WDG:WDD:(A;;CC;;;S-1-5-21-1281035640-548247933-376692995-11259)(A;;CC;;;S-1-5-21-1281035640-548247933-376692995-11258)(A;;CC;;;S-1-5-21-1281035640-548247933-376692995-5864)"/>
    <protectedRange password="CA9C" sqref="J412:K413" name="Диапазон3_40_1_1_2" securityDescriptor="O:WDG:WDD:(A;;CC;;;S-1-5-21-1281035640-548247933-376692995-11259)(A;;CC;;;S-1-5-21-1281035640-548247933-376692995-11258)(A;;CC;;;S-1-5-21-1281035640-548247933-376692995-5864)"/>
  </protectedRanges>
  <autoFilter ref="A9:CF467"/>
  <sortState ref="B337:AF377">
    <sortCondition ref="B337:B377"/>
  </sortState>
  <pageMargins left="0.31496062992125984" right="0.11811023622047245" top="0.35433070866141736" bottom="0.35433070866141736" header="0.31496062992125984" footer="0.31496062992125984"/>
  <pageSetup paperSize="8" scale="35" fitToHeight="0" orientation="landscape" horizontalDpi="300" verticalDpi="300" r:id="rId1"/>
  <headerFooter>
    <oddFooter>&amp;C&amp;P</oddFooter>
  </headerFooter>
  <extLst>
    <ext xmlns:x14="http://schemas.microsoft.com/office/spreadsheetml/2009/9/main" uri="{78C0D931-6437-407d-A8EE-F0AAD7539E65}">
      <x14:conditionalFormattings>
        <x14:conditionalFormatting xmlns:xm="http://schemas.microsoft.com/office/excel/2006/main">
          <x14:cfRule type="containsText" priority="260" operator="containsText" id="{03179A46-6FC7-4D0E-96F6-D4C1DFB217EB}">
            <xm:f>NOT(ISERROR(SEARCH($C$1,C7)))</xm:f>
            <xm:f>$C$1</xm:f>
            <x14:dxf>
              <font>
                <color rgb="FF9C0006"/>
              </font>
              <fill>
                <patternFill>
                  <bgColor rgb="FFFFC7CE"/>
                </patternFill>
              </fill>
            </x14:dxf>
          </x14:cfRule>
          <xm:sqref>C7:AD7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workbookViewId="0"/>
  </sheetViews>
  <sheetFormatPr defaultRowHeight="15"/>
  <sheetData>
    <row r="1" spans="1:17">
      <c r="A1" s="1"/>
      <c r="B1" s="2" t="s">
        <v>233</v>
      </c>
      <c r="C1" s="3"/>
      <c r="D1" s="1"/>
      <c r="E1" s="1"/>
      <c r="F1" s="3"/>
      <c r="G1" s="3"/>
      <c r="H1" s="3"/>
      <c r="I1" s="3"/>
      <c r="J1" s="3"/>
      <c r="K1" s="3"/>
      <c r="L1" s="3"/>
      <c r="M1" s="3"/>
      <c r="N1" s="3"/>
      <c r="O1" s="4"/>
      <c r="P1" s="3"/>
      <c r="Q1" s="3"/>
    </row>
    <row r="2" spans="1:17">
      <c r="A2" s="3"/>
      <c r="B2" s="5" t="s">
        <v>234</v>
      </c>
      <c r="C2" s="4"/>
      <c r="D2" s="6"/>
      <c r="E2" s="4"/>
      <c r="F2" s="3"/>
      <c r="G2" s="3"/>
      <c r="H2" s="3"/>
      <c r="I2" s="3"/>
      <c r="J2" s="3"/>
      <c r="K2" s="3"/>
      <c r="L2" s="3"/>
      <c r="M2" s="3"/>
      <c r="N2" s="3"/>
      <c r="O2" s="4"/>
      <c r="P2" s="3"/>
      <c r="Q2" s="3"/>
    </row>
    <row r="3" spans="1:17">
      <c r="A3" s="3"/>
      <c r="B3" s="5" t="s">
        <v>235</v>
      </c>
      <c r="C3" s="4"/>
      <c r="D3" s="4"/>
      <c r="E3" s="4"/>
      <c r="F3" s="3"/>
      <c r="G3" s="3"/>
      <c r="H3" s="3"/>
      <c r="I3" s="3"/>
      <c r="J3" s="3"/>
      <c r="K3" s="3"/>
      <c r="L3" s="3"/>
      <c r="M3" s="3"/>
      <c r="N3" s="3"/>
      <c r="O3" s="4"/>
      <c r="P3" s="3"/>
      <c r="Q3" s="3"/>
    </row>
    <row r="4" spans="1:17">
      <c r="A4" s="3"/>
      <c r="B4" s="5" t="s">
        <v>236</v>
      </c>
      <c r="C4" s="4"/>
      <c r="D4" s="4"/>
      <c r="E4" s="4"/>
      <c r="F4" s="3"/>
      <c r="G4" s="3"/>
      <c r="H4" s="3"/>
      <c r="I4" s="3"/>
      <c r="J4" s="3"/>
      <c r="K4" s="3"/>
      <c r="L4" s="3"/>
      <c r="M4" s="3"/>
      <c r="N4" s="3"/>
      <c r="O4" s="4"/>
      <c r="P4" s="3"/>
      <c r="Q4" s="3"/>
    </row>
    <row r="5" spans="1:17">
      <c r="A5" s="3"/>
      <c r="B5" s="5" t="s">
        <v>237</v>
      </c>
      <c r="C5" s="4"/>
      <c r="D5" s="4"/>
      <c r="E5" s="4"/>
      <c r="F5" s="3"/>
      <c r="G5" s="3"/>
      <c r="H5" s="3"/>
      <c r="I5" s="3"/>
      <c r="J5" s="3"/>
      <c r="K5" s="3"/>
      <c r="L5" s="3"/>
      <c r="M5" s="3"/>
      <c r="N5" s="3"/>
      <c r="O5" s="4"/>
      <c r="P5" s="3"/>
      <c r="Q5" s="3"/>
    </row>
    <row r="6" spans="1:17">
      <c r="A6" s="3"/>
      <c r="B6" s="5"/>
      <c r="C6" s="4"/>
      <c r="D6" s="4"/>
      <c r="E6" s="4"/>
      <c r="F6" s="4"/>
      <c r="G6" s="4"/>
      <c r="H6" s="4"/>
      <c r="I6" s="4"/>
      <c r="J6" s="4"/>
      <c r="K6" s="3"/>
      <c r="L6" s="3"/>
      <c r="M6" s="4"/>
      <c r="N6" s="4"/>
      <c r="O6" s="4"/>
      <c r="P6" s="3"/>
      <c r="Q6" s="3"/>
    </row>
    <row r="7" spans="1:17">
      <c r="A7" s="3">
        <v>1</v>
      </c>
      <c r="B7" s="5" t="s">
        <v>238</v>
      </c>
      <c r="C7" s="7"/>
      <c r="D7" s="7"/>
      <c r="E7" s="7"/>
      <c r="F7" s="3"/>
      <c r="G7" s="3"/>
      <c r="H7" s="8"/>
      <c r="I7" s="3"/>
      <c r="J7" s="3"/>
      <c r="K7" s="1"/>
      <c r="L7" s="1"/>
      <c r="M7" s="1"/>
      <c r="N7" s="1"/>
      <c r="O7" s="4"/>
      <c r="P7" s="3"/>
      <c r="Q7" s="3"/>
    </row>
    <row r="8" spans="1:17">
      <c r="A8" s="3"/>
      <c r="B8" s="5" t="s">
        <v>239</v>
      </c>
      <c r="C8" s="4"/>
      <c r="D8" s="4"/>
      <c r="E8" s="4"/>
      <c r="F8" s="3"/>
      <c r="G8" s="3"/>
      <c r="H8" s="8"/>
      <c r="I8" s="3"/>
      <c r="J8" s="3"/>
      <c r="K8" s="3"/>
      <c r="L8" s="3"/>
      <c r="M8" s="3"/>
      <c r="N8" s="3"/>
      <c r="O8" s="4"/>
      <c r="P8" s="3"/>
      <c r="Q8" s="3"/>
    </row>
    <row r="9" spans="1:17">
      <c r="A9" s="3"/>
      <c r="B9" s="5" t="s">
        <v>240</v>
      </c>
      <c r="C9" s="4"/>
      <c r="D9" s="4"/>
      <c r="E9" s="4"/>
      <c r="F9" s="3"/>
      <c r="G9" s="3"/>
      <c r="H9" s="8"/>
      <c r="I9" s="3"/>
      <c r="J9" s="3"/>
      <c r="K9" s="3"/>
      <c r="L9" s="3"/>
      <c r="M9" s="3"/>
      <c r="N9" s="3"/>
      <c r="O9" s="4"/>
      <c r="P9" s="3"/>
      <c r="Q9" s="3"/>
    </row>
    <row r="10" spans="1:17">
      <c r="A10" s="3"/>
      <c r="B10" s="2" t="s">
        <v>241</v>
      </c>
      <c r="C10" s="7"/>
      <c r="D10" s="7"/>
      <c r="E10" s="7"/>
      <c r="F10" s="1"/>
      <c r="G10" s="1"/>
      <c r="H10" s="8"/>
      <c r="I10" s="1"/>
      <c r="J10" s="3"/>
      <c r="K10" s="3"/>
      <c r="L10" s="3"/>
      <c r="M10" s="3"/>
      <c r="N10" s="3"/>
      <c r="O10" s="4"/>
      <c r="P10" s="3"/>
      <c r="Q10" s="3"/>
    </row>
    <row r="11" spans="1:17">
      <c r="A11" s="3"/>
      <c r="B11" s="2" t="s">
        <v>242</v>
      </c>
      <c r="C11" s="7"/>
      <c r="D11" s="7"/>
      <c r="E11" s="7"/>
      <c r="F11" s="1"/>
      <c r="G11" s="1"/>
      <c r="H11" s="8"/>
      <c r="I11" s="1"/>
      <c r="J11" s="3"/>
      <c r="K11" s="3"/>
      <c r="L11" s="3"/>
      <c r="M11" s="3"/>
      <c r="N11" s="3"/>
      <c r="O11" s="4"/>
      <c r="P11" s="3"/>
      <c r="Q11" s="3"/>
    </row>
    <row r="12" spans="1:17" ht="89.25">
      <c r="A12" s="1"/>
      <c r="B12" s="9" t="s">
        <v>243</v>
      </c>
      <c r="C12" s="4"/>
      <c r="D12" s="4"/>
      <c r="E12" s="4"/>
      <c r="F12" s="4"/>
      <c r="G12" s="4"/>
      <c r="H12" s="4"/>
      <c r="I12" s="4"/>
      <c r="J12" s="4"/>
      <c r="K12" s="4"/>
      <c r="L12" s="4"/>
      <c r="M12" s="4"/>
      <c r="N12" s="4"/>
      <c r="O12" s="4"/>
      <c r="P12" s="3"/>
      <c r="Q12" s="3"/>
    </row>
    <row r="13" spans="1:17">
      <c r="A13" s="1"/>
      <c r="B13" s="10" t="s">
        <v>244</v>
      </c>
      <c r="C13" s="4"/>
      <c r="D13" s="4"/>
      <c r="E13" s="4"/>
      <c r="F13" s="11"/>
      <c r="G13" s="4"/>
      <c r="H13" s="4"/>
      <c r="I13" s="4"/>
      <c r="J13" s="4"/>
      <c r="K13" s="4"/>
      <c r="L13" s="4"/>
      <c r="M13" s="4"/>
      <c r="N13" s="4"/>
      <c r="O13" s="4"/>
      <c r="P13" s="3"/>
      <c r="Q13" s="3"/>
    </row>
    <row r="14" spans="1:17">
      <c r="A14" s="1"/>
      <c r="B14" s="5" t="s">
        <v>245</v>
      </c>
      <c r="C14" s="4"/>
      <c r="D14" s="4"/>
      <c r="E14" s="4"/>
      <c r="F14" s="4"/>
      <c r="G14" s="4"/>
      <c r="H14" s="4"/>
      <c r="I14" s="4"/>
      <c r="J14" s="4"/>
      <c r="K14" s="4"/>
      <c r="L14" s="4"/>
      <c r="M14" s="4"/>
      <c r="N14" s="4"/>
      <c r="O14" s="4"/>
      <c r="P14" s="3"/>
      <c r="Q14" s="3"/>
    </row>
    <row r="15" spans="1:17">
      <c r="A15" s="1" t="s">
        <v>246</v>
      </c>
      <c r="B15" s="5" t="s">
        <v>247</v>
      </c>
      <c r="C15" s="4"/>
      <c r="D15" s="4"/>
      <c r="E15" s="4"/>
      <c r="F15" s="4"/>
      <c r="G15" s="4"/>
      <c r="H15" s="4"/>
      <c r="I15" s="4"/>
      <c r="J15" s="4"/>
      <c r="K15" s="4"/>
      <c r="L15" s="4"/>
      <c r="M15" s="4"/>
      <c r="N15" s="4"/>
      <c r="O15" s="4"/>
      <c r="P15" s="3"/>
      <c r="Q15" s="3"/>
    </row>
    <row r="16" spans="1:17">
      <c r="A16" s="1"/>
      <c r="B16" s="2" t="s">
        <v>248</v>
      </c>
      <c r="C16" s="4"/>
      <c r="D16" s="4"/>
      <c r="E16" s="4"/>
      <c r="F16" s="4"/>
      <c r="G16" s="4"/>
      <c r="H16" s="4"/>
      <c r="I16" s="4"/>
      <c r="J16" s="4"/>
      <c r="K16" s="4"/>
      <c r="L16" s="4"/>
      <c r="M16" s="4"/>
      <c r="N16" s="4"/>
      <c r="O16" s="4"/>
      <c r="P16" s="3"/>
      <c r="Q16" s="3"/>
    </row>
    <row r="17" spans="1:17">
      <c r="A17" s="1"/>
      <c r="B17" s="2" t="s">
        <v>249</v>
      </c>
      <c r="C17" s="4"/>
      <c r="D17" s="4"/>
      <c r="E17" s="4"/>
      <c r="F17" s="4"/>
      <c r="G17" s="4"/>
      <c r="H17" s="4"/>
      <c r="I17" s="4"/>
      <c r="J17" s="4"/>
      <c r="K17" s="4"/>
      <c r="L17" s="4"/>
      <c r="M17" s="4"/>
      <c r="N17" s="4"/>
      <c r="O17" s="4"/>
      <c r="P17" s="3"/>
      <c r="Q17" s="3"/>
    </row>
    <row r="18" spans="1:17">
      <c r="A18" s="1"/>
      <c r="B18" s="5" t="s">
        <v>250</v>
      </c>
      <c r="C18" s="4"/>
      <c r="D18" s="4"/>
      <c r="E18" s="4"/>
      <c r="F18" s="4"/>
      <c r="G18" s="4"/>
      <c r="H18" s="4"/>
      <c r="I18" s="4"/>
      <c r="J18" s="4"/>
      <c r="K18" s="4"/>
      <c r="L18" s="4"/>
      <c r="M18" s="4"/>
      <c r="N18" s="4"/>
      <c r="O18" s="4"/>
      <c r="P18" s="3"/>
      <c r="Q18" s="3"/>
    </row>
    <row r="19" spans="1:17">
      <c r="A19" s="3"/>
      <c r="B19" s="5" t="s">
        <v>251</v>
      </c>
      <c r="C19" s="12"/>
      <c r="D19" s="12"/>
      <c r="E19" s="12"/>
      <c r="F19" s="13"/>
      <c r="G19" s="13"/>
      <c r="H19" s="13"/>
      <c r="I19" s="13"/>
      <c r="J19" s="13"/>
      <c r="K19" s="13"/>
      <c r="L19" s="13"/>
      <c r="M19" s="13"/>
      <c r="N19" s="13"/>
      <c r="O19" s="4"/>
      <c r="P19" s="3"/>
      <c r="Q19" s="3"/>
    </row>
    <row r="20" spans="1:17">
      <c r="A20" s="3"/>
      <c r="B20" s="5" t="s">
        <v>252</v>
      </c>
      <c r="C20" s="4"/>
      <c r="D20" s="4"/>
      <c r="E20" s="4"/>
      <c r="F20" s="4"/>
      <c r="G20" s="4"/>
      <c r="H20" s="4"/>
      <c r="I20" s="4"/>
      <c r="J20" s="4"/>
      <c r="K20" s="4"/>
      <c r="L20" s="4"/>
      <c r="M20" s="4"/>
      <c r="N20" s="4"/>
      <c r="O20" s="4"/>
      <c r="P20" s="3"/>
      <c r="Q20" s="3"/>
    </row>
    <row r="21" spans="1:17">
      <c r="A21" s="3">
        <v>2</v>
      </c>
      <c r="B21" s="5" t="s">
        <v>253</v>
      </c>
      <c r="C21" s="4"/>
      <c r="D21" s="4"/>
      <c r="E21" s="4"/>
      <c r="F21" s="4"/>
      <c r="G21" s="4"/>
      <c r="H21" s="4"/>
      <c r="I21" s="4"/>
      <c r="J21" s="4"/>
      <c r="K21" s="4"/>
      <c r="L21" s="4"/>
      <c r="M21" s="4"/>
      <c r="N21" s="4"/>
      <c r="O21" s="4"/>
      <c r="P21" s="3"/>
      <c r="Q21" s="3"/>
    </row>
    <row r="22" spans="1:17">
      <c r="A22" s="3">
        <v>3</v>
      </c>
      <c r="B22" s="5" t="s">
        <v>254</v>
      </c>
      <c r="C22" s="4"/>
      <c r="D22" s="4"/>
      <c r="E22" s="4"/>
      <c r="F22" s="4"/>
      <c r="G22" s="4"/>
      <c r="H22" s="4"/>
      <c r="I22" s="4"/>
      <c r="J22" s="4"/>
      <c r="K22" s="4"/>
      <c r="L22" s="4"/>
      <c r="M22" s="4"/>
      <c r="N22" s="4"/>
      <c r="O22" s="4"/>
      <c r="P22" s="3"/>
      <c r="Q22" s="3"/>
    </row>
    <row r="23" spans="1:17">
      <c r="A23" s="3">
        <v>4</v>
      </c>
      <c r="B23" s="5" t="s">
        <v>255</v>
      </c>
      <c r="C23" s="4"/>
      <c r="D23" s="4"/>
      <c r="E23" s="4"/>
      <c r="F23" s="4"/>
      <c r="G23" s="4"/>
      <c r="H23" s="4"/>
      <c r="I23" s="4"/>
      <c r="J23" s="4"/>
      <c r="K23" s="4"/>
      <c r="L23" s="4"/>
      <c r="M23" s="4"/>
      <c r="N23" s="4"/>
      <c r="O23" s="4"/>
      <c r="P23" s="3"/>
      <c r="Q23" s="3"/>
    </row>
    <row r="24" spans="1:17">
      <c r="A24" s="3">
        <v>5</v>
      </c>
      <c r="B24" s="5" t="s">
        <v>255</v>
      </c>
      <c r="C24" s="4"/>
      <c r="D24" s="4"/>
      <c r="E24" s="4"/>
      <c r="F24" s="4"/>
      <c r="G24" s="4"/>
      <c r="H24" s="4"/>
      <c r="I24" s="4"/>
      <c r="J24" s="4"/>
      <c r="K24" s="4"/>
      <c r="L24" s="4"/>
      <c r="M24" s="4"/>
      <c r="N24" s="4"/>
      <c r="O24" s="4"/>
      <c r="P24" s="3"/>
      <c r="Q24" s="3"/>
    </row>
    <row r="25" spans="1:17">
      <c r="A25" s="3">
        <v>6</v>
      </c>
      <c r="B25" s="14" t="s">
        <v>256</v>
      </c>
      <c r="C25" s="15"/>
      <c r="D25" s="15"/>
      <c r="E25" s="15"/>
      <c r="F25" s="16"/>
      <c r="G25" s="16"/>
      <c r="H25" s="16"/>
      <c r="I25" s="16"/>
      <c r="J25" s="16"/>
      <c r="K25" s="16"/>
      <c r="L25" s="16"/>
      <c r="M25" s="16"/>
      <c r="N25" s="16"/>
      <c r="O25" s="4"/>
      <c r="P25" s="3"/>
      <c r="Q25" s="3"/>
    </row>
    <row r="26" spans="1:17">
      <c r="A26" s="1">
        <v>7</v>
      </c>
      <c r="B26" s="5" t="s">
        <v>257</v>
      </c>
      <c r="C26" s="4"/>
      <c r="D26" s="4"/>
      <c r="E26" s="4"/>
      <c r="F26" s="3"/>
      <c r="G26" s="3"/>
      <c r="H26" s="3"/>
      <c r="I26" s="3"/>
      <c r="J26" s="3"/>
      <c r="K26" s="3"/>
      <c r="L26" s="3"/>
      <c r="M26" s="3"/>
      <c r="N26" s="3"/>
      <c r="O26" s="4"/>
      <c r="P26" s="3"/>
      <c r="Q26" s="3"/>
    </row>
    <row r="27" spans="1:17">
      <c r="A27" s="1">
        <v>8</v>
      </c>
      <c r="B27" s="5" t="s">
        <v>258</v>
      </c>
      <c r="C27" s="4"/>
      <c r="D27" s="4"/>
      <c r="E27" s="4"/>
      <c r="F27" s="3"/>
      <c r="G27" s="3"/>
      <c r="H27" s="3"/>
      <c r="I27" s="3"/>
      <c r="J27" s="3"/>
      <c r="K27" s="3"/>
      <c r="L27" s="3"/>
      <c r="M27" s="3"/>
      <c r="N27" s="3"/>
      <c r="O27" s="4"/>
      <c r="P27" s="3"/>
      <c r="Q27" s="3"/>
    </row>
    <row r="28" spans="1:17">
      <c r="A28" s="1">
        <v>9</v>
      </c>
      <c r="B28" s="5" t="s">
        <v>259</v>
      </c>
      <c r="C28" s="4"/>
      <c r="D28" s="4"/>
      <c r="E28" s="4"/>
      <c r="F28" s="3"/>
      <c r="G28" s="3"/>
      <c r="H28" s="3"/>
      <c r="I28" s="3"/>
      <c r="J28" s="3"/>
      <c r="K28" s="3"/>
      <c r="L28" s="3"/>
      <c r="M28" s="3"/>
      <c r="N28" s="3"/>
      <c r="O28" s="4"/>
      <c r="P28" s="3"/>
      <c r="Q28" s="3"/>
    </row>
    <row r="29" spans="1:17">
      <c r="A29" s="1">
        <v>10</v>
      </c>
      <c r="B29" s="5" t="s">
        <v>260</v>
      </c>
      <c r="C29" s="4"/>
      <c r="D29" s="4"/>
      <c r="E29" s="4"/>
      <c r="F29" s="4"/>
      <c r="G29" s="4"/>
      <c r="H29" s="4"/>
      <c r="I29" s="4"/>
      <c r="J29" s="4"/>
      <c r="K29" s="4"/>
      <c r="L29" s="4"/>
      <c r="M29" s="4"/>
      <c r="N29" s="4"/>
      <c r="O29" s="4"/>
      <c r="P29" s="3"/>
      <c r="Q29" s="3"/>
    </row>
    <row r="30" spans="1:17">
      <c r="A30" s="1">
        <v>11</v>
      </c>
      <c r="B30" s="5" t="s">
        <v>261</v>
      </c>
      <c r="C30" s="4"/>
      <c r="D30" s="4"/>
      <c r="E30" s="4"/>
      <c r="F30" s="4"/>
      <c r="G30" s="4"/>
      <c r="H30" s="4"/>
      <c r="I30" s="4"/>
      <c r="J30" s="4"/>
      <c r="K30" s="4"/>
      <c r="L30" s="4"/>
      <c r="M30" s="4"/>
      <c r="N30" s="4"/>
      <c r="O30" s="4"/>
      <c r="P30" s="3"/>
      <c r="Q30" s="3"/>
    </row>
    <row r="31" spans="1:17">
      <c r="A31" s="1">
        <v>12</v>
      </c>
      <c r="B31" s="5" t="s">
        <v>262</v>
      </c>
      <c r="C31" s="4"/>
      <c r="D31" s="4"/>
      <c r="E31" s="4"/>
      <c r="F31" s="3"/>
      <c r="G31" s="3"/>
      <c r="H31" s="3"/>
      <c r="I31" s="3"/>
      <c r="J31" s="3"/>
      <c r="K31" s="3"/>
      <c r="L31" s="3"/>
      <c r="M31" s="3"/>
      <c r="N31" s="3"/>
      <c r="O31" s="4"/>
      <c r="P31" s="3"/>
      <c r="Q31" s="3"/>
    </row>
    <row r="32" spans="1:17">
      <c r="A32" s="1"/>
      <c r="B32" s="5"/>
      <c r="C32" s="4"/>
      <c r="D32" s="4"/>
      <c r="E32" s="4"/>
      <c r="F32" s="3"/>
      <c r="G32" s="3"/>
      <c r="H32" s="3"/>
      <c r="I32" s="3"/>
      <c r="J32" s="3"/>
      <c r="K32" s="3"/>
      <c r="L32" s="3"/>
      <c r="M32" s="3"/>
      <c r="N32" s="3"/>
      <c r="O32" s="4"/>
      <c r="P32" s="3"/>
      <c r="Q32" s="3"/>
    </row>
    <row r="33" spans="1:17">
      <c r="A33" s="1">
        <v>13</v>
      </c>
      <c r="B33" s="5" t="s">
        <v>263</v>
      </c>
      <c r="C33" s="4"/>
      <c r="D33" s="4"/>
      <c r="E33" s="4"/>
      <c r="F33" s="3"/>
      <c r="G33" s="3"/>
      <c r="H33" s="3"/>
      <c r="I33" s="3"/>
      <c r="J33" s="3"/>
      <c r="K33" s="3"/>
      <c r="L33" s="3"/>
      <c r="M33" s="3"/>
      <c r="N33" s="3"/>
      <c r="O33" s="4"/>
      <c r="P33" s="3"/>
      <c r="Q33" s="3"/>
    </row>
    <row r="34" spans="1:17">
      <c r="A34" s="1">
        <v>14</v>
      </c>
      <c r="B34" s="5" t="s">
        <v>264</v>
      </c>
      <c r="C34" s="4"/>
      <c r="D34" s="4"/>
      <c r="E34" s="4"/>
      <c r="F34" s="3"/>
      <c r="G34" s="3"/>
      <c r="H34" s="3"/>
      <c r="I34" s="3"/>
      <c r="J34" s="3"/>
      <c r="K34" s="3"/>
      <c r="L34" s="3"/>
      <c r="M34" s="3"/>
      <c r="N34" s="3"/>
      <c r="O34" s="4"/>
      <c r="P34" s="3"/>
      <c r="Q34" s="3"/>
    </row>
    <row r="35" spans="1:17">
      <c r="A35" s="1">
        <v>15</v>
      </c>
      <c r="B35" s="5" t="s">
        <v>265</v>
      </c>
      <c r="C35" s="4"/>
      <c r="D35" s="4"/>
      <c r="E35" s="4"/>
      <c r="F35" s="4"/>
      <c r="G35" s="4"/>
      <c r="H35" s="4"/>
      <c r="I35" s="4"/>
      <c r="J35" s="4"/>
      <c r="K35" s="4"/>
      <c r="L35" s="4"/>
      <c r="M35" s="4"/>
      <c r="N35" s="4"/>
      <c r="O35" s="4"/>
      <c r="P35" s="3"/>
      <c r="Q35" s="3"/>
    </row>
    <row r="36" spans="1:17">
      <c r="A36" s="1">
        <v>16</v>
      </c>
      <c r="B36" s="5" t="s">
        <v>266</v>
      </c>
      <c r="C36" s="4"/>
      <c r="D36" s="4"/>
      <c r="E36" s="4"/>
      <c r="F36" s="4"/>
      <c r="G36" s="4"/>
      <c r="H36" s="4"/>
      <c r="I36" s="4"/>
      <c r="J36" s="4"/>
      <c r="K36" s="4"/>
      <c r="L36" s="4"/>
      <c r="M36" s="4"/>
      <c r="N36" s="4"/>
      <c r="O36" s="4"/>
      <c r="P36" s="3"/>
      <c r="Q36" s="3"/>
    </row>
    <row r="37" spans="1:17">
      <c r="A37" s="1">
        <v>17</v>
      </c>
      <c r="B37" s="5" t="s">
        <v>267</v>
      </c>
      <c r="C37" s="4"/>
      <c r="D37" s="4"/>
      <c r="E37" s="4"/>
      <c r="F37" s="4"/>
      <c r="G37" s="4"/>
      <c r="H37" s="4"/>
      <c r="I37" s="4"/>
      <c r="J37" s="4"/>
      <c r="K37" s="4"/>
      <c r="L37" s="4"/>
      <c r="M37" s="4"/>
      <c r="N37" s="4"/>
      <c r="O37" s="4"/>
      <c r="P37" s="3"/>
      <c r="Q37" s="3"/>
    </row>
    <row r="38" spans="1:17">
      <c r="A38" s="1">
        <v>18</v>
      </c>
      <c r="B38" s="5" t="s">
        <v>268</v>
      </c>
      <c r="C38" s="4"/>
      <c r="D38" s="4"/>
      <c r="E38" s="4"/>
      <c r="F38" s="4"/>
      <c r="G38" s="4"/>
      <c r="H38" s="4"/>
      <c r="I38" s="4"/>
      <c r="J38" s="4"/>
      <c r="K38" s="4"/>
      <c r="L38" s="4"/>
      <c r="M38" s="4"/>
      <c r="N38" s="4"/>
      <c r="O38" s="4"/>
      <c r="P38" s="3"/>
      <c r="Q38" s="3"/>
    </row>
    <row r="39" spans="1:17">
      <c r="A39" s="1">
        <v>19</v>
      </c>
      <c r="B39" s="5" t="s">
        <v>269</v>
      </c>
      <c r="C39" s="4"/>
      <c r="D39" s="4"/>
      <c r="E39" s="4"/>
      <c r="F39" s="4"/>
      <c r="G39" s="4"/>
      <c r="H39" s="4"/>
      <c r="I39" s="4"/>
      <c r="J39" s="4"/>
      <c r="K39" s="4"/>
      <c r="L39" s="4"/>
      <c r="M39" s="4"/>
      <c r="N39" s="4"/>
      <c r="O39" s="4"/>
      <c r="P39" s="3"/>
      <c r="Q39" s="3"/>
    </row>
    <row r="40" spans="1:17">
      <c r="A40" s="1">
        <v>20.21</v>
      </c>
      <c r="B40" s="5" t="s">
        <v>270</v>
      </c>
      <c r="C40" s="4"/>
      <c r="D40" s="4"/>
      <c r="E40" s="4"/>
      <c r="F40" s="4"/>
      <c r="G40" s="4"/>
      <c r="H40" s="4"/>
      <c r="I40" s="4"/>
      <c r="J40" s="4"/>
      <c r="K40" s="4"/>
      <c r="L40" s="4"/>
      <c r="M40" s="4"/>
      <c r="N40" s="4"/>
      <c r="O40" s="4"/>
      <c r="P40" s="3"/>
      <c r="Q40" s="3"/>
    </row>
    <row r="41" spans="1:17">
      <c r="A41" s="1">
        <v>22</v>
      </c>
      <c r="B41" s="5" t="s">
        <v>271</v>
      </c>
      <c r="C41" s="4"/>
      <c r="D41" s="4"/>
      <c r="E41" s="4"/>
      <c r="F41" s="3"/>
      <c r="G41" s="3"/>
      <c r="H41" s="3"/>
      <c r="I41" s="3"/>
      <c r="J41" s="3"/>
      <c r="K41" s="3"/>
      <c r="L41" s="3"/>
      <c r="M41" s="3"/>
      <c r="N41" s="3"/>
      <c r="O41" s="4"/>
      <c r="P41" s="3"/>
      <c r="Q41" s="3"/>
    </row>
    <row r="42" spans="1:17">
      <c r="A42" s="1">
        <v>23</v>
      </c>
      <c r="B42" s="5" t="s">
        <v>272</v>
      </c>
      <c r="C42" s="4"/>
      <c r="D42" s="4"/>
      <c r="E42" s="4"/>
      <c r="F42" s="3"/>
      <c r="G42" s="3"/>
      <c r="H42" s="3"/>
      <c r="I42" s="3"/>
      <c r="J42" s="3"/>
      <c r="K42" s="3"/>
      <c r="L42" s="3"/>
      <c r="M42" s="3"/>
      <c r="N42" s="3"/>
      <c r="O42" s="4"/>
      <c r="P42" s="3"/>
      <c r="Q42" s="3"/>
    </row>
    <row r="43" spans="1:17">
      <c r="A43" s="1">
        <v>24</v>
      </c>
      <c r="B43" s="5" t="s">
        <v>273</v>
      </c>
      <c r="C43" s="4"/>
      <c r="D43" s="4"/>
      <c r="E43" s="4"/>
      <c r="F43" s="3"/>
      <c r="G43" s="3"/>
      <c r="H43" s="3"/>
      <c r="I43" s="3"/>
      <c r="J43" s="3"/>
      <c r="K43" s="3"/>
      <c r="L43" s="3"/>
      <c r="M43" s="3"/>
      <c r="N43" s="3"/>
      <c r="O43" s="4"/>
      <c r="P43" s="3"/>
      <c r="Q43"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ТРУ</vt:lpstr>
      <vt:lpstr>инструкция</vt:lpstr>
      <vt:lpstr>ТРУ!Область_печати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2015-11-23T05:37:03Z</dcterms:modified>
</cp:coreProperties>
</file>