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Кадыров Мурат Абугалиевич" reservationPassword="ECBD"/>
  <workbookPr/>
  <mc:AlternateContent xmlns:mc="http://schemas.openxmlformats.org/markup-compatibility/2006">
    <mc:Choice Requires="x15">
      <x15ac:absPath xmlns:x15ac="http://schemas.microsoft.com/office/spreadsheetml/2010/11/ac" url="\\emg-filesrv-01\Общая папка департамента лзимс$\1. ПЛАН ЗАКУПОК\Долгосрочный\"/>
    </mc:Choice>
  </mc:AlternateContent>
  <bookViews>
    <workbookView xWindow="0" yWindow="0" windowWidth="28800" windowHeight="12435"/>
  </bookViews>
  <sheets>
    <sheet name="ДПЗ 19-23 с 2 изм.и доп" sheetId="3" r:id="rId1"/>
  </sheets>
  <externalReferences>
    <externalReference r:id="rId2"/>
    <externalReference r:id="rId3"/>
    <externalReference r:id="rId4"/>
  </externalReferences>
  <definedNames>
    <definedName name="_xlnm._FilterDatabase" localSheetId="0" hidden="1">'ДПЗ 19-23 с 2 изм.и доп'!$A$9:$WXN$294</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292" i="3" l="1"/>
  <c r="AY292" i="3"/>
  <c r="AK292" i="3"/>
  <c r="AG292" i="3"/>
  <c r="AY291" i="3"/>
  <c r="AZ291" i="3" s="1"/>
  <c r="AW291" i="3"/>
  <c r="AS291" i="3"/>
  <c r="AO291" i="3"/>
  <c r="AK291" i="3"/>
  <c r="AG291" i="3"/>
  <c r="AY290" i="3"/>
  <c r="AZ290" i="3" s="1"/>
  <c r="AW290" i="3"/>
  <c r="AS290" i="3"/>
  <c r="AO290" i="3"/>
  <c r="AK290" i="3"/>
  <c r="AG290" i="3"/>
  <c r="AY289" i="3"/>
  <c r="AZ289" i="3" s="1"/>
  <c r="AW289" i="3"/>
  <c r="AS289" i="3"/>
  <c r="AO289" i="3"/>
  <c r="AK289" i="3"/>
  <c r="AG289" i="3"/>
  <c r="AZ286" i="3"/>
  <c r="AY286" i="3"/>
  <c r="AW286" i="3"/>
  <c r="AS286" i="3"/>
  <c r="AO286" i="3"/>
  <c r="AK286" i="3"/>
  <c r="AG286" i="3"/>
  <c r="AY233" i="3"/>
  <c r="AZ233" i="3" s="1"/>
  <c r="AW233" i="3"/>
  <c r="AS233" i="3"/>
  <c r="AO233" i="3"/>
  <c r="AK233" i="3"/>
  <c r="AG233" i="3"/>
  <c r="AZ238" i="3"/>
  <c r="AY238" i="3"/>
  <c r="AW238" i="3"/>
  <c r="AS238" i="3"/>
  <c r="AO238" i="3"/>
  <c r="AK238" i="3"/>
  <c r="AG238" i="3"/>
  <c r="AY251" i="3"/>
  <c r="AZ251" i="3" s="1"/>
  <c r="AW251" i="3"/>
  <c r="AS251" i="3"/>
  <c r="AO251" i="3"/>
  <c r="AK251" i="3"/>
  <c r="AG251" i="3"/>
  <c r="AZ256" i="3"/>
  <c r="AY256" i="3"/>
  <c r="AW256" i="3"/>
  <c r="AS256" i="3"/>
  <c r="AO256" i="3"/>
  <c r="AK256" i="3"/>
  <c r="AG256" i="3"/>
  <c r="AY261" i="3"/>
  <c r="AZ261" i="3" s="1"/>
  <c r="AW261" i="3"/>
  <c r="AS261" i="3"/>
  <c r="AO261" i="3"/>
  <c r="AK261" i="3"/>
  <c r="AG261" i="3"/>
  <c r="AY266" i="3"/>
  <c r="AZ266" i="3" s="1"/>
  <c r="AW266" i="3"/>
  <c r="AS266" i="3"/>
  <c r="AO266" i="3"/>
  <c r="AK266" i="3"/>
  <c r="AG266" i="3"/>
  <c r="AY148" i="3"/>
  <c r="AS148" i="3"/>
  <c r="AO148" i="3"/>
  <c r="AZ148" i="3" s="1"/>
  <c r="AK148" i="3"/>
  <c r="AG148" i="3"/>
  <c r="AY147" i="3"/>
  <c r="AK147" i="3"/>
  <c r="AG147" i="3"/>
  <c r="AZ147" i="3" s="1"/>
  <c r="AY146" i="3"/>
  <c r="AZ146" i="3" s="1"/>
  <c r="AK146" i="3"/>
  <c r="AG146" i="3"/>
  <c r="AY145" i="3"/>
  <c r="AZ145" i="3" s="1"/>
  <c r="AK145" i="3"/>
  <c r="AG145" i="3"/>
  <c r="AY144" i="3"/>
  <c r="AZ144" i="3" s="1"/>
  <c r="AK144" i="3"/>
  <c r="AG144" i="3"/>
  <c r="AY143" i="3"/>
  <c r="AZ143" i="3" s="1"/>
  <c r="AK143" i="3"/>
  <c r="AG143" i="3"/>
  <c r="AY142" i="3"/>
  <c r="AX142" i="3"/>
  <c r="AW142" i="3"/>
  <c r="AV142" i="3"/>
  <c r="AS142" i="3"/>
  <c r="AR142" i="3"/>
  <c r="AO142" i="3"/>
  <c r="AN142" i="3"/>
  <c r="AK142" i="3"/>
  <c r="AZ142" i="3" s="1"/>
  <c r="AY141" i="3"/>
  <c r="AX141" i="3"/>
  <c r="AW141" i="3"/>
  <c r="AV141" i="3"/>
  <c r="AS141" i="3"/>
  <c r="AR141" i="3"/>
  <c r="AO141" i="3"/>
  <c r="AN141" i="3"/>
  <c r="AK141" i="3"/>
  <c r="AZ141" i="3" s="1"/>
  <c r="AG141" i="3"/>
  <c r="AZ140" i="3"/>
  <c r="AX140" i="3"/>
  <c r="AV140" i="3"/>
  <c r="AY140" i="3" s="1"/>
  <c r="AR140" i="3"/>
  <c r="AS140" i="3" s="1"/>
  <c r="AN140" i="3"/>
  <c r="AO140" i="3" s="1"/>
  <c r="AK140" i="3"/>
  <c r="AG140" i="3"/>
  <c r="AY139" i="3"/>
  <c r="AX139" i="3"/>
  <c r="AW139" i="3"/>
  <c r="AV139" i="3"/>
  <c r="AS139" i="3"/>
  <c r="AR139" i="3"/>
  <c r="AO139" i="3"/>
  <c r="AN139" i="3"/>
  <c r="AK139" i="3"/>
  <c r="AZ139" i="3" s="1"/>
  <c r="AG139" i="3"/>
  <c r="AY37" i="3"/>
  <c r="AZ37" i="3" s="1"/>
  <c r="AX37" i="3"/>
  <c r="AF37" i="3"/>
  <c r="AG37" i="3" s="1"/>
  <c r="AW140" i="3" l="1"/>
  <c r="AZ265" i="3"/>
  <c r="AW265" i="3"/>
  <c r="AS265" i="3"/>
  <c r="AO265" i="3"/>
  <c r="AK265" i="3"/>
  <c r="AG265" i="3"/>
  <c r="AZ260" i="3"/>
  <c r="AW260" i="3"/>
  <c r="AS260" i="3"/>
  <c r="AO260" i="3"/>
  <c r="AK260" i="3"/>
  <c r="AG260" i="3"/>
  <c r="AZ255" i="3"/>
  <c r="AW255" i="3"/>
  <c r="AS255" i="3"/>
  <c r="AO255" i="3"/>
  <c r="AK255" i="3"/>
  <c r="AG255" i="3"/>
  <c r="AZ250" i="3"/>
  <c r="AW250" i="3"/>
  <c r="AS250" i="3"/>
  <c r="AO250" i="3"/>
  <c r="AK250" i="3"/>
  <c r="AG250" i="3"/>
  <c r="AZ237" i="3"/>
  <c r="AW237" i="3"/>
  <c r="AS237" i="3"/>
  <c r="AO237" i="3"/>
  <c r="AK237" i="3"/>
  <c r="AG237" i="3"/>
  <c r="AZ232" i="3"/>
  <c r="AW232" i="3"/>
  <c r="AS232" i="3"/>
  <c r="AO232" i="3"/>
  <c r="AK232" i="3"/>
  <c r="AG232" i="3"/>
  <c r="AY130" i="3"/>
  <c r="AZ130" i="3" s="1"/>
  <c r="AK130" i="3"/>
  <c r="AG130" i="3"/>
  <c r="AZ293" i="3" l="1"/>
  <c r="AY293" i="3"/>
  <c r="AY149" i="3"/>
  <c r="AZ111" i="3"/>
  <c r="AY111" i="3"/>
  <c r="AY288" i="3"/>
  <c r="AK288" i="3"/>
  <c r="AG288" i="3"/>
  <c r="AZ288" i="3" s="1"/>
  <c r="AY228" i="3"/>
  <c r="AZ228" i="3" s="1"/>
  <c r="AG228" i="3"/>
  <c r="AZ224" i="3"/>
  <c r="AY224" i="3"/>
  <c r="AG224" i="3"/>
  <c r="AY220" i="3"/>
  <c r="AZ220" i="3" s="1"/>
  <c r="AG220" i="3"/>
  <c r="AY216" i="3"/>
  <c r="AZ216" i="3" s="1"/>
  <c r="AG216" i="3"/>
  <c r="AY137" i="3"/>
  <c r="AZ137" i="3" s="1"/>
  <c r="AK137" i="3"/>
  <c r="AG137" i="3"/>
  <c r="AX68" i="3"/>
  <c r="AJ68" i="3"/>
  <c r="AY68" i="3" s="1"/>
  <c r="AY294" i="3" l="1"/>
  <c r="AK68" i="3"/>
  <c r="AZ68" i="3" s="1"/>
  <c r="AY287" i="3"/>
  <c r="AK287" i="3"/>
  <c r="AG287" i="3"/>
  <c r="AY138" i="3"/>
  <c r="AK138" i="3"/>
  <c r="AG138" i="3"/>
  <c r="AK136" i="3"/>
  <c r="AG136" i="3"/>
  <c r="AZ138" i="3" l="1"/>
  <c r="AZ287" i="3"/>
  <c r="AX73" i="3"/>
  <c r="AN73" i="3"/>
  <c r="AJ73" i="3"/>
  <c r="AK73" i="3" s="1"/>
  <c r="AF73" i="3"/>
  <c r="AG73" i="3" s="1"/>
  <c r="AX93" i="3"/>
  <c r="AN93" i="3"/>
  <c r="AJ93" i="3"/>
  <c r="AK93" i="3" s="1"/>
  <c r="AF93" i="3"/>
  <c r="AG93" i="3" s="1"/>
  <c r="AF94" i="3"/>
  <c r="AG94" i="3" s="1"/>
  <c r="AJ94" i="3"/>
  <c r="AK94" i="3" s="1"/>
  <c r="AN94" i="3"/>
  <c r="AO94" i="3" s="1"/>
  <c r="AR94" i="3"/>
  <c r="AS94" i="3"/>
  <c r="AV94" i="3"/>
  <c r="AW94" i="3" s="1"/>
  <c r="AX94" i="3"/>
  <c r="AY73" i="3" l="1"/>
  <c r="AY93" i="3"/>
  <c r="AO73" i="3"/>
  <c r="AZ73" i="3" s="1"/>
  <c r="AO93" i="3"/>
  <c r="AZ93" i="3" s="1"/>
  <c r="AZ284" i="3"/>
  <c r="AW284" i="3"/>
  <c r="AS284" i="3"/>
  <c r="AO284" i="3"/>
  <c r="AK284" i="3"/>
  <c r="AG284" i="3"/>
  <c r="AY202" i="3"/>
  <c r="AZ202" i="3" s="1"/>
  <c r="AG202" i="3"/>
  <c r="AZ263" i="3"/>
  <c r="AW263" i="3"/>
  <c r="AS263" i="3"/>
  <c r="AO263" i="3"/>
  <c r="AK263" i="3"/>
  <c r="AG263" i="3"/>
  <c r="AZ258" i="3"/>
  <c r="AW258" i="3"/>
  <c r="AS258" i="3"/>
  <c r="AO258" i="3"/>
  <c r="AK258" i="3"/>
  <c r="AG258" i="3"/>
  <c r="AZ253" i="3"/>
  <c r="AW253" i="3"/>
  <c r="AS253" i="3"/>
  <c r="AO253" i="3"/>
  <c r="AK253" i="3"/>
  <c r="AG253" i="3"/>
  <c r="AZ248" i="3"/>
  <c r="AW248" i="3"/>
  <c r="AS248" i="3"/>
  <c r="AO248" i="3"/>
  <c r="AK248" i="3"/>
  <c r="AG248" i="3"/>
  <c r="AY246" i="3"/>
  <c r="AZ246" i="3" s="1"/>
  <c r="AW246" i="3"/>
  <c r="AS246" i="3"/>
  <c r="AO246" i="3"/>
  <c r="AK246" i="3"/>
  <c r="AG246" i="3"/>
  <c r="AY244" i="3"/>
  <c r="AZ244" i="3" s="1"/>
  <c r="AW244" i="3"/>
  <c r="AS244" i="3"/>
  <c r="AO244" i="3"/>
  <c r="AK244" i="3"/>
  <c r="AG244" i="3"/>
  <c r="AY242" i="3"/>
  <c r="AZ242" i="3" s="1"/>
  <c r="AW242" i="3"/>
  <c r="AS242" i="3"/>
  <c r="AO242" i="3"/>
  <c r="AK242" i="3"/>
  <c r="AG242" i="3"/>
  <c r="AY240" i="3"/>
  <c r="AZ240" i="3" s="1"/>
  <c r="AW240" i="3"/>
  <c r="AS240" i="3"/>
  <c r="AO240" i="3"/>
  <c r="AK240" i="3"/>
  <c r="AG240" i="3"/>
  <c r="AZ235" i="3"/>
  <c r="AW235" i="3"/>
  <c r="AS235" i="3"/>
  <c r="AO235" i="3"/>
  <c r="AK235" i="3"/>
  <c r="AG235" i="3"/>
  <c r="AZ230" i="3"/>
  <c r="AW230" i="3"/>
  <c r="AS230" i="3"/>
  <c r="AO230" i="3"/>
  <c r="AK230" i="3"/>
  <c r="AG230" i="3"/>
  <c r="AZ226" i="3"/>
  <c r="AW226" i="3"/>
  <c r="AS226" i="3"/>
  <c r="AO226" i="3"/>
  <c r="AK226" i="3"/>
  <c r="AG226" i="3"/>
  <c r="AZ222" i="3"/>
  <c r="AW222" i="3"/>
  <c r="AS222" i="3"/>
  <c r="AO222" i="3"/>
  <c r="AK222" i="3"/>
  <c r="AG222" i="3"/>
  <c r="AZ218" i="3"/>
  <c r="AW218" i="3"/>
  <c r="AS218" i="3"/>
  <c r="AO218" i="3"/>
  <c r="AK218" i="3"/>
  <c r="AG218" i="3"/>
  <c r="AW214" i="3"/>
  <c r="AS214" i="3"/>
  <c r="AO214" i="3"/>
  <c r="AK214" i="3"/>
  <c r="AF214" i="3"/>
  <c r="AG214" i="3" s="1"/>
  <c r="AX17" i="3"/>
  <c r="AV17" i="3"/>
  <c r="AW17" i="3" s="1"/>
  <c r="AR17" i="3"/>
  <c r="AS17" i="3" s="1"/>
  <c r="AN17" i="3"/>
  <c r="AJ17" i="3"/>
  <c r="AK17" i="3" s="1"/>
  <c r="AF17" i="3"/>
  <c r="AG17" i="3" s="1"/>
  <c r="AX14" i="3"/>
  <c r="AV14" i="3"/>
  <c r="AW14" i="3" s="1"/>
  <c r="AR14" i="3"/>
  <c r="AS14" i="3" s="1"/>
  <c r="AN14" i="3"/>
  <c r="AO14" i="3" s="1"/>
  <c r="AJ14" i="3"/>
  <c r="AK14" i="3" s="1"/>
  <c r="AF14" i="3"/>
  <c r="AG14" i="3" s="1"/>
  <c r="AZ134" i="3"/>
  <c r="AK134" i="3"/>
  <c r="AG134" i="3"/>
  <c r="AX110" i="3"/>
  <c r="AN110" i="3"/>
  <c r="AO110" i="3" s="1"/>
  <c r="AJ110" i="3"/>
  <c r="AK110" i="3" s="1"/>
  <c r="AF110" i="3"/>
  <c r="AG110" i="3" s="1"/>
  <c r="AX109" i="3"/>
  <c r="AN109" i="3"/>
  <c r="AO109" i="3" s="1"/>
  <c r="AJ109" i="3"/>
  <c r="AF109" i="3"/>
  <c r="AG109" i="3" s="1"/>
  <c r="AX105" i="3"/>
  <c r="AN105" i="3"/>
  <c r="AO105" i="3" s="1"/>
  <c r="AJ105" i="3"/>
  <c r="AK105" i="3" s="1"/>
  <c r="AF105" i="3"/>
  <c r="AG105" i="3" s="1"/>
  <c r="AX92" i="3"/>
  <c r="AN92" i="3"/>
  <c r="AJ92" i="3"/>
  <c r="AK92" i="3" s="1"/>
  <c r="AF92" i="3"/>
  <c r="AG92" i="3" s="1"/>
  <c r="AX97" i="3"/>
  <c r="AN97" i="3"/>
  <c r="AJ97" i="3"/>
  <c r="AK97" i="3" s="1"/>
  <c r="AF97" i="3"/>
  <c r="AG97" i="3" s="1"/>
  <c r="AX88" i="3"/>
  <c r="AN88" i="3"/>
  <c r="AJ88" i="3"/>
  <c r="AK88" i="3" s="1"/>
  <c r="AF88" i="3"/>
  <c r="AG88" i="3" s="1"/>
  <c r="AX101" i="3"/>
  <c r="AN101" i="3"/>
  <c r="AJ101" i="3"/>
  <c r="AK101" i="3" s="1"/>
  <c r="AF101" i="3"/>
  <c r="AG101" i="3" s="1"/>
  <c r="AX77" i="3"/>
  <c r="AN77" i="3"/>
  <c r="AJ77" i="3"/>
  <c r="AK77" i="3" s="1"/>
  <c r="AF77" i="3"/>
  <c r="AG77" i="3" s="1"/>
  <c r="AX72" i="3"/>
  <c r="AN72" i="3"/>
  <c r="AO72" i="3" s="1"/>
  <c r="AJ72" i="3"/>
  <c r="AK72" i="3" s="1"/>
  <c r="AF72" i="3"/>
  <c r="AX67" i="3"/>
  <c r="AN67" i="3"/>
  <c r="AO67" i="3" s="1"/>
  <c r="AJ67" i="3"/>
  <c r="AK67" i="3" s="1"/>
  <c r="AF67" i="3"/>
  <c r="AG67" i="3" s="1"/>
  <c r="AZ214" i="3" l="1"/>
  <c r="AO17" i="3"/>
  <c r="AZ14" i="3"/>
  <c r="AY97" i="3"/>
  <c r="AY88" i="3"/>
  <c r="AY77" i="3"/>
  <c r="AZ105" i="3"/>
  <c r="AY101" i="3"/>
  <c r="AY105" i="3"/>
  <c r="AY109" i="3"/>
  <c r="AZ110" i="3"/>
  <c r="AY110" i="3"/>
  <c r="AK109" i="3"/>
  <c r="AZ109" i="3" s="1"/>
  <c r="AO92" i="3"/>
  <c r="AO97" i="3"/>
  <c r="AZ97" i="3" s="1"/>
  <c r="AO88" i="3"/>
  <c r="AZ88" i="3" s="1"/>
  <c r="AO101" i="3"/>
  <c r="AZ101" i="3" s="1"/>
  <c r="AO77" i="3"/>
  <c r="AZ77" i="3" s="1"/>
  <c r="AG72" i="3"/>
  <c r="AG294" i="3"/>
  <c r="AG293" i="3"/>
  <c r="AZ279" i="3"/>
  <c r="AO279" i="3"/>
  <c r="AK279" i="3"/>
  <c r="AG279" i="3"/>
  <c r="AZ278" i="3"/>
  <c r="AO278" i="3"/>
  <c r="AK278" i="3"/>
  <c r="AG278" i="3"/>
  <c r="AZ277" i="3"/>
  <c r="AO277" i="3"/>
  <c r="AK277" i="3"/>
  <c r="AG277" i="3"/>
  <c r="AZ276" i="3"/>
  <c r="AO276" i="3"/>
  <c r="AK276" i="3"/>
  <c r="AG276" i="3"/>
  <c r="AZ275" i="3"/>
  <c r="AO275" i="3"/>
  <c r="AK275" i="3"/>
  <c r="AG275" i="3"/>
  <c r="AZ274" i="3"/>
  <c r="AO274" i="3"/>
  <c r="AK274" i="3"/>
  <c r="AG274" i="3"/>
  <c r="AZ273" i="3"/>
  <c r="AO273" i="3"/>
  <c r="AK273" i="3"/>
  <c r="AG273" i="3"/>
  <c r="AZ272" i="3"/>
  <c r="AO272" i="3"/>
  <c r="AK272" i="3"/>
  <c r="AG272" i="3"/>
  <c r="AZ271" i="3"/>
  <c r="AO271" i="3"/>
  <c r="AK271" i="3"/>
  <c r="AG271" i="3"/>
  <c r="AZ270" i="3"/>
  <c r="AO270" i="3"/>
  <c r="AK270" i="3"/>
  <c r="AG270" i="3"/>
  <c r="AZ269" i="3"/>
  <c r="AO269" i="3"/>
  <c r="AK269" i="3"/>
  <c r="AG269" i="3"/>
  <c r="AZ268" i="3"/>
  <c r="AO268" i="3"/>
  <c r="AK268" i="3"/>
  <c r="AG268" i="3"/>
  <c r="AZ267" i="3"/>
  <c r="AO267" i="3"/>
  <c r="AK267" i="3"/>
  <c r="AG267" i="3"/>
  <c r="AZ262" i="3"/>
  <c r="AW262" i="3"/>
  <c r="AS262" i="3"/>
  <c r="AO262" i="3"/>
  <c r="AK262" i="3"/>
  <c r="AG262" i="3"/>
  <c r="AZ257" i="3"/>
  <c r="AW257" i="3"/>
  <c r="AS257" i="3"/>
  <c r="AO257" i="3"/>
  <c r="AK257" i="3"/>
  <c r="AG257" i="3"/>
  <c r="AZ252" i="3"/>
  <c r="AW252" i="3"/>
  <c r="AS252" i="3"/>
  <c r="AO252" i="3"/>
  <c r="AK252" i="3"/>
  <c r="AG252" i="3"/>
  <c r="AZ247" i="3"/>
  <c r="AW247" i="3"/>
  <c r="AS247" i="3"/>
  <c r="AO247" i="3"/>
  <c r="AK247" i="3"/>
  <c r="AG247" i="3"/>
  <c r="AZ245" i="3"/>
  <c r="AW245" i="3"/>
  <c r="AS245" i="3"/>
  <c r="AO245" i="3"/>
  <c r="AK245" i="3"/>
  <c r="AG245" i="3"/>
  <c r="AZ243" i="3"/>
  <c r="AW243" i="3"/>
  <c r="AS243" i="3"/>
  <c r="AO243" i="3"/>
  <c r="AK243" i="3"/>
  <c r="AG243" i="3"/>
  <c r="AZ241" i="3"/>
  <c r="AW241" i="3"/>
  <c r="AS241" i="3"/>
  <c r="AO241" i="3"/>
  <c r="AK241" i="3"/>
  <c r="AG241" i="3"/>
  <c r="AZ239" i="3"/>
  <c r="AW239" i="3"/>
  <c r="AS239" i="3"/>
  <c r="AO239" i="3"/>
  <c r="AK239" i="3"/>
  <c r="AG239" i="3"/>
  <c r="AZ234" i="3"/>
  <c r="AW234" i="3"/>
  <c r="AS234" i="3"/>
  <c r="AO234" i="3"/>
  <c r="AK234" i="3"/>
  <c r="AG234" i="3"/>
  <c r="AZ229" i="3"/>
  <c r="AW229" i="3"/>
  <c r="AS229" i="3"/>
  <c r="AO229" i="3"/>
  <c r="AK229" i="3"/>
  <c r="AG229" i="3"/>
  <c r="AZ225" i="3"/>
  <c r="AW225" i="3"/>
  <c r="AS225" i="3"/>
  <c r="AO225" i="3"/>
  <c r="AK225" i="3"/>
  <c r="AG225" i="3"/>
  <c r="AZ221" i="3"/>
  <c r="AW221" i="3"/>
  <c r="AS221" i="3"/>
  <c r="AO221" i="3"/>
  <c r="AK221" i="3"/>
  <c r="AG221" i="3"/>
  <c r="AZ217" i="3"/>
  <c r="AW217" i="3"/>
  <c r="AS217" i="3"/>
  <c r="AO217" i="3"/>
  <c r="AK217" i="3"/>
  <c r="AG217" i="3"/>
  <c r="AZ213" i="3"/>
  <c r="AW213" i="3"/>
  <c r="AS213" i="3"/>
  <c r="AO213" i="3"/>
  <c r="AK213" i="3"/>
  <c r="AG213" i="3"/>
  <c r="AK212" i="3"/>
  <c r="AG212" i="3"/>
  <c r="AK211" i="3"/>
  <c r="AG211" i="3"/>
  <c r="AW210" i="3"/>
  <c r="AS210" i="3"/>
  <c r="AO210" i="3"/>
  <c r="AK210" i="3"/>
  <c r="AG210" i="3"/>
  <c r="AW209" i="3"/>
  <c r="AS209" i="3"/>
  <c r="AO209" i="3"/>
  <c r="AK209" i="3"/>
  <c r="AG209" i="3"/>
  <c r="AK208" i="3"/>
  <c r="AG208" i="3"/>
  <c r="AZ207" i="3"/>
  <c r="AK207" i="3"/>
  <c r="AG207" i="3"/>
  <c r="AK206" i="3"/>
  <c r="AG206" i="3"/>
  <c r="AR204" i="3"/>
  <c r="AS204" i="3" s="1"/>
  <c r="AN204" i="3"/>
  <c r="AO204" i="3" s="1"/>
  <c r="AJ204" i="3"/>
  <c r="AK204" i="3" s="1"/>
  <c r="AF204" i="3"/>
  <c r="AG204" i="3" s="1"/>
  <c r="AN203" i="3"/>
  <c r="AO203" i="3" s="1"/>
  <c r="AJ203" i="3"/>
  <c r="AK203" i="3" s="1"/>
  <c r="AG203" i="3"/>
  <c r="AZ201" i="3"/>
  <c r="AZ200" i="3"/>
  <c r="AO200" i="3"/>
  <c r="AK200" i="3"/>
  <c r="AG200" i="3"/>
  <c r="AZ199" i="3"/>
  <c r="AO199" i="3"/>
  <c r="AK199" i="3"/>
  <c r="AG199" i="3"/>
  <c r="AY193" i="3"/>
  <c r="AZ193" i="3" s="1"/>
  <c r="AO193" i="3"/>
  <c r="AK193" i="3"/>
  <c r="AG193" i="3"/>
  <c r="AO192" i="3"/>
  <c r="AK192" i="3"/>
  <c r="AG192" i="3"/>
  <c r="AY191" i="3"/>
  <c r="AZ191" i="3" s="1"/>
  <c r="AO191" i="3"/>
  <c r="AK191" i="3"/>
  <c r="AG191" i="3"/>
  <c r="AZ190" i="3"/>
  <c r="AO190" i="3"/>
  <c r="AK190" i="3"/>
  <c r="AG190" i="3"/>
  <c r="AO189" i="3"/>
  <c r="AK189" i="3"/>
  <c r="AG189" i="3"/>
  <c r="AY188" i="3"/>
  <c r="AZ188" i="3" s="1"/>
  <c r="AO188" i="3"/>
  <c r="AK188" i="3"/>
  <c r="AG188" i="3"/>
  <c r="AZ187" i="3"/>
  <c r="AO187" i="3"/>
  <c r="AK187" i="3"/>
  <c r="AG187" i="3"/>
  <c r="AO186" i="3"/>
  <c r="AK186" i="3"/>
  <c r="AG186" i="3"/>
  <c r="AY185" i="3"/>
  <c r="AZ185" i="3" s="1"/>
  <c r="AO185" i="3"/>
  <c r="AK185" i="3"/>
  <c r="AG185" i="3"/>
  <c r="AZ184" i="3"/>
  <c r="AO184" i="3"/>
  <c r="AK184" i="3"/>
  <c r="AG184" i="3"/>
  <c r="AO183" i="3"/>
  <c r="AK183" i="3"/>
  <c r="AG183" i="3"/>
  <c r="AY182" i="3"/>
  <c r="AZ182" i="3" s="1"/>
  <c r="AO182" i="3"/>
  <c r="AK182" i="3"/>
  <c r="AG182" i="3"/>
  <c r="AO181" i="3"/>
  <c r="AK181" i="3"/>
  <c r="AG181" i="3"/>
  <c r="AY180" i="3"/>
  <c r="AZ180" i="3" s="1"/>
  <c r="AO180" i="3"/>
  <c r="AK180" i="3"/>
  <c r="AG180" i="3"/>
  <c r="AO179" i="3"/>
  <c r="AK179" i="3"/>
  <c r="AG179" i="3"/>
  <c r="AY178" i="3"/>
  <c r="AZ178" i="3" s="1"/>
  <c r="AO178" i="3"/>
  <c r="AK178" i="3"/>
  <c r="AG178" i="3"/>
  <c r="AO177" i="3"/>
  <c r="AK177" i="3"/>
  <c r="AG177" i="3"/>
  <c r="AY176" i="3"/>
  <c r="AO176" i="3"/>
  <c r="AK176" i="3"/>
  <c r="AG176" i="3"/>
  <c r="AO175" i="3"/>
  <c r="AK175" i="3"/>
  <c r="AG175" i="3"/>
  <c r="AK174" i="3"/>
  <c r="AG174" i="3"/>
  <c r="AZ173" i="3"/>
  <c r="AO173" i="3"/>
  <c r="AK173" i="3"/>
  <c r="AG173" i="3"/>
  <c r="AZ172" i="3"/>
  <c r="AO172" i="3"/>
  <c r="AK172" i="3"/>
  <c r="AG172" i="3"/>
  <c r="AO171" i="3"/>
  <c r="AK171" i="3"/>
  <c r="AG171" i="3"/>
  <c r="AZ170" i="3"/>
  <c r="AO170" i="3"/>
  <c r="AK170" i="3"/>
  <c r="AG170" i="3"/>
  <c r="AZ169" i="3"/>
  <c r="AO169" i="3"/>
  <c r="AK169" i="3"/>
  <c r="AG169" i="3"/>
  <c r="AO168" i="3"/>
  <c r="AK168" i="3"/>
  <c r="AG168" i="3"/>
  <c r="AZ167" i="3"/>
  <c r="AO167" i="3"/>
  <c r="AK167" i="3"/>
  <c r="AG167" i="3"/>
  <c r="AZ166" i="3"/>
  <c r="AO166" i="3"/>
  <c r="AK166" i="3"/>
  <c r="AG166" i="3"/>
  <c r="AO165" i="3"/>
  <c r="AK165" i="3"/>
  <c r="AG165" i="3"/>
  <c r="AZ164" i="3"/>
  <c r="AO164" i="3"/>
  <c r="AK164" i="3"/>
  <c r="AG164" i="3"/>
  <c r="AO163" i="3"/>
  <c r="AK163" i="3"/>
  <c r="AG163" i="3"/>
  <c r="AZ162" i="3"/>
  <c r="AO162" i="3"/>
  <c r="AK162" i="3"/>
  <c r="AG162" i="3"/>
  <c r="AO161" i="3"/>
  <c r="AK161" i="3"/>
  <c r="AG161" i="3"/>
  <c r="AZ160" i="3"/>
  <c r="AO160" i="3"/>
  <c r="AK160" i="3"/>
  <c r="AG160" i="3"/>
  <c r="AO159" i="3"/>
  <c r="AK159" i="3"/>
  <c r="AG159" i="3"/>
  <c r="AO158" i="3"/>
  <c r="AK158" i="3"/>
  <c r="AF158" i="3"/>
  <c r="AZ158" i="3" s="1"/>
  <c r="AZ157" i="3"/>
  <c r="AO157" i="3"/>
  <c r="AK157" i="3"/>
  <c r="AG157" i="3"/>
  <c r="AO156" i="3"/>
  <c r="AK156" i="3"/>
  <c r="AG156" i="3"/>
  <c r="AO155" i="3"/>
  <c r="AK155" i="3"/>
  <c r="AF155" i="3"/>
  <c r="AZ155" i="3" s="1"/>
  <c r="AZ154" i="3"/>
  <c r="AO154" i="3"/>
  <c r="AK154" i="3"/>
  <c r="AG154" i="3"/>
  <c r="AO153" i="3"/>
  <c r="AK153" i="3"/>
  <c r="AG153" i="3"/>
  <c r="AZ152" i="3"/>
  <c r="AW152" i="3"/>
  <c r="AS152" i="3"/>
  <c r="AO152" i="3"/>
  <c r="AK152" i="3"/>
  <c r="AG152" i="3"/>
  <c r="AZ151" i="3"/>
  <c r="AW151" i="3"/>
  <c r="AS151" i="3"/>
  <c r="AO151" i="3"/>
  <c r="AK151" i="3"/>
  <c r="AG151" i="3"/>
  <c r="AV135" i="3"/>
  <c r="AW135" i="3" s="1"/>
  <c r="AR135" i="3"/>
  <c r="AO135" i="3"/>
  <c r="AK135" i="3"/>
  <c r="AG135" i="3"/>
  <c r="AK133" i="3"/>
  <c r="AG133" i="3"/>
  <c r="AZ132" i="3"/>
  <c r="AK132" i="3"/>
  <c r="AG132" i="3"/>
  <c r="AZ131" i="3"/>
  <c r="AK131" i="3"/>
  <c r="AG131" i="3"/>
  <c r="AK129" i="3"/>
  <c r="AG129" i="3"/>
  <c r="AZ128" i="3"/>
  <c r="AV128" i="3"/>
  <c r="AW128" i="3" s="1"/>
  <c r="AR128" i="3"/>
  <c r="AS128" i="3" s="1"/>
  <c r="AK128" i="3"/>
  <c r="AG128" i="3"/>
  <c r="AV127" i="3"/>
  <c r="AW127" i="3" s="1"/>
  <c r="AR127" i="3"/>
  <c r="AS127" i="3" s="1"/>
  <c r="AO127" i="3"/>
  <c r="AJ127" i="3"/>
  <c r="AK127" i="3" s="1"/>
  <c r="AG127" i="3"/>
  <c r="AK126" i="3"/>
  <c r="AG126" i="3"/>
  <c r="AZ125" i="3"/>
  <c r="AK125" i="3"/>
  <c r="AG125" i="3"/>
  <c r="AK124" i="3"/>
  <c r="AG124" i="3"/>
  <c r="AX123" i="3"/>
  <c r="AN123" i="3"/>
  <c r="AY123" i="3" s="1"/>
  <c r="AK123" i="3"/>
  <c r="AG123" i="3"/>
  <c r="AZ122" i="3"/>
  <c r="AX122" i="3"/>
  <c r="AN122" i="3"/>
  <c r="AO122" i="3" s="1"/>
  <c r="AK122" i="3"/>
  <c r="AG122" i="3"/>
  <c r="AX121" i="3"/>
  <c r="AN121" i="3"/>
  <c r="AO121" i="3" s="1"/>
  <c r="AK121" i="3"/>
  <c r="AG121" i="3"/>
  <c r="AZ120" i="3"/>
  <c r="AX120" i="3"/>
  <c r="AN120" i="3"/>
  <c r="AO120" i="3" s="1"/>
  <c r="AK120" i="3"/>
  <c r="AG120" i="3"/>
  <c r="AX119" i="3"/>
  <c r="AN119" i="3"/>
  <c r="AK119" i="3"/>
  <c r="AG119" i="3"/>
  <c r="AZ118" i="3"/>
  <c r="AX118" i="3"/>
  <c r="AN118" i="3"/>
  <c r="AO118" i="3" s="1"/>
  <c r="AK118" i="3"/>
  <c r="AG118" i="3"/>
  <c r="AX117" i="3"/>
  <c r="AN117" i="3"/>
  <c r="AY117" i="3" s="1"/>
  <c r="AK117" i="3"/>
  <c r="AG117" i="3"/>
  <c r="AZ116" i="3"/>
  <c r="AX116" i="3"/>
  <c r="AN116" i="3"/>
  <c r="AO116" i="3" s="1"/>
  <c r="AK116" i="3"/>
  <c r="AG116" i="3"/>
  <c r="AY115" i="3"/>
  <c r="AZ115" i="3" s="1"/>
  <c r="AW115" i="3"/>
  <c r="AS115" i="3"/>
  <c r="AO115" i="3"/>
  <c r="AK115" i="3"/>
  <c r="AG115" i="3"/>
  <c r="AY114" i="3"/>
  <c r="AZ114" i="3" s="1"/>
  <c r="AW114" i="3"/>
  <c r="AS114" i="3"/>
  <c r="AO114" i="3"/>
  <c r="AK114" i="3"/>
  <c r="AG114" i="3"/>
  <c r="AY113" i="3"/>
  <c r="AW113" i="3"/>
  <c r="AS113" i="3"/>
  <c r="AO113" i="3"/>
  <c r="AK113" i="3"/>
  <c r="AG113" i="3"/>
  <c r="AX108" i="3"/>
  <c r="AV108" i="3"/>
  <c r="AW108" i="3" s="1"/>
  <c r="AR108" i="3"/>
  <c r="AS108" i="3" s="1"/>
  <c r="AN108" i="3"/>
  <c r="AO108" i="3" s="1"/>
  <c r="AJ108" i="3"/>
  <c r="AK108" i="3" s="1"/>
  <c r="AF108" i="3"/>
  <c r="AG108" i="3" s="1"/>
  <c r="AZ107" i="3"/>
  <c r="AX107" i="3"/>
  <c r="AV107" i="3"/>
  <c r="AW107" i="3" s="1"/>
  <c r="AR107" i="3"/>
  <c r="AS107" i="3" s="1"/>
  <c r="AN107" i="3"/>
  <c r="AO107" i="3" s="1"/>
  <c r="AJ107" i="3"/>
  <c r="AK107" i="3" s="1"/>
  <c r="AF107" i="3"/>
  <c r="AG107" i="3" s="1"/>
  <c r="AX106" i="3"/>
  <c r="AV106" i="3"/>
  <c r="AW106" i="3" s="1"/>
  <c r="AR106" i="3"/>
  <c r="AS106" i="3" s="1"/>
  <c r="AJ106" i="3"/>
  <c r="AK106" i="3" s="1"/>
  <c r="AF106" i="3"/>
  <c r="AG106" i="3" s="1"/>
  <c r="AX104" i="3"/>
  <c r="AV104" i="3"/>
  <c r="AW104" i="3" s="1"/>
  <c r="AR104" i="3"/>
  <c r="AS104" i="3" s="1"/>
  <c r="AN104" i="3"/>
  <c r="AO104" i="3" s="1"/>
  <c r="AJ104" i="3"/>
  <c r="AK104" i="3" s="1"/>
  <c r="AF104" i="3"/>
  <c r="AG104" i="3" s="1"/>
  <c r="AZ103" i="3"/>
  <c r="AX103" i="3"/>
  <c r="AV103" i="3"/>
  <c r="AW103" i="3" s="1"/>
  <c r="AR103" i="3"/>
  <c r="AS103" i="3" s="1"/>
  <c r="AN103" i="3"/>
  <c r="AO103" i="3" s="1"/>
  <c r="AJ103" i="3"/>
  <c r="AK103" i="3" s="1"/>
  <c r="AF103" i="3"/>
  <c r="AG103" i="3" s="1"/>
  <c r="AX102" i="3"/>
  <c r="AV102" i="3"/>
  <c r="AW102" i="3" s="1"/>
  <c r="AR102" i="3"/>
  <c r="AS102" i="3" s="1"/>
  <c r="AJ102" i="3"/>
  <c r="AK102" i="3" s="1"/>
  <c r="AX100" i="3"/>
  <c r="AV100" i="3"/>
  <c r="AW100" i="3" s="1"/>
  <c r="AR100" i="3"/>
  <c r="AS100" i="3" s="1"/>
  <c r="AN100" i="3"/>
  <c r="AO100" i="3" s="1"/>
  <c r="AJ100" i="3"/>
  <c r="AK100" i="3" s="1"/>
  <c r="AF100" i="3"/>
  <c r="AG100" i="3" s="1"/>
  <c r="AZ99" i="3"/>
  <c r="AX99" i="3"/>
  <c r="AV99" i="3"/>
  <c r="AW99" i="3" s="1"/>
  <c r="AR99" i="3"/>
  <c r="AS99" i="3" s="1"/>
  <c r="AN99" i="3"/>
  <c r="AO99" i="3" s="1"/>
  <c r="AJ99" i="3"/>
  <c r="AK99" i="3" s="1"/>
  <c r="AF99" i="3"/>
  <c r="AG99" i="3" s="1"/>
  <c r="AX98" i="3"/>
  <c r="AV98" i="3"/>
  <c r="AW98" i="3" s="1"/>
  <c r="AR98" i="3"/>
  <c r="AS98" i="3" s="1"/>
  <c r="AN98" i="3"/>
  <c r="AO98" i="3" s="1"/>
  <c r="AJ98" i="3"/>
  <c r="AK98" i="3" s="1"/>
  <c r="AF98" i="3"/>
  <c r="AG98" i="3" s="1"/>
  <c r="AX96" i="3"/>
  <c r="AV96" i="3"/>
  <c r="AW96" i="3" s="1"/>
  <c r="AR96" i="3"/>
  <c r="AS96" i="3" s="1"/>
  <c r="AN96" i="3"/>
  <c r="AO96" i="3" s="1"/>
  <c r="AJ96" i="3"/>
  <c r="AK96" i="3" s="1"/>
  <c r="AF96" i="3"/>
  <c r="AG96" i="3" s="1"/>
  <c r="AZ95" i="3"/>
  <c r="AX95" i="3"/>
  <c r="AV95" i="3"/>
  <c r="AW95" i="3" s="1"/>
  <c r="AR95" i="3"/>
  <c r="AS95" i="3" s="1"/>
  <c r="AN95" i="3"/>
  <c r="AO95" i="3" s="1"/>
  <c r="AJ95" i="3"/>
  <c r="AK95" i="3" s="1"/>
  <c r="AF95" i="3"/>
  <c r="AG95" i="3" s="1"/>
  <c r="AX91" i="3"/>
  <c r="AV91" i="3"/>
  <c r="AW91" i="3" s="1"/>
  <c r="AR91" i="3"/>
  <c r="AS91" i="3" s="1"/>
  <c r="AN91" i="3"/>
  <c r="AO91" i="3" s="1"/>
  <c r="AJ91" i="3"/>
  <c r="AK91" i="3" s="1"/>
  <c r="AF91" i="3"/>
  <c r="AG91" i="3" s="1"/>
  <c r="AZ90" i="3"/>
  <c r="AX90" i="3"/>
  <c r="AV90" i="3"/>
  <c r="AW90" i="3" s="1"/>
  <c r="AR90" i="3"/>
  <c r="AS90" i="3" s="1"/>
  <c r="AN90" i="3"/>
  <c r="AO90" i="3" s="1"/>
  <c r="AJ90" i="3"/>
  <c r="AK90" i="3" s="1"/>
  <c r="AF90" i="3"/>
  <c r="AG90" i="3" s="1"/>
  <c r="AX89" i="3"/>
  <c r="AV89" i="3"/>
  <c r="AW89" i="3" s="1"/>
  <c r="AR89" i="3"/>
  <c r="AS89" i="3" s="1"/>
  <c r="AN89" i="3"/>
  <c r="AO89" i="3" s="1"/>
  <c r="AJ89" i="3"/>
  <c r="AK89" i="3" s="1"/>
  <c r="AF89" i="3"/>
  <c r="AG89" i="3" s="1"/>
  <c r="AX87" i="3"/>
  <c r="AV87" i="3"/>
  <c r="AW87" i="3" s="1"/>
  <c r="AR87" i="3"/>
  <c r="AS87" i="3" s="1"/>
  <c r="AN87" i="3"/>
  <c r="AO87" i="3" s="1"/>
  <c r="AJ87" i="3"/>
  <c r="AK87" i="3" s="1"/>
  <c r="AF87" i="3"/>
  <c r="AG87" i="3" s="1"/>
  <c r="AZ86" i="3"/>
  <c r="AX86" i="3"/>
  <c r="AV86" i="3"/>
  <c r="AW86" i="3" s="1"/>
  <c r="AR86" i="3"/>
  <c r="AS86" i="3" s="1"/>
  <c r="AN86" i="3"/>
  <c r="AO86" i="3" s="1"/>
  <c r="AJ86" i="3"/>
  <c r="AK86" i="3" s="1"/>
  <c r="AF86" i="3"/>
  <c r="AG86" i="3" s="1"/>
  <c r="AX85" i="3"/>
  <c r="AV85" i="3"/>
  <c r="AW85" i="3" s="1"/>
  <c r="AR85" i="3"/>
  <c r="AS85" i="3" s="1"/>
  <c r="AN85" i="3"/>
  <c r="AO85" i="3" s="1"/>
  <c r="AJ85" i="3"/>
  <c r="AK85" i="3" s="1"/>
  <c r="AF85" i="3"/>
  <c r="AG85" i="3" s="1"/>
  <c r="AZ83" i="3"/>
  <c r="AX83" i="3"/>
  <c r="AV83" i="3"/>
  <c r="AW83" i="3" s="1"/>
  <c r="AR83" i="3"/>
  <c r="AS83" i="3" s="1"/>
  <c r="AN83" i="3"/>
  <c r="AO83" i="3" s="1"/>
  <c r="AJ83" i="3"/>
  <c r="AK83" i="3" s="1"/>
  <c r="AF83" i="3"/>
  <c r="AG83" i="3" s="1"/>
  <c r="AX82" i="3"/>
  <c r="AV82" i="3"/>
  <c r="AW82" i="3" s="1"/>
  <c r="AR82" i="3"/>
  <c r="AS82" i="3" s="1"/>
  <c r="AN82" i="3"/>
  <c r="AO82" i="3" s="1"/>
  <c r="AJ82" i="3"/>
  <c r="AK82" i="3" s="1"/>
  <c r="AF82" i="3"/>
  <c r="AG82" i="3" s="1"/>
  <c r="AZ80" i="3"/>
  <c r="AX80" i="3"/>
  <c r="AV80" i="3"/>
  <c r="AW80" i="3" s="1"/>
  <c r="AR80" i="3"/>
  <c r="AS80" i="3" s="1"/>
  <c r="AN80" i="3"/>
  <c r="AO80" i="3" s="1"/>
  <c r="AJ80" i="3"/>
  <c r="AK80" i="3" s="1"/>
  <c r="AF80" i="3"/>
  <c r="AG80" i="3" s="1"/>
  <c r="AX79" i="3"/>
  <c r="AV79" i="3"/>
  <c r="AW79" i="3" s="1"/>
  <c r="AR79" i="3"/>
  <c r="AS79" i="3" s="1"/>
  <c r="AN79" i="3"/>
  <c r="AO79" i="3" s="1"/>
  <c r="AJ79" i="3"/>
  <c r="AK79" i="3" s="1"/>
  <c r="AF79" i="3"/>
  <c r="AG79" i="3" s="1"/>
  <c r="AX78" i="3"/>
  <c r="AV78" i="3"/>
  <c r="AW78" i="3" s="1"/>
  <c r="AR78" i="3"/>
  <c r="AS78" i="3" s="1"/>
  <c r="AJ78" i="3"/>
  <c r="AK78" i="3" s="1"/>
  <c r="AX76" i="3"/>
  <c r="AV76" i="3"/>
  <c r="AW76" i="3" s="1"/>
  <c r="AR76" i="3"/>
  <c r="AS76" i="3" s="1"/>
  <c r="AN76" i="3"/>
  <c r="AO76" i="3" s="1"/>
  <c r="AJ76" i="3"/>
  <c r="AK76" i="3" s="1"/>
  <c r="AF76" i="3"/>
  <c r="AG76" i="3" s="1"/>
  <c r="AZ75" i="3"/>
  <c r="AX75" i="3"/>
  <c r="AV75" i="3"/>
  <c r="AW75" i="3" s="1"/>
  <c r="AR75" i="3"/>
  <c r="AS75" i="3" s="1"/>
  <c r="AN75" i="3"/>
  <c r="AO75" i="3" s="1"/>
  <c r="AJ75" i="3"/>
  <c r="AK75" i="3" s="1"/>
  <c r="AF75" i="3"/>
  <c r="AG75" i="3" s="1"/>
  <c r="AX74" i="3"/>
  <c r="AV74" i="3"/>
  <c r="AW74" i="3" s="1"/>
  <c r="AR74" i="3"/>
  <c r="AS74" i="3" s="1"/>
  <c r="AJ74" i="3"/>
  <c r="AK74" i="3" s="1"/>
  <c r="AX71" i="3"/>
  <c r="AV71" i="3"/>
  <c r="AW71" i="3" s="1"/>
  <c r="AR71" i="3"/>
  <c r="AS71" i="3" s="1"/>
  <c r="AN71" i="3"/>
  <c r="AO71" i="3" s="1"/>
  <c r="AJ71" i="3"/>
  <c r="AK71" i="3" s="1"/>
  <c r="AF71" i="3"/>
  <c r="AG71" i="3" s="1"/>
  <c r="AZ70" i="3"/>
  <c r="AX70" i="3"/>
  <c r="AV70" i="3"/>
  <c r="AW70" i="3" s="1"/>
  <c r="AR70" i="3"/>
  <c r="AS70" i="3" s="1"/>
  <c r="AN70" i="3"/>
  <c r="AO70" i="3" s="1"/>
  <c r="AJ70" i="3"/>
  <c r="AK70" i="3" s="1"/>
  <c r="AF70" i="3"/>
  <c r="AG70" i="3" s="1"/>
  <c r="AX69" i="3"/>
  <c r="AV69" i="3"/>
  <c r="AW69" i="3" s="1"/>
  <c r="AR69" i="3"/>
  <c r="AS69" i="3" s="1"/>
  <c r="AN69" i="3"/>
  <c r="AO69" i="3" s="1"/>
  <c r="AJ69" i="3"/>
  <c r="AK69" i="3" s="1"/>
  <c r="AF69" i="3"/>
  <c r="AG69" i="3" s="1"/>
  <c r="AZ65" i="3"/>
  <c r="AX64" i="3"/>
  <c r="AV64" i="3"/>
  <c r="AW64" i="3" s="1"/>
  <c r="AR64" i="3"/>
  <c r="AS64" i="3" s="1"/>
  <c r="AN64" i="3"/>
  <c r="AO64" i="3" s="1"/>
  <c r="AJ64" i="3"/>
  <c r="AK64" i="3" s="1"/>
  <c r="AF64" i="3"/>
  <c r="AG64" i="3" s="1"/>
  <c r="AX63" i="3"/>
  <c r="AV63" i="3"/>
  <c r="AW63" i="3" s="1"/>
  <c r="AR63" i="3"/>
  <c r="AS63" i="3" s="1"/>
  <c r="AN63" i="3"/>
  <c r="AO63" i="3" s="1"/>
  <c r="AJ63" i="3"/>
  <c r="AF63" i="3"/>
  <c r="AG63" i="3" s="1"/>
  <c r="AX61" i="3"/>
  <c r="AN61" i="3"/>
  <c r="AO61" i="3" s="1"/>
  <c r="AJ61" i="3"/>
  <c r="AK61" i="3" s="1"/>
  <c r="AF61" i="3"/>
  <c r="AG61" i="3" s="1"/>
  <c r="AZ60" i="3"/>
  <c r="AN60" i="3"/>
  <c r="AO60" i="3" s="1"/>
  <c r="AJ60" i="3"/>
  <c r="AK60" i="3" s="1"/>
  <c r="AF60" i="3"/>
  <c r="AG60" i="3" s="1"/>
  <c r="AN59" i="3"/>
  <c r="AO59" i="3" s="1"/>
  <c r="AJ59" i="3"/>
  <c r="AK59" i="3" s="1"/>
  <c r="AF59" i="3"/>
  <c r="AG59" i="3" s="1"/>
  <c r="AX58" i="3"/>
  <c r="AN58" i="3"/>
  <c r="AO58" i="3" s="1"/>
  <c r="AJ58" i="3"/>
  <c r="AK58" i="3" s="1"/>
  <c r="AF58" i="3"/>
  <c r="AG58" i="3" s="1"/>
  <c r="AZ57" i="3"/>
  <c r="AN57" i="3"/>
  <c r="AO57" i="3" s="1"/>
  <c r="AJ57" i="3"/>
  <c r="AK57" i="3" s="1"/>
  <c r="AF57" i="3"/>
  <c r="AG57" i="3" s="1"/>
  <c r="AN56" i="3"/>
  <c r="AO56" i="3" s="1"/>
  <c r="AJ56" i="3"/>
  <c r="AK56" i="3" s="1"/>
  <c r="AF56" i="3"/>
  <c r="AG56" i="3" s="1"/>
  <c r="AX55" i="3"/>
  <c r="AN55" i="3"/>
  <c r="AO55" i="3" s="1"/>
  <c r="AJ55" i="3"/>
  <c r="AK55" i="3" s="1"/>
  <c r="AF55" i="3"/>
  <c r="AG55" i="3" s="1"/>
  <c r="AZ54" i="3"/>
  <c r="AN54" i="3"/>
  <c r="AO54" i="3" s="1"/>
  <c r="AJ54" i="3"/>
  <c r="AK54" i="3" s="1"/>
  <c r="AF54" i="3"/>
  <c r="AG54" i="3" s="1"/>
  <c r="AN53" i="3"/>
  <c r="AO53" i="3" s="1"/>
  <c r="AJ53" i="3"/>
  <c r="AK53" i="3" s="1"/>
  <c r="AF53" i="3"/>
  <c r="AG53" i="3" s="1"/>
  <c r="AX52" i="3"/>
  <c r="AN52" i="3"/>
  <c r="AO52" i="3" s="1"/>
  <c r="AJ52" i="3"/>
  <c r="AK52" i="3" s="1"/>
  <c r="AF52" i="3"/>
  <c r="AG52" i="3" s="1"/>
  <c r="AZ51" i="3"/>
  <c r="AN51" i="3"/>
  <c r="AO51" i="3" s="1"/>
  <c r="AJ51" i="3"/>
  <c r="AK51" i="3" s="1"/>
  <c r="AF51" i="3"/>
  <c r="AG51" i="3" s="1"/>
  <c r="AN50" i="3"/>
  <c r="AO50" i="3" s="1"/>
  <c r="AJ50" i="3"/>
  <c r="AK50" i="3" s="1"/>
  <c r="AF50" i="3"/>
  <c r="AG50" i="3" s="1"/>
  <c r="AX49" i="3"/>
  <c r="AN49" i="3"/>
  <c r="AO49" i="3" s="1"/>
  <c r="AJ49" i="3"/>
  <c r="AK49" i="3" s="1"/>
  <c r="AF49" i="3"/>
  <c r="AG49" i="3" s="1"/>
  <c r="AZ48" i="3"/>
  <c r="AN48" i="3"/>
  <c r="AO48" i="3" s="1"/>
  <c r="AJ48" i="3"/>
  <c r="AK48" i="3" s="1"/>
  <c r="AF48" i="3"/>
  <c r="AG48" i="3" s="1"/>
  <c r="AN47" i="3"/>
  <c r="AO47" i="3" s="1"/>
  <c r="AJ47" i="3"/>
  <c r="AK47" i="3" s="1"/>
  <c r="AF47" i="3"/>
  <c r="AG47" i="3" s="1"/>
  <c r="AX46" i="3"/>
  <c r="AN46" i="3"/>
  <c r="AO46" i="3" s="1"/>
  <c r="AJ46" i="3"/>
  <c r="AK46" i="3" s="1"/>
  <c r="AF46" i="3"/>
  <c r="AG46" i="3" s="1"/>
  <c r="AZ45" i="3"/>
  <c r="AN45" i="3"/>
  <c r="AO45" i="3" s="1"/>
  <c r="AJ45" i="3"/>
  <c r="AK45" i="3" s="1"/>
  <c r="AF45" i="3"/>
  <c r="AG45" i="3" s="1"/>
  <c r="AN44" i="3"/>
  <c r="AO44" i="3" s="1"/>
  <c r="AJ44" i="3"/>
  <c r="AK44" i="3" s="1"/>
  <c r="AF44" i="3"/>
  <c r="AG44" i="3" s="1"/>
  <c r="AV43" i="3"/>
  <c r="AW43" i="3" s="1"/>
  <c r="AR43" i="3"/>
  <c r="AS43" i="3" s="1"/>
  <c r="AN43" i="3"/>
  <c r="AO43" i="3" s="1"/>
  <c r="AJ43" i="3"/>
  <c r="AK43" i="3" s="1"/>
  <c r="AF43" i="3"/>
  <c r="AG43" i="3" s="1"/>
  <c r="AV42" i="3"/>
  <c r="AW42" i="3" s="1"/>
  <c r="AR42" i="3"/>
  <c r="AS42" i="3" s="1"/>
  <c r="AN42" i="3"/>
  <c r="AO42" i="3" s="1"/>
  <c r="AJ42" i="3"/>
  <c r="AK42" i="3" s="1"/>
  <c r="AF42" i="3"/>
  <c r="AG42" i="3" s="1"/>
  <c r="AV41" i="3"/>
  <c r="AW41" i="3" s="1"/>
  <c r="AR41" i="3"/>
  <c r="AS41" i="3" s="1"/>
  <c r="AN41" i="3"/>
  <c r="AO41" i="3" s="1"/>
  <c r="AJ41" i="3"/>
  <c r="AK41" i="3" s="1"/>
  <c r="AF41" i="3"/>
  <c r="AG41" i="3" s="1"/>
  <c r="AV40" i="3"/>
  <c r="AW40" i="3" s="1"/>
  <c r="AR40" i="3"/>
  <c r="AS40" i="3" s="1"/>
  <c r="AN40" i="3"/>
  <c r="AO40" i="3" s="1"/>
  <c r="AJ40" i="3"/>
  <c r="AK40" i="3" s="1"/>
  <c r="AF40" i="3"/>
  <c r="AG40" i="3" s="1"/>
  <c r="AV39" i="3"/>
  <c r="AW39" i="3" s="1"/>
  <c r="AR39" i="3"/>
  <c r="AS39" i="3" s="1"/>
  <c r="AN39" i="3"/>
  <c r="AO39" i="3" s="1"/>
  <c r="AJ39" i="3"/>
  <c r="AK39" i="3" s="1"/>
  <c r="AF39" i="3"/>
  <c r="AG39" i="3" s="1"/>
  <c r="AV38" i="3"/>
  <c r="AW38" i="3" s="1"/>
  <c r="AR38" i="3"/>
  <c r="AS38" i="3" s="1"/>
  <c r="AN38" i="3"/>
  <c r="AO38" i="3" s="1"/>
  <c r="AJ38" i="3"/>
  <c r="AK38" i="3" s="1"/>
  <c r="AF38" i="3"/>
  <c r="AG38" i="3" s="1"/>
  <c r="AV36" i="3"/>
  <c r="AW36" i="3" s="1"/>
  <c r="AR36" i="3"/>
  <c r="AS36" i="3" s="1"/>
  <c r="AN36" i="3"/>
  <c r="AO36" i="3" s="1"/>
  <c r="AJ36" i="3"/>
  <c r="AK36" i="3" s="1"/>
  <c r="AF36" i="3"/>
  <c r="AG36" i="3" s="1"/>
  <c r="AV33" i="3"/>
  <c r="AW33" i="3" s="1"/>
  <c r="AR33" i="3"/>
  <c r="AS33" i="3" s="1"/>
  <c r="AN33" i="3"/>
  <c r="AO33" i="3" s="1"/>
  <c r="AJ33" i="3"/>
  <c r="AK33" i="3" s="1"/>
  <c r="AF33" i="3"/>
  <c r="AG33" i="3" s="1"/>
  <c r="AX32" i="3"/>
  <c r="AV32" i="3"/>
  <c r="AW32" i="3" s="1"/>
  <c r="AR32" i="3"/>
  <c r="AS32" i="3" s="1"/>
  <c r="AN32" i="3"/>
  <c r="AO32" i="3" s="1"/>
  <c r="AJ32" i="3"/>
  <c r="AK32" i="3" s="1"/>
  <c r="AF32" i="3"/>
  <c r="AX31" i="3"/>
  <c r="AV31" i="3"/>
  <c r="AW31" i="3" s="1"/>
  <c r="AR31" i="3"/>
  <c r="AS31" i="3" s="1"/>
  <c r="AN31" i="3"/>
  <c r="AO31" i="3" s="1"/>
  <c r="AJ31" i="3"/>
  <c r="AK31" i="3" s="1"/>
  <c r="AF31" i="3"/>
  <c r="AG31" i="3" s="1"/>
  <c r="AV30" i="3"/>
  <c r="AW30" i="3" s="1"/>
  <c r="AR30" i="3"/>
  <c r="AS30" i="3" s="1"/>
  <c r="AN30" i="3"/>
  <c r="AO30" i="3" s="1"/>
  <c r="AJ30" i="3"/>
  <c r="AK30" i="3" s="1"/>
  <c r="AF30" i="3"/>
  <c r="AG30" i="3" s="1"/>
  <c r="AX29" i="3"/>
  <c r="AV29" i="3"/>
  <c r="AW29" i="3" s="1"/>
  <c r="AR29" i="3"/>
  <c r="AS29" i="3" s="1"/>
  <c r="AN29" i="3"/>
  <c r="AO29" i="3" s="1"/>
  <c r="AJ29" i="3"/>
  <c r="AK29" i="3" s="1"/>
  <c r="AF29" i="3"/>
  <c r="AG29" i="3" s="1"/>
  <c r="AX28" i="3"/>
  <c r="AV28" i="3"/>
  <c r="AW28" i="3" s="1"/>
  <c r="AR28" i="3"/>
  <c r="AS28" i="3" s="1"/>
  <c r="AN28" i="3"/>
  <c r="AO28" i="3" s="1"/>
  <c r="AJ28" i="3"/>
  <c r="AK28" i="3" s="1"/>
  <c r="AF28" i="3"/>
  <c r="AG28" i="3" s="1"/>
  <c r="AV27" i="3"/>
  <c r="AW27" i="3" s="1"/>
  <c r="AR27" i="3"/>
  <c r="AS27" i="3" s="1"/>
  <c r="AN27" i="3"/>
  <c r="AO27" i="3" s="1"/>
  <c r="AJ27" i="3"/>
  <c r="AK27" i="3" s="1"/>
  <c r="AF27" i="3"/>
  <c r="AG27" i="3" s="1"/>
  <c r="AV26" i="3"/>
  <c r="AW26" i="3" s="1"/>
  <c r="AR26" i="3"/>
  <c r="AS26" i="3" s="1"/>
  <c r="AN26" i="3"/>
  <c r="AO26" i="3" s="1"/>
  <c r="AJ26" i="3"/>
  <c r="AK26" i="3" s="1"/>
  <c r="AF26" i="3"/>
  <c r="AG26" i="3" s="1"/>
  <c r="AX25" i="3"/>
  <c r="AV25" i="3"/>
  <c r="AW25" i="3" s="1"/>
  <c r="AR25" i="3"/>
  <c r="AS25" i="3" s="1"/>
  <c r="AN25" i="3"/>
  <c r="AO25" i="3" s="1"/>
  <c r="AJ25" i="3"/>
  <c r="AK25" i="3" s="1"/>
  <c r="AF25" i="3"/>
  <c r="AX24" i="3"/>
  <c r="AV24" i="3"/>
  <c r="AW24" i="3" s="1"/>
  <c r="AR24" i="3"/>
  <c r="AS24" i="3" s="1"/>
  <c r="AN24" i="3"/>
  <c r="AO24" i="3" s="1"/>
  <c r="AJ24" i="3"/>
  <c r="AK24" i="3" s="1"/>
  <c r="AF24" i="3"/>
  <c r="AG24" i="3" s="1"/>
  <c r="AV23" i="3"/>
  <c r="AW23" i="3" s="1"/>
  <c r="AR23" i="3"/>
  <c r="AS23" i="3" s="1"/>
  <c r="AN23" i="3"/>
  <c r="AO23" i="3" s="1"/>
  <c r="AJ23" i="3"/>
  <c r="AK23" i="3" s="1"/>
  <c r="AF23" i="3"/>
  <c r="AG23" i="3" s="1"/>
  <c r="AX22" i="3"/>
  <c r="AV22" i="3"/>
  <c r="AW22" i="3" s="1"/>
  <c r="AR22" i="3"/>
  <c r="AS22" i="3" s="1"/>
  <c r="AN22" i="3"/>
  <c r="AO22" i="3" s="1"/>
  <c r="AJ22" i="3"/>
  <c r="AK22" i="3" s="1"/>
  <c r="AF22" i="3"/>
  <c r="AG22" i="3" s="1"/>
  <c r="AX21" i="3"/>
  <c r="AV21" i="3"/>
  <c r="AW21" i="3" s="1"/>
  <c r="AR21" i="3"/>
  <c r="AS21" i="3" s="1"/>
  <c r="AN21" i="3"/>
  <c r="AO21" i="3" s="1"/>
  <c r="AJ21" i="3"/>
  <c r="AK21" i="3" s="1"/>
  <c r="AF21" i="3"/>
  <c r="AG21" i="3" s="1"/>
  <c r="AV20" i="3"/>
  <c r="AW20" i="3" s="1"/>
  <c r="AR20" i="3"/>
  <c r="AS20" i="3" s="1"/>
  <c r="AN20" i="3"/>
  <c r="AO20" i="3" s="1"/>
  <c r="AJ20" i="3"/>
  <c r="AK20" i="3" s="1"/>
  <c r="AF20" i="3"/>
  <c r="AG20" i="3" s="1"/>
  <c r="AV19" i="3"/>
  <c r="AW19" i="3" s="1"/>
  <c r="AR19" i="3"/>
  <c r="AS19" i="3" s="1"/>
  <c r="AN19" i="3"/>
  <c r="AO19" i="3" s="1"/>
  <c r="AJ19" i="3"/>
  <c r="AK19" i="3" s="1"/>
  <c r="AF19" i="3"/>
  <c r="AG19" i="3" s="1"/>
  <c r="AV18" i="3"/>
  <c r="AW18" i="3" s="1"/>
  <c r="AR18" i="3"/>
  <c r="AS18" i="3" s="1"/>
  <c r="AN18" i="3"/>
  <c r="AO18" i="3" s="1"/>
  <c r="AJ18" i="3"/>
  <c r="AK18" i="3" s="1"/>
  <c r="AF18" i="3"/>
  <c r="AG18" i="3" s="1"/>
  <c r="AV16" i="3"/>
  <c r="AW16" i="3" s="1"/>
  <c r="AR16" i="3"/>
  <c r="AS16" i="3" s="1"/>
  <c r="AN16" i="3"/>
  <c r="AO16" i="3" s="1"/>
  <c r="AJ16" i="3"/>
  <c r="AK16" i="3" s="1"/>
  <c r="AF16" i="3"/>
  <c r="AG16" i="3" s="1"/>
  <c r="AV15" i="3"/>
  <c r="AW15" i="3" s="1"/>
  <c r="AR15" i="3"/>
  <c r="AS15" i="3" s="1"/>
  <c r="AN15" i="3"/>
  <c r="AO15" i="3" s="1"/>
  <c r="AJ15" i="3"/>
  <c r="AK15" i="3" s="1"/>
  <c r="AF15" i="3"/>
  <c r="AG15" i="3" s="1"/>
  <c r="AV13" i="3"/>
  <c r="AW13" i="3" s="1"/>
  <c r="AR13" i="3"/>
  <c r="AS13" i="3" s="1"/>
  <c r="AN13" i="3"/>
  <c r="AO13" i="3" s="1"/>
  <c r="AJ13" i="3"/>
  <c r="AK13" i="3" s="1"/>
  <c r="AF13" i="3"/>
  <c r="AG13" i="3" s="1"/>
  <c r="AV12" i="3"/>
  <c r="AW12" i="3" s="1"/>
  <c r="AR12" i="3"/>
  <c r="AS12" i="3" s="1"/>
  <c r="AN12" i="3"/>
  <c r="AO12" i="3" s="1"/>
  <c r="AJ12" i="3"/>
  <c r="AK12" i="3" s="1"/>
  <c r="AF12" i="3"/>
  <c r="AG12" i="3" s="1"/>
  <c r="AV11" i="3"/>
  <c r="AW11" i="3" s="1"/>
  <c r="AR11" i="3"/>
  <c r="AS11" i="3" s="1"/>
  <c r="AN11" i="3"/>
  <c r="AO11" i="3" s="1"/>
  <c r="AJ11" i="3"/>
  <c r="AK11" i="3" s="1"/>
  <c r="AF11" i="3"/>
  <c r="AG11" i="3" s="1"/>
  <c r="AV10" i="3"/>
  <c r="AW10" i="3" s="1"/>
  <c r="AR10" i="3"/>
  <c r="AS10" i="3" s="1"/>
  <c r="AN10" i="3"/>
  <c r="AO10" i="3" s="1"/>
  <c r="AJ10" i="3"/>
  <c r="AK10" i="3" s="1"/>
  <c r="AF10" i="3"/>
  <c r="AG10" i="3" s="1"/>
  <c r="AZ176" i="3" l="1"/>
  <c r="AZ113" i="3"/>
  <c r="AG158" i="3"/>
  <c r="AY25" i="3"/>
  <c r="AZ25" i="3" s="1"/>
  <c r="AO117" i="3"/>
  <c r="AZ117" i="3" s="1"/>
  <c r="AY32" i="3"/>
  <c r="AZ32" i="3" s="1"/>
  <c r="AY135" i="3"/>
  <c r="AZ135" i="3" s="1"/>
  <c r="AZ149" i="3" s="1"/>
  <c r="AZ294" i="3" s="1"/>
  <c r="AG32" i="3"/>
  <c r="AS135" i="3"/>
  <c r="AY22" i="3"/>
  <c r="AG25" i="3"/>
  <c r="AY29" i="3"/>
  <c r="AZ29" i="3" s="1"/>
  <c r="AY121" i="3"/>
  <c r="AK63" i="3"/>
  <c r="AY63" i="3"/>
  <c r="AZ63" i="3" s="1"/>
  <c r="AY203" i="3"/>
  <c r="AZ203" i="3" s="1"/>
  <c r="AZ121" i="3"/>
  <c r="AY119" i="3"/>
  <c r="AO119" i="3"/>
  <c r="AZ119" i="3" s="1"/>
  <c r="AG155" i="3"/>
  <c r="AO123" i="3"/>
  <c r="AZ123" i="3" s="1"/>
  <c r="AZ22" i="3" l="1"/>
</calcChain>
</file>

<file path=xl/sharedStrings.xml><?xml version="1.0" encoding="utf-8"?>
<sst xmlns="http://schemas.openxmlformats.org/spreadsheetml/2006/main" count="5629" uniqueCount="877">
  <si>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</si>
  <si>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</si>
  <si>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</si>
  <si>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</si>
  <si>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</si>
  <si>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</si>
  <si>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</si>
  <si>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</si>
  <si>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</si>
  <si>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</si>
  <si>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</si>
  <si>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</si>
  <si>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</si>
  <si>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</si>
  <si>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</si>
  <si>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</si>
  <si>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</si>
  <si>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</si>
  <si>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</si>
  <si>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</si>
  <si>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</si>
  <si>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</si>
  <si>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</si>
  <si>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</si>
  <si>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</si>
  <si>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</si>
  <si>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</si>
  <si>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</si>
  <si>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</si>
  <si>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</si>
  <si>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</si>
  <si>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</si>
  <si>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</si>
  <si>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</si>
  <si>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</si>
  <si>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</si>
  <si>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</si>
  <si>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</si>
  <si>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</si>
  <si>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</si>
  <si>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</si>
  <si>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</si>
  <si>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</si>
  <si>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</si>
  <si>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</si>
  <si>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</si>
  <si>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</si>
  <si>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</si>
  <si>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</si>
  <si>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</si>
  <si>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</si>
  <si>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</si>
  <si>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</si>
  <si>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</si>
  <si>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</si>
  <si>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</si>
  <si>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</si>
  <si>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</si>
  <si>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</si>
  <si>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</si>
  <si>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</si>
  <si>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</si>
  <si>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</si>
  <si>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</si>
  <si>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</si>
  <si>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</si>
  <si>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</si>
  <si>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</si>
  <si>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</si>
  <si>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</si>
  <si>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</si>
  <si>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</si>
  <si>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</si>
  <si>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</si>
  <si>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</si>
  <si>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</si>
  <si>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</si>
  <si>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</si>
  <si>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</si>
  <si>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</si>
  <si>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</si>
  <si>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</si>
  <si>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</si>
  <si>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</si>
  <si>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</si>
  <si>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</si>
  <si>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</si>
  <si>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</si>
  <si>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</si>
  <si>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</si>
  <si>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</si>
  <si>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</si>
  <si>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</si>
  <si>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</si>
  <si>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</si>
  <si>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</si>
  <si>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</si>
  <si>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</si>
  <si>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</si>
  <si>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</si>
  <si>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</si>
  <si>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</si>
  <si>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</si>
  <si>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</si>
  <si>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</si>
  <si>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</si>
  <si>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</si>
  <si>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</si>
  <si>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</si>
  <si>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</si>
  <si>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</si>
  <si>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</si>
  <si>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</si>
  <si>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</si>
  <si>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</si>
  <si>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</si>
  <si>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</si>
  <si>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</si>
  <si>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</si>
  <si>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</si>
  <si>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</si>
  <si>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</si>
  <si>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</si>
  <si>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</si>
  <si>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</si>
  <si>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</si>
  <si>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</si>
  <si>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</si>
  <si>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</si>
  <si>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</si>
  <si>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</si>
  <si>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</si>
  <si>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</si>
  <si>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</si>
  <si>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</si>
  <si>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</si>
  <si>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</si>
  <si>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</si>
  <si>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</si>
  <si>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</si>
  <si>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</si>
  <si>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</si>
  <si>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</si>
  <si>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</si>
  <si>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</si>
  <si>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</si>
  <si>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</si>
  <si>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</si>
  <si>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</si>
  <si>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</si>
  <si>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</si>
  <si>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</si>
  <si>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</si>
  <si>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</si>
  <si>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</si>
  <si>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</si>
  <si>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</si>
  <si>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</si>
  <si>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</si>
  <si>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</si>
  <si>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</si>
  <si>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</si>
  <si>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</si>
  <si>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</si>
  <si>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</si>
  <si>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</si>
  <si>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</si>
  <si>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</si>
  <si>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</si>
  <si>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</si>
  <si>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</si>
  <si>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</si>
  <si>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</si>
  <si>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</si>
  <si>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</si>
  <si>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</si>
  <si>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</si>
  <si>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</si>
  <si>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</si>
  <si>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</si>
  <si>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</si>
  <si>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</si>
  <si>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</si>
  <si>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</si>
  <si>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</si>
  <si>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</si>
  <si>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</si>
  <si>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</si>
  <si>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</si>
  <si>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</si>
  <si>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</si>
  <si>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</si>
  <si>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</si>
  <si>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</si>
  <si>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</si>
  <si>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</si>
  <si>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</si>
  <si>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</si>
  <si>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</si>
  <si>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</si>
  <si>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</si>
  <si>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</si>
  <si>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</si>
  <si>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</si>
  <si>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</si>
  <si>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</si>
  <si>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</si>
  <si>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</si>
  <si>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</si>
  <si>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</si>
  <si>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</si>
  <si>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</si>
  <si>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</si>
  <si>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</si>
  <si>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</si>
  <si>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</si>
  <si>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</si>
  <si>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</si>
  <si>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</si>
  <si>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</si>
  <si>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</si>
  <si>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</si>
  <si>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</si>
  <si>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</si>
  <si>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</si>
  <si>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</si>
  <si>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</si>
  <si>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</si>
  <si>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</si>
  <si>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</si>
  <si>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</si>
  <si>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</si>
  <si>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</si>
  <si>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</si>
  <si>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</si>
  <si>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</si>
  <si>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</si>
  <si>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</si>
  <si>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</si>
  <si>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</si>
  <si>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</si>
  <si>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</si>
  <si>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</si>
  <si>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</si>
  <si>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</si>
  <si>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</si>
  <si>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</si>
  <si>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</si>
  <si>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</si>
  <si>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</si>
  <si>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</si>
  <si>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</si>
  <si>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</si>
  <si>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</si>
  <si>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</si>
  <si>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</si>
  <si>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</si>
  <si>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</si>
  <si>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</si>
  <si>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</si>
  <si>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</si>
  <si>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</si>
  <si>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</si>
  <si>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</si>
  <si>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</si>
  <si>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</si>
  <si>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</si>
  <si>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</si>
  <si>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</si>
  <si>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</si>
  <si>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</si>
  <si>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</si>
  <si>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</si>
  <si>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</si>
  <si>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</si>
  <si>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</si>
  <si>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</si>
  <si>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</si>
  <si>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</si>
  <si>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</si>
  <si>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</si>
  <si>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</si>
  <si>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</si>
  <si>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Г.АТЫРАУ, УЛ.ВАЛИХАНОВА 1</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</si>
  <si>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</si>
  <si>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</si>
  <si>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</si>
  <si>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</si>
  <si>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</si>
  <si>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</si>
  <si>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</si>
  <si>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</si>
  <si>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</si>
  <si>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</si>
  <si>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</si>
  <si>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</si>
  <si>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</si>
  <si>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</si>
  <si>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</si>
  <si>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</si>
  <si>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</si>
  <si>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</si>
  <si>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</si>
  <si>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</si>
  <si>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</si>
  <si>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</si>
  <si>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</si>
  <si>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</si>
  <si>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</si>
  <si>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</si>
  <si>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</si>
  <si>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</si>
  <si>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</si>
  <si>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</si>
  <si>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</si>
  <si>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</si>
  <si>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</si>
  <si>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</si>
  <si>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</si>
  <si>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</si>
  <si>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</si>
  <si>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</si>
  <si>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</si>
  <si>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</si>
  <si>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</si>
  <si>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</si>
  <si>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</si>
  <si>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</si>
  <si>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</si>
  <si>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</si>
  <si>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</si>
  <si>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</si>
  <si>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</si>
  <si>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</si>
  <si>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</si>
  <si>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</si>
  <si>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</si>
  <si>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</si>
  <si>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</si>
  <si>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</si>
  <si>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</si>
  <si>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</si>
  <si>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</si>
  <si>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</si>
  <si>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</si>
  <si>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</si>
  <si>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</si>
  <si>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</si>
  <si>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</si>
  <si>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</si>
  <si>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</si>
  <si>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</si>
  <si>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</si>
  <si>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</si>
  <si>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</si>
  <si>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</si>
  <si>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</si>
  <si>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</si>
  <si>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</si>
  <si>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</si>
  <si>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</si>
  <si>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</si>
  <si>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</si>
  <si>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</si>
  <si>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</si>
  <si>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</si>
  <si>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</si>
  <si>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</si>
  <si>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</si>
  <si>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</si>
  <si>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</si>
  <si>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</si>
  <si>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</si>
  <si>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</si>
  <si>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</si>
  <si>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</si>
  <si>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</si>
  <si>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</si>
  <si>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</si>
  <si>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</si>
  <si>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</si>
  <si>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</si>
  <si>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</si>
  <si>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</si>
  <si>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</si>
  <si>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</si>
  <si>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</si>
  <si>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</si>
  <si>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</si>
  <si>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</si>
  <si>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</si>
  <si>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</si>
  <si>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</si>
  <si>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</si>
  <si>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</si>
  <si>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</si>
  <si>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</si>
  <si>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</si>
  <si>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</si>
  <si>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</si>
  <si>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</si>
  <si>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</si>
  <si>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</si>
  <si>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</si>
  <si>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</si>
  <si>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</si>
  <si>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</si>
  <si>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</si>
  <si>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</si>
  <si>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</si>
  <si>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</si>
  <si>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</si>
  <si>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</si>
  <si>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</si>
  <si>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</si>
  <si>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</si>
  <si>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</si>
  <si>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</si>
  <si>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</si>
  <si>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</si>
  <si>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</si>
  <si>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</si>
  <si>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</si>
  <si>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</si>
  <si>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</si>
  <si>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</si>
  <si>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</si>
  <si>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</si>
  <si>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</si>
  <si>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</si>
  <si>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</si>
  <si>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</si>
  <si>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</si>
  <si>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</si>
  <si>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</si>
  <si>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</si>
  <si>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</si>
  <si>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</si>
  <si>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</si>
  <si>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</si>
  <si>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</si>
  <si>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</si>
  <si>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</si>
  <si>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</si>
  <si>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</si>
  <si>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</si>
  <si>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</si>
  <si>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</si>
  <si>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</si>
  <si>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</si>
  <si>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</si>
  <si>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</si>
  <si>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</si>
  <si>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</si>
  <si>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</si>
  <si>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</si>
  <si>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</si>
  <si>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</si>
  <si>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</si>
  <si>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</si>
  <si>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</si>
  <si>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</si>
  <si>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</si>
  <si>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</si>
  <si>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</si>
  <si>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</si>
  <si>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</si>
  <si>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</si>
  <si>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</si>
  <si>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</si>
  <si>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</si>
  <si>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</si>
  <si>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</si>
  <si>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</si>
  <si>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</si>
  <si>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</si>
  <si>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</si>
  <si>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</si>
  <si>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</si>
  <si>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</si>
  <si>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</si>
  <si>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</si>
  <si>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</si>
  <si>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</si>
  <si>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</si>
  <si>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</si>
  <si>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</si>
  <si>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</si>
  <si>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</si>
  <si>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</si>
  <si>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</si>
  <si>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</si>
  <si>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</si>
  <si>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</si>
  <si>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</si>
  <si>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</si>
  <si>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</si>
  <si>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</si>
  <si>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</si>
  <si>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</si>
  <si>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</si>
  <si>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</si>
  <si>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</si>
  <si>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</si>
  <si>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</si>
  <si>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</si>
  <si>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</si>
  <si>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</si>
  <si>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</si>
  <si>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29 -1 Т</t>
  </si>
  <si>
    <t xml:space="preserve"> 02.2019</t>
  </si>
  <si>
    <t>19100849</t>
  </si>
  <si>
    <t>31- 1 Т</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</si>
  <si>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</si>
  <si>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</si>
  <si>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</si>
  <si>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</si>
  <si>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</si>
  <si>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</si>
  <si>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</si>
  <si>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</si>
  <si>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</si>
  <si>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</si>
  <si>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</si>
  <si>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</si>
  <si>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</si>
  <si>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</si>
  <si>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</si>
  <si>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</si>
  <si>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</si>
  <si>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</si>
  <si>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</si>
  <si>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</si>
  <si>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</si>
  <si>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</si>
  <si>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</si>
  <si>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</si>
  <si>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</si>
  <si>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</si>
  <si>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</si>
  <si>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</si>
  <si>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</si>
  <si>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</si>
  <si>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</si>
  <si>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</si>
  <si>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</si>
  <si>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</si>
  <si>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</si>
  <si>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</si>
  <si>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</si>
  <si>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</si>
  <si>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</si>
  <si>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</si>
  <si>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</si>
  <si>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</si>
  <si>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</si>
  <si>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</si>
  <si>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</si>
  <si>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</si>
  <si>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</si>
  <si>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</si>
  <si>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</si>
  <si>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</si>
  <si>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</si>
  <si>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</si>
  <si>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</si>
  <si>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</si>
  <si>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</si>
  <si>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</si>
  <si>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</si>
  <si>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</si>
  <si>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</si>
  <si>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</si>
  <si>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</si>
  <si>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</si>
  <si>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</si>
  <si>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</si>
  <si>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</si>
  <si>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</si>
  <si>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</si>
  <si>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</si>
  <si>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</si>
  <si>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</si>
  <si>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</si>
  <si>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</si>
  <si>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</si>
  <si>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</si>
  <si>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</si>
  <si>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</si>
  <si>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</si>
  <si>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</si>
  <si>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</si>
  <si>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</si>
  <si>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</si>
  <si>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</si>
  <si>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</si>
  <si>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</si>
  <si>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</si>
  <si>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</si>
  <si>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</si>
  <si>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</si>
  <si>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</si>
  <si>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</si>
  <si>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</si>
  <si>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</si>
  <si>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</si>
  <si>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</si>
  <si>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</si>
  <si>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</si>
  <si>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</si>
  <si>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</si>
  <si>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</si>
  <si>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</si>
  <si>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</si>
  <si>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</si>
  <si>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</si>
  <si>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</si>
  <si>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</si>
  <si>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</si>
  <si>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</si>
  <si>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</si>
  <si>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</si>
  <si>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</si>
  <si>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</si>
  <si>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новая позицияя</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</si>
  <si>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</si>
  <si>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</si>
  <si>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</si>
  <si>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</si>
  <si>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</si>
  <si>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</si>
  <si>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</si>
  <si>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</si>
  <si>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</si>
  <si>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</si>
  <si>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</si>
  <si>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</si>
  <si>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</si>
  <si>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</si>
  <si>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</si>
  <si>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</si>
  <si>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</si>
  <si>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</si>
  <si>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</si>
  <si>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</si>
  <si>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</si>
  <si>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</si>
  <si>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</si>
  <si>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</si>
  <si>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</si>
  <si>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</si>
  <si>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</si>
  <si>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</si>
  <si>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</si>
  <si>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</si>
  <si>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</si>
  <si>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</si>
  <si>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</si>
  <si>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</si>
  <si>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</si>
  <si>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</si>
  <si>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</si>
  <si>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</si>
  <si>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</si>
  <si>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</si>
  <si>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</si>
  <si>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</si>
  <si>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</si>
  <si>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</si>
  <si>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</si>
  <si>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</si>
  <si>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</si>
  <si>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</si>
  <si>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</si>
  <si>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</si>
  <si>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</si>
  <si>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</si>
  <si>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</si>
  <si>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</si>
  <si>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</si>
  <si>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</si>
  <si>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</si>
  <si>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</si>
  <si>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</si>
  <si>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</si>
  <si>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</si>
  <si>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</si>
  <si>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</si>
  <si>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</si>
  <si>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</si>
  <si>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</si>
  <si>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</si>
  <si>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</si>
  <si>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</si>
  <si>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59 У</t>
  </si>
  <si>
    <t>58 У</t>
  </si>
  <si>
    <t>57 У</t>
  </si>
  <si>
    <t>56 У</t>
  </si>
  <si>
    <t>11 Р</t>
  </si>
  <si>
    <t>16-3 Т</t>
  </si>
  <si>
    <t>90</t>
  </si>
  <si>
    <t>15-3 Т</t>
  </si>
  <si>
    <t>14-3 Т</t>
  </si>
  <si>
    <t>10-3 Т</t>
  </si>
  <si>
    <t>7-3 Т</t>
  </si>
  <si>
    <t>6-3 Т</t>
  </si>
  <si>
    <t>11-3 Т</t>
  </si>
  <si>
    <t>9-3 Т</t>
  </si>
  <si>
    <t>5-3 Т</t>
  </si>
  <si>
    <t>35 Т</t>
  </si>
  <si>
    <t>10-3 Р</t>
  </si>
  <si>
    <t>Исклюить</t>
  </si>
  <si>
    <t>Сокращение потребности</t>
  </si>
  <si>
    <t>48-1 У</t>
  </si>
  <si>
    <t>Комплексное обеспечение  НКТ ЖылыойМунайгаз</t>
  </si>
  <si>
    <t>47-1 У</t>
  </si>
  <si>
    <t>Комплексное обеспечение  НКТ ЖайыкМунайГаз</t>
  </si>
  <si>
    <t>46-1 У</t>
  </si>
  <si>
    <t>Комплексное обеспечение  НКТ ДоссорМунайГаз</t>
  </si>
  <si>
    <t>45-1 У</t>
  </si>
  <si>
    <t>Комплексное обеспечение  НКТ КайнарМунайГаз</t>
  </si>
  <si>
    <t>44-1 У</t>
  </si>
  <si>
    <t>Г.АСТАНА, ПР. КАБАНБАЙ БАТЫРА 19</t>
  </si>
  <si>
    <t>Предоставление во временное пользование УЭЦН ЖылыойМунайГаз</t>
  </si>
  <si>
    <t>43-1 У</t>
  </si>
  <si>
    <t>Предоставление во временное пользование УЭЦН ЖайыкМунайГаз</t>
  </si>
  <si>
    <t>42-1 У</t>
  </si>
  <si>
    <t>Обслуживание и предоставление во временное пользование инструментов ПРС ЖылыойМунайгаз</t>
  </si>
  <si>
    <t>41-1 У</t>
  </si>
  <si>
    <t>Обслуживание и предоставление во временное пользование инструментов ПРС ЖайыкМунайгаз</t>
  </si>
  <si>
    <t>40-1 У</t>
  </si>
  <si>
    <t>Обслуживание и предоставление во временное пользование инструментов ПРС ДоссорМунайгаз</t>
  </si>
  <si>
    <t>39-1 У</t>
  </si>
  <si>
    <t>Обслуживание и предоставление во временное пользование инструментов ПРС КайнарМунайгаз</t>
  </si>
  <si>
    <t>38-1 У</t>
  </si>
  <si>
    <t>Предоставление во временное пользование ВНП ЖылыойМунайгаз</t>
  </si>
  <si>
    <t>37-1 У</t>
  </si>
  <si>
    <t>Предоставление во временное пользование ВНП ЖайыкМунайгаз</t>
  </si>
  <si>
    <t>36-1 У</t>
  </si>
  <si>
    <t>Предоставление во временное пользование ВНП ДоссорМунайгаз</t>
  </si>
  <si>
    <t>35-1 У</t>
  </si>
  <si>
    <t>Предоставление во временное пользование ВНП КайнарМунайгаз</t>
  </si>
  <si>
    <t>21-1 У</t>
  </si>
  <si>
    <t>60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</si>
  <si>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</si>
  <si>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</si>
  <si>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</si>
  <si>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 xml:space="preserve">г.Атырау </t>
  </si>
  <si>
    <t>г.Атырау</t>
  </si>
  <si>
    <t>"Сервисное обслуживание и ремонт анализаторов серы и аппаратов ДНП"</t>
  </si>
  <si>
    <t>14,29,55,26</t>
  </si>
  <si>
    <t>14,55,56</t>
  </si>
  <si>
    <t>13,14</t>
  </si>
  <si>
    <t>изменена позиции 29,30,49,50</t>
  </si>
  <si>
    <t>14,21,22,23,24,27,28,29,30,31,32,33,34,35,36,37,38,39,40,41,42,43,44,45,46,47,48,49,50</t>
  </si>
  <si>
    <t>14,21,35,37,38,39,40,41,42,43,44,45,46,47,48,49,50</t>
  </si>
  <si>
    <t>14,21,22,23,24,35,36,37,38,39,40,41,42,43,44,45,46,47,48,49,50</t>
  </si>
  <si>
    <t>14,21,35,36,37,38,39,40,41,42,43,44,45,46,47,48,49,50</t>
  </si>
  <si>
    <t>14,21,28,29,30,32,33,3435,36,37,38,39,40,41,42,43,44,45,46,47,48,49,50</t>
  </si>
  <si>
    <t>14,21,22,23,24,27,29,30,35,37,38,39,40,41,42,43,44,45,46,47,48,49,50</t>
  </si>
  <si>
    <t>10,11</t>
  </si>
  <si>
    <t>12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</si>
  <si>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</si>
  <si>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</si>
  <si>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</si>
  <si>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06.2019</t>
  </si>
  <si>
    <t>Шығыс Молдабек кен орнындағы 1,2,3,4 -МК мұнай коллекторларын қайта құрылымдау"</t>
  </si>
  <si>
    <t>"Реконструкция нефтяных коллекторов НК -1,2,3,4 на м/р Восточный Молдабек"</t>
  </si>
  <si>
    <t>13 Р</t>
  </si>
  <si>
    <t xml:space="preserve">711212.900.000000 </t>
  </si>
  <si>
    <t>Работы инженерные по проектированию зданий/сооружений/территорий/объектов и их систем и связанные с этим работы</t>
  </si>
  <si>
    <t>80</t>
  </si>
  <si>
    <t>09.2020</t>
  </si>
  <si>
    <t xml:space="preserve">"Атырау облысы, Исатай ауданы "Жайықмұнайгаз" МГӨБ-і С.Балғымбаев  к/о  ОМЖжДП қайта жаңғырту" нысанының жобалау зерттеу жұмыстарын  жүргізу </t>
  </si>
  <si>
    <t>Разработка ПИР объекта "Реконструкция ЦПСиПН м/р С.Балгимбаева НГДУ "Жайыкмунайгаз", Атырауская область, Исатайский район"</t>
  </si>
  <si>
    <t>48-2 У</t>
  </si>
  <si>
    <t>47-2 У</t>
  </si>
  <si>
    <t>46-2 У</t>
  </si>
  <si>
    <t>45-2 У</t>
  </si>
  <si>
    <t>44-2 У</t>
  </si>
  <si>
    <t>43-2 У</t>
  </si>
  <si>
    <t>38-2 У</t>
  </si>
  <si>
    <t>37-2 У</t>
  </si>
  <si>
    <t>36-2 У</t>
  </si>
  <si>
    <t>35-2 У</t>
  </si>
  <si>
    <t>60-1 У</t>
  </si>
  <si>
    <t>61 У</t>
  </si>
  <si>
    <t xml:space="preserve">Атырауская область Кызылкогинский район </t>
  </si>
  <si>
    <t>Шығыс Молдабек кен орнындағы 1,2,3,4 -МК мұнай коллекторларын қайта құрылымдау" нысанын техникалық қадағалау қызметін көрсету</t>
  </si>
  <si>
    <t>Услуги по техническому надзору объекта: "Реконструкция нефтяных коллекторов НК -1,2,3,4 на м/р Восточный Молдабек"</t>
  </si>
  <si>
    <t>перенесен в ГПЗ</t>
  </si>
  <si>
    <t>16-4 Т</t>
  </si>
  <si>
    <t>2,14,31,33,34,47,48,49</t>
  </si>
  <si>
    <t>12-1 Р</t>
  </si>
  <si>
    <t>8,9</t>
  </si>
  <si>
    <t>48-3 У</t>
  </si>
  <si>
    <t>29,30</t>
  </si>
  <si>
    <t>47-3 У</t>
  </si>
  <si>
    <t>46-3 У</t>
  </si>
  <si>
    <t>45-3 У</t>
  </si>
  <si>
    <t>Шығыс Молдабек кен орнындағы 1,2,3,4 -МК мұнай коллекторларын қайта құрылымдау" нысанын авторлық қадағалау қызметін көрсету</t>
  </si>
  <si>
    <t>Услуги по авторскому надзору  объекта "Реконструкция нефтяных коллекторов НК -1,2,3,4 на м/р Восточный Молдабек"</t>
  </si>
  <si>
    <t>новый позиция</t>
  </si>
  <si>
    <t>62 У</t>
  </si>
  <si>
    <t>08.2019</t>
  </si>
  <si>
    <t>4-3 Р</t>
  </si>
  <si>
    <t>44-3 У</t>
  </si>
  <si>
    <t>38-3 У</t>
  </si>
  <si>
    <t>37-3 У</t>
  </si>
  <si>
    <t>36-3 У</t>
  </si>
  <si>
    <t>35-3 У</t>
  </si>
  <si>
    <t>30-1 Т</t>
  </si>
  <si>
    <t>17-1 Т</t>
  </si>
  <si>
    <t>27,29,47,29,50</t>
  </si>
  <si>
    <t>ДГиРМ</t>
  </si>
  <si>
    <t>14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</si>
  <si>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</si>
  <si>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</si>
  <si>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</si>
  <si>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Атырауская обл, НГДУ "Жайыкмунайгаз"</t>
  </si>
  <si>
    <t>«Жайыкмұнайгаз» МГӨБ кабаты қысымен жару жұмыстары</t>
  </si>
  <si>
    <t xml:space="preserve">Гидравлический разрыв пласта НГДУ "Жайыкмунайгаз" </t>
  </si>
  <si>
    <t>Новая позиция</t>
  </si>
  <si>
    <t>15 Р</t>
  </si>
  <si>
    <t>Атырауская обл, НГДУ "Жылыоймунайгаз"</t>
  </si>
  <si>
    <t>«Жылыоймұнайгаз» МГӨБ кабаты қысымен жару жұмыстары</t>
  </si>
  <si>
    <t xml:space="preserve">Гидравлический разрыв пласта НГДУ "Жылыоймунайгаз" </t>
  </si>
  <si>
    <t>Атырауская обл, НГДУ "Доссормунайгаз"</t>
  </si>
  <si>
    <t>«Доссормұнайгаз» МГӨБ кабаты қысымен жару жұмыстары</t>
  </si>
  <si>
    <t xml:space="preserve">Гидравлический разрыв пласта НГДУ "Доссормунайгаз" </t>
  </si>
  <si>
    <t>Атырауская обл, НГДУ "Кайнармунайгаз"</t>
  </si>
  <si>
    <t>«Кайнармұнайгаз» МГӨБ кабаты қысымен жару жұмыстары</t>
  </si>
  <si>
    <t xml:space="preserve">Гидравлический разрыв пласта НГДУ "Кайнармунайгаз" </t>
  </si>
  <si>
    <t xml:space="preserve">"Жылыоймұнайгаз" МГӨБ АГЗУ модернизациялау бойынша жұмыстар </t>
  </si>
  <si>
    <t>Работы по модернизации АГЗУ НГДУ "Жылыоймунайгаз"</t>
  </si>
  <si>
    <t>19 Р</t>
  </si>
  <si>
    <t>"Жылыоймұнайгаз" МГӨБ-ның  комплексті есеп жүйесін қосымша жабдықтау бойынша жұмыстар</t>
  </si>
  <si>
    <t>Работы по дооснащению  комплексной системы учета НГДУ "Жылыоймунайгаз"</t>
  </si>
  <si>
    <t>20 Р</t>
  </si>
  <si>
    <t>"Қайнармұнайгаз" МГӨБ-ның  комплексті есеп жүйесін қосымша жабдықтау бойынша жұмыстар</t>
  </si>
  <si>
    <t>Работы по дооснащению комплексной системы учета НГДУ "Кайнармунайгаз"</t>
  </si>
  <si>
    <t>21 Р</t>
  </si>
  <si>
    <t>"Жайықмұнайгаз" МГӨБ-ның  комплексті есеп жүйесін қосымша жабдықтау бойынша жұмыстар</t>
  </si>
  <si>
    <t>Работы по дооснащению  комплексной системы учета НГДУ "Жаикмунайгаз"</t>
  </si>
  <si>
    <t>22 Р</t>
  </si>
  <si>
    <t xml:space="preserve">Работы по ремонту локальных (местного значения) трубопроводов </t>
  </si>
  <si>
    <t xml:space="preserve">Жайықмұнайгаз МГӨБ-ның кен орындарында кенішілік сұйықтықты жинау жүйесін қайта жаңарту"  </t>
  </si>
  <si>
    <t>"Реконструкция внурипромысловой системы сбора жидкости по месторождениям НГДУ "Жайыкмунайгаз"</t>
  </si>
  <si>
    <t>23 Р</t>
  </si>
  <si>
    <t> 712019.000.000001</t>
  </si>
  <si>
    <t>Работы по организации и проведению по межлабораторным сравнительным испытаниям (сличению)</t>
  </si>
  <si>
    <t>137-33</t>
  </si>
  <si>
    <t>kz</t>
  </si>
  <si>
    <t>06.2022</t>
  </si>
  <si>
    <t>Кенбай кен орының, Шыгыс Молдабек учаскесінің полимер айдау технологиясыны тажирбелік өнеркәсіптік снақ</t>
  </si>
  <si>
    <t>Опытно-промышленные испытания технологии по полимерному заводнению на участке Восточный Молдабек месторождения Кенбай.</t>
  </si>
  <si>
    <t>35-4 У</t>
  </si>
  <si>
    <t>ЗКС</t>
  </si>
  <si>
    <t>36-4 У</t>
  </si>
  <si>
    <t>37-4 У</t>
  </si>
  <si>
    <t>38-4 У</t>
  </si>
  <si>
    <t>43-4 У</t>
  </si>
  <si>
    <t>43-3 У</t>
  </si>
  <si>
    <t>44-4 У</t>
  </si>
  <si>
    <t>60-2 У</t>
  </si>
  <si>
    <t>г.Атырау , ул. Валиханова,1</t>
  </si>
  <si>
    <t>"Сервисное обслуживание и ремонт анализаторов серы и аппаратов ДНП" НГДУ "Жаикмунайгаз"</t>
  </si>
  <si>
    <t>11,49,50,55,56</t>
  </si>
  <si>
    <t>63 У</t>
  </si>
  <si>
    <t>"Сервисное обслуживание и ремонт анализаторов серы и аппаратов ДНП" НГДУ "Кайнармунайгаз"</t>
  </si>
  <si>
    <t>64 У</t>
  </si>
  <si>
    <t>"Сервисное обслуживание и ремонт анализаторов серы и аппаратов ДНП" НГДУ "Жылыоймунайгаз"</t>
  </si>
  <si>
    <t>65 У</t>
  </si>
  <si>
    <t>"Сервисное обслуживание и ремонт анализаторов серы и аппаратов ДНП" НГДУ "Доссормунайгаз"</t>
  </si>
  <si>
    <t>66 У</t>
  </si>
  <si>
    <t xml:space="preserve">Жайықмұнайгаз МГӨБ-ның кен орындарында кенішілік сұйықтықты жинау жүйесін қайта жаңарту"  нысанына техникалық бақылау  қызметін көрсету </t>
  </si>
  <si>
    <t>Услуги по техническому надзору  по объекту "Реконструкция внурипромысловой системы сбора жидкости по месторождениям НГДУ "Жайыкмунайгаз"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</si>
</sst>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р_._-;\-* #,##0.00\ _р_._-;_-* &quot;-&quot;??\ _р_._-;_-@_-"/>
    <numFmt numFmtId="164" formatCode="_-* #,##0.00\ _₽_-;\-* #,##0.00\ _₽_-;_-* &quot;-&quot;??\ 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 numFmtId="178" formatCode="#,##0.0000"/>
    <numFmt numFmtId="179" formatCode="#,##0.0"/>
    <numFmt numFmtId="180" formatCode="_-* #,##0_р_._-;\-* #,##0_р_._-;_-* &quot;-&quot;??_р_._-;_-@_-"/>
  </numFmts>
  <fonts count="34"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color theme="1"/>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b/>
      <sz val="11"/>
      <color theme="1"/>
      <name val="Times New Roman"/>
      <family val="1"/>
      <charset val="204"/>
    </font>
    <font>
      <sz val="10"/>
      <name val="Calibri"/>
      <family val="2"/>
      <charset val="204"/>
      <scheme val="minor"/>
    </font>
    <font>
      <sz val="11"/>
      <name val="Calibri"/>
      <family val="2"/>
      <charset val="204"/>
    </font>
    <font>
      <sz val="10"/>
      <color theme="1"/>
      <name val="Calibri"/>
      <family val="2"/>
      <charset val="204"/>
      <scheme val="minor"/>
    </font>
    <font>
      <sz val="11"/>
      <color rgb="FF212529"/>
      <name val="Arial"/>
      <family val="2"/>
      <charset val="204"/>
    </font>
    <font>
      <b/>
      <sz val="9"/>
      <name val="Times New Roman"/>
      <family val="1"/>
      <charset val="204"/>
    </font>
    <font>
      <sz val="9"/>
      <name val="Times New Roman"/>
      <family val="1"/>
      <charset val="204"/>
    </font>
    <font>
      <sz val="10"/>
      <color rgb="FFFF0000"/>
      <name val="Times New Roman"/>
      <family val="1"/>
      <charset val="204"/>
    </font>
    <font>
      <b/>
      <sz val="11"/>
      <name val="Times New Roman"/>
      <family val="1"/>
      <charset val="204"/>
    </font>
    <font>
      <sz val="10"/>
      <name val="Calibri"/>
      <family val="2"/>
      <charset val="204"/>
    </font>
    <font>
      <b/>
      <sz val="10"/>
      <color theme="1"/>
      <name val="Times New Roman"/>
      <family val="1"/>
      <charset val="204"/>
    </font>
    <font>
      <sz val="10"/>
      <color theme="1"/>
      <name val="Arial"/>
      <family val="2"/>
      <charset val="204"/>
    </font>
    <font>
      <sz val="11"/>
      <color rgb="FF212529"/>
      <name val="Times New Roman"/>
      <family val="1"/>
      <charset val="204"/>
    </font>
    <font>
      <sz val="12"/>
      <color theme="1"/>
      <name val="Times New Roman"/>
      <family val="1"/>
      <charset val="204"/>
    </font>
    <font>
      <sz val="12"/>
      <name val="Arial"/>
      <family val="2"/>
      <charset val="204"/>
    </font>
    <font>
      <sz val="11"/>
      <color indexed="8"/>
      <name val="Times New Roman"/>
      <family val="1"/>
      <charset val="204"/>
    </font>
    <font>
      <u/>
      <sz val="11"/>
      <color theme="10"/>
      <name val="Calibri"/>
      <family val="2"/>
      <charset val="204"/>
      <scheme val="minor"/>
    </font>
  </fonts>
  <fills count="7">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style="thin">
        <color theme="1"/>
      </right>
      <top style="thin">
        <color theme="1"/>
      </top>
      <bottom style="thin">
        <color theme="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s>
  <cellStyleXfs count="24">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4"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5" fillId="0" borderId="0"/>
    <xf numFmtId="0" fontId="7" fillId="0" borderId="0"/>
    <xf numFmtId="0" fontId="1" fillId="0" borderId="0"/>
    <xf numFmtId="0" fontId="4" fillId="0" borderId="0"/>
    <xf numFmtId="0" fontId="33" fillId="0" borderId="0" applyNumberFormat="0" applyFill="0" applyBorder="0" applyAlignment="0" applyProtection="0"/>
  </cellStyleXfs>
  <cellXfs count="514">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5" fillId="3" borderId="4" xfId="2" applyFont="1" applyFill="1" applyBorder="1" applyAlignment="1">
      <alignment horizontal="left" vertical="center"/>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3" borderId="4" xfId="0" applyNumberFormat="1" applyFont="1" applyFill="1" applyBorder="1" applyAlignment="1">
      <alignment horizontal="left"/>
    </xf>
    <xf numFmtId="49" fontId="5" fillId="3" borderId="4" xfId="0" applyNumberFormat="1" applyFont="1" applyFill="1" applyBorder="1" applyAlignment="1">
      <alignment horizontal="left" vertical="center"/>
    </xf>
    <xf numFmtId="169" fontId="3" fillId="3" borderId="4" xfId="0" applyNumberFormat="1" applyFont="1" applyFill="1" applyBorder="1" applyAlignment="1">
      <alignment horizontal="left"/>
    </xf>
    <xf numFmtId="169" fontId="3" fillId="3" borderId="4" xfId="0" applyNumberFormat="1" applyFont="1" applyFill="1" applyBorder="1" applyAlignment="1">
      <alignment horizontal="left" vertical="center"/>
    </xf>
    <xf numFmtId="169" fontId="5" fillId="3" borderId="4" xfId="0" applyNumberFormat="1" applyFont="1" applyFill="1" applyBorder="1" applyAlignment="1">
      <alignment horizontal="left" vertical="center"/>
    </xf>
    <xf numFmtId="169" fontId="5" fillId="3" borderId="4" xfId="1" applyNumberFormat="1" applyFont="1" applyFill="1" applyBorder="1" applyAlignment="1">
      <alignment horizontal="left" vertical="center"/>
    </xf>
    <xf numFmtId="49" fontId="5" fillId="2" borderId="4" xfId="0" applyNumberFormat="1" applyFont="1" applyFill="1" applyBorder="1" applyAlignment="1">
      <alignment horizontal="left"/>
    </xf>
    <xf numFmtId="177" fontId="22" fillId="0" borderId="0" xfId="2" applyNumberFormat="1" applyFont="1" applyFill="1" applyBorder="1" applyAlignment="1">
      <alignment horizontal="left" vertical="center"/>
    </xf>
    <xf numFmtId="177" fontId="23" fillId="0" borderId="0" xfId="2" applyNumberFormat="1" applyFont="1" applyFill="1" applyBorder="1" applyAlignment="1">
      <alignment horizontal="left" vertical="center"/>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0" fontId="19"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4" xfId="0" applyFont="1" applyFill="1" applyBorder="1" applyAlignment="1">
      <alignment horizontal="left" vertical="top" wrapText="1"/>
    </xf>
    <xf numFmtId="49" fontId="12" fillId="0" borderId="4" xfId="0" applyNumberFormat="1" applyFont="1" applyFill="1" applyBorder="1" applyAlignment="1">
      <alignment horizontal="left"/>
    </xf>
    <xf numFmtId="49" fontId="12" fillId="0" borderId="4" xfId="12" applyNumberFormat="1" applyFont="1" applyFill="1" applyBorder="1" applyAlignment="1">
      <alignment horizontal="left" vertical="center"/>
    </xf>
    <xf numFmtId="0" fontId="19" fillId="0" borderId="6" xfId="0" applyFont="1" applyFill="1" applyBorder="1" applyAlignment="1">
      <alignment horizontal="left" wrapText="1"/>
    </xf>
    <xf numFmtId="0" fontId="3" fillId="0" borderId="4" xfId="0" applyNumberFormat="1"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4" xfId="0" applyFont="1" applyFill="1" applyBorder="1" applyAlignment="1">
      <alignment horizontal="left" vertical="top" wrapText="1"/>
    </xf>
    <xf numFmtId="0" fontId="3" fillId="0" borderId="4"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0" fontId="13" fillId="0" borderId="4" xfId="0" applyFont="1" applyFill="1" applyBorder="1" applyAlignment="1">
      <alignment horizontal="left" vertical="center"/>
    </xf>
    <xf numFmtId="49" fontId="12" fillId="0" borderId="4" xfId="0" applyNumberFormat="1" applyFont="1" applyFill="1" applyBorder="1" applyAlignment="1">
      <alignment horizontal="left" wrapText="1"/>
    </xf>
    <xf numFmtId="49" fontId="13" fillId="0" borderId="4" xfId="0" applyNumberFormat="1" applyFont="1" applyFill="1" applyBorder="1" applyAlignment="1">
      <alignment horizontal="left" vertical="center" wrapText="1"/>
    </xf>
    <xf numFmtId="0" fontId="3" fillId="0" borderId="4" xfId="5" applyFont="1" applyFill="1" applyBorder="1" applyAlignment="1">
      <alignment horizontal="left" vertical="center" wrapText="1"/>
    </xf>
    <xf numFmtId="49" fontId="12" fillId="0" borderId="4" xfId="0" applyNumberFormat="1" applyFont="1" applyFill="1" applyBorder="1" applyAlignment="1">
      <alignment horizontal="left" vertical="top" wrapText="1"/>
    </xf>
    <xf numFmtId="0" fontId="19" fillId="0" borderId="18" xfId="0" applyFont="1" applyFill="1" applyBorder="1" applyAlignment="1">
      <alignment horizontal="left" vertical="top" wrapText="1"/>
    </xf>
    <xf numFmtId="3"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vertical="center" wrapText="1"/>
    </xf>
    <xf numFmtId="49" fontId="24" fillId="0" borderId="4" xfId="0" applyNumberFormat="1" applyFont="1" applyFill="1" applyBorder="1" applyAlignment="1">
      <alignment horizontal="left" vertical="top" wrapText="1"/>
    </xf>
    <xf numFmtId="0" fontId="0" fillId="0" borderId="0" xfId="0" applyFill="1" applyAlignment="1">
      <alignment horizontal="left"/>
    </xf>
    <xf numFmtId="49" fontId="13" fillId="0" borderId="4" xfId="0" applyNumberFormat="1" applyFont="1" applyFill="1" applyBorder="1" applyAlignment="1">
      <alignment horizontal="left" vertical="center"/>
    </xf>
    <xf numFmtId="0" fontId="26" fillId="0" borderId="7" xfId="0" applyFont="1" applyFill="1" applyBorder="1" applyAlignment="1">
      <alignment horizontal="left" vertical="top" wrapText="1"/>
    </xf>
    <xf numFmtId="0" fontId="26" fillId="0" borderId="4" xfId="0" applyFont="1" applyFill="1" applyBorder="1" applyAlignment="1">
      <alignment horizontal="left" vertical="top" wrapText="1"/>
    </xf>
    <xf numFmtId="0" fontId="13" fillId="0" borderId="4" xfId="0" applyFont="1" applyFill="1" applyBorder="1" applyAlignment="1">
      <alignment horizontal="left"/>
    </xf>
    <xf numFmtId="0" fontId="4" fillId="0" borderId="4" xfId="0" applyNumberFormat="1" applyFont="1" applyFill="1" applyBorder="1" applyAlignment="1">
      <alignment horizontal="left" vertical="center" wrapText="1"/>
    </xf>
    <xf numFmtId="49" fontId="4" fillId="0" borderId="4" xfId="12"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xf>
    <xf numFmtId="1" fontId="4" fillId="0" borderId="4" xfId="0" applyNumberFormat="1" applyFont="1" applyFill="1" applyBorder="1" applyAlignment="1">
      <alignment horizontal="left" vertical="center"/>
    </xf>
    <xf numFmtId="49" fontId="4" fillId="0" borderId="4" xfId="12" applyNumberFormat="1" applyFont="1" applyFill="1" applyBorder="1" applyAlignment="1">
      <alignment horizontal="left" vertical="center"/>
    </xf>
    <xf numFmtId="0" fontId="4" fillId="0" borderId="4" xfId="0" applyFont="1" applyFill="1" applyBorder="1" applyAlignment="1">
      <alignment horizontal="left" vertical="center" wrapText="1"/>
    </xf>
    <xf numFmtId="0" fontId="13" fillId="0" borderId="4" xfId="0" applyFont="1" applyFill="1" applyBorder="1" applyAlignment="1">
      <alignment horizontal="left" vertical="top"/>
    </xf>
    <xf numFmtId="49" fontId="13" fillId="0" borderId="4" xfId="0" applyNumberFormat="1" applyFont="1" applyFill="1" applyBorder="1" applyAlignment="1">
      <alignment horizontal="left"/>
    </xf>
    <xf numFmtId="43" fontId="13" fillId="0" borderId="4" xfId="0" applyNumberFormat="1" applyFont="1" applyFill="1" applyBorder="1" applyAlignment="1">
      <alignment horizontal="left"/>
    </xf>
    <xf numFmtId="0" fontId="13" fillId="0" borderId="4" xfId="0" applyNumberFormat="1" applyFont="1" applyFill="1" applyBorder="1" applyAlignment="1">
      <alignment horizontal="left"/>
    </xf>
    <xf numFmtId="171" fontId="4" fillId="0" borderId="4" xfId="0" applyNumberFormat="1" applyFont="1" applyFill="1" applyBorder="1" applyAlignment="1">
      <alignment horizontal="left" vertical="center"/>
    </xf>
    <xf numFmtId="4" fontId="4" fillId="0" borderId="4" xfId="0" applyNumberFormat="1" applyFont="1" applyFill="1" applyBorder="1" applyAlignment="1">
      <alignment horizontal="left" vertical="center"/>
    </xf>
    <xf numFmtId="2" fontId="4" fillId="0" borderId="4" xfId="0" applyNumberFormat="1" applyFont="1" applyFill="1" applyBorder="1" applyAlignment="1">
      <alignment horizontal="left" vertical="center"/>
    </xf>
    <xf numFmtId="169" fontId="3" fillId="0" borderId="4" xfId="0" applyNumberFormat="1" applyFont="1" applyFill="1" applyBorder="1" applyAlignment="1">
      <alignment horizontal="left"/>
    </xf>
    <xf numFmtId="0" fontId="18" fillId="0" borderId="4"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5" applyFont="1" applyFill="1" applyBorder="1" applyAlignment="1">
      <alignment horizontal="left" vertical="center"/>
    </xf>
    <xf numFmtId="0" fontId="3" fillId="0" borderId="4" xfId="0" applyFont="1" applyFill="1" applyBorder="1" applyAlignment="1">
      <alignment horizontal="left"/>
    </xf>
    <xf numFmtId="0" fontId="3" fillId="0" borderId="4" xfId="2" applyNumberFormat="1" applyFont="1" applyFill="1" applyBorder="1" applyAlignment="1">
      <alignment horizontal="left" vertical="center" wrapText="1"/>
    </xf>
    <xf numFmtId="0" fontId="3" fillId="0" borderId="4" xfId="2" applyFont="1" applyFill="1" applyBorder="1" applyAlignment="1">
      <alignment horizontal="left" vertical="center" wrapText="1"/>
    </xf>
    <xf numFmtId="169" fontId="3" fillId="0" borderId="4" xfId="0" applyNumberFormat="1" applyFont="1" applyFill="1" applyBorder="1" applyAlignment="1">
      <alignment horizontal="left" wrapText="1"/>
    </xf>
    <xf numFmtId="170" fontId="3" fillId="0" borderId="4" xfId="0" applyNumberFormat="1" applyFont="1" applyFill="1" applyBorder="1" applyAlignment="1">
      <alignment horizontal="left" wrapText="1"/>
    </xf>
    <xf numFmtId="49" fontId="3" fillId="0" borderId="4" xfId="0" applyNumberFormat="1" applyFont="1" applyFill="1" applyBorder="1" applyAlignment="1">
      <alignment horizontal="left" wrapText="1"/>
    </xf>
    <xf numFmtId="0" fontId="3" fillId="0" borderId="4" xfId="12" applyFont="1" applyFill="1" applyBorder="1" applyAlignment="1">
      <alignment horizontal="left" wrapText="1"/>
    </xf>
    <xf numFmtId="169"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center" wrapText="1"/>
    </xf>
    <xf numFmtId="0" fontId="18" fillId="0" borderId="3"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3" xfId="2" applyFont="1" applyFill="1" applyBorder="1" applyAlignment="1">
      <alignment horizontal="left" vertical="center"/>
    </xf>
    <xf numFmtId="0" fontId="3" fillId="0" borderId="3" xfId="5"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3" xfId="2"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3" xfId="2" applyFont="1" applyFill="1" applyBorder="1" applyAlignment="1">
      <alignment horizontal="left" vertical="center" wrapText="1"/>
    </xf>
    <xf numFmtId="0" fontId="19" fillId="0" borderId="7" xfId="0" applyFont="1" applyFill="1" applyBorder="1" applyAlignment="1">
      <alignment horizontal="left" vertical="center" wrapText="1"/>
    </xf>
    <xf numFmtId="0" fontId="3" fillId="0" borderId="1" xfId="12" applyFont="1" applyFill="1" applyBorder="1" applyAlignment="1">
      <alignment horizontal="left" wrapText="1"/>
    </xf>
    <xf numFmtId="0" fontId="3" fillId="0" borderId="1" xfId="0" applyFont="1" applyFill="1" applyBorder="1" applyAlignment="1">
      <alignment horizontal="left"/>
    </xf>
    <xf numFmtId="0" fontId="20" fillId="0" borderId="4" xfId="0" applyNumberFormat="1" applyFont="1" applyFill="1" applyBorder="1" applyAlignment="1">
      <alignment horizontal="left" vertical="center" wrapText="1"/>
    </xf>
    <xf numFmtId="0" fontId="13" fillId="0" borderId="4" xfId="5" applyFont="1" applyFill="1" applyBorder="1" applyAlignment="1">
      <alignment horizontal="left" vertical="center"/>
    </xf>
    <xf numFmtId="0" fontId="13" fillId="0" borderId="4" xfId="2" applyFont="1" applyFill="1" applyBorder="1" applyAlignment="1">
      <alignment horizontal="left" vertical="center"/>
    </xf>
    <xf numFmtId="4" fontId="13" fillId="0" borderId="4" xfId="0" applyNumberFormat="1" applyFont="1" applyFill="1" applyBorder="1" applyAlignment="1">
      <alignment horizontal="left"/>
    </xf>
    <xf numFmtId="169" fontId="3" fillId="0" borderId="4" xfId="0" applyNumberFormat="1" applyFont="1" applyFill="1" applyBorder="1" applyAlignment="1">
      <alignment horizontal="left" vertical="center"/>
    </xf>
    <xf numFmtId="170" fontId="3" fillId="0" borderId="4" xfId="0" applyNumberFormat="1" applyFont="1" applyFill="1" applyBorder="1" applyAlignment="1">
      <alignment horizontal="left" vertical="top"/>
    </xf>
    <xf numFmtId="0" fontId="3" fillId="0" borderId="0" xfId="12" applyFont="1" applyFill="1" applyAlignment="1">
      <alignment horizontal="left" vertical="center"/>
    </xf>
    <xf numFmtId="0" fontId="19" fillId="0" borderId="9" xfId="0" applyFont="1" applyFill="1" applyBorder="1" applyAlignment="1">
      <alignment horizontal="left" vertical="top" wrapText="1"/>
    </xf>
    <xf numFmtId="0" fontId="19" fillId="0" borderId="12" xfId="0" applyFont="1" applyFill="1" applyBorder="1" applyAlignment="1">
      <alignment horizontal="left" vertical="top" wrapText="1"/>
    </xf>
    <xf numFmtId="0" fontId="29" fillId="0" borderId="4" xfId="0" applyFont="1" applyFill="1" applyBorder="1" applyAlignment="1">
      <alignment horizontal="left" vertical="center"/>
    </xf>
    <xf numFmtId="49" fontId="3" fillId="0" borderId="3" xfId="0" applyNumberFormat="1" applyFont="1" applyFill="1" applyBorder="1" applyAlignment="1">
      <alignment horizontal="left" vertical="top"/>
    </xf>
    <xf numFmtId="43" fontId="3" fillId="0" borderId="4" xfId="1" applyFont="1" applyFill="1" applyBorder="1" applyAlignment="1">
      <alignment horizontal="left" vertical="center" wrapText="1"/>
    </xf>
    <xf numFmtId="49" fontId="12" fillId="0" borderId="4" xfId="0" applyNumberFormat="1" applyFont="1" applyFill="1" applyBorder="1" applyAlignment="1">
      <alignment horizontal="left" vertical="center" wrapText="1"/>
    </xf>
    <xf numFmtId="43" fontId="13" fillId="0" borderId="4" xfId="1" applyFont="1" applyFill="1" applyBorder="1" applyAlignment="1">
      <alignment horizontal="left" vertical="center" wrapText="1"/>
    </xf>
    <xf numFmtId="49" fontId="3" fillId="0" borderId="1" xfId="0" applyNumberFormat="1" applyFont="1" applyFill="1" applyBorder="1" applyAlignment="1">
      <alignment horizontal="left"/>
    </xf>
    <xf numFmtId="49" fontId="13" fillId="0" borderId="1" xfId="0" applyNumberFormat="1" applyFont="1" applyFill="1" applyBorder="1" applyAlignment="1">
      <alignment horizontal="left" vertical="center"/>
    </xf>
    <xf numFmtId="0" fontId="19" fillId="0" borderId="1" xfId="0"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1" fontId="12" fillId="0" borderId="1"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xf>
    <xf numFmtId="49" fontId="3" fillId="0" borderId="1" xfId="12" applyNumberFormat="1" applyFont="1" applyFill="1" applyBorder="1" applyAlignment="1">
      <alignment horizontal="left" vertical="center"/>
    </xf>
    <xf numFmtId="3" fontId="3" fillId="0" borderId="14" xfId="0" applyNumberFormat="1" applyFont="1" applyFill="1" applyBorder="1" applyAlignment="1">
      <alignment horizontal="left" vertical="top" wrapText="1"/>
    </xf>
    <xf numFmtId="49" fontId="13" fillId="0" borderId="1" xfId="0" applyNumberFormat="1" applyFont="1" applyFill="1" applyBorder="1" applyAlignment="1">
      <alignment horizontal="left" vertical="center" wrapText="1"/>
    </xf>
    <xf numFmtId="0" fontId="19" fillId="0" borderId="13" xfId="0" applyFont="1" applyFill="1" applyBorder="1" applyAlignment="1">
      <alignment horizontal="left" vertical="top" wrapText="1"/>
    </xf>
    <xf numFmtId="0" fontId="0" fillId="0" borderId="4" xfId="0" applyFill="1" applyBorder="1" applyAlignment="1">
      <alignment horizontal="left"/>
    </xf>
    <xf numFmtId="1" fontId="12" fillId="0" borderId="4" xfId="0" applyNumberFormat="1" applyFont="1" applyFill="1" applyBorder="1" applyAlignment="1">
      <alignment horizontal="left" vertical="top" wrapText="1"/>
    </xf>
    <xf numFmtId="49" fontId="12" fillId="0" borderId="0" xfId="0" applyNumberFormat="1" applyFont="1" applyFill="1" applyBorder="1" applyAlignment="1">
      <alignment horizontal="left"/>
    </xf>
    <xf numFmtId="49" fontId="25" fillId="0" borderId="0" xfId="0" applyNumberFormat="1" applyFont="1" applyFill="1" applyBorder="1" applyAlignment="1">
      <alignment horizontal="left" wrapText="1"/>
    </xf>
    <xf numFmtId="49" fontId="25" fillId="0" borderId="0" xfId="0" applyNumberFormat="1" applyFont="1" applyFill="1" applyAlignment="1">
      <alignment horizontal="left" wrapText="1"/>
    </xf>
    <xf numFmtId="0" fontId="3" fillId="0" borderId="1" xfId="5" applyFont="1" applyFill="1" applyBorder="1" applyAlignment="1">
      <alignment horizontal="left" vertical="center"/>
    </xf>
    <xf numFmtId="0" fontId="3" fillId="0" borderId="1" xfId="2" applyFont="1" applyFill="1" applyBorder="1" applyAlignment="1">
      <alignment horizontal="left" vertical="center" wrapText="1"/>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0" fontId="11" fillId="0" borderId="4" xfId="0" applyFont="1" applyFill="1" applyBorder="1" applyAlignment="1">
      <alignment horizontal="left"/>
    </xf>
    <xf numFmtId="49" fontId="11" fillId="0" borderId="4" xfId="0" applyNumberFormat="1" applyFont="1" applyFill="1" applyBorder="1" applyAlignment="1">
      <alignment horizontal="left" vertical="center"/>
    </xf>
    <xf numFmtId="0" fontId="19" fillId="0" borderId="10" xfId="0" applyFont="1" applyFill="1" applyBorder="1" applyAlignment="1">
      <alignment horizontal="left" vertical="top" wrapText="1"/>
    </xf>
    <xf numFmtId="169" fontId="12" fillId="0" borderId="4" xfId="0" applyNumberFormat="1" applyFont="1" applyFill="1" applyBorder="1" applyAlignment="1">
      <alignment horizontal="left" vertical="center" wrapText="1"/>
    </xf>
    <xf numFmtId="170" fontId="12" fillId="0" borderId="4" xfId="0" applyNumberFormat="1" applyFont="1" applyFill="1" applyBorder="1" applyAlignment="1">
      <alignment horizontal="left" vertical="top" wrapText="1"/>
    </xf>
    <xf numFmtId="49" fontId="11" fillId="0" borderId="4" xfId="0" applyNumberFormat="1" applyFont="1" applyFill="1" applyBorder="1" applyAlignment="1">
      <alignment horizontal="left" vertical="center" wrapText="1"/>
    </xf>
    <xf numFmtId="0" fontId="12" fillId="0" borderId="4" xfId="12" applyFont="1" applyFill="1" applyBorder="1" applyAlignment="1">
      <alignment horizontal="left" vertical="center" wrapText="1"/>
    </xf>
    <xf numFmtId="49" fontId="12" fillId="0" borderId="16" xfId="0" applyNumberFormat="1" applyFont="1" applyFill="1" applyBorder="1" applyAlignment="1">
      <alignment horizontal="left"/>
    </xf>
    <xf numFmtId="49" fontId="12" fillId="0" borderId="17" xfId="0" applyNumberFormat="1" applyFont="1" applyFill="1" applyBorder="1" applyAlignment="1">
      <alignment horizontal="left" vertical="center" wrapText="1"/>
    </xf>
    <xf numFmtId="170" fontId="3" fillId="0" borderId="4" xfId="0" applyNumberFormat="1" applyFont="1" applyFill="1" applyBorder="1" applyAlignment="1">
      <alignment horizontal="left" vertical="center"/>
    </xf>
    <xf numFmtId="49" fontId="5" fillId="0" borderId="4" xfId="0" applyNumberFormat="1" applyFont="1" applyFill="1" applyBorder="1" applyAlignment="1">
      <alignment horizontal="left" wrapText="1"/>
    </xf>
    <xf numFmtId="49" fontId="3" fillId="0" borderId="2" xfId="0" applyNumberFormat="1" applyFont="1" applyFill="1" applyBorder="1" applyAlignment="1">
      <alignment horizontal="left" wrapText="1"/>
    </xf>
    <xf numFmtId="4" fontId="3" fillId="0" borderId="4" xfId="0" applyNumberFormat="1" applyFont="1" applyFill="1" applyBorder="1" applyAlignment="1">
      <alignment horizontal="left" vertical="center"/>
    </xf>
    <xf numFmtId="1" fontId="3" fillId="0" borderId="4" xfId="0" applyNumberFormat="1" applyFont="1" applyFill="1" applyBorder="1" applyAlignment="1">
      <alignment horizontal="left" vertical="center"/>
    </xf>
    <xf numFmtId="0" fontId="12" fillId="0" borderId="4" xfId="0" applyFont="1" applyFill="1" applyBorder="1" applyAlignment="1">
      <alignment horizontal="left" vertical="center"/>
    </xf>
    <xf numFmtId="170" fontId="13" fillId="0" borderId="4" xfId="0" applyNumberFormat="1" applyFont="1" applyFill="1" applyBorder="1" applyAlignment="1">
      <alignment horizontal="left"/>
    </xf>
    <xf numFmtId="49" fontId="5" fillId="2" borderId="4" xfId="0" applyNumberFormat="1" applyFont="1" applyFill="1" applyBorder="1" applyAlignment="1">
      <alignment horizontal="left" vertical="center"/>
    </xf>
    <xf numFmtId="49" fontId="3" fillId="5" borderId="4" xfId="0" applyNumberFormat="1" applyFont="1" applyFill="1" applyBorder="1" applyAlignment="1">
      <alignment horizontal="left" vertical="center" wrapText="1"/>
    </xf>
    <xf numFmtId="49" fontId="12" fillId="5" borderId="4" xfId="0" applyNumberFormat="1" applyFont="1" applyFill="1" applyBorder="1" applyAlignment="1">
      <alignment horizontal="left" vertical="center" wrapText="1"/>
    </xf>
    <xf numFmtId="0" fontId="13" fillId="0" borderId="4"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0" fontId="3" fillId="0" borderId="4" xfId="22" applyFont="1" applyFill="1" applyBorder="1" applyAlignment="1">
      <alignment horizontal="left" vertical="top" wrapText="1"/>
    </xf>
    <xf numFmtId="4" fontId="3" fillId="0" borderId="4" xfId="2" applyNumberFormat="1" applyFont="1" applyFill="1" applyBorder="1" applyAlignment="1">
      <alignment horizontal="left" vertical="center"/>
    </xf>
    <xf numFmtId="4" fontId="3" fillId="0" borderId="4" xfId="13" applyNumberFormat="1" applyFont="1" applyFill="1" applyBorder="1" applyAlignment="1">
      <alignment horizontal="left" vertical="center"/>
    </xf>
    <xf numFmtId="172" fontId="12" fillId="0" borderId="4" xfId="0" applyNumberFormat="1" applyFont="1" applyFill="1" applyBorder="1" applyAlignment="1">
      <alignment horizontal="left"/>
    </xf>
    <xf numFmtId="172" fontId="3" fillId="0" borderId="4" xfId="0" applyNumberFormat="1" applyFont="1" applyFill="1" applyBorder="1" applyAlignment="1">
      <alignment horizontal="left"/>
    </xf>
    <xf numFmtId="1" fontId="3" fillId="0" borderId="4" xfId="0" applyNumberFormat="1" applyFont="1" applyFill="1" applyBorder="1" applyAlignment="1">
      <alignment horizontal="left" vertical="center" wrapText="1"/>
    </xf>
    <xf numFmtId="171" fontId="3" fillId="0" borderId="4" xfId="0" applyNumberFormat="1" applyFont="1" applyFill="1" applyBorder="1" applyAlignment="1">
      <alignment horizontal="left" vertical="center" wrapText="1"/>
    </xf>
    <xf numFmtId="2" fontId="3" fillId="0" borderId="4" xfId="0" applyNumberFormat="1" applyFont="1" applyFill="1" applyBorder="1" applyAlignment="1">
      <alignment horizontal="left" vertical="center" wrapText="1"/>
    </xf>
    <xf numFmtId="169" fontId="3" fillId="0" borderId="4" xfId="0" applyNumberFormat="1" applyFont="1" applyFill="1" applyBorder="1" applyAlignment="1">
      <alignment horizontal="left" vertical="center" wrapText="1"/>
    </xf>
    <xf numFmtId="164" fontId="3" fillId="0" borderId="4" xfId="0" applyNumberFormat="1" applyFont="1" applyFill="1" applyBorder="1" applyAlignment="1">
      <alignment horizontal="left" vertical="center" wrapText="1"/>
    </xf>
    <xf numFmtId="0" fontId="3" fillId="0" borderId="4" xfId="0" applyFont="1" applyFill="1" applyBorder="1" applyAlignment="1">
      <alignment horizontal="left" wrapText="1"/>
    </xf>
    <xf numFmtId="0" fontId="3" fillId="0" borderId="1" xfId="2" applyFont="1" applyFill="1" applyBorder="1" applyAlignment="1">
      <alignment horizontal="left" vertical="center"/>
    </xf>
    <xf numFmtId="0" fontId="3" fillId="0" borderId="1" xfId="5"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13" fillId="0" borderId="4" xfId="0" applyNumberFormat="1" applyFont="1" applyFill="1" applyBorder="1" applyAlignment="1">
      <alignment horizontal="left" vertical="top" wrapText="1"/>
    </xf>
    <xf numFmtId="0" fontId="30" fillId="0" borderId="4" xfId="2" applyFont="1" applyFill="1" applyBorder="1" applyAlignment="1">
      <alignment horizontal="left" vertical="top" wrapText="1"/>
    </xf>
    <xf numFmtId="0" fontId="31" fillId="0" borderId="4"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4" xfId="5" applyFont="1" applyFill="1" applyBorder="1" applyAlignment="1">
      <alignment horizontal="left" vertical="center" wrapText="1"/>
    </xf>
    <xf numFmtId="0" fontId="13" fillId="0" borderId="4" xfId="2" applyNumberFormat="1" applyFont="1" applyFill="1" applyBorder="1" applyAlignment="1">
      <alignment horizontal="left" vertical="center" wrapText="1"/>
    </xf>
    <xf numFmtId="1" fontId="13" fillId="0" borderId="4" xfId="0" applyNumberFormat="1" applyFont="1" applyFill="1" applyBorder="1" applyAlignment="1">
      <alignment horizontal="left" vertical="center" wrapText="1"/>
    </xf>
    <xf numFmtId="171" fontId="13" fillId="0" borderId="4" xfId="0" applyNumberFormat="1" applyFont="1" applyFill="1" applyBorder="1" applyAlignment="1">
      <alignment horizontal="left" vertical="center" wrapText="1"/>
    </xf>
    <xf numFmtId="169" fontId="13" fillId="0" borderId="4" xfId="0" applyNumberFormat="1" applyFont="1" applyFill="1" applyBorder="1" applyAlignment="1">
      <alignment horizontal="left" vertical="center" wrapText="1"/>
    </xf>
    <xf numFmtId="164" fontId="13" fillId="0" borderId="4" xfId="0" applyNumberFormat="1" applyFont="1" applyFill="1" applyBorder="1" applyAlignment="1">
      <alignment horizontal="left" vertical="center" wrapText="1"/>
    </xf>
    <xf numFmtId="2" fontId="13" fillId="0" borderId="4" xfId="0" applyNumberFormat="1" applyFont="1" applyFill="1" applyBorder="1" applyAlignment="1">
      <alignment horizontal="left" vertical="center" wrapText="1"/>
    </xf>
    <xf numFmtId="0" fontId="3" fillId="0" borderId="0" xfId="12" applyFont="1" applyFill="1" applyAlignment="1">
      <alignment horizontal="left" vertical="center" wrapText="1"/>
    </xf>
    <xf numFmtId="4" fontId="3" fillId="0" borderId="4" xfId="0" applyNumberFormat="1" applyFont="1" applyFill="1" applyBorder="1" applyAlignment="1">
      <alignment horizontal="left" wrapText="1"/>
    </xf>
    <xf numFmtId="1" fontId="13" fillId="0" borderId="4" xfId="0" applyNumberFormat="1" applyFont="1" applyFill="1" applyBorder="1" applyAlignment="1">
      <alignment horizontal="left" vertical="center"/>
    </xf>
    <xf numFmtId="43" fontId="13" fillId="0" borderId="4" xfId="1" applyFont="1" applyFill="1" applyBorder="1" applyAlignment="1">
      <alignment horizontal="left" vertical="center"/>
    </xf>
    <xf numFmtId="169" fontId="13" fillId="0" borderId="4" xfId="0" applyNumberFormat="1" applyFont="1" applyFill="1" applyBorder="1" applyAlignment="1">
      <alignment horizontal="left" vertical="center"/>
    </xf>
    <xf numFmtId="2" fontId="13" fillId="0" borderId="4" xfId="0" applyNumberFormat="1" applyFont="1" applyFill="1" applyBorder="1" applyAlignment="1">
      <alignment horizontal="left" vertical="center"/>
    </xf>
    <xf numFmtId="171" fontId="13" fillId="0" borderId="4" xfId="0" applyNumberFormat="1" applyFont="1" applyFill="1" applyBorder="1" applyAlignment="1">
      <alignment horizontal="left" vertical="center"/>
    </xf>
    <xf numFmtId="49" fontId="13" fillId="0" borderId="2" xfId="0" applyNumberFormat="1" applyFont="1" applyFill="1" applyBorder="1" applyAlignment="1">
      <alignment horizontal="left" vertical="center" wrapText="1"/>
    </xf>
    <xf numFmtId="49" fontId="3" fillId="0" borderId="4" xfId="12"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xf>
    <xf numFmtId="171" fontId="27" fillId="0" borderId="4" xfId="0" applyNumberFormat="1" applyFont="1" applyFill="1" applyBorder="1" applyAlignment="1">
      <alignment horizontal="left" vertical="center"/>
    </xf>
    <xf numFmtId="172" fontId="3" fillId="0" borderId="4" xfId="0" applyNumberFormat="1" applyFont="1" applyFill="1" applyBorder="1" applyAlignment="1">
      <alignment horizontal="left" vertical="center"/>
    </xf>
    <xf numFmtId="4" fontId="27" fillId="0" borderId="4" xfId="0" applyNumberFormat="1" applyFont="1" applyFill="1" applyBorder="1" applyAlignment="1">
      <alignment horizontal="left" vertical="center"/>
    </xf>
    <xf numFmtId="2" fontId="27" fillId="0" borderId="4" xfId="0" applyNumberFormat="1" applyFont="1" applyFill="1" applyBorder="1" applyAlignment="1">
      <alignment horizontal="left" vertical="center"/>
    </xf>
    <xf numFmtId="4" fontId="13" fillId="0" borderId="4" xfId="0" applyNumberFormat="1" applyFont="1" applyFill="1" applyBorder="1" applyAlignment="1">
      <alignment horizontal="left" vertical="center"/>
    </xf>
    <xf numFmtId="49" fontId="27" fillId="0" borderId="4" xfId="0" applyNumberFormat="1" applyFont="1" applyFill="1" applyBorder="1" applyAlignment="1">
      <alignment horizontal="left" vertical="center" wrapText="1"/>
    </xf>
    <xf numFmtId="49" fontId="27" fillId="0" borderId="0" xfId="0" applyNumberFormat="1" applyFont="1" applyFill="1" applyAlignment="1">
      <alignment horizontal="left" vertical="center"/>
    </xf>
    <xf numFmtId="49" fontId="24" fillId="0" borderId="4" xfId="0" applyNumberFormat="1" applyFont="1" applyFill="1" applyBorder="1" applyAlignment="1">
      <alignment horizontal="left" vertical="center"/>
    </xf>
    <xf numFmtId="171" fontId="24" fillId="0" borderId="4" xfId="0" applyNumberFormat="1" applyFont="1" applyFill="1" applyBorder="1" applyAlignment="1">
      <alignment horizontal="left" vertical="center"/>
    </xf>
    <xf numFmtId="169" fontId="24" fillId="0" borderId="4" xfId="0" applyNumberFormat="1" applyFont="1" applyFill="1" applyBorder="1" applyAlignment="1">
      <alignment horizontal="left" vertical="center"/>
    </xf>
    <xf numFmtId="4" fontId="24" fillId="0" borderId="4" xfId="0" applyNumberFormat="1" applyFont="1" applyFill="1" applyBorder="1" applyAlignment="1">
      <alignment horizontal="left" vertical="center"/>
    </xf>
    <xf numFmtId="2" fontId="24" fillId="0" borderId="4" xfId="0" applyNumberFormat="1" applyFont="1" applyFill="1" applyBorder="1" applyAlignment="1">
      <alignment horizontal="left" vertical="center"/>
    </xf>
    <xf numFmtId="49" fontId="24" fillId="0" borderId="4" xfId="0" applyNumberFormat="1" applyFont="1" applyFill="1" applyBorder="1" applyAlignment="1">
      <alignment horizontal="left" vertical="center" wrapText="1"/>
    </xf>
    <xf numFmtId="49" fontId="24" fillId="0" borderId="0" xfId="0" applyNumberFormat="1" applyFont="1" applyFill="1" applyAlignment="1">
      <alignment horizontal="left" vertical="center"/>
    </xf>
    <xf numFmtId="0" fontId="13" fillId="0" borderId="4" xfId="5" applyNumberFormat="1" applyFont="1" applyFill="1" applyBorder="1" applyAlignment="1" applyProtection="1">
      <alignment horizontal="left" vertical="center" wrapText="1"/>
      <protection hidden="1"/>
    </xf>
    <xf numFmtId="0" fontId="13" fillId="0" borderId="4" xfId="0" applyNumberFormat="1" applyFont="1" applyFill="1" applyBorder="1" applyAlignment="1">
      <alignment horizontal="left" vertical="center"/>
    </xf>
    <xf numFmtId="10" fontId="13" fillId="0" borderId="4" xfId="2" applyNumberFormat="1" applyFont="1" applyFill="1" applyBorder="1" applyAlignment="1">
      <alignment horizontal="left" vertical="center" wrapText="1"/>
    </xf>
    <xf numFmtId="164" fontId="11" fillId="0" borderId="4" xfId="0" applyNumberFormat="1" applyFont="1" applyFill="1" applyBorder="1" applyAlignment="1">
      <alignment horizontal="left" vertical="center"/>
    </xf>
    <xf numFmtId="0" fontId="13" fillId="0" borderId="4" xfId="12" applyFont="1" applyFill="1" applyBorder="1" applyAlignment="1">
      <alignment horizontal="left" vertical="center" wrapText="1"/>
    </xf>
    <xf numFmtId="0" fontId="13" fillId="0" borderId="0" xfId="0" applyFont="1" applyFill="1" applyAlignment="1">
      <alignment horizontal="left"/>
    </xf>
    <xf numFmtId="0" fontId="12" fillId="0" borderId="4" xfId="0" applyFont="1" applyFill="1" applyBorder="1" applyAlignment="1">
      <alignment horizontal="left" vertical="center" wrapText="1"/>
    </xf>
    <xf numFmtId="0" fontId="17" fillId="0" borderId="4" xfId="0" applyFont="1" applyFill="1" applyBorder="1" applyAlignment="1">
      <alignment horizontal="left"/>
    </xf>
    <xf numFmtId="1" fontId="11" fillId="0" borderId="4" xfId="0" applyNumberFormat="1" applyFont="1" applyFill="1" applyBorder="1" applyAlignment="1">
      <alignment horizontal="left" vertical="center"/>
    </xf>
    <xf numFmtId="169" fontId="11" fillId="0" borderId="4" xfId="0" applyNumberFormat="1" applyFont="1" applyFill="1" applyBorder="1" applyAlignment="1">
      <alignment horizontal="left" vertical="center"/>
    </xf>
    <xf numFmtId="171" fontId="11" fillId="0" borderId="4" xfId="0" applyNumberFormat="1" applyFont="1" applyFill="1" applyBorder="1" applyAlignment="1">
      <alignment horizontal="left" vertical="center"/>
    </xf>
    <xf numFmtId="2" fontId="11" fillId="0" borderId="4" xfId="0" applyNumberFormat="1" applyFont="1" applyFill="1" applyBorder="1" applyAlignment="1">
      <alignment horizontal="left" vertical="center"/>
    </xf>
    <xf numFmtId="4" fontId="11" fillId="0" borderId="4" xfId="0" applyNumberFormat="1" applyFont="1" applyFill="1" applyBorder="1" applyAlignment="1">
      <alignment horizontal="left" vertical="center" wrapText="1"/>
    </xf>
    <xf numFmtId="0" fontId="11" fillId="0" borderId="4" xfId="0" applyFont="1" applyFill="1" applyBorder="1" applyAlignment="1">
      <alignment horizontal="left" wrapText="1"/>
    </xf>
    <xf numFmtId="0" fontId="11" fillId="0" borderId="0" xfId="0" applyFont="1" applyFill="1" applyAlignment="1">
      <alignment horizontal="left"/>
    </xf>
    <xf numFmtId="0" fontId="12" fillId="0" borderId="4" xfId="0" applyFont="1" applyFill="1" applyBorder="1" applyAlignment="1">
      <alignment horizontal="left" wrapText="1"/>
    </xf>
    <xf numFmtId="0" fontId="12" fillId="0" borderId="1" xfId="0" applyFont="1" applyFill="1" applyBorder="1" applyAlignment="1">
      <alignment horizontal="left"/>
    </xf>
    <xf numFmtId="49" fontId="11" fillId="0" borderId="1" xfId="0" applyNumberFormat="1" applyFont="1" applyFill="1" applyBorder="1" applyAlignment="1">
      <alignment horizontal="left" vertical="center" wrapText="1"/>
    </xf>
    <xf numFmtId="0" fontId="12" fillId="0" borderId="4" xfId="0" applyFont="1" applyFill="1" applyBorder="1" applyAlignment="1">
      <alignment horizontal="left"/>
    </xf>
    <xf numFmtId="49" fontId="11" fillId="0" borderId="4" xfId="0" applyNumberFormat="1" applyFont="1" applyFill="1" applyBorder="1" applyAlignment="1">
      <alignment horizontal="left" wrapText="1"/>
    </xf>
    <xf numFmtId="49" fontId="11" fillId="0" borderId="0" xfId="0" applyNumberFormat="1" applyFont="1" applyFill="1" applyAlignment="1">
      <alignment horizontal="left" vertical="center"/>
    </xf>
    <xf numFmtId="2" fontId="11" fillId="0" borderId="4" xfId="0" applyNumberFormat="1" applyFont="1" applyFill="1" applyBorder="1" applyAlignment="1">
      <alignment horizontal="left" vertical="center" wrapText="1"/>
    </xf>
    <xf numFmtId="164" fontId="11" fillId="0" borderId="4" xfId="0" applyNumberFormat="1" applyFont="1" applyFill="1" applyBorder="1" applyAlignment="1">
      <alignment horizontal="left" vertical="center" wrapText="1"/>
    </xf>
    <xf numFmtId="0" fontId="12" fillId="0" borderId="4" xfId="0" applyNumberFormat="1" applyFont="1" applyFill="1" applyBorder="1" applyAlignment="1">
      <alignment horizontal="left" vertical="center" wrapText="1"/>
    </xf>
    <xf numFmtId="0" fontId="12" fillId="0" borderId="0" xfId="0" applyFont="1" applyFill="1" applyAlignment="1">
      <alignment horizontal="left"/>
    </xf>
    <xf numFmtId="0" fontId="21" fillId="0" borderId="4" xfId="0" applyFont="1" applyFill="1" applyBorder="1" applyAlignment="1">
      <alignment horizontal="left"/>
    </xf>
    <xf numFmtId="4" fontId="3" fillId="0" borderId="11"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49" fontId="3" fillId="0" borderId="8" xfId="0" applyNumberFormat="1" applyFont="1" applyFill="1" applyBorder="1" applyAlignment="1">
      <alignment horizontal="left" vertical="top" wrapText="1"/>
    </xf>
    <xf numFmtId="49" fontId="12" fillId="0" borderId="3" xfId="0" applyNumberFormat="1" applyFont="1" applyFill="1" applyBorder="1" applyAlignment="1">
      <alignment horizontal="left" vertical="top" wrapText="1"/>
    </xf>
    <xf numFmtId="3" fontId="3" fillId="0" borderId="8" xfId="0" applyNumberFormat="1" applyFont="1" applyFill="1" applyBorder="1" applyAlignment="1">
      <alignment horizontal="left" vertical="top" wrapText="1"/>
    </xf>
    <xf numFmtId="49" fontId="13" fillId="0" borderId="0" xfId="0" applyNumberFormat="1" applyFont="1" applyFill="1" applyAlignment="1">
      <alignment horizontal="left" vertical="center"/>
    </xf>
    <xf numFmtId="166" fontId="3" fillId="0" borderId="4" xfId="0" applyNumberFormat="1" applyFont="1" applyFill="1" applyBorder="1" applyAlignment="1">
      <alignment horizontal="left"/>
    </xf>
    <xf numFmtId="49" fontId="13" fillId="0" borderId="3"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3" fillId="0" borderId="1" xfId="0" applyFont="1" applyFill="1" applyBorder="1" applyAlignment="1">
      <alignment horizontal="left" wrapText="1"/>
    </xf>
    <xf numFmtId="49" fontId="12" fillId="0" borderId="5"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0" fontId="3"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vertical="center"/>
    </xf>
    <xf numFmtId="2"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3" fillId="0" borderId="1" xfId="2"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1" fontId="3" fillId="0" borderId="1" xfId="0" applyNumberFormat="1" applyFont="1" applyFill="1" applyBorder="1" applyAlignment="1">
      <alignment horizontal="left" vertical="center" wrapText="1"/>
    </xf>
    <xf numFmtId="171" fontId="3" fillId="0" borderId="1" xfId="0" applyNumberFormat="1" applyFont="1" applyFill="1" applyBorder="1" applyAlignment="1">
      <alignment horizontal="left" vertical="center" wrapText="1"/>
    </xf>
    <xf numFmtId="43" fontId="3" fillId="0" borderId="1" xfId="1" applyFont="1" applyFill="1" applyBorder="1" applyAlignment="1">
      <alignment horizontal="left" vertical="center" wrapText="1"/>
    </xf>
    <xf numFmtId="169"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vertical="center" wrapText="1"/>
    </xf>
    <xf numFmtId="49" fontId="13" fillId="0" borderId="4" xfId="0" applyNumberFormat="1" applyFont="1" applyFill="1" applyBorder="1" applyAlignment="1">
      <alignment horizontal="left" wrapText="1"/>
    </xf>
    <xf numFmtId="1" fontId="13" fillId="0" borderId="4" xfId="0" applyNumberFormat="1" applyFont="1" applyFill="1" applyBorder="1" applyAlignment="1">
      <alignment horizontal="left"/>
    </xf>
    <xf numFmtId="171" fontId="13" fillId="0" borderId="4" xfId="0" applyNumberFormat="1" applyFont="1" applyFill="1" applyBorder="1" applyAlignment="1">
      <alignment horizontal="left"/>
    </xf>
    <xf numFmtId="2" fontId="13" fillId="0" borderId="4" xfId="0" applyNumberFormat="1" applyFont="1" applyFill="1" applyBorder="1" applyAlignment="1">
      <alignment horizontal="left"/>
    </xf>
    <xf numFmtId="169" fontId="13" fillId="0" borderId="4" xfId="0" applyNumberFormat="1" applyFont="1" applyFill="1" applyBorder="1" applyAlignment="1">
      <alignment horizontal="left"/>
    </xf>
    <xf numFmtId="1" fontId="12" fillId="0" borderId="4"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4" fontId="12" fillId="0" borderId="4" xfId="0" applyNumberFormat="1" applyFont="1" applyFill="1" applyBorder="1" applyAlignment="1">
      <alignment horizontal="left" vertical="top" wrapText="1"/>
    </xf>
    <xf numFmtId="3" fontId="12" fillId="0" borderId="4" xfId="0" applyNumberFormat="1" applyFont="1" applyFill="1" applyBorder="1" applyAlignment="1">
      <alignment horizontal="left" vertical="center" wrapText="1"/>
    </xf>
    <xf numFmtId="4" fontId="3" fillId="0" borderId="8"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top" wrapText="1"/>
    </xf>
    <xf numFmtId="49" fontId="3" fillId="0" borderId="0" xfId="0" applyNumberFormat="1" applyFont="1" applyFill="1" applyAlignment="1">
      <alignment horizontal="left" vertical="top" wrapText="1"/>
    </xf>
    <xf numFmtId="0" fontId="3" fillId="0" borderId="4" xfId="0" applyNumberFormat="1" applyFont="1" applyFill="1" applyBorder="1" applyAlignment="1">
      <alignment horizontal="left" wrapText="1"/>
    </xf>
    <xf numFmtId="1" fontId="3" fillId="0" borderId="4" xfId="0" applyNumberFormat="1" applyFont="1" applyFill="1" applyBorder="1" applyAlignment="1">
      <alignment horizontal="left" wrapText="1"/>
    </xf>
    <xf numFmtId="1" fontId="3" fillId="0" borderId="4" xfId="0" applyNumberFormat="1" applyFont="1" applyFill="1" applyBorder="1" applyAlignment="1">
      <alignment horizontal="left" vertical="top" wrapText="1"/>
    </xf>
    <xf numFmtId="2" fontId="3" fillId="0" borderId="4" xfId="0" applyNumberFormat="1" applyFont="1" applyFill="1" applyBorder="1" applyAlignment="1">
      <alignment horizontal="left" wrapText="1"/>
    </xf>
    <xf numFmtId="1" fontId="11" fillId="0" borderId="4"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172" fontId="3" fillId="0" borderId="4" xfId="0" applyNumberFormat="1" applyFont="1" applyFill="1" applyBorder="1" applyAlignment="1">
      <alignment horizontal="left" vertical="top"/>
    </xf>
    <xf numFmtId="2" fontId="3" fillId="0" borderId="4" xfId="0" applyNumberFormat="1" applyFont="1" applyFill="1" applyBorder="1" applyAlignment="1">
      <alignment horizontal="left"/>
    </xf>
    <xf numFmtId="4" fontId="13" fillId="0" borderId="4" xfId="0" applyNumberFormat="1" applyFont="1" applyFill="1" applyBorder="1" applyAlignment="1">
      <alignment horizontal="left" vertical="center" wrapText="1"/>
    </xf>
    <xf numFmtId="4" fontId="12" fillId="0" borderId="4" xfId="0" applyNumberFormat="1" applyFont="1" applyFill="1" applyBorder="1" applyAlignment="1">
      <alignment horizontal="left"/>
    </xf>
    <xf numFmtId="4" fontId="3" fillId="0" borderId="4" xfId="0" applyNumberFormat="1" applyFont="1" applyFill="1" applyBorder="1" applyAlignment="1">
      <alignment horizontal="left" vertical="top"/>
    </xf>
    <xf numFmtId="173"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xf>
    <xf numFmtId="175" fontId="3" fillId="0" borderId="4" xfId="0" applyNumberFormat="1" applyFont="1" applyFill="1" applyBorder="1" applyAlignment="1">
      <alignment horizontal="left"/>
    </xf>
    <xf numFmtId="0" fontId="18" fillId="0" borderId="4" xfId="0" applyFont="1" applyFill="1" applyBorder="1" applyAlignment="1">
      <alignment horizontal="left" vertical="top" wrapText="1"/>
    </xf>
    <xf numFmtId="49" fontId="3" fillId="0" borderId="4" xfId="12" applyNumberFormat="1" applyFont="1" applyFill="1" applyBorder="1" applyAlignment="1">
      <alignment horizontal="left" vertical="top"/>
    </xf>
    <xf numFmtId="166" fontId="3" fillId="0" borderId="4" xfId="0" applyNumberFormat="1" applyFont="1" applyFill="1" applyBorder="1" applyAlignment="1">
      <alignment horizontal="left" vertical="top"/>
    </xf>
    <xf numFmtId="178"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vertical="top"/>
    </xf>
    <xf numFmtId="175" fontId="3" fillId="0" borderId="4" xfId="0" applyNumberFormat="1" applyFont="1" applyFill="1" applyBorder="1" applyAlignment="1">
      <alignment horizontal="left" vertical="top"/>
    </xf>
    <xf numFmtId="0" fontId="3" fillId="0" borderId="4" xfId="0" applyFont="1" applyFill="1" applyBorder="1" applyAlignment="1">
      <alignment horizontal="left" vertical="top"/>
    </xf>
    <xf numFmtId="0" fontId="0" fillId="0" borderId="0" xfId="0" applyFill="1" applyAlignment="1">
      <alignment horizontal="left" vertical="center"/>
    </xf>
    <xf numFmtId="0" fontId="0" fillId="0" borderId="0" xfId="0" applyFill="1" applyAlignment="1">
      <alignment horizontal="left" vertical="top"/>
    </xf>
    <xf numFmtId="0" fontId="18" fillId="0" borderId="4" xfId="0" applyFont="1" applyFill="1" applyBorder="1" applyAlignment="1">
      <alignment horizontal="left" wrapText="1"/>
    </xf>
    <xf numFmtId="49" fontId="3" fillId="0" borderId="4" xfId="12" applyNumberFormat="1" applyFont="1" applyFill="1" applyBorder="1" applyAlignment="1">
      <alignment horizontal="left"/>
    </xf>
    <xf numFmtId="4" fontId="3" fillId="0" borderId="4" xfId="0" applyNumberFormat="1" applyFont="1" applyFill="1" applyBorder="1" applyAlignment="1">
      <alignment horizontal="left"/>
    </xf>
    <xf numFmtId="173" fontId="3" fillId="0" borderId="4" xfId="0" applyNumberFormat="1" applyFont="1" applyFill="1" applyBorder="1" applyAlignment="1">
      <alignment horizontal="left"/>
    </xf>
    <xf numFmtId="14" fontId="3" fillId="0" borderId="4" xfId="0" applyNumberFormat="1" applyFont="1" applyFill="1" applyBorder="1" applyAlignment="1">
      <alignment horizontal="left" wrapText="1"/>
    </xf>
    <xf numFmtId="166" fontId="3" fillId="0" borderId="4" xfId="0" applyNumberFormat="1" applyFont="1" applyFill="1" applyBorder="1" applyAlignment="1">
      <alignment horizontal="left" wrapText="1"/>
    </xf>
    <xf numFmtId="4" fontId="3" fillId="0" borderId="4" xfId="6" applyNumberFormat="1" applyFont="1" applyFill="1" applyBorder="1" applyAlignment="1">
      <alignment horizontal="left"/>
    </xf>
    <xf numFmtId="176" fontId="3" fillId="0" borderId="4" xfId="0" applyNumberFormat="1" applyFont="1" applyFill="1" applyBorder="1" applyAlignment="1">
      <alignment horizontal="left"/>
    </xf>
    <xf numFmtId="176" fontId="3" fillId="0" borderId="4" xfId="0" applyNumberFormat="1" applyFont="1" applyFill="1" applyBorder="1" applyAlignment="1">
      <alignment horizontal="left" wrapText="1"/>
    </xf>
    <xf numFmtId="166" fontId="12" fillId="0" borderId="4" xfId="0" applyNumberFormat="1" applyFont="1" applyFill="1" applyBorder="1" applyAlignment="1">
      <alignment horizontal="left"/>
    </xf>
    <xf numFmtId="166" fontId="3" fillId="0" borderId="4" xfId="0" applyNumberFormat="1" applyFont="1" applyFill="1" applyBorder="1" applyAlignment="1">
      <alignment horizontal="left" vertical="center"/>
    </xf>
    <xf numFmtId="166" fontId="12" fillId="0" borderId="4" xfId="0" applyNumberFormat="1" applyFont="1" applyFill="1" applyBorder="1" applyAlignment="1">
      <alignment horizontal="left" wrapText="1"/>
    </xf>
    <xf numFmtId="4" fontId="12" fillId="0" borderId="4" xfId="0" applyNumberFormat="1" applyFont="1" applyFill="1" applyBorder="1" applyAlignment="1">
      <alignment horizontal="left" wrapText="1"/>
    </xf>
    <xf numFmtId="0" fontId="3" fillId="0" borderId="2" xfId="0" applyFont="1" applyFill="1" applyBorder="1" applyAlignment="1">
      <alignment horizontal="left" wrapText="1"/>
    </xf>
    <xf numFmtId="49" fontId="12" fillId="0" borderId="4" xfId="0" applyNumberFormat="1" applyFont="1" applyFill="1" applyBorder="1" applyAlignment="1">
      <alignment horizontal="left" vertical="center"/>
    </xf>
    <xf numFmtId="0" fontId="3" fillId="0" borderId="7" xfId="0" applyFont="1" applyFill="1" applyBorder="1" applyAlignment="1">
      <alignment horizontal="left" vertical="top" wrapText="1"/>
    </xf>
    <xf numFmtId="166" fontId="3" fillId="0" borderId="4" xfId="0" applyNumberFormat="1" applyFont="1" applyFill="1" applyBorder="1" applyAlignment="1">
      <alignment horizontal="left" vertical="center" wrapText="1"/>
    </xf>
    <xf numFmtId="49" fontId="5" fillId="0" borderId="4" xfId="0" applyNumberFormat="1" applyFont="1" applyFill="1" applyBorder="1" applyAlignment="1">
      <alignment horizontal="left" vertical="top"/>
    </xf>
    <xf numFmtId="166" fontId="3" fillId="0" borderId="4" xfId="0" applyNumberFormat="1" applyFont="1" applyFill="1" applyBorder="1" applyAlignment="1">
      <alignment horizontal="left" vertical="top" wrapText="1"/>
    </xf>
    <xf numFmtId="0" fontId="13" fillId="0" borderId="1" xfId="19" applyFont="1" applyFill="1" applyBorder="1" applyAlignment="1">
      <alignment horizontal="left" vertical="center" wrapText="1"/>
    </xf>
    <xf numFmtId="0" fontId="13" fillId="0" borderId="4" xfId="0" applyFont="1" applyFill="1" applyBorder="1" applyAlignment="1">
      <alignment horizontal="left" wrapText="1"/>
    </xf>
    <xf numFmtId="0" fontId="10" fillId="0" borderId="4"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 fontId="12" fillId="0" borderId="4" xfId="0" applyNumberFormat="1" applyFont="1" applyFill="1" applyBorder="1" applyAlignment="1">
      <alignment horizontal="left" vertical="center" wrapText="1"/>
    </xf>
    <xf numFmtId="49" fontId="24" fillId="0" borderId="8" xfId="0" applyNumberFormat="1" applyFont="1" applyFill="1" applyBorder="1" applyAlignment="1">
      <alignment horizontal="left" vertical="center" wrapText="1"/>
    </xf>
    <xf numFmtId="49" fontId="13" fillId="5" borderId="4" xfId="0" applyNumberFormat="1" applyFont="1" applyFill="1" applyBorder="1" applyAlignment="1">
      <alignment horizontal="left" vertical="center"/>
    </xf>
    <xf numFmtId="49" fontId="13" fillId="5" borderId="4" xfId="0" applyNumberFormat="1" applyFont="1" applyFill="1" applyBorder="1" applyAlignment="1">
      <alignment horizontal="left" vertical="center" wrapText="1"/>
    </xf>
    <xf numFmtId="49" fontId="3" fillId="5" borderId="4" xfId="0" applyNumberFormat="1" applyFont="1" applyFill="1" applyBorder="1" applyAlignment="1">
      <alignment horizontal="left" vertical="center"/>
    </xf>
    <xf numFmtId="49" fontId="13" fillId="4" borderId="4" xfId="0" applyNumberFormat="1" applyFont="1" applyFill="1" applyBorder="1" applyAlignment="1">
      <alignment horizontal="left"/>
    </xf>
    <xf numFmtId="49" fontId="5" fillId="0" borderId="0" xfId="0" applyNumberFormat="1" applyFont="1" applyFill="1" applyAlignment="1">
      <alignment horizontal="center" vertical="center"/>
    </xf>
    <xf numFmtId="0" fontId="3" fillId="0" borderId="0" xfId="0" applyFont="1" applyFill="1" applyAlignment="1">
      <alignment horizontal="center" vertical="center"/>
    </xf>
    <xf numFmtId="4" fontId="3" fillId="0" borderId="4" xfId="0" applyNumberFormat="1" applyFont="1" applyFill="1" applyBorder="1" applyAlignment="1">
      <alignment vertical="center"/>
    </xf>
    <xf numFmtId="0" fontId="13" fillId="0" borderId="4" xfId="0" applyFont="1" applyFill="1" applyBorder="1" applyAlignment="1"/>
    <xf numFmtId="4" fontId="3" fillId="5" borderId="4" xfId="0" applyNumberFormat="1" applyFont="1" applyFill="1" applyBorder="1" applyAlignment="1">
      <alignment vertical="center"/>
    </xf>
    <xf numFmtId="49" fontId="3" fillId="5" borderId="4" xfId="0" applyNumberFormat="1" applyFont="1" applyFill="1" applyBorder="1" applyAlignment="1">
      <alignment horizontal="left"/>
    </xf>
    <xf numFmtId="0" fontId="19" fillId="5" borderId="4" xfId="0" applyFont="1" applyFill="1" applyBorder="1" applyAlignment="1">
      <alignment horizontal="left" vertical="top" wrapText="1"/>
    </xf>
    <xf numFmtId="0" fontId="3" fillId="5" borderId="4" xfId="0" applyFont="1" applyFill="1" applyBorder="1" applyAlignment="1">
      <alignment horizontal="left" vertical="center" wrapText="1"/>
    </xf>
    <xf numFmtId="1" fontId="3" fillId="5" borderId="4" xfId="0" applyNumberFormat="1" applyFont="1" applyFill="1" applyBorder="1" applyAlignment="1">
      <alignment horizontal="left" vertical="center"/>
    </xf>
    <xf numFmtId="49" fontId="13" fillId="5" borderId="4" xfId="0" applyNumberFormat="1" applyFont="1" applyFill="1" applyBorder="1" applyAlignment="1">
      <alignment horizontal="left"/>
    </xf>
    <xf numFmtId="49" fontId="3" fillId="5" borderId="4" xfId="0" applyNumberFormat="1" applyFont="1" applyFill="1" applyBorder="1" applyAlignment="1">
      <alignment horizontal="left" vertical="top"/>
    </xf>
    <xf numFmtId="0" fontId="3" fillId="5" borderId="4" xfId="0" applyFont="1" applyFill="1" applyBorder="1" applyAlignment="1">
      <alignment horizontal="left" vertical="center"/>
    </xf>
    <xf numFmtId="4" fontId="3" fillId="5" borderId="4" xfId="0" applyNumberFormat="1" applyFont="1" applyFill="1" applyBorder="1" applyAlignment="1">
      <alignment horizontal="left" vertical="center"/>
    </xf>
    <xf numFmtId="172" fontId="3" fillId="5" borderId="4" xfId="0" applyNumberFormat="1" applyFont="1" applyFill="1" applyBorder="1" applyAlignment="1">
      <alignment horizontal="left"/>
    </xf>
    <xf numFmtId="0" fontId="3" fillId="5" borderId="4" xfId="5" applyFont="1" applyFill="1" applyBorder="1" applyAlignment="1">
      <alignment horizontal="left" vertical="center" wrapText="1"/>
    </xf>
    <xf numFmtId="0" fontId="26" fillId="5" borderId="4" xfId="0" applyFont="1" applyFill="1" applyBorder="1" applyAlignment="1">
      <alignment horizontal="left" vertical="top" wrapText="1"/>
    </xf>
    <xf numFmtId="49" fontId="5" fillId="2"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3" xfId="0" applyNumberFormat="1" applyFont="1" applyFill="1" applyBorder="1" applyAlignment="1">
      <alignment horizontal="left" vertical="center" wrapText="1"/>
    </xf>
    <xf numFmtId="169" fontId="5" fillId="2" borderId="4" xfId="0" applyNumberFormat="1" applyFont="1" applyFill="1" applyBorder="1" applyAlignment="1">
      <alignment horizontal="left" vertical="center"/>
    </xf>
    <xf numFmtId="49" fontId="28" fillId="0" borderId="4" xfId="0" applyNumberFormat="1" applyFont="1" applyFill="1" applyBorder="1" applyAlignment="1">
      <alignment horizontal="left" vertical="center"/>
    </xf>
    <xf numFmtId="1" fontId="28" fillId="0" borderId="4" xfId="0" applyNumberFormat="1" applyFont="1" applyFill="1" applyBorder="1" applyAlignment="1">
      <alignment horizontal="left" vertical="center"/>
    </xf>
    <xf numFmtId="171" fontId="28" fillId="0" borderId="4" xfId="0" applyNumberFormat="1" applyFont="1" applyFill="1" applyBorder="1" applyAlignment="1">
      <alignment horizontal="left" vertical="center"/>
    </xf>
    <xf numFmtId="2" fontId="28" fillId="0" borderId="4" xfId="0" applyNumberFormat="1" applyFont="1" applyFill="1" applyBorder="1" applyAlignment="1">
      <alignment horizontal="left" vertical="center"/>
    </xf>
    <xf numFmtId="4" fontId="28" fillId="0" borderId="4" xfId="0" applyNumberFormat="1" applyFont="1" applyFill="1" applyBorder="1" applyAlignment="1">
      <alignment horizontal="left" vertical="center"/>
    </xf>
    <xf numFmtId="4" fontId="31" fillId="0" borderId="4" xfId="0" applyNumberFormat="1" applyFont="1" applyFill="1" applyBorder="1" applyAlignment="1">
      <alignment horizontal="center" vertical="center"/>
    </xf>
    <xf numFmtId="49" fontId="3" fillId="5" borderId="4" xfId="0" applyNumberFormat="1" applyFont="1" applyFill="1" applyBorder="1" applyAlignment="1">
      <alignment horizontal="left" wrapText="1"/>
    </xf>
    <xf numFmtId="0" fontId="18" fillId="5" borderId="4" xfId="0" applyFont="1" applyFill="1" applyBorder="1" applyAlignment="1">
      <alignment horizontal="left" vertical="center" wrapText="1"/>
    </xf>
    <xf numFmtId="0" fontId="19" fillId="5" borderId="6" xfId="0" applyFont="1" applyFill="1" applyBorder="1" applyAlignment="1">
      <alignment horizontal="left" vertical="top" wrapText="1"/>
    </xf>
    <xf numFmtId="0" fontId="3" fillId="5" borderId="4" xfId="0" applyFont="1" applyFill="1" applyBorder="1" applyAlignment="1">
      <alignment horizontal="left" wrapText="1"/>
    </xf>
    <xf numFmtId="0" fontId="3" fillId="5" borderId="4" xfId="0" applyNumberFormat="1" applyFont="1" applyFill="1" applyBorder="1" applyAlignment="1">
      <alignment horizontal="left" vertical="center" wrapText="1"/>
    </xf>
    <xf numFmtId="0" fontId="3" fillId="5" borderId="4" xfId="0" applyNumberFormat="1" applyFont="1" applyFill="1" applyBorder="1" applyAlignment="1">
      <alignment horizontal="left" wrapText="1"/>
    </xf>
    <xf numFmtId="49" fontId="3" fillId="5" borderId="4" xfId="12" applyNumberFormat="1" applyFont="1" applyFill="1" applyBorder="1" applyAlignment="1">
      <alignment horizontal="left" vertical="center"/>
    </xf>
    <xf numFmtId="1" fontId="3" fillId="5" borderId="4" xfId="0" applyNumberFormat="1" applyFont="1" applyFill="1" applyBorder="1" applyAlignment="1">
      <alignment horizontal="left" wrapText="1"/>
    </xf>
    <xf numFmtId="166" fontId="3" fillId="5" borderId="4" xfId="0" applyNumberFormat="1" applyFont="1" applyFill="1" applyBorder="1" applyAlignment="1">
      <alignment horizontal="left"/>
    </xf>
    <xf numFmtId="173" fontId="3" fillId="5" borderId="4" xfId="0" applyNumberFormat="1" applyFont="1" applyFill="1" applyBorder="1" applyAlignment="1">
      <alignment horizontal="left"/>
    </xf>
    <xf numFmtId="174" fontId="3" fillId="5" borderId="4" xfId="0" applyNumberFormat="1" applyFont="1" applyFill="1" applyBorder="1" applyAlignment="1">
      <alignment horizontal="left"/>
    </xf>
    <xf numFmtId="175" fontId="3" fillId="5" borderId="4" xfId="0" applyNumberFormat="1" applyFont="1" applyFill="1" applyBorder="1" applyAlignment="1">
      <alignment horizontal="left"/>
    </xf>
    <xf numFmtId="0" fontId="3" fillId="5" borderId="4" xfId="0" applyFont="1" applyFill="1" applyBorder="1" applyAlignment="1">
      <alignment horizontal="left"/>
    </xf>
    <xf numFmtId="179" fontId="3" fillId="4" borderId="4" xfId="0" applyNumberFormat="1" applyFont="1" applyFill="1" applyBorder="1" applyAlignment="1">
      <alignment horizontal="left"/>
    </xf>
    <xf numFmtId="172" fontId="3" fillId="4" borderId="4" xfId="0" applyNumberFormat="1" applyFont="1" applyFill="1" applyBorder="1" applyAlignment="1">
      <alignment horizontal="left"/>
    </xf>
    <xf numFmtId="166" fontId="3" fillId="4" borderId="4" xfId="0" applyNumberFormat="1" applyFont="1" applyFill="1" applyBorder="1" applyAlignment="1">
      <alignment horizontal="left"/>
    </xf>
    <xf numFmtId="49" fontId="3" fillId="5" borderId="4" xfId="0" applyNumberFormat="1" applyFont="1" applyFill="1" applyBorder="1" applyAlignment="1">
      <alignment horizontal="center" vertical="center" wrapText="1"/>
    </xf>
    <xf numFmtId="49" fontId="13" fillId="5" borderId="4" xfId="0" applyNumberFormat="1" applyFont="1" applyFill="1" applyBorder="1" applyAlignment="1">
      <alignment vertical="center"/>
    </xf>
    <xf numFmtId="49" fontId="13" fillId="5" borderId="4" xfId="0" applyNumberFormat="1" applyFont="1" applyFill="1" applyBorder="1" applyAlignment="1">
      <alignment horizontal="center" vertical="center" wrapText="1"/>
    </xf>
    <xf numFmtId="0" fontId="3" fillId="5" borderId="4" xfId="0" applyFont="1" applyFill="1" applyBorder="1" applyAlignment="1">
      <alignment horizontal="center" vertical="center"/>
    </xf>
    <xf numFmtId="49" fontId="3" fillId="0" borderId="0" xfId="0" applyNumberFormat="1" applyFont="1" applyFill="1" applyAlignment="1">
      <alignment vertical="top" wrapText="1"/>
    </xf>
    <xf numFmtId="49" fontId="3" fillId="5" borderId="4" xfId="0" applyNumberFormat="1" applyFont="1" applyFill="1" applyBorder="1" applyAlignment="1">
      <alignment horizontal="center" vertical="center"/>
    </xf>
    <xf numFmtId="1" fontId="3" fillId="5" borderId="4" xfId="0" applyNumberFormat="1" applyFont="1" applyFill="1" applyBorder="1" applyAlignment="1">
      <alignment horizontal="center" vertical="center"/>
    </xf>
    <xf numFmtId="0" fontId="20" fillId="0" borderId="0" xfId="0" applyFont="1" applyFill="1" applyAlignment="1">
      <alignment horizontal="left"/>
    </xf>
    <xf numFmtId="3" fontId="3" fillId="0" borderId="8" xfId="0" applyNumberFormat="1" applyFont="1" applyFill="1" applyBorder="1" applyAlignment="1">
      <alignment horizontal="left" vertical="center"/>
    </xf>
    <xf numFmtId="4" fontId="3" fillId="4" borderId="4" xfId="2" applyNumberFormat="1" applyFont="1" applyFill="1" applyBorder="1" applyAlignment="1">
      <alignment horizontal="right" vertical="center"/>
    </xf>
    <xf numFmtId="4" fontId="3" fillId="4" borderId="4" xfId="0" applyNumberFormat="1" applyFont="1" applyFill="1" applyBorder="1" applyAlignment="1">
      <alignment horizontal="right" vertical="center"/>
    </xf>
    <xf numFmtId="4" fontId="3" fillId="4" borderId="4" xfId="13" applyNumberFormat="1" applyFont="1" applyFill="1" applyBorder="1" applyAlignment="1">
      <alignment horizontal="right" vertical="center"/>
    </xf>
    <xf numFmtId="172" fontId="12" fillId="4" borderId="4" xfId="0" applyNumberFormat="1" applyFont="1" applyFill="1" applyBorder="1"/>
    <xf numFmtId="49" fontId="13" fillId="4" borderId="4" xfId="0" applyNumberFormat="1" applyFont="1" applyFill="1" applyBorder="1" applyAlignment="1">
      <alignment vertical="center"/>
    </xf>
    <xf numFmtId="49" fontId="13" fillId="6" borderId="4" xfId="0" applyNumberFormat="1" applyFont="1" applyFill="1" applyBorder="1" applyAlignment="1">
      <alignment vertical="center"/>
    </xf>
    <xf numFmtId="49" fontId="3" fillId="6" borderId="4" xfId="0" applyNumberFormat="1" applyFont="1" applyFill="1" applyBorder="1" applyAlignment="1">
      <alignment horizontal="right" vertical="center"/>
    </xf>
    <xf numFmtId="49" fontId="3" fillId="6" borderId="4" xfId="0" applyNumberFormat="1" applyFont="1" applyFill="1" applyBorder="1" applyAlignment="1">
      <alignment horizontal="center" vertical="center"/>
    </xf>
    <xf numFmtId="49" fontId="3" fillId="6" borderId="4" xfId="0" applyNumberFormat="1" applyFont="1" applyFill="1" applyBorder="1" applyAlignment="1">
      <alignment horizontal="left" vertical="center"/>
    </xf>
    <xf numFmtId="49" fontId="3" fillId="6" borderId="4" xfId="0" applyNumberFormat="1" applyFont="1" applyFill="1" applyBorder="1" applyAlignment="1">
      <alignment horizontal="left"/>
    </xf>
    <xf numFmtId="49" fontId="3" fillId="6" borderId="4" xfId="0" applyNumberFormat="1" applyFont="1" applyFill="1" applyBorder="1" applyAlignment="1">
      <alignment vertical="top"/>
    </xf>
    <xf numFmtId="0" fontId="3" fillId="5" borderId="4" xfId="0" applyFont="1" applyFill="1" applyBorder="1" applyAlignment="1">
      <alignment vertical="center" wrapText="1"/>
    </xf>
    <xf numFmtId="49" fontId="3" fillId="5" borderId="4" xfId="0" applyNumberFormat="1" applyFont="1" applyFill="1" applyBorder="1" applyAlignment="1">
      <alignment vertical="top"/>
    </xf>
    <xf numFmtId="49" fontId="3" fillId="5" borderId="4" xfId="0" applyNumberFormat="1" applyFont="1" applyFill="1" applyBorder="1"/>
    <xf numFmtId="0" fontId="13" fillId="5" borderId="4" xfId="0" applyFont="1" applyFill="1" applyBorder="1"/>
    <xf numFmtId="169" fontId="3" fillId="5" borderId="4" xfId="0" applyNumberFormat="1" applyFont="1" applyFill="1" applyBorder="1" applyAlignment="1">
      <alignment horizontal="center" vertical="center"/>
    </xf>
    <xf numFmtId="4" fontId="3" fillId="5" borderId="4" xfId="2" applyNumberFormat="1" applyFont="1" applyFill="1" applyBorder="1" applyAlignment="1">
      <alignment horizontal="right" vertical="center"/>
    </xf>
    <xf numFmtId="4" fontId="3" fillId="5" borderId="4" xfId="0" applyNumberFormat="1" applyFont="1" applyFill="1" applyBorder="1" applyAlignment="1">
      <alignment horizontal="right" vertical="center"/>
    </xf>
    <xf numFmtId="169" fontId="3" fillId="5" borderId="4" xfId="0" applyNumberFormat="1" applyFont="1" applyFill="1" applyBorder="1" applyAlignment="1">
      <alignment horizontal="right" vertical="center"/>
    </xf>
    <xf numFmtId="4" fontId="3" fillId="5" borderId="4" xfId="13" applyNumberFormat="1" applyFont="1" applyFill="1" applyBorder="1" applyAlignment="1">
      <alignment horizontal="right" vertical="center"/>
    </xf>
    <xf numFmtId="49" fontId="3" fillId="5" borderId="4" xfId="0" applyNumberFormat="1" applyFont="1" applyFill="1" applyBorder="1" applyAlignment="1">
      <alignment horizontal="right" vertical="center"/>
    </xf>
    <xf numFmtId="172" fontId="12" fillId="5" borderId="4" xfId="0" applyNumberFormat="1" applyFont="1" applyFill="1" applyBorder="1"/>
    <xf numFmtId="170" fontId="3" fillId="5" borderId="4" xfId="0" applyNumberFormat="1" applyFont="1" applyFill="1" applyBorder="1" applyAlignment="1">
      <alignment horizontal="left" vertical="center"/>
    </xf>
    <xf numFmtId="49" fontId="5" fillId="5" borderId="4" xfId="0" applyNumberFormat="1" applyFont="1" applyFill="1" applyBorder="1" applyAlignment="1">
      <alignment horizontal="center" vertical="center"/>
    </xf>
    <xf numFmtId="4" fontId="3" fillId="6" borderId="4" xfId="0" applyNumberFormat="1" applyFont="1" applyFill="1" applyBorder="1" applyAlignment="1">
      <alignment horizontal="center" vertical="center"/>
    </xf>
    <xf numFmtId="0" fontId="19" fillId="6" borderId="6" xfId="0" applyFont="1" applyFill="1" applyBorder="1" applyAlignment="1">
      <alignment horizontal="left" vertical="top" wrapText="1"/>
    </xf>
    <xf numFmtId="0" fontId="19" fillId="6" borderId="4" xfId="0" applyFont="1" applyFill="1" applyBorder="1" applyAlignment="1">
      <alignment horizontal="left" vertical="top" wrapText="1"/>
    </xf>
    <xf numFmtId="0" fontId="3" fillId="6" borderId="4" xfId="0" applyFont="1" applyFill="1" applyBorder="1" applyAlignment="1">
      <alignment vertical="center" wrapText="1"/>
    </xf>
    <xf numFmtId="49" fontId="12" fillId="6" borderId="4" xfId="0" applyNumberFormat="1" applyFont="1" applyFill="1" applyBorder="1" applyAlignment="1">
      <alignment horizontal="left" vertical="center" wrapText="1"/>
    </xf>
    <xf numFmtId="1" fontId="3" fillId="6" borderId="4" xfId="0" applyNumberFormat="1" applyFont="1" applyFill="1" applyBorder="1" applyAlignment="1">
      <alignment horizontal="center" vertical="center"/>
    </xf>
    <xf numFmtId="49" fontId="3" fillId="6" borderId="4" xfId="0" applyNumberFormat="1" applyFont="1" applyFill="1" applyBorder="1" applyAlignment="1">
      <alignment horizontal="left" vertical="top"/>
    </xf>
    <xf numFmtId="49" fontId="13" fillId="6" borderId="4" xfId="0" applyNumberFormat="1" applyFont="1" applyFill="1" applyBorder="1" applyAlignment="1">
      <alignment horizontal="left"/>
    </xf>
    <xf numFmtId="49" fontId="3" fillId="6" borderId="4" xfId="0" applyNumberFormat="1" applyFont="1" applyFill="1" applyBorder="1"/>
    <xf numFmtId="0" fontId="13" fillId="6" borderId="4" xfId="0" applyFont="1" applyFill="1" applyBorder="1"/>
    <xf numFmtId="0" fontId="3" fillId="6" borderId="4" xfId="0" applyFont="1" applyFill="1" applyBorder="1" applyAlignment="1">
      <alignment horizontal="center" vertical="center"/>
    </xf>
    <xf numFmtId="169" fontId="3" fillId="6" borderId="4" xfId="0" applyNumberFormat="1" applyFont="1" applyFill="1" applyBorder="1" applyAlignment="1">
      <alignment horizontal="center" vertical="center"/>
    </xf>
    <xf numFmtId="4" fontId="3" fillId="6" borderId="4" xfId="2" applyNumberFormat="1" applyFont="1" applyFill="1" applyBorder="1" applyAlignment="1">
      <alignment horizontal="right" vertical="center"/>
    </xf>
    <xf numFmtId="4" fontId="3" fillId="6" borderId="4" xfId="0" applyNumberFormat="1" applyFont="1" applyFill="1" applyBorder="1" applyAlignment="1">
      <alignment horizontal="right" vertical="center"/>
    </xf>
    <xf numFmtId="169" fontId="3" fillId="6" borderId="4" xfId="0" applyNumberFormat="1" applyFont="1" applyFill="1" applyBorder="1" applyAlignment="1">
      <alignment horizontal="right" vertical="center"/>
    </xf>
    <xf numFmtId="4" fontId="3" fillId="6" borderId="4" xfId="13" applyNumberFormat="1" applyFont="1" applyFill="1" applyBorder="1" applyAlignment="1">
      <alignment horizontal="right" vertical="center"/>
    </xf>
    <xf numFmtId="172" fontId="12" fillId="6" borderId="4" xfId="0" applyNumberFormat="1" applyFont="1" applyFill="1" applyBorder="1"/>
    <xf numFmtId="170" fontId="3" fillId="6" borderId="4" xfId="0" applyNumberFormat="1" applyFont="1" applyFill="1" applyBorder="1" applyAlignment="1">
      <alignment horizontal="left" vertical="center"/>
    </xf>
    <xf numFmtId="49" fontId="3" fillId="6" borderId="4" xfId="0" applyNumberFormat="1" applyFont="1" applyFill="1" applyBorder="1" applyAlignment="1">
      <alignment horizontal="center" vertical="center" wrapText="1"/>
    </xf>
    <xf numFmtId="0" fontId="3" fillId="6" borderId="4" xfId="5" applyFont="1" applyFill="1" applyBorder="1" applyAlignment="1">
      <alignment horizontal="left" vertical="center" wrapText="1"/>
    </xf>
    <xf numFmtId="49" fontId="5" fillId="6" borderId="4" xfId="0" applyNumberFormat="1" applyFont="1" applyFill="1" applyBorder="1" applyAlignment="1">
      <alignment horizontal="center" vertical="center"/>
    </xf>
    <xf numFmtId="49" fontId="3" fillId="6" borderId="4" xfId="0" applyNumberFormat="1" applyFont="1" applyFill="1" applyBorder="1" applyAlignment="1">
      <alignment horizontal="left" vertical="center" wrapText="1"/>
    </xf>
    <xf numFmtId="49" fontId="3" fillId="6" borderId="1" xfId="0" applyNumberFormat="1" applyFont="1" applyFill="1" applyBorder="1" applyAlignment="1">
      <alignment horizontal="left" vertical="center" wrapText="1"/>
    </xf>
    <xf numFmtId="49" fontId="13" fillId="6" borderId="1" xfId="0" applyNumberFormat="1" applyFont="1" applyFill="1" applyBorder="1" applyAlignment="1">
      <alignment horizontal="left" vertical="center" wrapText="1"/>
    </xf>
    <xf numFmtId="0" fontId="26" fillId="6" borderId="1" xfId="0" applyFont="1" applyFill="1" applyBorder="1" applyAlignment="1">
      <alignment horizontal="left" vertical="center" wrapText="1"/>
    </xf>
    <xf numFmtId="49" fontId="13" fillId="6" borderId="4" xfId="0" applyNumberFormat="1" applyFont="1" applyFill="1" applyBorder="1" applyAlignment="1">
      <alignment horizontal="left" vertical="center" wrapText="1"/>
    </xf>
    <xf numFmtId="1" fontId="3" fillId="6" borderId="4" xfId="0" applyNumberFormat="1" applyFont="1" applyFill="1" applyBorder="1" applyAlignment="1">
      <alignment horizontal="left" vertical="center" wrapText="1"/>
    </xf>
    <xf numFmtId="49" fontId="3" fillId="6" borderId="4" xfId="12" applyNumberFormat="1" applyFont="1" applyFill="1" applyBorder="1" applyAlignment="1">
      <alignment horizontal="left" vertical="center"/>
    </xf>
    <xf numFmtId="49" fontId="3" fillId="6" borderId="4" xfId="12" applyNumberFormat="1" applyFont="1" applyFill="1" applyBorder="1" applyAlignment="1">
      <alignment horizontal="left" vertical="center" wrapText="1"/>
    </xf>
    <xf numFmtId="169" fontId="3" fillId="6" borderId="4" xfId="0" applyNumberFormat="1" applyFont="1" applyFill="1" applyBorder="1" applyAlignment="1">
      <alignment horizontal="left" vertical="center"/>
    </xf>
    <xf numFmtId="4" fontId="3" fillId="6" borderId="4" xfId="0" applyNumberFormat="1" applyFont="1" applyFill="1" applyBorder="1" applyAlignment="1">
      <alignment horizontal="left" vertical="center" wrapText="1"/>
    </xf>
    <xf numFmtId="3" fontId="3" fillId="6" borderId="4" xfId="0" applyNumberFormat="1" applyFont="1" applyFill="1" applyBorder="1" applyAlignment="1">
      <alignment horizontal="left" vertical="center" wrapText="1"/>
    </xf>
    <xf numFmtId="49" fontId="3" fillId="6" borderId="23" xfId="0" applyNumberFormat="1" applyFont="1" applyFill="1" applyBorder="1" applyAlignment="1">
      <alignment horizontal="left" vertical="center" wrapText="1"/>
    </xf>
    <xf numFmtId="49" fontId="3" fillId="6" borderId="22" xfId="0" applyNumberFormat="1" applyFont="1" applyFill="1" applyBorder="1" applyAlignment="1">
      <alignment horizontal="left" vertical="center" wrapText="1"/>
    </xf>
    <xf numFmtId="0" fontId="26" fillId="6" borderId="4" xfId="0" applyFont="1" applyFill="1" applyBorder="1" applyAlignment="1">
      <alignment horizontal="left" vertical="top" wrapText="1"/>
    </xf>
    <xf numFmtId="0" fontId="3" fillId="6" borderId="4" xfId="0" applyFont="1" applyFill="1" applyBorder="1" applyAlignment="1">
      <alignment horizontal="left" vertical="center" wrapText="1"/>
    </xf>
    <xf numFmtId="0" fontId="3" fillId="6" borderId="4" xfId="0" applyFont="1" applyFill="1" applyBorder="1" applyAlignment="1">
      <alignment horizontal="center" vertical="center" wrapText="1"/>
    </xf>
    <xf numFmtId="0" fontId="12" fillId="6" borderId="4" xfId="0" applyFont="1" applyFill="1" applyBorder="1" applyAlignment="1">
      <alignment horizontal="left" vertical="center"/>
    </xf>
    <xf numFmtId="49" fontId="13" fillId="6" borderId="3" xfId="0" applyNumberFormat="1" applyFont="1" applyFill="1" applyBorder="1" applyAlignment="1">
      <alignment horizontal="left" vertical="center"/>
    </xf>
    <xf numFmtId="0" fontId="13" fillId="6" borderId="4" xfId="0" applyNumberFormat="1" applyFont="1" applyFill="1" applyBorder="1" applyAlignment="1">
      <alignment horizontal="left" vertical="center" wrapText="1"/>
    </xf>
    <xf numFmtId="49" fontId="13" fillId="6" borderId="4" xfId="0" applyNumberFormat="1" applyFont="1" applyFill="1" applyBorder="1" applyAlignment="1">
      <alignment horizontal="center" vertical="center" wrapText="1"/>
    </xf>
    <xf numFmtId="0" fontId="10" fillId="6" borderId="4" xfId="0" applyNumberFormat="1" applyFont="1" applyFill="1" applyBorder="1" applyAlignment="1">
      <alignment horizontal="left" vertical="center"/>
    </xf>
    <xf numFmtId="49" fontId="13" fillId="6" borderId="4" xfId="0" applyNumberFormat="1" applyFont="1" applyFill="1" applyBorder="1" applyAlignment="1">
      <alignment horizontal="center"/>
    </xf>
    <xf numFmtId="49" fontId="13" fillId="6" borderId="4" xfId="0" applyNumberFormat="1" applyFont="1" applyFill="1" applyBorder="1"/>
    <xf numFmtId="1" fontId="13" fillId="6" borderId="4" xfId="0" applyNumberFormat="1" applyFont="1" applyFill="1" applyBorder="1" applyAlignment="1">
      <alignment horizontal="center" vertical="center"/>
    </xf>
    <xf numFmtId="49" fontId="13" fillId="6" borderId="4" xfId="0" applyNumberFormat="1" applyFont="1" applyFill="1" applyBorder="1" applyAlignment="1">
      <alignment horizontal="center" vertical="center"/>
    </xf>
    <xf numFmtId="49" fontId="3" fillId="6" borderId="3" xfId="0" applyNumberFormat="1" applyFont="1" applyFill="1" applyBorder="1" applyAlignment="1">
      <alignment horizontal="center" vertical="center" wrapText="1"/>
    </xf>
    <xf numFmtId="0" fontId="10" fillId="6" borderId="4" xfId="0" applyNumberFormat="1" applyFont="1" applyFill="1" applyBorder="1" applyAlignment="1">
      <alignment horizontal="center" vertical="center"/>
    </xf>
    <xf numFmtId="49" fontId="13" fillId="6" borderId="4" xfId="0" applyNumberFormat="1" applyFont="1" applyFill="1" applyBorder="1" applyAlignment="1">
      <alignment vertical="center" wrapText="1"/>
    </xf>
    <xf numFmtId="1" fontId="13" fillId="6" borderId="4" xfId="0" applyNumberFormat="1" applyFont="1" applyFill="1" applyBorder="1" applyAlignment="1"/>
    <xf numFmtId="2" fontId="13" fillId="6" borderId="4" xfId="0" applyNumberFormat="1" applyFont="1" applyFill="1" applyBorder="1"/>
    <xf numFmtId="180" fontId="13" fillId="6" borderId="4" xfId="1" applyNumberFormat="1" applyFont="1" applyFill="1" applyBorder="1" applyAlignment="1">
      <alignment horizontal="center" vertical="center"/>
    </xf>
    <xf numFmtId="171" fontId="13" fillId="6" borderId="4" xfId="0" applyNumberFormat="1" applyFont="1" applyFill="1" applyBorder="1"/>
    <xf numFmtId="0" fontId="13" fillId="6" borderId="4" xfId="0" applyNumberFormat="1" applyFont="1" applyFill="1" applyBorder="1" applyAlignment="1">
      <alignment horizontal="center" vertical="center" wrapText="1"/>
    </xf>
    <xf numFmtId="180" fontId="13" fillId="6" borderId="4" xfId="1" applyNumberFormat="1" applyFont="1" applyFill="1" applyBorder="1" applyAlignment="1">
      <alignment horizontal="left" vertical="center"/>
    </xf>
    <xf numFmtId="49" fontId="3" fillId="6" borderId="4" xfId="0" applyNumberFormat="1" applyFont="1" applyFill="1" applyBorder="1" applyAlignment="1">
      <alignment horizontal="left" wrapText="1"/>
    </xf>
    <xf numFmtId="49" fontId="13" fillId="6" borderId="4" xfId="0" applyNumberFormat="1" applyFont="1" applyFill="1" applyBorder="1" applyAlignment="1">
      <alignment wrapText="1"/>
    </xf>
    <xf numFmtId="0" fontId="10" fillId="6" borderId="4" xfId="0" applyNumberFormat="1" applyFont="1" applyFill="1" applyBorder="1" applyAlignment="1">
      <alignment vertical="center"/>
    </xf>
    <xf numFmtId="0" fontId="10" fillId="6" borderId="4" xfId="0" applyNumberFormat="1" applyFont="1" applyFill="1" applyBorder="1" applyAlignment="1">
      <alignment horizontal="center" vertical="center" wrapText="1"/>
    </xf>
    <xf numFmtId="0" fontId="10" fillId="6" borderId="4" xfId="0" applyNumberFormat="1" applyFont="1" applyFill="1" applyBorder="1" applyAlignment="1">
      <alignment horizontal="left" vertical="center" wrapText="1"/>
    </xf>
    <xf numFmtId="0" fontId="10" fillId="6" borderId="4" xfId="0" applyNumberFormat="1" applyFont="1" applyFill="1" applyBorder="1" applyAlignment="1">
      <alignment horizontal="center"/>
    </xf>
    <xf numFmtId="0" fontId="10" fillId="6" borderId="4" xfId="0" applyNumberFormat="1" applyFont="1" applyFill="1" applyBorder="1" applyAlignment="1">
      <alignment horizontal="right"/>
    </xf>
    <xf numFmtId="0" fontId="32" fillId="6" borderId="4" xfId="0" applyNumberFormat="1" applyFont="1" applyFill="1" applyBorder="1" applyAlignment="1">
      <alignment horizontal="left" wrapText="1"/>
    </xf>
    <xf numFmtId="0" fontId="32" fillId="6" borderId="2" xfId="0" applyNumberFormat="1" applyFont="1" applyFill="1" applyBorder="1" applyAlignment="1">
      <alignment horizontal="center" vertical="center" wrapText="1"/>
    </xf>
    <xf numFmtId="0" fontId="32" fillId="6" borderId="20" xfId="0" applyNumberFormat="1" applyFont="1" applyFill="1" applyBorder="1" applyAlignment="1">
      <alignment horizontal="center" vertical="center" wrapText="1"/>
    </xf>
    <xf numFmtId="0" fontId="32" fillId="6" borderId="21" xfId="0" applyNumberFormat="1" applyFont="1" applyFill="1" applyBorder="1" applyAlignment="1">
      <alignment horizontal="center" vertical="center" wrapText="1"/>
    </xf>
    <xf numFmtId="0" fontId="13" fillId="6" borderId="4" xfId="0" applyNumberFormat="1" applyFont="1" applyFill="1" applyBorder="1" applyAlignment="1">
      <alignment horizontal="left" vertical="top" wrapText="1"/>
    </xf>
    <xf numFmtId="49" fontId="3" fillId="6" borderId="4" xfId="12" applyNumberFormat="1" applyFont="1" applyFill="1" applyBorder="1" applyAlignment="1">
      <alignment horizontal="center" vertical="center" wrapText="1"/>
    </xf>
    <xf numFmtId="49" fontId="3" fillId="6" borderId="4" xfId="12" applyNumberFormat="1" applyFont="1" applyFill="1" applyBorder="1" applyAlignment="1">
      <alignment horizontal="center" vertical="center"/>
    </xf>
    <xf numFmtId="171" fontId="3" fillId="6" borderId="4" xfId="0" applyNumberFormat="1" applyFont="1" applyFill="1" applyBorder="1" applyAlignment="1">
      <alignment horizontal="center" vertical="center"/>
    </xf>
    <xf numFmtId="2" fontId="3" fillId="6" borderId="4" xfId="0" applyNumberFormat="1" applyFont="1" applyFill="1" applyBorder="1" applyAlignment="1">
      <alignment horizontal="center" vertical="center"/>
    </xf>
    <xf numFmtId="4" fontId="3" fillId="6" borderId="4" xfId="0" applyNumberFormat="1" applyFont="1" applyFill="1" applyBorder="1" applyAlignment="1">
      <alignment horizontal="left" vertical="center"/>
    </xf>
    <xf numFmtId="49" fontId="13" fillId="6" borderId="2" xfId="0" applyNumberFormat="1" applyFont="1" applyFill="1" applyBorder="1" applyAlignment="1">
      <alignment horizontal="center" vertical="center" wrapText="1"/>
    </xf>
    <xf numFmtId="0" fontId="26" fillId="6" borderId="4" xfId="0" applyFont="1" applyFill="1" applyBorder="1" applyAlignment="1">
      <alignment horizontal="left" vertical="center" wrapText="1"/>
    </xf>
    <xf numFmtId="49" fontId="5" fillId="6" borderId="22" xfId="0" applyNumberFormat="1" applyFont="1" applyFill="1" applyBorder="1" applyAlignment="1">
      <alignment horizontal="left" vertical="top" wrapText="1"/>
    </xf>
    <xf numFmtId="3" fontId="5" fillId="6" borderId="22" xfId="0" applyNumberFormat="1" applyFont="1" applyFill="1" applyBorder="1" applyAlignment="1">
      <alignment horizontal="left" vertical="top" wrapText="1"/>
    </xf>
    <xf numFmtId="49" fontId="5" fillId="6" borderId="24" xfId="0" applyNumberFormat="1" applyFont="1" applyFill="1" applyBorder="1" applyAlignment="1">
      <alignment horizontal="left" vertical="top" wrapText="1"/>
    </xf>
    <xf numFmtId="49" fontId="5" fillId="6" borderId="3" xfId="0" applyNumberFormat="1" applyFont="1" applyFill="1" applyBorder="1" applyAlignment="1">
      <alignment horizontal="left" vertical="top" wrapText="1"/>
    </xf>
    <xf numFmtId="0" fontId="20" fillId="6" borderId="3" xfId="0" applyFont="1" applyFill="1" applyBorder="1" applyAlignment="1">
      <alignment horizontal="left"/>
    </xf>
    <xf numFmtId="0" fontId="11" fillId="6" borderId="4" xfId="23" applyFont="1" applyFill="1" applyBorder="1" applyAlignment="1">
      <alignment vertical="center"/>
    </xf>
    <xf numFmtId="49" fontId="13" fillId="6" borderId="4" xfId="0" applyNumberFormat="1" applyFont="1" applyFill="1" applyBorder="1" applyAlignment="1">
      <alignment horizontal="left" vertical="center"/>
    </xf>
    <xf numFmtId="43" fontId="13" fillId="6" borderId="4" xfId="1" applyFont="1" applyFill="1" applyBorder="1" applyAlignment="1">
      <alignment horizontal="center" vertical="center"/>
    </xf>
    <xf numFmtId="0" fontId="3" fillId="6" borderId="6" xfId="0" applyFont="1" applyFill="1" applyBorder="1" applyAlignment="1">
      <alignment horizontal="left" vertical="top" wrapText="1"/>
    </xf>
    <xf numFmtId="0" fontId="3" fillId="6" borderId="4" xfId="0" applyFont="1" applyFill="1" applyBorder="1" applyAlignment="1">
      <alignment horizontal="left" wrapText="1"/>
    </xf>
    <xf numFmtId="0" fontId="3" fillId="6" borderId="4" xfId="0" applyNumberFormat="1" applyFont="1" applyFill="1" applyBorder="1" applyAlignment="1">
      <alignment horizontal="left" vertical="center" wrapText="1"/>
    </xf>
    <xf numFmtId="0" fontId="3" fillId="6" borderId="4" xfId="0" applyNumberFormat="1" applyFont="1" applyFill="1" applyBorder="1" applyAlignment="1">
      <alignment horizontal="left" wrapText="1"/>
    </xf>
    <xf numFmtId="1" fontId="3" fillId="6" borderId="4" xfId="0" applyNumberFormat="1" applyFont="1" applyFill="1" applyBorder="1" applyAlignment="1">
      <alignment horizontal="left" wrapText="1"/>
    </xf>
    <xf numFmtId="172" fontId="3" fillId="6" borderId="4" xfId="0" applyNumberFormat="1" applyFont="1" applyFill="1" applyBorder="1" applyAlignment="1">
      <alignment horizontal="left"/>
    </xf>
    <xf numFmtId="4" fontId="3" fillId="6" borderId="4" xfId="0" applyNumberFormat="1" applyFont="1" applyFill="1" applyBorder="1" applyAlignment="1">
      <alignment horizontal="left"/>
    </xf>
    <xf numFmtId="179" fontId="3" fillId="6" borderId="4" xfId="0" applyNumberFormat="1" applyFont="1" applyFill="1" applyBorder="1" applyAlignment="1">
      <alignment horizontal="left"/>
    </xf>
    <xf numFmtId="174" fontId="3" fillId="6" borderId="4" xfId="0" applyNumberFormat="1" applyFont="1" applyFill="1" applyBorder="1" applyAlignment="1">
      <alignment horizontal="left"/>
    </xf>
    <xf numFmtId="166" fontId="3" fillId="6" borderId="4" xfId="0" applyNumberFormat="1" applyFont="1" applyFill="1" applyBorder="1" applyAlignment="1">
      <alignment horizontal="left"/>
    </xf>
    <xf numFmtId="0" fontId="3" fillId="6" borderId="4" xfId="0" applyFont="1" applyFill="1" applyBorder="1" applyAlignment="1">
      <alignment horizontal="left"/>
    </xf>
    <xf numFmtId="0" fontId="3" fillId="6" borderId="4" xfId="0" applyFont="1" applyFill="1" applyBorder="1" applyAlignment="1">
      <alignment vertical="center"/>
    </xf>
    <xf numFmtId="172" fontId="3" fillId="6" borderId="4" xfId="0" applyNumberFormat="1" applyFont="1" applyFill="1" applyBorder="1"/>
    <xf numFmtId="49" fontId="3" fillId="6" borderId="4" xfId="0" applyNumberFormat="1" applyFont="1" applyFill="1" applyBorder="1" applyAlignment="1">
      <alignment vertical="center" wrapText="1"/>
    </xf>
    <xf numFmtId="0" fontId="3" fillId="6" borderId="4" xfId="0" applyFont="1" applyFill="1" applyBorder="1" applyAlignment="1">
      <alignment horizontal="right" vertical="center"/>
    </xf>
    <xf numFmtId="1" fontId="3" fillId="6" borderId="4" xfId="0" applyNumberFormat="1" applyFont="1" applyFill="1" applyBorder="1" applyAlignment="1">
      <alignment horizontal="left" vertical="center"/>
    </xf>
    <xf numFmtId="0" fontId="3" fillId="5" borderId="4" xfId="0" applyFont="1" applyFill="1" applyBorder="1" applyAlignment="1">
      <alignment vertical="center"/>
    </xf>
    <xf numFmtId="172" fontId="3" fillId="5" borderId="4" xfId="0" applyNumberFormat="1" applyFont="1" applyFill="1" applyBorder="1"/>
    <xf numFmtId="0" fontId="12" fillId="5" borderId="4" xfId="0" applyFont="1" applyFill="1" applyBorder="1" applyAlignment="1">
      <alignment horizontal="left" vertical="center"/>
    </xf>
    <xf numFmtId="49" fontId="3" fillId="5" borderId="4" xfId="0" applyNumberFormat="1" applyFont="1" applyFill="1" applyBorder="1" applyAlignment="1">
      <alignment vertical="center" wrapText="1"/>
    </xf>
    <xf numFmtId="0" fontId="3" fillId="5" borderId="4" xfId="0" applyFont="1" applyFill="1" applyBorder="1" applyAlignment="1">
      <alignment horizontal="center" vertical="center" wrapText="1"/>
    </xf>
    <xf numFmtId="0" fontId="3" fillId="5" borderId="4" xfId="0" applyFont="1" applyFill="1" applyBorder="1" applyAlignment="1">
      <alignment horizontal="right" vertical="center"/>
    </xf>
    <xf numFmtId="0" fontId="3" fillId="5" borderId="4" xfId="0" applyFont="1" applyFill="1" applyBorder="1" applyAlignment="1">
      <alignment horizontal="left" vertical="top" wrapText="1"/>
    </xf>
    <xf numFmtId="49" fontId="13" fillId="5" borderId="4" xfId="0" applyNumberFormat="1" applyFont="1" applyFill="1" applyBorder="1" applyAlignment="1">
      <alignment horizontal="left" wrapText="1"/>
    </xf>
    <xf numFmtId="49" fontId="13" fillId="5" borderId="4" xfId="0" applyNumberFormat="1" applyFont="1" applyFill="1" applyBorder="1" applyAlignment="1">
      <alignment horizontal="left" vertical="top" wrapText="1"/>
    </xf>
    <xf numFmtId="0" fontId="30" fillId="5" borderId="4" xfId="2" applyFont="1" applyFill="1" applyBorder="1" applyAlignment="1">
      <alignment horizontal="left" vertical="top" wrapText="1"/>
    </xf>
    <xf numFmtId="1" fontId="13" fillId="5" borderId="4" xfId="0" applyNumberFormat="1" applyFont="1" applyFill="1" applyBorder="1" applyAlignment="1">
      <alignment horizontal="left"/>
    </xf>
    <xf numFmtId="171" fontId="13" fillId="5" borderId="4" xfId="0" applyNumberFormat="1" applyFont="1" applyFill="1" applyBorder="1" applyAlignment="1">
      <alignment horizontal="left"/>
    </xf>
    <xf numFmtId="2" fontId="13" fillId="5" borderId="4" xfId="0" applyNumberFormat="1" applyFont="1" applyFill="1" applyBorder="1" applyAlignment="1">
      <alignment horizontal="left"/>
    </xf>
    <xf numFmtId="169" fontId="13" fillId="5" borderId="4" xfId="0" applyNumberFormat="1" applyFont="1" applyFill="1" applyBorder="1" applyAlignment="1">
      <alignment horizontal="left"/>
    </xf>
    <xf numFmtId="0" fontId="31" fillId="5" borderId="4" xfId="2" applyFont="1" applyFill="1" applyBorder="1" applyAlignment="1">
      <alignment horizontal="left" vertical="center" wrapText="1"/>
    </xf>
  </cellXfs>
  <cellStyles count="24">
    <cellStyle name="Normal 2 3 2 2 2" xfId="4"/>
    <cellStyle name="Normal 3" xfId="14"/>
    <cellStyle name="Гиперссылка" xfId="23" builtinId="8"/>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xfId="22"/>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294"/>
  <sheetViews>
    <sheetView tabSelected="1" topLeftCell="A245" zoomScale="70" zoomScaleNormal="70" workbookViewId="0">
      <selection activeCell="AY286" sqref="AY286"/>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9.5703125" style="8" customWidth="1"/>
    <col min="31" max="32" width="16.7109375" style="8" customWidth="1"/>
    <col min="33" max="33" width="22.140625" style="8" customWidth="1"/>
    <col min="34" max="34" width="12.5703125" style="8" customWidth="1"/>
    <col min="35" max="35" width="20.140625" style="8" customWidth="1"/>
    <col min="36" max="37" width="17.28515625" style="8" customWidth="1"/>
    <col min="38" max="38" width="14.28515625" style="8" customWidth="1"/>
    <col min="39" max="40" width="17.28515625" style="8" customWidth="1"/>
    <col min="41" max="41" width="18.140625" style="8" customWidth="1"/>
    <col min="42" max="42" width="11.28515625" style="8" customWidth="1"/>
    <col min="43" max="45" width="17" style="8" customWidth="1"/>
    <col min="46" max="46" width="13.42578125" style="8" customWidth="1"/>
    <col min="47" max="47" width="16.5703125" style="8" customWidth="1"/>
    <col min="48" max="48" width="15" style="8" customWidth="1"/>
    <col min="49" max="49" width="18.42578125" style="8" customWidth="1"/>
    <col min="50" max="50" width="17.28515625" style="8" customWidth="1"/>
    <col min="51" max="51" width="20.28515625" style="8" customWidth="1"/>
    <col min="52" max="52" width="21.28515625" style="8" customWidth="1"/>
    <col min="53" max="53" width="15" style="4" customWidth="1"/>
    <col min="54" max="54" width="4.85546875" style="4" customWidth="1"/>
    <col min="55" max="63" width="4.42578125" style="4" customWidth="1"/>
    <col min="64" max="64" width="7.140625" style="4" customWidth="1"/>
    <col min="65" max="65" width="16.42578125" style="4" customWidth="1"/>
    <col min="6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66" s="1" customFormat="1" ht="13.15" customHeight="1" x14ac:dyDescent="0.2">
      <c r="G1" s="6"/>
      <c r="H1" s="6"/>
      <c r="I1" s="6"/>
      <c r="J1" s="6"/>
      <c r="K1" s="6"/>
      <c r="L1" s="6"/>
      <c r="M1" s="6"/>
      <c r="N1" s="6"/>
      <c r="O1" s="21" t="s">
        <v>499</v>
      </c>
      <c r="P1" s="3"/>
      <c r="Q1" s="9"/>
      <c r="R1" s="9"/>
      <c r="S1" s="9"/>
      <c r="T1" s="9"/>
      <c r="U1" s="9"/>
      <c r="V1" s="9"/>
      <c r="W1" s="9"/>
      <c r="X1" s="9"/>
      <c r="Y1" s="9"/>
      <c r="Z1" s="9"/>
      <c r="AA1" s="6"/>
      <c r="AB1" s="6"/>
      <c r="AD1" s="10"/>
      <c r="AE1" s="10"/>
      <c r="AF1" s="10"/>
      <c r="AG1" s="10"/>
      <c r="AH1" s="10"/>
      <c r="AI1" s="10"/>
      <c r="AJ1" s="10"/>
      <c r="AK1" s="10"/>
      <c r="AL1" s="10"/>
      <c r="AM1" s="10"/>
      <c r="AN1" s="10"/>
      <c r="AO1" s="10"/>
      <c r="AP1" s="10"/>
      <c r="AQ1" s="10"/>
      <c r="AR1" s="10"/>
      <c r="AS1" s="10"/>
      <c r="AT1" s="10"/>
      <c r="AU1" s="10"/>
      <c r="AV1" s="10"/>
      <c r="AW1" s="10"/>
      <c r="AX1" s="10"/>
      <c r="AY1" s="2"/>
      <c r="AZ1" s="10"/>
      <c r="BA1" s="9"/>
      <c r="BB1" s="11"/>
      <c r="BD1" s="6"/>
      <c r="BL1" s="5"/>
    </row>
    <row r="2" spans="1:66" s="1" customFormat="1" ht="13.15" customHeight="1" x14ac:dyDescent="0.2">
      <c r="G2" s="6"/>
      <c r="H2" s="6"/>
      <c r="I2" s="6"/>
      <c r="J2" s="6"/>
      <c r="K2" s="6"/>
      <c r="L2" s="6"/>
      <c r="M2" s="6"/>
      <c r="N2" s="6"/>
      <c r="O2" s="22" t="s">
        <v>500</v>
      </c>
      <c r="P2" s="3"/>
      <c r="Q2" s="9"/>
      <c r="R2" s="9"/>
      <c r="S2" s="9"/>
      <c r="T2" s="9"/>
      <c r="U2" s="9"/>
      <c r="V2" s="9"/>
      <c r="W2" s="9"/>
      <c r="X2" s="9"/>
      <c r="Y2" s="9"/>
      <c r="Z2" s="9"/>
      <c r="AA2" s="6"/>
      <c r="AB2" s="6"/>
      <c r="AD2" s="10"/>
      <c r="AE2" s="10"/>
      <c r="AF2" s="10"/>
      <c r="AG2" s="10"/>
      <c r="AH2" s="10"/>
      <c r="AI2" s="10"/>
      <c r="AJ2" s="10"/>
      <c r="AK2" s="10"/>
      <c r="AL2" s="10"/>
      <c r="AM2" s="10"/>
      <c r="AN2" s="10"/>
      <c r="AO2" s="10"/>
      <c r="AP2" s="10"/>
      <c r="AQ2" s="10"/>
      <c r="AR2" s="10"/>
      <c r="AS2" s="10"/>
      <c r="AT2" s="10"/>
      <c r="AU2" s="10"/>
      <c r="AV2" s="10"/>
      <c r="AW2" s="10"/>
      <c r="AX2" s="10"/>
      <c r="AY2" s="2"/>
      <c r="AZ2" s="10"/>
      <c r="BA2" s="9"/>
      <c r="BB2" s="11"/>
      <c r="BD2" s="6"/>
      <c r="BL2" s="5"/>
    </row>
    <row r="3" spans="1:66" s="1" customFormat="1" ht="13.15" customHeight="1" x14ac:dyDescent="0.2">
      <c r="F3" s="3" t="s">
        <v>498</v>
      </c>
      <c r="G3" s="6"/>
      <c r="H3" s="6"/>
      <c r="I3" s="6"/>
      <c r="J3" s="6"/>
      <c r="K3" s="6"/>
      <c r="L3" s="6"/>
      <c r="M3" s="6"/>
      <c r="N3" s="6"/>
      <c r="O3" s="22" t="s">
        <v>596</v>
      </c>
      <c r="P3" s="3"/>
      <c r="Q3" s="9"/>
      <c r="R3" s="9"/>
      <c r="S3" s="9"/>
      <c r="T3" s="9"/>
      <c r="U3" s="9"/>
      <c r="V3" s="9"/>
      <c r="W3" s="9"/>
      <c r="X3" s="9"/>
      <c r="Y3" s="9"/>
      <c r="Z3" s="9"/>
      <c r="AA3" s="6"/>
      <c r="AB3" s="6"/>
      <c r="AD3" s="10"/>
      <c r="AE3" s="10"/>
      <c r="AF3" s="10"/>
      <c r="AG3" s="10"/>
      <c r="AH3" s="10"/>
      <c r="AI3" s="10"/>
      <c r="AJ3" s="10"/>
      <c r="AK3" s="10"/>
      <c r="AL3" s="10"/>
      <c r="AM3" s="10"/>
      <c r="AN3" s="10"/>
      <c r="AO3" s="10"/>
      <c r="AP3" s="10"/>
      <c r="AQ3" s="10"/>
      <c r="AR3" s="10"/>
      <c r="AS3" s="10"/>
      <c r="AT3" s="10"/>
      <c r="AU3" s="10"/>
      <c r="AV3" s="10"/>
      <c r="AW3" s="10"/>
      <c r="AX3" s="10"/>
      <c r="AY3" s="2"/>
      <c r="AZ3" s="10"/>
      <c r="BA3" s="9"/>
      <c r="BB3" s="11"/>
      <c r="BD3" s="6"/>
      <c r="BL3" s="5"/>
    </row>
    <row r="4" spans="1:66" s="1" customFormat="1" ht="13.15" customHeight="1" x14ac:dyDescent="0.2">
      <c r="G4" s="6"/>
      <c r="H4" s="6"/>
      <c r="I4" s="6"/>
      <c r="J4" s="6"/>
      <c r="K4" s="6"/>
      <c r="L4" s="6"/>
      <c r="M4" s="6"/>
      <c r="N4" s="6"/>
      <c r="P4" s="3"/>
      <c r="Q4" s="9"/>
      <c r="R4" s="9"/>
      <c r="S4" s="9"/>
      <c r="T4" s="9"/>
      <c r="U4" s="9"/>
      <c r="V4" s="9"/>
      <c r="W4" s="9"/>
      <c r="X4" s="9"/>
      <c r="Y4" s="9"/>
      <c r="Z4" s="9"/>
      <c r="AA4" s="6"/>
      <c r="AB4" s="6"/>
      <c r="AD4" s="10"/>
      <c r="AE4" s="10"/>
      <c r="AF4" s="10"/>
      <c r="AG4" s="10"/>
      <c r="AH4" s="10"/>
      <c r="AI4" s="10"/>
      <c r="AJ4" s="10"/>
      <c r="AK4" s="10"/>
      <c r="AL4" s="10"/>
      <c r="AM4" s="10"/>
      <c r="AN4" s="10"/>
      <c r="AO4" s="10"/>
      <c r="AP4" s="10"/>
      <c r="AQ4" s="10"/>
      <c r="AR4" s="10"/>
      <c r="AS4" s="10"/>
      <c r="AT4" s="10"/>
      <c r="AU4" s="10"/>
      <c r="AV4" s="10"/>
      <c r="AW4" s="10"/>
      <c r="AX4" s="10"/>
      <c r="AY4" s="2"/>
      <c r="AZ4" s="10"/>
      <c r="BA4" s="9"/>
      <c r="BB4" s="11"/>
      <c r="BD4" s="6"/>
      <c r="BL4" s="5"/>
    </row>
    <row r="5" spans="1:66" s="12" customFormat="1" ht="13.15" customHeight="1" x14ac:dyDescent="0.2">
      <c r="A5" s="340" t="s">
        <v>0</v>
      </c>
      <c r="B5" s="342" t="s">
        <v>424</v>
      </c>
      <c r="C5" s="340" t="s">
        <v>271</v>
      </c>
      <c r="D5" s="340" t="s">
        <v>440</v>
      </c>
      <c r="E5" s="340" t="s">
        <v>263</v>
      </c>
      <c r="F5" s="341" t="s">
        <v>463</v>
      </c>
      <c r="G5" s="340" t="s">
        <v>143</v>
      </c>
      <c r="H5" s="342" t="s">
        <v>441</v>
      </c>
      <c r="I5" s="340" t="s">
        <v>144</v>
      </c>
      <c r="J5" s="340" t="s">
        <v>145</v>
      </c>
      <c r="K5" s="340" t="s">
        <v>1</v>
      </c>
      <c r="L5" s="340" t="s">
        <v>146</v>
      </c>
      <c r="M5" s="340" t="s">
        <v>6</v>
      </c>
      <c r="N5" s="340" t="s">
        <v>2</v>
      </c>
      <c r="O5" s="340" t="s">
        <v>147</v>
      </c>
      <c r="P5" s="340" t="s">
        <v>148</v>
      </c>
      <c r="Q5" s="340" t="s">
        <v>149</v>
      </c>
      <c r="R5" s="340" t="s">
        <v>150</v>
      </c>
      <c r="S5" s="340" t="s">
        <v>151</v>
      </c>
      <c r="T5" s="340" t="s">
        <v>152</v>
      </c>
      <c r="U5" s="340" t="s">
        <v>3</v>
      </c>
      <c r="V5" s="340" t="s">
        <v>153</v>
      </c>
      <c r="W5" s="340"/>
      <c r="X5" s="340"/>
      <c r="Y5" s="340" t="s">
        <v>154</v>
      </c>
      <c r="Z5" s="340"/>
      <c r="AA5" s="340"/>
      <c r="AB5" s="340" t="s">
        <v>155</v>
      </c>
      <c r="AC5" s="340" t="s">
        <v>156</v>
      </c>
      <c r="AD5" s="345" t="s">
        <v>157</v>
      </c>
      <c r="AE5" s="345"/>
      <c r="AF5" s="345"/>
      <c r="AG5" s="345"/>
      <c r="AH5" s="345" t="s">
        <v>158</v>
      </c>
      <c r="AI5" s="345"/>
      <c r="AJ5" s="345"/>
      <c r="AK5" s="345"/>
      <c r="AL5" s="345" t="s">
        <v>159</v>
      </c>
      <c r="AM5" s="345"/>
      <c r="AN5" s="345"/>
      <c r="AO5" s="345"/>
      <c r="AP5" s="345" t="s">
        <v>239</v>
      </c>
      <c r="AQ5" s="345"/>
      <c r="AR5" s="345"/>
      <c r="AS5" s="345"/>
      <c r="AT5" s="345" t="s">
        <v>240</v>
      </c>
      <c r="AU5" s="345"/>
      <c r="AV5" s="345"/>
      <c r="AW5" s="345"/>
      <c r="AX5" s="345" t="s">
        <v>160</v>
      </c>
      <c r="AY5" s="345"/>
      <c r="AZ5" s="345"/>
      <c r="BA5" s="340" t="s">
        <v>161</v>
      </c>
      <c r="BB5" s="340" t="s">
        <v>162</v>
      </c>
      <c r="BC5" s="340"/>
      <c r="BD5" s="340" t="s">
        <v>163</v>
      </c>
      <c r="BE5" s="340"/>
      <c r="BF5" s="340"/>
      <c r="BG5" s="340"/>
      <c r="BH5" s="340"/>
      <c r="BI5" s="340"/>
      <c r="BJ5" s="340"/>
      <c r="BK5" s="340"/>
      <c r="BL5" s="340"/>
      <c r="BM5" s="340" t="s">
        <v>7</v>
      </c>
    </row>
    <row r="6" spans="1:66" s="12" customFormat="1" ht="13.15" customHeight="1" x14ac:dyDescent="0.2">
      <c r="A6" s="340"/>
      <c r="B6" s="343"/>
      <c r="C6" s="340"/>
      <c r="D6" s="340"/>
      <c r="E6" s="340"/>
      <c r="F6" s="341"/>
      <c r="G6" s="340"/>
      <c r="H6" s="343"/>
      <c r="I6" s="340"/>
      <c r="J6" s="340"/>
      <c r="K6" s="340"/>
      <c r="L6" s="340"/>
      <c r="M6" s="340"/>
      <c r="N6" s="340"/>
      <c r="O6" s="340"/>
      <c r="P6" s="340"/>
      <c r="Q6" s="340"/>
      <c r="R6" s="340"/>
      <c r="S6" s="340"/>
      <c r="T6" s="340"/>
      <c r="U6" s="340"/>
      <c r="V6" s="153" t="s">
        <v>164</v>
      </c>
      <c r="W6" s="340" t="s">
        <v>165</v>
      </c>
      <c r="X6" s="340"/>
      <c r="Y6" s="340"/>
      <c r="Z6" s="340"/>
      <c r="AA6" s="340"/>
      <c r="AB6" s="340"/>
      <c r="AC6" s="340"/>
      <c r="AD6" s="345" t="s">
        <v>4</v>
      </c>
      <c r="AE6" s="345" t="s">
        <v>5</v>
      </c>
      <c r="AF6" s="345" t="s">
        <v>166</v>
      </c>
      <c r="AG6" s="345" t="s">
        <v>167</v>
      </c>
      <c r="AH6" s="345" t="s">
        <v>4</v>
      </c>
      <c r="AI6" s="345" t="s">
        <v>5</v>
      </c>
      <c r="AJ6" s="345" t="s">
        <v>166</v>
      </c>
      <c r="AK6" s="345" t="s">
        <v>167</v>
      </c>
      <c r="AL6" s="345" t="s">
        <v>4</v>
      </c>
      <c r="AM6" s="345" t="s">
        <v>5</v>
      </c>
      <c r="AN6" s="345" t="s">
        <v>166</v>
      </c>
      <c r="AO6" s="345" t="s">
        <v>167</v>
      </c>
      <c r="AP6" s="345" t="s">
        <v>4</v>
      </c>
      <c r="AQ6" s="345" t="s">
        <v>5</v>
      </c>
      <c r="AR6" s="345" t="s">
        <v>166</v>
      </c>
      <c r="AS6" s="345" t="s">
        <v>167</v>
      </c>
      <c r="AT6" s="345" t="s">
        <v>4</v>
      </c>
      <c r="AU6" s="345" t="s">
        <v>5</v>
      </c>
      <c r="AV6" s="345" t="s">
        <v>166</v>
      </c>
      <c r="AW6" s="345" t="s">
        <v>167</v>
      </c>
      <c r="AX6" s="345" t="s">
        <v>4</v>
      </c>
      <c r="AY6" s="345" t="s">
        <v>166</v>
      </c>
      <c r="AZ6" s="345" t="s">
        <v>167</v>
      </c>
      <c r="BA6" s="340"/>
      <c r="BB6" s="340" t="s">
        <v>168</v>
      </c>
      <c r="BC6" s="340" t="s">
        <v>169</v>
      </c>
      <c r="BD6" s="340" t="s">
        <v>170</v>
      </c>
      <c r="BE6" s="340"/>
      <c r="BF6" s="340"/>
      <c r="BG6" s="340" t="s">
        <v>171</v>
      </c>
      <c r="BH6" s="340"/>
      <c r="BI6" s="340"/>
      <c r="BJ6" s="340" t="s">
        <v>172</v>
      </c>
      <c r="BK6" s="340"/>
      <c r="BL6" s="340"/>
      <c r="BM6" s="340"/>
    </row>
    <row r="7" spans="1:66" s="13" customFormat="1" ht="13.15" customHeight="1" x14ac:dyDescent="0.2">
      <c r="A7" s="340"/>
      <c r="B7" s="344"/>
      <c r="C7" s="340"/>
      <c r="D7" s="340"/>
      <c r="E7" s="340"/>
      <c r="F7" s="341"/>
      <c r="G7" s="340"/>
      <c r="H7" s="344"/>
      <c r="I7" s="340"/>
      <c r="J7" s="340"/>
      <c r="K7" s="340"/>
      <c r="L7" s="340"/>
      <c r="M7" s="340"/>
      <c r="N7" s="340"/>
      <c r="O7" s="340"/>
      <c r="P7" s="340"/>
      <c r="Q7" s="340"/>
      <c r="R7" s="340"/>
      <c r="S7" s="340"/>
      <c r="T7" s="340"/>
      <c r="U7" s="340"/>
      <c r="V7" s="153" t="s">
        <v>173</v>
      </c>
      <c r="W7" s="153" t="s">
        <v>174</v>
      </c>
      <c r="X7" s="153" t="s">
        <v>173</v>
      </c>
      <c r="Y7" s="153" t="s">
        <v>175</v>
      </c>
      <c r="Z7" s="153" t="s">
        <v>176</v>
      </c>
      <c r="AA7" s="153" t="s">
        <v>177</v>
      </c>
      <c r="AB7" s="340"/>
      <c r="AC7" s="340"/>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0"/>
      <c r="BB7" s="340"/>
      <c r="BC7" s="340"/>
      <c r="BD7" s="153" t="s">
        <v>178</v>
      </c>
      <c r="BE7" s="153" t="s">
        <v>179</v>
      </c>
      <c r="BF7" s="153" t="s">
        <v>180</v>
      </c>
      <c r="BG7" s="153" t="s">
        <v>178</v>
      </c>
      <c r="BH7" s="153" t="s">
        <v>179</v>
      </c>
      <c r="BI7" s="153" t="s">
        <v>180</v>
      </c>
      <c r="BJ7" s="153" t="s">
        <v>178</v>
      </c>
      <c r="BK7" s="153" t="s">
        <v>179</v>
      </c>
      <c r="BL7" s="153" t="s">
        <v>180</v>
      </c>
      <c r="BM7" s="340"/>
    </row>
    <row r="8" spans="1:66" s="13" customFormat="1" ht="13.15" customHeight="1" x14ac:dyDescent="0.2">
      <c r="A8" s="20"/>
      <c r="B8" s="20"/>
      <c r="C8" s="20" t="s">
        <v>181</v>
      </c>
      <c r="D8" s="20" t="s">
        <v>182</v>
      </c>
      <c r="E8" s="20" t="s">
        <v>183</v>
      </c>
      <c r="F8" s="153" t="s">
        <v>184</v>
      </c>
      <c r="G8" s="20" t="s">
        <v>185</v>
      </c>
      <c r="H8" s="20"/>
      <c r="I8" s="153" t="s">
        <v>186</v>
      </c>
      <c r="J8" s="20" t="s">
        <v>187</v>
      </c>
      <c r="K8" s="153" t="s">
        <v>188</v>
      </c>
      <c r="L8" s="20" t="s">
        <v>189</v>
      </c>
      <c r="M8" s="153" t="s">
        <v>190</v>
      </c>
      <c r="N8" s="20" t="s">
        <v>191</v>
      </c>
      <c r="O8" s="153" t="s">
        <v>192</v>
      </c>
      <c r="P8" s="20" t="s">
        <v>193</v>
      </c>
      <c r="Q8" s="153" t="s">
        <v>194</v>
      </c>
      <c r="R8" s="20" t="s">
        <v>195</v>
      </c>
      <c r="S8" s="153" t="s">
        <v>196</v>
      </c>
      <c r="T8" s="20" t="s">
        <v>197</v>
      </c>
      <c r="U8" s="153" t="s">
        <v>198</v>
      </c>
      <c r="V8" s="20" t="s">
        <v>199</v>
      </c>
      <c r="W8" s="153" t="s">
        <v>200</v>
      </c>
      <c r="X8" s="20" t="s">
        <v>201</v>
      </c>
      <c r="Y8" s="153" t="s">
        <v>202</v>
      </c>
      <c r="Z8" s="20" t="s">
        <v>203</v>
      </c>
      <c r="AA8" s="153" t="s">
        <v>204</v>
      </c>
      <c r="AB8" s="20" t="s">
        <v>205</v>
      </c>
      <c r="AC8" s="153" t="s">
        <v>206</v>
      </c>
      <c r="AD8" s="20" t="s">
        <v>207</v>
      </c>
      <c r="AE8" s="153" t="s">
        <v>208</v>
      </c>
      <c r="AF8" s="20" t="s">
        <v>209</v>
      </c>
      <c r="AG8" s="153" t="s">
        <v>210</v>
      </c>
      <c r="AH8" s="20" t="s">
        <v>211</v>
      </c>
      <c r="AI8" s="153" t="s">
        <v>212</v>
      </c>
      <c r="AJ8" s="20" t="s">
        <v>213</v>
      </c>
      <c r="AK8" s="153" t="s">
        <v>214</v>
      </c>
      <c r="AL8" s="20" t="s">
        <v>215</v>
      </c>
      <c r="AM8" s="153" t="s">
        <v>216</v>
      </c>
      <c r="AN8" s="20" t="s">
        <v>217</v>
      </c>
      <c r="AO8" s="153" t="s">
        <v>218</v>
      </c>
      <c r="AP8" s="20" t="s">
        <v>219</v>
      </c>
      <c r="AQ8" s="153" t="s">
        <v>220</v>
      </c>
      <c r="AR8" s="20" t="s">
        <v>221</v>
      </c>
      <c r="AS8" s="153" t="s">
        <v>222</v>
      </c>
      <c r="AT8" s="20" t="s">
        <v>223</v>
      </c>
      <c r="AU8" s="153" t="s">
        <v>224</v>
      </c>
      <c r="AV8" s="20" t="s">
        <v>225</v>
      </c>
      <c r="AW8" s="153" t="s">
        <v>226</v>
      </c>
      <c r="AX8" s="20" t="s">
        <v>227</v>
      </c>
      <c r="AY8" s="153" t="s">
        <v>228</v>
      </c>
      <c r="AZ8" s="20" t="s">
        <v>229</v>
      </c>
      <c r="BA8" s="153" t="s">
        <v>230</v>
      </c>
      <c r="BB8" s="20" t="s">
        <v>253</v>
      </c>
      <c r="BC8" s="153" t="s">
        <v>254</v>
      </c>
      <c r="BD8" s="20" t="s">
        <v>255</v>
      </c>
      <c r="BE8" s="153" t="s">
        <v>252</v>
      </c>
      <c r="BF8" s="20" t="s">
        <v>256</v>
      </c>
      <c r="BG8" s="153" t="s">
        <v>257</v>
      </c>
      <c r="BH8" s="20" t="s">
        <v>258</v>
      </c>
      <c r="BI8" s="153" t="s">
        <v>259</v>
      </c>
      <c r="BJ8" s="20" t="s">
        <v>260</v>
      </c>
      <c r="BK8" s="153" t="s">
        <v>243</v>
      </c>
      <c r="BL8" s="20" t="s">
        <v>261</v>
      </c>
      <c r="BM8" s="153" t="s">
        <v>262</v>
      </c>
    </row>
    <row r="9" spans="1:66" ht="13.15" customHeight="1" x14ac:dyDescent="0.2">
      <c r="A9" s="14"/>
      <c r="B9" s="14"/>
      <c r="C9" s="14"/>
      <c r="D9" s="14"/>
      <c r="E9" s="14"/>
      <c r="F9" s="15" t="s">
        <v>237</v>
      </c>
      <c r="G9" s="14"/>
      <c r="H9" s="14"/>
      <c r="I9" s="14"/>
      <c r="J9" s="14"/>
      <c r="K9" s="14"/>
      <c r="L9" s="14"/>
      <c r="M9" s="14"/>
      <c r="N9" s="14"/>
      <c r="O9" s="14"/>
      <c r="P9" s="14"/>
      <c r="Q9" s="14"/>
      <c r="R9" s="14"/>
      <c r="S9" s="14"/>
      <c r="T9" s="14"/>
      <c r="U9" s="14"/>
      <c r="V9" s="14"/>
      <c r="W9" s="14"/>
      <c r="X9" s="14"/>
      <c r="Y9" s="14"/>
      <c r="Z9" s="14"/>
      <c r="AA9" s="14"/>
      <c r="AB9" s="14"/>
      <c r="AC9" s="14"/>
      <c r="AD9" s="16"/>
      <c r="AE9" s="16"/>
      <c r="AF9" s="16"/>
      <c r="AG9" s="16"/>
      <c r="AH9" s="16"/>
      <c r="AI9" s="16"/>
      <c r="AJ9" s="16"/>
      <c r="AK9" s="16"/>
      <c r="AL9" s="16"/>
      <c r="AM9" s="16"/>
      <c r="AN9" s="16"/>
      <c r="AO9" s="16"/>
      <c r="AP9" s="16"/>
      <c r="AQ9" s="16"/>
      <c r="AR9" s="16"/>
      <c r="AS9" s="16"/>
      <c r="AT9" s="16"/>
      <c r="AU9" s="16"/>
      <c r="AV9" s="16"/>
      <c r="AW9" s="16"/>
      <c r="AX9" s="16"/>
      <c r="AY9" s="17"/>
      <c r="AZ9" s="17"/>
      <c r="BA9" s="14"/>
      <c r="BB9" s="14"/>
      <c r="BC9" s="14"/>
      <c r="BD9" s="14"/>
      <c r="BE9" s="14"/>
      <c r="BF9" s="14"/>
      <c r="BG9" s="14"/>
      <c r="BH9" s="14"/>
      <c r="BI9" s="14"/>
      <c r="BJ9" s="14"/>
      <c r="BK9" s="14"/>
      <c r="BL9" s="14"/>
      <c r="BM9" s="14"/>
    </row>
    <row r="10" spans="1:66" s="6" customFormat="1" ht="12" customHeight="1" x14ac:dyDescent="0.2">
      <c r="A10" s="23" t="s">
        <v>275</v>
      </c>
      <c r="B10" s="75" t="s">
        <v>426</v>
      </c>
      <c r="C10" s="85"/>
      <c r="D10" s="80"/>
      <c r="E10" s="271"/>
      <c r="F10" s="168" t="s">
        <v>15</v>
      </c>
      <c r="G10" s="23" t="s">
        <v>281</v>
      </c>
      <c r="H10" s="38">
        <v>270006612</v>
      </c>
      <c r="I10" s="23" t="s">
        <v>64</v>
      </c>
      <c r="J10" s="24" t="s">
        <v>282</v>
      </c>
      <c r="K10" s="25" t="s">
        <v>25</v>
      </c>
      <c r="L10" s="168"/>
      <c r="M10" s="168" t="s">
        <v>60</v>
      </c>
      <c r="N10" s="271">
        <v>30</v>
      </c>
      <c r="O10" s="271">
        <v>230000000</v>
      </c>
      <c r="P10" s="168" t="s">
        <v>283</v>
      </c>
      <c r="Q10" s="85" t="s">
        <v>272</v>
      </c>
      <c r="R10" s="168" t="s">
        <v>234</v>
      </c>
      <c r="S10" s="271">
        <v>230000000</v>
      </c>
      <c r="T10" s="168" t="s">
        <v>284</v>
      </c>
      <c r="U10" s="168" t="s">
        <v>11</v>
      </c>
      <c r="V10" s="85"/>
      <c r="W10" s="26" t="s">
        <v>264</v>
      </c>
      <c r="X10" s="26" t="s">
        <v>285</v>
      </c>
      <c r="Y10" s="271">
        <v>30</v>
      </c>
      <c r="Z10" s="271">
        <v>60</v>
      </c>
      <c r="AA10" s="272">
        <v>10</v>
      </c>
      <c r="AB10" s="168" t="s">
        <v>286</v>
      </c>
      <c r="AC10" s="26" t="s">
        <v>236</v>
      </c>
      <c r="AD10" s="281">
        <v>36728</v>
      </c>
      <c r="AE10" s="281">
        <v>293.08999999999997</v>
      </c>
      <c r="AF10" s="162">
        <f>AE10*AD10</f>
        <v>10764609.52</v>
      </c>
      <c r="AG10" s="162">
        <f t="shared" ref="AG10:AG43" si="0">AF10*1.12</f>
        <v>12056362.6624</v>
      </c>
      <c r="AH10" s="239">
        <v>24982</v>
      </c>
      <c r="AI10" s="282">
        <v>303.33999999999997</v>
      </c>
      <c r="AJ10" s="162">
        <f>AI10*AH10</f>
        <v>7578039.879999999</v>
      </c>
      <c r="AK10" s="162">
        <f t="shared" ref="AK10:AK43" si="1">AJ10*1.12</f>
        <v>8487404.6655999999</v>
      </c>
      <c r="AL10" s="239">
        <v>24982</v>
      </c>
      <c r="AM10" s="283">
        <v>313.95999999999998</v>
      </c>
      <c r="AN10" s="162">
        <f>AM10*AL10</f>
        <v>7843348.7199999997</v>
      </c>
      <c r="AO10" s="162">
        <f t="shared" ref="AO10:AO43" si="2">AN10*1.12</f>
        <v>8784550.5664000008</v>
      </c>
      <c r="AP10" s="239">
        <v>24982</v>
      </c>
      <c r="AQ10" s="283">
        <v>324.95</v>
      </c>
      <c r="AR10" s="162">
        <f>AQ10*AP10</f>
        <v>8117900.8999999994</v>
      </c>
      <c r="AS10" s="162">
        <f t="shared" ref="AS10:AS43" si="3">AR10*1.12</f>
        <v>9092049.0079999994</v>
      </c>
      <c r="AT10" s="239">
        <v>24982</v>
      </c>
      <c r="AU10" s="284">
        <v>336.32</v>
      </c>
      <c r="AV10" s="162">
        <f>AU10*AT10</f>
        <v>8401946.2400000002</v>
      </c>
      <c r="AW10" s="162">
        <f t="shared" ref="AW10:AW43" si="4">AV10*1.12</f>
        <v>9410179.7888000011</v>
      </c>
      <c r="AX10" s="239">
        <v>136656</v>
      </c>
      <c r="AY10" s="162">
        <v>0</v>
      </c>
      <c r="AZ10" s="162">
        <v>0</v>
      </c>
      <c r="BA10" s="85" t="s">
        <v>245</v>
      </c>
      <c r="BB10" s="85"/>
      <c r="BC10" s="168"/>
      <c r="BD10" s="168"/>
      <c r="BE10" s="85"/>
      <c r="BF10" s="85" t="s">
        <v>287</v>
      </c>
      <c r="BG10" s="168"/>
      <c r="BH10" s="85"/>
      <c r="BI10" s="85"/>
      <c r="BJ10" s="25"/>
      <c r="BK10" s="85"/>
      <c r="BL10" s="80"/>
      <c r="BM10" s="80" t="s">
        <v>250</v>
      </c>
    </row>
    <row r="11" spans="1:66" s="6" customFormat="1" ht="12" customHeight="1" x14ac:dyDescent="0.2">
      <c r="A11" s="23" t="s">
        <v>275</v>
      </c>
      <c r="B11" s="75" t="s">
        <v>426</v>
      </c>
      <c r="C11" s="85"/>
      <c r="D11" s="80"/>
      <c r="E11" s="271"/>
      <c r="F11" s="168" t="s">
        <v>16</v>
      </c>
      <c r="G11" s="23" t="s">
        <v>281</v>
      </c>
      <c r="H11" s="38">
        <v>270006772</v>
      </c>
      <c r="I11" s="23" t="s">
        <v>64</v>
      </c>
      <c r="J11" s="24" t="s">
        <v>282</v>
      </c>
      <c r="K11" s="25" t="s">
        <v>25</v>
      </c>
      <c r="L11" s="168"/>
      <c r="M11" s="168" t="s">
        <v>60</v>
      </c>
      <c r="N11" s="271">
        <v>30</v>
      </c>
      <c r="O11" s="271">
        <v>230000000</v>
      </c>
      <c r="P11" s="168" t="s">
        <v>283</v>
      </c>
      <c r="Q11" s="85" t="s">
        <v>272</v>
      </c>
      <c r="R11" s="168" t="s">
        <v>234</v>
      </c>
      <c r="S11" s="271">
        <v>230000000</v>
      </c>
      <c r="T11" s="168" t="s">
        <v>284</v>
      </c>
      <c r="U11" s="168" t="s">
        <v>11</v>
      </c>
      <c r="V11" s="85"/>
      <c r="W11" s="26" t="s">
        <v>264</v>
      </c>
      <c r="X11" s="26" t="s">
        <v>285</v>
      </c>
      <c r="Y11" s="271">
        <v>30</v>
      </c>
      <c r="Z11" s="271">
        <v>60</v>
      </c>
      <c r="AA11" s="272">
        <v>10</v>
      </c>
      <c r="AB11" s="168" t="s">
        <v>286</v>
      </c>
      <c r="AC11" s="26" t="s">
        <v>236</v>
      </c>
      <c r="AD11" s="281">
        <v>30189</v>
      </c>
      <c r="AE11" s="281">
        <v>1174.78</v>
      </c>
      <c r="AF11" s="162">
        <f t="shared" ref="AF11:AF43" si="5">AE11*AD11</f>
        <v>35465433.420000002</v>
      </c>
      <c r="AG11" s="162">
        <f t="shared" si="0"/>
        <v>39721285.430400006</v>
      </c>
      <c r="AH11" s="239">
        <v>25767</v>
      </c>
      <c r="AI11" s="282">
        <v>1215.8800000000001</v>
      </c>
      <c r="AJ11" s="162">
        <f t="shared" ref="AJ11:AJ42" si="6">AI11*AH11</f>
        <v>31329579.960000005</v>
      </c>
      <c r="AK11" s="162">
        <f t="shared" si="1"/>
        <v>35089129.555200011</v>
      </c>
      <c r="AL11" s="239">
        <v>25767</v>
      </c>
      <c r="AM11" s="283">
        <v>1258.45</v>
      </c>
      <c r="AN11" s="162">
        <f t="shared" ref="AN11:AN43" si="7">AM11*AL11</f>
        <v>32426481.150000002</v>
      </c>
      <c r="AO11" s="162">
        <f t="shared" si="2"/>
        <v>36317658.888000004</v>
      </c>
      <c r="AP11" s="239">
        <v>25767</v>
      </c>
      <c r="AQ11" s="283">
        <v>1302.49</v>
      </c>
      <c r="AR11" s="162">
        <f t="shared" ref="AR11:AR43" si="8">AQ11*AP11</f>
        <v>33561259.829999998</v>
      </c>
      <c r="AS11" s="162">
        <f t="shared" si="3"/>
        <v>37588611.009599999</v>
      </c>
      <c r="AT11" s="239">
        <v>25767</v>
      </c>
      <c r="AU11" s="284">
        <v>1348.08</v>
      </c>
      <c r="AV11" s="162">
        <f t="shared" ref="AV11:AV43" si="9">AU11*AT11</f>
        <v>34735977.359999999</v>
      </c>
      <c r="AW11" s="162">
        <f t="shared" si="4"/>
        <v>38904294.643200003</v>
      </c>
      <c r="AX11" s="239">
        <v>133257</v>
      </c>
      <c r="AY11" s="162">
        <v>0</v>
      </c>
      <c r="AZ11" s="162">
        <v>0</v>
      </c>
      <c r="BA11" s="85" t="s">
        <v>245</v>
      </c>
      <c r="BB11" s="85"/>
      <c r="BC11" s="168"/>
      <c r="BD11" s="168"/>
      <c r="BE11" s="85"/>
      <c r="BF11" s="85" t="s">
        <v>288</v>
      </c>
      <c r="BG11" s="168"/>
      <c r="BH11" s="85"/>
      <c r="BI11" s="85"/>
      <c r="BJ11" s="25"/>
      <c r="BK11" s="85"/>
      <c r="BL11" s="80"/>
      <c r="BM11" s="80" t="s">
        <v>250</v>
      </c>
    </row>
    <row r="12" spans="1:66" s="6" customFormat="1" ht="12" customHeight="1" x14ac:dyDescent="0.2">
      <c r="A12" s="23" t="s">
        <v>275</v>
      </c>
      <c r="B12" s="75" t="s">
        <v>426</v>
      </c>
      <c r="C12" s="85"/>
      <c r="D12" s="80"/>
      <c r="E12" s="271"/>
      <c r="F12" s="168" t="s">
        <v>12</v>
      </c>
      <c r="G12" s="23" t="s">
        <v>289</v>
      </c>
      <c r="H12" s="38">
        <v>270006774</v>
      </c>
      <c r="I12" s="23" t="s">
        <v>64</v>
      </c>
      <c r="J12" s="24" t="s">
        <v>290</v>
      </c>
      <c r="K12" s="25" t="s">
        <v>25</v>
      </c>
      <c r="L12" s="168"/>
      <c r="M12" s="168" t="s">
        <v>60</v>
      </c>
      <c r="N12" s="271">
        <v>30</v>
      </c>
      <c r="O12" s="271">
        <v>230000000</v>
      </c>
      <c r="P12" s="168" t="s">
        <v>283</v>
      </c>
      <c r="Q12" s="85" t="s">
        <v>272</v>
      </c>
      <c r="R12" s="168" t="s">
        <v>234</v>
      </c>
      <c r="S12" s="271">
        <v>230000000</v>
      </c>
      <c r="T12" s="168" t="s">
        <v>284</v>
      </c>
      <c r="U12" s="168" t="s">
        <v>11</v>
      </c>
      <c r="V12" s="85"/>
      <c r="W12" s="26" t="s">
        <v>264</v>
      </c>
      <c r="X12" s="26" t="s">
        <v>285</v>
      </c>
      <c r="Y12" s="271">
        <v>30</v>
      </c>
      <c r="Z12" s="271">
        <v>60</v>
      </c>
      <c r="AA12" s="272">
        <v>10</v>
      </c>
      <c r="AB12" s="168" t="s">
        <v>286</v>
      </c>
      <c r="AC12" s="26" t="s">
        <v>236</v>
      </c>
      <c r="AD12" s="281">
        <v>39313</v>
      </c>
      <c r="AE12" s="281">
        <v>105</v>
      </c>
      <c r="AF12" s="162">
        <f t="shared" si="5"/>
        <v>4127865</v>
      </c>
      <c r="AG12" s="162">
        <f t="shared" si="0"/>
        <v>4623208.8000000007</v>
      </c>
      <c r="AH12" s="239">
        <v>33742</v>
      </c>
      <c r="AI12" s="282">
        <v>108.66</v>
      </c>
      <c r="AJ12" s="162">
        <f t="shared" si="6"/>
        <v>3666405.7199999997</v>
      </c>
      <c r="AK12" s="162">
        <f t="shared" si="1"/>
        <v>4106374.4064000002</v>
      </c>
      <c r="AL12" s="239">
        <v>33742</v>
      </c>
      <c r="AM12" s="283">
        <v>112.47</v>
      </c>
      <c r="AN12" s="162">
        <f t="shared" si="7"/>
        <v>3794962.7399999998</v>
      </c>
      <c r="AO12" s="162">
        <f t="shared" si="2"/>
        <v>4250358.2687999997</v>
      </c>
      <c r="AP12" s="239">
        <v>33742</v>
      </c>
      <c r="AQ12" s="283">
        <v>116.41</v>
      </c>
      <c r="AR12" s="162">
        <f t="shared" si="8"/>
        <v>3927906.2199999997</v>
      </c>
      <c r="AS12" s="162">
        <f t="shared" si="3"/>
        <v>4399254.9664000003</v>
      </c>
      <c r="AT12" s="239">
        <v>33742</v>
      </c>
      <c r="AU12" s="284">
        <v>120.48</v>
      </c>
      <c r="AV12" s="162">
        <f t="shared" si="9"/>
        <v>4065236.16</v>
      </c>
      <c r="AW12" s="162">
        <f t="shared" si="4"/>
        <v>4553064.4992000004</v>
      </c>
      <c r="AX12" s="239">
        <v>174281</v>
      </c>
      <c r="AY12" s="162">
        <v>0</v>
      </c>
      <c r="AZ12" s="162">
        <v>0</v>
      </c>
      <c r="BA12" s="85" t="s">
        <v>245</v>
      </c>
      <c r="BB12" s="85"/>
      <c r="BC12" s="168"/>
      <c r="BD12" s="168"/>
      <c r="BE12" s="85"/>
      <c r="BF12" s="85" t="s">
        <v>291</v>
      </c>
      <c r="BG12" s="168"/>
      <c r="BH12" s="85"/>
      <c r="BI12" s="85"/>
      <c r="BJ12" s="25"/>
      <c r="BK12" s="85"/>
      <c r="BL12" s="80"/>
      <c r="BM12" s="80" t="s">
        <v>250</v>
      </c>
    </row>
    <row r="13" spans="1:66" s="6" customFormat="1" ht="12" customHeight="1" x14ac:dyDescent="0.2">
      <c r="A13" s="23" t="s">
        <v>275</v>
      </c>
      <c r="B13" s="75" t="s">
        <v>426</v>
      </c>
      <c r="C13" s="85"/>
      <c r="D13" s="27" t="s">
        <v>12</v>
      </c>
      <c r="E13" s="271"/>
      <c r="F13" s="168" t="s">
        <v>13</v>
      </c>
      <c r="G13" s="23" t="s">
        <v>289</v>
      </c>
      <c r="H13" s="38">
        <v>270008131</v>
      </c>
      <c r="I13" s="23" t="s">
        <v>64</v>
      </c>
      <c r="J13" s="24" t="s">
        <v>290</v>
      </c>
      <c r="K13" s="25" t="s">
        <v>25</v>
      </c>
      <c r="L13" s="168"/>
      <c r="M13" s="168" t="s">
        <v>60</v>
      </c>
      <c r="N13" s="271">
        <v>30</v>
      </c>
      <c r="O13" s="271">
        <v>230000000</v>
      </c>
      <c r="P13" s="168" t="s">
        <v>283</v>
      </c>
      <c r="Q13" s="85" t="s">
        <v>272</v>
      </c>
      <c r="R13" s="168" t="s">
        <v>234</v>
      </c>
      <c r="S13" s="271">
        <v>230000000</v>
      </c>
      <c r="T13" s="168" t="s">
        <v>284</v>
      </c>
      <c r="U13" s="168" t="s">
        <v>11</v>
      </c>
      <c r="V13" s="85"/>
      <c r="W13" s="26" t="s">
        <v>264</v>
      </c>
      <c r="X13" s="26" t="s">
        <v>285</v>
      </c>
      <c r="Y13" s="271">
        <v>30</v>
      </c>
      <c r="Z13" s="271">
        <v>60</v>
      </c>
      <c r="AA13" s="272">
        <v>10</v>
      </c>
      <c r="AB13" s="168" t="s">
        <v>286</v>
      </c>
      <c r="AC13" s="26" t="s">
        <v>236</v>
      </c>
      <c r="AD13" s="281">
        <v>25852</v>
      </c>
      <c r="AE13" s="281">
        <v>640</v>
      </c>
      <c r="AF13" s="162">
        <f t="shared" si="5"/>
        <v>16545280</v>
      </c>
      <c r="AG13" s="162">
        <f t="shared" si="0"/>
        <v>18530713.600000001</v>
      </c>
      <c r="AH13" s="239">
        <v>22000</v>
      </c>
      <c r="AI13" s="282">
        <v>662.4</v>
      </c>
      <c r="AJ13" s="162">
        <f t="shared" si="6"/>
        <v>14572800</v>
      </c>
      <c r="AK13" s="162">
        <f t="shared" si="1"/>
        <v>16321536.000000002</v>
      </c>
      <c r="AL13" s="239">
        <v>22000</v>
      </c>
      <c r="AM13" s="283">
        <v>685.58</v>
      </c>
      <c r="AN13" s="162">
        <f t="shared" si="7"/>
        <v>15082760</v>
      </c>
      <c r="AO13" s="162">
        <f t="shared" si="2"/>
        <v>16892691.200000003</v>
      </c>
      <c r="AP13" s="239">
        <v>22000</v>
      </c>
      <c r="AQ13" s="283">
        <v>709.57</v>
      </c>
      <c r="AR13" s="162">
        <f t="shared" si="8"/>
        <v>15610540.000000002</v>
      </c>
      <c r="AS13" s="162">
        <f t="shared" si="3"/>
        <v>17483804.800000004</v>
      </c>
      <c r="AT13" s="239">
        <v>22000</v>
      </c>
      <c r="AU13" s="284">
        <v>734.41</v>
      </c>
      <c r="AV13" s="162">
        <f t="shared" si="9"/>
        <v>16157020</v>
      </c>
      <c r="AW13" s="162">
        <f t="shared" si="4"/>
        <v>18095862.400000002</v>
      </c>
      <c r="AX13" s="239">
        <v>113852</v>
      </c>
      <c r="AY13" s="162">
        <v>0</v>
      </c>
      <c r="AZ13" s="162">
        <v>0</v>
      </c>
      <c r="BA13" s="85" t="s">
        <v>245</v>
      </c>
      <c r="BB13" s="168"/>
      <c r="BC13" s="168"/>
      <c r="BD13" s="168"/>
      <c r="BE13" s="168"/>
      <c r="BF13" s="168" t="s">
        <v>292</v>
      </c>
      <c r="BG13" s="168"/>
      <c r="BH13" s="85"/>
      <c r="BI13" s="85"/>
      <c r="BJ13" s="25"/>
      <c r="BK13" s="85"/>
      <c r="BL13" s="80"/>
      <c r="BM13" s="80"/>
    </row>
    <row r="14" spans="1:66" s="293" customFormat="1" ht="12" customHeight="1" x14ac:dyDescent="0.25">
      <c r="A14" s="23" t="s">
        <v>275</v>
      </c>
      <c r="B14" s="285" t="s">
        <v>426</v>
      </c>
      <c r="C14" s="24"/>
      <c r="D14" s="27" t="s">
        <v>669</v>
      </c>
      <c r="E14" s="34"/>
      <c r="F14" s="28" t="s">
        <v>13</v>
      </c>
      <c r="G14" s="23" t="s">
        <v>289</v>
      </c>
      <c r="H14" s="23">
        <v>270008131</v>
      </c>
      <c r="I14" s="23" t="s">
        <v>64</v>
      </c>
      <c r="J14" s="24" t="s">
        <v>290</v>
      </c>
      <c r="K14" s="23" t="s">
        <v>25</v>
      </c>
      <c r="L14" s="28"/>
      <c r="M14" s="28"/>
      <c r="N14" s="34">
        <v>0</v>
      </c>
      <c r="O14" s="34">
        <v>230000000</v>
      </c>
      <c r="P14" s="28" t="s">
        <v>283</v>
      </c>
      <c r="Q14" s="24" t="s">
        <v>484</v>
      </c>
      <c r="R14" s="28" t="s">
        <v>234</v>
      </c>
      <c r="S14" s="34">
        <v>230000000</v>
      </c>
      <c r="T14" s="28" t="s">
        <v>284</v>
      </c>
      <c r="U14" s="28" t="s">
        <v>11</v>
      </c>
      <c r="V14" s="24"/>
      <c r="W14" s="286" t="s">
        <v>478</v>
      </c>
      <c r="X14" s="286" t="s">
        <v>285</v>
      </c>
      <c r="Y14" s="34">
        <v>0</v>
      </c>
      <c r="Z14" s="34">
        <v>90</v>
      </c>
      <c r="AA14" s="273">
        <v>10</v>
      </c>
      <c r="AB14" s="28" t="s">
        <v>286</v>
      </c>
      <c r="AC14" s="286" t="s">
        <v>236</v>
      </c>
      <c r="AD14" s="281">
        <v>24220</v>
      </c>
      <c r="AE14" s="281">
        <v>640</v>
      </c>
      <c r="AF14" s="277">
        <f>AE14*AD14</f>
        <v>15500800</v>
      </c>
      <c r="AG14" s="277">
        <f>AF14*1.12</f>
        <v>17360896</v>
      </c>
      <c r="AH14" s="287">
        <v>22000</v>
      </c>
      <c r="AI14" s="288">
        <v>662.4</v>
      </c>
      <c r="AJ14" s="277">
        <f>AI14*AH14</f>
        <v>14572800</v>
      </c>
      <c r="AK14" s="277">
        <f>AJ14*1.12</f>
        <v>16321536.000000002</v>
      </c>
      <c r="AL14" s="287">
        <v>22000</v>
      </c>
      <c r="AM14" s="289">
        <v>685.58</v>
      </c>
      <c r="AN14" s="277">
        <f>AM14*AL14</f>
        <v>15082760</v>
      </c>
      <c r="AO14" s="277">
        <f>AN14*1.12</f>
        <v>16892691.200000003</v>
      </c>
      <c r="AP14" s="287">
        <v>22000</v>
      </c>
      <c r="AQ14" s="289">
        <v>709.57</v>
      </c>
      <c r="AR14" s="277">
        <f>AQ14*AP14</f>
        <v>15610540.000000002</v>
      </c>
      <c r="AS14" s="277">
        <f>AR14*1.12</f>
        <v>17483804.800000004</v>
      </c>
      <c r="AT14" s="287">
        <v>22000</v>
      </c>
      <c r="AU14" s="290">
        <v>734.41</v>
      </c>
      <c r="AV14" s="277">
        <f>AU14*AT14</f>
        <v>16157020</v>
      </c>
      <c r="AW14" s="277">
        <f>AV14*1.12</f>
        <v>18095862.400000002</v>
      </c>
      <c r="AX14" s="277">
        <f>AD14+AH14+AL14+AP14+AT14</f>
        <v>112220</v>
      </c>
      <c r="AY14" s="277">
        <v>0</v>
      </c>
      <c r="AZ14" s="277">
        <f>AY14*1.12</f>
        <v>0</v>
      </c>
      <c r="BA14" s="24" t="s">
        <v>245</v>
      </c>
      <c r="BB14" s="28"/>
      <c r="BC14" s="28"/>
      <c r="BD14" s="28"/>
      <c r="BE14" s="28"/>
      <c r="BF14" s="28" t="s">
        <v>292</v>
      </c>
      <c r="BG14" s="28"/>
      <c r="BH14" s="24"/>
      <c r="BI14" s="24"/>
      <c r="BJ14" s="23"/>
      <c r="BK14" s="24"/>
      <c r="BL14" s="291"/>
      <c r="BM14" s="291" t="s">
        <v>250</v>
      </c>
      <c r="BN14" s="292" t="s">
        <v>712</v>
      </c>
    </row>
    <row r="15" spans="1:66" s="6" customFormat="1" ht="12" customHeight="1" x14ac:dyDescent="0.2">
      <c r="A15" s="23" t="s">
        <v>275</v>
      </c>
      <c r="B15" s="75" t="s">
        <v>426</v>
      </c>
      <c r="C15" s="85"/>
      <c r="D15" s="80"/>
      <c r="E15" s="271"/>
      <c r="F15" s="168" t="s">
        <v>14</v>
      </c>
      <c r="G15" s="23" t="s">
        <v>293</v>
      </c>
      <c r="H15" s="38">
        <v>270009107</v>
      </c>
      <c r="I15" s="23" t="s">
        <v>64</v>
      </c>
      <c r="J15" s="24" t="s">
        <v>294</v>
      </c>
      <c r="K15" s="25" t="s">
        <v>25</v>
      </c>
      <c r="L15" s="168"/>
      <c r="M15" s="168" t="s">
        <v>60</v>
      </c>
      <c r="N15" s="271">
        <v>30</v>
      </c>
      <c r="O15" s="271">
        <v>230000000</v>
      </c>
      <c r="P15" s="168" t="s">
        <v>283</v>
      </c>
      <c r="Q15" s="85" t="s">
        <v>272</v>
      </c>
      <c r="R15" s="168" t="s">
        <v>234</v>
      </c>
      <c r="S15" s="271">
        <v>230000000</v>
      </c>
      <c r="T15" s="168" t="s">
        <v>284</v>
      </c>
      <c r="U15" s="168" t="s">
        <v>11</v>
      </c>
      <c r="V15" s="85"/>
      <c r="W15" s="26" t="s">
        <v>264</v>
      </c>
      <c r="X15" s="26" t="s">
        <v>285</v>
      </c>
      <c r="Y15" s="271">
        <v>30</v>
      </c>
      <c r="Z15" s="271">
        <v>60</v>
      </c>
      <c r="AA15" s="272">
        <v>10</v>
      </c>
      <c r="AB15" s="168" t="s">
        <v>286</v>
      </c>
      <c r="AC15" s="26" t="s">
        <v>236</v>
      </c>
      <c r="AD15" s="281">
        <v>44251</v>
      </c>
      <c r="AE15" s="281">
        <v>480</v>
      </c>
      <c r="AF15" s="162">
        <f t="shared" si="5"/>
        <v>21240480</v>
      </c>
      <c r="AG15" s="162">
        <f t="shared" si="0"/>
        <v>23789337.600000001</v>
      </c>
      <c r="AH15" s="239">
        <v>35409</v>
      </c>
      <c r="AI15" s="282">
        <v>496.79999999999995</v>
      </c>
      <c r="AJ15" s="162">
        <f t="shared" si="6"/>
        <v>17591191.199999999</v>
      </c>
      <c r="AK15" s="162">
        <f t="shared" si="1"/>
        <v>19702134.144000001</v>
      </c>
      <c r="AL15" s="239">
        <v>35409</v>
      </c>
      <c r="AM15" s="283">
        <v>514.17999999999995</v>
      </c>
      <c r="AN15" s="162">
        <f t="shared" si="7"/>
        <v>18206599.619999997</v>
      </c>
      <c r="AO15" s="162">
        <f t="shared" si="2"/>
        <v>20391391.5744</v>
      </c>
      <c r="AP15" s="239">
        <v>35409</v>
      </c>
      <c r="AQ15" s="283">
        <v>532.17999999999995</v>
      </c>
      <c r="AR15" s="162">
        <f t="shared" si="8"/>
        <v>18843961.619999997</v>
      </c>
      <c r="AS15" s="162">
        <f t="shared" si="3"/>
        <v>21105237.014399998</v>
      </c>
      <c r="AT15" s="239">
        <v>35409</v>
      </c>
      <c r="AU15" s="284">
        <v>550.80999999999995</v>
      </c>
      <c r="AV15" s="162">
        <f t="shared" si="9"/>
        <v>19503631.289999999</v>
      </c>
      <c r="AW15" s="162">
        <f t="shared" si="4"/>
        <v>21844067.044800002</v>
      </c>
      <c r="AX15" s="239">
        <v>185887</v>
      </c>
      <c r="AY15" s="162">
        <v>0</v>
      </c>
      <c r="AZ15" s="162">
        <v>0</v>
      </c>
      <c r="BA15" s="85" t="s">
        <v>245</v>
      </c>
      <c r="BB15" s="85"/>
      <c r="BC15" s="168"/>
      <c r="BD15" s="168"/>
      <c r="BE15" s="85"/>
      <c r="BF15" s="85" t="s">
        <v>295</v>
      </c>
      <c r="BG15" s="168"/>
      <c r="BH15" s="85"/>
      <c r="BI15" s="85"/>
      <c r="BJ15" s="25"/>
      <c r="BK15" s="85"/>
      <c r="BL15" s="80"/>
      <c r="BM15" s="80" t="s">
        <v>250</v>
      </c>
    </row>
    <row r="16" spans="1:66" s="6" customFormat="1" ht="12" customHeight="1" x14ac:dyDescent="0.2">
      <c r="A16" s="23" t="s">
        <v>275</v>
      </c>
      <c r="B16" s="75" t="s">
        <v>426</v>
      </c>
      <c r="C16" s="85"/>
      <c r="D16" s="27" t="s">
        <v>8</v>
      </c>
      <c r="E16" s="271"/>
      <c r="F16" s="168" t="s">
        <v>8</v>
      </c>
      <c r="G16" s="23" t="s">
        <v>296</v>
      </c>
      <c r="H16" s="38">
        <v>270009108</v>
      </c>
      <c r="I16" s="23" t="s">
        <v>65</v>
      </c>
      <c r="J16" s="24" t="s">
        <v>297</v>
      </c>
      <c r="K16" s="25" t="s">
        <v>25</v>
      </c>
      <c r="L16" s="168"/>
      <c r="M16" s="168" t="s">
        <v>60</v>
      </c>
      <c r="N16" s="271">
        <v>30</v>
      </c>
      <c r="O16" s="271">
        <v>230000000</v>
      </c>
      <c r="P16" s="168" t="s">
        <v>283</v>
      </c>
      <c r="Q16" s="85" t="s">
        <v>272</v>
      </c>
      <c r="R16" s="168" t="s">
        <v>234</v>
      </c>
      <c r="S16" s="271">
        <v>230000000</v>
      </c>
      <c r="T16" s="168" t="s">
        <v>284</v>
      </c>
      <c r="U16" s="168" t="s">
        <v>11</v>
      </c>
      <c r="V16" s="85"/>
      <c r="W16" s="26" t="s">
        <v>264</v>
      </c>
      <c r="X16" s="26" t="s">
        <v>285</v>
      </c>
      <c r="Y16" s="271">
        <v>30</v>
      </c>
      <c r="Z16" s="271">
        <v>60</v>
      </c>
      <c r="AA16" s="272">
        <v>10</v>
      </c>
      <c r="AB16" s="168" t="s">
        <v>286</v>
      </c>
      <c r="AC16" s="26" t="s">
        <v>236</v>
      </c>
      <c r="AD16" s="281">
        <v>2467</v>
      </c>
      <c r="AE16" s="281">
        <v>2000</v>
      </c>
      <c r="AF16" s="162">
        <f t="shared" si="5"/>
        <v>4934000</v>
      </c>
      <c r="AG16" s="162">
        <f t="shared" si="0"/>
        <v>5526080.0000000009</v>
      </c>
      <c r="AH16" s="239">
        <v>2286</v>
      </c>
      <c r="AI16" s="282">
        <v>2070</v>
      </c>
      <c r="AJ16" s="162">
        <f t="shared" si="6"/>
        <v>4732020</v>
      </c>
      <c r="AK16" s="162">
        <f t="shared" si="1"/>
        <v>5299862.4000000004</v>
      </c>
      <c r="AL16" s="239">
        <v>2286</v>
      </c>
      <c r="AM16" s="283">
        <v>2142.4499999999998</v>
      </c>
      <c r="AN16" s="162">
        <f t="shared" si="7"/>
        <v>4897640.6999999993</v>
      </c>
      <c r="AO16" s="162">
        <f t="shared" si="2"/>
        <v>5485357.5839999998</v>
      </c>
      <c r="AP16" s="239">
        <v>2286</v>
      </c>
      <c r="AQ16" s="283">
        <v>2217.4299999999998</v>
      </c>
      <c r="AR16" s="162">
        <f t="shared" si="8"/>
        <v>5069044.9799999995</v>
      </c>
      <c r="AS16" s="162">
        <f t="shared" si="3"/>
        <v>5677330.3776000002</v>
      </c>
      <c r="AT16" s="239">
        <v>2286</v>
      </c>
      <c r="AU16" s="284">
        <v>2295.04</v>
      </c>
      <c r="AV16" s="162">
        <f t="shared" si="9"/>
        <v>5246461.4399999995</v>
      </c>
      <c r="AW16" s="162">
        <f t="shared" si="4"/>
        <v>5876036.8128000004</v>
      </c>
      <c r="AX16" s="239">
        <v>11611</v>
      </c>
      <c r="AY16" s="162">
        <v>0</v>
      </c>
      <c r="AZ16" s="162">
        <v>0</v>
      </c>
      <c r="BA16" s="85" t="s">
        <v>245</v>
      </c>
      <c r="BB16" s="85"/>
      <c r="BC16" s="168"/>
      <c r="BD16" s="168"/>
      <c r="BE16" s="85"/>
      <c r="BF16" s="85" t="s">
        <v>298</v>
      </c>
      <c r="BG16" s="168"/>
      <c r="BH16" s="85"/>
      <c r="BI16" s="85"/>
      <c r="BJ16" s="25"/>
      <c r="BK16" s="85"/>
      <c r="BL16" s="80"/>
      <c r="BM16" s="80"/>
    </row>
    <row r="17" spans="1:66" s="55" customFormat="1" ht="12" customHeight="1" x14ac:dyDescent="0.25">
      <c r="A17" s="25" t="s">
        <v>275</v>
      </c>
      <c r="B17" s="294" t="s">
        <v>426</v>
      </c>
      <c r="C17" s="85"/>
      <c r="D17" s="33" t="s">
        <v>670</v>
      </c>
      <c r="E17" s="271"/>
      <c r="F17" s="168" t="s">
        <v>8</v>
      </c>
      <c r="G17" s="25" t="s">
        <v>296</v>
      </c>
      <c r="H17" s="25">
        <v>270009108</v>
      </c>
      <c r="I17" s="25" t="s">
        <v>65</v>
      </c>
      <c r="J17" s="85" t="s">
        <v>297</v>
      </c>
      <c r="K17" s="25" t="s">
        <v>25</v>
      </c>
      <c r="L17" s="168"/>
      <c r="M17" s="168"/>
      <c r="N17" s="271">
        <v>0</v>
      </c>
      <c r="O17" s="271">
        <v>230000000</v>
      </c>
      <c r="P17" s="168" t="s">
        <v>283</v>
      </c>
      <c r="Q17" s="85" t="s">
        <v>484</v>
      </c>
      <c r="R17" s="168" t="s">
        <v>234</v>
      </c>
      <c r="S17" s="271">
        <v>230000000</v>
      </c>
      <c r="T17" s="168" t="s">
        <v>284</v>
      </c>
      <c r="U17" s="168" t="s">
        <v>11</v>
      </c>
      <c r="V17" s="85"/>
      <c r="W17" s="295" t="s">
        <v>478</v>
      </c>
      <c r="X17" s="295" t="s">
        <v>285</v>
      </c>
      <c r="Y17" s="271">
        <v>0</v>
      </c>
      <c r="Z17" s="271">
        <v>90</v>
      </c>
      <c r="AA17" s="272">
        <v>10</v>
      </c>
      <c r="AB17" s="168" t="s">
        <v>286</v>
      </c>
      <c r="AC17" s="295" t="s">
        <v>236</v>
      </c>
      <c r="AD17" s="296">
        <v>2685</v>
      </c>
      <c r="AE17" s="296">
        <v>2300</v>
      </c>
      <c r="AF17" s="162">
        <f>AE17*AD17</f>
        <v>6175500</v>
      </c>
      <c r="AG17" s="162">
        <f>AF17*1.12</f>
        <v>6916560.0000000009</v>
      </c>
      <c r="AH17" s="239">
        <v>2286</v>
      </c>
      <c r="AI17" s="297">
        <v>2070</v>
      </c>
      <c r="AJ17" s="162">
        <f>AI17*AH17</f>
        <v>4732020</v>
      </c>
      <c r="AK17" s="162">
        <f>AJ17*1.12</f>
        <v>5299862.4000000004</v>
      </c>
      <c r="AL17" s="239">
        <v>2286</v>
      </c>
      <c r="AM17" s="283">
        <v>2142.4499999999998</v>
      </c>
      <c r="AN17" s="162">
        <f>AM17*AL17</f>
        <v>4897640.6999999993</v>
      </c>
      <c r="AO17" s="162">
        <f>AN17*1.12</f>
        <v>5485357.5839999998</v>
      </c>
      <c r="AP17" s="239">
        <v>2286</v>
      </c>
      <c r="AQ17" s="283">
        <v>2217.4299999999998</v>
      </c>
      <c r="AR17" s="162">
        <f>AQ17*AP17</f>
        <v>5069044.9799999995</v>
      </c>
      <c r="AS17" s="162">
        <f>AR17*1.12</f>
        <v>5677330.3776000002</v>
      </c>
      <c r="AT17" s="239">
        <v>2286</v>
      </c>
      <c r="AU17" s="284">
        <v>2295.04</v>
      </c>
      <c r="AV17" s="162">
        <f>AU17*AT17</f>
        <v>5246461.4399999995</v>
      </c>
      <c r="AW17" s="162">
        <f>AV17*1.12</f>
        <v>5876036.8128000004</v>
      </c>
      <c r="AX17" s="162">
        <f>AD17+AH17+AL17+AP17+AT17</f>
        <v>11829</v>
      </c>
      <c r="AY17" s="162">
        <v>0</v>
      </c>
      <c r="AZ17" s="162">
        <v>0</v>
      </c>
      <c r="BA17" s="85" t="s">
        <v>245</v>
      </c>
      <c r="BB17" s="85"/>
      <c r="BC17" s="168"/>
      <c r="BD17" s="168"/>
      <c r="BE17" s="85"/>
      <c r="BF17" s="85" t="s">
        <v>298</v>
      </c>
      <c r="BG17" s="168"/>
      <c r="BH17" s="85"/>
      <c r="BI17" s="85"/>
      <c r="BJ17" s="25"/>
      <c r="BK17" s="85"/>
      <c r="BL17" s="80"/>
      <c r="BM17" s="80" t="s">
        <v>250</v>
      </c>
      <c r="BN17" s="55" t="s">
        <v>712</v>
      </c>
    </row>
    <row r="18" spans="1:66" s="6" customFormat="1" ht="12" customHeight="1" x14ac:dyDescent="0.2">
      <c r="A18" s="23" t="s">
        <v>275</v>
      </c>
      <c r="B18" s="75" t="s">
        <v>426</v>
      </c>
      <c r="C18" s="85"/>
      <c r="D18" s="80"/>
      <c r="E18" s="271"/>
      <c r="F18" s="168" t="s">
        <v>17</v>
      </c>
      <c r="G18" s="23" t="s">
        <v>299</v>
      </c>
      <c r="H18" s="38">
        <v>270009109</v>
      </c>
      <c r="I18" s="23" t="s">
        <v>64</v>
      </c>
      <c r="J18" s="24" t="s">
        <v>300</v>
      </c>
      <c r="K18" s="25" t="s">
        <v>25</v>
      </c>
      <c r="L18" s="168"/>
      <c r="M18" s="168" t="s">
        <v>60</v>
      </c>
      <c r="N18" s="271">
        <v>30</v>
      </c>
      <c r="O18" s="271">
        <v>230000000</v>
      </c>
      <c r="P18" s="168" t="s">
        <v>283</v>
      </c>
      <c r="Q18" s="85" t="s">
        <v>272</v>
      </c>
      <c r="R18" s="168" t="s">
        <v>234</v>
      </c>
      <c r="S18" s="271">
        <v>230000000</v>
      </c>
      <c r="T18" s="168" t="s">
        <v>284</v>
      </c>
      <c r="U18" s="168" t="s">
        <v>11</v>
      </c>
      <c r="V18" s="85"/>
      <c r="W18" s="26" t="s">
        <v>264</v>
      </c>
      <c r="X18" s="26" t="s">
        <v>285</v>
      </c>
      <c r="Y18" s="271">
        <v>30</v>
      </c>
      <c r="Z18" s="271">
        <v>60</v>
      </c>
      <c r="AA18" s="272">
        <v>10</v>
      </c>
      <c r="AB18" s="168" t="s">
        <v>286</v>
      </c>
      <c r="AC18" s="26" t="s">
        <v>236</v>
      </c>
      <c r="AD18" s="281">
        <v>10939</v>
      </c>
      <c r="AE18" s="281">
        <v>1350</v>
      </c>
      <c r="AF18" s="162">
        <f t="shared" si="5"/>
        <v>14767650</v>
      </c>
      <c r="AG18" s="162">
        <f t="shared" si="0"/>
        <v>16539768.000000002</v>
      </c>
      <c r="AH18" s="239">
        <v>9339</v>
      </c>
      <c r="AI18" s="282">
        <v>1397.25</v>
      </c>
      <c r="AJ18" s="162">
        <f t="shared" si="6"/>
        <v>13048917.75</v>
      </c>
      <c r="AK18" s="162">
        <f t="shared" si="1"/>
        <v>14614787.880000001</v>
      </c>
      <c r="AL18" s="239">
        <v>9339</v>
      </c>
      <c r="AM18" s="283">
        <v>1446.15</v>
      </c>
      <c r="AN18" s="162">
        <f t="shared" si="7"/>
        <v>13505594.850000001</v>
      </c>
      <c r="AO18" s="162">
        <f t="shared" si="2"/>
        <v>15126266.232000003</v>
      </c>
      <c r="AP18" s="239">
        <v>9339</v>
      </c>
      <c r="AQ18" s="283">
        <v>1496.76</v>
      </c>
      <c r="AR18" s="162">
        <f t="shared" si="8"/>
        <v>13978241.640000001</v>
      </c>
      <c r="AS18" s="162">
        <f t="shared" si="3"/>
        <v>15655630.636800002</v>
      </c>
      <c r="AT18" s="239">
        <v>9339</v>
      </c>
      <c r="AU18" s="284">
        <v>1549.15</v>
      </c>
      <c r="AV18" s="162">
        <f t="shared" si="9"/>
        <v>14467511.850000001</v>
      </c>
      <c r="AW18" s="162">
        <f t="shared" si="4"/>
        <v>16203613.272000004</v>
      </c>
      <c r="AX18" s="239">
        <v>48295</v>
      </c>
      <c r="AY18" s="162">
        <v>0</v>
      </c>
      <c r="AZ18" s="162">
        <v>0</v>
      </c>
      <c r="BA18" s="85" t="s">
        <v>245</v>
      </c>
      <c r="BB18" s="85"/>
      <c r="BC18" s="168"/>
      <c r="BD18" s="168"/>
      <c r="BE18" s="85"/>
      <c r="BF18" s="85" t="s">
        <v>301</v>
      </c>
      <c r="BG18" s="168"/>
      <c r="BH18" s="85"/>
      <c r="BI18" s="85"/>
      <c r="BJ18" s="25"/>
      <c r="BK18" s="85"/>
      <c r="BL18" s="80"/>
      <c r="BM18" s="80" t="s">
        <v>250</v>
      </c>
    </row>
    <row r="19" spans="1:66" s="6" customFormat="1" ht="12" customHeight="1" x14ac:dyDescent="0.2">
      <c r="A19" s="85" t="s">
        <v>302</v>
      </c>
      <c r="B19" s="75" t="s">
        <v>426</v>
      </c>
      <c r="C19" s="85"/>
      <c r="D19" s="80"/>
      <c r="E19" s="271"/>
      <c r="F19" s="168" t="s">
        <v>29</v>
      </c>
      <c r="G19" s="168" t="s">
        <v>303</v>
      </c>
      <c r="H19" s="37">
        <v>220016064</v>
      </c>
      <c r="I19" s="168" t="s">
        <v>304</v>
      </c>
      <c r="J19" s="168" t="s">
        <v>305</v>
      </c>
      <c r="K19" s="168" t="s">
        <v>25</v>
      </c>
      <c r="L19" s="168"/>
      <c r="M19" s="168" t="s">
        <v>60</v>
      </c>
      <c r="N19" s="271">
        <v>30</v>
      </c>
      <c r="O19" s="271">
        <v>230000000</v>
      </c>
      <c r="P19" s="168" t="s">
        <v>283</v>
      </c>
      <c r="Q19" s="85" t="s">
        <v>272</v>
      </c>
      <c r="R19" s="168" t="s">
        <v>234</v>
      </c>
      <c r="S19" s="271">
        <v>230000000</v>
      </c>
      <c r="T19" s="168" t="s">
        <v>284</v>
      </c>
      <c r="U19" s="168" t="s">
        <v>11</v>
      </c>
      <c r="V19" s="85"/>
      <c r="W19" s="26" t="s">
        <v>264</v>
      </c>
      <c r="X19" s="26" t="s">
        <v>285</v>
      </c>
      <c r="Y19" s="271">
        <v>30</v>
      </c>
      <c r="Z19" s="271">
        <v>60</v>
      </c>
      <c r="AA19" s="272">
        <v>10</v>
      </c>
      <c r="AB19" s="168" t="s">
        <v>286</v>
      </c>
      <c r="AC19" s="26" t="s">
        <v>236</v>
      </c>
      <c r="AD19" s="239">
        <v>85</v>
      </c>
      <c r="AE19" s="162">
        <v>17686.830000000002</v>
      </c>
      <c r="AF19" s="162">
        <f t="shared" si="5"/>
        <v>1503380.55</v>
      </c>
      <c r="AG19" s="162">
        <f t="shared" si="0"/>
        <v>1683786.2160000002</v>
      </c>
      <c r="AH19" s="239">
        <v>230</v>
      </c>
      <c r="AI19" s="297">
        <v>17686.830000000002</v>
      </c>
      <c r="AJ19" s="162">
        <f t="shared" si="6"/>
        <v>4067970.9000000004</v>
      </c>
      <c r="AK19" s="162">
        <f t="shared" si="1"/>
        <v>4556127.4080000008</v>
      </c>
      <c r="AL19" s="239">
        <v>230</v>
      </c>
      <c r="AM19" s="283">
        <v>17686.830000000002</v>
      </c>
      <c r="AN19" s="162">
        <f t="shared" si="7"/>
        <v>4067970.9000000004</v>
      </c>
      <c r="AO19" s="162">
        <f t="shared" si="2"/>
        <v>4556127.4080000008</v>
      </c>
      <c r="AP19" s="239">
        <v>230</v>
      </c>
      <c r="AQ19" s="283">
        <v>17686.830000000002</v>
      </c>
      <c r="AR19" s="162">
        <f t="shared" si="8"/>
        <v>4067970.9000000004</v>
      </c>
      <c r="AS19" s="162">
        <f t="shared" si="3"/>
        <v>4556127.4080000008</v>
      </c>
      <c r="AT19" s="239">
        <v>230</v>
      </c>
      <c r="AU19" s="284">
        <v>17686.830000000002</v>
      </c>
      <c r="AV19" s="162">
        <f t="shared" si="9"/>
        <v>4067970.9000000004</v>
      </c>
      <c r="AW19" s="162">
        <f t="shared" si="4"/>
        <v>4556127.4080000008</v>
      </c>
      <c r="AX19" s="239">
        <v>1005</v>
      </c>
      <c r="AY19" s="162">
        <v>0</v>
      </c>
      <c r="AZ19" s="162">
        <v>0</v>
      </c>
      <c r="BA19" s="85" t="s">
        <v>245</v>
      </c>
      <c r="BB19" s="85"/>
      <c r="BC19" s="168"/>
      <c r="BD19" s="168"/>
      <c r="BE19" s="85"/>
      <c r="BF19" s="85" t="s">
        <v>306</v>
      </c>
      <c r="BG19" s="168"/>
      <c r="BH19" s="85"/>
      <c r="BI19" s="85"/>
      <c r="BJ19" s="25"/>
      <c r="BK19" s="85"/>
      <c r="BL19" s="80"/>
      <c r="BM19" s="80" t="s">
        <v>250</v>
      </c>
    </row>
    <row r="20" spans="1:66" s="6" customFormat="1" ht="12" customHeight="1" x14ac:dyDescent="0.2">
      <c r="A20" s="85" t="s">
        <v>302</v>
      </c>
      <c r="B20" s="75" t="s">
        <v>426</v>
      </c>
      <c r="C20" s="85"/>
      <c r="D20" s="80"/>
      <c r="E20" s="271"/>
      <c r="F20" s="168" t="s">
        <v>31</v>
      </c>
      <c r="G20" s="168" t="s">
        <v>307</v>
      </c>
      <c r="H20" s="37">
        <v>220016074</v>
      </c>
      <c r="I20" s="168" t="s">
        <v>308</v>
      </c>
      <c r="J20" s="168" t="s">
        <v>309</v>
      </c>
      <c r="K20" s="168" t="s">
        <v>25</v>
      </c>
      <c r="L20" s="168"/>
      <c r="M20" s="168" t="s">
        <v>60</v>
      </c>
      <c r="N20" s="271">
        <v>30</v>
      </c>
      <c r="O20" s="271">
        <v>230000000</v>
      </c>
      <c r="P20" s="168" t="s">
        <v>283</v>
      </c>
      <c r="Q20" s="85" t="s">
        <v>272</v>
      </c>
      <c r="R20" s="168" t="s">
        <v>234</v>
      </c>
      <c r="S20" s="271">
        <v>230000000</v>
      </c>
      <c r="T20" s="168" t="s">
        <v>284</v>
      </c>
      <c r="U20" s="168" t="s">
        <v>11</v>
      </c>
      <c r="V20" s="85"/>
      <c r="W20" s="26" t="s">
        <v>264</v>
      </c>
      <c r="X20" s="26" t="s">
        <v>285</v>
      </c>
      <c r="Y20" s="271">
        <v>30</v>
      </c>
      <c r="Z20" s="271">
        <v>60</v>
      </c>
      <c r="AA20" s="272">
        <v>10</v>
      </c>
      <c r="AB20" s="168" t="s">
        <v>286</v>
      </c>
      <c r="AC20" s="26" t="s">
        <v>236</v>
      </c>
      <c r="AD20" s="239">
        <v>27</v>
      </c>
      <c r="AE20" s="162">
        <v>388293.15</v>
      </c>
      <c r="AF20" s="162">
        <f t="shared" si="5"/>
        <v>10483915.050000001</v>
      </c>
      <c r="AG20" s="162">
        <f t="shared" si="0"/>
        <v>11741984.856000002</v>
      </c>
      <c r="AH20" s="239">
        <v>28</v>
      </c>
      <c r="AI20" s="297">
        <v>388293.15</v>
      </c>
      <c r="AJ20" s="162">
        <f t="shared" si="6"/>
        <v>10872208.200000001</v>
      </c>
      <c r="AK20" s="162">
        <f t="shared" si="1"/>
        <v>12176873.184000002</v>
      </c>
      <c r="AL20" s="239">
        <v>28</v>
      </c>
      <c r="AM20" s="283">
        <v>388293.15</v>
      </c>
      <c r="AN20" s="162">
        <f t="shared" si="7"/>
        <v>10872208.200000001</v>
      </c>
      <c r="AO20" s="162">
        <f t="shared" si="2"/>
        <v>12176873.184000002</v>
      </c>
      <c r="AP20" s="239">
        <v>28</v>
      </c>
      <c r="AQ20" s="283">
        <v>388293.15</v>
      </c>
      <c r="AR20" s="162">
        <f t="shared" si="8"/>
        <v>10872208.200000001</v>
      </c>
      <c r="AS20" s="162">
        <f t="shared" si="3"/>
        <v>12176873.184000002</v>
      </c>
      <c r="AT20" s="239">
        <v>28</v>
      </c>
      <c r="AU20" s="284">
        <v>388293.15</v>
      </c>
      <c r="AV20" s="162">
        <f t="shared" si="9"/>
        <v>10872208.200000001</v>
      </c>
      <c r="AW20" s="162">
        <f t="shared" si="4"/>
        <v>12176873.184000002</v>
      </c>
      <c r="AX20" s="239">
        <v>139</v>
      </c>
      <c r="AY20" s="162">
        <v>0</v>
      </c>
      <c r="AZ20" s="162">
        <v>0</v>
      </c>
      <c r="BA20" s="85" t="s">
        <v>245</v>
      </c>
      <c r="BB20" s="85"/>
      <c r="BC20" s="168"/>
      <c r="BD20" s="168"/>
      <c r="BE20" s="85"/>
      <c r="BF20" s="85" t="s">
        <v>310</v>
      </c>
      <c r="BG20" s="168"/>
      <c r="BH20" s="85"/>
      <c r="BI20" s="85"/>
      <c r="BJ20" s="25"/>
      <c r="BK20" s="85"/>
      <c r="BL20" s="80"/>
      <c r="BM20" s="80"/>
    </row>
    <row r="21" spans="1:66" s="6" customFormat="1" ht="11.25" customHeight="1" x14ac:dyDescent="0.2">
      <c r="A21" s="85" t="s">
        <v>302</v>
      </c>
      <c r="B21" s="75" t="s">
        <v>426</v>
      </c>
      <c r="C21" s="80"/>
      <c r="D21" s="27" t="s">
        <v>54</v>
      </c>
      <c r="F21" s="271" t="s">
        <v>32</v>
      </c>
      <c r="G21" s="168" t="s">
        <v>307</v>
      </c>
      <c r="H21" s="271">
        <v>220016074</v>
      </c>
      <c r="I21" s="168" t="s">
        <v>308</v>
      </c>
      <c r="J21" s="28" t="s">
        <v>309</v>
      </c>
      <c r="K21" s="168" t="s">
        <v>25</v>
      </c>
      <c r="L21" s="168"/>
      <c r="M21" s="168" t="s">
        <v>60</v>
      </c>
      <c r="N21" s="85" t="s">
        <v>210</v>
      </c>
      <c r="O21" s="85" t="s">
        <v>232</v>
      </c>
      <c r="P21" s="168" t="s">
        <v>283</v>
      </c>
      <c r="Q21" s="298" t="s">
        <v>434</v>
      </c>
      <c r="R21" s="168" t="s">
        <v>234</v>
      </c>
      <c r="S21" s="85" t="s">
        <v>232</v>
      </c>
      <c r="T21" s="168" t="s">
        <v>284</v>
      </c>
      <c r="U21" s="168" t="s">
        <v>11</v>
      </c>
      <c r="V21" s="85"/>
      <c r="W21" s="168">
        <v>1.2019</v>
      </c>
      <c r="X21" s="85" t="s">
        <v>285</v>
      </c>
      <c r="Y21" s="85" t="s">
        <v>435</v>
      </c>
      <c r="Z21" s="85" t="s">
        <v>436</v>
      </c>
      <c r="AA21" s="274">
        <v>10</v>
      </c>
      <c r="AB21" s="168" t="s">
        <v>286</v>
      </c>
      <c r="AC21" s="168"/>
      <c r="AD21" s="239">
        <v>27</v>
      </c>
      <c r="AE21" s="162">
        <v>388293.15</v>
      </c>
      <c r="AF21" s="278">
        <f t="shared" ref="AF21" si="10">AD21*AE21</f>
        <v>10483915.050000001</v>
      </c>
      <c r="AG21" s="162">
        <f t="shared" si="0"/>
        <v>11741984.856000002</v>
      </c>
      <c r="AH21" s="239">
        <v>28</v>
      </c>
      <c r="AI21" s="162">
        <v>388293.15</v>
      </c>
      <c r="AJ21" s="162">
        <f t="shared" ref="AJ21" si="11">AH21*AI21</f>
        <v>10872208.200000001</v>
      </c>
      <c r="AK21" s="162">
        <f t="shared" si="1"/>
        <v>12176873.184000002</v>
      </c>
      <c r="AL21" s="239">
        <v>28</v>
      </c>
      <c r="AM21" s="162">
        <v>388293.15</v>
      </c>
      <c r="AN21" s="162">
        <f t="shared" ref="AN21" si="12">AL21*AM21</f>
        <v>10872208.200000001</v>
      </c>
      <c r="AO21" s="162">
        <f t="shared" si="2"/>
        <v>12176873.184000002</v>
      </c>
      <c r="AP21" s="239">
        <v>28</v>
      </c>
      <c r="AQ21" s="162">
        <v>388293.15</v>
      </c>
      <c r="AR21" s="162">
        <f t="shared" ref="AR21" si="13">AP21*AQ21</f>
        <v>10872208.200000001</v>
      </c>
      <c r="AS21" s="162">
        <f t="shared" si="3"/>
        <v>12176873.184000002</v>
      </c>
      <c r="AT21" s="239">
        <v>28</v>
      </c>
      <c r="AU21" s="162">
        <v>388293.15</v>
      </c>
      <c r="AV21" s="162">
        <f t="shared" ref="AV21" si="14">AT21*AU21</f>
        <v>10872208.200000001</v>
      </c>
      <c r="AW21" s="162">
        <f t="shared" si="4"/>
        <v>12176873.184000002</v>
      </c>
      <c r="AX21" s="239">
        <f t="shared" ref="AX21:AX22" si="15">AT21+AP21+AL21+AH21+AD21</f>
        <v>139</v>
      </c>
      <c r="AY21" s="162">
        <v>0</v>
      </c>
      <c r="AZ21" s="162">
        <v>0</v>
      </c>
      <c r="BA21" s="85" t="s">
        <v>245</v>
      </c>
      <c r="BB21" s="184"/>
      <c r="BC21" s="299"/>
      <c r="BD21" s="184"/>
      <c r="BE21" s="184"/>
      <c r="BF21" s="85" t="s">
        <v>310</v>
      </c>
      <c r="BG21" s="168"/>
      <c r="BH21" s="168"/>
      <c r="BI21" s="168"/>
      <c r="BJ21" s="168"/>
      <c r="BK21" s="168"/>
      <c r="BL21" s="168"/>
      <c r="BM21" s="85" t="s">
        <v>73</v>
      </c>
    </row>
    <row r="22" spans="1:66" s="6" customFormat="1" ht="13.15" customHeight="1" x14ac:dyDescent="0.2">
      <c r="A22" s="85" t="s">
        <v>302</v>
      </c>
      <c r="B22" s="25" t="s">
        <v>442</v>
      </c>
      <c r="C22" s="25" t="s">
        <v>511</v>
      </c>
      <c r="D22" s="271" t="s">
        <v>512</v>
      </c>
      <c r="E22" s="168"/>
      <c r="F22" s="271"/>
      <c r="G22" s="168" t="s">
        <v>307</v>
      </c>
      <c r="H22" s="271">
        <v>220016074</v>
      </c>
      <c r="I22" s="168" t="s">
        <v>308</v>
      </c>
      <c r="J22" s="28" t="s">
        <v>309</v>
      </c>
      <c r="K22" s="168" t="s">
        <v>25</v>
      </c>
      <c r="L22" s="168"/>
      <c r="M22" s="168" t="s">
        <v>60</v>
      </c>
      <c r="N22" s="85" t="s">
        <v>210</v>
      </c>
      <c r="O22" s="85" t="s">
        <v>232</v>
      </c>
      <c r="P22" s="168" t="s">
        <v>283</v>
      </c>
      <c r="Q22" s="298" t="s">
        <v>510</v>
      </c>
      <c r="R22" s="168" t="s">
        <v>234</v>
      </c>
      <c r="S22" s="85" t="s">
        <v>232</v>
      </c>
      <c r="T22" s="168" t="s">
        <v>284</v>
      </c>
      <c r="U22" s="168" t="s">
        <v>11</v>
      </c>
      <c r="V22" s="85"/>
      <c r="W22" s="235" t="s">
        <v>478</v>
      </c>
      <c r="X22" s="85" t="s">
        <v>285</v>
      </c>
      <c r="Y22" s="235">
        <v>30</v>
      </c>
      <c r="Z22" s="235" t="s">
        <v>243</v>
      </c>
      <c r="AA22" s="235">
        <v>10</v>
      </c>
      <c r="AB22" s="168" t="s">
        <v>286</v>
      </c>
      <c r="AC22" s="168"/>
      <c r="AD22" s="239">
        <v>30</v>
      </c>
      <c r="AE22" s="162">
        <v>388293.15</v>
      </c>
      <c r="AF22" s="162">
        <f>AD22*AE22</f>
        <v>11648794.5</v>
      </c>
      <c r="AG22" s="162">
        <f t="shared" si="0"/>
        <v>13046649.840000002</v>
      </c>
      <c r="AH22" s="239">
        <v>28</v>
      </c>
      <c r="AI22" s="162">
        <v>388293.15</v>
      </c>
      <c r="AJ22" s="162">
        <f>AH22*AI22</f>
        <v>10872208.200000001</v>
      </c>
      <c r="AK22" s="162">
        <f t="shared" si="1"/>
        <v>12176873.184000002</v>
      </c>
      <c r="AL22" s="239">
        <v>28</v>
      </c>
      <c r="AM22" s="162">
        <v>388293.15</v>
      </c>
      <c r="AN22" s="162">
        <f>AL22*AM22</f>
        <v>10872208.200000001</v>
      </c>
      <c r="AO22" s="162">
        <f t="shared" si="2"/>
        <v>12176873.184000002</v>
      </c>
      <c r="AP22" s="239">
        <v>28</v>
      </c>
      <c r="AQ22" s="162">
        <v>388293.15</v>
      </c>
      <c r="AR22" s="162">
        <f>AP22*AQ22</f>
        <v>10872208.200000001</v>
      </c>
      <c r="AS22" s="162">
        <f t="shared" si="3"/>
        <v>12176873.184000002</v>
      </c>
      <c r="AT22" s="239">
        <v>28</v>
      </c>
      <c r="AU22" s="162">
        <v>388293.15</v>
      </c>
      <c r="AV22" s="162">
        <f>AT22*AU22</f>
        <v>10872208.200000001</v>
      </c>
      <c r="AW22" s="162">
        <f t="shared" si="4"/>
        <v>12176873.184000002</v>
      </c>
      <c r="AX22" s="300">
        <f t="shared" si="15"/>
        <v>142</v>
      </c>
      <c r="AY22" s="162">
        <f>AF22+AJ22+AN22+AR22+AV22</f>
        <v>55137627.300000012</v>
      </c>
      <c r="AZ22" s="162">
        <f t="shared" ref="AZ22" si="16">AY22*1.12</f>
        <v>61754142.57600002</v>
      </c>
      <c r="BA22" s="85" t="s">
        <v>245</v>
      </c>
      <c r="BB22" s="184"/>
      <c r="BC22" s="299"/>
      <c r="BD22" s="184"/>
      <c r="BE22" s="184"/>
      <c r="BF22" s="85" t="s">
        <v>310</v>
      </c>
      <c r="BG22" s="168"/>
      <c r="BH22" s="168"/>
      <c r="BI22" s="168"/>
      <c r="BJ22" s="85" t="s">
        <v>73</v>
      </c>
      <c r="BK22" s="85" t="s">
        <v>73</v>
      </c>
      <c r="BL22" s="25"/>
    </row>
    <row r="23" spans="1:66" ht="13.15" customHeight="1" x14ac:dyDescent="0.2">
      <c r="A23" s="85" t="s">
        <v>302</v>
      </c>
      <c r="B23" s="75" t="s">
        <v>426</v>
      </c>
      <c r="C23" s="25"/>
      <c r="D23" s="25"/>
      <c r="E23" s="25"/>
      <c r="F23" s="25" t="s">
        <v>33</v>
      </c>
      <c r="G23" s="168" t="s">
        <v>307</v>
      </c>
      <c r="H23" s="37">
        <v>220016650</v>
      </c>
      <c r="I23" s="168" t="s">
        <v>308</v>
      </c>
      <c r="J23" s="168" t="s">
        <v>309</v>
      </c>
      <c r="K23" s="168" t="s">
        <v>25</v>
      </c>
      <c r="L23" s="168"/>
      <c r="M23" s="168" t="s">
        <v>60</v>
      </c>
      <c r="N23" s="271">
        <v>30</v>
      </c>
      <c r="O23" s="271">
        <v>230000000</v>
      </c>
      <c r="P23" s="168" t="s">
        <v>283</v>
      </c>
      <c r="Q23" s="85" t="s">
        <v>272</v>
      </c>
      <c r="R23" s="168" t="s">
        <v>234</v>
      </c>
      <c r="S23" s="271">
        <v>230000000</v>
      </c>
      <c r="T23" s="168" t="s">
        <v>284</v>
      </c>
      <c r="U23" s="168" t="s">
        <v>11</v>
      </c>
      <c r="V23" s="85"/>
      <c r="W23" s="26" t="s">
        <v>264</v>
      </c>
      <c r="X23" s="26" t="s">
        <v>285</v>
      </c>
      <c r="Y23" s="271">
        <v>30</v>
      </c>
      <c r="Z23" s="271">
        <v>60</v>
      </c>
      <c r="AA23" s="272">
        <v>10</v>
      </c>
      <c r="AB23" s="168" t="s">
        <v>286</v>
      </c>
      <c r="AC23" s="26" t="s">
        <v>236</v>
      </c>
      <c r="AD23" s="239">
        <v>30</v>
      </c>
      <c r="AE23" s="162">
        <v>403820</v>
      </c>
      <c r="AF23" s="162">
        <f t="shared" si="5"/>
        <v>12114600</v>
      </c>
      <c r="AG23" s="162">
        <f t="shared" si="0"/>
        <v>13568352.000000002</v>
      </c>
      <c r="AH23" s="239">
        <v>77</v>
      </c>
      <c r="AI23" s="297">
        <v>403820</v>
      </c>
      <c r="AJ23" s="162">
        <f t="shared" si="6"/>
        <v>31094140</v>
      </c>
      <c r="AK23" s="162">
        <f t="shared" si="1"/>
        <v>34825436.800000004</v>
      </c>
      <c r="AL23" s="239">
        <v>77</v>
      </c>
      <c r="AM23" s="283">
        <v>403820</v>
      </c>
      <c r="AN23" s="162">
        <f t="shared" si="7"/>
        <v>31094140</v>
      </c>
      <c r="AO23" s="162">
        <f t="shared" si="2"/>
        <v>34825436.800000004</v>
      </c>
      <c r="AP23" s="239">
        <v>77</v>
      </c>
      <c r="AQ23" s="283">
        <v>403820</v>
      </c>
      <c r="AR23" s="162">
        <f t="shared" si="8"/>
        <v>31094140</v>
      </c>
      <c r="AS23" s="162">
        <f t="shared" si="3"/>
        <v>34825436.800000004</v>
      </c>
      <c r="AT23" s="239">
        <v>77</v>
      </c>
      <c r="AU23" s="284">
        <v>403820</v>
      </c>
      <c r="AV23" s="162">
        <f t="shared" si="9"/>
        <v>31094140</v>
      </c>
      <c r="AW23" s="162">
        <f t="shared" si="4"/>
        <v>34825436.800000004</v>
      </c>
      <c r="AX23" s="239">
        <v>338</v>
      </c>
      <c r="AY23" s="162">
        <v>0</v>
      </c>
      <c r="AZ23" s="162">
        <v>0</v>
      </c>
      <c r="BA23" s="85" t="s">
        <v>245</v>
      </c>
      <c r="BB23" s="85"/>
      <c r="BC23" s="168"/>
      <c r="BD23" s="168"/>
      <c r="BE23" s="85"/>
      <c r="BF23" s="85" t="s">
        <v>311</v>
      </c>
      <c r="BG23" s="168"/>
      <c r="BH23" s="85"/>
      <c r="BI23" s="85"/>
      <c r="BJ23" s="25"/>
      <c r="BK23" s="85"/>
      <c r="BL23" s="25"/>
      <c r="BM23" s="25"/>
    </row>
    <row r="24" spans="1:66" s="6" customFormat="1" ht="11.25" customHeight="1" x14ac:dyDescent="0.2">
      <c r="A24" s="85" t="s">
        <v>302</v>
      </c>
      <c r="B24" s="75" t="s">
        <v>426</v>
      </c>
      <c r="C24" s="75"/>
      <c r="D24" s="27" t="s">
        <v>57</v>
      </c>
      <c r="E24" s="80"/>
      <c r="F24" s="271" t="s">
        <v>34</v>
      </c>
      <c r="G24" s="168" t="s">
        <v>307</v>
      </c>
      <c r="H24" s="271">
        <v>220016650</v>
      </c>
      <c r="I24" s="168" t="s">
        <v>308</v>
      </c>
      <c r="J24" s="28" t="s">
        <v>309</v>
      </c>
      <c r="K24" s="168" t="s">
        <v>25</v>
      </c>
      <c r="L24" s="168"/>
      <c r="M24" s="168" t="s">
        <v>60</v>
      </c>
      <c r="N24" s="85" t="s">
        <v>210</v>
      </c>
      <c r="O24" s="85" t="s">
        <v>232</v>
      </c>
      <c r="P24" s="168" t="s">
        <v>283</v>
      </c>
      <c r="Q24" s="298" t="s">
        <v>434</v>
      </c>
      <c r="R24" s="168" t="s">
        <v>234</v>
      </c>
      <c r="S24" s="85" t="s">
        <v>232</v>
      </c>
      <c r="T24" s="168" t="s">
        <v>284</v>
      </c>
      <c r="U24" s="168" t="s">
        <v>11</v>
      </c>
      <c r="V24" s="85"/>
      <c r="W24" s="168">
        <v>1.2019</v>
      </c>
      <c r="X24" s="85" t="s">
        <v>285</v>
      </c>
      <c r="Y24" s="85" t="s">
        <v>435</v>
      </c>
      <c r="Z24" s="85" t="s">
        <v>436</v>
      </c>
      <c r="AA24" s="274">
        <v>10</v>
      </c>
      <c r="AB24" s="168" t="s">
        <v>286</v>
      </c>
      <c r="AC24" s="168"/>
      <c r="AD24" s="239">
        <v>30</v>
      </c>
      <c r="AE24" s="162">
        <v>403820</v>
      </c>
      <c r="AF24" s="278">
        <f t="shared" ref="AF24:AF25" si="17">AD24*AE24</f>
        <v>12114600</v>
      </c>
      <c r="AG24" s="162">
        <f t="shared" si="0"/>
        <v>13568352.000000002</v>
      </c>
      <c r="AH24" s="239">
        <v>77</v>
      </c>
      <c r="AI24" s="162">
        <v>403820</v>
      </c>
      <c r="AJ24" s="162">
        <f t="shared" ref="AJ24:AJ25" si="18">AH24*AI24</f>
        <v>31094140</v>
      </c>
      <c r="AK24" s="162">
        <f t="shared" si="1"/>
        <v>34825436.800000004</v>
      </c>
      <c r="AL24" s="239">
        <v>77</v>
      </c>
      <c r="AM24" s="162">
        <v>403820</v>
      </c>
      <c r="AN24" s="162">
        <f t="shared" ref="AN24:AN25" si="19">AL24*AM24</f>
        <v>31094140</v>
      </c>
      <c r="AO24" s="162">
        <f t="shared" si="2"/>
        <v>34825436.800000004</v>
      </c>
      <c r="AP24" s="239">
        <v>77</v>
      </c>
      <c r="AQ24" s="162">
        <v>403820</v>
      </c>
      <c r="AR24" s="162">
        <f t="shared" ref="AR24:AR25" si="20">AP24*AQ24</f>
        <v>31094140</v>
      </c>
      <c r="AS24" s="162">
        <f t="shared" si="3"/>
        <v>34825436.800000004</v>
      </c>
      <c r="AT24" s="239">
        <v>77</v>
      </c>
      <c r="AU24" s="162">
        <v>403820</v>
      </c>
      <c r="AV24" s="162">
        <f t="shared" ref="AV24:AV25" si="21">AT24*AU24</f>
        <v>31094140</v>
      </c>
      <c r="AW24" s="162">
        <f t="shared" si="4"/>
        <v>34825436.800000004</v>
      </c>
      <c r="AX24" s="239">
        <f t="shared" ref="AX24:AX25" si="22">AT24+AP24+AL24+AH24+AD24</f>
        <v>338</v>
      </c>
      <c r="AY24" s="162">
        <v>0</v>
      </c>
      <c r="AZ24" s="162">
        <v>0</v>
      </c>
      <c r="BA24" s="85" t="s">
        <v>245</v>
      </c>
      <c r="BB24" s="184"/>
      <c r="BC24" s="299"/>
      <c r="BD24" s="184"/>
      <c r="BE24" s="184"/>
      <c r="BF24" s="85" t="s">
        <v>311</v>
      </c>
      <c r="BG24" s="168"/>
      <c r="BH24" s="168"/>
      <c r="BI24" s="168"/>
      <c r="BJ24" s="168"/>
      <c r="BK24" s="168"/>
      <c r="BL24" s="168"/>
      <c r="BM24" s="85" t="s">
        <v>73</v>
      </c>
    </row>
    <row r="25" spans="1:66" s="6" customFormat="1" ht="13.15" customHeight="1" x14ac:dyDescent="0.2">
      <c r="A25" s="85" t="s">
        <v>302</v>
      </c>
      <c r="B25" s="25" t="s">
        <v>442</v>
      </c>
      <c r="C25" s="25" t="s">
        <v>513</v>
      </c>
      <c r="D25" s="271" t="s">
        <v>514</v>
      </c>
      <c r="E25" s="168"/>
      <c r="F25" s="271"/>
      <c r="G25" s="168" t="s">
        <v>307</v>
      </c>
      <c r="H25" s="271">
        <v>220016650</v>
      </c>
      <c r="I25" s="168" t="s">
        <v>308</v>
      </c>
      <c r="J25" s="28" t="s">
        <v>309</v>
      </c>
      <c r="K25" s="168" t="s">
        <v>25</v>
      </c>
      <c r="L25" s="168"/>
      <c r="M25" s="168" t="s">
        <v>60</v>
      </c>
      <c r="N25" s="85" t="s">
        <v>210</v>
      </c>
      <c r="O25" s="85" t="s">
        <v>232</v>
      </c>
      <c r="P25" s="168" t="s">
        <v>283</v>
      </c>
      <c r="Q25" s="298" t="s">
        <v>510</v>
      </c>
      <c r="R25" s="168" t="s">
        <v>234</v>
      </c>
      <c r="S25" s="85" t="s">
        <v>232</v>
      </c>
      <c r="T25" s="168" t="s">
        <v>284</v>
      </c>
      <c r="U25" s="168" t="s">
        <v>11</v>
      </c>
      <c r="V25" s="85"/>
      <c r="W25" s="235" t="s">
        <v>478</v>
      </c>
      <c r="X25" s="85" t="s">
        <v>285</v>
      </c>
      <c r="Y25" s="235">
        <v>30</v>
      </c>
      <c r="Z25" s="235" t="s">
        <v>243</v>
      </c>
      <c r="AA25" s="235">
        <v>10</v>
      </c>
      <c r="AB25" s="168" t="s">
        <v>286</v>
      </c>
      <c r="AC25" s="168"/>
      <c r="AD25" s="239">
        <v>66</v>
      </c>
      <c r="AE25" s="162">
        <v>403820</v>
      </c>
      <c r="AF25" s="162">
        <f t="shared" si="17"/>
        <v>26652120</v>
      </c>
      <c r="AG25" s="162">
        <f t="shared" si="0"/>
        <v>29850374.400000002</v>
      </c>
      <c r="AH25" s="239">
        <v>77</v>
      </c>
      <c r="AI25" s="162">
        <v>403820</v>
      </c>
      <c r="AJ25" s="162">
        <f t="shared" si="18"/>
        <v>31094140</v>
      </c>
      <c r="AK25" s="162">
        <f t="shared" si="1"/>
        <v>34825436.800000004</v>
      </c>
      <c r="AL25" s="239">
        <v>77</v>
      </c>
      <c r="AM25" s="162">
        <v>403820</v>
      </c>
      <c r="AN25" s="162">
        <f t="shared" si="19"/>
        <v>31094140</v>
      </c>
      <c r="AO25" s="162">
        <f t="shared" si="2"/>
        <v>34825436.800000004</v>
      </c>
      <c r="AP25" s="239">
        <v>77</v>
      </c>
      <c r="AQ25" s="162">
        <v>403820</v>
      </c>
      <c r="AR25" s="162">
        <f t="shared" si="20"/>
        <v>31094140</v>
      </c>
      <c r="AS25" s="162">
        <f t="shared" si="3"/>
        <v>34825436.800000004</v>
      </c>
      <c r="AT25" s="239">
        <v>77</v>
      </c>
      <c r="AU25" s="162">
        <v>403820</v>
      </c>
      <c r="AV25" s="162">
        <f t="shared" si="21"/>
        <v>31094140</v>
      </c>
      <c r="AW25" s="162">
        <f t="shared" si="4"/>
        <v>34825436.800000004</v>
      </c>
      <c r="AX25" s="300">
        <f t="shared" si="22"/>
        <v>374</v>
      </c>
      <c r="AY25" s="162">
        <f>AF25+AJ25+AN25+AR25+AV25</f>
        <v>151028680</v>
      </c>
      <c r="AZ25" s="162">
        <f t="shared" ref="AZ25" si="23">AY25*1.12</f>
        <v>169152121.60000002</v>
      </c>
      <c r="BA25" s="85" t="s">
        <v>245</v>
      </c>
      <c r="BB25" s="184"/>
      <c r="BC25" s="299"/>
      <c r="BD25" s="184"/>
      <c r="BE25" s="184"/>
      <c r="BF25" s="85" t="s">
        <v>311</v>
      </c>
      <c r="BG25" s="168"/>
      <c r="BH25" s="168"/>
      <c r="BI25" s="168"/>
      <c r="BJ25" s="85" t="s">
        <v>73</v>
      </c>
      <c r="BK25" s="85" t="s">
        <v>73</v>
      </c>
      <c r="BL25" s="25"/>
    </row>
    <row r="26" spans="1:66" ht="13.15" customHeight="1" x14ac:dyDescent="0.2">
      <c r="A26" s="85" t="s">
        <v>302</v>
      </c>
      <c r="B26" s="75" t="s">
        <v>426</v>
      </c>
      <c r="C26" s="25"/>
      <c r="D26" s="27" t="s">
        <v>51</v>
      </c>
      <c r="E26" s="25"/>
      <c r="F26" s="25" t="s">
        <v>28</v>
      </c>
      <c r="G26" s="168" t="s">
        <v>312</v>
      </c>
      <c r="H26" s="37">
        <v>220019910</v>
      </c>
      <c r="I26" s="168" t="s">
        <v>313</v>
      </c>
      <c r="J26" s="168" t="s">
        <v>314</v>
      </c>
      <c r="K26" s="168" t="s">
        <v>25</v>
      </c>
      <c r="L26" s="168"/>
      <c r="M26" s="168" t="s">
        <v>60</v>
      </c>
      <c r="N26" s="271">
        <v>30</v>
      </c>
      <c r="O26" s="271">
        <v>230000000</v>
      </c>
      <c r="P26" s="168" t="s">
        <v>283</v>
      </c>
      <c r="Q26" s="85" t="s">
        <v>272</v>
      </c>
      <c r="R26" s="168" t="s">
        <v>234</v>
      </c>
      <c r="S26" s="271">
        <v>230000000</v>
      </c>
      <c r="T26" s="168" t="s">
        <v>284</v>
      </c>
      <c r="U26" s="168" t="s">
        <v>11</v>
      </c>
      <c r="V26" s="85"/>
      <c r="W26" s="26" t="s">
        <v>264</v>
      </c>
      <c r="X26" s="26" t="s">
        <v>285</v>
      </c>
      <c r="Y26" s="271">
        <v>30</v>
      </c>
      <c r="Z26" s="271">
        <v>60</v>
      </c>
      <c r="AA26" s="272">
        <v>10</v>
      </c>
      <c r="AB26" s="168" t="s">
        <v>286</v>
      </c>
      <c r="AC26" s="26" t="s">
        <v>236</v>
      </c>
      <c r="AD26" s="239">
        <v>617</v>
      </c>
      <c r="AE26" s="162">
        <v>23106.880000000001</v>
      </c>
      <c r="AF26" s="162">
        <f t="shared" si="5"/>
        <v>14256944.960000001</v>
      </c>
      <c r="AG26" s="162">
        <f t="shared" si="0"/>
        <v>15967778.355200002</v>
      </c>
      <c r="AH26" s="239">
        <v>500</v>
      </c>
      <c r="AI26" s="297">
        <v>23106.880000000001</v>
      </c>
      <c r="AJ26" s="162">
        <f t="shared" si="6"/>
        <v>11553440</v>
      </c>
      <c r="AK26" s="162">
        <f t="shared" si="1"/>
        <v>12939852.800000001</v>
      </c>
      <c r="AL26" s="239">
        <v>500</v>
      </c>
      <c r="AM26" s="283">
        <v>23106.880000000001</v>
      </c>
      <c r="AN26" s="162">
        <f t="shared" si="7"/>
        <v>11553440</v>
      </c>
      <c r="AO26" s="162">
        <f t="shared" si="2"/>
        <v>12939852.800000001</v>
      </c>
      <c r="AP26" s="239">
        <v>500</v>
      </c>
      <c r="AQ26" s="283">
        <v>23106.880000000001</v>
      </c>
      <c r="AR26" s="162">
        <f t="shared" si="8"/>
        <v>11553440</v>
      </c>
      <c r="AS26" s="162">
        <f t="shared" si="3"/>
        <v>12939852.800000001</v>
      </c>
      <c r="AT26" s="239">
        <v>500</v>
      </c>
      <c r="AU26" s="284">
        <v>23106.880000000001</v>
      </c>
      <c r="AV26" s="162">
        <f t="shared" si="9"/>
        <v>11553440</v>
      </c>
      <c r="AW26" s="162">
        <f t="shared" si="4"/>
        <v>12939852.800000001</v>
      </c>
      <c r="AX26" s="239">
        <v>2617</v>
      </c>
      <c r="AY26" s="162">
        <v>60470704.960000001</v>
      </c>
      <c r="AZ26" s="162">
        <v>67727189.555200011</v>
      </c>
      <c r="BA26" s="85" t="s">
        <v>245</v>
      </c>
      <c r="BB26" s="168"/>
      <c r="BC26" s="168"/>
      <c r="BD26" s="168"/>
      <c r="BE26" s="168"/>
      <c r="BF26" s="168" t="s">
        <v>315</v>
      </c>
      <c r="BG26" s="168"/>
      <c r="BH26" s="85"/>
      <c r="BI26" s="25"/>
      <c r="BJ26" s="25"/>
      <c r="BK26" s="25"/>
      <c r="BL26" s="25"/>
      <c r="BM26" s="25"/>
    </row>
    <row r="27" spans="1:66" s="6" customFormat="1" ht="12" customHeight="1" x14ac:dyDescent="0.2">
      <c r="A27" s="85" t="s">
        <v>302</v>
      </c>
      <c r="B27" s="75" t="s">
        <v>426</v>
      </c>
      <c r="C27" s="85"/>
      <c r="D27" s="168"/>
      <c r="E27" s="168"/>
      <c r="F27" s="168" t="s">
        <v>35</v>
      </c>
      <c r="G27" s="168" t="s">
        <v>307</v>
      </c>
      <c r="H27" s="37">
        <v>220028102</v>
      </c>
      <c r="I27" s="168" t="s">
        <v>308</v>
      </c>
      <c r="J27" s="168" t="s">
        <v>309</v>
      </c>
      <c r="K27" s="168" t="s">
        <v>25</v>
      </c>
      <c r="L27" s="168"/>
      <c r="M27" s="168" t="s">
        <v>60</v>
      </c>
      <c r="N27" s="271">
        <v>30</v>
      </c>
      <c r="O27" s="271">
        <v>230000000</v>
      </c>
      <c r="P27" s="168" t="s">
        <v>283</v>
      </c>
      <c r="Q27" s="85" t="s">
        <v>272</v>
      </c>
      <c r="R27" s="168" t="s">
        <v>234</v>
      </c>
      <c r="S27" s="271">
        <v>230000000</v>
      </c>
      <c r="T27" s="168" t="s">
        <v>284</v>
      </c>
      <c r="U27" s="168" t="s">
        <v>11</v>
      </c>
      <c r="V27" s="85"/>
      <c r="W27" s="26" t="s">
        <v>264</v>
      </c>
      <c r="X27" s="26" t="s">
        <v>285</v>
      </c>
      <c r="Y27" s="271">
        <v>30</v>
      </c>
      <c r="Z27" s="271">
        <v>60</v>
      </c>
      <c r="AA27" s="272">
        <v>10</v>
      </c>
      <c r="AB27" s="168" t="s">
        <v>286</v>
      </c>
      <c r="AC27" s="26" t="s">
        <v>236</v>
      </c>
      <c r="AD27" s="239">
        <v>15</v>
      </c>
      <c r="AE27" s="162">
        <v>392050</v>
      </c>
      <c r="AF27" s="162">
        <f t="shared" si="5"/>
        <v>5880750</v>
      </c>
      <c r="AG27" s="162">
        <f t="shared" si="0"/>
        <v>6586440.0000000009</v>
      </c>
      <c r="AH27" s="239">
        <v>17</v>
      </c>
      <c r="AI27" s="297">
        <v>392050</v>
      </c>
      <c r="AJ27" s="162">
        <f t="shared" si="6"/>
        <v>6664850</v>
      </c>
      <c r="AK27" s="162">
        <f t="shared" si="1"/>
        <v>7464632.0000000009</v>
      </c>
      <c r="AL27" s="239">
        <v>17</v>
      </c>
      <c r="AM27" s="283">
        <v>392050</v>
      </c>
      <c r="AN27" s="162">
        <f t="shared" si="7"/>
        <v>6664850</v>
      </c>
      <c r="AO27" s="162">
        <f t="shared" si="2"/>
        <v>7464632.0000000009</v>
      </c>
      <c r="AP27" s="239">
        <v>17</v>
      </c>
      <c r="AQ27" s="283">
        <v>392050</v>
      </c>
      <c r="AR27" s="162">
        <f t="shared" si="8"/>
        <v>6664850</v>
      </c>
      <c r="AS27" s="162">
        <f t="shared" si="3"/>
        <v>7464632.0000000009</v>
      </c>
      <c r="AT27" s="239">
        <v>17</v>
      </c>
      <c r="AU27" s="284">
        <v>392050</v>
      </c>
      <c r="AV27" s="162">
        <f t="shared" si="9"/>
        <v>6664850</v>
      </c>
      <c r="AW27" s="162">
        <f t="shared" si="4"/>
        <v>7464632.0000000009</v>
      </c>
      <c r="AX27" s="239">
        <v>83</v>
      </c>
      <c r="AY27" s="162">
        <v>0</v>
      </c>
      <c r="AZ27" s="162">
        <v>0</v>
      </c>
      <c r="BA27" s="85" t="s">
        <v>245</v>
      </c>
      <c r="BB27" s="85"/>
      <c r="BC27" s="168"/>
      <c r="BD27" s="168"/>
      <c r="BE27" s="85"/>
      <c r="BF27" s="85" t="s">
        <v>316</v>
      </c>
      <c r="BG27" s="168"/>
      <c r="BH27" s="85"/>
      <c r="BI27" s="25"/>
      <c r="BJ27" s="25"/>
      <c r="BK27" s="25"/>
      <c r="BL27" s="80"/>
      <c r="BM27" s="80"/>
    </row>
    <row r="28" spans="1:66" s="6" customFormat="1" ht="11.25" customHeight="1" x14ac:dyDescent="0.2">
      <c r="A28" s="85" t="s">
        <v>302</v>
      </c>
      <c r="B28" s="75" t="s">
        <v>426</v>
      </c>
      <c r="C28" s="75"/>
      <c r="D28" s="27" t="s">
        <v>56</v>
      </c>
      <c r="E28" s="80"/>
      <c r="F28" s="271" t="s">
        <v>36</v>
      </c>
      <c r="G28" s="168" t="s">
        <v>307</v>
      </c>
      <c r="H28" s="271">
        <v>220028102</v>
      </c>
      <c r="I28" s="168" t="s">
        <v>308</v>
      </c>
      <c r="J28" s="28" t="s">
        <v>309</v>
      </c>
      <c r="K28" s="168" t="s">
        <v>25</v>
      </c>
      <c r="L28" s="168"/>
      <c r="M28" s="168" t="s">
        <v>60</v>
      </c>
      <c r="N28" s="85" t="s">
        <v>210</v>
      </c>
      <c r="O28" s="85" t="s">
        <v>232</v>
      </c>
      <c r="P28" s="168" t="s">
        <v>283</v>
      </c>
      <c r="Q28" s="298" t="s">
        <v>434</v>
      </c>
      <c r="R28" s="168" t="s">
        <v>234</v>
      </c>
      <c r="S28" s="85" t="s">
        <v>232</v>
      </c>
      <c r="T28" s="168" t="s">
        <v>284</v>
      </c>
      <c r="U28" s="168" t="s">
        <v>11</v>
      </c>
      <c r="V28" s="85"/>
      <c r="W28" s="168">
        <v>1.2019</v>
      </c>
      <c r="X28" s="85" t="s">
        <v>285</v>
      </c>
      <c r="Y28" s="85" t="s">
        <v>435</v>
      </c>
      <c r="Z28" s="85" t="s">
        <v>436</v>
      </c>
      <c r="AA28" s="274">
        <v>10</v>
      </c>
      <c r="AB28" s="168" t="s">
        <v>286</v>
      </c>
      <c r="AC28" s="168"/>
      <c r="AD28" s="239">
        <v>15</v>
      </c>
      <c r="AE28" s="162">
        <v>392050</v>
      </c>
      <c r="AF28" s="278">
        <f t="shared" ref="AF28:AF29" si="24">AD28*AE28</f>
        <v>5880750</v>
      </c>
      <c r="AG28" s="162">
        <f t="shared" si="0"/>
        <v>6586440.0000000009</v>
      </c>
      <c r="AH28" s="239">
        <v>17</v>
      </c>
      <c r="AI28" s="162">
        <v>392050</v>
      </c>
      <c r="AJ28" s="162">
        <f t="shared" ref="AJ28:AJ29" si="25">AH28*AI28</f>
        <v>6664850</v>
      </c>
      <c r="AK28" s="162">
        <f t="shared" si="1"/>
        <v>7464632.0000000009</v>
      </c>
      <c r="AL28" s="239">
        <v>17</v>
      </c>
      <c r="AM28" s="162">
        <v>392050</v>
      </c>
      <c r="AN28" s="162">
        <f t="shared" ref="AN28:AN29" si="26">AL28*AM28</f>
        <v>6664850</v>
      </c>
      <c r="AO28" s="162">
        <f t="shared" si="2"/>
        <v>7464632.0000000009</v>
      </c>
      <c r="AP28" s="239">
        <v>17</v>
      </c>
      <c r="AQ28" s="162">
        <v>392050</v>
      </c>
      <c r="AR28" s="162">
        <f t="shared" ref="AR28:AR29" si="27">AP28*AQ28</f>
        <v>6664850</v>
      </c>
      <c r="AS28" s="162">
        <f t="shared" si="3"/>
        <v>7464632.0000000009</v>
      </c>
      <c r="AT28" s="239">
        <v>17</v>
      </c>
      <c r="AU28" s="162">
        <v>392050</v>
      </c>
      <c r="AV28" s="162">
        <f t="shared" ref="AV28:AV29" si="28">AT28*AU28</f>
        <v>6664850</v>
      </c>
      <c r="AW28" s="162">
        <f t="shared" si="4"/>
        <v>7464632.0000000009</v>
      </c>
      <c r="AX28" s="239">
        <f>AT28+AP28+AL28+AH28+AD28</f>
        <v>83</v>
      </c>
      <c r="AY28" s="162">
        <v>0</v>
      </c>
      <c r="AZ28" s="162">
        <v>0</v>
      </c>
      <c r="BA28" s="85" t="s">
        <v>245</v>
      </c>
      <c r="BB28" s="184"/>
      <c r="BC28" s="299"/>
      <c r="BD28" s="184"/>
      <c r="BE28" s="184"/>
      <c r="BF28" s="85" t="s">
        <v>316</v>
      </c>
      <c r="BG28" s="168"/>
      <c r="BH28" s="168"/>
      <c r="BI28" s="168"/>
      <c r="BJ28" s="168"/>
      <c r="BK28" s="168"/>
      <c r="BL28" s="168"/>
      <c r="BM28" s="85" t="s">
        <v>73</v>
      </c>
    </row>
    <row r="29" spans="1:66" s="6" customFormat="1" ht="13.15" customHeight="1" x14ac:dyDescent="0.2">
      <c r="A29" s="85" t="s">
        <v>302</v>
      </c>
      <c r="B29" s="25" t="s">
        <v>442</v>
      </c>
      <c r="C29" s="25" t="s">
        <v>515</v>
      </c>
      <c r="D29" s="271" t="s">
        <v>516</v>
      </c>
      <c r="E29" s="168"/>
      <c r="F29" s="271"/>
      <c r="G29" s="168" t="s">
        <v>307</v>
      </c>
      <c r="H29" s="271">
        <v>220028102</v>
      </c>
      <c r="I29" s="168" t="s">
        <v>308</v>
      </c>
      <c r="J29" s="28" t="s">
        <v>309</v>
      </c>
      <c r="K29" s="168" t="s">
        <v>25</v>
      </c>
      <c r="L29" s="168"/>
      <c r="M29" s="168" t="s">
        <v>60</v>
      </c>
      <c r="N29" s="85" t="s">
        <v>210</v>
      </c>
      <c r="O29" s="85" t="s">
        <v>232</v>
      </c>
      <c r="P29" s="168" t="s">
        <v>283</v>
      </c>
      <c r="Q29" s="298" t="s">
        <v>510</v>
      </c>
      <c r="R29" s="168" t="s">
        <v>234</v>
      </c>
      <c r="S29" s="85" t="s">
        <v>232</v>
      </c>
      <c r="T29" s="168" t="s">
        <v>284</v>
      </c>
      <c r="U29" s="168" t="s">
        <v>11</v>
      </c>
      <c r="V29" s="85"/>
      <c r="W29" s="235" t="s">
        <v>478</v>
      </c>
      <c r="X29" s="85" t="s">
        <v>285</v>
      </c>
      <c r="Y29" s="235">
        <v>30</v>
      </c>
      <c r="Z29" s="235" t="s">
        <v>243</v>
      </c>
      <c r="AA29" s="235">
        <v>10</v>
      </c>
      <c r="AB29" s="168" t="s">
        <v>286</v>
      </c>
      <c r="AC29" s="168"/>
      <c r="AD29" s="239">
        <v>18</v>
      </c>
      <c r="AE29" s="162">
        <v>392050</v>
      </c>
      <c r="AF29" s="162">
        <f t="shared" si="24"/>
        <v>7056900</v>
      </c>
      <c r="AG29" s="162">
        <f t="shared" si="0"/>
        <v>7903728.0000000009</v>
      </c>
      <c r="AH29" s="239">
        <v>17</v>
      </c>
      <c r="AI29" s="162">
        <v>392050</v>
      </c>
      <c r="AJ29" s="162">
        <f t="shared" si="25"/>
        <v>6664850</v>
      </c>
      <c r="AK29" s="162">
        <f t="shared" si="1"/>
        <v>7464632.0000000009</v>
      </c>
      <c r="AL29" s="239">
        <v>17</v>
      </c>
      <c r="AM29" s="162">
        <v>392050</v>
      </c>
      <c r="AN29" s="162">
        <f t="shared" si="26"/>
        <v>6664850</v>
      </c>
      <c r="AO29" s="162">
        <f t="shared" si="2"/>
        <v>7464632.0000000009</v>
      </c>
      <c r="AP29" s="239">
        <v>17</v>
      </c>
      <c r="AQ29" s="162">
        <v>392050</v>
      </c>
      <c r="AR29" s="162">
        <f t="shared" si="27"/>
        <v>6664850</v>
      </c>
      <c r="AS29" s="162">
        <f t="shared" si="3"/>
        <v>7464632.0000000009</v>
      </c>
      <c r="AT29" s="239">
        <v>17</v>
      </c>
      <c r="AU29" s="162">
        <v>392050</v>
      </c>
      <c r="AV29" s="162">
        <f t="shared" si="28"/>
        <v>6664850</v>
      </c>
      <c r="AW29" s="162">
        <f t="shared" si="4"/>
        <v>7464632.0000000009</v>
      </c>
      <c r="AX29" s="300">
        <f t="shared" ref="AX29" si="29">AT29+AP29+AL29+AH29+AD29</f>
        <v>86</v>
      </c>
      <c r="AY29" s="162">
        <f>AF29+AJ29+AN29+AR29+AV29</f>
        <v>33716300</v>
      </c>
      <c r="AZ29" s="162">
        <f t="shared" ref="AZ29" si="30">AY29*1.12</f>
        <v>37762256</v>
      </c>
      <c r="BA29" s="85" t="s">
        <v>245</v>
      </c>
      <c r="BB29" s="184"/>
      <c r="BC29" s="299"/>
      <c r="BD29" s="184"/>
      <c r="BE29" s="184"/>
      <c r="BF29" s="85" t="s">
        <v>316</v>
      </c>
      <c r="BG29" s="168"/>
      <c r="BH29" s="168"/>
      <c r="BI29" s="168"/>
      <c r="BJ29" s="85" t="s">
        <v>73</v>
      </c>
      <c r="BK29" s="85" t="s">
        <v>73</v>
      </c>
      <c r="BL29" s="25"/>
    </row>
    <row r="30" spans="1:66" s="6" customFormat="1" ht="12" customHeight="1" x14ac:dyDescent="0.2">
      <c r="A30" s="85" t="s">
        <v>302</v>
      </c>
      <c r="B30" s="75" t="s">
        <v>426</v>
      </c>
      <c r="C30" s="85"/>
      <c r="D30" s="168"/>
      <c r="E30" s="168"/>
      <c r="F30" s="168" t="s">
        <v>37</v>
      </c>
      <c r="G30" s="168" t="s">
        <v>307</v>
      </c>
      <c r="H30" s="37">
        <v>220031725</v>
      </c>
      <c r="I30" s="168" t="s">
        <v>308</v>
      </c>
      <c r="J30" s="168" t="s">
        <v>309</v>
      </c>
      <c r="K30" s="168" t="s">
        <v>25</v>
      </c>
      <c r="L30" s="168"/>
      <c r="M30" s="168" t="s">
        <v>60</v>
      </c>
      <c r="N30" s="271">
        <v>30</v>
      </c>
      <c r="O30" s="271">
        <v>230000000</v>
      </c>
      <c r="P30" s="168" t="s">
        <v>283</v>
      </c>
      <c r="Q30" s="85" t="s">
        <v>272</v>
      </c>
      <c r="R30" s="168" t="s">
        <v>234</v>
      </c>
      <c r="S30" s="271">
        <v>230000000</v>
      </c>
      <c r="T30" s="168" t="s">
        <v>284</v>
      </c>
      <c r="U30" s="168" t="s">
        <v>11</v>
      </c>
      <c r="V30" s="85"/>
      <c r="W30" s="26" t="s">
        <v>264</v>
      </c>
      <c r="X30" s="26" t="s">
        <v>285</v>
      </c>
      <c r="Y30" s="271">
        <v>30</v>
      </c>
      <c r="Z30" s="271">
        <v>60</v>
      </c>
      <c r="AA30" s="272">
        <v>10</v>
      </c>
      <c r="AB30" s="168" t="s">
        <v>286</v>
      </c>
      <c r="AC30" s="26" t="s">
        <v>236</v>
      </c>
      <c r="AD30" s="239">
        <v>91</v>
      </c>
      <c r="AE30" s="162">
        <v>1275052.8</v>
      </c>
      <c r="AF30" s="162">
        <f t="shared" si="5"/>
        <v>116029804.8</v>
      </c>
      <c r="AG30" s="162">
        <f t="shared" si="0"/>
        <v>129953381.376</v>
      </c>
      <c r="AH30" s="239">
        <v>91</v>
      </c>
      <c r="AI30" s="297">
        <v>1275052.8</v>
      </c>
      <c r="AJ30" s="162">
        <f t="shared" si="6"/>
        <v>116029804.8</v>
      </c>
      <c r="AK30" s="162">
        <f t="shared" si="1"/>
        <v>129953381.376</v>
      </c>
      <c r="AL30" s="239">
        <v>91</v>
      </c>
      <c r="AM30" s="283">
        <v>1275052.8</v>
      </c>
      <c r="AN30" s="162">
        <f t="shared" si="7"/>
        <v>116029804.8</v>
      </c>
      <c r="AO30" s="162">
        <f t="shared" si="2"/>
        <v>129953381.376</v>
      </c>
      <c r="AP30" s="239">
        <v>91</v>
      </c>
      <c r="AQ30" s="283">
        <v>1275052.8</v>
      </c>
      <c r="AR30" s="162">
        <f t="shared" si="8"/>
        <v>116029804.8</v>
      </c>
      <c r="AS30" s="162">
        <f t="shared" si="3"/>
        <v>129953381.376</v>
      </c>
      <c r="AT30" s="239">
        <v>91</v>
      </c>
      <c r="AU30" s="284">
        <v>1275052.8</v>
      </c>
      <c r="AV30" s="162">
        <f t="shared" si="9"/>
        <v>116029804.8</v>
      </c>
      <c r="AW30" s="162">
        <f t="shared" si="4"/>
        <v>129953381.376</v>
      </c>
      <c r="AX30" s="239">
        <v>455</v>
      </c>
      <c r="AY30" s="162">
        <v>0</v>
      </c>
      <c r="AZ30" s="162">
        <v>0</v>
      </c>
      <c r="BA30" s="85" t="s">
        <v>245</v>
      </c>
      <c r="BB30" s="85"/>
      <c r="BC30" s="168"/>
      <c r="BD30" s="168"/>
      <c r="BE30" s="85"/>
      <c r="BF30" s="85" t="s">
        <v>317</v>
      </c>
      <c r="BG30" s="168"/>
      <c r="BH30" s="85"/>
      <c r="BI30" s="25"/>
      <c r="BJ30" s="25"/>
      <c r="BK30" s="25"/>
      <c r="BL30" s="80"/>
      <c r="BM30" s="80"/>
    </row>
    <row r="31" spans="1:66" s="6" customFormat="1" ht="11.25" customHeight="1" x14ac:dyDescent="0.2">
      <c r="A31" s="85" t="s">
        <v>302</v>
      </c>
      <c r="B31" s="75" t="s">
        <v>426</v>
      </c>
      <c r="C31" s="75"/>
      <c r="D31" s="27" t="s">
        <v>55</v>
      </c>
      <c r="E31" s="80"/>
      <c r="F31" s="271" t="s">
        <v>38</v>
      </c>
      <c r="G31" s="168" t="s">
        <v>307</v>
      </c>
      <c r="H31" s="271">
        <v>220031725</v>
      </c>
      <c r="I31" s="168" t="s">
        <v>308</v>
      </c>
      <c r="J31" s="28" t="s">
        <v>309</v>
      </c>
      <c r="K31" s="168" t="s">
        <v>25</v>
      </c>
      <c r="L31" s="168"/>
      <c r="M31" s="168" t="s">
        <v>60</v>
      </c>
      <c r="N31" s="85" t="s">
        <v>210</v>
      </c>
      <c r="O31" s="85" t="s">
        <v>232</v>
      </c>
      <c r="P31" s="168" t="s">
        <v>283</v>
      </c>
      <c r="Q31" s="298" t="s">
        <v>434</v>
      </c>
      <c r="R31" s="168" t="s">
        <v>234</v>
      </c>
      <c r="S31" s="85" t="s">
        <v>232</v>
      </c>
      <c r="T31" s="168" t="s">
        <v>284</v>
      </c>
      <c r="U31" s="168" t="s">
        <v>11</v>
      </c>
      <c r="V31" s="85"/>
      <c r="W31" s="168">
        <v>1.2019</v>
      </c>
      <c r="X31" s="85" t="s">
        <v>285</v>
      </c>
      <c r="Y31" s="85" t="s">
        <v>435</v>
      </c>
      <c r="Z31" s="85" t="s">
        <v>436</v>
      </c>
      <c r="AA31" s="274">
        <v>10</v>
      </c>
      <c r="AB31" s="168" t="s">
        <v>286</v>
      </c>
      <c r="AC31" s="168"/>
      <c r="AD31" s="239">
        <v>59</v>
      </c>
      <c r="AE31" s="162">
        <v>1275052.8</v>
      </c>
      <c r="AF31" s="278">
        <f>AD31*AE31</f>
        <v>75228115.200000003</v>
      </c>
      <c r="AG31" s="162">
        <f>AF31*1.12</f>
        <v>84255489.024000004</v>
      </c>
      <c r="AH31" s="239">
        <v>91</v>
      </c>
      <c r="AI31" s="162">
        <v>1275052.8</v>
      </c>
      <c r="AJ31" s="162">
        <f>AH31*AI31</f>
        <v>116029804.8</v>
      </c>
      <c r="AK31" s="162">
        <f>AJ31*1.12</f>
        <v>129953381.376</v>
      </c>
      <c r="AL31" s="239">
        <v>91</v>
      </c>
      <c r="AM31" s="162">
        <v>1275052.8</v>
      </c>
      <c r="AN31" s="162">
        <f>AL31*AM31</f>
        <v>116029804.8</v>
      </c>
      <c r="AO31" s="162">
        <f>AN31*1.12</f>
        <v>129953381.376</v>
      </c>
      <c r="AP31" s="239">
        <v>91</v>
      </c>
      <c r="AQ31" s="162">
        <v>1275052.8</v>
      </c>
      <c r="AR31" s="162">
        <f>AP31*AQ31</f>
        <v>116029804.8</v>
      </c>
      <c r="AS31" s="162">
        <f>AR31*1.12</f>
        <v>129953381.376</v>
      </c>
      <c r="AT31" s="239">
        <v>91</v>
      </c>
      <c r="AU31" s="162">
        <v>1275052.8</v>
      </c>
      <c r="AV31" s="162">
        <f>AT31*AU31</f>
        <v>116029804.8</v>
      </c>
      <c r="AW31" s="162">
        <f>AV31*1.12</f>
        <v>129953381.376</v>
      </c>
      <c r="AX31" s="239">
        <f t="shared" ref="AX31:AX32" si="31">AT31+AP31+AL31+AH31+AD31</f>
        <v>423</v>
      </c>
      <c r="AY31" s="162">
        <v>0</v>
      </c>
      <c r="AZ31" s="162">
        <v>0</v>
      </c>
      <c r="BA31" s="85" t="s">
        <v>245</v>
      </c>
      <c r="BB31" s="184"/>
      <c r="BC31" s="299"/>
      <c r="BD31" s="184"/>
      <c r="BE31" s="184"/>
      <c r="BF31" s="85" t="s">
        <v>437</v>
      </c>
      <c r="BG31" s="168"/>
      <c r="BH31" s="168"/>
      <c r="BI31" s="168"/>
      <c r="BJ31" s="168"/>
      <c r="BK31" s="168"/>
      <c r="BL31" s="168"/>
      <c r="BM31" s="85" t="s">
        <v>73</v>
      </c>
    </row>
    <row r="32" spans="1:66" s="6" customFormat="1" ht="13.15" customHeight="1" x14ac:dyDescent="0.2">
      <c r="A32" s="85" t="s">
        <v>302</v>
      </c>
      <c r="B32" s="25" t="s">
        <v>442</v>
      </c>
      <c r="C32" s="25" t="s">
        <v>517</v>
      </c>
      <c r="D32" s="271" t="s">
        <v>518</v>
      </c>
      <c r="E32" s="168"/>
      <c r="F32" s="271"/>
      <c r="G32" s="168" t="s">
        <v>307</v>
      </c>
      <c r="H32" s="271">
        <v>220031725</v>
      </c>
      <c r="I32" s="168" t="s">
        <v>308</v>
      </c>
      <c r="J32" s="28" t="s">
        <v>309</v>
      </c>
      <c r="K32" s="168" t="s">
        <v>25</v>
      </c>
      <c r="L32" s="168"/>
      <c r="M32" s="168" t="s">
        <v>60</v>
      </c>
      <c r="N32" s="85" t="s">
        <v>210</v>
      </c>
      <c r="O32" s="85" t="s">
        <v>232</v>
      </c>
      <c r="P32" s="168" t="s">
        <v>283</v>
      </c>
      <c r="Q32" s="298" t="s">
        <v>510</v>
      </c>
      <c r="R32" s="168" t="s">
        <v>234</v>
      </c>
      <c r="S32" s="85" t="s">
        <v>232</v>
      </c>
      <c r="T32" s="168" t="s">
        <v>284</v>
      </c>
      <c r="U32" s="168" t="s">
        <v>11</v>
      </c>
      <c r="V32" s="85"/>
      <c r="W32" s="235" t="s">
        <v>478</v>
      </c>
      <c r="X32" s="85" t="s">
        <v>285</v>
      </c>
      <c r="Y32" s="235">
        <v>30</v>
      </c>
      <c r="Z32" s="235" t="s">
        <v>243</v>
      </c>
      <c r="AA32" s="235">
        <v>10</v>
      </c>
      <c r="AB32" s="168" t="s">
        <v>286</v>
      </c>
      <c r="AC32" s="168"/>
      <c r="AD32" s="239">
        <v>42</v>
      </c>
      <c r="AE32" s="162">
        <v>1275052.8</v>
      </c>
      <c r="AF32" s="162">
        <f t="shared" ref="AF32" si="32">AD32*AE32</f>
        <v>53552217.600000001</v>
      </c>
      <c r="AG32" s="162">
        <f t="shared" ref="AG32" si="33">AF32*1.12</f>
        <v>59978483.712000005</v>
      </c>
      <c r="AH32" s="239">
        <v>91</v>
      </c>
      <c r="AI32" s="162">
        <v>1275052.8</v>
      </c>
      <c r="AJ32" s="162">
        <f t="shared" ref="AJ32" si="34">AH32*AI32</f>
        <v>116029804.8</v>
      </c>
      <c r="AK32" s="162">
        <f t="shared" ref="AK32" si="35">AJ32*1.12</f>
        <v>129953381.376</v>
      </c>
      <c r="AL32" s="239">
        <v>91</v>
      </c>
      <c r="AM32" s="162">
        <v>1275052.8</v>
      </c>
      <c r="AN32" s="162">
        <f t="shared" ref="AN32" si="36">AL32*AM32</f>
        <v>116029804.8</v>
      </c>
      <c r="AO32" s="162">
        <f t="shared" ref="AO32" si="37">AN32*1.12</f>
        <v>129953381.376</v>
      </c>
      <c r="AP32" s="239">
        <v>91</v>
      </c>
      <c r="AQ32" s="162">
        <v>1275052.8</v>
      </c>
      <c r="AR32" s="162">
        <f t="shared" ref="AR32" si="38">AP32*AQ32</f>
        <v>116029804.8</v>
      </c>
      <c r="AS32" s="162">
        <f t="shared" ref="AS32" si="39">AR32*1.12</f>
        <v>129953381.376</v>
      </c>
      <c r="AT32" s="239">
        <v>91</v>
      </c>
      <c r="AU32" s="162">
        <v>1275052.8</v>
      </c>
      <c r="AV32" s="162">
        <f t="shared" ref="AV32" si="40">AT32*AU32</f>
        <v>116029804.8</v>
      </c>
      <c r="AW32" s="162">
        <f t="shared" ref="AW32" si="41">AV32*1.12</f>
        <v>129953381.376</v>
      </c>
      <c r="AX32" s="300">
        <f t="shared" si="31"/>
        <v>406</v>
      </c>
      <c r="AY32" s="162">
        <f>AF32+AJ32+AN32+AR32+AV32</f>
        <v>517671436.80000001</v>
      </c>
      <c r="AZ32" s="162">
        <f t="shared" ref="AZ32" si="42">AY32*1.12</f>
        <v>579792009.21600008</v>
      </c>
      <c r="BA32" s="85" t="s">
        <v>245</v>
      </c>
      <c r="BB32" s="184"/>
      <c r="BC32" s="299"/>
      <c r="BD32" s="184"/>
      <c r="BE32" s="184"/>
      <c r="BF32" s="85" t="s">
        <v>437</v>
      </c>
      <c r="BG32" s="168"/>
      <c r="BH32" s="168"/>
      <c r="BI32" s="168"/>
      <c r="BJ32" s="85" t="s">
        <v>73</v>
      </c>
      <c r="BK32" s="85" t="s">
        <v>73</v>
      </c>
      <c r="BL32" s="25"/>
    </row>
    <row r="33" spans="1:65" s="6" customFormat="1" ht="12" customHeight="1" x14ac:dyDescent="0.2">
      <c r="A33" s="85" t="s">
        <v>268</v>
      </c>
      <c r="B33" s="75" t="s">
        <v>426</v>
      </c>
      <c r="C33" s="85"/>
      <c r="D33" s="168"/>
      <c r="E33" s="168"/>
      <c r="F33" s="168" t="s">
        <v>18</v>
      </c>
      <c r="G33" s="168" t="s">
        <v>318</v>
      </c>
      <c r="H33" s="37">
        <v>210030313</v>
      </c>
      <c r="I33" s="168" t="s">
        <v>67</v>
      </c>
      <c r="J33" s="168" t="s">
        <v>319</v>
      </c>
      <c r="K33" s="168" t="s">
        <v>9</v>
      </c>
      <c r="L33" s="168" t="s">
        <v>274</v>
      </c>
      <c r="M33" s="168"/>
      <c r="N33" s="85">
        <v>0</v>
      </c>
      <c r="O33" s="271">
        <v>230000000</v>
      </c>
      <c r="P33" s="168" t="s">
        <v>283</v>
      </c>
      <c r="Q33" s="85" t="s">
        <v>272</v>
      </c>
      <c r="R33" s="168" t="s">
        <v>234</v>
      </c>
      <c r="S33" s="271">
        <v>230000000</v>
      </c>
      <c r="T33" s="168" t="s">
        <v>10</v>
      </c>
      <c r="U33" s="168" t="s">
        <v>11</v>
      </c>
      <c r="V33" s="85"/>
      <c r="W33" s="26" t="s">
        <v>264</v>
      </c>
      <c r="X33" s="26" t="s">
        <v>285</v>
      </c>
      <c r="Y33" s="271">
        <v>0</v>
      </c>
      <c r="Z33" s="271">
        <v>90</v>
      </c>
      <c r="AA33" s="272">
        <v>10</v>
      </c>
      <c r="AB33" s="168" t="s">
        <v>320</v>
      </c>
      <c r="AC33" s="26" t="s">
        <v>236</v>
      </c>
      <c r="AD33" s="239">
        <v>1637</v>
      </c>
      <c r="AE33" s="162">
        <v>2945.49</v>
      </c>
      <c r="AF33" s="162">
        <f t="shared" si="5"/>
        <v>4821767.13</v>
      </c>
      <c r="AG33" s="162">
        <f t="shared" si="0"/>
        <v>5400379.1856000004</v>
      </c>
      <c r="AH33" s="239">
        <v>1362</v>
      </c>
      <c r="AI33" s="297">
        <v>2945.49</v>
      </c>
      <c r="AJ33" s="162">
        <f t="shared" si="6"/>
        <v>4011757.38</v>
      </c>
      <c r="AK33" s="162">
        <f t="shared" si="1"/>
        <v>4493168.2656000005</v>
      </c>
      <c r="AL33" s="239">
        <v>1362</v>
      </c>
      <c r="AM33" s="283">
        <v>2945.49</v>
      </c>
      <c r="AN33" s="162">
        <f t="shared" si="7"/>
        <v>4011757.38</v>
      </c>
      <c r="AO33" s="162">
        <f t="shared" si="2"/>
        <v>4493168.2656000005</v>
      </c>
      <c r="AP33" s="239">
        <v>1362</v>
      </c>
      <c r="AQ33" s="283">
        <v>2945.49</v>
      </c>
      <c r="AR33" s="162">
        <f t="shared" si="8"/>
        <v>4011757.38</v>
      </c>
      <c r="AS33" s="162">
        <f t="shared" si="3"/>
        <v>4493168.2656000005</v>
      </c>
      <c r="AT33" s="239">
        <v>1362</v>
      </c>
      <c r="AU33" s="284">
        <v>2945.49</v>
      </c>
      <c r="AV33" s="162">
        <f t="shared" si="9"/>
        <v>4011757.38</v>
      </c>
      <c r="AW33" s="162">
        <f t="shared" si="4"/>
        <v>4493168.2656000005</v>
      </c>
      <c r="AX33" s="239">
        <v>7085</v>
      </c>
      <c r="AY33" s="162">
        <v>0</v>
      </c>
      <c r="AZ33" s="162">
        <v>0</v>
      </c>
      <c r="BA33" s="85" t="s">
        <v>245</v>
      </c>
      <c r="BB33" s="85"/>
      <c r="BC33" s="168"/>
      <c r="BD33" s="168"/>
      <c r="BE33" s="85"/>
      <c r="BF33" s="85" t="s">
        <v>321</v>
      </c>
      <c r="BG33" s="168"/>
      <c r="BH33" s="85"/>
      <c r="BI33" s="25"/>
      <c r="BJ33" s="25"/>
      <c r="BK33" s="25"/>
      <c r="BL33" s="80"/>
      <c r="BM33" s="80"/>
    </row>
    <row r="34" spans="1:65" s="6" customFormat="1" ht="12" customHeight="1" x14ac:dyDescent="0.2">
      <c r="A34" s="85" t="s">
        <v>268</v>
      </c>
      <c r="B34" s="75" t="s">
        <v>426</v>
      </c>
      <c r="C34" s="85"/>
      <c r="D34" s="168"/>
      <c r="E34" s="168"/>
      <c r="F34" s="168" t="s">
        <v>19</v>
      </c>
      <c r="G34" s="168" t="s">
        <v>318</v>
      </c>
      <c r="H34" s="37">
        <v>210030313</v>
      </c>
      <c r="I34" s="168" t="s">
        <v>67</v>
      </c>
      <c r="J34" s="168" t="s">
        <v>319</v>
      </c>
      <c r="K34" s="168" t="s">
        <v>9</v>
      </c>
      <c r="L34" s="168" t="s">
        <v>274</v>
      </c>
      <c r="M34" s="168"/>
      <c r="N34" s="85">
        <v>0</v>
      </c>
      <c r="O34" s="271">
        <v>230000000</v>
      </c>
      <c r="P34" s="168" t="s">
        <v>283</v>
      </c>
      <c r="Q34" s="85" t="s">
        <v>279</v>
      </c>
      <c r="R34" s="168" t="s">
        <v>234</v>
      </c>
      <c r="S34" s="271">
        <v>230000000</v>
      </c>
      <c r="T34" s="168" t="s">
        <v>10</v>
      </c>
      <c r="U34" s="168" t="s">
        <v>11</v>
      </c>
      <c r="V34" s="85"/>
      <c r="W34" s="26" t="s">
        <v>264</v>
      </c>
      <c r="X34" s="26" t="s">
        <v>285</v>
      </c>
      <c r="Y34" s="271">
        <v>0</v>
      </c>
      <c r="Z34" s="271">
        <v>90</v>
      </c>
      <c r="AA34" s="272">
        <v>10</v>
      </c>
      <c r="AB34" s="168" t="s">
        <v>320</v>
      </c>
      <c r="AC34" s="26" t="s">
        <v>236</v>
      </c>
      <c r="AD34" s="239">
        <v>1637</v>
      </c>
      <c r="AE34" s="162">
        <v>2945.49</v>
      </c>
      <c r="AF34" s="162">
        <v>4821767.13</v>
      </c>
      <c r="AG34" s="162">
        <v>5400379.1856000004</v>
      </c>
      <c r="AH34" s="239">
        <v>1362</v>
      </c>
      <c r="AI34" s="297">
        <v>2945.49</v>
      </c>
      <c r="AJ34" s="301">
        <v>4011757.38</v>
      </c>
      <c r="AK34" s="301">
        <v>4493168.2656000005</v>
      </c>
      <c r="AL34" s="301">
        <v>1362</v>
      </c>
      <c r="AM34" s="301">
        <v>2945.49</v>
      </c>
      <c r="AN34" s="301">
        <v>4011757.38</v>
      </c>
      <c r="AO34" s="301">
        <v>4493168.2656000005</v>
      </c>
      <c r="AP34" s="301">
        <v>1362</v>
      </c>
      <c r="AQ34" s="301">
        <v>2945.49</v>
      </c>
      <c r="AR34" s="301">
        <v>4011757.38</v>
      </c>
      <c r="AS34" s="301">
        <v>4493168.2656000005</v>
      </c>
      <c r="AT34" s="301">
        <v>1362</v>
      </c>
      <c r="AU34" s="301">
        <v>2945.49</v>
      </c>
      <c r="AV34" s="301">
        <v>4011757.38</v>
      </c>
      <c r="AW34" s="301">
        <v>4493168.2656000005</v>
      </c>
      <c r="AX34" s="301">
        <v>7085</v>
      </c>
      <c r="AY34" s="162">
        <v>0</v>
      </c>
      <c r="AZ34" s="162">
        <v>0</v>
      </c>
      <c r="BA34" s="302" t="s">
        <v>245</v>
      </c>
      <c r="BB34" s="85"/>
      <c r="BC34" s="168"/>
      <c r="BD34" s="168"/>
      <c r="BE34" s="85"/>
      <c r="BF34" s="85" t="s">
        <v>321</v>
      </c>
      <c r="BG34" s="168"/>
      <c r="BH34" s="85"/>
      <c r="BI34" s="25"/>
      <c r="BJ34" s="25"/>
      <c r="BK34" s="25"/>
      <c r="BL34" s="25"/>
      <c r="BM34" s="80"/>
    </row>
    <row r="35" spans="1:65" s="6" customFormat="1" ht="12" customHeight="1" x14ac:dyDescent="0.2">
      <c r="A35" s="85" t="s">
        <v>268</v>
      </c>
      <c r="B35" s="75" t="s">
        <v>426</v>
      </c>
      <c r="C35" s="85"/>
      <c r="D35" s="27" t="s">
        <v>13</v>
      </c>
      <c r="F35" s="168" t="s">
        <v>20</v>
      </c>
      <c r="G35" s="168" t="s">
        <v>318</v>
      </c>
      <c r="H35" s="37">
        <v>210030313</v>
      </c>
      <c r="I35" s="168" t="s">
        <v>67</v>
      </c>
      <c r="J35" s="168" t="s">
        <v>319</v>
      </c>
      <c r="K35" s="168" t="s">
        <v>9</v>
      </c>
      <c r="L35" s="168" t="s">
        <v>438</v>
      </c>
      <c r="M35" s="168" t="s">
        <v>60</v>
      </c>
      <c r="N35" s="85" t="s">
        <v>276</v>
      </c>
      <c r="O35" s="271">
        <v>230000000</v>
      </c>
      <c r="P35" s="168" t="s">
        <v>283</v>
      </c>
      <c r="Q35" s="85" t="s">
        <v>277</v>
      </c>
      <c r="R35" s="168" t="s">
        <v>234</v>
      </c>
      <c r="S35" s="271">
        <v>230000000</v>
      </c>
      <c r="T35" s="168" t="s">
        <v>10</v>
      </c>
      <c r="U35" s="168" t="s">
        <v>11</v>
      </c>
      <c r="V35" s="85"/>
      <c r="W35" s="26" t="s">
        <v>264</v>
      </c>
      <c r="X35" s="26" t="s">
        <v>285</v>
      </c>
      <c r="Y35" s="271">
        <v>30</v>
      </c>
      <c r="Z35" s="271">
        <v>60</v>
      </c>
      <c r="AA35" s="272">
        <v>10</v>
      </c>
      <c r="AB35" s="168" t="s">
        <v>320</v>
      </c>
      <c r="AC35" s="26" t="s">
        <v>236</v>
      </c>
      <c r="AD35" s="239">
        <v>1637</v>
      </c>
      <c r="AE35" s="162">
        <v>2945.49</v>
      </c>
      <c r="AF35" s="278">
        <v>4821767.13</v>
      </c>
      <c r="AG35" s="162">
        <v>5400379.1856000004</v>
      </c>
      <c r="AH35" s="239">
        <v>1362</v>
      </c>
      <c r="AI35" s="239">
        <v>2945.49</v>
      </c>
      <c r="AJ35" s="301">
        <v>4011757.38</v>
      </c>
      <c r="AK35" s="301">
        <v>4493168.2656000005</v>
      </c>
      <c r="AL35" s="301">
        <v>1362</v>
      </c>
      <c r="AM35" s="162">
        <v>2945.49</v>
      </c>
      <c r="AN35" s="301">
        <v>4011757.38</v>
      </c>
      <c r="AO35" s="301">
        <v>4493168.2656000005</v>
      </c>
      <c r="AP35" s="301">
        <v>1362</v>
      </c>
      <c r="AQ35" s="162">
        <v>2945.49</v>
      </c>
      <c r="AR35" s="301">
        <v>4011757.38</v>
      </c>
      <c r="AS35" s="301">
        <v>4493168.2656000005</v>
      </c>
      <c r="AT35" s="301">
        <v>1362</v>
      </c>
      <c r="AU35" s="162">
        <v>2945.49</v>
      </c>
      <c r="AV35" s="301">
        <v>4011757.38</v>
      </c>
      <c r="AW35" s="301">
        <v>4493168.2656000005</v>
      </c>
      <c r="AX35" s="301">
        <v>7085</v>
      </c>
      <c r="AY35" s="162">
        <v>0</v>
      </c>
      <c r="AZ35" s="162">
        <v>0</v>
      </c>
      <c r="BA35" s="302" t="s">
        <v>245</v>
      </c>
      <c r="BB35" s="85"/>
      <c r="BC35" s="168"/>
      <c r="BD35" s="168"/>
      <c r="BE35" s="85"/>
      <c r="BF35" s="85" t="s">
        <v>321</v>
      </c>
      <c r="BG35" s="168"/>
      <c r="BH35" s="85"/>
      <c r="BI35" s="25"/>
      <c r="BJ35" s="25"/>
      <c r="BK35" s="25"/>
      <c r="BL35" s="25"/>
      <c r="BM35" s="25" t="s">
        <v>507</v>
      </c>
    </row>
    <row r="36" spans="1:65" s="6" customFormat="1" ht="12" customHeight="1" x14ac:dyDescent="0.2">
      <c r="A36" s="352" t="s">
        <v>268</v>
      </c>
      <c r="B36" s="353" t="s">
        <v>426</v>
      </c>
      <c r="C36" s="352"/>
      <c r="D36" s="354" t="s">
        <v>53</v>
      </c>
      <c r="E36" s="355"/>
      <c r="F36" s="355" t="s">
        <v>30</v>
      </c>
      <c r="G36" s="355" t="s">
        <v>322</v>
      </c>
      <c r="H36" s="356">
        <v>220011215</v>
      </c>
      <c r="I36" s="355" t="s">
        <v>61</v>
      </c>
      <c r="J36" s="355" t="s">
        <v>62</v>
      </c>
      <c r="K36" s="355" t="s">
        <v>25</v>
      </c>
      <c r="L36" s="355"/>
      <c r="M36" s="355" t="s">
        <v>60</v>
      </c>
      <c r="N36" s="352">
        <v>30</v>
      </c>
      <c r="O36" s="357">
        <v>230000000</v>
      </c>
      <c r="P36" s="355" t="s">
        <v>283</v>
      </c>
      <c r="Q36" s="352" t="s">
        <v>272</v>
      </c>
      <c r="R36" s="355" t="s">
        <v>234</v>
      </c>
      <c r="S36" s="357">
        <v>230000000</v>
      </c>
      <c r="T36" s="355" t="s">
        <v>10</v>
      </c>
      <c r="U36" s="355" t="s">
        <v>11</v>
      </c>
      <c r="V36" s="352"/>
      <c r="W36" s="358" t="s">
        <v>264</v>
      </c>
      <c r="X36" s="358" t="s">
        <v>285</v>
      </c>
      <c r="Y36" s="357">
        <v>30</v>
      </c>
      <c r="Z36" s="357">
        <v>60</v>
      </c>
      <c r="AA36" s="359">
        <v>10</v>
      </c>
      <c r="AB36" s="355" t="s">
        <v>286</v>
      </c>
      <c r="AC36" s="358" t="s">
        <v>236</v>
      </c>
      <c r="AD36" s="360">
        <v>351</v>
      </c>
      <c r="AE36" s="337">
        <v>86418.75</v>
      </c>
      <c r="AF36" s="337">
        <f t="shared" si="5"/>
        <v>30332981.25</v>
      </c>
      <c r="AG36" s="337">
        <f t="shared" si="0"/>
        <v>33972939</v>
      </c>
      <c r="AH36" s="337">
        <v>220</v>
      </c>
      <c r="AI36" s="361">
        <v>89443.4</v>
      </c>
      <c r="AJ36" s="337">
        <f t="shared" si="6"/>
        <v>19677548</v>
      </c>
      <c r="AK36" s="337">
        <f t="shared" si="1"/>
        <v>22038853.760000002</v>
      </c>
      <c r="AL36" s="360">
        <v>220</v>
      </c>
      <c r="AM36" s="362">
        <v>92573.92</v>
      </c>
      <c r="AN36" s="337">
        <f t="shared" si="7"/>
        <v>20366262.399999999</v>
      </c>
      <c r="AO36" s="337">
        <f t="shared" si="2"/>
        <v>22810213.888</v>
      </c>
      <c r="AP36" s="360">
        <v>220</v>
      </c>
      <c r="AQ36" s="362">
        <v>95814.01</v>
      </c>
      <c r="AR36" s="337">
        <f t="shared" si="8"/>
        <v>21079082.199999999</v>
      </c>
      <c r="AS36" s="337">
        <f t="shared" si="3"/>
        <v>23608572.064000003</v>
      </c>
      <c r="AT36" s="360">
        <v>220</v>
      </c>
      <c r="AU36" s="363">
        <v>99167.5</v>
      </c>
      <c r="AV36" s="337">
        <f t="shared" si="9"/>
        <v>21816850</v>
      </c>
      <c r="AW36" s="337">
        <f t="shared" si="4"/>
        <v>24434872.000000004</v>
      </c>
      <c r="AX36" s="360">
        <v>1231</v>
      </c>
      <c r="AY36" s="337">
        <v>0</v>
      </c>
      <c r="AZ36" s="337">
        <v>0</v>
      </c>
      <c r="BA36" s="352" t="s">
        <v>245</v>
      </c>
      <c r="BB36" s="352"/>
      <c r="BC36" s="355"/>
      <c r="BD36" s="355"/>
      <c r="BE36" s="352"/>
      <c r="BF36" s="352" t="s">
        <v>323</v>
      </c>
      <c r="BG36" s="355"/>
      <c r="BH36" s="352"/>
      <c r="BI36" s="329"/>
      <c r="BJ36" s="329"/>
      <c r="BK36" s="329"/>
      <c r="BL36" s="364"/>
      <c r="BM36" s="364"/>
    </row>
    <row r="37" spans="1:65" s="6" customFormat="1" ht="12" customHeight="1" x14ac:dyDescent="0.2">
      <c r="A37" s="456" t="s">
        <v>268</v>
      </c>
      <c r="B37" s="436" t="s">
        <v>426</v>
      </c>
      <c r="C37" s="456"/>
      <c r="D37" s="483" t="s">
        <v>811</v>
      </c>
      <c r="E37" s="484"/>
      <c r="F37" s="484" t="s">
        <v>812</v>
      </c>
      <c r="G37" s="484" t="s">
        <v>322</v>
      </c>
      <c r="H37" s="485">
        <v>220011215</v>
      </c>
      <c r="I37" s="484" t="s">
        <v>61</v>
      </c>
      <c r="J37" s="484" t="s">
        <v>62</v>
      </c>
      <c r="K37" s="484" t="s">
        <v>25</v>
      </c>
      <c r="L37" s="484"/>
      <c r="M37" s="484" t="s">
        <v>60</v>
      </c>
      <c r="N37" s="456">
        <v>30</v>
      </c>
      <c r="O37" s="486">
        <v>230000000</v>
      </c>
      <c r="P37" s="484" t="s">
        <v>283</v>
      </c>
      <c r="Q37" s="456" t="s">
        <v>272</v>
      </c>
      <c r="R37" s="484" t="s">
        <v>234</v>
      </c>
      <c r="S37" s="486">
        <v>230000000</v>
      </c>
      <c r="T37" s="484" t="s">
        <v>10</v>
      </c>
      <c r="U37" s="484" t="s">
        <v>11</v>
      </c>
      <c r="V37" s="456"/>
      <c r="W37" s="428" t="s">
        <v>264</v>
      </c>
      <c r="X37" s="428" t="s">
        <v>285</v>
      </c>
      <c r="Y37" s="486">
        <v>30</v>
      </c>
      <c r="Z37" s="486">
        <v>60</v>
      </c>
      <c r="AA37" s="487">
        <v>10</v>
      </c>
      <c r="AB37" s="484" t="s">
        <v>286</v>
      </c>
      <c r="AC37" s="428" t="s">
        <v>236</v>
      </c>
      <c r="AD37" s="365">
        <v>220</v>
      </c>
      <c r="AE37" s="488">
        <v>86418.75</v>
      </c>
      <c r="AF37" s="366">
        <f>AD37*AE37</f>
        <v>19012125</v>
      </c>
      <c r="AG37" s="488">
        <f>AF37*1.12</f>
        <v>21293580.000000004</v>
      </c>
      <c r="AH37" s="488">
        <v>220</v>
      </c>
      <c r="AI37" s="489">
        <v>89443.4</v>
      </c>
      <c r="AJ37" s="488">
        <v>19677548</v>
      </c>
      <c r="AK37" s="488">
        <v>22038853.760000002</v>
      </c>
      <c r="AL37" s="490">
        <v>220</v>
      </c>
      <c r="AM37" s="491">
        <v>92573.92</v>
      </c>
      <c r="AN37" s="488">
        <v>20366262.399999999</v>
      </c>
      <c r="AO37" s="488">
        <v>22810213.888</v>
      </c>
      <c r="AP37" s="492">
        <v>220</v>
      </c>
      <c r="AQ37" s="491">
        <v>95814.01</v>
      </c>
      <c r="AR37" s="488">
        <v>21079082.199999999</v>
      </c>
      <c r="AS37" s="488">
        <v>23608572.064000003</v>
      </c>
      <c r="AT37" s="492">
        <v>220</v>
      </c>
      <c r="AU37" s="488">
        <v>99167.5</v>
      </c>
      <c r="AV37" s="488">
        <v>21816850</v>
      </c>
      <c r="AW37" s="488">
        <v>24434872.000000004</v>
      </c>
      <c r="AX37" s="367">
        <f>AD37+AH37+AL37+AP37+AT37</f>
        <v>1100</v>
      </c>
      <c r="AY37" s="366">
        <f>AF37+AJ37+AN37+AR37+AV37</f>
        <v>101951867.59999999</v>
      </c>
      <c r="AZ37" s="366">
        <f>AY37*1.12</f>
        <v>114186091.712</v>
      </c>
      <c r="BA37" s="456" t="s">
        <v>245</v>
      </c>
      <c r="BB37" s="456"/>
      <c r="BC37" s="484"/>
      <c r="BD37" s="484"/>
      <c r="BE37" s="456"/>
      <c r="BF37" s="456" t="s">
        <v>323</v>
      </c>
      <c r="BG37" s="484"/>
      <c r="BH37" s="456"/>
      <c r="BI37" s="386"/>
      <c r="BJ37" s="386"/>
      <c r="BK37" s="386"/>
      <c r="BL37" s="493"/>
      <c r="BM37" s="493" t="s">
        <v>813</v>
      </c>
    </row>
    <row r="38" spans="1:65" s="6" customFormat="1" ht="12" customHeight="1" x14ac:dyDescent="0.2">
      <c r="A38" s="85" t="s">
        <v>268</v>
      </c>
      <c r="B38" s="75" t="s">
        <v>426</v>
      </c>
      <c r="C38" s="85"/>
      <c r="D38" s="27" t="s">
        <v>14</v>
      </c>
      <c r="E38" s="168"/>
      <c r="F38" s="168" t="s">
        <v>21</v>
      </c>
      <c r="G38" s="168" t="s">
        <v>324</v>
      </c>
      <c r="H38" s="37">
        <v>260000264</v>
      </c>
      <c r="I38" s="168" t="s">
        <v>325</v>
      </c>
      <c r="J38" s="168" t="s">
        <v>326</v>
      </c>
      <c r="K38" s="168" t="s">
        <v>25</v>
      </c>
      <c r="L38" s="168"/>
      <c r="M38" s="168" t="s">
        <v>60</v>
      </c>
      <c r="N38" s="271">
        <v>30</v>
      </c>
      <c r="O38" s="271">
        <v>230000000</v>
      </c>
      <c r="P38" s="168" t="s">
        <v>283</v>
      </c>
      <c r="Q38" s="85" t="s">
        <v>272</v>
      </c>
      <c r="R38" s="168" t="s">
        <v>234</v>
      </c>
      <c r="S38" s="271">
        <v>230000000</v>
      </c>
      <c r="T38" s="168" t="s">
        <v>10</v>
      </c>
      <c r="U38" s="168" t="s">
        <v>11</v>
      </c>
      <c r="V38" s="85"/>
      <c r="W38" s="26" t="s">
        <v>264</v>
      </c>
      <c r="X38" s="26" t="s">
        <v>285</v>
      </c>
      <c r="Y38" s="271">
        <v>30</v>
      </c>
      <c r="Z38" s="271">
        <v>60</v>
      </c>
      <c r="AA38" s="272">
        <v>10</v>
      </c>
      <c r="AB38" s="168" t="s">
        <v>327</v>
      </c>
      <c r="AC38" s="26" t="s">
        <v>236</v>
      </c>
      <c r="AD38" s="239">
        <v>15.821999999999999</v>
      </c>
      <c r="AE38" s="162">
        <v>828578.04</v>
      </c>
      <c r="AF38" s="162">
        <f t="shared" si="5"/>
        <v>13109761.748880001</v>
      </c>
      <c r="AG38" s="162">
        <f t="shared" si="0"/>
        <v>14682933.158745602</v>
      </c>
      <c r="AH38" s="239">
        <v>12.821999999999999</v>
      </c>
      <c r="AI38" s="297">
        <v>828578.04</v>
      </c>
      <c r="AJ38" s="162">
        <f t="shared" si="6"/>
        <v>10624027.62888</v>
      </c>
      <c r="AK38" s="162">
        <f t="shared" si="1"/>
        <v>11898910.944345601</v>
      </c>
      <c r="AL38" s="239">
        <v>12.821999999999999</v>
      </c>
      <c r="AM38" s="283">
        <v>828578.04</v>
      </c>
      <c r="AN38" s="162">
        <f t="shared" si="7"/>
        <v>10624027.62888</v>
      </c>
      <c r="AO38" s="162">
        <f t="shared" si="2"/>
        <v>11898910.944345601</v>
      </c>
      <c r="AP38" s="239">
        <v>12.821999999999999</v>
      </c>
      <c r="AQ38" s="283">
        <v>828578.04</v>
      </c>
      <c r="AR38" s="162">
        <f t="shared" si="8"/>
        <v>10624027.62888</v>
      </c>
      <c r="AS38" s="162">
        <f t="shared" si="3"/>
        <v>11898910.944345601</v>
      </c>
      <c r="AT38" s="239">
        <v>12.821999999999999</v>
      </c>
      <c r="AU38" s="284">
        <v>828578.04</v>
      </c>
      <c r="AV38" s="162">
        <f t="shared" si="9"/>
        <v>10624027.62888</v>
      </c>
      <c r="AW38" s="162">
        <f t="shared" si="4"/>
        <v>11898910.944345601</v>
      </c>
      <c r="AX38" s="239">
        <v>67.11</v>
      </c>
      <c r="AY38" s="162">
        <v>55605872.264399998</v>
      </c>
      <c r="AZ38" s="162">
        <v>62278576.936128005</v>
      </c>
      <c r="BA38" s="85" t="s">
        <v>245</v>
      </c>
      <c r="BB38" s="85"/>
      <c r="BC38" s="168"/>
      <c r="BD38" s="168"/>
      <c r="BE38" s="85"/>
      <c r="BF38" s="85" t="s">
        <v>328</v>
      </c>
      <c r="BG38" s="168"/>
      <c r="BH38" s="85"/>
      <c r="BI38" s="25"/>
      <c r="BJ38" s="25"/>
      <c r="BK38" s="25"/>
      <c r="BL38" s="80"/>
      <c r="BM38" s="80"/>
    </row>
    <row r="39" spans="1:65" s="6" customFormat="1" ht="12" customHeight="1" x14ac:dyDescent="0.2">
      <c r="A39" s="85" t="s">
        <v>268</v>
      </c>
      <c r="B39" s="75" t="s">
        <v>426</v>
      </c>
      <c r="C39" s="85"/>
      <c r="D39" s="27" t="s">
        <v>37</v>
      </c>
      <c r="E39" s="168"/>
      <c r="F39" s="168" t="s">
        <v>22</v>
      </c>
      <c r="G39" s="168" t="s">
        <v>329</v>
      </c>
      <c r="H39" s="37">
        <v>210000459</v>
      </c>
      <c r="I39" s="80" t="s">
        <v>63</v>
      </c>
      <c r="J39" s="168" t="s">
        <v>330</v>
      </c>
      <c r="K39" s="168" t="s">
        <v>25</v>
      </c>
      <c r="L39" s="168"/>
      <c r="M39" s="168" t="s">
        <v>60</v>
      </c>
      <c r="N39" s="271">
        <v>30</v>
      </c>
      <c r="O39" s="271">
        <v>230000000</v>
      </c>
      <c r="P39" s="168" t="s">
        <v>283</v>
      </c>
      <c r="Q39" s="85" t="s">
        <v>272</v>
      </c>
      <c r="R39" s="168" t="s">
        <v>234</v>
      </c>
      <c r="S39" s="271">
        <v>230000000</v>
      </c>
      <c r="T39" s="168" t="s">
        <v>10</v>
      </c>
      <c r="U39" s="168" t="s">
        <v>11</v>
      </c>
      <c r="V39" s="85"/>
      <c r="W39" s="26" t="s">
        <v>264</v>
      </c>
      <c r="X39" s="26" t="s">
        <v>285</v>
      </c>
      <c r="Y39" s="271">
        <v>30</v>
      </c>
      <c r="Z39" s="271">
        <v>60</v>
      </c>
      <c r="AA39" s="272">
        <v>10</v>
      </c>
      <c r="AB39" s="168" t="s">
        <v>286</v>
      </c>
      <c r="AC39" s="26" t="s">
        <v>236</v>
      </c>
      <c r="AD39" s="239">
        <v>589</v>
      </c>
      <c r="AE39" s="162">
        <v>4951.25</v>
      </c>
      <c r="AF39" s="162">
        <f t="shared" si="5"/>
        <v>2916286.25</v>
      </c>
      <c r="AG39" s="162">
        <f t="shared" si="0"/>
        <v>3266240.6</v>
      </c>
      <c r="AH39" s="239">
        <v>188</v>
      </c>
      <c r="AI39" s="297">
        <v>5124.54</v>
      </c>
      <c r="AJ39" s="162">
        <f t="shared" si="6"/>
        <v>963413.52</v>
      </c>
      <c r="AK39" s="162">
        <f t="shared" si="1"/>
        <v>1079023.1424</v>
      </c>
      <c r="AL39" s="239">
        <v>188</v>
      </c>
      <c r="AM39" s="283">
        <v>5303.9</v>
      </c>
      <c r="AN39" s="162">
        <f t="shared" si="7"/>
        <v>997133.2</v>
      </c>
      <c r="AO39" s="162">
        <f t="shared" si="2"/>
        <v>1116789.1840000001</v>
      </c>
      <c r="AP39" s="239">
        <v>188</v>
      </c>
      <c r="AQ39" s="283">
        <v>5489.53</v>
      </c>
      <c r="AR39" s="162">
        <f t="shared" si="8"/>
        <v>1032031.6399999999</v>
      </c>
      <c r="AS39" s="162">
        <f t="shared" si="3"/>
        <v>1155875.4368</v>
      </c>
      <c r="AT39" s="239">
        <v>188</v>
      </c>
      <c r="AU39" s="284">
        <v>5681.67</v>
      </c>
      <c r="AV39" s="162">
        <f t="shared" si="9"/>
        <v>1068153.96</v>
      </c>
      <c r="AW39" s="162">
        <f t="shared" si="4"/>
        <v>1196332.4352000002</v>
      </c>
      <c r="AX39" s="239">
        <v>1341</v>
      </c>
      <c r="AY39" s="162">
        <v>6977018.5700000003</v>
      </c>
      <c r="AZ39" s="162">
        <v>7814260.7983999997</v>
      </c>
      <c r="BA39" s="85" t="s">
        <v>245</v>
      </c>
      <c r="BB39" s="85"/>
      <c r="BC39" s="168"/>
      <c r="BD39" s="168"/>
      <c r="BE39" s="85"/>
      <c r="BF39" s="85" t="s">
        <v>331</v>
      </c>
      <c r="BG39" s="168"/>
      <c r="BH39" s="85"/>
      <c r="BI39" s="25"/>
      <c r="BJ39" s="25"/>
      <c r="BK39" s="25"/>
      <c r="BL39" s="80"/>
      <c r="BM39" s="80"/>
    </row>
    <row r="40" spans="1:65" s="6" customFormat="1" ht="12" customHeight="1" x14ac:dyDescent="0.2">
      <c r="A40" s="85" t="s">
        <v>268</v>
      </c>
      <c r="B40" s="75" t="s">
        <v>426</v>
      </c>
      <c r="C40" s="85"/>
      <c r="D40" s="27" t="s">
        <v>35</v>
      </c>
      <c r="E40" s="168"/>
      <c r="F40" s="168" t="s">
        <v>23</v>
      </c>
      <c r="G40" s="168" t="s">
        <v>329</v>
      </c>
      <c r="H40" s="37">
        <v>210000463</v>
      </c>
      <c r="I40" s="80" t="s">
        <v>63</v>
      </c>
      <c r="J40" s="168" t="s">
        <v>330</v>
      </c>
      <c r="K40" s="168" t="s">
        <v>25</v>
      </c>
      <c r="L40" s="168"/>
      <c r="M40" s="168" t="s">
        <v>60</v>
      </c>
      <c r="N40" s="271">
        <v>30</v>
      </c>
      <c r="O40" s="271">
        <v>230000000</v>
      </c>
      <c r="P40" s="168" t="s">
        <v>283</v>
      </c>
      <c r="Q40" s="85" t="s">
        <v>272</v>
      </c>
      <c r="R40" s="168" t="s">
        <v>234</v>
      </c>
      <c r="S40" s="271">
        <v>230000000</v>
      </c>
      <c r="T40" s="168" t="s">
        <v>10</v>
      </c>
      <c r="U40" s="168" t="s">
        <v>11</v>
      </c>
      <c r="V40" s="85"/>
      <c r="W40" s="26" t="s">
        <v>264</v>
      </c>
      <c r="X40" s="26" t="s">
        <v>285</v>
      </c>
      <c r="Y40" s="271">
        <v>30</v>
      </c>
      <c r="Z40" s="271">
        <v>60</v>
      </c>
      <c r="AA40" s="272">
        <v>10</v>
      </c>
      <c r="AB40" s="168" t="s">
        <v>286</v>
      </c>
      <c r="AC40" s="26" t="s">
        <v>236</v>
      </c>
      <c r="AD40" s="239">
        <v>24</v>
      </c>
      <c r="AE40" s="162">
        <v>3456</v>
      </c>
      <c r="AF40" s="162">
        <f t="shared" si="5"/>
        <v>82944</v>
      </c>
      <c r="AG40" s="162">
        <f t="shared" si="0"/>
        <v>92897.280000000013</v>
      </c>
      <c r="AH40" s="239">
        <v>20</v>
      </c>
      <c r="AI40" s="297">
        <v>3576.9599999999996</v>
      </c>
      <c r="AJ40" s="162">
        <f t="shared" si="6"/>
        <v>71539.199999999997</v>
      </c>
      <c r="AK40" s="162">
        <f t="shared" si="1"/>
        <v>80123.90400000001</v>
      </c>
      <c r="AL40" s="239">
        <v>20</v>
      </c>
      <c r="AM40" s="283">
        <v>3702.15</v>
      </c>
      <c r="AN40" s="162">
        <f t="shared" si="7"/>
        <v>74043</v>
      </c>
      <c r="AO40" s="162">
        <f t="shared" si="2"/>
        <v>82928.160000000003</v>
      </c>
      <c r="AP40" s="239">
        <v>20</v>
      </c>
      <c r="AQ40" s="283">
        <v>3831.72</v>
      </c>
      <c r="AR40" s="162">
        <f t="shared" si="8"/>
        <v>76634.399999999994</v>
      </c>
      <c r="AS40" s="162">
        <f t="shared" si="3"/>
        <v>85830.528000000006</v>
      </c>
      <c r="AT40" s="239">
        <v>20</v>
      </c>
      <c r="AU40" s="284">
        <v>3965.83</v>
      </c>
      <c r="AV40" s="162">
        <f t="shared" si="9"/>
        <v>79316.600000000006</v>
      </c>
      <c r="AW40" s="162">
        <f t="shared" si="4"/>
        <v>88834.592000000019</v>
      </c>
      <c r="AX40" s="239">
        <v>104</v>
      </c>
      <c r="AY40" s="162">
        <v>384477.2</v>
      </c>
      <c r="AZ40" s="162">
        <v>430614.46400000004</v>
      </c>
      <c r="BA40" s="85" t="s">
        <v>245</v>
      </c>
      <c r="BB40" s="85"/>
      <c r="BC40" s="168"/>
      <c r="BD40" s="168"/>
      <c r="BE40" s="85"/>
      <c r="BF40" s="85" t="s">
        <v>332</v>
      </c>
      <c r="BG40" s="168"/>
      <c r="BH40" s="85"/>
      <c r="BI40" s="25"/>
      <c r="BJ40" s="25"/>
      <c r="BK40" s="25"/>
      <c r="BL40" s="80"/>
      <c r="BM40" s="80"/>
    </row>
    <row r="41" spans="1:65" s="6" customFormat="1" ht="12" customHeight="1" x14ac:dyDescent="0.2">
      <c r="A41" s="85" t="s">
        <v>268</v>
      </c>
      <c r="B41" s="75" t="s">
        <v>426</v>
      </c>
      <c r="C41" s="85"/>
      <c r="D41" s="27" t="s">
        <v>33</v>
      </c>
      <c r="E41" s="168"/>
      <c r="F41" s="168" t="s">
        <v>24</v>
      </c>
      <c r="G41" s="168" t="s">
        <v>329</v>
      </c>
      <c r="H41" s="37">
        <v>210000913</v>
      </c>
      <c r="I41" s="80" t="s">
        <v>63</v>
      </c>
      <c r="J41" s="168" t="s">
        <v>330</v>
      </c>
      <c r="K41" s="168" t="s">
        <v>25</v>
      </c>
      <c r="L41" s="168"/>
      <c r="M41" s="168" t="s">
        <v>60</v>
      </c>
      <c r="N41" s="271">
        <v>30</v>
      </c>
      <c r="O41" s="271">
        <v>230000000</v>
      </c>
      <c r="P41" s="168" t="s">
        <v>283</v>
      </c>
      <c r="Q41" s="85" t="s">
        <v>272</v>
      </c>
      <c r="R41" s="168" t="s">
        <v>234</v>
      </c>
      <c r="S41" s="271">
        <v>230000000</v>
      </c>
      <c r="T41" s="168" t="s">
        <v>10</v>
      </c>
      <c r="U41" s="168" t="s">
        <v>11</v>
      </c>
      <c r="V41" s="85"/>
      <c r="W41" s="26" t="s">
        <v>264</v>
      </c>
      <c r="X41" s="26" t="s">
        <v>285</v>
      </c>
      <c r="Y41" s="271">
        <v>30</v>
      </c>
      <c r="Z41" s="271">
        <v>60</v>
      </c>
      <c r="AA41" s="272">
        <v>10</v>
      </c>
      <c r="AB41" s="168" t="s">
        <v>286</v>
      </c>
      <c r="AC41" s="26" t="s">
        <v>236</v>
      </c>
      <c r="AD41" s="239">
        <v>694</v>
      </c>
      <c r="AE41" s="162">
        <v>1825.15</v>
      </c>
      <c r="AF41" s="162">
        <f t="shared" si="5"/>
        <v>1266654.1000000001</v>
      </c>
      <c r="AG41" s="162">
        <f t="shared" si="0"/>
        <v>1418652.5920000002</v>
      </c>
      <c r="AH41" s="239">
        <v>1000</v>
      </c>
      <c r="AI41" s="297">
        <v>1889.03</v>
      </c>
      <c r="AJ41" s="162">
        <f t="shared" si="6"/>
        <v>1889030</v>
      </c>
      <c r="AK41" s="162">
        <f t="shared" si="1"/>
        <v>2115713.6</v>
      </c>
      <c r="AL41" s="239">
        <v>1000</v>
      </c>
      <c r="AM41" s="283">
        <v>1955.14</v>
      </c>
      <c r="AN41" s="162">
        <f t="shared" si="7"/>
        <v>1955140</v>
      </c>
      <c r="AO41" s="162">
        <f t="shared" si="2"/>
        <v>2189756.8000000003</v>
      </c>
      <c r="AP41" s="239">
        <v>1000</v>
      </c>
      <c r="AQ41" s="283">
        <v>2023.57</v>
      </c>
      <c r="AR41" s="162">
        <f t="shared" si="8"/>
        <v>2023570</v>
      </c>
      <c r="AS41" s="162">
        <f t="shared" si="3"/>
        <v>2266398.4000000004</v>
      </c>
      <c r="AT41" s="239">
        <v>1000</v>
      </c>
      <c r="AU41" s="284">
        <v>2094.4</v>
      </c>
      <c r="AV41" s="162">
        <f t="shared" si="9"/>
        <v>2094400</v>
      </c>
      <c r="AW41" s="162">
        <f t="shared" si="4"/>
        <v>2345728</v>
      </c>
      <c r="AX41" s="239">
        <v>4694</v>
      </c>
      <c r="AY41" s="162">
        <v>9228794.0999999996</v>
      </c>
      <c r="AZ41" s="162">
        <v>10336249.392000001</v>
      </c>
      <c r="BA41" s="85" t="s">
        <v>245</v>
      </c>
      <c r="BB41" s="85"/>
      <c r="BC41" s="168"/>
      <c r="BD41" s="168"/>
      <c r="BE41" s="85"/>
      <c r="BF41" s="85" t="s">
        <v>333</v>
      </c>
      <c r="BG41" s="168"/>
      <c r="BH41" s="85"/>
      <c r="BI41" s="25"/>
      <c r="BJ41" s="25"/>
      <c r="BK41" s="25"/>
      <c r="BL41" s="80"/>
      <c r="BM41" s="80"/>
    </row>
    <row r="42" spans="1:65" s="6" customFormat="1" ht="12" customHeight="1" x14ac:dyDescent="0.2">
      <c r="A42" s="85" t="s">
        <v>268</v>
      </c>
      <c r="B42" s="75" t="s">
        <v>426</v>
      </c>
      <c r="C42" s="85"/>
      <c r="D42" s="27" t="s">
        <v>31</v>
      </c>
      <c r="E42" s="168"/>
      <c r="F42" s="168" t="s">
        <v>26</v>
      </c>
      <c r="G42" s="168" t="s">
        <v>329</v>
      </c>
      <c r="H42" s="37">
        <v>210026839</v>
      </c>
      <c r="I42" s="80" t="s">
        <v>63</v>
      </c>
      <c r="J42" s="168" t="s">
        <v>330</v>
      </c>
      <c r="K42" s="168" t="s">
        <v>25</v>
      </c>
      <c r="L42" s="168"/>
      <c r="M42" s="168" t="s">
        <v>60</v>
      </c>
      <c r="N42" s="271">
        <v>30</v>
      </c>
      <c r="O42" s="271">
        <v>230000000</v>
      </c>
      <c r="P42" s="168" t="s">
        <v>283</v>
      </c>
      <c r="Q42" s="85" t="s">
        <v>272</v>
      </c>
      <c r="R42" s="168" t="s">
        <v>234</v>
      </c>
      <c r="S42" s="271">
        <v>230000000</v>
      </c>
      <c r="T42" s="168" t="s">
        <v>10</v>
      </c>
      <c r="U42" s="168" t="s">
        <v>11</v>
      </c>
      <c r="V42" s="85"/>
      <c r="W42" s="26" t="s">
        <v>264</v>
      </c>
      <c r="X42" s="26" t="s">
        <v>285</v>
      </c>
      <c r="Y42" s="271">
        <v>30</v>
      </c>
      <c r="Z42" s="271">
        <v>60</v>
      </c>
      <c r="AA42" s="272">
        <v>10</v>
      </c>
      <c r="AB42" s="168" t="s">
        <v>286</v>
      </c>
      <c r="AC42" s="26" t="s">
        <v>236</v>
      </c>
      <c r="AD42" s="239">
        <v>946</v>
      </c>
      <c r="AE42" s="162">
        <v>1542.91</v>
      </c>
      <c r="AF42" s="162">
        <f t="shared" si="5"/>
        <v>1459592.86</v>
      </c>
      <c r="AG42" s="162">
        <f t="shared" si="0"/>
        <v>1634744.0032000004</v>
      </c>
      <c r="AH42" s="239">
        <v>1000</v>
      </c>
      <c r="AI42" s="297">
        <v>1596.91</v>
      </c>
      <c r="AJ42" s="162">
        <f t="shared" si="6"/>
        <v>1596910</v>
      </c>
      <c r="AK42" s="162">
        <f t="shared" si="1"/>
        <v>1788539.2000000002</v>
      </c>
      <c r="AL42" s="239">
        <v>1000</v>
      </c>
      <c r="AM42" s="283">
        <v>1652.8</v>
      </c>
      <c r="AN42" s="162">
        <f t="shared" si="7"/>
        <v>1652800</v>
      </c>
      <c r="AO42" s="162">
        <f t="shared" si="2"/>
        <v>1851136.0000000002</v>
      </c>
      <c r="AP42" s="239">
        <v>1000</v>
      </c>
      <c r="AQ42" s="283">
        <v>1710.65</v>
      </c>
      <c r="AR42" s="162">
        <f t="shared" si="8"/>
        <v>1710650</v>
      </c>
      <c r="AS42" s="162">
        <f t="shared" si="3"/>
        <v>1915928.0000000002</v>
      </c>
      <c r="AT42" s="239">
        <v>1000</v>
      </c>
      <c r="AU42" s="284">
        <v>1770.52</v>
      </c>
      <c r="AV42" s="162">
        <f t="shared" si="9"/>
        <v>1770520</v>
      </c>
      <c r="AW42" s="162">
        <f t="shared" si="4"/>
        <v>1982982.4000000001</v>
      </c>
      <c r="AX42" s="239">
        <v>4946</v>
      </c>
      <c r="AY42" s="162">
        <v>8190472.8600000003</v>
      </c>
      <c r="AZ42" s="162">
        <v>9173329.6032000016</v>
      </c>
      <c r="BA42" s="85" t="s">
        <v>245</v>
      </c>
      <c r="BB42" s="85"/>
      <c r="BC42" s="168"/>
      <c r="BD42" s="168"/>
      <c r="BE42" s="85"/>
      <c r="BF42" s="85" t="s">
        <v>334</v>
      </c>
      <c r="BG42" s="168"/>
      <c r="BH42" s="85"/>
      <c r="BI42" s="25"/>
      <c r="BJ42" s="25"/>
      <c r="BK42" s="25"/>
      <c r="BL42" s="80"/>
      <c r="BM42" s="80"/>
    </row>
    <row r="43" spans="1:65" s="6" customFormat="1" ht="12" customHeight="1" x14ac:dyDescent="0.2">
      <c r="A43" s="85" t="s">
        <v>268</v>
      </c>
      <c r="B43" s="75" t="s">
        <v>426</v>
      </c>
      <c r="C43" s="85"/>
      <c r="D43" s="27" t="s">
        <v>30</v>
      </c>
      <c r="E43" s="168"/>
      <c r="F43" s="168" t="s">
        <v>27</v>
      </c>
      <c r="G43" s="168" t="s">
        <v>329</v>
      </c>
      <c r="H43" s="37">
        <v>210028875</v>
      </c>
      <c r="I43" s="80" t="s">
        <v>63</v>
      </c>
      <c r="J43" s="168" t="s">
        <v>330</v>
      </c>
      <c r="K43" s="168" t="s">
        <v>25</v>
      </c>
      <c r="L43" s="168"/>
      <c r="M43" s="168" t="s">
        <v>60</v>
      </c>
      <c r="N43" s="271">
        <v>30</v>
      </c>
      <c r="O43" s="271">
        <v>230000000</v>
      </c>
      <c r="P43" s="168" t="s">
        <v>283</v>
      </c>
      <c r="Q43" s="85" t="s">
        <v>272</v>
      </c>
      <c r="R43" s="168" t="s">
        <v>234</v>
      </c>
      <c r="S43" s="271">
        <v>230000000</v>
      </c>
      <c r="T43" s="168" t="s">
        <v>10</v>
      </c>
      <c r="U43" s="168" t="s">
        <v>11</v>
      </c>
      <c r="V43" s="85"/>
      <c r="W43" s="26" t="s">
        <v>264</v>
      </c>
      <c r="X43" s="26" t="s">
        <v>285</v>
      </c>
      <c r="Y43" s="271">
        <v>30</v>
      </c>
      <c r="Z43" s="271">
        <v>60</v>
      </c>
      <c r="AA43" s="272">
        <v>10</v>
      </c>
      <c r="AB43" s="168" t="s">
        <v>286</v>
      </c>
      <c r="AC43" s="26" t="s">
        <v>236</v>
      </c>
      <c r="AD43" s="239">
        <v>12482</v>
      </c>
      <c r="AE43" s="162">
        <v>2107</v>
      </c>
      <c r="AF43" s="162">
        <f t="shared" si="5"/>
        <v>26299574</v>
      </c>
      <c r="AG43" s="162">
        <f t="shared" si="0"/>
        <v>29455522.880000003</v>
      </c>
      <c r="AH43" s="239">
        <v>9689</v>
      </c>
      <c r="AI43" s="297">
        <v>2180.7399999999998</v>
      </c>
      <c r="AJ43" s="162">
        <f>AI43*AH43</f>
        <v>21129189.859999999</v>
      </c>
      <c r="AK43" s="162">
        <f t="shared" si="1"/>
        <v>23664692.643200003</v>
      </c>
      <c r="AL43" s="239">
        <v>9689</v>
      </c>
      <c r="AM43" s="283">
        <v>2257.0700000000002</v>
      </c>
      <c r="AN43" s="162">
        <f t="shared" si="7"/>
        <v>21868751.23</v>
      </c>
      <c r="AO43" s="162">
        <f t="shared" si="2"/>
        <v>24493001.377600003</v>
      </c>
      <c r="AP43" s="239">
        <v>9689</v>
      </c>
      <c r="AQ43" s="283">
        <v>2336.06</v>
      </c>
      <c r="AR43" s="162">
        <f t="shared" si="8"/>
        <v>22634085.34</v>
      </c>
      <c r="AS43" s="162">
        <f t="shared" si="3"/>
        <v>25350175.580800001</v>
      </c>
      <c r="AT43" s="239">
        <v>9689</v>
      </c>
      <c r="AU43" s="284">
        <v>2417.83</v>
      </c>
      <c r="AV43" s="162">
        <f t="shared" si="9"/>
        <v>23426354.870000001</v>
      </c>
      <c r="AW43" s="162">
        <f t="shared" si="4"/>
        <v>26237517.454400003</v>
      </c>
      <c r="AX43" s="239">
        <v>51238</v>
      </c>
      <c r="AY43" s="162">
        <v>115357955.30000001</v>
      </c>
      <c r="AZ43" s="162">
        <v>129200909.93600002</v>
      </c>
      <c r="BA43" s="85" t="s">
        <v>245</v>
      </c>
      <c r="BB43" s="85"/>
      <c r="BC43" s="168"/>
      <c r="BD43" s="168"/>
      <c r="BE43" s="85"/>
      <c r="BF43" s="85" t="s">
        <v>335</v>
      </c>
      <c r="BG43" s="168"/>
      <c r="BH43" s="85"/>
      <c r="BI43" s="25"/>
      <c r="BJ43" s="25"/>
      <c r="BK43" s="25"/>
      <c r="BL43" s="80"/>
      <c r="BM43" s="80"/>
    </row>
    <row r="44" spans="1:65" s="6" customFormat="1" ht="13.15" customHeight="1" x14ac:dyDescent="0.2">
      <c r="A44" s="85" t="s">
        <v>387</v>
      </c>
      <c r="B44" s="85"/>
      <c r="C44" s="80"/>
      <c r="D44" s="271"/>
      <c r="E44" s="80"/>
      <c r="F44" s="27" t="s">
        <v>39</v>
      </c>
      <c r="G44" s="28" t="s">
        <v>388</v>
      </c>
      <c r="H44" s="80"/>
      <c r="I44" s="168" t="s">
        <v>389</v>
      </c>
      <c r="J44" s="168" t="s">
        <v>390</v>
      </c>
      <c r="K44" s="168" t="s">
        <v>25</v>
      </c>
      <c r="L44" s="168"/>
      <c r="M44" s="168"/>
      <c r="N44" s="85"/>
      <c r="O44" s="85" t="s">
        <v>242</v>
      </c>
      <c r="P44" s="28" t="s">
        <v>391</v>
      </c>
      <c r="Q44" s="25" t="s">
        <v>277</v>
      </c>
      <c r="R44" s="168" t="s">
        <v>234</v>
      </c>
      <c r="S44" s="85" t="s">
        <v>232</v>
      </c>
      <c r="T44" s="168" t="s">
        <v>10</v>
      </c>
      <c r="U44" s="168" t="s">
        <v>11</v>
      </c>
      <c r="V44" s="85"/>
      <c r="W44" s="26" t="s">
        <v>264</v>
      </c>
      <c r="X44" s="26" t="s">
        <v>251</v>
      </c>
      <c r="Y44" s="271">
        <v>30</v>
      </c>
      <c r="Z44" s="271">
        <v>60</v>
      </c>
      <c r="AA44" s="272">
        <v>10</v>
      </c>
      <c r="AB44" s="168" t="s">
        <v>286</v>
      </c>
      <c r="AC44" s="26" t="s">
        <v>236</v>
      </c>
      <c r="AD44" s="239">
        <v>10</v>
      </c>
      <c r="AE44" s="162">
        <v>252464</v>
      </c>
      <c r="AF44" s="162">
        <f>AE44*AD44</f>
        <v>2524640</v>
      </c>
      <c r="AG44" s="162">
        <f>AF44*1.12</f>
        <v>2827596.8000000003</v>
      </c>
      <c r="AH44" s="239">
        <v>10</v>
      </c>
      <c r="AI44" s="162">
        <v>252464</v>
      </c>
      <c r="AJ44" s="162">
        <f>AI44*AH44</f>
        <v>2524640</v>
      </c>
      <c r="AK44" s="162">
        <f>AJ44*1.12</f>
        <v>2827596.8000000003</v>
      </c>
      <c r="AL44" s="239">
        <v>10</v>
      </c>
      <c r="AM44" s="162">
        <v>252464</v>
      </c>
      <c r="AN44" s="162">
        <f>AL44*AM44</f>
        <v>2524640</v>
      </c>
      <c r="AO44" s="162">
        <f>AN44*1.12</f>
        <v>2827596.8000000003</v>
      </c>
      <c r="AP44" s="239">
        <v>0</v>
      </c>
      <c r="AQ44" s="162"/>
      <c r="AR44" s="162">
        <v>0</v>
      </c>
      <c r="AS44" s="162">
        <v>0</v>
      </c>
      <c r="AT44" s="80"/>
      <c r="AU44" s="80"/>
      <c r="AV44" s="80"/>
      <c r="AW44" s="80"/>
      <c r="AX44" s="239">
        <v>30</v>
      </c>
      <c r="AY44" s="162">
        <v>0</v>
      </c>
      <c r="AZ44" s="162">
        <v>0</v>
      </c>
      <c r="BA44" s="53" t="s">
        <v>244</v>
      </c>
      <c r="BB44" s="168" t="s">
        <v>392</v>
      </c>
      <c r="BC44" s="168"/>
      <c r="BD44" s="168"/>
      <c r="BE44" s="168"/>
      <c r="BF44" s="168" t="s">
        <v>392</v>
      </c>
      <c r="BG44" s="168"/>
      <c r="BH44" s="168"/>
      <c r="BI44" s="168"/>
      <c r="BJ44" s="168"/>
      <c r="BK44" s="85" t="s">
        <v>73</v>
      </c>
      <c r="BL44" s="80"/>
      <c r="BM44" s="80"/>
    </row>
    <row r="45" spans="1:65" s="231" customFormat="1" ht="13.15" customHeight="1" x14ac:dyDescent="0.25">
      <c r="A45" s="47" t="s">
        <v>387</v>
      </c>
      <c r="B45" s="47"/>
      <c r="C45" s="225"/>
      <c r="D45" s="27" t="s">
        <v>39</v>
      </c>
      <c r="E45" s="225"/>
      <c r="F45" s="29" t="s">
        <v>40</v>
      </c>
      <c r="G45" s="30" t="s">
        <v>388</v>
      </c>
      <c r="H45" s="225"/>
      <c r="I45" s="222" t="s">
        <v>389</v>
      </c>
      <c r="J45" s="222" t="s">
        <v>390</v>
      </c>
      <c r="K45" s="222" t="s">
        <v>25</v>
      </c>
      <c r="L45" s="222"/>
      <c r="M45" s="222"/>
      <c r="N45" s="47"/>
      <c r="O45" s="47" t="s">
        <v>242</v>
      </c>
      <c r="P45" s="30" t="s">
        <v>391</v>
      </c>
      <c r="Q45" s="31" t="s">
        <v>277</v>
      </c>
      <c r="R45" s="222" t="s">
        <v>234</v>
      </c>
      <c r="S45" s="47" t="s">
        <v>232</v>
      </c>
      <c r="T45" s="222" t="s">
        <v>10</v>
      </c>
      <c r="U45" s="222" t="s">
        <v>11</v>
      </c>
      <c r="V45" s="47"/>
      <c r="W45" s="32" t="s">
        <v>264</v>
      </c>
      <c r="X45" s="32" t="s">
        <v>251</v>
      </c>
      <c r="Y45" s="263">
        <v>0</v>
      </c>
      <c r="Z45" s="230">
        <v>90</v>
      </c>
      <c r="AA45" s="230">
        <v>10</v>
      </c>
      <c r="AB45" s="222" t="s">
        <v>286</v>
      </c>
      <c r="AC45" s="32" t="s">
        <v>236</v>
      </c>
      <c r="AD45" s="303">
        <v>10</v>
      </c>
      <c r="AE45" s="161">
        <v>252464</v>
      </c>
      <c r="AF45" s="161">
        <f>AE45*AD45</f>
        <v>2524640</v>
      </c>
      <c r="AG45" s="161">
        <f>AF45*1.12</f>
        <v>2827596.8000000003</v>
      </c>
      <c r="AH45" s="303">
        <v>10</v>
      </c>
      <c r="AI45" s="161">
        <v>252464</v>
      </c>
      <c r="AJ45" s="161">
        <f>AI45*AH45</f>
        <v>2524640</v>
      </c>
      <c r="AK45" s="161">
        <f>AJ45*1.12</f>
        <v>2827596.8000000003</v>
      </c>
      <c r="AL45" s="303">
        <v>10</v>
      </c>
      <c r="AM45" s="161">
        <v>252464</v>
      </c>
      <c r="AN45" s="161">
        <f>AL45*AM45</f>
        <v>2524640</v>
      </c>
      <c r="AO45" s="161">
        <f>AN45*1.12</f>
        <v>2827596.8000000003</v>
      </c>
      <c r="AP45" s="303">
        <v>0</v>
      </c>
      <c r="AQ45" s="161"/>
      <c r="AR45" s="161">
        <v>0</v>
      </c>
      <c r="AS45" s="161">
        <v>0</v>
      </c>
      <c r="AT45" s="225"/>
      <c r="AU45" s="225"/>
      <c r="AV45" s="225"/>
      <c r="AW45" s="225"/>
      <c r="AX45" s="303">
        <v>30</v>
      </c>
      <c r="AY45" s="161">
        <v>0</v>
      </c>
      <c r="AZ45" s="161">
        <f>AY45*1.12</f>
        <v>0</v>
      </c>
      <c r="BA45" s="115" t="s">
        <v>244</v>
      </c>
      <c r="BB45" s="222" t="s">
        <v>392</v>
      </c>
      <c r="BC45" s="222"/>
      <c r="BD45" s="222"/>
      <c r="BE45" s="222"/>
      <c r="BF45" s="222" t="s">
        <v>392</v>
      </c>
      <c r="BG45" s="222"/>
      <c r="BH45" s="222"/>
      <c r="BI45" s="222"/>
      <c r="BJ45" s="222"/>
      <c r="BK45" s="222"/>
      <c r="BL45" s="47" t="s">
        <v>73</v>
      </c>
      <c r="BM45" s="222"/>
    </row>
    <row r="46" spans="1:65" s="231" customFormat="1" ht="13.15" customHeight="1" x14ac:dyDescent="0.25">
      <c r="A46" s="47" t="s">
        <v>387</v>
      </c>
      <c r="B46" s="47"/>
      <c r="C46" s="225"/>
      <c r="D46" s="33" t="s">
        <v>40</v>
      </c>
      <c r="E46" s="225"/>
      <c r="F46" s="33" t="s">
        <v>39</v>
      </c>
      <c r="G46" s="30" t="s">
        <v>388</v>
      </c>
      <c r="H46" s="225"/>
      <c r="I46" s="222" t="s">
        <v>389</v>
      </c>
      <c r="J46" s="222" t="s">
        <v>390</v>
      </c>
      <c r="K46" s="222" t="s">
        <v>25</v>
      </c>
      <c r="L46" s="222"/>
      <c r="M46" s="222"/>
      <c r="N46" s="47"/>
      <c r="O46" s="47" t="s">
        <v>242</v>
      </c>
      <c r="P46" s="34" t="s">
        <v>445</v>
      </c>
      <c r="Q46" s="31" t="s">
        <v>648</v>
      </c>
      <c r="R46" s="222" t="s">
        <v>234</v>
      </c>
      <c r="S46" s="47" t="s">
        <v>232</v>
      </c>
      <c r="T46" s="222" t="s">
        <v>10</v>
      </c>
      <c r="U46" s="222" t="s">
        <v>11</v>
      </c>
      <c r="V46" s="47"/>
      <c r="W46" s="32" t="s">
        <v>649</v>
      </c>
      <c r="X46" s="32" t="s">
        <v>251</v>
      </c>
      <c r="Y46" s="275">
        <v>0</v>
      </c>
      <c r="Z46" s="276">
        <v>90</v>
      </c>
      <c r="AA46" s="276">
        <v>10</v>
      </c>
      <c r="AB46" s="222" t="s">
        <v>286</v>
      </c>
      <c r="AC46" s="32" t="s">
        <v>236</v>
      </c>
      <c r="AD46" s="303">
        <v>0</v>
      </c>
      <c r="AE46" s="161">
        <v>252464</v>
      </c>
      <c r="AF46" s="161">
        <f>AE46*AD46</f>
        <v>0</v>
      </c>
      <c r="AG46" s="161">
        <f>AF46*1.12</f>
        <v>0</v>
      </c>
      <c r="AH46" s="303">
        <v>10</v>
      </c>
      <c r="AI46" s="161">
        <v>252464</v>
      </c>
      <c r="AJ46" s="161">
        <f>AI46*AH46</f>
        <v>2524640</v>
      </c>
      <c r="AK46" s="161">
        <f>AJ46*1.12</f>
        <v>2827596.8000000003</v>
      </c>
      <c r="AL46" s="303">
        <v>10</v>
      </c>
      <c r="AM46" s="161">
        <v>252464</v>
      </c>
      <c r="AN46" s="161">
        <f>AL46*AM46</f>
        <v>2524640</v>
      </c>
      <c r="AO46" s="161">
        <f>AN46*1.12</f>
        <v>2827596.8000000003</v>
      </c>
      <c r="AP46" s="303">
        <v>0</v>
      </c>
      <c r="AQ46" s="161"/>
      <c r="AR46" s="161">
        <v>0</v>
      </c>
      <c r="AS46" s="161">
        <v>0</v>
      </c>
      <c r="AT46" s="225"/>
      <c r="AU46" s="225"/>
      <c r="AV46" s="225"/>
      <c r="AW46" s="225"/>
      <c r="AX46" s="303">
        <f>AD46+AH46+AL46</f>
        <v>20</v>
      </c>
      <c r="AY46" s="304">
        <v>5049280</v>
      </c>
      <c r="AZ46" s="162">
        <v>5655193.6000000006</v>
      </c>
      <c r="BA46" s="115" t="s">
        <v>244</v>
      </c>
      <c r="BB46" s="222" t="s">
        <v>392</v>
      </c>
      <c r="BC46" s="222"/>
      <c r="BD46" s="222"/>
      <c r="BE46" s="222"/>
      <c r="BF46" s="222" t="s">
        <v>392</v>
      </c>
      <c r="BG46" s="222"/>
      <c r="BH46" s="222"/>
      <c r="BI46" s="222"/>
      <c r="BJ46" s="222"/>
      <c r="BK46" s="222"/>
      <c r="BL46" s="47" t="s">
        <v>73</v>
      </c>
      <c r="BM46" s="222"/>
    </row>
    <row r="47" spans="1:65" s="6" customFormat="1" ht="12" customHeight="1" x14ac:dyDescent="0.2">
      <c r="A47" s="85" t="s">
        <v>387</v>
      </c>
      <c r="B47" s="85"/>
      <c r="C47" s="80"/>
      <c r="D47" s="271"/>
      <c r="E47" s="80"/>
      <c r="F47" s="27" t="s">
        <v>41</v>
      </c>
      <c r="G47" s="28" t="s">
        <v>393</v>
      </c>
      <c r="H47" s="80"/>
      <c r="I47" s="168" t="s">
        <v>389</v>
      </c>
      <c r="J47" s="168" t="s">
        <v>394</v>
      </c>
      <c r="K47" s="168" t="s">
        <v>25</v>
      </c>
      <c r="L47" s="168"/>
      <c r="M47" s="168"/>
      <c r="N47" s="85"/>
      <c r="O47" s="85" t="s">
        <v>242</v>
      </c>
      <c r="P47" s="28" t="s">
        <v>391</v>
      </c>
      <c r="Q47" s="25" t="s">
        <v>277</v>
      </c>
      <c r="R47" s="168" t="s">
        <v>234</v>
      </c>
      <c r="S47" s="85" t="s">
        <v>232</v>
      </c>
      <c r="T47" s="168" t="s">
        <v>10</v>
      </c>
      <c r="U47" s="168" t="s">
        <v>11</v>
      </c>
      <c r="V47" s="85"/>
      <c r="W47" s="26" t="s">
        <v>264</v>
      </c>
      <c r="X47" s="26" t="s">
        <v>251</v>
      </c>
      <c r="Y47" s="271">
        <v>30</v>
      </c>
      <c r="Z47" s="271">
        <v>60</v>
      </c>
      <c r="AA47" s="272">
        <v>10</v>
      </c>
      <c r="AB47" s="168" t="s">
        <v>286</v>
      </c>
      <c r="AC47" s="26" t="s">
        <v>236</v>
      </c>
      <c r="AD47" s="239">
        <v>7</v>
      </c>
      <c r="AE47" s="162">
        <v>441785</v>
      </c>
      <c r="AF47" s="162">
        <f t="shared" ref="AF47:AF59" si="43">AE47*AD47</f>
        <v>3092495</v>
      </c>
      <c r="AG47" s="162">
        <f t="shared" ref="AG47:AG59" si="44">AF47*1.12</f>
        <v>3463594.4000000004</v>
      </c>
      <c r="AH47" s="239">
        <v>7</v>
      </c>
      <c r="AI47" s="162">
        <v>441785</v>
      </c>
      <c r="AJ47" s="162">
        <f t="shared" ref="AJ47:AJ59" si="45">AI47*AH47</f>
        <v>3092495</v>
      </c>
      <c r="AK47" s="162">
        <f t="shared" ref="AK47:AK59" si="46">AJ47*1.12</f>
        <v>3463594.4000000004</v>
      </c>
      <c r="AL47" s="239">
        <v>7</v>
      </c>
      <c r="AM47" s="162">
        <v>441785</v>
      </c>
      <c r="AN47" s="162">
        <f t="shared" ref="AN47:AN59" si="47">AL47*AM47</f>
        <v>3092495</v>
      </c>
      <c r="AO47" s="162">
        <f t="shared" ref="AO47:AO59" si="48">AN47*1.12</f>
        <v>3463594.4000000004</v>
      </c>
      <c r="AP47" s="239">
        <v>0</v>
      </c>
      <c r="AQ47" s="162"/>
      <c r="AR47" s="162">
        <v>0</v>
      </c>
      <c r="AS47" s="162">
        <v>0</v>
      </c>
      <c r="AT47" s="80"/>
      <c r="AU47" s="80"/>
      <c r="AV47" s="80"/>
      <c r="AW47" s="80"/>
      <c r="AX47" s="239">
        <v>21</v>
      </c>
      <c r="AY47" s="162">
        <v>0</v>
      </c>
      <c r="AZ47" s="162">
        <v>0</v>
      </c>
      <c r="BA47" s="53" t="s">
        <v>244</v>
      </c>
      <c r="BB47" s="85" t="s">
        <v>395</v>
      </c>
      <c r="BC47" s="299"/>
      <c r="BD47" s="184"/>
      <c r="BE47" s="184"/>
      <c r="BF47" s="85" t="s">
        <v>395</v>
      </c>
      <c r="BG47" s="168"/>
      <c r="BH47" s="168"/>
      <c r="BI47" s="168"/>
      <c r="BJ47" s="168"/>
      <c r="BK47" s="85" t="s">
        <v>73</v>
      </c>
      <c r="BL47" s="80"/>
      <c r="BM47" s="80"/>
    </row>
    <row r="48" spans="1:65" s="231" customFormat="1" ht="12" customHeight="1" x14ac:dyDescent="0.25">
      <c r="A48" s="47" t="s">
        <v>387</v>
      </c>
      <c r="B48" s="47"/>
      <c r="C48" s="225"/>
      <c r="D48" s="27" t="s">
        <v>41</v>
      </c>
      <c r="E48" s="225"/>
      <c r="F48" s="29" t="s">
        <v>42</v>
      </c>
      <c r="G48" s="30" t="s">
        <v>393</v>
      </c>
      <c r="H48" s="225"/>
      <c r="I48" s="222" t="s">
        <v>389</v>
      </c>
      <c r="J48" s="222" t="s">
        <v>394</v>
      </c>
      <c r="K48" s="222" t="s">
        <v>25</v>
      </c>
      <c r="L48" s="222"/>
      <c r="M48" s="222"/>
      <c r="N48" s="47"/>
      <c r="O48" s="47" t="s">
        <v>242</v>
      </c>
      <c r="P48" s="30" t="s">
        <v>391</v>
      </c>
      <c r="Q48" s="31" t="s">
        <v>277</v>
      </c>
      <c r="R48" s="222" t="s">
        <v>234</v>
      </c>
      <c r="S48" s="47" t="s">
        <v>232</v>
      </c>
      <c r="T48" s="222" t="s">
        <v>10</v>
      </c>
      <c r="U48" s="222" t="s">
        <v>11</v>
      </c>
      <c r="V48" s="47"/>
      <c r="W48" s="32" t="s">
        <v>264</v>
      </c>
      <c r="X48" s="32" t="s">
        <v>251</v>
      </c>
      <c r="Y48" s="263">
        <v>0</v>
      </c>
      <c r="Z48" s="230">
        <v>90</v>
      </c>
      <c r="AA48" s="230">
        <v>10</v>
      </c>
      <c r="AB48" s="222" t="s">
        <v>286</v>
      </c>
      <c r="AC48" s="32" t="s">
        <v>236</v>
      </c>
      <c r="AD48" s="303">
        <v>7</v>
      </c>
      <c r="AE48" s="161">
        <v>441785</v>
      </c>
      <c r="AF48" s="161">
        <f>AE48*AD48</f>
        <v>3092495</v>
      </c>
      <c r="AG48" s="161">
        <f>AF48*1.12</f>
        <v>3463594.4000000004</v>
      </c>
      <c r="AH48" s="303">
        <v>7</v>
      </c>
      <c r="AI48" s="161">
        <v>441785</v>
      </c>
      <c r="AJ48" s="161">
        <f>AI48*AH48</f>
        <v>3092495</v>
      </c>
      <c r="AK48" s="161">
        <f>AJ48*1.12</f>
        <v>3463594.4000000004</v>
      </c>
      <c r="AL48" s="303">
        <v>7</v>
      </c>
      <c r="AM48" s="161">
        <v>441785</v>
      </c>
      <c r="AN48" s="161">
        <f>AL48*AM48</f>
        <v>3092495</v>
      </c>
      <c r="AO48" s="161">
        <f>AN48*1.12</f>
        <v>3463594.4000000004</v>
      </c>
      <c r="AP48" s="303">
        <v>0</v>
      </c>
      <c r="AQ48" s="161"/>
      <c r="AR48" s="161">
        <v>0</v>
      </c>
      <c r="AS48" s="161">
        <v>0</v>
      </c>
      <c r="AT48" s="225"/>
      <c r="AU48" s="225"/>
      <c r="AV48" s="225"/>
      <c r="AW48" s="225"/>
      <c r="AX48" s="303">
        <v>21</v>
      </c>
      <c r="AY48" s="161">
        <v>0</v>
      </c>
      <c r="AZ48" s="161">
        <f>AY48*1.12</f>
        <v>0</v>
      </c>
      <c r="BA48" s="115" t="s">
        <v>244</v>
      </c>
      <c r="BB48" s="47" t="s">
        <v>395</v>
      </c>
      <c r="BC48" s="305"/>
      <c r="BD48" s="306"/>
      <c r="BE48" s="306"/>
      <c r="BF48" s="47" t="s">
        <v>395</v>
      </c>
      <c r="BG48" s="222"/>
      <c r="BH48" s="222"/>
      <c r="BI48" s="222"/>
      <c r="BJ48" s="222"/>
      <c r="BK48" s="222"/>
      <c r="BL48" s="47" t="s">
        <v>73</v>
      </c>
      <c r="BM48" s="222"/>
    </row>
    <row r="49" spans="1:65" s="231" customFormat="1" ht="12" customHeight="1" x14ac:dyDescent="0.25">
      <c r="A49" s="47" t="s">
        <v>387</v>
      </c>
      <c r="B49" s="47"/>
      <c r="C49" s="225"/>
      <c r="D49" s="33" t="s">
        <v>42</v>
      </c>
      <c r="E49" s="225"/>
      <c r="F49" s="33" t="s">
        <v>41</v>
      </c>
      <c r="G49" s="30" t="s">
        <v>393</v>
      </c>
      <c r="H49" s="225"/>
      <c r="I49" s="222" t="s">
        <v>389</v>
      </c>
      <c r="J49" s="222" t="s">
        <v>394</v>
      </c>
      <c r="K49" s="222" t="s">
        <v>25</v>
      </c>
      <c r="L49" s="222"/>
      <c r="M49" s="222"/>
      <c r="N49" s="47"/>
      <c r="O49" s="47" t="s">
        <v>242</v>
      </c>
      <c r="P49" s="34" t="s">
        <v>445</v>
      </c>
      <c r="Q49" s="31" t="s">
        <v>648</v>
      </c>
      <c r="R49" s="222" t="s">
        <v>234</v>
      </c>
      <c r="S49" s="47" t="s">
        <v>232</v>
      </c>
      <c r="T49" s="222" t="s">
        <v>10</v>
      </c>
      <c r="U49" s="222" t="s">
        <v>11</v>
      </c>
      <c r="V49" s="47"/>
      <c r="W49" s="32" t="s">
        <v>649</v>
      </c>
      <c r="X49" s="32" t="s">
        <v>251</v>
      </c>
      <c r="Y49" s="275">
        <v>0</v>
      </c>
      <c r="Z49" s="276">
        <v>90</v>
      </c>
      <c r="AA49" s="276">
        <v>10</v>
      </c>
      <c r="AB49" s="222" t="s">
        <v>286</v>
      </c>
      <c r="AC49" s="32" t="s">
        <v>236</v>
      </c>
      <c r="AD49" s="303">
        <v>0</v>
      </c>
      <c r="AE49" s="161">
        <v>441785</v>
      </c>
      <c r="AF49" s="161">
        <f>AE49*AD49</f>
        <v>0</v>
      </c>
      <c r="AG49" s="161">
        <f>AF49*1.12</f>
        <v>0</v>
      </c>
      <c r="AH49" s="303">
        <v>7</v>
      </c>
      <c r="AI49" s="161">
        <v>441785</v>
      </c>
      <c r="AJ49" s="161">
        <f>AI49*AH49</f>
        <v>3092495</v>
      </c>
      <c r="AK49" s="161">
        <f>AJ49*1.12</f>
        <v>3463594.4000000004</v>
      </c>
      <c r="AL49" s="303">
        <v>7</v>
      </c>
      <c r="AM49" s="161">
        <v>441785</v>
      </c>
      <c r="AN49" s="161">
        <f>AL49*AM49</f>
        <v>3092495</v>
      </c>
      <c r="AO49" s="161">
        <f>AN49*1.12</f>
        <v>3463594.4000000004</v>
      </c>
      <c r="AP49" s="303">
        <v>0</v>
      </c>
      <c r="AQ49" s="161"/>
      <c r="AR49" s="161">
        <v>0</v>
      </c>
      <c r="AS49" s="161">
        <v>0</v>
      </c>
      <c r="AT49" s="225"/>
      <c r="AU49" s="225"/>
      <c r="AV49" s="225"/>
      <c r="AW49" s="225"/>
      <c r="AX49" s="303">
        <f t="shared" ref="AX49" si="49">AD49+AH49+AL49</f>
        <v>14</v>
      </c>
      <c r="AY49" s="304">
        <v>6184990</v>
      </c>
      <c r="AZ49" s="162">
        <v>6927188.8000000007</v>
      </c>
      <c r="BA49" s="115" t="s">
        <v>244</v>
      </c>
      <c r="BB49" s="47" t="s">
        <v>395</v>
      </c>
      <c r="BC49" s="305"/>
      <c r="BD49" s="306"/>
      <c r="BE49" s="306"/>
      <c r="BF49" s="47" t="s">
        <v>395</v>
      </c>
      <c r="BG49" s="222"/>
      <c r="BH49" s="222"/>
      <c r="BI49" s="222"/>
      <c r="BJ49" s="222"/>
      <c r="BK49" s="222"/>
      <c r="BL49" s="47" t="s">
        <v>73</v>
      </c>
      <c r="BM49" s="222"/>
    </row>
    <row r="50" spans="1:65" s="6" customFormat="1" ht="12" customHeight="1" x14ac:dyDescent="0.2">
      <c r="A50" s="85" t="s">
        <v>387</v>
      </c>
      <c r="B50" s="85"/>
      <c r="C50" s="80"/>
      <c r="D50" s="271"/>
      <c r="E50" s="80"/>
      <c r="F50" s="27" t="s">
        <v>43</v>
      </c>
      <c r="G50" s="28" t="s">
        <v>396</v>
      </c>
      <c r="H50" s="80"/>
      <c r="I50" s="168" t="s">
        <v>397</v>
      </c>
      <c r="J50" s="168" t="s">
        <v>398</v>
      </c>
      <c r="K50" s="168" t="s">
        <v>25</v>
      </c>
      <c r="L50" s="168"/>
      <c r="M50" s="168"/>
      <c r="N50" s="85"/>
      <c r="O50" s="85" t="s">
        <v>242</v>
      </c>
      <c r="P50" s="28" t="s">
        <v>391</v>
      </c>
      <c r="Q50" s="25" t="s">
        <v>277</v>
      </c>
      <c r="R50" s="168" t="s">
        <v>234</v>
      </c>
      <c r="S50" s="85" t="s">
        <v>232</v>
      </c>
      <c r="T50" s="168" t="s">
        <v>10</v>
      </c>
      <c r="U50" s="168" t="s">
        <v>11</v>
      </c>
      <c r="V50" s="85"/>
      <c r="W50" s="26" t="s">
        <v>264</v>
      </c>
      <c r="X50" s="26" t="s">
        <v>251</v>
      </c>
      <c r="Y50" s="271">
        <v>30</v>
      </c>
      <c r="Z50" s="271">
        <v>60</v>
      </c>
      <c r="AA50" s="272">
        <v>10</v>
      </c>
      <c r="AB50" s="168" t="s">
        <v>286</v>
      </c>
      <c r="AC50" s="26" t="s">
        <v>236</v>
      </c>
      <c r="AD50" s="239">
        <v>90</v>
      </c>
      <c r="AE50" s="162">
        <v>418145.16</v>
      </c>
      <c r="AF50" s="162">
        <f t="shared" si="43"/>
        <v>37633064.399999999</v>
      </c>
      <c r="AG50" s="162">
        <f t="shared" si="44"/>
        <v>42149032.127999999</v>
      </c>
      <c r="AH50" s="239">
        <v>90</v>
      </c>
      <c r="AI50" s="162">
        <v>418145.16</v>
      </c>
      <c r="AJ50" s="162">
        <f t="shared" si="45"/>
        <v>37633064.399999999</v>
      </c>
      <c r="AK50" s="162">
        <f t="shared" si="46"/>
        <v>42149032.127999999</v>
      </c>
      <c r="AL50" s="239">
        <v>90</v>
      </c>
      <c r="AM50" s="162">
        <v>418145.16</v>
      </c>
      <c r="AN50" s="162">
        <f t="shared" si="47"/>
        <v>37633064.399999999</v>
      </c>
      <c r="AO50" s="162">
        <f t="shared" si="48"/>
        <v>42149032.127999999</v>
      </c>
      <c r="AP50" s="239">
        <v>0</v>
      </c>
      <c r="AQ50" s="162"/>
      <c r="AR50" s="162">
        <v>0</v>
      </c>
      <c r="AS50" s="162">
        <v>0</v>
      </c>
      <c r="AT50" s="80"/>
      <c r="AU50" s="80"/>
      <c r="AV50" s="80"/>
      <c r="AW50" s="80"/>
      <c r="AX50" s="239">
        <v>270</v>
      </c>
      <c r="AY50" s="162">
        <v>0</v>
      </c>
      <c r="AZ50" s="162">
        <v>0</v>
      </c>
      <c r="BA50" s="53" t="s">
        <v>244</v>
      </c>
      <c r="BB50" s="85" t="s">
        <v>399</v>
      </c>
      <c r="BC50" s="299"/>
      <c r="BD50" s="184"/>
      <c r="BE50" s="184"/>
      <c r="BF50" s="85" t="s">
        <v>399</v>
      </c>
      <c r="BG50" s="168"/>
      <c r="BH50" s="168"/>
      <c r="BI50" s="168"/>
      <c r="BJ50" s="168"/>
      <c r="BK50" s="85" t="s">
        <v>73</v>
      </c>
      <c r="BL50" s="80"/>
      <c r="BM50" s="80"/>
    </row>
    <row r="51" spans="1:65" s="231" customFormat="1" ht="12" customHeight="1" x14ac:dyDescent="0.25">
      <c r="A51" s="47" t="s">
        <v>387</v>
      </c>
      <c r="B51" s="47"/>
      <c r="C51" s="225"/>
      <c r="D51" s="27" t="s">
        <v>43</v>
      </c>
      <c r="E51" s="225"/>
      <c r="F51" s="29" t="s">
        <v>44</v>
      </c>
      <c r="G51" s="30" t="s">
        <v>396</v>
      </c>
      <c r="H51" s="225"/>
      <c r="I51" s="222" t="s">
        <v>397</v>
      </c>
      <c r="J51" s="222" t="s">
        <v>398</v>
      </c>
      <c r="K51" s="222" t="s">
        <v>25</v>
      </c>
      <c r="L51" s="222"/>
      <c r="M51" s="222"/>
      <c r="N51" s="47"/>
      <c r="O51" s="47" t="s">
        <v>242</v>
      </c>
      <c r="P51" s="30" t="s">
        <v>391</v>
      </c>
      <c r="Q51" s="31" t="s">
        <v>277</v>
      </c>
      <c r="R51" s="222" t="s">
        <v>234</v>
      </c>
      <c r="S51" s="47" t="s">
        <v>232</v>
      </c>
      <c r="T51" s="222" t="s">
        <v>10</v>
      </c>
      <c r="U51" s="222" t="s">
        <v>11</v>
      </c>
      <c r="V51" s="47"/>
      <c r="W51" s="32" t="s">
        <v>264</v>
      </c>
      <c r="X51" s="32" t="s">
        <v>251</v>
      </c>
      <c r="Y51" s="263">
        <v>0</v>
      </c>
      <c r="Z51" s="230">
        <v>90</v>
      </c>
      <c r="AA51" s="230">
        <v>10</v>
      </c>
      <c r="AB51" s="222" t="s">
        <v>286</v>
      </c>
      <c r="AC51" s="32" t="s">
        <v>236</v>
      </c>
      <c r="AD51" s="303">
        <v>90</v>
      </c>
      <c r="AE51" s="161">
        <v>418145.16</v>
      </c>
      <c r="AF51" s="161">
        <f t="shared" si="43"/>
        <v>37633064.399999999</v>
      </c>
      <c r="AG51" s="161">
        <f t="shared" si="44"/>
        <v>42149032.127999999</v>
      </c>
      <c r="AH51" s="303">
        <v>90</v>
      </c>
      <c r="AI51" s="161">
        <v>418145.16</v>
      </c>
      <c r="AJ51" s="161">
        <f t="shared" si="45"/>
        <v>37633064.399999999</v>
      </c>
      <c r="AK51" s="161">
        <f t="shared" si="46"/>
        <v>42149032.127999999</v>
      </c>
      <c r="AL51" s="303">
        <v>90</v>
      </c>
      <c r="AM51" s="161">
        <v>418145.16</v>
      </c>
      <c r="AN51" s="161">
        <f t="shared" si="47"/>
        <v>37633064.399999999</v>
      </c>
      <c r="AO51" s="161">
        <f t="shared" si="48"/>
        <v>42149032.127999999</v>
      </c>
      <c r="AP51" s="303">
        <v>0</v>
      </c>
      <c r="AQ51" s="161"/>
      <c r="AR51" s="161">
        <v>0</v>
      </c>
      <c r="AS51" s="161">
        <v>0</v>
      </c>
      <c r="AT51" s="225"/>
      <c r="AU51" s="225"/>
      <c r="AV51" s="225"/>
      <c r="AW51" s="225"/>
      <c r="AX51" s="303">
        <v>270</v>
      </c>
      <c r="AY51" s="161">
        <v>0</v>
      </c>
      <c r="AZ51" s="161">
        <f>AY51*1.12</f>
        <v>0</v>
      </c>
      <c r="BA51" s="115" t="s">
        <v>244</v>
      </c>
      <c r="BB51" s="47" t="s">
        <v>399</v>
      </c>
      <c r="BC51" s="305"/>
      <c r="BD51" s="306"/>
      <c r="BE51" s="306"/>
      <c r="BF51" s="47" t="s">
        <v>399</v>
      </c>
      <c r="BG51" s="222"/>
      <c r="BH51" s="222"/>
      <c r="BI51" s="222"/>
      <c r="BJ51" s="222"/>
      <c r="BK51" s="222"/>
      <c r="BL51" s="47" t="s">
        <v>73</v>
      </c>
      <c r="BM51" s="222"/>
    </row>
    <row r="52" spans="1:65" s="231" customFormat="1" ht="12" customHeight="1" x14ac:dyDescent="0.25">
      <c r="A52" s="47" t="s">
        <v>387</v>
      </c>
      <c r="B52" s="47"/>
      <c r="C52" s="225"/>
      <c r="D52" s="33" t="s">
        <v>44</v>
      </c>
      <c r="E52" s="225"/>
      <c r="F52" s="33" t="s">
        <v>43</v>
      </c>
      <c r="G52" s="30" t="s">
        <v>396</v>
      </c>
      <c r="H52" s="225"/>
      <c r="I52" s="222" t="s">
        <v>397</v>
      </c>
      <c r="J52" s="222" t="s">
        <v>398</v>
      </c>
      <c r="K52" s="222" t="s">
        <v>25</v>
      </c>
      <c r="L52" s="222"/>
      <c r="M52" s="222"/>
      <c r="N52" s="47"/>
      <c r="O52" s="47" t="s">
        <v>242</v>
      </c>
      <c r="P52" s="34" t="s">
        <v>445</v>
      </c>
      <c r="Q52" s="31" t="s">
        <v>648</v>
      </c>
      <c r="R52" s="222" t="s">
        <v>234</v>
      </c>
      <c r="S52" s="47" t="s">
        <v>232</v>
      </c>
      <c r="T52" s="222" t="s">
        <v>10</v>
      </c>
      <c r="U52" s="222" t="s">
        <v>11</v>
      </c>
      <c r="V52" s="47"/>
      <c r="W52" s="32" t="s">
        <v>649</v>
      </c>
      <c r="X52" s="32" t="s">
        <v>251</v>
      </c>
      <c r="Y52" s="275">
        <v>0</v>
      </c>
      <c r="Z52" s="276">
        <v>90</v>
      </c>
      <c r="AA52" s="276">
        <v>10</v>
      </c>
      <c r="AB52" s="222" t="s">
        <v>286</v>
      </c>
      <c r="AC52" s="32" t="s">
        <v>236</v>
      </c>
      <c r="AD52" s="303">
        <v>0</v>
      </c>
      <c r="AE52" s="161">
        <v>418145.16</v>
      </c>
      <c r="AF52" s="161">
        <f t="shared" si="43"/>
        <v>0</v>
      </c>
      <c r="AG52" s="161">
        <f t="shared" si="44"/>
        <v>0</v>
      </c>
      <c r="AH52" s="303">
        <v>90</v>
      </c>
      <c r="AI52" s="161">
        <v>418145.16</v>
      </c>
      <c r="AJ52" s="161">
        <f t="shared" si="45"/>
        <v>37633064.399999999</v>
      </c>
      <c r="AK52" s="161">
        <f t="shared" si="46"/>
        <v>42149032.127999999</v>
      </c>
      <c r="AL52" s="303">
        <v>90</v>
      </c>
      <c r="AM52" s="161">
        <v>418145.16</v>
      </c>
      <c r="AN52" s="161">
        <f t="shared" si="47"/>
        <v>37633064.399999999</v>
      </c>
      <c r="AO52" s="161">
        <f t="shared" si="48"/>
        <v>42149032.127999999</v>
      </c>
      <c r="AP52" s="303">
        <v>0</v>
      </c>
      <c r="AQ52" s="161"/>
      <c r="AR52" s="161">
        <v>0</v>
      </c>
      <c r="AS52" s="161">
        <v>0</v>
      </c>
      <c r="AT52" s="225"/>
      <c r="AU52" s="225"/>
      <c r="AV52" s="225"/>
      <c r="AW52" s="225"/>
      <c r="AX52" s="303">
        <f t="shared" ref="AX52" si="50">AD52+AH52+AL52</f>
        <v>180</v>
      </c>
      <c r="AY52" s="304">
        <v>75266128.799999997</v>
      </c>
      <c r="AZ52" s="162">
        <v>84298064.260000005</v>
      </c>
      <c r="BA52" s="115" t="s">
        <v>244</v>
      </c>
      <c r="BB52" s="47" t="s">
        <v>399</v>
      </c>
      <c r="BC52" s="305"/>
      <c r="BD52" s="306"/>
      <c r="BE52" s="306"/>
      <c r="BF52" s="47" t="s">
        <v>399</v>
      </c>
      <c r="BG52" s="222"/>
      <c r="BH52" s="222"/>
      <c r="BI52" s="222"/>
      <c r="BJ52" s="222"/>
      <c r="BK52" s="222"/>
      <c r="BL52" s="47" t="s">
        <v>73</v>
      </c>
      <c r="BM52" s="222"/>
    </row>
    <row r="53" spans="1:65" s="6" customFormat="1" ht="12" customHeight="1" x14ac:dyDescent="0.2">
      <c r="A53" s="85" t="s">
        <v>387</v>
      </c>
      <c r="B53" s="85"/>
      <c r="C53" s="80"/>
      <c r="D53" s="271"/>
      <c r="E53" s="80"/>
      <c r="F53" s="27" t="s">
        <v>45</v>
      </c>
      <c r="G53" s="28" t="s">
        <v>400</v>
      </c>
      <c r="H53" s="80"/>
      <c r="I53" s="168" t="s">
        <v>397</v>
      </c>
      <c r="J53" s="168" t="s">
        <v>401</v>
      </c>
      <c r="K53" s="168" t="s">
        <v>25</v>
      </c>
      <c r="L53" s="168"/>
      <c r="M53" s="168"/>
      <c r="N53" s="85"/>
      <c r="O53" s="85" t="s">
        <v>242</v>
      </c>
      <c r="P53" s="28" t="s">
        <v>391</v>
      </c>
      <c r="Q53" s="25" t="s">
        <v>277</v>
      </c>
      <c r="R53" s="168" t="s">
        <v>234</v>
      </c>
      <c r="S53" s="85" t="s">
        <v>232</v>
      </c>
      <c r="T53" s="168" t="s">
        <v>10</v>
      </c>
      <c r="U53" s="168" t="s">
        <v>11</v>
      </c>
      <c r="V53" s="85"/>
      <c r="W53" s="26" t="s">
        <v>264</v>
      </c>
      <c r="X53" s="26" t="s">
        <v>251</v>
      </c>
      <c r="Y53" s="271">
        <v>30</v>
      </c>
      <c r="Z53" s="271">
        <v>60</v>
      </c>
      <c r="AA53" s="272">
        <v>10</v>
      </c>
      <c r="AB53" s="168" t="s">
        <v>286</v>
      </c>
      <c r="AC53" s="26" t="s">
        <v>236</v>
      </c>
      <c r="AD53" s="239">
        <v>250</v>
      </c>
      <c r="AE53" s="162">
        <v>520640.18</v>
      </c>
      <c r="AF53" s="162">
        <f t="shared" si="43"/>
        <v>130160045</v>
      </c>
      <c r="AG53" s="162">
        <f t="shared" si="44"/>
        <v>145779250.40000001</v>
      </c>
      <c r="AH53" s="239">
        <v>250</v>
      </c>
      <c r="AI53" s="162">
        <v>520640.18</v>
      </c>
      <c r="AJ53" s="162">
        <f t="shared" si="45"/>
        <v>130160045</v>
      </c>
      <c r="AK53" s="162">
        <f t="shared" si="46"/>
        <v>145779250.40000001</v>
      </c>
      <c r="AL53" s="239">
        <v>250</v>
      </c>
      <c r="AM53" s="162">
        <v>520640.18</v>
      </c>
      <c r="AN53" s="162">
        <f t="shared" si="47"/>
        <v>130160045</v>
      </c>
      <c r="AO53" s="162">
        <f t="shared" si="48"/>
        <v>145779250.40000001</v>
      </c>
      <c r="AP53" s="239">
        <v>0</v>
      </c>
      <c r="AQ53" s="162"/>
      <c r="AR53" s="162">
        <v>0</v>
      </c>
      <c r="AS53" s="162">
        <v>0</v>
      </c>
      <c r="AT53" s="80"/>
      <c r="AU53" s="80"/>
      <c r="AV53" s="80"/>
      <c r="AW53" s="80"/>
      <c r="AX53" s="239">
        <v>750</v>
      </c>
      <c r="AY53" s="162">
        <v>0</v>
      </c>
      <c r="AZ53" s="162">
        <v>0</v>
      </c>
      <c r="BA53" s="53" t="s">
        <v>244</v>
      </c>
      <c r="BB53" s="85" t="s">
        <v>402</v>
      </c>
      <c r="BC53" s="299"/>
      <c r="BD53" s="184"/>
      <c r="BE53" s="184"/>
      <c r="BF53" s="85" t="s">
        <v>402</v>
      </c>
      <c r="BG53" s="168"/>
      <c r="BH53" s="168"/>
      <c r="BI53" s="168"/>
      <c r="BJ53" s="168"/>
      <c r="BK53" s="85" t="s">
        <v>73</v>
      </c>
      <c r="BL53" s="80"/>
      <c r="BM53" s="80"/>
    </row>
    <row r="54" spans="1:65" s="231" customFormat="1" ht="12" customHeight="1" x14ac:dyDescent="0.25">
      <c r="A54" s="47" t="s">
        <v>387</v>
      </c>
      <c r="B54" s="47"/>
      <c r="C54" s="225"/>
      <c r="D54" s="27" t="s">
        <v>45</v>
      </c>
      <c r="E54" s="225"/>
      <c r="F54" s="29" t="s">
        <v>46</v>
      </c>
      <c r="G54" s="30" t="s">
        <v>400</v>
      </c>
      <c r="H54" s="225"/>
      <c r="I54" s="222" t="s">
        <v>397</v>
      </c>
      <c r="J54" s="222" t="s">
        <v>401</v>
      </c>
      <c r="K54" s="222" t="s">
        <v>25</v>
      </c>
      <c r="L54" s="222"/>
      <c r="M54" s="222"/>
      <c r="N54" s="47"/>
      <c r="O54" s="47" t="s">
        <v>242</v>
      </c>
      <c r="P54" s="30" t="s">
        <v>391</v>
      </c>
      <c r="Q54" s="31" t="s">
        <v>277</v>
      </c>
      <c r="R54" s="222" t="s">
        <v>234</v>
      </c>
      <c r="S54" s="47" t="s">
        <v>232</v>
      </c>
      <c r="T54" s="222" t="s">
        <v>10</v>
      </c>
      <c r="U54" s="222" t="s">
        <v>11</v>
      </c>
      <c r="V54" s="47"/>
      <c r="W54" s="32" t="s">
        <v>264</v>
      </c>
      <c r="X54" s="32" t="s">
        <v>251</v>
      </c>
      <c r="Y54" s="263">
        <v>0</v>
      </c>
      <c r="Z54" s="230">
        <v>90</v>
      </c>
      <c r="AA54" s="230">
        <v>10</v>
      </c>
      <c r="AB54" s="222" t="s">
        <v>286</v>
      </c>
      <c r="AC54" s="32" t="s">
        <v>236</v>
      </c>
      <c r="AD54" s="303">
        <v>250</v>
      </c>
      <c r="AE54" s="161">
        <v>520640.18</v>
      </c>
      <c r="AF54" s="161">
        <f>AE54*AD54</f>
        <v>130160045</v>
      </c>
      <c r="AG54" s="161">
        <f>AF54*1.12</f>
        <v>145779250.40000001</v>
      </c>
      <c r="AH54" s="303">
        <v>250</v>
      </c>
      <c r="AI54" s="161">
        <v>520640.18</v>
      </c>
      <c r="AJ54" s="161">
        <f>AI54*AH54</f>
        <v>130160045</v>
      </c>
      <c r="AK54" s="161">
        <f>AJ54*1.12</f>
        <v>145779250.40000001</v>
      </c>
      <c r="AL54" s="303">
        <v>250</v>
      </c>
      <c r="AM54" s="161">
        <v>520640.18</v>
      </c>
      <c r="AN54" s="161">
        <f>AL54*AM54</f>
        <v>130160045</v>
      </c>
      <c r="AO54" s="161">
        <f>AN54*1.12</f>
        <v>145779250.40000001</v>
      </c>
      <c r="AP54" s="303">
        <v>0</v>
      </c>
      <c r="AQ54" s="161"/>
      <c r="AR54" s="161">
        <v>0</v>
      </c>
      <c r="AS54" s="161">
        <v>0</v>
      </c>
      <c r="AT54" s="225"/>
      <c r="AU54" s="225"/>
      <c r="AV54" s="225"/>
      <c r="AW54" s="225"/>
      <c r="AX54" s="303">
        <v>750</v>
      </c>
      <c r="AY54" s="161">
        <v>0</v>
      </c>
      <c r="AZ54" s="161">
        <f>AY54*1.12</f>
        <v>0</v>
      </c>
      <c r="BA54" s="115" t="s">
        <v>244</v>
      </c>
      <c r="BB54" s="47" t="s">
        <v>402</v>
      </c>
      <c r="BC54" s="305"/>
      <c r="BD54" s="306"/>
      <c r="BE54" s="306"/>
      <c r="BF54" s="47" t="s">
        <v>402</v>
      </c>
      <c r="BG54" s="222"/>
      <c r="BH54" s="222"/>
      <c r="BI54" s="222"/>
      <c r="BJ54" s="222"/>
      <c r="BK54" s="222"/>
      <c r="BL54" s="47" t="s">
        <v>73</v>
      </c>
      <c r="BM54" s="222"/>
    </row>
    <row r="55" spans="1:65" s="231" customFormat="1" ht="12" customHeight="1" x14ac:dyDescent="0.25">
      <c r="A55" s="47" t="s">
        <v>387</v>
      </c>
      <c r="B55" s="47"/>
      <c r="C55" s="225"/>
      <c r="D55" s="33" t="s">
        <v>46</v>
      </c>
      <c r="E55" s="225"/>
      <c r="F55" s="33" t="s">
        <v>45</v>
      </c>
      <c r="G55" s="30" t="s">
        <v>400</v>
      </c>
      <c r="H55" s="225"/>
      <c r="I55" s="222" t="s">
        <v>397</v>
      </c>
      <c r="J55" s="222" t="s">
        <v>401</v>
      </c>
      <c r="K55" s="222" t="s">
        <v>25</v>
      </c>
      <c r="L55" s="222"/>
      <c r="M55" s="222"/>
      <c r="N55" s="47"/>
      <c r="O55" s="47" t="s">
        <v>242</v>
      </c>
      <c r="P55" s="34" t="s">
        <v>445</v>
      </c>
      <c r="Q55" s="31" t="s">
        <v>648</v>
      </c>
      <c r="R55" s="222" t="s">
        <v>234</v>
      </c>
      <c r="S55" s="47" t="s">
        <v>232</v>
      </c>
      <c r="T55" s="222" t="s">
        <v>10</v>
      </c>
      <c r="U55" s="222" t="s">
        <v>11</v>
      </c>
      <c r="V55" s="47"/>
      <c r="W55" s="32" t="s">
        <v>649</v>
      </c>
      <c r="X55" s="32" t="s">
        <v>251</v>
      </c>
      <c r="Y55" s="275">
        <v>0</v>
      </c>
      <c r="Z55" s="276">
        <v>90</v>
      </c>
      <c r="AA55" s="276">
        <v>10</v>
      </c>
      <c r="AB55" s="222" t="s">
        <v>286</v>
      </c>
      <c r="AC55" s="32" t="s">
        <v>236</v>
      </c>
      <c r="AD55" s="303">
        <v>0</v>
      </c>
      <c r="AE55" s="161">
        <v>520640.18</v>
      </c>
      <c r="AF55" s="161">
        <f>AE55*AD55</f>
        <v>0</v>
      </c>
      <c r="AG55" s="161">
        <f>AF55*1.12</f>
        <v>0</v>
      </c>
      <c r="AH55" s="303">
        <v>250</v>
      </c>
      <c r="AI55" s="161">
        <v>520640.18</v>
      </c>
      <c r="AJ55" s="161">
        <f>AI55*AH55</f>
        <v>130160045</v>
      </c>
      <c r="AK55" s="161">
        <f>AJ55*1.12</f>
        <v>145779250.40000001</v>
      </c>
      <c r="AL55" s="303">
        <v>250</v>
      </c>
      <c r="AM55" s="161">
        <v>520640.18</v>
      </c>
      <c r="AN55" s="161">
        <f>AL55*AM55</f>
        <v>130160045</v>
      </c>
      <c r="AO55" s="161">
        <f>AN55*1.12</f>
        <v>145779250.40000001</v>
      </c>
      <c r="AP55" s="303">
        <v>0</v>
      </c>
      <c r="AQ55" s="161"/>
      <c r="AR55" s="161">
        <v>0</v>
      </c>
      <c r="AS55" s="161">
        <v>0</v>
      </c>
      <c r="AT55" s="225"/>
      <c r="AU55" s="225"/>
      <c r="AV55" s="225"/>
      <c r="AW55" s="225"/>
      <c r="AX55" s="303">
        <f t="shared" ref="AX55" si="51">AD55+AH55+AL55</f>
        <v>500</v>
      </c>
      <c r="AY55" s="304">
        <v>260320090</v>
      </c>
      <c r="AZ55" s="162">
        <v>291558500.80000001</v>
      </c>
      <c r="BA55" s="115" t="s">
        <v>244</v>
      </c>
      <c r="BB55" s="47" t="s">
        <v>402</v>
      </c>
      <c r="BC55" s="305"/>
      <c r="BD55" s="306"/>
      <c r="BE55" s="306"/>
      <c r="BF55" s="47" t="s">
        <v>402</v>
      </c>
      <c r="BG55" s="222"/>
      <c r="BH55" s="222"/>
      <c r="BI55" s="222"/>
      <c r="BJ55" s="222"/>
      <c r="BK55" s="222"/>
      <c r="BL55" s="47" t="s">
        <v>73</v>
      </c>
      <c r="BM55" s="222"/>
    </row>
    <row r="56" spans="1:65" s="6" customFormat="1" ht="12" customHeight="1" x14ac:dyDescent="0.2">
      <c r="A56" s="85" t="s">
        <v>387</v>
      </c>
      <c r="B56" s="85"/>
      <c r="C56" s="80"/>
      <c r="D56" s="271"/>
      <c r="E56" s="80"/>
      <c r="F56" s="27" t="s">
        <v>47</v>
      </c>
      <c r="G56" s="28" t="s">
        <v>403</v>
      </c>
      <c r="H56" s="80"/>
      <c r="I56" s="168" t="s">
        <v>404</v>
      </c>
      <c r="J56" s="168" t="s">
        <v>405</v>
      </c>
      <c r="K56" s="168" t="s">
        <v>25</v>
      </c>
      <c r="L56" s="168"/>
      <c r="M56" s="168"/>
      <c r="N56" s="85"/>
      <c r="O56" s="85" t="s">
        <v>242</v>
      </c>
      <c r="P56" s="28" t="s">
        <v>391</v>
      </c>
      <c r="Q56" s="25" t="s">
        <v>277</v>
      </c>
      <c r="R56" s="168" t="s">
        <v>234</v>
      </c>
      <c r="S56" s="85" t="s">
        <v>232</v>
      </c>
      <c r="T56" s="168" t="s">
        <v>10</v>
      </c>
      <c r="U56" s="168" t="s">
        <v>11</v>
      </c>
      <c r="V56" s="85"/>
      <c r="W56" s="26" t="s">
        <v>264</v>
      </c>
      <c r="X56" s="26" t="s">
        <v>251</v>
      </c>
      <c r="Y56" s="271">
        <v>30</v>
      </c>
      <c r="Z56" s="271">
        <v>60</v>
      </c>
      <c r="AA56" s="272">
        <v>10</v>
      </c>
      <c r="AB56" s="168" t="s">
        <v>286</v>
      </c>
      <c r="AC56" s="26" t="s">
        <v>236</v>
      </c>
      <c r="AD56" s="239">
        <v>10</v>
      </c>
      <c r="AE56" s="162">
        <v>103300</v>
      </c>
      <c r="AF56" s="162">
        <f t="shared" si="43"/>
        <v>1033000</v>
      </c>
      <c r="AG56" s="162">
        <f t="shared" si="44"/>
        <v>1156960</v>
      </c>
      <c r="AH56" s="239">
        <v>10</v>
      </c>
      <c r="AI56" s="162">
        <v>103300</v>
      </c>
      <c r="AJ56" s="162">
        <f t="shared" si="45"/>
        <v>1033000</v>
      </c>
      <c r="AK56" s="162">
        <f t="shared" si="46"/>
        <v>1156960</v>
      </c>
      <c r="AL56" s="239">
        <v>10</v>
      </c>
      <c r="AM56" s="162">
        <v>103300</v>
      </c>
      <c r="AN56" s="162">
        <f t="shared" si="47"/>
        <v>1033000</v>
      </c>
      <c r="AO56" s="162">
        <f t="shared" si="48"/>
        <v>1156960</v>
      </c>
      <c r="AP56" s="239">
        <v>0</v>
      </c>
      <c r="AQ56" s="162"/>
      <c r="AR56" s="162">
        <v>0</v>
      </c>
      <c r="AS56" s="162">
        <v>0</v>
      </c>
      <c r="AT56" s="80"/>
      <c r="AU56" s="80"/>
      <c r="AV56" s="80"/>
      <c r="AW56" s="80"/>
      <c r="AX56" s="239">
        <v>30</v>
      </c>
      <c r="AY56" s="162">
        <v>0</v>
      </c>
      <c r="AZ56" s="162">
        <v>0</v>
      </c>
      <c r="BA56" s="53" t="s">
        <v>244</v>
      </c>
      <c r="BB56" s="85" t="s">
        <v>406</v>
      </c>
      <c r="BC56" s="299"/>
      <c r="BD56" s="184"/>
      <c r="BE56" s="184"/>
      <c r="BF56" s="85" t="s">
        <v>406</v>
      </c>
      <c r="BG56" s="168"/>
      <c r="BH56" s="168"/>
      <c r="BI56" s="168"/>
      <c r="BJ56" s="168"/>
      <c r="BK56" s="85" t="s">
        <v>73</v>
      </c>
      <c r="BL56" s="80"/>
      <c r="BM56" s="80"/>
    </row>
    <row r="57" spans="1:65" s="231" customFormat="1" ht="12" customHeight="1" x14ac:dyDescent="0.25">
      <c r="A57" s="47" t="s">
        <v>387</v>
      </c>
      <c r="B57" s="47"/>
      <c r="C57" s="225"/>
      <c r="D57" s="27" t="s">
        <v>47</v>
      </c>
      <c r="E57" s="225"/>
      <c r="F57" s="29" t="s">
        <v>48</v>
      </c>
      <c r="G57" s="30" t="s">
        <v>403</v>
      </c>
      <c r="H57" s="225"/>
      <c r="I57" s="222" t="s">
        <v>404</v>
      </c>
      <c r="J57" s="222" t="s">
        <v>405</v>
      </c>
      <c r="K57" s="222" t="s">
        <v>25</v>
      </c>
      <c r="L57" s="222"/>
      <c r="M57" s="222"/>
      <c r="N57" s="47"/>
      <c r="O57" s="47" t="s">
        <v>242</v>
      </c>
      <c r="P57" s="30" t="s">
        <v>391</v>
      </c>
      <c r="Q57" s="31" t="s">
        <v>277</v>
      </c>
      <c r="R57" s="222" t="s">
        <v>234</v>
      </c>
      <c r="S57" s="47" t="s">
        <v>232</v>
      </c>
      <c r="T57" s="222" t="s">
        <v>10</v>
      </c>
      <c r="U57" s="222" t="s">
        <v>11</v>
      </c>
      <c r="V57" s="47"/>
      <c r="W57" s="32" t="s">
        <v>264</v>
      </c>
      <c r="X57" s="32" t="s">
        <v>251</v>
      </c>
      <c r="Y57" s="263">
        <v>0</v>
      </c>
      <c r="Z57" s="230">
        <v>90</v>
      </c>
      <c r="AA57" s="230">
        <v>10</v>
      </c>
      <c r="AB57" s="222" t="s">
        <v>286</v>
      </c>
      <c r="AC57" s="32" t="s">
        <v>236</v>
      </c>
      <c r="AD57" s="303">
        <v>10</v>
      </c>
      <c r="AE57" s="161">
        <v>103300</v>
      </c>
      <c r="AF57" s="161">
        <f>AE57*AD57</f>
        <v>1033000</v>
      </c>
      <c r="AG57" s="161">
        <f>AF57*1.12</f>
        <v>1156960</v>
      </c>
      <c r="AH57" s="303">
        <v>10</v>
      </c>
      <c r="AI57" s="161">
        <v>103300</v>
      </c>
      <c r="AJ57" s="161">
        <f>AI57*AH57</f>
        <v>1033000</v>
      </c>
      <c r="AK57" s="161">
        <f>AJ57*1.12</f>
        <v>1156960</v>
      </c>
      <c r="AL57" s="303">
        <v>10</v>
      </c>
      <c r="AM57" s="161">
        <v>103300</v>
      </c>
      <c r="AN57" s="161">
        <f>AL57*AM57</f>
        <v>1033000</v>
      </c>
      <c r="AO57" s="161">
        <f>AN57*1.12</f>
        <v>1156960</v>
      </c>
      <c r="AP57" s="303">
        <v>0</v>
      </c>
      <c r="AQ57" s="161"/>
      <c r="AR57" s="161">
        <v>0</v>
      </c>
      <c r="AS57" s="161">
        <v>0</v>
      </c>
      <c r="AT57" s="225"/>
      <c r="AU57" s="225"/>
      <c r="AV57" s="225"/>
      <c r="AW57" s="225"/>
      <c r="AX57" s="303">
        <v>30</v>
      </c>
      <c r="AY57" s="161">
        <v>0</v>
      </c>
      <c r="AZ57" s="161">
        <f>AY57*1.12</f>
        <v>0</v>
      </c>
      <c r="BA57" s="115" t="s">
        <v>244</v>
      </c>
      <c r="BB57" s="47" t="s">
        <v>406</v>
      </c>
      <c r="BC57" s="305"/>
      <c r="BD57" s="306"/>
      <c r="BE57" s="306"/>
      <c r="BF57" s="47" t="s">
        <v>406</v>
      </c>
      <c r="BG57" s="222"/>
      <c r="BH57" s="222"/>
      <c r="BI57" s="222"/>
      <c r="BJ57" s="222"/>
      <c r="BK57" s="222"/>
      <c r="BL57" s="47" t="s">
        <v>73</v>
      </c>
      <c r="BM57" s="222"/>
    </row>
    <row r="58" spans="1:65" s="231" customFormat="1" ht="12" customHeight="1" x14ac:dyDescent="0.25">
      <c r="A58" s="47" t="s">
        <v>387</v>
      </c>
      <c r="B58" s="47"/>
      <c r="C58" s="225"/>
      <c r="D58" s="33" t="s">
        <v>48</v>
      </c>
      <c r="E58" s="225"/>
      <c r="F58" s="33" t="s">
        <v>47</v>
      </c>
      <c r="G58" s="30" t="s">
        <v>403</v>
      </c>
      <c r="H58" s="225"/>
      <c r="I58" s="222" t="s">
        <v>404</v>
      </c>
      <c r="J58" s="222" t="s">
        <v>405</v>
      </c>
      <c r="K58" s="222" t="s">
        <v>25</v>
      </c>
      <c r="L58" s="222"/>
      <c r="M58" s="222"/>
      <c r="N58" s="47"/>
      <c r="O58" s="47" t="s">
        <v>242</v>
      </c>
      <c r="P58" s="34" t="s">
        <v>445</v>
      </c>
      <c r="Q58" s="31" t="s">
        <v>648</v>
      </c>
      <c r="R58" s="222" t="s">
        <v>234</v>
      </c>
      <c r="S58" s="47" t="s">
        <v>232</v>
      </c>
      <c r="T58" s="222" t="s">
        <v>10</v>
      </c>
      <c r="U58" s="222" t="s">
        <v>11</v>
      </c>
      <c r="V58" s="47"/>
      <c r="W58" s="32" t="s">
        <v>649</v>
      </c>
      <c r="X58" s="32" t="s">
        <v>251</v>
      </c>
      <c r="Y58" s="275">
        <v>0</v>
      </c>
      <c r="Z58" s="276">
        <v>90</v>
      </c>
      <c r="AA58" s="276">
        <v>10</v>
      </c>
      <c r="AB58" s="222" t="s">
        <v>286</v>
      </c>
      <c r="AC58" s="32" t="s">
        <v>236</v>
      </c>
      <c r="AD58" s="303">
        <v>0</v>
      </c>
      <c r="AE58" s="161">
        <v>103300</v>
      </c>
      <c r="AF58" s="161">
        <f>AE58*AD58</f>
        <v>0</v>
      </c>
      <c r="AG58" s="161">
        <f>AF58*1.12</f>
        <v>0</v>
      </c>
      <c r="AH58" s="303">
        <v>10</v>
      </c>
      <c r="AI58" s="161">
        <v>103300</v>
      </c>
      <c r="AJ58" s="161">
        <f>AI58*AH58</f>
        <v>1033000</v>
      </c>
      <c r="AK58" s="161">
        <f>AJ58*1.12</f>
        <v>1156960</v>
      </c>
      <c r="AL58" s="303">
        <v>10</v>
      </c>
      <c r="AM58" s="161">
        <v>103300</v>
      </c>
      <c r="AN58" s="161">
        <f>AL58*AM58</f>
        <v>1033000</v>
      </c>
      <c r="AO58" s="161">
        <f>AN58*1.12</f>
        <v>1156960</v>
      </c>
      <c r="AP58" s="303">
        <v>0</v>
      </c>
      <c r="AQ58" s="161"/>
      <c r="AR58" s="161">
        <v>0</v>
      </c>
      <c r="AS58" s="161">
        <v>0</v>
      </c>
      <c r="AT58" s="225"/>
      <c r="AU58" s="225"/>
      <c r="AV58" s="225"/>
      <c r="AW58" s="225"/>
      <c r="AX58" s="303">
        <f t="shared" ref="AX58" si="52">AD58+AH58+AL58</f>
        <v>20</v>
      </c>
      <c r="AY58" s="304">
        <v>2066000</v>
      </c>
      <c r="AZ58" s="162">
        <v>2313920</v>
      </c>
      <c r="BA58" s="115" t="s">
        <v>244</v>
      </c>
      <c r="BB58" s="47" t="s">
        <v>406</v>
      </c>
      <c r="BC58" s="305"/>
      <c r="BD58" s="306"/>
      <c r="BE58" s="306"/>
      <c r="BF58" s="47" t="s">
        <v>406</v>
      </c>
      <c r="BG58" s="222"/>
      <c r="BH58" s="222"/>
      <c r="BI58" s="222"/>
      <c r="BJ58" s="222"/>
      <c r="BK58" s="222"/>
      <c r="BL58" s="47" t="s">
        <v>73</v>
      </c>
      <c r="BM58" s="222"/>
    </row>
    <row r="59" spans="1:65" s="6" customFormat="1" ht="12" customHeight="1" x14ac:dyDescent="0.2">
      <c r="A59" s="85" t="s">
        <v>387</v>
      </c>
      <c r="B59" s="85"/>
      <c r="C59" s="80"/>
      <c r="D59" s="271"/>
      <c r="E59" s="80"/>
      <c r="F59" s="27" t="s">
        <v>49</v>
      </c>
      <c r="G59" s="28" t="s">
        <v>407</v>
      </c>
      <c r="H59" s="80"/>
      <c r="I59" s="168" t="s">
        <v>404</v>
      </c>
      <c r="J59" s="168" t="s">
        <v>408</v>
      </c>
      <c r="K59" s="168" t="s">
        <v>25</v>
      </c>
      <c r="L59" s="168"/>
      <c r="M59" s="168"/>
      <c r="N59" s="85"/>
      <c r="O59" s="85" t="s">
        <v>242</v>
      </c>
      <c r="P59" s="28" t="s">
        <v>391</v>
      </c>
      <c r="Q59" s="25" t="s">
        <v>277</v>
      </c>
      <c r="R59" s="168" t="s">
        <v>234</v>
      </c>
      <c r="S59" s="85" t="s">
        <v>232</v>
      </c>
      <c r="T59" s="168" t="s">
        <v>10</v>
      </c>
      <c r="U59" s="168" t="s">
        <v>11</v>
      </c>
      <c r="V59" s="85"/>
      <c r="W59" s="26" t="s">
        <v>264</v>
      </c>
      <c r="X59" s="26" t="s">
        <v>251</v>
      </c>
      <c r="Y59" s="271">
        <v>30</v>
      </c>
      <c r="Z59" s="271">
        <v>60</v>
      </c>
      <c r="AA59" s="272">
        <v>10</v>
      </c>
      <c r="AB59" s="168" t="s">
        <v>286</v>
      </c>
      <c r="AC59" s="26" t="s">
        <v>236</v>
      </c>
      <c r="AD59" s="239">
        <v>2</v>
      </c>
      <c r="AE59" s="162">
        <v>267500</v>
      </c>
      <c r="AF59" s="162">
        <f t="shared" si="43"/>
        <v>535000</v>
      </c>
      <c r="AG59" s="162">
        <f t="shared" si="44"/>
        <v>599200</v>
      </c>
      <c r="AH59" s="239">
        <v>2</v>
      </c>
      <c r="AI59" s="162">
        <v>267500</v>
      </c>
      <c r="AJ59" s="162">
        <f t="shared" si="45"/>
        <v>535000</v>
      </c>
      <c r="AK59" s="162">
        <f t="shared" si="46"/>
        <v>599200</v>
      </c>
      <c r="AL59" s="239">
        <v>2</v>
      </c>
      <c r="AM59" s="162">
        <v>267500</v>
      </c>
      <c r="AN59" s="162">
        <f t="shared" si="47"/>
        <v>535000</v>
      </c>
      <c r="AO59" s="162">
        <f t="shared" si="48"/>
        <v>599200</v>
      </c>
      <c r="AP59" s="239">
        <v>0</v>
      </c>
      <c r="AQ59" s="162"/>
      <c r="AR59" s="162">
        <v>0</v>
      </c>
      <c r="AS59" s="162">
        <v>0</v>
      </c>
      <c r="AT59" s="80"/>
      <c r="AU59" s="80"/>
      <c r="AV59" s="80"/>
      <c r="AW59" s="80"/>
      <c r="AX59" s="239">
        <v>6</v>
      </c>
      <c r="AY59" s="162">
        <v>0</v>
      </c>
      <c r="AZ59" s="162">
        <v>0</v>
      </c>
      <c r="BA59" s="53" t="s">
        <v>244</v>
      </c>
      <c r="BB59" s="85" t="s">
        <v>409</v>
      </c>
      <c r="BC59" s="299"/>
      <c r="BD59" s="184"/>
      <c r="BE59" s="184"/>
      <c r="BF59" s="85" t="s">
        <v>409</v>
      </c>
      <c r="BG59" s="168"/>
      <c r="BH59" s="168"/>
      <c r="BI59" s="168"/>
      <c r="BJ59" s="168"/>
      <c r="BK59" s="85" t="s">
        <v>73</v>
      </c>
      <c r="BL59" s="80"/>
      <c r="BM59" s="80"/>
    </row>
    <row r="60" spans="1:65" s="231" customFormat="1" ht="12" customHeight="1" x14ac:dyDescent="0.25">
      <c r="A60" s="47" t="s">
        <v>387</v>
      </c>
      <c r="B60" s="47"/>
      <c r="C60" s="225"/>
      <c r="D60" s="27" t="s">
        <v>49</v>
      </c>
      <c r="E60" s="225"/>
      <c r="F60" s="29" t="s">
        <v>50</v>
      </c>
      <c r="G60" s="30" t="s">
        <v>407</v>
      </c>
      <c r="H60" s="225"/>
      <c r="I60" s="222" t="s">
        <v>404</v>
      </c>
      <c r="J60" s="222" t="s">
        <v>408</v>
      </c>
      <c r="K60" s="222" t="s">
        <v>25</v>
      </c>
      <c r="L60" s="222"/>
      <c r="M60" s="222"/>
      <c r="N60" s="47"/>
      <c r="O60" s="47" t="s">
        <v>242</v>
      </c>
      <c r="P60" s="30" t="s">
        <v>391</v>
      </c>
      <c r="Q60" s="31" t="s">
        <v>277</v>
      </c>
      <c r="R60" s="222" t="s">
        <v>234</v>
      </c>
      <c r="S60" s="47" t="s">
        <v>232</v>
      </c>
      <c r="T60" s="222" t="s">
        <v>10</v>
      </c>
      <c r="U60" s="222" t="s">
        <v>11</v>
      </c>
      <c r="V60" s="47"/>
      <c r="W60" s="32" t="s">
        <v>264</v>
      </c>
      <c r="X60" s="32" t="s">
        <v>251</v>
      </c>
      <c r="Y60" s="263">
        <v>0</v>
      </c>
      <c r="Z60" s="230">
        <v>90</v>
      </c>
      <c r="AA60" s="230">
        <v>10</v>
      </c>
      <c r="AB60" s="222" t="s">
        <v>286</v>
      </c>
      <c r="AC60" s="32" t="s">
        <v>236</v>
      </c>
      <c r="AD60" s="303">
        <v>2</v>
      </c>
      <c r="AE60" s="161">
        <v>267500</v>
      </c>
      <c r="AF60" s="161">
        <f>AE60*AD60</f>
        <v>535000</v>
      </c>
      <c r="AG60" s="161">
        <f>AF60*1.12</f>
        <v>599200</v>
      </c>
      <c r="AH60" s="303">
        <v>2</v>
      </c>
      <c r="AI60" s="161">
        <v>267500</v>
      </c>
      <c r="AJ60" s="161">
        <f>AI60*AH60</f>
        <v>535000</v>
      </c>
      <c r="AK60" s="161">
        <f>AJ60*1.12</f>
        <v>599200</v>
      </c>
      <c r="AL60" s="303">
        <v>2</v>
      </c>
      <c r="AM60" s="161">
        <v>267500</v>
      </c>
      <c r="AN60" s="161">
        <f>AL60*AM60</f>
        <v>535000</v>
      </c>
      <c r="AO60" s="161">
        <f>AN60*1.12</f>
        <v>599200</v>
      </c>
      <c r="AP60" s="303">
        <v>0</v>
      </c>
      <c r="AQ60" s="161"/>
      <c r="AR60" s="161">
        <v>0</v>
      </c>
      <c r="AS60" s="161">
        <v>0</v>
      </c>
      <c r="AT60" s="225"/>
      <c r="AU60" s="225"/>
      <c r="AV60" s="225"/>
      <c r="AW60" s="225"/>
      <c r="AX60" s="303">
        <v>6</v>
      </c>
      <c r="AY60" s="161">
        <v>0</v>
      </c>
      <c r="AZ60" s="161">
        <f>AY60*1.12</f>
        <v>0</v>
      </c>
      <c r="BA60" s="115" t="s">
        <v>244</v>
      </c>
      <c r="BB60" s="47" t="s">
        <v>409</v>
      </c>
      <c r="BC60" s="305"/>
      <c r="BD60" s="306"/>
      <c r="BE60" s="306"/>
      <c r="BF60" s="47" t="s">
        <v>409</v>
      </c>
      <c r="BG60" s="222"/>
      <c r="BH60" s="222"/>
      <c r="BI60" s="222"/>
      <c r="BJ60" s="222"/>
      <c r="BK60" s="222"/>
      <c r="BL60" s="47" t="s">
        <v>73</v>
      </c>
      <c r="BM60" s="222"/>
    </row>
    <row r="61" spans="1:65" s="231" customFormat="1" ht="12" customHeight="1" x14ac:dyDescent="0.25">
      <c r="A61" s="47" t="s">
        <v>387</v>
      </c>
      <c r="B61" s="47"/>
      <c r="C61" s="225"/>
      <c r="D61" s="33" t="s">
        <v>50</v>
      </c>
      <c r="E61" s="225"/>
      <c r="F61" s="33" t="s">
        <v>49</v>
      </c>
      <c r="G61" s="30" t="s">
        <v>407</v>
      </c>
      <c r="H61" s="225"/>
      <c r="I61" s="222" t="s">
        <v>404</v>
      </c>
      <c r="J61" s="222" t="s">
        <v>408</v>
      </c>
      <c r="K61" s="222" t="s">
        <v>25</v>
      </c>
      <c r="L61" s="222"/>
      <c r="M61" s="222"/>
      <c r="N61" s="47"/>
      <c r="O61" s="47" t="s">
        <v>242</v>
      </c>
      <c r="P61" s="34" t="s">
        <v>445</v>
      </c>
      <c r="Q61" s="31" t="s">
        <v>648</v>
      </c>
      <c r="R61" s="222" t="s">
        <v>234</v>
      </c>
      <c r="S61" s="47" t="s">
        <v>232</v>
      </c>
      <c r="T61" s="222" t="s">
        <v>10</v>
      </c>
      <c r="U61" s="222" t="s">
        <v>11</v>
      </c>
      <c r="V61" s="47"/>
      <c r="W61" s="32" t="s">
        <v>649</v>
      </c>
      <c r="X61" s="32" t="s">
        <v>251</v>
      </c>
      <c r="Y61" s="275">
        <v>0</v>
      </c>
      <c r="Z61" s="276">
        <v>90</v>
      </c>
      <c r="AA61" s="276">
        <v>10</v>
      </c>
      <c r="AB61" s="222" t="s">
        <v>286</v>
      </c>
      <c r="AC61" s="32" t="s">
        <v>236</v>
      </c>
      <c r="AD61" s="303">
        <v>0</v>
      </c>
      <c r="AE61" s="161">
        <v>267500</v>
      </c>
      <c r="AF61" s="161">
        <f>AE61*AD61</f>
        <v>0</v>
      </c>
      <c r="AG61" s="161">
        <f>AF61*1.12</f>
        <v>0</v>
      </c>
      <c r="AH61" s="303">
        <v>2</v>
      </c>
      <c r="AI61" s="161">
        <v>267500</v>
      </c>
      <c r="AJ61" s="161">
        <f>AI61*AH61</f>
        <v>535000</v>
      </c>
      <c r="AK61" s="161">
        <f>AJ61*1.12</f>
        <v>599200</v>
      </c>
      <c r="AL61" s="303">
        <v>2</v>
      </c>
      <c r="AM61" s="161">
        <v>267500</v>
      </c>
      <c r="AN61" s="161">
        <f>AL61*AM61</f>
        <v>535000</v>
      </c>
      <c r="AO61" s="161">
        <f>AN61*1.12</f>
        <v>599200</v>
      </c>
      <c r="AP61" s="303">
        <v>0</v>
      </c>
      <c r="AQ61" s="161"/>
      <c r="AR61" s="161">
        <v>0</v>
      </c>
      <c r="AS61" s="161">
        <v>0</v>
      </c>
      <c r="AT61" s="225"/>
      <c r="AU61" s="225"/>
      <c r="AV61" s="225"/>
      <c r="AW61" s="225"/>
      <c r="AX61" s="303">
        <f t="shared" ref="AX61" si="53">AD61+AH61+AL61</f>
        <v>4</v>
      </c>
      <c r="AY61" s="304">
        <v>1070000</v>
      </c>
      <c r="AZ61" s="162">
        <v>1198400</v>
      </c>
      <c r="BA61" s="115" t="s">
        <v>244</v>
      </c>
      <c r="BB61" s="47" t="s">
        <v>409</v>
      </c>
      <c r="BC61" s="305"/>
      <c r="BD61" s="306"/>
      <c r="BE61" s="306"/>
      <c r="BF61" s="47" t="s">
        <v>409</v>
      </c>
      <c r="BG61" s="222"/>
      <c r="BH61" s="222"/>
      <c r="BI61" s="222"/>
      <c r="BJ61" s="222"/>
      <c r="BK61" s="222"/>
      <c r="BL61" s="47" t="s">
        <v>73</v>
      </c>
      <c r="BM61" s="222"/>
    </row>
    <row r="62" spans="1:65" s="6" customFormat="1" ht="11.25" customHeight="1" x14ac:dyDescent="0.2">
      <c r="A62" s="85" t="s">
        <v>302</v>
      </c>
      <c r="B62" s="75" t="s">
        <v>426</v>
      </c>
      <c r="C62" s="75"/>
      <c r="D62" s="27" t="s">
        <v>52</v>
      </c>
      <c r="E62" s="80"/>
      <c r="F62" s="271" t="s">
        <v>51</v>
      </c>
      <c r="G62" s="168" t="s">
        <v>312</v>
      </c>
      <c r="H62" s="85" t="s">
        <v>439</v>
      </c>
      <c r="I62" s="168" t="s">
        <v>313</v>
      </c>
      <c r="J62" s="168" t="s">
        <v>314</v>
      </c>
      <c r="K62" s="168" t="s">
        <v>25</v>
      </c>
      <c r="L62" s="168"/>
      <c r="M62" s="168" t="s">
        <v>60</v>
      </c>
      <c r="N62" s="85" t="s">
        <v>210</v>
      </c>
      <c r="O62" s="85" t="s">
        <v>232</v>
      </c>
      <c r="P62" s="168" t="s">
        <v>283</v>
      </c>
      <c r="Q62" s="168">
        <v>12.2018</v>
      </c>
      <c r="R62" s="168" t="s">
        <v>234</v>
      </c>
      <c r="S62" s="85" t="s">
        <v>232</v>
      </c>
      <c r="T62" s="168" t="s">
        <v>284</v>
      </c>
      <c r="U62" s="168" t="s">
        <v>11</v>
      </c>
      <c r="V62" s="85"/>
      <c r="W62" s="168">
        <v>1.2019</v>
      </c>
      <c r="X62" s="85" t="s">
        <v>285</v>
      </c>
      <c r="Y62" s="85" t="s">
        <v>435</v>
      </c>
      <c r="Z62" s="85" t="s">
        <v>436</v>
      </c>
      <c r="AA62" s="274">
        <v>10</v>
      </c>
      <c r="AB62" s="168" t="s">
        <v>286</v>
      </c>
      <c r="AC62" s="168"/>
      <c r="AD62" s="239">
        <v>85</v>
      </c>
      <c r="AE62" s="162">
        <v>17686.830000000002</v>
      </c>
      <c r="AF62" s="162">
        <v>1503380.55</v>
      </c>
      <c r="AG62" s="162">
        <v>1683786.22</v>
      </c>
      <c r="AH62" s="239">
        <v>230</v>
      </c>
      <c r="AI62" s="162">
        <v>17686.830000000002</v>
      </c>
      <c r="AJ62" s="162">
        <v>4067970.9</v>
      </c>
      <c r="AK62" s="162">
        <v>4556127.41</v>
      </c>
      <c r="AL62" s="239">
        <v>230</v>
      </c>
      <c r="AM62" s="162">
        <v>17686.830000000002</v>
      </c>
      <c r="AN62" s="162">
        <v>4067970.9</v>
      </c>
      <c r="AO62" s="162">
        <v>4556127.41</v>
      </c>
      <c r="AP62" s="239">
        <v>230</v>
      </c>
      <c r="AQ62" s="162">
        <v>17686.830000000002</v>
      </c>
      <c r="AR62" s="162">
        <v>4067970.9</v>
      </c>
      <c r="AS62" s="162">
        <v>4556127.41</v>
      </c>
      <c r="AT62" s="239">
        <v>230</v>
      </c>
      <c r="AU62" s="162">
        <v>17686.830000000002</v>
      </c>
      <c r="AV62" s="162">
        <v>4067970.9</v>
      </c>
      <c r="AW62" s="162">
        <v>4556127.41</v>
      </c>
      <c r="AX62" s="239">
        <v>1005</v>
      </c>
      <c r="AY62" s="162">
        <v>0</v>
      </c>
      <c r="AZ62" s="162">
        <v>0</v>
      </c>
      <c r="BA62" s="85" t="s">
        <v>245</v>
      </c>
      <c r="BB62" s="168"/>
      <c r="BC62" s="168"/>
      <c r="BD62" s="168"/>
      <c r="BE62" s="168"/>
      <c r="BF62" s="168" t="s">
        <v>306</v>
      </c>
      <c r="BG62" s="168"/>
      <c r="BH62" s="168"/>
      <c r="BI62" s="168"/>
      <c r="BJ62" s="168"/>
      <c r="BK62" s="168"/>
      <c r="BL62" s="307"/>
      <c r="BM62" s="85" t="s">
        <v>73</v>
      </c>
    </row>
    <row r="63" spans="1:65" s="6" customFormat="1" ht="13.15" customHeight="1" x14ac:dyDescent="0.2">
      <c r="A63" s="85" t="s">
        <v>302</v>
      </c>
      <c r="B63" s="25" t="s">
        <v>442</v>
      </c>
      <c r="C63" s="25" t="s">
        <v>508</v>
      </c>
      <c r="D63" s="271" t="s">
        <v>509</v>
      </c>
      <c r="E63" s="168"/>
      <c r="F63" s="271"/>
      <c r="G63" s="168" t="s">
        <v>312</v>
      </c>
      <c r="H63" s="271">
        <v>220016064</v>
      </c>
      <c r="I63" s="168" t="s">
        <v>313</v>
      </c>
      <c r="J63" s="28" t="s">
        <v>314</v>
      </c>
      <c r="K63" s="168" t="s">
        <v>25</v>
      </c>
      <c r="L63" s="168"/>
      <c r="M63" s="168" t="s">
        <v>60</v>
      </c>
      <c r="N63" s="85" t="s">
        <v>210</v>
      </c>
      <c r="O63" s="85" t="s">
        <v>232</v>
      </c>
      <c r="P63" s="168" t="s">
        <v>283</v>
      </c>
      <c r="Q63" s="298" t="s">
        <v>510</v>
      </c>
      <c r="R63" s="168" t="s">
        <v>234</v>
      </c>
      <c r="S63" s="85" t="s">
        <v>232</v>
      </c>
      <c r="T63" s="168" t="s">
        <v>284</v>
      </c>
      <c r="U63" s="168" t="s">
        <v>11</v>
      </c>
      <c r="V63" s="85"/>
      <c r="W63" s="235" t="s">
        <v>478</v>
      </c>
      <c r="X63" s="85" t="s">
        <v>285</v>
      </c>
      <c r="Y63" s="235">
        <v>30</v>
      </c>
      <c r="Z63" s="235" t="s">
        <v>243</v>
      </c>
      <c r="AA63" s="235">
        <v>10</v>
      </c>
      <c r="AB63" s="168" t="s">
        <v>286</v>
      </c>
      <c r="AC63" s="168"/>
      <c r="AD63" s="239">
        <v>200</v>
      </c>
      <c r="AE63" s="162">
        <v>17686.830000000002</v>
      </c>
      <c r="AF63" s="162">
        <f t="shared" ref="AF63" si="54">AD63*AE63</f>
        <v>3537366.0000000005</v>
      </c>
      <c r="AG63" s="162">
        <f t="shared" ref="AG63" si="55">AF63*1.12</f>
        <v>3961849.9200000009</v>
      </c>
      <c r="AH63" s="239">
        <v>230</v>
      </c>
      <c r="AI63" s="162">
        <v>17686.830000000002</v>
      </c>
      <c r="AJ63" s="162">
        <f t="shared" ref="AJ63" si="56">AH63*AI63</f>
        <v>4067970.9000000004</v>
      </c>
      <c r="AK63" s="162">
        <f t="shared" ref="AK63" si="57">AJ63*1.12</f>
        <v>4556127.4080000008</v>
      </c>
      <c r="AL63" s="239">
        <v>230</v>
      </c>
      <c r="AM63" s="162">
        <v>17686.830000000002</v>
      </c>
      <c r="AN63" s="162">
        <f t="shared" ref="AN63" si="58">AL63*AM63</f>
        <v>4067970.9000000004</v>
      </c>
      <c r="AO63" s="162">
        <f t="shared" ref="AO63" si="59">AN63*1.12</f>
        <v>4556127.4080000008</v>
      </c>
      <c r="AP63" s="239">
        <v>230</v>
      </c>
      <c r="AQ63" s="162">
        <v>17686.830000000002</v>
      </c>
      <c r="AR63" s="162">
        <f t="shared" ref="AR63" si="60">AP63*AQ63</f>
        <v>4067970.9000000004</v>
      </c>
      <c r="AS63" s="162">
        <f t="shared" ref="AS63:AS108" si="61">AR63*1.12</f>
        <v>4556127.4080000008</v>
      </c>
      <c r="AT63" s="239">
        <v>230</v>
      </c>
      <c r="AU63" s="162">
        <v>17686.830000000002</v>
      </c>
      <c r="AV63" s="162">
        <f t="shared" ref="AV63" si="62">AT63*AU63</f>
        <v>4067970.9000000004</v>
      </c>
      <c r="AW63" s="162">
        <f t="shared" ref="AW63:AW108" si="63">AV63*1.12</f>
        <v>4556127.4080000008</v>
      </c>
      <c r="AX63" s="300">
        <f t="shared" ref="AX63:AX106" si="64">AT63+AP63+AL63+AH63+AD63</f>
        <v>1120</v>
      </c>
      <c r="AY63" s="162">
        <f>AF63+AJ63+AN63+AR63+AV63</f>
        <v>19809249.600000001</v>
      </c>
      <c r="AZ63" s="162">
        <f>AY63*1.12</f>
        <v>22186359.552000005</v>
      </c>
      <c r="BA63" s="85" t="s">
        <v>245</v>
      </c>
      <c r="BB63" s="168"/>
      <c r="BC63" s="168"/>
      <c r="BD63" s="168"/>
      <c r="BE63" s="168"/>
      <c r="BF63" s="168" t="s">
        <v>306</v>
      </c>
      <c r="BG63" s="168"/>
      <c r="BH63" s="168"/>
      <c r="BI63" s="168"/>
      <c r="BJ63" s="85" t="s">
        <v>73</v>
      </c>
      <c r="BK63" s="85" t="s">
        <v>73</v>
      </c>
      <c r="BL63" s="25"/>
    </row>
    <row r="64" spans="1:65" ht="13.15" customHeight="1" x14ac:dyDescent="0.2">
      <c r="A64" s="85" t="s">
        <v>302</v>
      </c>
      <c r="B64" s="25" t="s">
        <v>442</v>
      </c>
      <c r="C64" s="25" t="s">
        <v>443</v>
      </c>
      <c r="D64" s="35" t="s">
        <v>29</v>
      </c>
      <c r="E64" s="36"/>
      <c r="F64" s="25"/>
      <c r="G64" s="168" t="s">
        <v>444</v>
      </c>
      <c r="H64" s="271">
        <v>210013579</v>
      </c>
      <c r="I64" s="168" t="s">
        <v>58</v>
      </c>
      <c r="J64" s="168" t="s">
        <v>59</v>
      </c>
      <c r="K64" s="168" t="s">
        <v>25</v>
      </c>
      <c r="L64" s="168"/>
      <c r="M64" s="168" t="s">
        <v>60</v>
      </c>
      <c r="N64" s="85" t="s">
        <v>210</v>
      </c>
      <c r="O64" s="85" t="s">
        <v>242</v>
      </c>
      <c r="P64" s="37" t="s">
        <v>445</v>
      </c>
      <c r="Q64" s="308" t="s">
        <v>264</v>
      </c>
      <c r="R64" s="168" t="s">
        <v>234</v>
      </c>
      <c r="S64" s="85" t="s">
        <v>232</v>
      </c>
      <c r="T64" s="168" t="s">
        <v>284</v>
      </c>
      <c r="U64" s="168" t="s">
        <v>11</v>
      </c>
      <c r="V64" s="85"/>
      <c r="W64" s="308" t="s">
        <v>446</v>
      </c>
      <c r="X64" s="85" t="s">
        <v>285</v>
      </c>
      <c r="Y64" s="235">
        <v>30</v>
      </c>
      <c r="Z64" s="235" t="s">
        <v>243</v>
      </c>
      <c r="AA64" s="235">
        <v>10</v>
      </c>
      <c r="AB64" s="168" t="s">
        <v>238</v>
      </c>
      <c r="AC64" s="26" t="s">
        <v>236</v>
      </c>
      <c r="AD64" s="239"/>
      <c r="AE64" s="162">
        <v>1645246.89</v>
      </c>
      <c r="AF64" s="162">
        <f>AE64*AD64</f>
        <v>0</v>
      </c>
      <c r="AG64" s="162">
        <f>AF64*1.12</f>
        <v>0</v>
      </c>
      <c r="AH64" s="239">
        <v>73</v>
      </c>
      <c r="AI64" s="162">
        <v>1645246.89</v>
      </c>
      <c r="AJ64" s="162">
        <f>AI64*AH64</f>
        <v>120103022.97</v>
      </c>
      <c r="AK64" s="162">
        <f>AJ64*1.12</f>
        <v>134515385.72640002</v>
      </c>
      <c r="AL64" s="239">
        <v>73</v>
      </c>
      <c r="AM64" s="162">
        <v>1645246.89</v>
      </c>
      <c r="AN64" s="162">
        <f>AM64*AL64</f>
        <v>120103022.97</v>
      </c>
      <c r="AO64" s="162">
        <f>AN64*1.12</f>
        <v>134515385.72640002</v>
      </c>
      <c r="AP64" s="239">
        <v>73</v>
      </c>
      <c r="AQ64" s="162">
        <v>1645246.89</v>
      </c>
      <c r="AR64" s="162">
        <f t="shared" ref="AR64:AR106" si="65">AQ64*AP64</f>
        <v>120103022.97</v>
      </c>
      <c r="AS64" s="162">
        <f t="shared" si="61"/>
        <v>134515385.72640002</v>
      </c>
      <c r="AT64" s="239">
        <v>73</v>
      </c>
      <c r="AU64" s="162">
        <v>1645246.89</v>
      </c>
      <c r="AV64" s="162">
        <f t="shared" ref="AV64:AV106" si="66">AU64*AT64</f>
        <v>120103022.97</v>
      </c>
      <c r="AW64" s="162">
        <f t="shared" si="63"/>
        <v>134515385.72640002</v>
      </c>
      <c r="AX64" s="239">
        <f t="shared" si="64"/>
        <v>292</v>
      </c>
      <c r="AY64" s="162">
        <v>0</v>
      </c>
      <c r="AZ64" s="162">
        <v>0</v>
      </c>
      <c r="BA64" s="38" t="s">
        <v>447</v>
      </c>
      <c r="BB64" s="168"/>
      <c r="BC64" s="168"/>
      <c r="BD64" s="168"/>
      <c r="BE64" s="168"/>
      <c r="BF64" s="168" t="s">
        <v>448</v>
      </c>
      <c r="BG64" s="168"/>
      <c r="BH64" s="168"/>
      <c r="BI64" s="168"/>
      <c r="BJ64" s="168"/>
      <c r="BK64" s="168"/>
      <c r="BL64" s="168"/>
      <c r="BM64" s="85" t="s">
        <v>73</v>
      </c>
    </row>
    <row r="65" spans="1:65" s="41" customFormat="1" ht="13.15" customHeight="1" x14ac:dyDescent="0.25">
      <c r="A65" s="28" t="s">
        <v>302</v>
      </c>
      <c r="B65" s="38" t="s">
        <v>442</v>
      </c>
      <c r="C65" s="38" t="s">
        <v>443</v>
      </c>
      <c r="D65" s="39" t="s">
        <v>598</v>
      </c>
      <c r="E65" s="40"/>
      <c r="F65" s="38"/>
      <c r="G65" s="28" t="s">
        <v>444</v>
      </c>
      <c r="H65" s="37">
        <v>210013579</v>
      </c>
      <c r="I65" s="40" t="s">
        <v>58</v>
      </c>
      <c r="J65" s="28" t="s">
        <v>59</v>
      </c>
      <c r="K65" s="40" t="s">
        <v>25</v>
      </c>
      <c r="L65" s="40"/>
      <c r="M65" s="40" t="s">
        <v>60</v>
      </c>
      <c r="N65" s="53" t="s">
        <v>210</v>
      </c>
      <c r="O65" s="53" t="s">
        <v>242</v>
      </c>
      <c r="P65" s="34" t="s">
        <v>445</v>
      </c>
      <c r="Q65" s="38" t="s">
        <v>522</v>
      </c>
      <c r="R65" s="40" t="s">
        <v>234</v>
      </c>
      <c r="S65" s="53" t="s">
        <v>232</v>
      </c>
      <c r="T65" s="28" t="s">
        <v>284</v>
      </c>
      <c r="U65" s="40" t="s">
        <v>11</v>
      </c>
      <c r="V65" s="53"/>
      <c r="W65" s="38" t="s">
        <v>446</v>
      </c>
      <c r="X65" s="53" t="s">
        <v>285</v>
      </c>
      <c r="Y65" s="157">
        <v>30</v>
      </c>
      <c r="Z65" s="157" t="s">
        <v>243</v>
      </c>
      <c r="AA65" s="157">
        <v>10</v>
      </c>
      <c r="AB65" s="28" t="s">
        <v>238</v>
      </c>
      <c r="AC65" s="26" t="s">
        <v>236</v>
      </c>
      <c r="AD65" s="304"/>
      <c r="AE65" s="194">
        <v>1645246.89</v>
      </c>
      <c r="AF65" s="194">
        <v>0</v>
      </c>
      <c r="AG65" s="194">
        <v>0</v>
      </c>
      <c r="AH65" s="304">
        <v>73</v>
      </c>
      <c r="AI65" s="194">
        <v>1645246.89</v>
      </c>
      <c r="AJ65" s="194">
        <v>120103022.97</v>
      </c>
      <c r="AK65" s="194">
        <v>134515385.72640002</v>
      </c>
      <c r="AL65" s="304">
        <v>73</v>
      </c>
      <c r="AM65" s="194">
        <v>1645246.89</v>
      </c>
      <c r="AN65" s="194">
        <v>120103022.97</v>
      </c>
      <c r="AO65" s="194">
        <v>134515385.72640002</v>
      </c>
      <c r="AP65" s="304">
        <v>73</v>
      </c>
      <c r="AQ65" s="194">
        <v>1645246.89</v>
      </c>
      <c r="AR65" s="194">
        <v>120103022.97</v>
      </c>
      <c r="AS65" s="194">
        <v>134515385.72640002</v>
      </c>
      <c r="AT65" s="304">
        <v>73</v>
      </c>
      <c r="AU65" s="194">
        <v>1645246.89</v>
      </c>
      <c r="AV65" s="194">
        <v>120103022.97</v>
      </c>
      <c r="AW65" s="194">
        <v>134515385.72640002</v>
      </c>
      <c r="AX65" s="304">
        <v>292</v>
      </c>
      <c r="AY65" s="161">
        <v>0</v>
      </c>
      <c r="AZ65" s="161">
        <f>AY65*1.12</f>
        <v>0</v>
      </c>
      <c r="BA65" s="38" t="s">
        <v>447</v>
      </c>
      <c r="BB65" s="40"/>
      <c r="BC65" s="40"/>
      <c r="BD65" s="40"/>
      <c r="BE65" s="40"/>
      <c r="BF65" s="28" t="s">
        <v>448</v>
      </c>
      <c r="BG65" s="40"/>
      <c r="BH65" s="40"/>
      <c r="BI65" s="40"/>
      <c r="BJ65" s="40"/>
      <c r="BK65" s="40"/>
      <c r="BL65" s="40"/>
      <c r="BM65" s="53" t="s">
        <v>597</v>
      </c>
    </row>
    <row r="66" spans="1:65" s="41" customFormat="1" ht="13.15" customHeight="1" x14ac:dyDescent="0.2">
      <c r="A66" s="28" t="s">
        <v>302</v>
      </c>
      <c r="B66" s="38" t="s">
        <v>442</v>
      </c>
      <c r="C66" s="38" t="s">
        <v>443</v>
      </c>
      <c r="D66" s="39" t="s">
        <v>637</v>
      </c>
      <c r="E66" s="40"/>
      <c r="F66" s="38"/>
      <c r="G66" s="28" t="s">
        <v>444</v>
      </c>
      <c r="H66" s="37">
        <v>210013579</v>
      </c>
      <c r="I66" s="40" t="s">
        <v>58</v>
      </c>
      <c r="J66" s="28" t="s">
        <v>59</v>
      </c>
      <c r="K66" s="40" t="s">
        <v>9</v>
      </c>
      <c r="L66" s="40" t="s">
        <v>638</v>
      </c>
      <c r="M66" s="40" t="s">
        <v>60</v>
      </c>
      <c r="N66" s="53" t="s">
        <v>210</v>
      </c>
      <c r="O66" s="53" t="s">
        <v>242</v>
      </c>
      <c r="P66" s="34" t="s">
        <v>445</v>
      </c>
      <c r="Q66" s="38" t="s">
        <v>522</v>
      </c>
      <c r="R66" s="40" t="s">
        <v>234</v>
      </c>
      <c r="S66" s="53" t="s">
        <v>232</v>
      </c>
      <c r="T66" s="28" t="s">
        <v>284</v>
      </c>
      <c r="U66" s="40" t="s">
        <v>11</v>
      </c>
      <c r="V66" s="53"/>
      <c r="W66" s="38" t="s">
        <v>446</v>
      </c>
      <c r="X66" s="53" t="s">
        <v>285</v>
      </c>
      <c r="Y66" s="157">
        <v>30</v>
      </c>
      <c r="Z66" s="157" t="s">
        <v>243</v>
      </c>
      <c r="AA66" s="157">
        <v>10</v>
      </c>
      <c r="AB66" s="28" t="s">
        <v>238</v>
      </c>
      <c r="AC66" s="26" t="s">
        <v>236</v>
      </c>
      <c r="AD66" s="304"/>
      <c r="AE66" s="194">
        <v>1645246.89</v>
      </c>
      <c r="AF66" s="194">
        <v>0</v>
      </c>
      <c r="AG66" s="194">
        <v>0</v>
      </c>
      <c r="AH66" s="304">
        <v>73</v>
      </c>
      <c r="AI66" s="194">
        <v>1645246.89</v>
      </c>
      <c r="AJ66" s="194">
        <v>120103022.97</v>
      </c>
      <c r="AK66" s="194">
        <v>134515385.72640002</v>
      </c>
      <c r="AL66" s="304">
        <v>73</v>
      </c>
      <c r="AM66" s="194">
        <v>1645246.89</v>
      </c>
      <c r="AN66" s="194">
        <v>120103022.97</v>
      </c>
      <c r="AO66" s="194">
        <v>134515385.72640002</v>
      </c>
      <c r="AP66" s="304">
        <v>73</v>
      </c>
      <c r="AQ66" s="194">
        <v>1645246.89</v>
      </c>
      <c r="AR66" s="194">
        <v>120103022.97</v>
      </c>
      <c r="AS66" s="194">
        <v>134515385.72640002</v>
      </c>
      <c r="AT66" s="304">
        <v>73</v>
      </c>
      <c r="AU66" s="194">
        <v>1645246.89</v>
      </c>
      <c r="AV66" s="194">
        <v>120103022.97</v>
      </c>
      <c r="AW66" s="194">
        <v>134515385.72640002</v>
      </c>
      <c r="AX66" s="304">
        <v>292</v>
      </c>
      <c r="AY66" s="162">
        <v>0</v>
      </c>
      <c r="AZ66" s="162">
        <v>0</v>
      </c>
      <c r="BA66" s="38" t="s">
        <v>447</v>
      </c>
      <c r="BB66" s="40"/>
      <c r="BC66" s="40"/>
      <c r="BD66" s="40"/>
      <c r="BE66" s="40"/>
      <c r="BF66" s="28" t="s">
        <v>448</v>
      </c>
      <c r="BG66" s="40"/>
      <c r="BH66" s="40"/>
      <c r="BI66" s="40"/>
      <c r="BJ66" s="40"/>
      <c r="BK66" s="40"/>
      <c r="BL66" s="40"/>
      <c r="BM66" s="53" t="s">
        <v>597</v>
      </c>
    </row>
    <row r="67" spans="1:65" s="55" customFormat="1" ht="14.25" customHeight="1" x14ac:dyDescent="0.25">
      <c r="A67" s="28" t="s">
        <v>302</v>
      </c>
      <c r="B67" s="23" t="s">
        <v>442</v>
      </c>
      <c r="C67" s="23" t="s">
        <v>443</v>
      </c>
      <c r="D67" s="309" t="s">
        <v>699</v>
      </c>
      <c r="E67" s="309"/>
      <c r="F67" s="23"/>
      <c r="G67" s="28" t="s">
        <v>444</v>
      </c>
      <c r="H67" s="34">
        <v>210013579</v>
      </c>
      <c r="I67" s="28" t="s">
        <v>58</v>
      </c>
      <c r="J67" s="28" t="s">
        <v>59</v>
      </c>
      <c r="K67" s="28" t="s">
        <v>9</v>
      </c>
      <c r="L67" s="28" t="s">
        <v>638</v>
      </c>
      <c r="M67" s="28" t="s">
        <v>60</v>
      </c>
      <c r="N67" s="24" t="s">
        <v>210</v>
      </c>
      <c r="O67" s="24" t="s">
        <v>242</v>
      </c>
      <c r="P67" s="34" t="s">
        <v>445</v>
      </c>
      <c r="Q67" s="68" t="s">
        <v>662</v>
      </c>
      <c r="R67" s="28" t="s">
        <v>234</v>
      </c>
      <c r="S67" s="24" t="s">
        <v>232</v>
      </c>
      <c r="T67" s="28" t="s">
        <v>284</v>
      </c>
      <c r="U67" s="28" t="s">
        <v>11</v>
      </c>
      <c r="V67" s="24"/>
      <c r="W67" s="23" t="s">
        <v>446</v>
      </c>
      <c r="X67" s="138" t="s">
        <v>251</v>
      </c>
      <c r="Y67" s="235" t="s">
        <v>278</v>
      </c>
      <c r="Z67" s="235" t="s">
        <v>700</v>
      </c>
      <c r="AA67" s="235">
        <v>10</v>
      </c>
      <c r="AB67" s="28" t="s">
        <v>238</v>
      </c>
      <c r="AC67" s="286" t="s">
        <v>236</v>
      </c>
      <c r="AD67" s="304">
        <v>26.808</v>
      </c>
      <c r="AE67" s="194">
        <v>1741071.43</v>
      </c>
      <c r="AF67" s="194">
        <f>AD67*AE67</f>
        <v>46674642.895439997</v>
      </c>
      <c r="AG67" s="194">
        <f>AF67*1.12</f>
        <v>52275600.042892799</v>
      </c>
      <c r="AH67" s="304">
        <v>70.241</v>
      </c>
      <c r="AI67" s="194">
        <v>1741071.43</v>
      </c>
      <c r="AJ67" s="194">
        <f>AH67*AI67</f>
        <v>122294598.31463</v>
      </c>
      <c r="AK67" s="194">
        <f>AJ67*1.12</f>
        <v>136969950.1123856</v>
      </c>
      <c r="AL67" s="304">
        <v>65.16</v>
      </c>
      <c r="AM67" s="194">
        <v>1741071.43</v>
      </c>
      <c r="AN67" s="194">
        <f>AL67*AM67</f>
        <v>113448214.37879999</v>
      </c>
      <c r="AO67" s="194">
        <f>AN67*1.12</f>
        <v>127062000.104256</v>
      </c>
      <c r="AP67" s="304"/>
      <c r="AQ67" s="194"/>
      <c r="AR67" s="194"/>
      <c r="AS67" s="194"/>
      <c r="AT67" s="304"/>
      <c r="AU67" s="194"/>
      <c r="AV67" s="194"/>
      <c r="AW67" s="194"/>
      <c r="AX67" s="304">
        <f>AD67+AH67+AL67</f>
        <v>162.209</v>
      </c>
      <c r="AY67" s="149">
        <v>0</v>
      </c>
      <c r="AZ67" s="149">
        <v>0</v>
      </c>
      <c r="BA67" s="38" t="s">
        <v>447</v>
      </c>
      <c r="BB67" s="40"/>
      <c r="BC67" s="40"/>
      <c r="BD67" s="40"/>
      <c r="BE67" s="40"/>
      <c r="BF67" s="28" t="s">
        <v>448</v>
      </c>
      <c r="BG67" s="40"/>
      <c r="BH67" s="40"/>
      <c r="BI67" s="40"/>
      <c r="BJ67" s="40"/>
      <c r="BK67" s="40"/>
      <c r="BL67" s="40"/>
      <c r="BM67" s="53" t="s">
        <v>754</v>
      </c>
    </row>
    <row r="68" spans="1:65" s="292" customFormat="1" ht="12.95" customHeight="1" x14ac:dyDescent="0.25">
      <c r="A68" s="40" t="s">
        <v>302</v>
      </c>
      <c r="B68" s="38" t="s">
        <v>442</v>
      </c>
      <c r="C68" s="38" t="s">
        <v>443</v>
      </c>
      <c r="D68" s="39" t="s">
        <v>791</v>
      </c>
      <c r="E68" s="39"/>
      <c r="F68" s="38"/>
      <c r="G68" s="40" t="s">
        <v>444</v>
      </c>
      <c r="H68" s="37">
        <v>210013579</v>
      </c>
      <c r="I68" s="40" t="s">
        <v>58</v>
      </c>
      <c r="J68" s="40" t="s">
        <v>59</v>
      </c>
      <c r="K68" s="40" t="s">
        <v>9</v>
      </c>
      <c r="L68" s="40" t="s">
        <v>638</v>
      </c>
      <c r="M68" s="40" t="s">
        <v>60</v>
      </c>
      <c r="N68" s="53" t="s">
        <v>210</v>
      </c>
      <c r="O68" s="53" t="s">
        <v>242</v>
      </c>
      <c r="P68" s="37" t="s">
        <v>445</v>
      </c>
      <c r="Q68" s="56" t="s">
        <v>765</v>
      </c>
      <c r="R68" s="40" t="s">
        <v>234</v>
      </c>
      <c r="S68" s="53" t="s">
        <v>232</v>
      </c>
      <c r="T68" s="40" t="s">
        <v>284</v>
      </c>
      <c r="U68" s="40" t="s">
        <v>11</v>
      </c>
      <c r="V68" s="53"/>
      <c r="W68" s="38" t="s">
        <v>446</v>
      </c>
      <c r="X68" s="138" t="s">
        <v>251</v>
      </c>
      <c r="Y68" s="157" t="s">
        <v>278</v>
      </c>
      <c r="Z68" s="157" t="s">
        <v>700</v>
      </c>
      <c r="AA68" s="157">
        <v>10</v>
      </c>
      <c r="AB68" s="40" t="s">
        <v>238</v>
      </c>
      <c r="AC68" s="26" t="s">
        <v>236</v>
      </c>
      <c r="AD68" s="304">
        <v>26.808</v>
      </c>
      <c r="AE68" s="194">
        <v>1741071.43</v>
      </c>
      <c r="AF68" s="194">
        <v>46674642.895439997</v>
      </c>
      <c r="AG68" s="194">
        <v>52275600.042892799</v>
      </c>
      <c r="AH68" s="304">
        <v>124.47999999999999</v>
      </c>
      <c r="AI68" s="194">
        <v>1741071.43</v>
      </c>
      <c r="AJ68" s="194">
        <f>AH68*AI68</f>
        <v>216728571.60639998</v>
      </c>
      <c r="AK68" s="194">
        <f>AJ68*1.12</f>
        <v>242736000.199168</v>
      </c>
      <c r="AL68" s="304">
        <v>65.16</v>
      </c>
      <c r="AM68" s="194">
        <v>1741071.43</v>
      </c>
      <c r="AN68" s="194">
        <v>113448214.37879999</v>
      </c>
      <c r="AO68" s="194">
        <v>127062000.104256</v>
      </c>
      <c r="AP68" s="304"/>
      <c r="AQ68" s="194"/>
      <c r="AR68" s="194"/>
      <c r="AS68" s="194"/>
      <c r="AT68" s="304"/>
      <c r="AU68" s="194"/>
      <c r="AV68" s="194"/>
      <c r="AW68" s="194"/>
      <c r="AX68" s="304">
        <f>AD68+AH68+AL68</f>
        <v>216.44799999999998</v>
      </c>
      <c r="AY68" s="149">
        <f>AF68+AJ68+AN68</f>
        <v>376851428.88063997</v>
      </c>
      <c r="AZ68" s="149">
        <f>AG68+AK68+AO68</f>
        <v>422073600.34631681</v>
      </c>
      <c r="BA68" s="38" t="s">
        <v>447</v>
      </c>
      <c r="BB68" s="40"/>
      <c r="BC68" s="40"/>
      <c r="BD68" s="40"/>
      <c r="BE68" s="40"/>
      <c r="BF68" s="40" t="s">
        <v>448</v>
      </c>
      <c r="BG68" s="40"/>
      <c r="BH68" s="40"/>
      <c r="BI68" s="40"/>
      <c r="BJ68" s="40"/>
      <c r="BK68" s="40"/>
      <c r="BL68" s="40"/>
      <c r="BM68" s="53" t="s">
        <v>792</v>
      </c>
    </row>
    <row r="69" spans="1:65" ht="13.15" customHeight="1" x14ac:dyDescent="0.2">
      <c r="A69" s="85" t="s">
        <v>302</v>
      </c>
      <c r="B69" s="25" t="s">
        <v>442</v>
      </c>
      <c r="C69" s="25" t="s">
        <v>443</v>
      </c>
      <c r="D69" s="35" t="s">
        <v>28</v>
      </c>
      <c r="E69" s="36"/>
      <c r="F69" s="25"/>
      <c r="G69" s="168" t="s">
        <v>444</v>
      </c>
      <c r="H69" s="271">
        <v>210013579</v>
      </c>
      <c r="I69" s="168" t="s">
        <v>58</v>
      </c>
      <c r="J69" s="168" t="s">
        <v>59</v>
      </c>
      <c r="K69" s="168" t="s">
        <v>25</v>
      </c>
      <c r="L69" s="168"/>
      <c r="M69" s="168" t="s">
        <v>60</v>
      </c>
      <c r="N69" s="85" t="s">
        <v>210</v>
      </c>
      <c r="O69" s="85" t="s">
        <v>242</v>
      </c>
      <c r="P69" s="37" t="s">
        <v>445</v>
      </c>
      <c r="Q69" s="308" t="s">
        <v>264</v>
      </c>
      <c r="R69" s="168" t="s">
        <v>234</v>
      </c>
      <c r="S69" s="85" t="s">
        <v>232</v>
      </c>
      <c r="T69" s="168" t="s">
        <v>284</v>
      </c>
      <c r="U69" s="168" t="s">
        <v>11</v>
      </c>
      <c r="V69" s="85"/>
      <c r="W69" s="308" t="s">
        <v>446</v>
      </c>
      <c r="X69" s="85" t="s">
        <v>285</v>
      </c>
      <c r="Y69" s="235">
        <v>30</v>
      </c>
      <c r="Z69" s="235" t="s">
        <v>243</v>
      </c>
      <c r="AA69" s="235">
        <v>10</v>
      </c>
      <c r="AB69" s="168" t="s">
        <v>238</v>
      </c>
      <c r="AC69" s="26" t="s">
        <v>236</v>
      </c>
      <c r="AD69" s="239"/>
      <c r="AE69" s="162">
        <v>1645246.89</v>
      </c>
      <c r="AF69" s="162">
        <f>AE69*AD69</f>
        <v>0</v>
      </c>
      <c r="AG69" s="162">
        <f>AF69*1.12</f>
        <v>0</v>
      </c>
      <c r="AH69" s="239">
        <v>54.393000000000001</v>
      </c>
      <c r="AI69" s="162">
        <v>1645246.89</v>
      </c>
      <c r="AJ69" s="162">
        <f>AI69*AH69</f>
        <v>89489914.08777</v>
      </c>
      <c r="AK69" s="162">
        <f>AJ69*1.12</f>
        <v>100228703.77830242</v>
      </c>
      <c r="AL69" s="239">
        <v>54.393000000000001</v>
      </c>
      <c r="AM69" s="162">
        <v>1645246.89</v>
      </c>
      <c r="AN69" s="162">
        <f>AM69*AL69</f>
        <v>89489914.08777</v>
      </c>
      <c r="AO69" s="162">
        <f>AN69*1.12</f>
        <v>100228703.77830242</v>
      </c>
      <c r="AP69" s="239">
        <v>54.393000000000001</v>
      </c>
      <c r="AQ69" s="162">
        <v>1645246.89</v>
      </c>
      <c r="AR69" s="162">
        <f t="shared" si="65"/>
        <v>89489914.08777</v>
      </c>
      <c r="AS69" s="162">
        <f t="shared" si="61"/>
        <v>100228703.77830242</v>
      </c>
      <c r="AT69" s="239">
        <v>54.393000000000001</v>
      </c>
      <c r="AU69" s="162">
        <v>1645246.89</v>
      </c>
      <c r="AV69" s="162">
        <f t="shared" si="66"/>
        <v>89489914.08777</v>
      </c>
      <c r="AW69" s="162">
        <f t="shared" si="63"/>
        <v>100228703.77830242</v>
      </c>
      <c r="AX69" s="239">
        <f t="shared" si="64"/>
        <v>217.572</v>
      </c>
      <c r="AY69" s="162">
        <v>0</v>
      </c>
      <c r="AZ69" s="162">
        <v>0</v>
      </c>
      <c r="BA69" s="38" t="s">
        <v>447</v>
      </c>
      <c r="BB69" s="168"/>
      <c r="BC69" s="168"/>
      <c r="BD69" s="168"/>
      <c r="BE69" s="168"/>
      <c r="BF69" s="168" t="s">
        <v>449</v>
      </c>
      <c r="BG69" s="168"/>
      <c r="BH69" s="168"/>
      <c r="BI69" s="168"/>
      <c r="BJ69" s="168"/>
      <c r="BK69" s="168"/>
      <c r="BL69" s="168"/>
      <c r="BM69" s="85" t="s">
        <v>73</v>
      </c>
    </row>
    <row r="70" spans="1:65" s="41" customFormat="1" ht="13.15" customHeight="1" x14ac:dyDescent="0.25">
      <c r="A70" s="28" t="s">
        <v>302</v>
      </c>
      <c r="B70" s="38" t="s">
        <v>442</v>
      </c>
      <c r="C70" s="38" t="s">
        <v>443</v>
      </c>
      <c r="D70" s="39" t="s">
        <v>599</v>
      </c>
      <c r="E70" s="40"/>
      <c r="F70" s="38"/>
      <c r="G70" s="28" t="s">
        <v>444</v>
      </c>
      <c r="H70" s="37">
        <v>210013579</v>
      </c>
      <c r="I70" s="40" t="s">
        <v>58</v>
      </c>
      <c r="J70" s="28" t="s">
        <v>59</v>
      </c>
      <c r="K70" s="40" t="s">
        <v>25</v>
      </c>
      <c r="L70" s="40"/>
      <c r="M70" s="40" t="s">
        <v>60</v>
      </c>
      <c r="N70" s="53" t="s">
        <v>210</v>
      </c>
      <c r="O70" s="53" t="s">
        <v>242</v>
      </c>
      <c r="P70" s="34" t="s">
        <v>445</v>
      </c>
      <c r="Q70" s="38" t="s">
        <v>522</v>
      </c>
      <c r="R70" s="40" t="s">
        <v>234</v>
      </c>
      <c r="S70" s="53" t="s">
        <v>232</v>
      </c>
      <c r="T70" s="28" t="s">
        <v>284</v>
      </c>
      <c r="U70" s="40" t="s">
        <v>11</v>
      </c>
      <c r="V70" s="53"/>
      <c r="W70" s="38" t="s">
        <v>446</v>
      </c>
      <c r="X70" s="53" t="s">
        <v>285</v>
      </c>
      <c r="Y70" s="157">
        <v>30</v>
      </c>
      <c r="Z70" s="157" t="s">
        <v>243</v>
      </c>
      <c r="AA70" s="157">
        <v>10</v>
      </c>
      <c r="AB70" s="28" t="s">
        <v>238</v>
      </c>
      <c r="AC70" s="26" t="s">
        <v>236</v>
      </c>
      <c r="AD70" s="304"/>
      <c r="AE70" s="194">
        <v>1645246.89</v>
      </c>
      <c r="AF70" s="194">
        <f t="shared" ref="AF70:AF72" si="67">AD70*AE70</f>
        <v>0</v>
      </c>
      <c r="AG70" s="194">
        <f t="shared" ref="AG70:AG72" si="68">AF70*1.12</f>
        <v>0</v>
      </c>
      <c r="AH70" s="304">
        <v>54.393000000000001</v>
      </c>
      <c r="AI70" s="194">
        <v>1645246.89</v>
      </c>
      <c r="AJ70" s="194">
        <f t="shared" ref="AJ70:AJ72" si="69">AH70*AI70</f>
        <v>89489914.08777</v>
      </c>
      <c r="AK70" s="194">
        <f t="shared" ref="AK70:AK110" si="70">AJ70*1.12</f>
        <v>100228703.77830242</v>
      </c>
      <c r="AL70" s="304">
        <v>54.393000000000001</v>
      </c>
      <c r="AM70" s="194">
        <v>1645246.89</v>
      </c>
      <c r="AN70" s="194">
        <f t="shared" ref="AN70:AN72" si="71">AL70*AM70</f>
        <v>89489914.08777</v>
      </c>
      <c r="AO70" s="194">
        <f t="shared" ref="AO70:AO72" si="72">AN70*1.12</f>
        <v>100228703.77830242</v>
      </c>
      <c r="AP70" s="304">
        <v>54.393000000000001</v>
      </c>
      <c r="AQ70" s="194">
        <v>1645246.89</v>
      </c>
      <c r="AR70" s="194">
        <f t="shared" ref="AR70:AR71" si="73">AP70*AQ70</f>
        <v>89489914.08777</v>
      </c>
      <c r="AS70" s="194">
        <f t="shared" si="61"/>
        <v>100228703.77830242</v>
      </c>
      <c r="AT70" s="304">
        <v>54.393000000000001</v>
      </c>
      <c r="AU70" s="194">
        <v>1645246.89</v>
      </c>
      <c r="AV70" s="194">
        <f t="shared" ref="AV70:AV71" si="74">AT70*AU70</f>
        <v>89489914.08777</v>
      </c>
      <c r="AW70" s="194">
        <f t="shared" si="63"/>
        <v>100228703.77830242</v>
      </c>
      <c r="AX70" s="304">
        <f t="shared" ref="AX70:AX71" si="75">AD70+AH70+AL70+AP70+AT70</f>
        <v>217.572</v>
      </c>
      <c r="AY70" s="161">
        <v>0</v>
      </c>
      <c r="AZ70" s="161">
        <f>AY70*1.12</f>
        <v>0</v>
      </c>
      <c r="BA70" s="38" t="s">
        <v>447</v>
      </c>
      <c r="BB70" s="40"/>
      <c r="BC70" s="40"/>
      <c r="BD70" s="40"/>
      <c r="BE70" s="40"/>
      <c r="BF70" s="28" t="s">
        <v>449</v>
      </c>
      <c r="BG70" s="40"/>
      <c r="BH70" s="40"/>
      <c r="BI70" s="40"/>
      <c r="BJ70" s="40"/>
      <c r="BK70" s="40"/>
      <c r="BL70" s="40"/>
      <c r="BM70" s="53" t="s">
        <v>597</v>
      </c>
    </row>
    <row r="71" spans="1:65" s="41" customFormat="1" ht="13.15" customHeight="1" x14ac:dyDescent="0.2">
      <c r="A71" s="28" t="s">
        <v>302</v>
      </c>
      <c r="B71" s="38" t="s">
        <v>442</v>
      </c>
      <c r="C71" s="38" t="s">
        <v>443</v>
      </c>
      <c r="D71" s="39" t="s">
        <v>639</v>
      </c>
      <c r="E71" s="40"/>
      <c r="F71" s="38"/>
      <c r="G71" s="28" t="s">
        <v>444</v>
      </c>
      <c r="H71" s="37">
        <v>210013579</v>
      </c>
      <c r="I71" s="40" t="s">
        <v>58</v>
      </c>
      <c r="J71" s="28" t="s">
        <v>59</v>
      </c>
      <c r="K71" s="40" t="s">
        <v>9</v>
      </c>
      <c r="L71" s="40" t="s">
        <v>638</v>
      </c>
      <c r="M71" s="40" t="s">
        <v>60</v>
      </c>
      <c r="N71" s="53" t="s">
        <v>210</v>
      </c>
      <c r="O71" s="53" t="s">
        <v>242</v>
      </c>
      <c r="P71" s="34" t="s">
        <v>445</v>
      </c>
      <c r="Q71" s="38" t="s">
        <v>522</v>
      </c>
      <c r="R71" s="40" t="s">
        <v>234</v>
      </c>
      <c r="S71" s="53" t="s">
        <v>232</v>
      </c>
      <c r="T71" s="28" t="s">
        <v>284</v>
      </c>
      <c r="U71" s="40" t="s">
        <v>11</v>
      </c>
      <c r="V71" s="53"/>
      <c r="W71" s="38" t="s">
        <v>446</v>
      </c>
      <c r="X71" s="53" t="s">
        <v>285</v>
      </c>
      <c r="Y71" s="157">
        <v>30</v>
      </c>
      <c r="Z71" s="157" t="s">
        <v>243</v>
      </c>
      <c r="AA71" s="157">
        <v>10</v>
      </c>
      <c r="AB71" s="28" t="s">
        <v>238</v>
      </c>
      <c r="AC71" s="26" t="s">
        <v>236</v>
      </c>
      <c r="AD71" s="304"/>
      <c r="AE71" s="194">
        <v>1645246.89</v>
      </c>
      <c r="AF71" s="194">
        <f t="shared" si="67"/>
        <v>0</v>
      </c>
      <c r="AG71" s="194">
        <f t="shared" si="68"/>
        <v>0</v>
      </c>
      <c r="AH71" s="304">
        <v>54.393000000000001</v>
      </c>
      <c r="AI71" s="194">
        <v>1645246.89</v>
      </c>
      <c r="AJ71" s="194">
        <f t="shared" si="69"/>
        <v>89489914.08777</v>
      </c>
      <c r="AK71" s="194">
        <f t="shared" si="70"/>
        <v>100228703.77830242</v>
      </c>
      <c r="AL71" s="304">
        <v>54.393000000000001</v>
      </c>
      <c r="AM71" s="194">
        <v>1645246.89</v>
      </c>
      <c r="AN71" s="194">
        <f t="shared" si="71"/>
        <v>89489914.08777</v>
      </c>
      <c r="AO71" s="194">
        <f t="shared" si="72"/>
        <v>100228703.77830242</v>
      </c>
      <c r="AP71" s="304">
        <v>54.393000000000001</v>
      </c>
      <c r="AQ71" s="194">
        <v>1645246.89</v>
      </c>
      <c r="AR71" s="194">
        <f t="shared" si="73"/>
        <v>89489914.08777</v>
      </c>
      <c r="AS71" s="194">
        <f t="shared" si="61"/>
        <v>100228703.77830242</v>
      </c>
      <c r="AT71" s="304">
        <v>54.393000000000001</v>
      </c>
      <c r="AU71" s="194">
        <v>1645246.89</v>
      </c>
      <c r="AV71" s="194">
        <f t="shared" si="74"/>
        <v>89489914.08777</v>
      </c>
      <c r="AW71" s="194">
        <f t="shared" si="63"/>
        <v>100228703.77830242</v>
      </c>
      <c r="AX71" s="304">
        <f t="shared" si="75"/>
        <v>217.572</v>
      </c>
      <c r="AY71" s="162">
        <v>0</v>
      </c>
      <c r="AZ71" s="162">
        <v>0</v>
      </c>
      <c r="BA71" s="38" t="s">
        <v>447</v>
      </c>
      <c r="BB71" s="40"/>
      <c r="BC71" s="40"/>
      <c r="BD71" s="40"/>
      <c r="BE71" s="40"/>
      <c r="BF71" s="28" t="s">
        <v>449</v>
      </c>
      <c r="BG71" s="40"/>
      <c r="BH71" s="40"/>
      <c r="BI71" s="40"/>
      <c r="BJ71" s="40"/>
      <c r="BK71" s="40"/>
      <c r="BL71" s="40"/>
      <c r="BM71" s="53" t="s">
        <v>597</v>
      </c>
    </row>
    <row r="72" spans="1:65" s="55" customFormat="1" ht="14.25" customHeight="1" x14ac:dyDescent="0.25">
      <c r="A72" s="28" t="s">
        <v>302</v>
      </c>
      <c r="B72" s="23" t="s">
        <v>442</v>
      </c>
      <c r="C72" s="23" t="s">
        <v>443</v>
      </c>
      <c r="D72" s="309" t="s">
        <v>701</v>
      </c>
      <c r="E72" s="309"/>
      <c r="F72" s="23"/>
      <c r="G72" s="28" t="s">
        <v>444</v>
      </c>
      <c r="H72" s="34">
        <v>210013579</v>
      </c>
      <c r="I72" s="28" t="s">
        <v>58</v>
      </c>
      <c r="J72" s="28" t="s">
        <v>59</v>
      </c>
      <c r="K72" s="28" t="s">
        <v>9</v>
      </c>
      <c r="L72" s="28" t="s">
        <v>638</v>
      </c>
      <c r="M72" s="28" t="s">
        <v>60</v>
      </c>
      <c r="N72" s="24" t="s">
        <v>210</v>
      </c>
      <c r="O72" s="24" t="s">
        <v>242</v>
      </c>
      <c r="P72" s="34" t="s">
        <v>445</v>
      </c>
      <c r="Q72" s="68" t="s">
        <v>662</v>
      </c>
      <c r="R72" s="28" t="s">
        <v>234</v>
      </c>
      <c r="S72" s="24" t="s">
        <v>232</v>
      </c>
      <c r="T72" s="28" t="s">
        <v>284</v>
      </c>
      <c r="U72" s="28" t="s">
        <v>11</v>
      </c>
      <c r="V72" s="24"/>
      <c r="W72" s="23" t="s">
        <v>446</v>
      </c>
      <c r="X72" s="138" t="s">
        <v>251</v>
      </c>
      <c r="Y72" s="235" t="s">
        <v>278</v>
      </c>
      <c r="Z72" s="235" t="s">
        <v>700</v>
      </c>
      <c r="AA72" s="235">
        <v>10</v>
      </c>
      <c r="AB72" s="28" t="s">
        <v>238</v>
      </c>
      <c r="AC72" s="286" t="s">
        <v>236</v>
      </c>
      <c r="AD72" s="304">
        <v>2</v>
      </c>
      <c r="AE72" s="194">
        <v>1741071.43</v>
      </c>
      <c r="AF72" s="194">
        <f t="shared" si="67"/>
        <v>3482142.86</v>
      </c>
      <c r="AG72" s="194">
        <f t="shared" si="68"/>
        <v>3900000.0032000002</v>
      </c>
      <c r="AH72" s="304">
        <v>57.149000000000001</v>
      </c>
      <c r="AI72" s="194">
        <v>1741071.43</v>
      </c>
      <c r="AJ72" s="194">
        <f t="shared" si="69"/>
        <v>99500491.153070003</v>
      </c>
      <c r="AK72" s="194">
        <f t="shared" si="70"/>
        <v>111440550.09143841</v>
      </c>
      <c r="AL72" s="304">
        <v>30</v>
      </c>
      <c r="AM72" s="194">
        <v>1741071.43</v>
      </c>
      <c r="AN72" s="194">
        <f t="shared" si="71"/>
        <v>52232142.899999999</v>
      </c>
      <c r="AO72" s="194">
        <f t="shared" si="72"/>
        <v>58500000.048</v>
      </c>
      <c r="AP72" s="304"/>
      <c r="AQ72" s="194"/>
      <c r="AR72" s="194"/>
      <c r="AS72" s="194"/>
      <c r="AT72" s="304"/>
      <c r="AU72" s="194"/>
      <c r="AV72" s="194"/>
      <c r="AW72" s="194"/>
      <c r="AX72" s="304">
        <f t="shared" ref="AX72" si="76">AD72+AH72+AL72</f>
        <v>89.149000000000001</v>
      </c>
      <c r="AY72" s="149">
        <v>0</v>
      </c>
      <c r="AZ72" s="149">
        <v>0</v>
      </c>
      <c r="BA72" s="38" t="s">
        <v>447</v>
      </c>
      <c r="BB72" s="40"/>
      <c r="BC72" s="40"/>
      <c r="BD72" s="40"/>
      <c r="BE72" s="40"/>
      <c r="BF72" s="28" t="s">
        <v>449</v>
      </c>
      <c r="BG72" s="40"/>
      <c r="BH72" s="40"/>
      <c r="BI72" s="40"/>
      <c r="BJ72" s="40"/>
      <c r="BK72" s="40"/>
      <c r="BL72" s="40"/>
      <c r="BM72" s="53" t="s">
        <v>754</v>
      </c>
    </row>
    <row r="73" spans="1:65" s="55" customFormat="1" ht="14.25" customHeight="1" x14ac:dyDescent="0.25">
      <c r="A73" s="28" t="s">
        <v>302</v>
      </c>
      <c r="B73" s="23" t="s">
        <v>442</v>
      </c>
      <c r="C73" s="23" t="s">
        <v>443</v>
      </c>
      <c r="D73" s="309" t="s">
        <v>701</v>
      </c>
      <c r="E73" s="309"/>
      <c r="F73" s="23"/>
      <c r="G73" s="28" t="s">
        <v>444</v>
      </c>
      <c r="H73" s="34">
        <v>210013579</v>
      </c>
      <c r="I73" s="28" t="s">
        <v>58</v>
      </c>
      <c r="J73" s="28" t="s">
        <v>59</v>
      </c>
      <c r="K73" s="28" t="s">
        <v>9</v>
      </c>
      <c r="L73" s="28" t="s">
        <v>638</v>
      </c>
      <c r="M73" s="48"/>
      <c r="N73" s="24"/>
      <c r="O73" s="24" t="s">
        <v>242</v>
      </c>
      <c r="P73" s="34" t="s">
        <v>445</v>
      </c>
      <c r="Q73" s="68" t="s">
        <v>662</v>
      </c>
      <c r="R73" s="28" t="s">
        <v>234</v>
      </c>
      <c r="S73" s="24" t="s">
        <v>232</v>
      </c>
      <c r="T73" s="28" t="s">
        <v>284</v>
      </c>
      <c r="U73" s="28" t="s">
        <v>11</v>
      </c>
      <c r="V73" s="24"/>
      <c r="W73" s="23" t="s">
        <v>446</v>
      </c>
      <c r="X73" s="138" t="s">
        <v>251</v>
      </c>
      <c r="Y73" s="235" t="s">
        <v>278</v>
      </c>
      <c r="Z73" s="235" t="s">
        <v>700</v>
      </c>
      <c r="AA73" s="235">
        <v>10</v>
      </c>
      <c r="AB73" s="28" t="s">
        <v>238</v>
      </c>
      <c r="AC73" s="286" t="s">
        <v>236</v>
      </c>
      <c r="AD73" s="304">
        <v>2</v>
      </c>
      <c r="AE73" s="194">
        <v>1741071.43</v>
      </c>
      <c r="AF73" s="194">
        <f t="shared" ref="AF73" si="77">AD73*AE73</f>
        <v>3482142.86</v>
      </c>
      <c r="AG73" s="194">
        <f t="shared" ref="AG73" si="78">AF73*1.12</f>
        <v>3900000.0032000002</v>
      </c>
      <c r="AH73" s="304">
        <v>57.149000000000001</v>
      </c>
      <c r="AI73" s="194">
        <v>1741071.43</v>
      </c>
      <c r="AJ73" s="194">
        <f t="shared" ref="AJ73" si="79">AH73*AI73</f>
        <v>99500491.153070003</v>
      </c>
      <c r="AK73" s="194">
        <f t="shared" ref="AK73" si="80">AJ73*1.12</f>
        <v>111440550.09143841</v>
      </c>
      <c r="AL73" s="304">
        <v>30</v>
      </c>
      <c r="AM73" s="194">
        <v>1741071.43</v>
      </c>
      <c r="AN73" s="194">
        <f t="shared" ref="AN73" si="81">AL73*AM73</f>
        <v>52232142.899999999</v>
      </c>
      <c r="AO73" s="194">
        <f t="shared" ref="AO73" si="82">AN73*1.12</f>
        <v>58500000.048</v>
      </c>
      <c r="AP73" s="304"/>
      <c r="AQ73" s="194"/>
      <c r="AR73" s="194"/>
      <c r="AS73" s="194"/>
      <c r="AT73" s="304"/>
      <c r="AU73" s="194"/>
      <c r="AV73" s="194"/>
      <c r="AW73" s="194"/>
      <c r="AX73" s="304">
        <f t="shared" ref="AX73" si="83">AD73+AH73+AL73</f>
        <v>89.149000000000001</v>
      </c>
      <c r="AY73" s="149">
        <f t="shared" ref="AY73" si="84">AN73+AJ73+AF73</f>
        <v>155214776.91307002</v>
      </c>
      <c r="AZ73" s="149">
        <f t="shared" ref="AZ73" si="85">AO73+AK73+AG73</f>
        <v>173840550.14263842</v>
      </c>
      <c r="BA73" s="38" t="s">
        <v>447</v>
      </c>
      <c r="BB73" s="40"/>
      <c r="BC73" s="40"/>
      <c r="BD73" s="40"/>
      <c r="BE73" s="40"/>
      <c r="BF73" s="28" t="s">
        <v>449</v>
      </c>
      <c r="BG73" s="40"/>
      <c r="BH73" s="40"/>
      <c r="BI73" s="40"/>
      <c r="BJ73" s="40"/>
      <c r="BK73" s="40"/>
      <c r="BL73" s="40"/>
      <c r="BM73" s="53" t="s">
        <v>760</v>
      </c>
    </row>
    <row r="74" spans="1:65" ht="13.15" customHeight="1" x14ac:dyDescent="0.2">
      <c r="A74" s="85" t="s">
        <v>302</v>
      </c>
      <c r="B74" s="25" t="s">
        <v>442</v>
      </c>
      <c r="C74" s="25" t="s">
        <v>450</v>
      </c>
      <c r="D74" s="35" t="s">
        <v>27</v>
      </c>
      <c r="E74" s="36"/>
      <c r="F74" s="25"/>
      <c r="G74" s="168" t="s">
        <v>444</v>
      </c>
      <c r="H74" s="271">
        <v>210017794</v>
      </c>
      <c r="I74" s="168" t="s">
        <v>58</v>
      </c>
      <c r="J74" s="168" t="s">
        <v>59</v>
      </c>
      <c r="K74" s="168" t="s">
        <v>25</v>
      </c>
      <c r="L74" s="168"/>
      <c r="M74" s="168" t="s">
        <v>60</v>
      </c>
      <c r="N74" s="85" t="s">
        <v>210</v>
      </c>
      <c r="O74" s="85" t="s">
        <v>242</v>
      </c>
      <c r="P74" s="37" t="s">
        <v>445</v>
      </c>
      <c r="Q74" s="308" t="s">
        <v>264</v>
      </c>
      <c r="R74" s="168" t="s">
        <v>234</v>
      </c>
      <c r="S74" s="85" t="s">
        <v>232</v>
      </c>
      <c r="T74" s="168" t="s">
        <v>284</v>
      </c>
      <c r="U74" s="168" t="s">
        <v>11</v>
      </c>
      <c r="V74" s="85"/>
      <c r="W74" s="308" t="s">
        <v>446</v>
      </c>
      <c r="X74" s="85" t="s">
        <v>285</v>
      </c>
      <c r="Y74" s="235">
        <v>30</v>
      </c>
      <c r="Z74" s="235" t="s">
        <v>243</v>
      </c>
      <c r="AA74" s="235">
        <v>10</v>
      </c>
      <c r="AB74" s="168" t="s">
        <v>238</v>
      </c>
      <c r="AC74" s="26" t="s">
        <v>236</v>
      </c>
      <c r="AD74" s="239">
        <v>47.116</v>
      </c>
      <c r="AE74" s="162">
        <v>2000000</v>
      </c>
      <c r="AF74" s="162">
        <v>94232000</v>
      </c>
      <c r="AG74" s="162">
        <v>105539840</v>
      </c>
      <c r="AH74" s="239">
        <v>104.964</v>
      </c>
      <c r="AI74" s="162">
        <v>2000000</v>
      </c>
      <c r="AJ74" s="162">
        <f t="shared" ref="AJ74:AJ106" si="86">AI74*AH74</f>
        <v>209928000</v>
      </c>
      <c r="AK74" s="162">
        <f t="shared" si="70"/>
        <v>235119360.00000003</v>
      </c>
      <c r="AL74" s="239">
        <v>104.964</v>
      </c>
      <c r="AM74" s="162">
        <v>2000000</v>
      </c>
      <c r="AN74" s="162">
        <v>209928000</v>
      </c>
      <c r="AO74" s="162">
        <v>235119360</v>
      </c>
      <c r="AP74" s="239">
        <v>104.964</v>
      </c>
      <c r="AQ74" s="162">
        <v>2000000</v>
      </c>
      <c r="AR74" s="162">
        <f t="shared" si="65"/>
        <v>209928000</v>
      </c>
      <c r="AS74" s="162">
        <f t="shared" si="61"/>
        <v>235119360.00000003</v>
      </c>
      <c r="AT74" s="239">
        <v>104.964</v>
      </c>
      <c r="AU74" s="162">
        <v>2000000</v>
      </c>
      <c r="AV74" s="162">
        <f t="shared" si="66"/>
        <v>209928000</v>
      </c>
      <c r="AW74" s="162">
        <f t="shared" si="63"/>
        <v>235119360.00000003</v>
      </c>
      <c r="AX74" s="239">
        <f t="shared" si="64"/>
        <v>466.97199999999998</v>
      </c>
      <c r="AY74" s="162">
        <v>0</v>
      </c>
      <c r="AZ74" s="162">
        <v>0</v>
      </c>
      <c r="BA74" s="38" t="s">
        <v>447</v>
      </c>
      <c r="BB74" s="168"/>
      <c r="BC74" s="168"/>
      <c r="BD74" s="168"/>
      <c r="BE74" s="168"/>
      <c r="BF74" s="40" t="s">
        <v>451</v>
      </c>
      <c r="BG74" s="168"/>
      <c r="BH74" s="168"/>
      <c r="BI74" s="168"/>
      <c r="BJ74" s="168"/>
      <c r="BK74" s="168"/>
      <c r="BL74" s="168"/>
      <c r="BM74" s="85" t="s">
        <v>73</v>
      </c>
    </row>
    <row r="75" spans="1:65" s="41" customFormat="1" ht="13.15" customHeight="1" x14ac:dyDescent="0.25">
      <c r="A75" s="28" t="s">
        <v>302</v>
      </c>
      <c r="B75" s="38" t="s">
        <v>442</v>
      </c>
      <c r="C75" s="38" t="s">
        <v>450</v>
      </c>
      <c r="D75" s="39" t="s">
        <v>600</v>
      </c>
      <c r="E75" s="40"/>
      <c r="F75" s="38"/>
      <c r="G75" s="28" t="s">
        <v>444</v>
      </c>
      <c r="H75" s="37">
        <v>210017794</v>
      </c>
      <c r="I75" s="40" t="s">
        <v>58</v>
      </c>
      <c r="J75" s="28" t="s">
        <v>59</v>
      </c>
      <c r="K75" s="40" t="s">
        <v>25</v>
      </c>
      <c r="L75" s="40"/>
      <c r="M75" s="40" t="s">
        <v>60</v>
      </c>
      <c r="N75" s="53" t="s">
        <v>210</v>
      </c>
      <c r="O75" s="53" t="s">
        <v>242</v>
      </c>
      <c r="P75" s="34" t="s">
        <v>445</v>
      </c>
      <c r="Q75" s="38" t="s">
        <v>522</v>
      </c>
      <c r="R75" s="40" t="s">
        <v>234</v>
      </c>
      <c r="S75" s="53" t="s">
        <v>232</v>
      </c>
      <c r="T75" s="28" t="s">
        <v>284</v>
      </c>
      <c r="U75" s="40" t="s">
        <v>11</v>
      </c>
      <c r="V75" s="53"/>
      <c r="W75" s="38" t="s">
        <v>446</v>
      </c>
      <c r="X75" s="53" t="s">
        <v>285</v>
      </c>
      <c r="Y75" s="157">
        <v>30</v>
      </c>
      <c r="Z75" s="157" t="s">
        <v>243</v>
      </c>
      <c r="AA75" s="157">
        <v>10</v>
      </c>
      <c r="AB75" s="28" t="s">
        <v>238</v>
      </c>
      <c r="AC75" s="26" t="s">
        <v>236</v>
      </c>
      <c r="AD75" s="304">
        <v>17.519999999999996</v>
      </c>
      <c r="AE75" s="194">
        <v>2000000</v>
      </c>
      <c r="AF75" s="194">
        <f t="shared" ref="AF75:AF77" si="87">AD75*AE75</f>
        <v>35039999.999999993</v>
      </c>
      <c r="AG75" s="194">
        <f t="shared" ref="AG75:AG77" si="88">AF75*1.12</f>
        <v>39244799.999999993</v>
      </c>
      <c r="AH75" s="304">
        <v>104.964</v>
      </c>
      <c r="AI75" s="194">
        <v>2000000</v>
      </c>
      <c r="AJ75" s="194">
        <f t="shared" ref="AJ75:AJ77" si="89">AH75*AI75</f>
        <v>209928000</v>
      </c>
      <c r="AK75" s="194">
        <f t="shared" si="70"/>
        <v>235119360.00000003</v>
      </c>
      <c r="AL75" s="304">
        <v>104.964</v>
      </c>
      <c r="AM75" s="194">
        <v>2000000</v>
      </c>
      <c r="AN75" s="194">
        <f t="shared" ref="AN75:AN77" si="90">AL75*AM75</f>
        <v>209928000</v>
      </c>
      <c r="AO75" s="194">
        <f t="shared" ref="AO75:AO77" si="91">AN75*1.12</f>
        <v>235119360.00000003</v>
      </c>
      <c r="AP75" s="304">
        <v>104.964</v>
      </c>
      <c r="AQ75" s="194">
        <v>2000000</v>
      </c>
      <c r="AR75" s="194">
        <f t="shared" ref="AR75:AR76" si="92">AP75*AQ75</f>
        <v>209928000</v>
      </c>
      <c r="AS75" s="194">
        <f t="shared" si="61"/>
        <v>235119360.00000003</v>
      </c>
      <c r="AT75" s="304">
        <v>104.964</v>
      </c>
      <c r="AU75" s="194">
        <v>2000000</v>
      </c>
      <c r="AV75" s="194">
        <f t="shared" ref="AV75:AV76" si="93">AT75*AU75</f>
        <v>209928000</v>
      </c>
      <c r="AW75" s="194">
        <f t="shared" si="63"/>
        <v>235119360.00000003</v>
      </c>
      <c r="AX75" s="304">
        <f t="shared" ref="AX75:AX76" si="94">AD75+AH75+AL75+AP75+AT75</f>
        <v>437.37599999999998</v>
      </c>
      <c r="AY75" s="161">
        <v>0</v>
      </c>
      <c r="AZ75" s="161">
        <f>AY75*1.12</f>
        <v>0</v>
      </c>
      <c r="BA75" s="38" t="s">
        <v>447</v>
      </c>
      <c r="BB75" s="40"/>
      <c r="BC75" s="40"/>
      <c r="BD75" s="40"/>
      <c r="BE75" s="40"/>
      <c r="BF75" s="28" t="s">
        <v>601</v>
      </c>
      <c r="BG75" s="40"/>
      <c r="BH75" s="40"/>
      <c r="BI75" s="40"/>
      <c r="BJ75" s="40"/>
      <c r="BK75" s="40"/>
      <c r="BL75" s="40"/>
      <c r="BM75" s="53" t="s">
        <v>602</v>
      </c>
    </row>
    <row r="76" spans="1:65" s="41" customFormat="1" ht="13.15" customHeight="1" x14ac:dyDescent="0.2">
      <c r="A76" s="28" t="s">
        <v>302</v>
      </c>
      <c r="B76" s="38" t="s">
        <v>442</v>
      </c>
      <c r="C76" s="38" t="s">
        <v>450</v>
      </c>
      <c r="D76" s="39" t="s">
        <v>640</v>
      </c>
      <c r="E76" s="40"/>
      <c r="F76" s="38"/>
      <c r="G76" s="28" t="s">
        <v>444</v>
      </c>
      <c r="H76" s="37">
        <v>210017794</v>
      </c>
      <c r="I76" s="40" t="s">
        <v>58</v>
      </c>
      <c r="J76" s="28" t="s">
        <v>59</v>
      </c>
      <c r="K76" s="40" t="s">
        <v>9</v>
      </c>
      <c r="L76" s="40" t="s">
        <v>638</v>
      </c>
      <c r="M76" s="40" t="s">
        <v>60</v>
      </c>
      <c r="N76" s="53" t="s">
        <v>210</v>
      </c>
      <c r="O76" s="53" t="s">
        <v>242</v>
      </c>
      <c r="P76" s="34" t="s">
        <v>445</v>
      </c>
      <c r="Q76" s="38" t="s">
        <v>522</v>
      </c>
      <c r="R76" s="40" t="s">
        <v>234</v>
      </c>
      <c r="S76" s="53" t="s">
        <v>232</v>
      </c>
      <c r="T76" s="28" t="s">
        <v>284</v>
      </c>
      <c r="U76" s="40" t="s">
        <v>11</v>
      </c>
      <c r="V76" s="53"/>
      <c r="W76" s="38" t="s">
        <v>446</v>
      </c>
      <c r="X76" s="53" t="s">
        <v>285</v>
      </c>
      <c r="Y76" s="157">
        <v>30</v>
      </c>
      <c r="Z76" s="157" t="s">
        <v>243</v>
      </c>
      <c r="AA76" s="157">
        <v>10</v>
      </c>
      <c r="AB76" s="28" t="s">
        <v>238</v>
      </c>
      <c r="AC76" s="26" t="s">
        <v>236</v>
      </c>
      <c r="AD76" s="304">
        <v>17.519999999999996</v>
      </c>
      <c r="AE76" s="194">
        <v>2000000</v>
      </c>
      <c r="AF76" s="194">
        <f t="shared" si="87"/>
        <v>35039999.999999993</v>
      </c>
      <c r="AG76" s="194">
        <f t="shared" si="88"/>
        <v>39244799.999999993</v>
      </c>
      <c r="AH76" s="304">
        <v>104.964</v>
      </c>
      <c r="AI76" s="194">
        <v>2000000</v>
      </c>
      <c r="AJ76" s="194">
        <f t="shared" si="89"/>
        <v>209928000</v>
      </c>
      <c r="AK76" s="194">
        <f t="shared" si="70"/>
        <v>235119360.00000003</v>
      </c>
      <c r="AL76" s="304">
        <v>104.964</v>
      </c>
      <c r="AM76" s="194">
        <v>2000000</v>
      </c>
      <c r="AN76" s="194">
        <f t="shared" si="90"/>
        <v>209928000</v>
      </c>
      <c r="AO76" s="194">
        <f t="shared" si="91"/>
        <v>235119360.00000003</v>
      </c>
      <c r="AP76" s="304">
        <v>104.964</v>
      </c>
      <c r="AQ76" s="194">
        <v>2000000</v>
      </c>
      <c r="AR76" s="194">
        <f t="shared" si="92"/>
        <v>209928000</v>
      </c>
      <c r="AS76" s="194">
        <f t="shared" si="61"/>
        <v>235119360.00000003</v>
      </c>
      <c r="AT76" s="304">
        <v>104.964</v>
      </c>
      <c r="AU76" s="194">
        <v>2000000</v>
      </c>
      <c r="AV76" s="194">
        <f t="shared" si="93"/>
        <v>209928000</v>
      </c>
      <c r="AW76" s="194">
        <f t="shared" si="63"/>
        <v>235119360.00000003</v>
      </c>
      <c r="AX76" s="304">
        <f t="shared" si="94"/>
        <v>437.37599999999998</v>
      </c>
      <c r="AY76" s="162">
        <v>0</v>
      </c>
      <c r="AZ76" s="162">
        <v>0</v>
      </c>
      <c r="BA76" s="38" t="s">
        <v>447</v>
      </c>
      <c r="BB76" s="40"/>
      <c r="BC76" s="40"/>
      <c r="BD76" s="40"/>
      <c r="BE76" s="40"/>
      <c r="BF76" s="28" t="s">
        <v>601</v>
      </c>
      <c r="BG76" s="40"/>
      <c r="BH76" s="40"/>
      <c r="BI76" s="40"/>
      <c r="BJ76" s="40"/>
      <c r="BK76" s="40"/>
      <c r="BL76" s="40"/>
      <c r="BM76" s="53" t="s">
        <v>602</v>
      </c>
    </row>
    <row r="77" spans="1:65" s="55" customFormat="1" ht="14.25" customHeight="1" x14ac:dyDescent="0.25">
      <c r="A77" s="28" t="s">
        <v>302</v>
      </c>
      <c r="B77" s="23" t="s">
        <v>442</v>
      </c>
      <c r="C77" s="23" t="s">
        <v>450</v>
      </c>
      <c r="D77" s="309" t="s">
        <v>702</v>
      </c>
      <c r="E77" s="309"/>
      <c r="F77" s="23"/>
      <c r="G77" s="28" t="s">
        <v>444</v>
      </c>
      <c r="H77" s="34">
        <v>210017794</v>
      </c>
      <c r="I77" s="28" t="s">
        <v>58</v>
      </c>
      <c r="J77" s="28" t="s">
        <v>59</v>
      </c>
      <c r="K77" s="28" t="s">
        <v>9</v>
      </c>
      <c r="L77" s="28" t="s">
        <v>638</v>
      </c>
      <c r="M77" s="28" t="s">
        <v>60</v>
      </c>
      <c r="N77" s="24" t="s">
        <v>210</v>
      </c>
      <c r="O77" s="24" t="s">
        <v>242</v>
      </c>
      <c r="P77" s="34" t="s">
        <v>445</v>
      </c>
      <c r="Q77" s="68" t="s">
        <v>662</v>
      </c>
      <c r="R77" s="28" t="s">
        <v>234</v>
      </c>
      <c r="S77" s="24" t="s">
        <v>232</v>
      </c>
      <c r="T77" s="28" t="s">
        <v>284</v>
      </c>
      <c r="U77" s="28" t="s">
        <v>11</v>
      </c>
      <c r="V77" s="24"/>
      <c r="W77" s="23" t="s">
        <v>446</v>
      </c>
      <c r="X77" s="138" t="s">
        <v>251</v>
      </c>
      <c r="Y77" s="235">
        <v>30</v>
      </c>
      <c r="Z77" s="235" t="s">
        <v>243</v>
      </c>
      <c r="AA77" s="235">
        <v>10</v>
      </c>
      <c r="AB77" s="28" t="s">
        <v>238</v>
      </c>
      <c r="AC77" s="286" t="s">
        <v>236</v>
      </c>
      <c r="AD77" s="304">
        <v>17.519999999999996</v>
      </c>
      <c r="AE77" s="194">
        <v>2000000</v>
      </c>
      <c r="AF77" s="194">
        <f t="shared" si="87"/>
        <v>35039999.999999993</v>
      </c>
      <c r="AG77" s="194">
        <f t="shared" si="88"/>
        <v>39244799.999999993</v>
      </c>
      <c r="AH77" s="304">
        <v>104.964</v>
      </c>
      <c r="AI77" s="194">
        <v>2000000</v>
      </c>
      <c r="AJ77" s="194">
        <f t="shared" si="89"/>
        <v>209928000</v>
      </c>
      <c r="AK77" s="194">
        <f t="shared" si="70"/>
        <v>235119360.00000003</v>
      </c>
      <c r="AL77" s="304">
        <v>70.08</v>
      </c>
      <c r="AM77" s="194">
        <v>2000000</v>
      </c>
      <c r="AN77" s="194">
        <f t="shared" si="90"/>
        <v>140160000</v>
      </c>
      <c r="AO77" s="194">
        <f t="shared" si="91"/>
        <v>156979200.00000003</v>
      </c>
      <c r="AP77" s="304"/>
      <c r="AQ77" s="194"/>
      <c r="AR77" s="194"/>
      <c r="AS77" s="194"/>
      <c r="AT77" s="304"/>
      <c r="AU77" s="194"/>
      <c r="AV77" s="194"/>
      <c r="AW77" s="194"/>
      <c r="AX77" s="304">
        <f t="shared" ref="AX77" si="95">AD77+AH77+AL77</f>
        <v>192.56399999999999</v>
      </c>
      <c r="AY77" s="149">
        <f t="shared" ref="AY77:AZ77" si="96">AN77+AJ77+AF77</f>
        <v>385128000</v>
      </c>
      <c r="AZ77" s="149">
        <f t="shared" si="96"/>
        <v>431343360.00000006</v>
      </c>
      <c r="BA77" s="38" t="s">
        <v>447</v>
      </c>
      <c r="BB77" s="40"/>
      <c r="BC77" s="40"/>
      <c r="BD77" s="40"/>
      <c r="BE77" s="40"/>
      <c r="BF77" s="28" t="s">
        <v>601</v>
      </c>
      <c r="BG77" s="40"/>
      <c r="BH77" s="40"/>
      <c r="BI77" s="40"/>
      <c r="BJ77" s="40"/>
      <c r="BK77" s="40"/>
      <c r="BL77" s="40"/>
      <c r="BM77" s="53" t="s">
        <v>755</v>
      </c>
    </row>
    <row r="78" spans="1:65" ht="13.15" customHeight="1" x14ac:dyDescent="0.2">
      <c r="A78" s="85" t="s">
        <v>302</v>
      </c>
      <c r="B78" s="25" t="s">
        <v>442</v>
      </c>
      <c r="C78" s="25" t="s">
        <v>452</v>
      </c>
      <c r="D78" s="35" t="s">
        <v>26</v>
      </c>
      <c r="E78" s="36"/>
      <c r="F78" s="25"/>
      <c r="G78" s="168" t="s">
        <v>444</v>
      </c>
      <c r="H78" s="271">
        <v>210017795</v>
      </c>
      <c r="I78" s="168" t="s">
        <v>58</v>
      </c>
      <c r="J78" s="168" t="s">
        <v>59</v>
      </c>
      <c r="K78" s="168" t="s">
        <v>25</v>
      </c>
      <c r="L78" s="168"/>
      <c r="M78" s="168" t="s">
        <v>60</v>
      </c>
      <c r="N78" s="85" t="s">
        <v>210</v>
      </c>
      <c r="O78" s="85" t="s">
        <v>242</v>
      </c>
      <c r="P78" s="37" t="s">
        <v>445</v>
      </c>
      <c r="Q78" s="308" t="s">
        <v>264</v>
      </c>
      <c r="R78" s="168" t="s">
        <v>234</v>
      </c>
      <c r="S78" s="85" t="s">
        <v>232</v>
      </c>
      <c r="T78" s="168" t="s">
        <v>284</v>
      </c>
      <c r="U78" s="168" t="s">
        <v>11</v>
      </c>
      <c r="V78" s="85"/>
      <c r="W78" s="308" t="s">
        <v>446</v>
      </c>
      <c r="X78" s="85" t="s">
        <v>285</v>
      </c>
      <c r="Y78" s="235">
        <v>30</v>
      </c>
      <c r="Z78" s="235" t="s">
        <v>243</v>
      </c>
      <c r="AA78" s="235">
        <v>10</v>
      </c>
      <c r="AB78" s="168" t="s">
        <v>238</v>
      </c>
      <c r="AC78" s="26" t="s">
        <v>236</v>
      </c>
      <c r="AD78" s="239">
        <v>8.6300000000000008</v>
      </c>
      <c r="AE78" s="162">
        <v>5333913.9000000004</v>
      </c>
      <c r="AF78" s="162">
        <v>46031676.960000001</v>
      </c>
      <c r="AG78" s="162">
        <v>51555478.200000003</v>
      </c>
      <c r="AH78" s="239">
        <v>16.8</v>
      </c>
      <c r="AI78" s="162">
        <v>5333913.9000000004</v>
      </c>
      <c r="AJ78" s="162">
        <f t="shared" si="86"/>
        <v>89609753.520000011</v>
      </c>
      <c r="AK78" s="162">
        <f t="shared" si="70"/>
        <v>100362923.94240002</v>
      </c>
      <c r="AL78" s="239">
        <v>16.8</v>
      </c>
      <c r="AM78" s="162">
        <v>5333913.9000000004</v>
      </c>
      <c r="AN78" s="162">
        <v>89609753.519999996</v>
      </c>
      <c r="AO78" s="162">
        <v>100362923.94</v>
      </c>
      <c r="AP78" s="239">
        <v>16.8</v>
      </c>
      <c r="AQ78" s="162">
        <v>5333913.9000000004</v>
      </c>
      <c r="AR78" s="162">
        <f t="shared" si="65"/>
        <v>89609753.520000011</v>
      </c>
      <c r="AS78" s="162">
        <f t="shared" si="61"/>
        <v>100362923.94240002</v>
      </c>
      <c r="AT78" s="239">
        <v>16.8</v>
      </c>
      <c r="AU78" s="162">
        <v>5333913.9000000004</v>
      </c>
      <c r="AV78" s="162">
        <f t="shared" si="66"/>
        <v>89609753.520000011</v>
      </c>
      <c r="AW78" s="162">
        <f t="shared" si="63"/>
        <v>100362923.94240002</v>
      </c>
      <c r="AX78" s="239">
        <f t="shared" si="64"/>
        <v>75.83</v>
      </c>
      <c r="AY78" s="162">
        <v>0</v>
      </c>
      <c r="AZ78" s="162">
        <v>0</v>
      </c>
      <c r="BA78" s="38" t="s">
        <v>447</v>
      </c>
      <c r="BB78" s="168"/>
      <c r="BC78" s="168"/>
      <c r="BD78" s="168"/>
      <c r="BE78" s="168"/>
      <c r="BF78" s="40" t="s">
        <v>453</v>
      </c>
      <c r="BG78" s="168"/>
      <c r="BH78" s="168"/>
      <c r="BI78" s="168"/>
      <c r="BJ78" s="168"/>
      <c r="BK78" s="168"/>
      <c r="BL78" s="168"/>
      <c r="BM78" s="85" t="s">
        <v>73</v>
      </c>
    </row>
    <row r="79" spans="1:65" ht="13.15" customHeight="1" x14ac:dyDescent="0.2">
      <c r="A79" s="85" t="s">
        <v>302</v>
      </c>
      <c r="B79" s="25" t="s">
        <v>442</v>
      </c>
      <c r="C79" s="25" t="s">
        <v>443</v>
      </c>
      <c r="D79" s="35" t="s">
        <v>18</v>
      </c>
      <c r="E79" s="36"/>
      <c r="F79" s="25"/>
      <c r="G79" s="168" t="s">
        <v>444</v>
      </c>
      <c r="H79" s="271">
        <v>210022792</v>
      </c>
      <c r="I79" s="168" t="s">
        <v>58</v>
      </c>
      <c r="J79" s="168" t="s">
        <v>59</v>
      </c>
      <c r="K79" s="168" t="s">
        <v>25</v>
      </c>
      <c r="L79" s="168"/>
      <c r="M79" s="168" t="s">
        <v>60</v>
      </c>
      <c r="N79" s="85" t="s">
        <v>210</v>
      </c>
      <c r="O79" s="85" t="s">
        <v>242</v>
      </c>
      <c r="P79" s="37" t="s">
        <v>445</v>
      </c>
      <c r="Q79" s="308" t="s">
        <v>264</v>
      </c>
      <c r="R79" s="168" t="s">
        <v>234</v>
      </c>
      <c r="S79" s="85" t="s">
        <v>232</v>
      </c>
      <c r="T79" s="168" t="s">
        <v>284</v>
      </c>
      <c r="U79" s="168" t="s">
        <v>11</v>
      </c>
      <c r="V79" s="85"/>
      <c r="W79" s="308" t="s">
        <v>446</v>
      </c>
      <c r="X79" s="85" t="s">
        <v>285</v>
      </c>
      <c r="Y79" s="235">
        <v>30</v>
      </c>
      <c r="Z79" s="235" t="s">
        <v>243</v>
      </c>
      <c r="AA79" s="235">
        <v>10</v>
      </c>
      <c r="AB79" s="168" t="s">
        <v>238</v>
      </c>
      <c r="AC79" s="26" t="s">
        <v>236</v>
      </c>
      <c r="AD79" s="239">
        <v>33.790000000000006</v>
      </c>
      <c r="AE79" s="162">
        <v>1822800</v>
      </c>
      <c r="AF79" s="162">
        <f t="shared" ref="AF79:AF98" si="97">AE79*AD79</f>
        <v>61592412.000000015</v>
      </c>
      <c r="AG79" s="162">
        <f t="shared" ref="AG79:AG110" si="98">AF79*1.12</f>
        <v>68983501.440000027</v>
      </c>
      <c r="AH79" s="239">
        <v>71.522999999999996</v>
      </c>
      <c r="AI79" s="162">
        <v>1822800</v>
      </c>
      <c r="AJ79" s="162">
        <f t="shared" si="86"/>
        <v>130372124.39999999</v>
      </c>
      <c r="AK79" s="162">
        <f t="shared" si="70"/>
        <v>146016779.32800001</v>
      </c>
      <c r="AL79" s="239">
        <v>71.522999999999996</v>
      </c>
      <c r="AM79" s="162">
        <v>1822800</v>
      </c>
      <c r="AN79" s="162">
        <f t="shared" ref="AN79:AN98" si="99">AM79*AL79</f>
        <v>130372124.39999999</v>
      </c>
      <c r="AO79" s="162">
        <f t="shared" ref="AO79:AO101" si="100">AN79*1.12</f>
        <v>146016779.32800001</v>
      </c>
      <c r="AP79" s="239">
        <v>71.522999999999996</v>
      </c>
      <c r="AQ79" s="162">
        <v>1822800</v>
      </c>
      <c r="AR79" s="162">
        <f t="shared" si="65"/>
        <v>130372124.39999999</v>
      </c>
      <c r="AS79" s="162">
        <f t="shared" si="61"/>
        <v>146016779.32800001</v>
      </c>
      <c r="AT79" s="239">
        <v>71.522999999999996</v>
      </c>
      <c r="AU79" s="162">
        <v>1822800</v>
      </c>
      <c r="AV79" s="162">
        <f t="shared" si="66"/>
        <v>130372124.39999999</v>
      </c>
      <c r="AW79" s="162">
        <f t="shared" si="63"/>
        <v>146016779.32800001</v>
      </c>
      <c r="AX79" s="239">
        <f t="shared" si="64"/>
        <v>319.88200000000001</v>
      </c>
      <c r="AY79" s="162">
        <v>0</v>
      </c>
      <c r="AZ79" s="162">
        <v>0</v>
      </c>
      <c r="BA79" s="38" t="s">
        <v>447</v>
      </c>
      <c r="BB79" s="168"/>
      <c r="BC79" s="168"/>
      <c r="BD79" s="168"/>
      <c r="BE79" s="168"/>
      <c r="BF79" s="40" t="s">
        <v>454</v>
      </c>
      <c r="BG79" s="168"/>
      <c r="BH79" s="168"/>
      <c r="BI79" s="168"/>
      <c r="BJ79" s="168"/>
      <c r="BK79" s="168"/>
      <c r="BL79" s="168"/>
      <c r="BM79" s="85" t="s">
        <v>73</v>
      </c>
    </row>
    <row r="80" spans="1:65" s="41" customFormat="1" ht="13.15" customHeight="1" x14ac:dyDescent="0.25">
      <c r="A80" s="28" t="s">
        <v>302</v>
      </c>
      <c r="B80" s="38" t="s">
        <v>442</v>
      </c>
      <c r="C80" s="38" t="s">
        <v>443</v>
      </c>
      <c r="D80" s="39" t="s">
        <v>19</v>
      </c>
      <c r="E80" s="40"/>
      <c r="F80" s="38"/>
      <c r="G80" s="28" t="s">
        <v>444</v>
      </c>
      <c r="H80" s="37">
        <v>210022792</v>
      </c>
      <c r="I80" s="40" t="s">
        <v>58</v>
      </c>
      <c r="J80" s="28" t="s">
        <v>59</v>
      </c>
      <c r="K80" s="40" t="s">
        <v>25</v>
      </c>
      <c r="L80" s="40"/>
      <c r="M80" s="40" t="s">
        <v>60</v>
      </c>
      <c r="N80" s="53" t="s">
        <v>210</v>
      </c>
      <c r="O80" s="53" t="s">
        <v>242</v>
      </c>
      <c r="P80" s="34" t="s">
        <v>445</v>
      </c>
      <c r="Q80" s="38" t="s">
        <v>522</v>
      </c>
      <c r="R80" s="40" t="s">
        <v>234</v>
      </c>
      <c r="S80" s="53" t="s">
        <v>232</v>
      </c>
      <c r="T80" s="28" t="s">
        <v>284</v>
      </c>
      <c r="U80" s="40" t="s">
        <v>11</v>
      </c>
      <c r="V80" s="53"/>
      <c r="W80" s="38" t="s">
        <v>446</v>
      </c>
      <c r="X80" s="53" t="s">
        <v>285</v>
      </c>
      <c r="Y80" s="157">
        <v>30</v>
      </c>
      <c r="Z80" s="157" t="s">
        <v>243</v>
      </c>
      <c r="AA80" s="157">
        <v>10</v>
      </c>
      <c r="AB80" s="28" t="s">
        <v>238</v>
      </c>
      <c r="AC80" s="26" t="s">
        <v>236</v>
      </c>
      <c r="AD80" s="304">
        <v>26.808</v>
      </c>
      <c r="AE80" s="194">
        <v>1822800</v>
      </c>
      <c r="AF80" s="194">
        <f t="shared" ref="AF80" si="101">AD80*AE80</f>
        <v>48865622.399999999</v>
      </c>
      <c r="AG80" s="194">
        <f t="shared" si="98"/>
        <v>54729497.088000007</v>
      </c>
      <c r="AH80" s="304">
        <v>51.48</v>
      </c>
      <c r="AI80" s="194">
        <v>1822800</v>
      </c>
      <c r="AJ80" s="194">
        <f t="shared" ref="AJ80" si="102">AH80*AI80</f>
        <v>93837744</v>
      </c>
      <c r="AK80" s="194">
        <f t="shared" si="70"/>
        <v>105098273.28000002</v>
      </c>
      <c r="AL80" s="304">
        <v>51.48</v>
      </c>
      <c r="AM80" s="194">
        <v>1822800</v>
      </c>
      <c r="AN80" s="194">
        <f t="shared" ref="AN80" si="103">AL80*AM80</f>
        <v>93837744</v>
      </c>
      <c r="AO80" s="194">
        <f t="shared" si="100"/>
        <v>105098273.28000002</v>
      </c>
      <c r="AP80" s="304">
        <v>51.48</v>
      </c>
      <c r="AQ80" s="194">
        <v>1822800</v>
      </c>
      <c r="AR80" s="194">
        <f t="shared" ref="AR80" si="104">AP80*AQ80</f>
        <v>93837744</v>
      </c>
      <c r="AS80" s="194">
        <f t="shared" si="61"/>
        <v>105098273.28000002</v>
      </c>
      <c r="AT80" s="304">
        <v>51.48</v>
      </c>
      <c r="AU80" s="194">
        <v>1822800</v>
      </c>
      <c r="AV80" s="194">
        <f t="shared" ref="AV80" si="105">AT80*AU80</f>
        <v>93837744</v>
      </c>
      <c r="AW80" s="194">
        <f t="shared" si="63"/>
        <v>105098273.28000002</v>
      </c>
      <c r="AX80" s="304">
        <f t="shared" ref="AX80" si="106">AD80+AH80+AL80+AP80+AT80</f>
        <v>232.72799999999998</v>
      </c>
      <c r="AY80" s="161">
        <v>0</v>
      </c>
      <c r="AZ80" s="161">
        <f>AY80*1.12</f>
        <v>0</v>
      </c>
      <c r="BA80" s="38" t="s">
        <v>447</v>
      </c>
      <c r="BB80" s="40"/>
      <c r="BC80" s="40"/>
      <c r="BD80" s="40"/>
      <c r="BE80" s="40"/>
      <c r="BF80" s="28" t="s">
        <v>454</v>
      </c>
      <c r="BG80" s="40"/>
      <c r="BH80" s="40"/>
      <c r="BI80" s="40"/>
      <c r="BJ80" s="40"/>
      <c r="BK80" s="40"/>
      <c r="BL80" s="40"/>
      <c r="BM80" s="53" t="s">
        <v>603</v>
      </c>
    </row>
    <row r="81" spans="1:66" s="55" customFormat="1" ht="14.25" customHeight="1" x14ac:dyDescent="0.25">
      <c r="A81" s="28" t="s">
        <v>302</v>
      </c>
      <c r="B81" s="23" t="s">
        <v>442</v>
      </c>
      <c r="C81" s="23" t="s">
        <v>443</v>
      </c>
      <c r="D81" s="309" t="s">
        <v>20</v>
      </c>
      <c r="E81" s="23"/>
      <c r="F81" s="23"/>
      <c r="G81" s="28" t="s">
        <v>444</v>
      </c>
      <c r="H81" s="34">
        <v>210022792</v>
      </c>
      <c r="I81" s="28" t="s">
        <v>58</v>
      </c>
      <c r="J81" s="28" t="s">
        <v>59</v>
      </c>
      <c r="K81" s="28" t="s">
        <v>9</v>
      </c>
      <c r="L81" s="28" t="s">
        <v>638</v>
      </c>
      <c r="M81" s="28" t="s">
        <v>60</v>
      </c>
      <c r="N81" s="24" t="s">
        <v>210</v>
      </c>
      <c r="O81" s="24" t="s">
        <v>242</v>
      </c>
      <c r="P81" s="34" t="s">
        <v>445</v>
      </c>
      <c r="Q81" s="23" t="s">
        <v>522</v>
      </c>
      <c r="R81" s="28" t="s">
        <v>234</v>
      </c>
      <c r="S81" s="24" t="s">
        <v>232</v>
      </c>
      <c r="T81" s="28" t="s">
        <v>284</v>
      </c>
      <c r="U81" s="28" t="s">
        <v>11</v>
      </c>
      <c r="V81" s="24"/>
      <c r="W81" s="23" t="s">
        <v>446</v>
      </c>
      <c r="X81" s="24" t="s">
        <v>285</v>
      </c>
      <c r="Y81" s="235">
        <v>30</v>
      </c>
      <c r="Z81" s="235" t="s">
        <v>243</v>
      </c>
      <c r="AA81" s="235">
        <v>10</v>
      </c>
      <c r="AB81" s="28" t="s">
        <v>238</v>
      </c>
      <c r="AC81" s="286" t="s">
        <v>236</v>
      </c>
      <c r="AD81" s="304">
        <v>26.808</v>
      </c>
      <c r="AE81" s="194">
        <v>1822800</v>
      </c>
      <c r="AF81" s="194">
        <v>48865622.399999999</v>
      </c>
      <c r="AG81" s="194">
        <v>54729497.088000007</v>
      </c>
      <c r="AH81" s="304">
        <v>51.48</v>
      </c>
      <c r="AI81" s="194">
        <v>1822800</v>
      </c>
      <c r="AJ81" s="194">
        <v>93837744</v>
      </c>
      <c r="AK81" s="194">
        <v>105098273.28000002</v>
      </c>
      <c r="AL81" s="304">
        <v>51.48</v>
      </c>
      <c r="AM81" s="194">
        <v>1822800</v>
      </c>
      <c r="AN81" s="194">
        <v>93837744</v>
      </c>
      <c r="AO81" s="194">
        <v>105098273.28000002</v>
      </c>
      <c r="AP81" s="304">
        <v>51.48</v>
      </c>
      <c r="AQ81" s="194">
        <v>1822800</v>
      </c>
      <c r="AR81" s="194">
        <v>93837744</v>
      </c>
      <c r="AS81" s="194">
        <v>105098273.28000002</v>
      </c>
      <c r="AT81" s="304">
        <v>51.48</v>
      </c>
      <c r="AU81" s="194">
        <v>1822800</v>
      </c>
      <c r="AV81" s="194">
        <v>93837744</v>
      </c>
      <c r="AW81" s="194">
        <v>105098273.28000002</v>
      </c>
      <c r="AX81" s="304">
        <v>232.72799999999998</v>
      </c>
      <c r="AY81" s="162">
        <v>0</v>
      </c>
      <c r="AZ81" s="162">
        <v>0</v>
      </c>
      <c r="BA81" s="38" t="s">
        <v>447</v>
      </c>
      <c r="BB81" s="40"/>
      <c r="BC81" s="40"/>
      <c r="BD81" s="40"/>
      <c r="BE81" s="40"/>
      <c r="BF81" s="28" t="s">
        <v>454</v>
      </c>
      <c r="BG81" s="40"/>
      <c r="BH81" s="40"/>
      <c r="BI81" s="40"/>
      <c r="BJ81" s="40"/>
      <c r="BK81" s="40"/>
      <c r="BL81" s="40"/>
      <c r="BM81" s="53" t="s">
        <v>711</v>
      </c>
      <c r="BN81" s="292" t="s">
        <v>712</v>
      </c>
    </row>
    <row r="82" spans="1:66" ht="13.15" customHeight="1" x14ac:dyDescent="0.2">
      <c r="A82" s="85" t="s">
        <v>302</v>
      </c>
      <c r="B82" s="25" t="s">
        <v>442</v>
      </c>
      <c r="C82" s="25" t="s">
        <v>443</v>
      </c>
      <c r="D82" s="35" t="s">
        <v>24</v>
      </c>
      <c r="E82" s="36"/>
      <c r="F82" s="25"/>
      <c r="G82" s="168" t="s">
        <v>444</v>
      </c>
      <c r="H82" s="271">
        <v>210022792</v>
      </c>
      <c r="I82" s="168" t="s">
        <v>58</v>
      </c>
      <c r="J82" s="168" t="s">
        <v>59</v>
      </c>
      <c r="K82" s="168" t="s">
        <v>25</v>
      </c>
      <c r="L82" s="168"/>
      <c r="M82" s="168" t="s">
        <v>60</v>
      </c>
      <c r="N82" s="85" t="s">
        <v>210</v>
      </c>
      <c r="O82" s="85" t="s">
        <v>242</v>
      </c>
      <c r="P82" s="37" t="s">
        <v>445</v>
      </c>
      <c r="Q82" s="308" t="s">
        <v>264</v>
      </c>
      <c r="R82" s="168" t="s">
        <v>234</v>
      </c>
      <c r="S82" s="85" t="s">
        <v>232</v>
      </c>
      <c r="T82" s="168" t="s">
        <v>284</v>
      </c>
      <c r="U82" s="168" t="s">
        <v>11</v>
      </c>
      <c r="V82" s="85"/>
      <c r="W82" s="308" t="s">
        <v>446</v>
      </c>
      <c r="X82" s="85" t="s">
        <v>285</v>
      </c>
      <c r="Y82" s="235">
        <v>30</v>
      </c>
      <c r="Z82" s="235" t="s">
        <v>243</v>
      </c>
      <c r="AA82" s="235">
        <v>10</v>
      </c>
      <c r="AB82" s="168" t="s">
        <v>238</v>
      </c>
      <c r="AC82" s="26" t="s">
        <v>236</v>
      </c>
      <c r="AD82" s="239"/>
      <c r="AE82" s="162">
        <v>1822800</v>
      </c>
      <c r="AF82" s="162">
        <f t="shared" si="97"/>
        <v>0</v>
      </c>
      <c r="AG82" s="162">
        <f t="shared" si="98"/>
        <v>0</v>
      </c>
      <c r="AH82" s="239">
        <v>2.7559999999999998</v>
      </c>
      <c r="AI82" s="162">
        <v>1822800</v>
      </c>
      <c r="AJ82" s="162">
        <f t="shared" si="86"/>
        <v>5023636.8</v>
      </c>
      <c r="AK82" s="162">
        <f t="shared" si="70"/>
        <v>5626473.216</v>
      </c>
      <c r="AL82" s="239">
        <v>2.7559999999999998</v>
      </c>
      <c r="AM82" s="162">
        <v>1822800</v>
      </c>
      <c r="AN82" s="162">
        <f t="shared" si="99"/>
        <v>5023636.8</v>
      </c>
      <c r="AO82" s="162">
        <f t="shared" si="100"/>
        <v>5626473.216</v>
      </c>
      <c r="AP82" s="239">
        <v>2.7559999999999998</v>
      </c>
      <c r="AQ82" s="162">
        <v>1822800</v>
      </c>
      <c r="AR82" s="162">
        <f t="shared" si="65"/>
        <v>5023636.8</v>
      </c>
      <c r="AS82" s="162">
        <f t="shared" si="61"/>
        <v>5626473.216</v>
      </c>
      <c r="AT82" s="239">
        <v>2.7559999999999998</v>
      </c>
      <c r="AU82" s="162">
        <v>1822800</v>
      </c>
      <c r="AV82" s="162">
        <f t="shared" si="66"/>
        <v>5023636.8</v>
      </c>
      <c r="AW82" s="162">
        <f t="shared" si="63"/>
        <v>5626473.216</v>
      </c>
      <c r="AX82" s="239">
        <f t="shared" si="64"/>
        <v>11.023999999999999</v>
      </c>
      <c r="AY82" s="162">
        <v>0</v>
      </c>
      <c r="AZ82" s="162">
        <v>0</v>
      </c>
      <c r="BA82" s="38" t="s">
        <v>447</v>
      </c>
      <c r="BB82" s="168"/>
      <c r="BC82" s="168"/>
      <c r="BD82" s="168"/>
      <c r="BE82" s="168"/>
      <c r="BF82" s="40" t="s">
        <v>455</v>
      </c>
      <c r="BG82" s="168"/>
      <c r="BH82" s="168"/>
      <c r="BI82" s="168"/>
      <c r="BJ82" s="168"/>
      <c r="BK82" s="168"/>
      <c r="BL82" s="168"/>
      <c r="BM82" s="85" t="s">
        <v>73</v>
      </c>
    </row>
    <row r="83" spans="1:66" s="41" customFormat="1" ht="13.15" customHeight="1" x14ac:dyDescent="0.25">
      <c r="A83" s="28" t="s">
        <v>302</v>
      </c>
      <c r="B83" s="38" t="s">
        <v>442</v>
      </c>
      <c r="C83" s="38" t="s">
        <v>443</v>
      </c>
      <c r="D83" s="39" t="s">
        <v>604</v>
      </c>
      <c r="E83" s="40"/>
      <c r="F83" s="38"/>
      <c r="G83" s="28" t="s">
        <v>444</v>
      </c>
      <c r="H83" s="37">
        <v>210022792</v>
      </c>
      <c r="I83" s="40" t="s">
        <v>58</v>
      </c>
      <c r="J83" s="28" t="s">
        <v>59</v>
      </c>
      <c r="K83" s="40" t="s">
        <v>25</v>
      </c>
      <c r="L83" s="40"/>
      <c r="M83" s="40" t="s">
        <v>60</v>
      </c>
      <c r="N83" s="53" t="s">
        <v>210</v>
      </c>
      <c r="O83" s="53" t="s">
        <v>242</v>
      </c>
      <c r="P83" s="34" t="s">
        <v>445</v>
      </c>
      <c r="Q83" s="38" t="s">
        <v>522</v>
      </c>
      <c r="R83" s="40" t="s">
        <v>234</v>
      </c>
      <c r="S83" s="53" t="s">
        <v>232</v>
      </c>
      <c r="T83" s="28" t="s">
        <v>284</v>
      </c>
      <c r="U83" s="40" t="s">
        <v>11</v>
      </c>
      <c r="V83" s="53"/>
      <c r="W83" s="38" t="s">
        <v>446</v>
      </c>
      <c r="X83" s="53" t="s">
        <v>285</v>
      </c>
      <c r="Y83" s="157">
        <v>30</v>
      </c>
      <c r="Z83" s="157" t="s">
        <v>243</v>
      </c>
      <c r="AA83" s="157">
        <v>10</v>
      </c>
      <c r="AB83" s="28" t="s">
        <v>238</v>
      </c>
      <c r="AC83" s="26" t="s">
        <v>236</v>
      </c>
      <c r="AD83" s="304">
        <v>2</v>
      </c>
      <c r="AE83" s="194">
        <v>1822800</v>
      </c>
      <c r="AF83" s="194">
        <f t="shared" ref="AF83" si="107">AD83*AE83</f>
        <v>3645600</v>
      </c>
      <c r="AG83" s="194">
        <f t="shared" si="98"/>
        <v>4083072.0000000005</v>
      </c>
      <c r="AH83" s="304">
        <v>2.7559999999999998</v>
      </c>
      <c r="AI83" s="194">
        <v>1822800</v>
      </c>
      <c r="AJ83" s="194">
        <f t="shared" ref="AJ83" si="108">AH83*AI83</f>
        <v>5023636.8</v>
      </c>
      <c r="AK83" s="194">
        <f t="shared" si="70"/>
        <v>5626473.216</v>
      </c>
      <c r="AL83" s="304">
        <v>2.7559999999999998</v>
      </c>
      <c r="AM83" s="194">
        <v>1822800</v>
      </c>
      <c r="AN83" s="194">
        <f t="shared" ref="AN83" si="109">AL83*AM83</f>
        <v>5023636.8</v>
      </c>
      <c r="AO83" s="194">
        <f t="shared" si="100"/>
        <v>5626473.216</v>
      </c>
      <c r="AP83" s="304">
        <v>2.7559999999999998</v>
      </c>
      <c r="AQ83" s="194">
        <v>1822800</v>
      </c>
      <c r="AR83" s="194">
        <f t="shared" ref="AR83" si="110">AP83*AQ83</f>
        <v>5023636.8</v>
      </c>
      <c r="AS83" s="194">
        <f t="shared" si="61"/>
        <v>5626473.216</v>
      </c>
      <c r="AT83" s="304">
        <v>2.7559999999999998</v>
      </c>
      <c r="AU83" s="194">
        <v>1822800</v>
      </c>
      <c r="AV83" s="194">
        <f t="shared" ref="AV83" si="111">AT83*AU83</f>
        <v>5023636.8</v>
      </c>
      <c r="AW83" s="194">
        <f t="shared" si="63"/>
        <v>5626473.216</v>
      </c>
      <c r="AX83" s="304">
        <f t="shared" ref="AX83" si="112">AD83+AH83+AL83+AP83+AT83</f>
        <v>13.024000000000001</v>
      </c>
      <c r="AY83" s="161">
        <v>0</v>
      </c>
      <c r="AZ83" s="161">
        <f>AY83*1.12</f>
        <v>0</v>
      </c>
      <c r="BA83" s="38" t="s">
        <v>447</v>
      </c>
      <c r="BB83" s="40"/>
      <c r="BC83" s="40"/>
      <c r="BD83" s="40"/>
      <c r="BE83" s="40"/>
      <c r="BF83" s="28" t="s">
        <v>455</v>
      </c>
      <c r="BG83" s="40"/>
      <c r="BH83" s="40"/>
      <c r="BI83" s="40"/>
      <c r="BJ83" s="40"/>
      <c r="BK83" s="40"/>
      <c r="BL83" s="40"/>
      <c r="BM83" s="53" t="s">
        <v>603</v>
      </c>
    </row>
    <row r="84" spans="1:66" s="55" customFormat="1" ht="14.25" customHeight="1" x14ac:dyDescent="0.25">
      <c r="A84" s="28" t="s">
        <v>302</v>
      </c>
      <c r="B84" s="23" t="s">
        <v>442</v>
      </c>
      <c r="C84" s="23" t="s">
        <v>443</v>
      </c>
      <c r="D84" s="309" t="s">
        <v>641</v>
      </c>
      <c r="E84" s="28"/>
      <c r="F84" s="23"/>
      <c r="G84" s="28" t="s">
        <v>444</v>
      </c>
      <c r="H84" s="34">
        <v>210022792</v>
      </c>
      <c r="I84" s="28" t="s">
        <v>58</v>
      </c>
      <c r="J84" s="28" t="s">
        <v>59</v>
      </c>
      <c r="K84" s="28" t="s">
        <v>9</v>
      </c>
      <c r="L84" s="28" t="s">
        <v>638</v>
      </c>
      <c r="M84" s="28" t="s">
        <v>60</v>
      </c>
      <c r="N84" s="24" t="s">
        <v>210</v>
      </c>
      <c r="O84" s="24" t="s">
        <v>242</v>
      </c>
      <c r="P84" s="34" t="s">
        <v>445</v>
      </c>
      <c r="Q84" s="23" t="s">
        <v>522</v>
      </c>
      <c r="R84" s="28" t="s">
        <v>234</v>
      </c>
      <c r="S84" s="24" t="s">
        <v>232</v>
      </c>
      <c r="T84" s="28" t="s">
        <v>284</v>
      </c>
      <c r="U84" s="28" t="s">
        <v>11</v>
      </c>
      <c r="V84" s="24"/>
      <c r="W84" s="23" t="s">
        <v>446</v>
      </c>
      <c r="X84" s="24" t="s">
        <v>285</v>
      </c>
      <c r="Y84" s="235">
        <v>30</v>
      </c>
      <c r="Z84" s="235" t="s">
        <v>243</v>
      </c>
      <c r="AA84" s="235">
        <v>10</v>
      </c>
      <c r="AB84" s="28" t="s">
        <v>238</v>
      </c>
      <c r="AC84" s="286" t="s">
        <v>236</v>
      </c>
      <c r="AD84" s="304">
        <v>2</v>
      </c>
      <c r="AE84" s="194">
        <v>1822800</v>
      </c>
      <c r="AF84" s="194">
        <v>3645600</v>
      </c>
      <c r="AG84" s="194">
        <v>4083072.0000000005</v>
      </c>
      <c r="AH84" s="304">
        <v>2.7559999999999998</v>
      </c>
      <c r="AI84" s="194">
        <v>1822800</v>
      </c>
      <c r="AJ84" s="194">
        <v>5023636.8</v>
      </c>
      <c r="AK84" s="194">
        <v>5626473.216</v>
      </c>
      <c r="AL84" s="304">
        <v>2.7559999999999998</v>
      </c>
      <c r="AM84" s="194">
        <v>1822800</v>
      </c>
      <c r="AN84" s="194">
        <v>5023636.8</v>
      </c>
      <c r="AO84" s="194">
        <v>5626473.216</v>
      </c>
      <c r="AP84" s="304">
        <v>2.7559999999999998</v>
      </c>
      <c r="AQ84" s="194">
        <v>1822800</v>
      </c>
      <c r="AR84" s="194">
        <v>5023636.8</v>
      </c>
      <c r="AS84" s="194">
        <v>5626473.216</v>
      </c>
      <c r="AT84" s="304">
        <v>2.7559999999999998</v>
      </c>
      <c r="AU84" s="194">
        <v>1822800</v>
      </c>
      <c r="AV84" s="194">
        <v>5023636.8</v>
      </c>
      <c r="AW84" s="194">
        <v>5626473.216</v>
      </c>
      <c r="AX84" s="304">
        <v>13.024000000000001</v>
      </c>
      <c r="AY84" s="162">
        <v>0</v>
      </c>
      <c r="AZ84" s="162">
        <v>0</v>
      </c>
      <c r="BA84" s="38" t="s">
        <v>447</v>
      </c>
      <c r="BB84" s="40"/>
      <c r="BC84" s="40"/>
      <c r="BD84" s="40"/>
      <c r="BE84" s="40"/>
      <c r="BF84" s="28" t="s">
        <v>455</v>
      </c>
      <c r="BG84" s="40"/>
      <c r="BH84" s="40"/>
      <c r="BI84" s="40"/>
      <c r="BJ84" s="40"/>
      <c r="BK84" s="40"/>
      <c r="BL84" s="40"/>
      <c r="BM84" s="53" t="s">
        <v>711</v>
      </c>
      <c r="BN84" s="292" t="s">
        <v>712</v>
      </c>
    </row>
    <row r="85" spans="1:66" ht="13.15" customHeight="1" x14ac:dyDescent="0.2">
      <c r="A85" s="85" t="s">
        <v>302</v>
      </c>
      <c r="B85" s="25" t="s">
        <v>442</v>
      </c>
      <c r="C85" s="25" t="s">
        <v>443</v>
      </c>
      <c r="D85" s="35" t="s">
        <v>17</v>
      </c>
      <c r="E85" s="36"/>
      <c r="F85" s="25"/>
      <c r="G85" s="168" t="s">
        <v>444</v>
      </c>
      <c r="H85" s="271">
        <v>210022792</v>
      </c>
      <c r="I85" s="168" t="s">
        <v>58</v>
      </c>
      <c r="J85" s="168" t="s">
        <v>59</v>
      </c>
      <c r="K85" s="168" t="s">
        <v>25</v>
      </c>
      <c r="L85" s="168"/>
      <c r="M85" s="168" t="s">
        <v>60</v>
      </c>
      <c r="N85" s="85" t="s">
        <v>210</v>
      </c>
      <c r="O85" s="85" t="s">
        <v>242</v>
      </c>
      <c r="P85" s="37" t="s">
        <v>445</v>
      </c>
      <c r="Q85" s="308" t="s">
        <v>264</v>
      </c>
      <c r="R85" s="168" t="s">
        <v>234</v>
      </c>
      <c r="S85" s="85" t="s">
        <v>232</v>
      </c>
      <c r="T85" s="168" t="s">
        <v>284</v>
      </c>
      <c r="U85" s="168" t="s">
        <v>11</v>
      </c>
      <c r="V85" s="85"/>
      <c r="W85" s="308" t="s">
        <v>446</v>
      </c>
      <c r="X85" s="85" t="s">
        <v>285</v>
      </c>
      <c r="Y85" s="235">
        <v>30</v>
      </c>
      <c r="Z85" s="235" t="s">
        <v>243</v>
      </c>
      <c r="AA85" s="235">
        <v>10</v>
      </c>
      <c r="AB85" s="168" t="s">
        <v>238</v>
      </c>
      <c r="AC85" s="26" t="s">
        <v>236</v>
      </c>
      <c r="AD85" s="239">
        <v>18</v>
      </c>
      <c r="AE85" s="162">
        <v>1822800</v>
      </c>
      <c r="AF85" s="162">
        <f t="shared" si="97"/>
        <v>32810400</v>
      </c>
      <c r="AG85" s="162">
        <f t="shared" si="98"/>
        <v>36747648</v>
      </c>
      <c r="AH85" s="239">
        <v>36.523000000000003</v>
      </c>
      <c r="AI85" s="162">
        <v>1822800</v>
      </c>
      <c r="AJ85" s="162">
        <f t="shared" si="86"/>
        <v>66574124.400000006</v>
      </c>
      <c r="AK85" s="162">
        <f t="shared" si="70"/>
        <v>74563019.328000009</v>
      </c>
      <c r="AL85" s="239">
        <v>36.523000000000003</v>
      </c>
      <c r="AM85" s="162">
        <v>1822800</v>
      </c>
      <c r="AN85" s="162">
        <f t="shared" si="99"/>
        <v>66574124.400000006</v>
      </c>
      <c r="AO85" s="162">
        <f t="shared" si="100"/>
        <v>74563019.328000009</v>
      </c>
      <c r="AP85" s="239">
        <v>36.523000000000003</v>
      </c>
      <c r="AQ85" s="162">
        <v>1822800</v>
      </c>
      <c r="AR85" s="162">
        <f t="shared" si="65"/>
        <v>66574124.400000006</v>
      </c>
      <c r="AS85" s="162">
        <f t="shared" si="61"/>
        <v>74563019.328000009</v>
      </c>
      <c r="AT85" s="239">
        <v>36.523000000000003</v>
      </c>
      <c r="AU85" s="162">
        <v>1822800</v>
      </c>
      <c r="AV85" s="162">
        <f t="shared" si="66"/>
        <v>66574124.400000006</v>
      </c>
      <c r="AW85" s="162">
        <f t="shared" si="63"/>
        <v>74563019.328000009</v>
      </c>
      <c r="AX85" s="239">
        <f t="shared" si="64"/>
        <v>164.09200000000001</v>
      </c>
      <c r="AY85" s="162">
        <v>0</v>
      </c>
      <c r="AZ85" s="162">
        <v>0</v>
      </c>
      <c r="BA85" s="38" t="s">
        <v>447</v>
      </c>
      <c r="BB85" s="168"/>
      <c r="BC85" s="168"/>
      <c r="BD85" s="168"/>
      <c r="BE85" s="168"/>
      <c r="BF85" s="40" t="s">
        <v>456</v>
      </c>
      <c r="BG85" s="168"/>
      <c r="BH85" s="168"/>
      <c r="BI85" s="168"/>
      <c r="BJ85" s="168"/>
      <c r="BK85" s="168"/>
      <c r="BL85" s="168"/>
      <c r="BM85" s="85" t="s">
        <v>73</v>
      </c>
    </row>
    <row r="86" spans="1:66" s="41" customFormat="1" ht="13.15" customHeight="1" x14ac:dyDescent="0.25">
      <c r="A86" s="28" t="s">
        <v>302</v>
      </c>
      <c r="B86" s="38" t="s">
        <v>442</v>
      </c>
      <c r="C86" s="38" t="s">
        <v>443</v>
      </c>
      <c r="D86" s="39" t="s">
        <v>605</v>
      </c>
      <c r="E86" s="40"/>
      <c r="F86" s="38"/>
      <c r="G86" s="28" t="s">
        <v>444</v>
      </c>
      <c r="H86" s="37">
        <v>210022792</v>
      </c>
      <c r="I86" s="40" t="s">
        <v>58</v>
      </c>
      <c r="J86" s="28" t="s">
        <v>59</v>
      </c>
      <c r="K86" s="40" t="s">
        <v>25</v>
      </c>
      <c r="L86" s="40"/>
      <c r="M86" s="40" t="s">
        <v>60</v>
      </c>
      <c r="N86" s="53" t="s">
        <v>210</v>
      </c>
      <c r="O86" s="53" t="s">
        <v>242</v>
      </c>
      <c r="P86" s="34" t="s">
        <v>445</v>
      </c>
      <c r="Q86" s="38" t="s">
        <v>522</v>
      </c>
      <c r="R86" s="40" t="s">
        <v>234</v>
      </c>
      <c r="S86" s="53" t="s">
        <v>232</v>
      </c>
      <c r="T86" s="28" t="s">
        <v>284</v>
      </c>
      <c r="U86" s="40" t="s">
        <v>11</v>
      </c>
      <c r="V86" s="53"/>
      <c r="W86" s="38" t="s">
        <v>446</v>
      </c>
      <c r="X86" s="53" t="s">
        <v>285</v>
      </c>
      <c r="Y86" s="157">
        <v>30</v>
      </c>
      <c r="Z86" s="157" t="s">
        <v>243</v>
      </c>
      <c r="AA86" s="157">
        <v>10</v>
      </c>
      <c r="AB86" s="28" t="s">
        <v>238</v>
      </c>
      <c r="AC86" s="26" t="s">
        <v>236</v>
      </c>
      <c r="AD86" s="304">
        <v>13.054</v>
      </c>
      <c r="AE86" s="194">
        <v>1822800</v>
      </c>
      <c r="AF86" s="194">
        <f t="shared" ref="AF86:AF88" si="113">AD86*AE86</f>
        <v>23794831.199999999</v>
      </c>
      <c r="AG86" s="194">
        <f t="shared" si="98"/>
        <v>26650210.944000002</v>
      </c>
      <c r="AH86" s="304">
        <v>36.523000000000003</v>
      </c>
      <c r="AI86" s="194">
        <v>1822800</v>
      </c>
      <c r="AJ86" s="194">
        <f t="shared" ref="AJ86:AJ88" si="114">AH86*AI86</f>
        <v>66574124.400000006</v>
      </c>
      <c r="AK86" s="194">
        <f t="shared" si="70"/>
        <v>74563019.328000009</v>
      </c>
      <c r="AL86" s="304">
        <v>36.523000000000003</v>
      </c>
      <c r="AM86" s="194">
        <v>1822800</v>
      </c>
      <c r="AN86" s="194">
        <f t="shared" ref="AN86:AN88" si="115">AL86*AM86</f>
        <v>66574124.400000006</v>
      </c>
      <c r="AO86" s="194">
        <f t="shared" si="100"/>
        <v>74563019.328000009</v>
      </c>
      <c r="AP86" s="304">
        <v>36.523000000000003</v>
      </c>
      <c r="AQ86" s="194">
        <v>1822800</v>
      </c>
      <c r="AR86" s="194">
        <f t="shared" ref="AR86:AR87" si="116">AP86*AQ86</f>
        <v>66574124.400000006</v>
      </c>
      <c r="AS86" s="194">
        <f t="shared" si="61"/>
        <v>74563019.328000009</v>
      </c>
      <c r="AT86" s="304">
        <v>36.523000000000003</v>
      </c>
      <c r="AU86" s="194">
        <v>1822800</v>
      </c>
      <c r="AV86" s="194">
        <f t="shared" ref="AV86:AV87" si="117">AT86*AU86</f>
        <v>66574124.400000006</v>
      </c>
      <c r="AW86" s="194">
        <f t="shared" si="63"/>
        <v>74563019.328000009</v>
      </c>
      <c r="AX86" s="304">
        <f t="shared" ref="AX86:AX87" si="118">AD86+AH86+AL86+AP86+AT86</f>
        <v>159.14600000000002</v>
      </c>
      <c r="AY86" s="161">
        <v>0</v>
      </c>
      <c r="AZ86" s="161">
        <f>AY86*1.12</f>
        <v>0</v>
      </c>
      <c r="BA86" s="38" t="s">
        <v>447</v>
      </c>
      <c r="BB86" s="40"/>
      <c r="BC86" s="40"/>
      <c r="BD86" s="40"/>
      <c r="BE86" s="40"/>
      <c r="BF86" s="28" t="s">
        <v>606</v>
      </c>
      <c r="BG86" s="40"/>
      <c r="BH86" s="40"/>
      <c r="BI86" s="40"/>
      <c r="BJ86" s="40"/>
      <c r="BK86" s="40"/>
      <c r="BL86" s="40"/>
      <c r="BM86" s="53" t="s">
        <v>607</v>
      </c>
    </row>
    <row r="87" spans="1:66" s="41" customFormat="1" ht="13.15" customHeight="1" x14ac:dyDescent="0.2">
      <c r="A87" s="28" t="s">
        <v>302</v>
      </c>
      <c r="B87" s="38" t="s">
        <v>442</v>
      </c>
      <c r="C87" s="38" t="s">
        <v>443</v>
      </c>
      <c r="D87" s="39" t="s">
        <v>642</v>
      </c>
      <c r="E87" s="40"/>
      <c r="F87" s="38"/>
      <c r="G87" s="28" t="s">
        <v>444</v>
      </c>
      <c r="H87" s="37">
        <v>210022792</v>
      </c>
      <c r="I87" s="40" t="s">
        <v>58</v>
      </c>
      <c r="J87" s="28" t="s">
        <v>59</v>
      </c>
      <c r="K87" s="40" t="s">
        <v>9</v>
      </c>
      <c r="L87" s="40" t="s">
        <v>638</v>
      </c>
      <c r="M87" s="40" t="s">
        <v>60</v>
      </c>
      <c r="N87" s="53" t="s">
        <v>210</v>
      </c>
      <c r="O87" s="53" t="s">
        <v>242</v>
      </c>
      <c r="P87" s="34" t="s">
        <v>445</v>
      </c>
      <c r="Q87" s="38" t="s">
        <v>522</v>
      </c>
      <c r="R87" s="40" t="s">
        <v>234</v>
      </c>
      <c r="S87" s="53" t="s">
        <v>232</v>
      </c>
      <c r="T87" s="28" t="s">
        <v>284</v>
      </c>
      <c r="U87" s="40" t="s">
        <v>11</v>
      </c>
      <c r="V87" s="53"/>
      <c r="W87" s="38" t="s">
        <v>446</v>
      </c>
      <c r="X87" s="53" t="s">
        <v>285</v>
      </c>
      <c r="Y87" s="157">
        <v>30</v>
      </c>
      <c r="Z87" s="157" t="s">
        <v>243</v>
      </c>
      <c r="AA87" s="157">
        <v>10</v>
      </c>
      <c r="AB87" s="28" t="s">
        <v>238</v>
      </c>
      <c r="AC87" s="26" t="s">
        <v>236</v>
      </c>
      <c r="AD87" s="304">
        <v>13.054</v>
      </c>
      <c r="AE87" s="194">
        <v>1822800</v>
      </c>
      <c r="AF87" s="194">
        <f t="shared" si="113"/>
        <v>23794831.199999999</v>
      </c>
      <c r="AG87" s="194">
        <f t="shared" si="98"/>
        <v>26650210.944000002</v>
      </c>
      <c r="AH87" s="304">
        <v>36.523000000000003</v>
      </c>
      <c r="AI87" s="194">
        <v>1822800</v>
      </c>
      <c r="AJ87" s="194">
        <f t="shared" si="114"/>
        <v>66574124.400000006</v>
      </c>
      <c r="AK87" s="194">
        <f t="shared" si="70"/>
        <v>74563019.328000009</v>
      </c>
      <c r="AL87" s="304">
        <v>36.523000000000003</v>
      </c>
      <c r="AM87" s="194">
        <v>1822800</v>
      </c>
      <c r="AN87" s="194">
        <f t="shared" si="115"/>
        <v>66574124.400000006</v>
      </c>
      <c r="AO87" s="194">
        <f t="shared" si="100"/>
        <v>74563019.328000009</v>
      </c>
      <c r="AP87" s="304">
        <v>36.523000000000003</v>
      </c>
      <c r="AQ87" s="194">
        <v>1822800</v>
      </c>
      <c r="AR87" s="194">
        <f t="shared" si="116"/>
        <v>66574124.400000006</v>
      </c>
      <c r="AS87" s="194">
        <f t="shared" si="61"/>
        <v>74563019.328000009</v>
      </c>
      <c r="AT87" s="304">
        <v>36.523000000000003</v>
      </c>
      <c r="AU87" s="194">
        <v>1822800</v>
      </c>
      <c r="AV87" s="194">
        <f t="shared" si="117"/>
        <v>66574124.400000006</v>
      </c>
      <c r="AW87" s="194">
        <f t="shared" si="63"/>
        <v>74563019.328000009</v>
      </c>
      <c r="AX87" s="304">
        <f t="shared" si="118"/>
        <v>159.14600000000002</v>
      </c>
      <c r="AY87" s="162">
        <v>0</v>
      </c>
      <c r="AZ87" s="162">
        <v>0</v>
      </c>
      <c r="BA87" s="38" t="s">
        <v>447</v>
      </c>
      <c r="BB87" s="40"/>
      <c r="BC87" s="40"/>
      <c r="BD87" s="40"/>
      <c r="BE87" s="40"/>
      <c r="BF87" s="28" t="s">
        <v>606</v>
      </c>
      <c r="BG87" s="40"/>
      <c r="BH87" s="40"/>
      <c r="BI87" s="40"/>
      <c r="BJ87" s="40"/>
      <c r="BK87" s="40"/>
      <c r="BL87" s="40"/>
      <c r="BM87" s="53" t="s">
        <v>607</v>
      </c>
    </row>
    <row r="88" spans="1:66" s="55" customFormat="1" ht="14.25" customHeight="1" x14ac:dyDescent="0.25">
      <c r="A88" s="28" t="s">
        <v>302</v>
      </c>
      <c r="B88" s="23" t="s">
        <v>442</v>
      </c>
      <c r="C88" s="23" t="s">
        <v>443</v>
      </c>
      <c r="D88" s="309" t="s">
        <v>704</v>
      </c>
      <c r="E88" s="309"/>
      <c r="F88" s="23"/>
      <c r="G88" s="28" t="s">
        <v>444</v>
      </c>
      <c r="H88" s="34">
        <v>210022792</v>
      </c>
      <c r="I88" s="28" t="s">
        <v>58</v>
      </c>
      <c r="J88" s="28" t="s">
        <v>59</v>
      </c>
      <c r="K88" s="28" t="s">
        <v>9</v>
      </c>
      <c r="L88" s="28" t="s">
        <v>638</v>
      </c>
      <c r="M88" s="28" t="s">
        <v>60</v>
      </c>
      <c r="N88" s="24" t="s">
        <v>210</v>
      </c>
      <c r="O88" s="24" t="s">
        <v>242</v>
      </c>
      <c r="P88" s="34" t="s">
        <v>445</v>
      </c>
      <c r="Q88" s="68" t="s">
        <v>662</v>
      </c>
      <c r="R88" s="28" t="s">
        <v>234</v>
      </c>
      <c r="S88" s="24" t="s">
        <v>232</v>
      </c>
      <c r="T88" s="28" t="s">
        <v>284</v>
      </c>
      <c r="U88" s="28" t="s">
        <v>11</v>
      </c>
      <c r="V88" s="24"/>
      <c r="W88" s="23" t="s">
        <v>446</v>
      </c>
      <c r="X88" s="138" t="s">
        <v>251</v>
      </c>
      <c r="Y88" s="235">
        <v>30</v>
      </c>
      <c r="Z88" s="235" t="s">
        <v>243</v>
      </c>
      <c r="AA88" s="235">
        <v>10</v>
      </c>
      <c r="AB88" s="28" t="s">
        <v>238</v>
      </c>
      <c r="AC88" s="286" t="s">
        <v>236</v>
      </c>
      <c r="AD88" s="304">
        <v>13.054</v>
      </c>
      <c r="AE88" s="194">
        <v>1822800</v>
      </c>
      <c r="AF88" s="194">
        <f t="shared" si="113"/>
        <v>23794831.199999999</v>
      </c>
      <c r="AG88" s="194">
        <f t="shared" si="98"/>
        <v>26650210.944000002</v>
      </c>
      <c r="AH88" s="304">
        <v>36.523000000000003</v>
      </c>
      <c r="AI88" s="194">
        <v>1822800</v>
      </c>
      <c r="AJ88" s="194">
        <f t="shared" si="114"/>
        <v>66574124.400000006</v>
      </c>
      <c r="AK88" s="194">
        <f t="shared" si="70"/>
        <v>74563019.328000009</v>
      </c>
      <c r="AL88" s="304">
        <v>17.2</v>
      </c>
      <c r="AM88" s="194">
        <v>1822800</v>
      </c>
      <c r="AN88" s="194">
        <f t="shared" si="115"/>
        <v>31352160</v>
      </c>
      <c r="AO88" s="194">
        <f t="shared" si="100"/>
        <v>35114419.200000003</v>
      </c>
      <c r="AP88" s="304"/>
      <c r="AQ88" s="194"/>
      <c r="AR88" s="194"/>
      <c r="AS88" s="194"/>
      <c r="AT88" s="304"/>
      <c r="AU88" s="194"/>
      <c r="AV88" s="194"/>
      <c r="AW88" s="194"/>
      <c r="AX88" s="304">
        <f t="shared" ref="AX88" si="119">AD88+AH88+AL88</f>
        <v>66.777000000000001</v>
      </c>
      <c r="AY88" s="149">
        <f t="shared" ref="AY88:AZ88" si="120">AN88+AJ88+AF88</f>
        <v>121721115.60000001</v>
      </c>
      <c r="AZ88" s="149">
        <f t="shared" si="120"/>
        <v>136327649.472</v>
      </c>
      <c r="BA88" s="38" t="s">
        <v>447</v>
      </c>
      <c r="BB88" s="40"/>
      <c r="BC88" s="40"/>
      <c r="BD88" s="40"/>
      <c r="BE88" s="40"/>
      <c r="BF88" s="28" t="s">
        <v>606</v>
      </c>
      <c r="BG88" s="40"/>
      <c r="BH88" s="40"/>
      <c r="BI88" s="40"/>
      <c r="BJ88" s="40"/>
      <c r="BK88" s="40"/>
      <c r="BL88" s="40"/>
      <c r="BM88" s="53" t="s">
        <v>757</v>
      </c>
    </row>
    <row r="89" spans="1:66" ht="13.15" customHeight="1" x14ac:dyDescent="0.2">
      <c r="A89" s="85" t="s">
        <v>302</v>
      </c>
      <c r="B89" s="25" t="s">
        <v>442</v>
      </c>
      <c r="C89" s="25" t="s">
        <v>443</v>
      </c>
      <c r="D89" s="35" t="s">
        <v>23</v>
      </c>
      <c r="E89" s="36"/>
      <c r="F89" s="25"/>
      <c r="G89" s="168" t="s">
        <v>444</v>
      </c>
      <c r="H89" s="271">
        <v>210022792</v>
      </c>
      <c r="I89" s="168" t="s">
        <v>58</v>
      </c>
      <c r="J89" s="168" t="s">
        <v>59</v>
      </c>
      <c r="K89" s="168" t="s">
        <v>25</v>
      </c>
      <c r="L89" s="168"/>
      <c r="M89" s="168" t="s">
        <v>60</v>
      </c>
      <c r="N89" s="85" t="s">
        <v>210</v>
      </c>
      <c r="O89" s="85" t="s">
        <v>242</v>
      </c>
      <c r="P89" s="37" t="s">
        <v>445</v>
      </c>
      <c r="Q89" s="308" t="s">
        <v>264</v>
      </c>
      <c r="R89" s="168" t="s">
        <v>234</v>
      </c>
      <c r="S89" s="85" t="s">
        <v>232</v>
      </c>
      <c r="T89" s="168" t="s">
        <v>284</v>
      </c>
      <c r="U89" s="168" t="s">
        <v>11</v>
      </c>
      <c r="V89" s="85"/>
      <c r="W89" s="308" t="s">
        <v>446</v>
      </c>
      <c r="X89" s="85" t="s">
        <v>285</v>
      </c>
      <c r="Y89" s="235">
        <v>30</v>
      </c>
      <c r="Z89" s="235" t="s">
        <v>243</v>
      </c>
      <c r="AA89" s="235">
        <v>10</v>
      </c>
      <c r="AB89" s="168" t="s">
        <v>238</v>
      </c>
      <c r="AC89" s="26" t="s">
        <v>236</v>
      </c>
      <c r="AD89" s="239">
        <v>10</v>
      </c>
      <c r="AE89" s="162">
        <v>1822800</v>
      </c>
      <c r="AF89" s="162">
        <f t="shared" si="97"/>
        <v>18228000</v>
      </c>
      <c r="AG89" s="162">
        <f t="shared" si="98"/>
        <v>20415360.000000004</v>
      </c>
      <c r="AH89" s="239">
        <v>18.606000000000002</v>
      </c>
      <c r="AI89" s="162">
        <v>1822800</v>
      </c>
      <c r="AJ89" s="162">
        <f t="shared" si="86"/>
        <v>33915016.800000004</v>
      </c>
      <c r="AK89" s="162">
        <f t="shared" si="70"/>
        <v>37984818.816000007</v>
      </c>
      <c r="AL89" s="239">
        <v>18.606000000000002</v>
      </c>
      <c r="AM89" s="162">
        <v>1822800</v>
      </c>
      <c r="AN89" s="162">
        <f t="shared" si="99"/>
        <v>33915016.800000004</v>
      </c>
      <c r="AO89" s="162">
        <f t="shared" si="100"/>
        <v>37984818.816000007</v>
      </c>
      <c r="AP89" s="239">
        <v>18.606000000000002</v>
      </c>
      <c r="AQ89" s="162">
        <v>1822800</v>
      </c>
      <c r="AR89" s="162">
        <f t="shared" si="65"/>
        <v>33915016.800000004</v>
      </c>
      <c r="AS89" s="162">
        <f t="shared" si="61"/>
        <v>37984818.816000007</v>
      </c>
      <c r="AT89" s="239">
        <v>18.606000000000002</v>
      </c>
      <c r="AU89" s="162">
        <v>1822800</v>
      </c>
      <c r="AV89" s="162">
        <f t="shared" si="66"/>
        <v>33915016.800000004</v>
      </c>
      <c r="AW89" s="162">
        <f t="shared" si="63"/>
        <v>37984818.816000007</v>
      </c>
      <c r="AX89" s="239">
        <f t="shared" si="64"/>
        <v>84.424000000000007</v>
      </c>
      <c r="AY89" s="162">
        <v>0</v>
      </c>
      <c r="AZ89" s="162">
        <v>0</v>
      </c>
      <c r="BA89" s="38" t="s">
        <v>447</v>
      </c>
      <c r="BB89" s="168"/>
      <c r="BC89" s="168"/>
      <c r="BD89" s="168"/>
      <c r="BE89" s="168"/>
      <c r="BF89" s="40" t="s">
        <v>457</v>
      </c>
      <c r="BG89" s="168"/>
      <c r="BH89" s="168"/>
      <c r="BI89" s="168"/>
      <c r="BJ89" s="168"/>
      <c r="BK89" s="168"/>
      <c r="BL89" s="168"/>
      <c r="BM89" s="85" t="s">
        <v>73</v>
      </c>
    </row>
    <row r="90" spans="1:66" s="41" customFormat="1" ht="13.15" customHeight="1" x14ac:dyDescent="0.25">
      <c r="A90" s="28" t="s">
        <v>302</v>
      </c>
      <c r="B90" s="38" t="s">
        <v>442</v>
      </c>
      <c r="C90" s="38" t="s">
        <v>443</v>
      </c>
      <c r="D90" s="39" t="s">
        <v>608</v>
      </c>
      <c r="E90" s="40"/>
      <c r="F90" s="38"/>
      <c r="G90" s="28" t="s">
        <v>444</v>
      </c>
      <c r="H90" s="37">
        <v>210022792</v>
      </c>
      <c r="I90" s="40" t="s">
        <v>58</v>
      </c>
      <c r="J90" s="28" t="s">
        <v>59</v>
      </c>
      <c r="K90" s="40" t="s">
        <v>25</v>
      </c>
      <c r="L90" s="40"/>
      <c r="M90" s="40" t="s">
        <v>60</v>
      </c>
      <c r="N90" s="53" t="s">
        <v>210</v>
      </c>
      <c r="O90" s="53" t="s">
        <v>242</v>
      </c>
      <c r="P90" s="34" t="s">
        <v>445</v>
      </c>
      <c r="Q90" s="38" t="s">
        <v>522</v>
      </c>
      <c r="R90" s="40" t="s">
        <v>234</v>
      </c>
      <c r="S90" s="53" t="s">
        <v>232</v>
      </c>
      <c r="T90" s="28" t="s">
        <v>284</v>
      </c>
      <c r="U90" s="40" t="s">
        <v>11</v>
      </c>
      <c r="V90" s="53"/>
      <c r="W90" s="38" t="s">
        <v>446</v>
      </c>
      <c r="X90" s="53" t="s">
        <v>285</v>
      </c>
      <c r="Y90" s="157">
        <v>30</v>
      </c>
      <c r="Z90" s="157" t="s">
        <v>243</v>
      </c>
      <c r="AA90" s="157">
        <v>10</v>
      </c>
      <c r="AB90" s="28" t="s">
        <v>238</v>
      </c>
      <c r="AC90" s="26" t="s">
        <v>236</v>
      </c>
      <c r="AD90" s="304">
        <v>10</v>
      </c>
      <c r="AE90" s="194">
        <v>1822800</v>
      </c>
      <c r="AF90" s="194">
        <f t="shared" ref="AF90:AF92" si="121">AD90*AE90</f>
        <v>18228000</v>
      </c>
      <c r="AG90" s="194">
        <f t="shared" si="98"/>
        <v>20415360.000000004</v>
      </c>
      <c r="AH90" s="304">
        <v>18.606000000000002</v>
      </c>
      <c r="AI90" s="194">
        <v>1822800</v>
      </c>
      <c r="AJ90" s="194">
        <f t="shared" ref="AJ90:AJ92" si="122">AH90*AI90</f>
        <v>33915016.800000004</v>
      </c>
      <c r="AK90" s="194">
        <f t="shared" si="70"/>
        <v>37984818.816000007</v>
      </c>
      <c r="AL90" s="304">
        <v>18.606000000000002</v>
      </c>
      <c r="AM90" s="194">
        <v>1822800</v>
      </c>
      <c r="AN90" s="194">
        <f t="shared" ref="AN90:AN92" si="123">AL90*AM90</f>
        <v>33915016.800000004</v>
      </c>
      <c r="AO90" s="194">
        <f t="shared" si="100"/>
        <v>37984818.816000007</v>
      </c>
      <c r="AP90" s="304">
        <v>18.606000000000002</v>
      </c>
      <c r="AQ90" s="194">
        <v>1822800</v>
      </c>
      <c r="AR90" s="194">
        <f t="shared" ref="AR90:AR91" si="124">AP90*AQ90</f>
        <v>33915016.800000004</v>
      </c>
      <c r="AS90" s="194">
        <f t="shared" si="61"/>
        <v>37984818.816000007</v>
      </c>
      <c r="AT90" s="304">
        <v>18.606000000000002</v>
      </c>
      <c r="AU90" s="194">
        <v>1822800</v>
      </c>
      <c r="AV90" s="194">
        <f t="shared" ref="AV90:AV91" si="125">AT90*AU90</f>
        <v>33915016.800000004</v>
      </c>
      <c r="AW90" s="194">
        <f t="shared" si="63"/>
        <v>37984818.816000007</v>
      </c>
      <c r="AX90" s="304">
        <f t="shared" ref="AX90:AX91" si="126">AD90+AH90+AL90+AP90+AT90</f>
        <v>84.424000000000007</v>
      </c>
      <c r="AY90" s="161">
        <v>0</v>
      </c>
      <c r="AZ90" s="161">
        <f>AY90*1.12</f>
        <v>0</v>
      </c>
      <c r="BA90" s="38" t="s">
        <v>447</v>
      </c>
      <c r="BB90" s="40"/>
      <c r="BC90" s="40"/>
      <c r="BD90" s="40"/>
      <c r="BE90" s="40"/>
      <c r="BF90" s="28" t="s">
        <v>457</v>
      </c>
      <c r="BG90" s="40"/>
      <c r="BH90" s="40"/>
      <c r="BI90" s="40"/>
      <c r="BJ90" s="40"/>
      <c r="BK90" s="40"/>
      <c r="BL90" s="40"/>
      <c r="BM90" s="53" t="s">
        <v>597</v>
      </c>
    </row>
    <row r="91" spans="1:66" s="41" customFormat="1" ht="13.15" customHeight="1" x14ac:dyDescent="0.2">
      <c r="A91" s="28" t="s">
        <v>302</v>
      </c>
      <c r="B91" s="38" t="s">
        <v>442</v>
      </c>
      <c r="C91" s="38" t="s">
        <v>443</v>
      </c>
      <c r="D91" s="39" t="s">
        <v>644</v>
      </c>
      <c r="E91" s="40"/>
      <c r="F91" s="38"/>
      <c r="G91" s="28" t="s">
        <v>444</v>
      </c>
      <c r="H91" s="37">
        <v>210022792</v>
      </c>
      <c r="I91" s="40" t="s">
        <v>58</v>
      </c>
      <c r="J91" s="28" t="s">
        <v>59</v>
      </c>
      <c r="K91" s="40" t="s">
        <v>9</v>
      </c>
      <c r="L91" s="40" t="s">
        <v>638</v>
      </c>
      <c r="M91" s="40" t="s">
        <v>60</v>
      </c>
      <c r="N91" s="53" t="s">
        <v>210</v>
      </c>
      <c r="O91" s="53" t="s">
        <v>242</v>
      </c>
      <c r="P91" s="34" t="s">
        <v>445</v>
      </c>
      <c r="Q91" s="38" t="s">
        <v>522</v>
      </c>
      <c r="R91" s="40" t="s">
        <v>234</v>
      </c>
      <c r="S91" s="53" t="s">
        <v>232</v>
      </c>
      <c r="T91" s="28" t="s">
        <v>284</v>
      </c>
      <c r="U91" s="40" t="s">
        <v>11</v>
      </c>
      <c r="V91" s="53"/>
      <c r="W91" s="38" t="s">
        <v>446</v>
      </c>
      <c r="X91" s="53" t="s">
        <v>285</v>
      </c>
      <c r="Y91" s="157">
        <v>30</v>
      </c>
      <c r="Z91" s="157" t="s">
        <v>243</v>
      </c>
      <c r="AA91" s="157">
        <v>10</v>
      </c>
      <c r="AB91" s="28" t="s">
        <v>238</v>
      </c>
      <c r="AC91" s="26" t="s">
        <v>236</v>
      </c>
      <c r="AD91" s="304">
        <v>10</v>
      </c>
      <c r="AE91" s="194">
        <v>1822800</v>
      </c>
      <c r="AF91" s="194">
        <f t="shared" si="121"/>
        <v>18228000</v>
      </c>
      <c r="AG91" s="194">
        <f t="shared" si="98"/>
        <v>20415360.000000004</v>
      </c>
      <c r="AH91" s="304">
        <v>18.606000000000002</v>
      </c>
      <c r="AI91" s="194">
        <v>1822800</v>
      </c>
      <c r="AJ91" s="194">
        <f t="shared" si="122"/>
        <v>33915016.800000004</v>
      </c>
      <c r="AK91" s="194">
        <f t="shared" si="70"/>
        <v>37984818.816000007</v>
      </c>
      <c r="AL91" s="304">
        <v>18.606000000000002</v>
      </c>
      <c r="AM91" s="194">
        <v>1822800</v>
      </c>
      <c r="AN91" s="194">
        <f t="shared" si="123"/>
        <v>33915016.800000004</v>
      </c>
      <c r="AO91" s="194">
        <f t="shared" si="100"/>
        <v>37984818.816000007</v>
      </c>
      <c r="AP91" s="304">
        <v>18.606000000000002</v>
      </c>
      <c r="AQ91" s="194">
        <v>1822800</v>
      </c>
      <c r="AR91" s="194">
        <f t="shared" si="124"/>
        <v>33915016.800000004</v>
      </c>
      <c r="AS91" s="194">
        <f t="shared" si="61"/>
        <v>37984818.816000007</v>
      </c>
      <c r="AT91" s="304">
        <v>18.606000000000002</v>
      </c>
      <c r="AU91" s="194">
        <v>1822800</v>
      </c>
      <c r="AV91" s="194">
        <f t="shared" si="125"/>
        <v>33915016.800000004</v>
      </c>
      <c r="AW91" s="194">
        <f t="shared" si="63"/>
        <v>37984818.816000007</v>
      </c>
      <c r="AX91" s="304">
        <f t="shared" si="126"/>
        <v>84.424000000000007</v>
      </c>
      <c r="AY91" s="162">
        <v>0</v>
      </c>
      <c r="AZ91" s="162">
        <v>0</v>
      </c>
      <c r="BA91" s="38" t="s">
        <v>447</v>
      </c>
      <c r="BB91" s="40"/>
      <c r="BC91" s="40"/>
      <c r="BD91" s="40"/>
      <c r="BE91" s="40"/>
      <c r="BF91" s="28" t="s">
        <v>457</v>
      </c>
      <c r="BG91" s="40"/>
      <c r="BH91" s="40"/>
      <c r="BI91" s="40"/>
      <c r="BJ91" s="40"/>
      <c r="BK91" s="40"/>
      <c r="BL91" s="40"/>
      <c r="BM91" s="53" t="s">
        <v>597</v>
      </c>
    </row>
    <row r="92" spans="1:66" s="55" customFormat="1" ht="14.25" customHeight="1" x14ac:dyDescent="0.25">
      <c r="A92" s="28" t="s">
        <v>302</v>
      </c>
      <c r="B92" s="23" t="s">
        <v>442</v>
      </c>
      <c r="C92" s="23" t="s">
        <v>443</v>
      </c>
      <c r="D92" s="309" t="s">
        <v>706</v>
      </c>
      <c r="E92" s="309"/>
      <c r="F92" s="23"/>
      <c r="G92" s="28" t="s">
        <v>444</v>
      </c>
      <c r="H92" s="34">
        <v>210022792</v>
      </c>
      <c r="I92" s="28" t="s">
        <v>58</v>
      </c>
      <c r="J92" s="28" t="s">
        <v>59</v>
      </c>
      <c r="K92" s="28" t="s">
        <v>9</v>
      </c>
      <c r="L92" s="28" t="s">
        <v>638</v>
      </c>
      <c r="M92" s="28" t="s">
        <v>60</v>
      </c>
      <c r="N92" s="24" t="s">
        <v>210</v>
      </c>
      <c r="O92" s="24" t="s">
        <v>242</v>
      </c>
      <c r="P92" s="34" t="s">
        <v>445</v>
      </c>
      <c r="Q92" s="68" t="s">
        <v>662</v>
      </c>
      <c r="R92" s="28" t="s">
        <v>234</v>
      </c>
      <c r="S92" s="24" t="s">
        <v>232</v>
      </c>
      <c r="T92" s="28" t="s">
        <v>284</v>
      </c>
      <c r="U92" s="28" t="s">
        <v>11</v>
      </c>
      <c r="V92" s="24"/>
      <c r="W92" s="23" t="s">
        <v>446</v>
      </c>
      <c r="X92" s="138" t="s">
        <v>251</v>
      </c>
      <c r="Y92" s="235" t="s">
        <v>278</v>
      </c>
      <c r="Z92" s="235" t="s">
        <v>700</v>
      </c>
      <c r="AA92" s="235">
        <v>10</v>
      </c>
      <c r="AB92" s="28" t="s">
        <v>238</v>
      </c>
      <c r="AC92" s="286" t="s">
        <v>236</v>
      </c>
      <c r="AD92" s="304">
        <v>10</v>
      </c>
      <c r="AE92" s="194">
        <v>1822800</v>
      </c>
      <c r="AF92" s="194">
        <f t="shared" si="121"/>
        <v>18228000</v>
      </c>
      <c r="AG92" s="194">
        <f t="shared" si="98"/>
        <v>20415360.000000004</v>
      </c>
      <c r="AH92" s="304">
        <v>18.606000000000002</v>
      </c>
      <c r="AI92" s="194">
        <v>1822800</v>
      </c>
      <c r="AJ92" s="194">
        <f t="shared" si="122"/>
        <v>33915016.800000004</v>
      </c>
      <c r="AK92" s="194">
        <f t="shared" si="70"/>
        <v>37984818.816000007</v>
      </c>
      <c r="AL92" s="304">
        <v>10</v>
      </c>
      <c r="AM92" s="194">
        <v>1822800</v>
      </c>
      <c r="AN92" s="194">
        <f t="shared" si="123"/>
        <v>18228000</v>
      </c>
      <c r="AO92" s="194">
        <f t="shared" si="100"/>
        <v>20415360.000000004</v>
      </c>
      <c r="AP92" s="304"/>
      <c r="AQ92" s="194"/>
      <c r="AR92" s="194"/>
      <c r="AS92" s="194"/>
      <c r="AT92" s="304"/>
      <c r="AU92" s="194"/>
      <c r="AV92" s="194"/>
      <c r="AW92" s="194"/>
      <c r="AX92" s="304">
        <f t="shared" ref="AX92" si="127">AD92+AH92+AL92</f>
        <v>38.606000000000002</v>
      </c>
      <c r="AY92" s="149">
        <v>0</v>
      </c>
      <c r="AZ92" s="149">
        <v>0</v>
      </c>
      <c r="BA92" s="38" t="s">
        <v>447</v>
      </c>
      <c r="BB92" s="40"/>
      <c r="BC92" s="40"/>
      <c r="BD92" s="40"/>
      <c r="BE92" s="40"/>
      <c r="BF92" s="28" t="s">
        <v>457</v>
      </c>
      <c r="BG92" s="40"/>
      <c r="BH92" s="40"/>
      <c r="BI92" s="40"/>
      <c r="BJ92" s="40"/>
      <c r="BK92" s="40"/>
      <c r="BL92" s="40"/>
      <c r="BM92" s="53" t="s">
        <v>756</v>
      </c>
    </row>
    <row r="93" spans="1:66" s="55" customFormat="1" ht="14.25" customHeight="1" x14ac:dyDescent="0.25">
      <c r="A93" s="28" t="s">
        <v>302</v>
      </c>
      <c r="B93" s="23" t="s">
        <v>442</v>
      </c>
      <c r="C93" s="23" t="s">
        <v>443</v>
      </c>
      <c r="D93" s="309" t="s">
        <v>706</v>
      </c>
      <c r="E93" s="309"/>
      <c r="F93" s="23"/>
      <c r="G93" s="28" t="s">
        <v>444</v>
      </c>
      <c r="H93" s="34">
        <v>210022792</v>
      </c>
      <c r="I93" s="28" t="s">
        <v>58</v>
      </c>
      <c r="J93" s="28" t="s">
        <v>59</v>
      </c>
      <c r="K93" s="28" t="s">
        <v>9</v>
      </c>
      <c r="L93" s="28" t="s">
        <v>638</v>
      </c>
      <c r="M93" s="48"/>
      <c r="N93" s="24"/>
      <c r="O93" s="24" t="s">
        <v>242</v>
      </c>
      <c r="P93" s="34" t="s">
        <v>445</v>
      </c>
      <c r="Q93" s="68" t="s">
        <v>662</v>
      </c>
      <c r="R93" s="28" t="s">
        <v>234</v>
      </c>
      <c r="S93" s="24" t="s">
        <v>232</v>
      </c>
      <c r="T93" s="28" t="s">
        <v>284</v>
      </c>
      <c r="U93" s="28" t="s">
        <v>11</v>
      </c>
      <c r="V93" s="24"/>
      <c r="W93" s="23" t="s">
        <v>446</v>
      </c>
      <c r="X93" s="138" t="s">
        <v>251</v>
      </c>
      <c r="Y93" s="235" t="s">
        <v>278</v>
      </c>
      <c r="Z93" s="235" t="s">
        <v>700</v>
      </c>
      <c r="AA93" s="235">
        <v>10</v>
      </c>
      <c r="AB93" s="28" t="s">
        <v>238</v>
      </c>
      <c r="AC93" s="286" t="s">
        <v>236</v>
      </c>
      <c r="AD93" s="304">
        <v>10</v>
      </c>
      <c r="AE93" s="194">
        <v>1822800</v>
      </c>
      <c r="AF93" s="194">
        <f t="shared" ref="AF93" si="128">AD93*AE93</f>
        <v>18228000</v>
      </c>
      <c r="AG93" s="194">
        <f t="shared" ref="AG93" si="129">AF93*1.12</f>
        <v>20415360.000000004</v>
      </c>
      <c r="AH93" s="304">
        <v>18.606000000000002</v>
      </c>
      <c r="AI93" s="194">
        <v>1822800</v>
      </c>
      <c r="AJ93" s="194">
        <f t="shared" ref="AJ93" si="130">AH93*AI93</f>
        <v>33915016.800000004</v>
      </c>
      <c r="AK93" s="194">
        <f t="shared" ref="AK93" si="131">AJ93*1.12</f>
        <v>37984818.816000007</v>
      </c>
      <c r="AL93" s="304">
        <v>10</v>
      </c>
      <c r="AM93" s="194">
        <v>1822800</v>
      </c>
      <c r="AN93" s="194">
        <f t="shared" ref="AN93" si="132">AL93*AM93</f>
        <v>18228000</v>
      </c>
      <c r="AO93" s="194">
        <f t="shared" ref="AO93" si="133">AN93*1.12</f>
        <v>20415360.000000004</v>
      </c>
      <c r="AP93" s="304"/>
      <c r="AQ93" s="194"/>
      <c r="AR93" s="194"/>
      <c r="AS93" s="194"/>
      <c r="AT93" s="304"/>
      <c r="AU93" s="194"/>
      <c r="AV93" s="194"/>
      <c r="AW93" s="194"/>
      <c r="AX93" s="304">
        <f t="shared" ref="AX93" si="134">AD93+AH93+AL93</f>
        <v>38.606000000000002</v>
      </c>
      <c r="AY93" s="149">
        <f t="shared" ref="AY93" si="135">AN93+AJ93+AF93</f>
        <v>70371016.800000012</v>
      </c>
      <c r="AZ93" s="149">
        <f t="shared" ref="AZ93" si="136">AO93+AK93+AG93</f>
        <v>78815538.816000015</v>
      </c>
      <c r="BA93" s="38" t="s">
        <v>447</v>
      </c>
      <c r="BB93" s="40"/>
      <c r="BC93" s="40"/>
      <c r="BD93" s="40"/>
      <c r="BE93" s="40"/>
      <c r="BF93" s="28" t="s">
        <v>457</v>
      </c>
      <c r="BG93" s="40"/>
      <c r="BH93" s="40"/>
      <c r="BI93" s="40"/>
      <c r="BJ93" s="40"/>
      <c r="BK93" s="40"/>
      <c r="BL93" s="40"/>
      <c r="BM93" s="53" t="s">
        <v>760</v>
      </c>
    </row>
    <row r="94" spans="1:66" ht="13.15" customHeight="1" x14ac:dyDescent="0.2">
      <c r="A94" s="85" t="s">
        <v>302</v>
      </c>
      <c r="B94" s="25" t="s">
        <v>442</v>
      </c>
      <c r="C94" s="25" t="s">
        <v>443</v>
      </c>
      <c r="D94" s="35" t="s">
        <v>16</v>
      </c>
      <c r="E94" s="36"/>
      <c r="F94" s="25"/>
      <c r="G94" s="168" t="s">
        <v>444</v>
      </c>
      <c r="H94" s="271">
        <v>210022792</v>
      </c>
      <c r="I94" s="168" t="s">
        <v>58</v>
      </c>
      <c r="J94" s="168" t="s">
        <v>59</v>
      </c>
      <c r="K94" s="168" t="s">
        <v>25</v>
      </c>
      <c r="L94" s="168"/>
      <c r="M94" s="168" t="s">
        <v>60</v>
      </c>
      <c r="N94" s="85" t="s">
        <v>210</v>
      </c>
      <c r="O94" s="85" t="s">
        <v>242</v>
      </c>
      <c r="P94" s="37" t="s">
        <v>445</v>
      </c>
      <c r="Q94" s="308" t="s">
        <v>264</v>
      </c>
      <c r="R94" s="168" t="s">
        <v>234</v>
      </c>
      <c r="S94" s="85" t="s">
        <v>232</v>
      </c>
      <c r="T94" s="168" t="s">
        <v>284</v>
      </c>
      <c r="U94" s="168" t="s">
        <v>11</v>
      </c>
      <c r="V94" s="85"/>
      <c r="W94" s="308" t="s">
        <v>446</v>
      </c>
      <c r="X94" s="85" t="s">
        <v>285</v>
      </c>
      <c r="Y94" s="235">
        <v>30</v>
      </c>
      <c r="Z94" s="235" t="s">
        <v>243</v>
      </c>
      <c r="AA94" s="235">
        <v>10</v>
      </c>
      <c r="AB94" s="168" t="s">
        <v>238</v>
      </c>
      <c r="AC94" s="26" t="s">
        <v>236</v>
      </c>
      <c r="AD94" s="239">
        <v>3</v>
      </c>
      <c r="AE94" s="162">
        <v>1822800</v>
      </c>
      <c r="AF94" s="162">
        <f t="shared" si="97"/>
        <v>5468400</v>
      </c>
      <c r="AG94" s="162">
        <f t="shared" si="98"/>
        <v>6124608.0000000009</v>
      </c>
      <c r="AH94" s="239">
        <v>8.9580000000000002</v>
      </c>
      <c r="AI94" s="162">
        <v>1822800</v>
      </c>
      <c r="AJ94" s="162">
        <f t="shared" si="86"/>
        <v>16328642.4</v>
      </c>
      <c r="AK94" s="162">
        <f t="shared" si="70"/>
        <v>18288079.488000002</v>
      </c>
      <c r="AL94" s="239">
        <v>8.9580000000000002</v>
      </c>
      <c r="AM94" s="162">
        <v>1822800</v>
      </c>
      <c r="AN94" s="162">
        <f t="shared" si="99"/>
        <v>16328642.4</v>
      </c>
      <c r="AO94" s="162">
        <f t="shared" si="100"/>
        <v>18288079.488000002</v>
      </c>
      <c r="AP94" s="239">
        <v>8.9580000000000002</v>
      </c>
      <c r="AQ94" s="162">
        <v>1822800</v>
      </c>
      <c r="AR94" s="162">
        <f t="shared" si="65"/>
        <v>16328642.4</v>
      </c>
      <c r="AS94" s="162">
        <f t="shared" si="61"/>
        <v>18288079.488000002</v>
      </c>
      <c r="AT94" s="239">
        <v>8.9580000000000002</v>
      </c>
      <c r="AU94" s="162">
        <v>1822800</v>
      </c>
      <c r="AV94" s="162">
        <f t="shared" si="66"/>
        <v>16328642.4</v>
      </c>
      <c r="AW94" s="162">
        <f t="shared" si="63"/>
        <v>18288079.488000002</v>
      </c>
      <c r="AX94" s="239">
        <f t="shared" si="64"/>
        <v>38.832000000000001</v>
      </c>
      <c r="AY94" s="162">
        <v>0</v>
      </c>
      <c r="AZ94" s="162">
        <v>0</v>
      </c>
      <c r="BA94" s="38" t="s">
        <v>447</v>
      </c>
      <c r="BB94" s="168"/>
      <c r="BC94" s="168"/>
      <c r="BD94" s="168"/>
      <c r="BE94" s="168"/>
      <c r="BF94" s="40" t="s">
        <v>458</v>
      </c>
      <c r="BG94" s="168"/>
      <c r="BH94" s="168"/>
      <c r="BI94" s="168"/>
      <c r="BJ94" s="168"/>
      <c r="BK94" s="168"/>
      <c r="BL94" s="168"/>
      <c r="BM94" s="85" t="s">
        <v>73</v>
      </c>
    </row>
    <row r="95" spans="1:66" s="41" customFormat="1" ht="13.15" customHeight="1" x14ac:dyDescent="0.25">
      <c r="A95" s="28" t="s">
        <v>302</v>
      </c>
      <c r="B95" s="38" t="s">
        <v>442</v>
      </c>
      <c r="C95" s="38" t="s">
        <v>443</v>
      </c>
      <c r="D95" s="39" t="s">
        <v>609</v>
      </c>
      <c r="E95" s="40"/>
      <c r="F95" s="38"/>
      <c r="G95" s="28" t="s">
        <v>444</v>
      </c>
      <c r="H95" s="37">
        <v>210022792</v>
      </c>
      <c r="I95" s="40" t="s">
        <v>58</v>
      </c>
      <c r="J95" s="28" t="s">
        <v>59</v>
      </c>
      <c r="K95" s="40" t="s">
        <v>25</v>
      </c>
      <c r="L95" s="40"/>
      <c r="M95" s="40" t="s">
        <v>60</v>
      </c>
      <c r="N95" s="53" t="s">
        <v>210</v>
      </c>
      <c r="O95" s="53" t="s">
        <v>242</v>
      </c>
      <c r="P95" s="34" t="s">
        <v>445</v>
      </c>
      <c r="Q95" s="38" t="s">
        <v>522</v>
      </c>
      <c r="R95" s="40" t="s">
        <v>234</v>
      </c>
      <c r="S95" s="53" t="s">
        <v>232</v>
      </c>
      <c r="T95" s="28" t="s">
        <v>284</v>
      </c>
      <c r="U95" s="40" t="s">
        <v>11</v>
      </c>
      <c r="V95" s="53"/>
      <c r="W95" s="38" t="s">
        <v>446</v>
      </c>
      <c r="X95" s="53" t="s">
        <v>285</v>
      </c>
      <c r="Y95" s="157">
        <v>30</v>
      </c>
      <c r="Z95" s="157" t="s">
        <v>243</v>
      </c>
      <c r="AA95" s="157">
        <v>10</v>
      </c>
      <c r="AB95" s="28" t="s">
        <v>238</v>
      </c>
      <c r="AC95" s="26" t="s">
        <v>236</v>
      </c>
      <c r="AD95" s="304">
        <v>3</v>
      </c>
      <c r="AE95" s="194">
        <v>1822800</v>
      </c>
      <c r="AF95" s="194">
        <f t="shared" ref="AF95:AF97" si="137">AD95*AE95</f>
        <v>5468400</v>
      </c>
      <c r="AG95" s="194">
        <f t="shared" si="98"/>
        <v>6124608.0000000009</v>
      </c>
      <c r="AH95" s="304">
        <v>8.9580000000000002</v>
      </c>
      <c r="AI95" s="194">
        <v>1822800</v>
      </c>
      <c r="AJ95" s="194">
        <f t="shared" ref="AJ95:AJ97" si="138">AH95*AI95</f>
        <v>16328642.4</v>
      </c>
      <c r="AK95" s="194">
        <f t="shared" si="70"/>
        <v>18288079.488000002</v>
      </c>
      <c r="AL95" s="304">
        <v>8.9580000000000002</v>
      </c>
      <c r="AM95" s="194">
        <v>1822800</v>
      </c>
      <c r="AN95" s="194">
        <f t="shared" ref="AN95:AN97" si="139">AL95*AM95</f>
        <v>16328642.4</v>
      </c>
      <c r="AO95" s="194">
        <f t="shared" si="100"/>
        <v>18288079.488000002</v>
      </c>
      <c r="AP95" s="304">
        <v>8.9580000000000002</v>
      </c>
      <c r="AQ95" s="194">
        <v>1822800</v>
      </c>
      <c r="AR95" s="194">
        <f t="shared" ref="AR95:AR96" si="140">AP95*AQ95</f>
        <v>16328642.4</v>
      </c>
      <c r="AS95" s="194">
        <f t="shared" si="61"/>
        <v>18288079.488000002</v>
      </c>
      <c r="AT95" s="304">
        <v>8.9580000000000002</v>
      </c>
      <c r="AU95" s="194">
        <v>1822800</v>
      </c>
      <c r="AV95" s="194">
        <f t="shared" ref="AV95:AV96" si="141">AT95*AU95</f>
        <v>16328642.4</v>
      </c>
      <c r="AW95" s="194">
        <f t="shared" si="63"/>
        <v>18288079.488000002</v>
      </c>
      <c r="AX95" s="304">
        <f t="shared" ref="AX95:AX96" si="142">AD95+AH95+AL95+AP95+AT95</f>
        <v>38.832000000000001</v>
      </c>
      <c r="AY95" s="161">
        <v>0</v>
      </c>
      <c r="AZ95" s="161">
        <f>AY95*1.12</f>
        <v>0</v>
      </c>
      <c r="BA95" s="38" t="s">
        <v>447</v>
      </c>
      <c r="BB95" s="40"/>
      <c r="BC95" s="40"/>
      <c r="BD95" s="40"/>
      <c r="BE95" s="40"/>
      <c r="BF95" s="28" t="s">
        <v>458</v>
      </c>
      <c r="BG95" s="40"/>
      <c r="BH95" s="40"/>
      <c r="BI95" s="40"/>
      <c r="BJ95" s="40"/>
      <c r="BK95" s="40"/>
      <c r="BL95" s="40"/>
      <c r="BM95" s="53" t="s">
        <v>597</v>
      </c>
    </row>
    <row r="96" spans="1:66" s="41" customFormat="1" ht="13.15" customHeight="1" x14ac:dyDescent="0.2">
      <c r="A96" s="28" t="s">
        <v>302</v>
      </c>
      <c r="B96" s="38" t="s">
        <v>442</v>
      </c>
      <c r="C96" s="38" t="s">
        <v>443</v>
      </c>
      <c r="D96" s="39" t="s">
        <v>643</v>
      </c>
      <c r="E96" s="40"/>
      <c r="F96" s="38"/>
      <c r="G96" s="28" t="s">
        <v>444</v>
      </c>
      <c r="H96" s="37">
        <v>210022792</v>
      </c>
      <c r="I96" s="40" t="s">
        <v>58</v>
      </c>
      <c r="J96" s="28" t="s">
        <v>59</v>
      </c>
      <c r="K96" s="40" t="s">
        <v>9</v>
      </c>
      <c r="L96" s="40" t="s">
        <v>638</v>
      </c>
      <c r="M96" s="40" t="s">
        <v>60</v>
      </c>
      <c r="N96" s="53" t="s">
        <v>210</v>
      </c>
      <c r="O96" s="53" t="s">
        <v>242</v>
      </c>
      <c r="P96" s="34" t="s">
        <v>445</v>
      </c>
      <c r="Q96" s="38" t="s">
        <v>522</v>
      </c>
      <c r="R96" s="40" t="s">
        <v>234</v>
      </c>
      <c r="S96" s="53" t="s">
        <v>232</v>
      </c>
      <c r="T96" s="28" t="s">
        <v>284</v>
      </c>
      <c r="U96" s="40" t="s">
        <v>11</v>
      </c>
      <c r="V96" s="53"/>
      <c r="W96" s="38" t="s">
        <v>446</v>
      </c>
      <c r="X96" s="53" t="s">
        <v>285</v>
      </c>
      <c r="Y96" s="157">
        <v>30</v>
      </c>
      <c r="Z96" s="157" t="s">
        <v>243</v>
      </c>
      <c r="AA96" s="157">
        <v>10</v>
      </c>
      <c r="AB96" s="28" t="s">
        <v>238</v>
      </c>
      <c r="AC96" s="26" t="s">
        <v>236</v>
      </c>
      <c r="AD96" s="304">
        <v>3</v>
      </c>
      <c r="AE96" s="194">
        <v>1822800</v>
      </c>
      <c r="AF96" s="194">
        <f t="shared" si="137"/>
        <v>5468400</v>
      </c>
      <c r="AG96" s="194">
        <f t="shared" si="98"/>
        <v>6124608.0000000009</v>
      </c>
      <c r="AH96" s="304">
        <v>8.9580000000000002</v>
      </c>
      <c r="AI96" s="194">
        <v>1822800</v>
      </c>
      <c r="AJ96" s="194">
        <f t="shared" si="138"/>
        <v>16328642.4</v>
      </c>
      <c r="AK96" s="194">
        <f t="shared" si="70"/>
        <v>18288079.488000002</v>
      </c>
      <c r="AL96" s="304">
        <v>8.9580000000000002</v>
      </c>
      <c r="AM96" s="194">
        <v>1822800</v>
      </c>
      <c r="AN96" s="194">
        <f t="shared" si="139"/>
        <v>16328642.4</v>
      </c>
      <c r="AO96" s="194">
        <f t="shared" si="100"/>
        <v>18288079.488000002</v>
      </c>
      <c r="AP96" s="304">
        <v>8.9580000000000002</v>
      </c>
      <c r="AQ96" s="194">
        <v>1822800</v>
      </c>
      <c r="AR96" s="194">
        <f t="shared" si="140"/>
        <v>16328642.4</v>
      </c>
      <c r="AS96" s="194">
        <f t="shared" si="61"/>
        <v>18288079.488000002</v>
      </c>
      <c r="AT96" s="304">
        <v>8.9580000000000002</v>
      </c>
      <c r="AU96" s="194">
        <v>1822800</v>
      </c>
      <c r="AV96" s="194">
        <f t="shared" si="141"/>
        <v>16328642.4</v>
      </c>
      <c r="AW96" s="194">
        <f t="shared" si="63"/>
        <v>18288079.488000002</v>
      </c>
      <c r="AX96" s="304">
        <f t="shared" si="142"/>
        <v>38.832000000000001</v>
      </c>
      <c r="AY96" s="162">
        <v>0</v>
      </c>
      <c r="AZ96" s="162">
        <v>0</v>
      </c>
      <c r="BA96" s="38" t="s">
        <v>447</v>
      </c>
      <c r="BB96" s="40"/>
      <c r="BC96" s="40"/>
      <c r="BD96" s="40"/>
      <c r="BE96" s="40"/>
      <c r="BF96" s="28" t="s">
        <v>458</v>
      </c>
      <c r="BG96" s="40"/>
      <c r="BH96" s="40"/>
      <c r="BI96" s="40"/>
      <c r="BJ96" s="40"/>
      <c r="BK96" s="40"/>
      <c r="BL96" s="40"/>
      <c r="BM96" s="53" t="s">
        <v>597</v>
      </c>
    </row>
    <row r="97" spans="1:65" s="55" customFormat="1" ht="14.25" customHeight="1" x14ac:dyDescent="0.25">
      <c r="A97" s="28" t="s">
        <v>302</v>
      </c>
      <c r="B97" s="23" t="s">
        <v>442</v>
      </c>
      <c r="C97" s="23" t="s">
        <v>443</v>
      </c>
      <c r="D97" s="309" t="s">
        <v>705</v>
      </c>
      <c r="E97" s="309"/>
      <c r="F97" s="23"/>
      <c r="G97" s="28" t="s">
        <v>444</v>
      </c>
      <c r="H97" s="34">
        <v>210022792</v>
      </c>
      <c r="I97" s="28" t="s">
        <v>58</v>
      </c>
      <c r="J97" s="28" t="s">
        <v>59</v>
      </c>
      <c r="K97" s="28" t="s">
        <v>9</v>
      </c>
      <c r="L97" s="28" t="s">
        <v>638</v>
      </c>
      <c r="M97" s="28" t="s">
        <v>60</v>
      </c>
      <c r="N97" s="24" t="s">
        <v>210</v>
      </c>
      <c r="O97" s="24" t="s">
        <v>242</v>
      </c>
      <c r="P97" s="34" t="s">
        <v>445</v>
      </c>
      <c r="Q97" s="68" t="s">
        <v>662</v>
      </c>
      <c r="R97" s="28" t="s">
        <v>234</v>
      </c>
      <c r="S97" s="24" t="s">
        <v>232</v>
      </c>
      <c r="T97" s="28" t="s">
        <v>284</v>
      </c>
      <c r="U97" s="28" t="s">
        <v>11</v>
      </c>
      <c r="V97" s="24"/>
      <c r="W97" s="23" t="s">
        <v>446</v>
      </c>
      <c r="X97" s="138" t="s">
        <v>251</v>
      </c>
      <c r="Y97" s="235">
        <v>30</v>
      </c>
      <c r="Z97" s="235" t="s">
        <v>243</v>
      </c>
      <c r="AA97" s="235">
        <v>10</v>
      </c>
      <c r="AB97" s="28" t="s">
        <v>238</v>
      </c>
      <c r="AC97" s="286" t="s">
        <v>236</v>
      </c>
      <c r="AD97" s="304">
        <v>3</v>
      </c>
      <c r="AE97" s="194">
        <v>1822800</v>
      </c>
      <c r="AF97" s="194">
        <f t="shared" si="137"/>
        <v>5468400</v>
      </c>
      <c r="AG97" s="194">
        <f t="shared" si="98"/>
        <v>6124608.0000000009</v>
      </c>
      <c r="AH97" s="304">
        <v>8.9580000000000002</v>
      </c>
      <c r="AI97" s="194">
        <v>1822800</v>
      </c>
      <c r="AJ97" s="194">
        <f t="shared" si="138"/>
        <v>16328642.4</v>
      </c>
      <c r="AK97" s="194">
        <f t="shared" si="70"/>
        <v>18288079.488000002</v>
      </c>
      <c r="AL97" s="304">
        <v>5</v>
      </c>
      <c r="AM97" s="194">
        <v>1822800</v>
      </c>
      <c r="AN97" s="194">
        <f t="shared" si="139"/>
        <v>9114000</v>
      </c>
      <c r="AO97" s="194">
        <f t="shared" si="100"/>
        <v>10207680.000000002</v>
      </c>
      <c r="AP97" s="304"/>
      <c r="AQ97" s="194"/>
      <c r="AR97" s="194"/>
      <c r="AS97" s="194"/>
      <c r="AT97" s="304"/>
      <c r="AU97" s="194"/>
      <c r="AV97" s="194"/>
      <c r="AW97" s="194"/>
      <c r="AX97" s="304">
        <f>AD97+AH97+AL97</f>
        <v>16.957999999999998</v>
      </c>
      <c r="AY97" s="149">
        <f t="shared" ref="AY97:AZ97" si="143">AN97+AJ97+AF97</f>
        <v>30911042.399999999</v>
      </c>
      <c r="AZ97" s="149">
        <f t="shared" si="143"/>
        <v>34620367.488000005</v>
      </c>
      <c r="BA97" s="38" t="s">
        <v>447</v>
      </c>
      <c r="BB97" s="40"/>
      <c r="BC97" s="40"/>
      <c r="BD97" s="40"/>
      <c r="BE97" s="40"/>
      <c r="BF97" s="28" t="s">
        <v>458</v>
      </c>
      <c r="BG97" s="40"/>
      <c r="BH97" s="40"/>
      <c r="BI97" s="40"/>
      <c r="BJ97" s="40"/>
      <c r="BK97" s="40"/>
      <c r="BL97" s="40"/>
      <c r="BM97" s="53" t="s">
        <v>757</v>
      </c>
    </row>
    <row r="98" spans="1:65" ht="13.15" customHeight="1" x14ac:dyDescent="0.2">
      <c r="A98" s="85" t="s">
        <v>302</v>
      </c>
      <c r="B98" s="25" t="s">
        <v>442</v>
      </c>
      <c r="C98" s="25" t="s">
        <v>443</v>
      </c>
      <c r="D98" s="35" t="s">
        <v>22</v>
      </c>
      <c r="E98" s="36"/>
      <c r="F98" s="25"/>
      <c r="G98" s="168" t="s">
        <v>444</v>
      </c>
      <c r="H98" s="271">
        <v>210022792</v>
      </c>
      <c r="I98" s="168" t="s">
        <v>58</v>
      </c>
      <c r="J98" s="168" t="s">
        <v>59</v>
      </c>
      <c r="K98" s="168" t="s">
        <v>25</v>
      </c>
      <c r="L98" s="168"/>
      <c r="M98" s="168" t="s">
        <v>60</v>
      </c>
      <c r="N98" s="85" t="s">
        <v>210</v>
      </c>
      <c r="O98" s="85" t="s">
        <v>242</v>
      </c>
      <c r="P98" s="37" t="s">
        <v>445</v>
      </c>
      <c r="Q98" s="308" t="s">
        <v>264</v>
      </c>
      <c r="R98" s="168" t="s">
        <v>234</v>
      </c>
      <c r="S98" s="85" t="s">
        <v>232</v>
      </c>
      <c r="T98" s="168" t="s">
        <v>284</v>
      </c>
      <c r="U98" s="168" t="s">
        <v>11</v>
      </c>
      <c r="V98" s="85"/>
      <c r="W98" s="308" t="s">
        <v>446</v>
      </c>
      <c r="X98" s="85" t="s">
        <v>285</v>
      </c>
      <c r="Y98" s="235">
        <v>30</v>
      </c>
      <c r="Z98" s="235" t="s">
        <v>243</v>
      </c>
      <c r="AA98" s="235">
        <v>10</v>
      </c>
      <c r="AB98" s="168" t="s">
        <v>238</v>
      </c>
      <c r="AC98" s="26" t="s">
        <v>236</v>
      </c>
      <c r="AD98" s="239">
        <v>18</v>
      </c>
      <c r="AE98" s="162">
        <v>1822800</v>
      </c>
      <c r="AF98" s="162">
        <f t="shared" si="97"/>
        <v>32810400</v>
      </c>
      <c r="AG98" s="162">
        <f t="shared" si="98"/>
        <v>36747648</v>
      </c>
      <c r="AH98" s="239">
        <v>26.186</v>
      </c>
      <c r="AI98" s="162">
        <v>1822800</v>
      </c>
      <c r="AJ98" s="162">
        <f t="shared" si="86"/>
        <v>47731840.799999997</v>
      </c>
      <c r="AK98" s="162">
        <f t="shared" si="70"/>
        <v>53459661.696000002</v>
      </c>
      <c r="AL98" s="239">
        <v>26.186</v>
      </c>
      <c r="AM98" s="162">
        <v>1822800</v>
      </c>
      <c r="AN98" s="162">
        <f t="shared" si="99"/>
        <v>47731840.799999997</v>
      </c>
      <c r="AO98" s="162">
        <f t="shared" si="100"/>
        <v>53459661.696000002</v>
      </c>
      <c r="AP98" s="239">
        <v>26.186</v>
      </c>
      <c r="AQ98" s="162">
        <v>1822800</v>
      </c>
      <c r="AR98" s="162">
        <f t="shared" si="65"/>
        <v>47731840.799999997</v>
      </c>
      <c r="AS98" s="162">
        <f t="shared" si="61"/>
        <v>53459661.696000002</v>
      </c>
      <c r="AT98" s="239">
        <v>26.186</v>
      </c>
      <c r="AU98" s="162">
        <v>1822800</v>
      </c>
      <c r="AV98" s="162">
        <f t="shared" si="66"/>
        <v>47731840.799999997</v>
      </c>
      <c r="AW98" s="162">
        <f t="shared" si="63"/>
        <v>53459661.696000002</v>
      </c>
      <c r="AX98" s="239">
        <f t="shared" si="64"/>
        <v>122.744</v>
      </c>
      <c r="AY98" s="162">
        <v>0</v>
      </c>
      <c r="AZ98" s="162">
        <v>0</v>
      </c>
      <c r="BA98" s="38" t="s">
        <v>447</v>
      </c>
      <c r="BB98" s="168"/>
      <c r="BC98" s="168"/>
      <c r="BD98" s="168"/>
      <c r="BE98" s="168"/>
      <c r="BF98" s="40" t="s">
        <v>459</v>
      </c>
      <c r="BG98" s="168"/>
      <c r="BH98" s="168"/>
      <c r="BI98" s="168"/>
      <c r="BJ98" s="168"/>
      <c r="BK98" s="168"/>
      <c r="BL98" s="168"/>
      <c r="BM98" s="85" t="s">
        <v>73</v>
      </c>
    </row>
    <row r="99" spans="1:65" s="41" customFormat="1" ht="13.15" customHeight="1" x14ac:dyDescent="0.25">
      <c r="A99" s="28" t="s">
        <v>302</v>
      </c>
      <c r="B99" s="38" t="s">
        <v>442</v>
      </c>
      <c r="C99" s="38" t="s">
        <v>443</v>
      </c>
      <c r="D99" s="39" t="s">
        <v>610</v>
      </c>
      <c r="E99" s="40"/>
      <c r="F99" s="38"/>
      <c r="G99" s="28" t="s">
        <v>444</v>
      </c>
      <c r="H99" s="37">
        <v>210022792</v>
      </c>
      <c r="I99" s="40" t="s">
        <v>58</v>
      </c>
      <c r="J99" s="28" t="s">
        <v>59</v>
      </c>
      <c r="K99" s="40" t="s">
        <v>25</v>
      </c>
      <c r="L99" s="40"/>
      <c r="M99" s="40" t="s">
        <v>60</v>
      </c>
      <c r="N99" s="53" t="s">
        <v>210</v>
      </c>
      <c r="O99" s="53" t="s">
        <v>242</v>
      </c>
      <c r="P99" s="34" t="s">
        <v>445</v>
      </c>
      <c r="Q99" s="38" t="s">
        <v>522</v>
      </c>
      <c r="R99" s="40" t="s">
        <v>234</v>
      </c>
      <c r="S99" s="53" t="s">
        <v>232</v>
      </c>
      <c r="T99" s="28" t="s">
        <v>284</v>
      </c>
      <c r="U99" s="40" t="s">
        <v>11</v>
      </c>
      <c r="V99" s="53"/>
      <c r="W99" s="38" t="s">
        <v>446</v>
      </c>
      <c r="X99" s="53" t="s">
        <v>285</v>
      </c>
      <c r="Y99" s="157">
        <v>30</v>
      </c>
      <c r="Z99" s="157" t="s">
        <v>243</v>
      </c>
      <c r="AA99" s="157">
        <v>10</v>
      </c>
      <c r="AB99" s="28" t="s">
        <v>238</v>
      </c>
      <c r="AC99" s="26" t="s">
        <v>236</v>
      </c>
      <c r="AD99" s="304">
        <v>15.12</v>
      </c>
      <c r="AE99" s="194">
        <v>1822800</v>
      </c>
      <c r="AF99" s="194">
        <f t="shared" ref="AF99:AF101" si="144">AD99*AE99</f>
        <v>27560736</v>
      </c>
      <c r="AG99" s="194">
        <f t="shared" si="98"/>
        <v>30868024.320000004</v>
      </c>
      <c r="AH99" s="304">
        <v>26.186</v>
      </c>
      <c r="AI99" s="194">
        <v>1822800</v>
      </c>
      <c r="AJ99" s="194">
        <f t="shared" ref="AJ99:AJ101" si="145">AH99*AI99</f>
        <v>47731840.799999997</v>
      </c>
      <c r="AK99" s="194">
        <f t="shared" si="70"/>
        <v>53459661.696000002</v>
      </c>
      <c r="AL99" s="304">
        <v>26.186</v>
      </c>
      <c r="AM99" s="194">
        <v>1822800</v>
      </c>
      <c r="AN99" s="194">
        <f t="shared" ref="AN99:AN101" si="146">AL99*AM99</f>
        <v>47731840.799999997</v>
      </c>
      <c r="AO99" s="194">
        <f t="shared" si="100"/>
        <v>53459661.696000002</v>
      </c>
      <c r="AP99" s="304">
        <v>26.186</v>
      </c>
      <c r="AQ99" s="194">
        <v>1822800</v>
      </c>
      <c r="AR99" s="194">
        <f t="shared" ref="AR99:AR100" si="147">AP99*AQ99</f>
        <v>47731840.799999997</v>
      </c>
      <c r="AS99" s="194">
        <f t="shared" si="61"/>
        <v>53459661.696000002</v>
      </c>
      <c r="AT99" s="304">
        <v>26.186</v>
      </c>
      <c r="AU99" s="194">
        <v>1822800</v>
      </c>
      <c r="AV99" s="194">
        <f t="shared" ref="AV99:AV100" si="148">AT99*AU99</f>
        <v>47731840.799999997</v>
      </c>
      <c r="AW99" s="194">
        <f t="shared" si="63"/>
        <v>53459661.696000002</v>
      </c>
      <c r="AX99" s="304">
        <f t="shared" ref="AX99:AX100" si="149">AD99+AH99+AL99+AP99+AT99</f>
        <v>119.864</v>
      </c>
      <c r="AY99" s="161">
        <v>0</v>
      </c>
      <c r="AZ99" s="161">
        <f>AY99*1.12</f>
        <v>0</v>
      </c>
      <c r="BA99" s="38" t="s">
        <v>447</v>
      </c>
      <c r="BB99" s="40"/>
      <c r="BC99" s="40"/>
      <c r="BD99" s="40"/>
      <c r="BE99" s="40"/>
      <c r="BF99" s="28" t="s">
        <v>459</v>
      </c>
      <c r="BG99" s="40"/>
      <c r="BH99" s="40"/>
      <c r="BI99" s="40"/>
      <c r="BJ99" s="40"/>
      <c r="BK99" s="40"/>
      <c r="BL99" s="40"/>
      <c r="BM99" s="53" t="s">
        <v>603</v>
      </c>
    </row>
    <row r="100" spans="1:65" s="41" customFormat="1" ht="13.15" customHeight="1" x14ac:dyDescent="0.2">
      <c r="A100" s="28" t="s">
        <v>302</v>
      </c>
      <c r="B100" s="38" t="s">
        <v>442</v>
      </c>
      <c r="C100" s="38" t="s">
        <v>443</v>
      </c>
      <c r="D100" s="39" t="s">
        <v>645</v>
      </c>
      <c r="E100" s="40"/>
      <c r="F100" s="38"/>
      <c r="G100" s="28" t="s">
        <v>444</v>
      </c>
      <c r="H100" s="37">
        <v>210022792</v>
      </c>
      <c r="I100" s="40" t="s">
        <v>58</v>
      </c>
      <c r="J100" s="28" t="s">
        <v>59</v>
      </c>
      <c r="K100" s="40" t="s">
        <v>9</v>
      </c>
      <c r="L100" s="40" t="s">
        <v>638</v>
      </c>
      <c r="M100" s="40" t="s">
        <v>60</v>
      </c>
      <c r="N100" s="53" t="s">
        <v>210</v>
      </c>
      <c r="O100" s="53" t="s">
        <v>242</v>
      </c>
      <c r="P100" s="34" t="s">
        <v>445</v>
      </c>
      <c r="Q100" s="38" t="s">
        <v>522</v>
      </c>
      <c r="R100" s="40" t="s">
        <v>234</v>
      </c>
      <c r="S100" s="53" t="s">
        <v>232</v>
      </c>
      <c r="T100" s="28" t="s">
        <v>284</v>
      </c>
      <c r="U100" s="40" t="s">
        <v>11</v>
      </c>
      <c r="V100" s="53"/>
      <c r="W100" s="38" t="s">
        <v>446</v>
      </c>
      <c r="X100" s="53" t="s">
        <v>285</v>
      </c>
      <c r="Y100" s="157">
        <v>30</v>
      </c>
      <c r="Z100" s="157" t="s">
        <v>243</v>
      </c>
      <c r="AA100" s="157">
        <v>10</v>
      </c>
      <c r="AB100" s="28" t="s">
        <v>238</v>
      </c>
      <c r="AC100" s="26" t="s">
        <v>236</v>
      </c>
      <c r="AD100" s="304">
        <v>15.12</v>
      </c>
      <c r="AE100" s="194">
        <v>1822800</v>
      </c>
      <c r="AF100" s="194">
        <f t="shared" si="144"/>
        <v>27560736</v>
      </c>
      <c r="AG100" s="194">
        <f t="shared" si="98"/>
        <v>30868024.320000004</v>
      </c>
      <c r="AH100" s="304">
        <v>26.186</v>
      </c>
      <c r="AI100" s="194">
        <v>1822800</v>
      </c>
      <c r="AJ100" s="194">
        <f t="shared" si="145"/>
        <v>47731840.799999997</v>
      </c>
      <c r="AK100" s="194">
        <f t="shared" si="70"/>
        <v>53459661.696000002</v>
      </c>
      <c r="AL100" s="304">
        <v>26.186</v>
      </c>
      <c r="AM100" s="194">
        <v>1822800</v>
      </c>
      <c r="AN100" s="194">
        <f t="shared" si="146"/>
        <v>47731840.799999997</v>
      </c>
      <c r="AO100" s="194">
        <f t="shared" si="100"/>
        <v>53459661.696000002</v>
      </c>
      <c r="AP100" s="304">
        <v>26.186</v>
      </c>
      <c r="AQ100" s="194">
        <v>1822800</v>
      </c>
      <c r="AR100" s="194">
        <f t="shared" si="147"/>
        <v>47731840.799999997</v>
      </c>
      <c r="AS100" s="194">
        <f t="shared" si="61"/>
        <v>53459661.696000002</v>
      </c>
      <c r="AT100" s="304">
        <v>26.186</v>
      </c>
      <c r="AU100" s="194">
        <v>1822800</v>
      </c>
      <c r="AV100" s="194">
        <f t="shared" si="148"/>
        <v>47731840.799999997</v>
      </c>
      <c r="AW100" s="194">
        <f t="shared" si="63"/>
        <v>53459661.696000002</v>
      </c>
      <c r="AX100" s="304">
        <f t="shared" si="149"/>
        <v>119.864</v>
      </c>
      <c r="AY100" s="162">
        <v>0</v>
      </c>
      <c r="AZ100" s="162">
        <v>0</v>
      </c>
      <c r="BA100" s="38" t="s">
        <v>447</v>
      </c>
      <c r="BB100" s="40"/>
      <c r="BC100" s="40"/>
      <c r="BD100" s="40"/>
      <c r="BE100" s="40"/>
      <c r="BF100" s="28" t="s">
        <v>459</v>
      </c>
      <c r="BG100" s="40"/>
      <c r="BH100" s="40"/>
      <c r="BI100" s="40"/>
      <c r="BJ100" s="40"/>
      <c r="BK100" s="40"/>
      <c r="BL100" s="40"/>
      <c r="BM100" s="53" t="s">
        <v>603</v>
      </c>
    </row>
    <row r="101" spans="1:65" s="55" customFormat="1" ht="14.25" customHeight="1" x14ac:dyDescent="0.25">
      <c r="A101" s="28" t="s">
        <v>302</v>
      </c>
      <c r="B101" s="23" t="s">
        <v>442</v>
      </c>
      <c r="C101" s="23" t="s">
        <v>443</v>
      </c>
      <c r="D101" s="309" t="s">
        <v>703</v>
      </c>
      <c r="E101" s="309"/>
      <c r="F101" s="23"/>
      <c r="G101" s="28" t="s">
        <v>444</v>
      </c>
      <c r="H101" s="34">
        <v>210022792</v>
      </c>
      <c r="I101" s="28" t="s">
        <v>58</v>
      </c>
      <c r="J101" s="28" t="s">
        <v>59</v>
      </c>
      <c r="K101" s="28" t="s">
        <v>9</v>
      </c>
      <c r="L101" s="28" t="s">
        <v>638</v>
      </c>
      <c r="M101" s="28" t="s">
        <v>60</v>
      </c>
      <c r="N101" s="24" t="s">
        <v>210</v>
      </c>
      <c r="O101" s="24" t="s">
        <v>242</v>
      </c>
      <c r="P101" s="34" t="s">
        <v>445</v>
      </c>
      <c r="Q101" s="68" t="s">
        <v>662</v>
      </c>
      <c r="R101" s="28" t="s">
        <v>234</v>
      </c>
      <c r="S101" s="24" t="s">
        <v>232</v>
      </c>
      <c r="T101" s="28" t="s">
        <v>284</v>
      </c>
      <c r="U101" s="28" t="s">
        <v>11</v>
      </c>
      <c r="V101" s="24"/>
      <c r="W101" s="23" t="s">
        <v>446</v>
      </c>
      <c r="X101" s="138" t="s">
        <v>251</v>
      </c>
      <c r="Y101" s="235" t="s">
        <v>278</v>
      </c>
      <c r="Z101" s="235" t="s">
        <v>700</v>
      </c>
      <c r="AA101" s="235">
        <v>10</v>
      </c>
      <c r="AB101" s="28" t="s">
        <v>238</v>
      </c>
      <c r="AC101" s="286" t="s">
        <v>236</v>
      </c>
      <c r="AD101" s="304">
        <v>15.12</v>
      </c>
      <c r="AE101" s="194">
        <v>1822800</v>
      </c>
      <c r="AF101" s="194">
        <f t="shared" si="144"/>
        <v>27560736</v>
      </c>
      <c r="AG101" s="194">
        <f t="shared" si="98"/>
        <v>30868024.320000004</v>
      </c>
      <c r="AH101" s="304">
        <v>26.186</v>
      </c>
      <c r="AI101" s="194">
        <v>1822800</v>
      </c>
      <c r="AJ101" s="194">
        <f t="shared" si="145"/>
        <v>47731840.799999997</v>
      </c>
      <c r="AK101" s="194">
        <f t="shared" si="70"/>
        <v>53459661.696000002</v>
      </c>
      <c r="AL101" s="304">
        <v>14.37</v>
      </c>
      <c r="AM101" s="194">
        <v>1822800</v>
      </c>
      <c r="AN101" s="194">
        <f t="shared" si="146"/>
        <v>26193636</v>
      </c>
      <c r="AO101" s="194">
        <f t="shared" si="100"/>
        <v>29336872.320000004</v>
      </c>
      <c r="AP101" s="304"/>
      <c r="AQ101" s="194"/>
      <c r="AR101" s="194"/>
      <c r="AS101" s="194"/>
      <c r="AT101" s="304"/>
      <c r="AU101" s="194"/>
      <c r="AV101" s="194"/>
      <c r="AW101" s="194"/>
      <c r="AX101" s="304">
        <f t="shared" ref="AX101" si="150">AD101+AH101+AL101</f>
        <v>55.675999999999995</v>
      </c>
      <c r="AY101" s="149">
        <f t="shared" ref="AY101:AZ101" si="151">AN101+AJ101+AF101</f>
        <v>101486212.8</v>
      </c>
      <c r="AZ101" s="149">
        <f t="shared" si="151"/>
        <v>113664558.33600001</v>
      </c>
      <c r="BA101" s="38" t="s">
        <v>447</v>
      </c>
      <c r="BB101" s="40"/>
      <c r="BC101" s="40"/>
      <c r="BD101" s="40"/>
      <c r="BE101" s="40"/>
      <c r="BF101" s="28" t="s">
        <v>459</v>
      </c>
      <c r="BG101" s="40"/>
      <c r="BH101" s="40"/>
      <c r="BI101" s="40"/>
      <c r="BJ101" s="40"/>
      <c r="BK101" s="40"/>
      <c r="BL101" s="40"/>
      <c r="BM101" s="53" t="s">
        <v>758</v>
      </c>
    </row>
    <row r="102" spans="1:65" ht="13.15" customHeight="1" x14ac:dyDescent="0.2">
      <c r="A102" s="85" t="s">
        <v>302</v>
      </c>
      <c r="B102" s="25" t="s">
        <v>442</v>
      </c>
      <c r="C102" s="25" t="s">
        <v>460</v>
      </c>
      <c r="D102" s="35" t="s">
        <v>21</v>
      </c>
      <c r="E102" s="36"/>
      <c r="F102" s="25"/>
      <c r="G102" s="168" t="s">
        <v>444</v>
      </c>
      <c r="H102" s="271">
        <v>210029387</v>
      </c>
      <c r="I102" s="168" t="s">
        <v>58</v>
      </c>
      <c r="J102" s="168" t="s">
        <v>59</v>
      </c>
      <c r="K102" s="168" t="s">
        <v>25</v>
      </c>
      <c r="L102" s="168"/>
      <c r="M102" s="168" t="s">
        <v>60</v>
      </c>
      <c r="N102" s="85" t="s">
        <v>210</v>
      </c>
      <c r="O102" s="85" t="s">
        <v>242</v>
      </c>
      <c r="P102" s="37" t="s">
        <v>445</v>
      </c>
      <c r="Q102" s="308" t="s">
        <v>264</v>
      </c>
      <c r="R102" s="168" t="s">
        <v>234</v>
      </c>
      <c r="S102" s="85" t="s">
        <v>232</v>
      </c>
      <c r="T102" s="168" t="s">
        <v>284</v>
      </c>
      <c r="U102" s="168" t="s">
        <v>11</v>
      </c>
      <c r="V102" s="85"/>
      <c r="W102" s="308" t="s">
        <v>446</v>
      </c>
      <c r="X102" s="85" t="s">
        <v>285</v>
      </c>
      <c r="Y102" s="235">
        <v>30</v>
      </c>
      <c r="Z102" s="235" t="s">
        <v>243</v>
      </c>
      <c r="AA102" s="235">
        <v>10</v>
      </c>
      <c r="AB102" s="168" t="s">
        <v>238</v>
      </c>
      <c r="AC102" s="26" t="s">
        <v>236</v>
      </c>
      <c r="AD102" s="239">
        <v>11.63</v>
      </c>
      <c r="AE102" s="162">
        <v>1780800</v>
      </c>
      <c r="AF102" s="162">
        <v>20710704</v>
      </c>
      <c r="AG102" s="162">
        <v>23195988.48</v>
      </c>
      <c r="AH102" s="239">
        <v>22.577999999999999</v>
      </c>
      <c r="AI102" s="162">
        <v>1780800</v>
      </c>
      <c r="AJ102" s="162">
        <f t="shared" si="86"/>
        <v>40206902.399999999</v>
      </c>
      <c r="AK102" s="162">
        <f t="shared" si="70"/>
        <v>45031730.688000001</v>
      </c>
      <c r="AL102" s="239">
        <v>22.577999999999999</v>
      </c>
      <c r="AM102" s="162">
        <v>1780800</v>
      </c>
      <c r="AN102" s="162">
        <v>40206902.399999999</v>
      </c>
      <c r="AO102" s="162">
        <v>45031730.689999998</v>
      </c>
      <c r="AP102" s="239">
        <v>22.577999999999999</v>
      </c>
      <c r="AQ102" s="162">
        <v>1780800</v>
      </c>
      <c r="AR102" s="162">
        <f t="shared" si="65"/>
        <v>40206902.399999999</v>
      </c>
      <c r="AS102" s="162">
        <f t="shared" si="61"/>
        <v>45031730.688000001</v>
      </c>
      <c r="AT102" s="239">
        <v>22.577999999999999</v>
      </c>
      <c r="AU102" s="162">
        <v>1780800</v>
      </c>
      <c r="AV102" s="162">
        <f t="shared" si="66"/>
        <v>40206902.399999999</v>
      </c>
      <c r="AW102" s="162">
        <f t="shared" si="63"/>
        <v>45031730.688000001</v>
      </c>
      <c r="AX102" s="239">
        <f t="shared" si="64"/>
        <v>101.94199999999999</v>
      </c>
      <c r="AY102" s="162">
        <v>0</v>
      </c>
      <c r="AZ102" s="162">
        <v>0</v>
      </c>
      <c r="BA102" s="38" t="s">
        <v>447</v>
      </c>
      <c r="BB102" s="168"/>
      <c r="BC102" s="168"/>
      <c r="BD102" s="168"/>
      <c r="BE102" s="168"/>
      <c r="BF102" s="40" t="s">
        <v>461</v>
      </c>
      <c r="BG102" s="168"/>
      <c r="BH102" s="168"/>
      <c r="BI102" s="168"/>
      <c r="BJ102" s="168"/>
      <c r="BK102" s="168"/>
      <c r="BL102" s="168"/>
      <c r="BM102" s="85" t="s">
        <v>73</v>
      </c>
    </row>
    <row r="103" spans="1:65" s="41" customFormat="1" ht="13.15" customHeight="1" x14ac:dyDescent="0.25">
      <c r="A103" s="28" t="s">
        <v>302</v>
      </c>
      <c r="B103" s="38" t="s">
        <v>442</v>
      </c>
      <c r="C103" s="38" t="s">
        <v>460</v>
      </c>
      <c r="D103" s="39" t="s">
        <v>611</v>
      </c>
      <c r="E103" s="40"/>
      <c r="F103" s="38"/>
      <c r="G103" s="28" t="s">
        <v>444</v>
      </c>
      <c r="H103" s="37">
        <v>210029387</v>
      </c>
      <c r="I103" s="40" t="s">
        <v>58</v>
      </c>
      <c r="J103" s="28" t="s">
        <v>59</v>
      </c>
      <c r="K103" s="40" t="s">
        <v>25</v>
      </c>
      <c r="L103" s="40"/>
      <c r="M103" s="40" t="s">
        <v>60</v>
      </c>
      <c r="N103" s="53" t="s">
        <v>210</v>
      </c>
      <c r="O103" s="53" t="s">
        <v>242</v>
      </c>
      <c r="P103" s="34" t="s">
        <v>445</v>
      </c>
      <c r="Q103" s="38" t="s">
        <v>522</v>
      </c>
      <c r="R103" s="40" t="s">
        <v>234</v>
      </c>
      <c r="S103" s="53" t="s">
        <v>232</v>
      </c>
      <c r="T103" s="28" t="s">
        <v>284</v>
      </c>
      <c r="U103" s="40" t="s">
        <v>11</v>
      </c>
      <c r="V103" s="53"/>
      <c r="W103" s="38" t="s">
        <v>446</v>
      </c>
      <c r="X103" s="53" t="s">
        <v>285</v>
      </c>
      <c r="Y103" s="157">
        <v>30</v>
      </c>
      <c r="Z103" s="157" t="s">
        <v>243</v>
      </c>
      <c r="AA103" s="157">
        <v>10</v>
      </c>
      <c r="AB103" s="28" t="s">
        <v>238</v>
      </c>
      <c r="AC103" s="26" t="s">
        <v>236</v>
      </c>
      <c r="AD103" s="304">
        <v>4.7110000000000003</v>
      </c>
      <c r="AE103" s="194">
        <v>1780800</v>
      </c>
      <c r="AF103" s="194">
        <f t="shared" ref="AF103:AF105" si="152">AD103*AE103</f>
        <v>8389348.8000000007</v>
      </c>
      <c r="AG103" s="194">
        <f t="shared" ref="AG103:AG105" si="153">AF103*1.12</f>
        <v>9396070.6560000014</v>
      </c>
      <c r="AH103" s="304">
        <v>22.577999999999999</v>
      </c>
      <c r="AI103" s="194">
        <v>1780800</v>
      </c>
      <c r="AJ103" s="194">
        <f t="shared" ref="AJ103:AJ105" si="154">AH103*AI103</f>
        <v>40206902.399999999</v>
      </c>
      <c r="AK103" s="194">
        <f t="shared" si="70"/>
        <v>45031730.688000001</v>
      </c>
      <c r="AL103" s="304">
        <v>22.577999999999999</v>
      </c>
      <c r="AM103" s="194">
        <v>1780800</v>
      </c>
      <c r="AN103" s="194">
        <f t="shared" ref="AN103:AN105" si="155">AL103*AM103</f>
        <v>40206902.399999999</v>
      </c>
      <c r="AO103" s="194">
        <f t="shared" ref="AO103:AO105" si="156">AN103*1.12</f>
        <v>45031730.688000001</v>
      </c>
      <c r="AP103" s="304">
        <v>22.577999999999999</v>
      </c>
      <c r="AQ103" s="194">
        <v>1780800</v>
      </c>
      <c r="AR103" s="194">
        <f t="shared" ref="AR103:AR104" si="157">AP103*AQ103</f>
        <v>40206902.399999999</v>
      </c>
      <c r="AS103" s="194">
        <f t="shared" si="61"/>
        <v>45031730.688000001</v>
      </c>
      <c r="AT103" s="304">
        <v>22.577999999999999</v>
      </c>
      <c r="AU103" s="194">
        <v>1780800</v>
      </c>
      <c r="AV103" s="194">
        <f t="shared" ref="AV103:AV104" si="158">AT103*AU103</f>
        <v>40206902.399999999</v>
      </c>
      <c r="AW103" s="194">
        <f t="shared" si="63"/>
        <v>45031730.688000001</v>
      </c>
      <c r="AX103" s="304">
        <f t="shared" ref="AX103:AX104" si="159">AD103+AH103+AL103+AP103+AT103</f>
        <v>95.02300000000001</v>
      </c>
      <c r="AY103" s="161">
        <v>0</v>
      </c>
      <c r="AZ103" s="161">
        <f>AY103*1.12</f>
        <v>0</v>
      </c>
      <c r="BA103" s="38" t="s">
        <v>447</v>
      </c>
      <c r="BB103" s="40"/>
      <c r="BC103" s="40"/>
      <c r="BD103" s="40"/>
      <c r="BE103" s="40"/>
      <c r="BF103" s="28" t="s">
        <v>461</v>
      </c>
      <c r="BG103" s="40"/>
      <c r="BH103" s="40"/>
      <c r="BI103" s="40"/>
      <c r="BJ103" s="40"/>
      <c r="BK103" s="40"/>
      <c r="BL103" s="40"/>
      <c r="BM103" s="53" t="s">
        <v>603</v>
      </c>
    </row>
    <row r="104" spans="1:65" s="41" customFormat="1" ht="13.15" customHeight="1" x14ac:dyDescent="0.2">
      <c r="A104" s="28" t="s">
        <v>302</v>
      </c>
      <c r="B104" s="38" t="s">
        <v>442</v>
      </c>
      <c r="C104" s="38" t="s">
        <v>460</v>
      </c>
      <c r="D104" s="39" t="s">
        <v>646</v>
      </c>
      <c r="E104" s="40"/>
      <c r="F104" s="38"/>
      <c r="G104" s="28" t="s">
        <v>444</v>
      </c>
      <c r="H104" s="37">
        <v>210029387</v>
      </c>
      <c r="I104" s="40" t="s">
        <v>58</v>
      </c>
      <c r="J104" s="28" t="s">
        <v>59</v>
      </c>
      <c r="K104" s="40" t="s">
        <v>9</v>
      </c>
      <c r="L104" s="40" t="s">
        <v>638</v>
      </c>
      <c r="M104" s="40" t="s">
        <v>60</v>
      </c>
      <c r="N104" s="53" t="s">
        <v>210</v>
      </c>
      <c r="O104" s="53" t="s">
        <v>242</v>
      </c>
      <c r="P104" s="34" t="s">
        <v>445</v>
      </c>
      <c r="Q104" s="38" t="s">
        <v>522</v>
      </c>
      <c r="R104" s="40" t="s">
        <v>234</v>
      </c>
      <c r="S104" s="53" t="s">
        <v>232</v>
      </c>
      <c r="T104" s="28" t="s">
        <v>284</v>
      </c>
      <c r="U104" s="40" t="s">
        <v>11</v>
      </c>
      <c r="V104" s="53"/>
      <c r="W104" s="38" t="s">
        <v>446</v>
      </c>
      <c r="X104" s="53" t="s">
        <v>285</v>
      </c>
      <c r="Y104" s="157">
        <v>30</v>
      </c>
      <c r="Z104" s="157" t="s">
        <v>243</v>
      </c>
      <c r="AA104" s="157">
        <v>10</v>
      </c>
      <c r="AB104" s="28" t="s">
        <v>238</v>
      </c>
      <c r="AC104" s="26" t="s">
        <v>236</v>
      </c>
      <c r="AD104" s="304">
        <v>4.7110000000000003</v>
      </c>
      <c r="AE104" s="194">
        <v>1780800</v>
      </c>
      <c r="AF104" s="194">
        <f t="shared" si="152"/>
        <v>8389348.8000000007</v>
      </c>
      <c r="AG104" s="194">
        <f t="shared" si="153"/>
        <v>9396070.6560000014</v>
      </c>
      <c r="AH104" s="304">
        <v>22.577999999999999</v>
      </c>
      <c r="AI104" s="194">
        <v>1780800</v>
      </c>
      <c r="AJ104" s="194">
        <f t="shared" si="154"/>
        <v>40206902.399999999</v>
      </c>
      <c r="AK104" s="194">
        <f t="shared" si="70"/>
        <v>45031730.688000001</v>
      </c>
      <c r="AL104" s="304">
        <v>22.577999999999999</v>
      </c>
      <c r="AM104" s="194">
        <v>1780800</v>
      </c>
      <c r="AN104" s="194">
        <f t="shared" si="155"/>
        <v>40206902.399999999</v>
      </c>
      <c r="AO104" s="194">
        <f t="shared" si="156"/>
        <v>45031730.688000001</v>
      </c>
      <c r="AP104" s="304">
        <v>22.577999999999999</v>
      </c>
      <c r="AQ104" s="194">
        <v>1780800</v>
      </c>
      <c r="AR104" s="194">
        <f t="shared" si="157"/>
        <v>40206902.399999999</v>
      </c>
      <c r="AS104" s="194">
        <f t="shared" si="61"/>
        <v>45031730.688000001</v>
      </c>
      <c r="AT104" s="304">
        <v>22.577999999999999</v>
      </c>
      <c r="AU104" s="194">
        <v>1780800</v>
      </c>
      <c r="AV104" s="194">
        <f t="shared" si="158"/>
        <v>40206902.399999999</v>
      </c>
      <c r="AW104" s="194">
        <f t="shared" si="63"/>
        <v>45031730.688000001</v>
      </c>
      <c r="AX104" s="304">
        <f t="shared" si="159"/>
        <v>95.02300000000001</v>
      </c>
      <c r="AY104" s="162">
        <v>0</v>
      </c>
      <c r="AZ104" s="162">
        <v>0</v>
      </c>
      <c r="BA104" s="38" t="s">
        <v>447</v>
      </c>
      <c r="BB104" s="40"/>
      <c r="BC104" s="40"/>
      <c r="BD104" s="40"/>
      <c r="BE104" s="40"/>
      <c r="BF104" s="28" t="s">
        <v>461</v>
      </c>
      <c r="BG104" s="40"/>
      <c r="BH104" s="40"/>
      <c r="BI104" s="40"/>
      <c r="BJ104" s="40"/>
      <c r="BK104" s="40"/>
      <c r="BL104" s="40"/>
      <c r="BM104" s="53" t="s">
        <v>603</v>
      </c>
    </row>
    <row r="105" spans="1:65" s="55" customFormat="1" ht="14.25" customHeight="1" x14ac:dyDescent="0.25">
      <c r="A105" s="28" t="s">
        <v>302</v>
      </c>
      <c r="B105" s="23" t="s">
        <v>442</v>
      </c>
      <c r="C105" s="23" t="s">
        <v>460</v>
      </c>
      <c r="D105" s="309" t="s">
        <v>707</v>
      </c>
      <c r="E105" s="309"/>
      <c r="F105" s="23"/>
      <c r="G105" s="28" t="s">
        <v>444</v>
      </c>
      <c r="H105" s="34">
        <v>210029387</v>
      </c>
      <c r="I105" s="28" t="s">
        <v>58</v>
      </c>
      <c r="J105" s="28" t="s">
        <v>59</v>
      </c>
      <c r="K105" s="28" t="s">
        <v>9</v>
      </c>
      <c r="L105" s="28" t="s">
        <v>638</v>
      </c>
      <c r="M105" s="28" t="s">
        <v>60</v>
      </c>
      <c r="N105" s="24" t="s">
        <v>210</v>
      </c>
      <c r="O105" s="24" t="s">
        <v>242</v>
      </c>
      <c r="P105" s="34" t="s">
        <v>445</v>
      </c>
      <c r="Q105" s="68" t="s">
        <v>662</v>
      </c>
      <c r="R105" s="28" t="s">
        <v>234</v>
      </c>
      <c r="S105" s="24" t="s">
        <v>232</v>
      </c>
      <c r="T105" s="28" t="s">
        <v>284</v>
      </c>
      <c r="U105" s="28" t="s">
        <v>11</v>
      </c>
      <c r="V105" s="24"/>
      <c r="W105" s="23" t="s">
        <v>446</v>
      </c>
      <c r="X105" s="138" t="s">
        <v>251</v>
      </c>
      <c r="Y105" s="235">
        <v>30</v>
      </c>
      <c r="Z105" s="235" t="s">
        <v>243</v>
      </c>
      <c r="AA105" s="235">
        <v>10</v>
      </c>
      <c r="AB105" s="28" t="s">
        <v>238</v>
      </c>
      <c r="AC105" s="286" t="s">
        <v>236</v>
      </c>
      <c r="AD105" s="304">
        <v>4.7110000000000003</v>
      </c>
      <c r="AE105" s="194">
        <v>2000000</v>
      </c>
      <c r="AF105" s="194">
        <f t="shared" si="152"/>
        <v>9422000</v>
      </c>
      <c r="AG105" s="194">
        <f t="shared" si="153"/>
        <v>10552640.000000002</v>
      </c>
      <c r="AH105" s="304">
        <v>22.577999999999999</v>
      </c>
      <c r="AI105" s="194">
        <v>2000000</v>
      </c>
      <c r="AJ105" s="194">
        <f t="shared" si="154"/>
        <v>45156000</v>
      </c>
      <c r="AK105" s="194">
        <f t="shared" si="70"/>
        <v>50574720.000000007</v>
      </c>
      <c r="AL105" s="304">
        <v>12.36</v>
      </c>
      <c r="AM105" s="194">
        <v>2000000</v>
      </c>
      <c r="AN105" s="194">
        <f t="shared" si="155"/>
        <v>24720000</v>
      </c>
      <c r="AO105" s="194">
        <f t="shared" si="156"/>
        <v>27686400.000000004</v>
      </c>
      <c r="AP105" s="304"/>
      <c r="AQ105" s="194"/>
      <c r="AR105" s="194"/>
      <c r="AS105" s="194"/>
      <c r="AT105" s="304"/>
      <c r="AU105" s="194"/>
      <c r="AV105" s="194"/>
      <c r="AW105" s="194"/>
      <c r="AX105" s="304">
        <f t="shared" ref="AX105" si="160">AD105+AH105+AL105</f>
        <v>39.649000000000001</v>
      </c>
      <c r="AY105" s="149">
        <f t="shared" ref="AY105:AZ105" si="161">AN105+AJ105+AF105</f>
        <v>79298000</v>
      </c>
      <c r="AZ105" s="149">
        <f t="shared" si="161"/>
        <v>88813760.000000015</v>
      </c>
      <c r="BA105" s="38" t="s">
        <v>447</v>
      </c>
      <c r="BB105" s="40"/>
      <c r="BC105" s="40"/>
      <c r="BD105" s="40"/>
      <c r="BE105" s="40"/>
      <c r="BF105" s="28" t="s">
        <v>461</v>
      </c>
      <c r="BG105" s="40"/>
      <c r="BH105" s="40"/>
      <c r="BI105" s="40"/>
      <c r="BJ105" s="40"/>
      <c r="BK105" s="40"/>
      <c r="BL105" s="40"/>
      <c r="BM105" s="53" t="s">
        <v>756</v>
      </c>
    </row>
    <row r="106" spans="1:65" s="43" customFormat="1" ht="13.15" customHeight="1" x14ac:dyDescent="0.2">
      <c r="A106" s="85" t="s">
        <v>302</v>
      </c>
      <c r="B106" s="25" t="s">
        <v>442</v>
      </c>
      <c r="C106" s="25" t="s">
        <v>443</v>
      </c>
      <c r="D106" s="35" t="s">
        <v>15</v>
      </c>
      <c r="E106" s="36"/>
      <c r="F106" s="42"/>
      <c r="G106" s="168" t="s">
        <v>444</v>
      </c>
      <c r="H106" s="271">
        <v>210031418</v>
      </c>
      <c r="I106" s="168" t="s">
        <v>58</v>
      </c>
      <c r="J106" s="168" t="s">
        <v>59</v>
      </c>
      <c r="K106" s="168" t="s">
        <v>25</v>
      </c>
      <c r="L106" s="168"/>
      <c r="M106" s="168" t="s">
        <v>60</v>
      </c>
      <c r="N106" s="85" t="s">
        <v>210</v>
      </c>
      <c r="O106" s="85" t="s">
        <v>242</v>
      </c>
      <c r="P106" s="37" t="s">
        <v>445</v>
      </c>
      <c r="Q106" s="308" t="s">
        <v>264</v>
      </c>
      <c r="R106" s="168" t="s">
        <v>234</v>
      </c>
      <c r="S106" s="85" t="s">
        <v>232</v>
      </c>
      <c r="T106" s="168" t="s">
        <v>284</v>
      </c>
      <c r="U106" s="168" t="s">
        <v>11</v>
      </c>
      <c r="V106" s="85"/>
      <c r="W106" s="308" t="s">
        <v>446</v>
      </c>
      <c r="X106" s="85" t="s">
        <v>285</v>
      </c>
      <c r="Y106" s="235">
        <v>30</v>
      </c>
      <c r="Z106" s="235" t="s">
        <v>243</v>
      </c>
      <c r="AA106" s="235">
        <v>10</v>
      </c>
      <c r="AB106" s="168" t="s">
        <v>238</v>
      </c>
      <c r="AC106" s="26" t="s">
        <v>236</v>
      </c>
      <c r="AD106" s="299">
        <v>19.77</v>
      </c>
      <c r="AE106" s="162">
        <v>5000000</v>
      </c>
      <c r="AF106" s="162">
        <f t="shared" ref="AF106" si="162">AE106*AD106</f>
        <v>98850000</v>
      </c>
      <c r="AG106" s="162">
        <f t="shared" si="98"/>
        <v>110712000.00000001</v>
      </c>
      <c r="AH106" s="239">
        <v>46.15</v>
      </c>
      <c r="AI106" s="162">
        <v>5000000</v>
      </c>
      <c r="AJ106" s="162">
        <f t="shared" si="86"/>
        <v>230750000</v>
      </c>
      <c r="AK106" s="162">
        <f t="shared" si="70"/>
        <v>258440000.00000003</v>
      </c>
      <c r="AL106" s="239">
        <v>46.15</v>
      </c>
      <c r="AM106" s="162">
        <v>5000000</v>
      </c>
      <c r="AN106" s="162">
        <v>230750000</v>
      </c>
      <c r="AO106" s="162">
        <v>258440000</v>
      </c>
      <c r="AP106" s="239">
        <v>46.15</v>
      </c>
      <c r="AQ106" s="162">
        <v>5000000</v>
      </c>
      <c r="AR106" s="162">
        <f t="shared" si="65"/>
        <v>230750000</v>
      </c>
      <c r="AS106" s="162">
        <f t="shared" si="61"/>
        <v>258440000.00000003</v>
      </c>
      <c r="AT106" s="239">
        <v>46.15</v>
      </c>
      <c r="AU106" s="162">
        <v>5000000</v>
      </c>
      <c r="AV106" s="162">
        <f t="shared" si="66"/>
        <v>230750000</v>
      </c>
      <c r="AW106" s="162">
        <f t="shared" si="63"/>
        <v>258440000.00000003</v>
      </c>
      <c r="AX106" s="239">
        <f t="shared" si="64"/>
        <v>204.37</v>
      </c>
      <c r="AY106" s="162">
        <v>0</v>
      </c>
      <c r="AZ106" s="162">
        <v>0</v>
      </c>
      <c r="BA106" s="38" t="s">
        <v>447</v>
      </c>
      <c r="BB106" s="168"/>
      <c r="BC106" s="168"/>
      <c r="BD106" s="168"/>
      <c r="BE106" s="168"/>
      <c r="BF106" s="40" t="s">
        <v>462</v>
      </c>
      <c r="BG106" s="168"/>
      <c r="BH106" s="168"/>
      <c r="BI106" s="168"/>
      <c r="BJ106" s="168"/>
      <c r="BK106" s="168"/>
      <c r="BL106" s="168"/>
      <c r="BM106" s="85" t="s">
        <v>73</v>
      </c>
    </row>
    <row r="107" spans="1:65" s="45" customFormat="1" ht="13.15" customHeight="1" x14ac:dyDescent="0.25">
      <c r="A107" s="28" t="s">
        <v>302</v>
      </c>
      <c r="B107" s="38" t="s">
        <v>442</v>
      </c>
      <c r="C107" s="38" t="s">
        <v>443</v>
      </c>
      <c r="D107" s="39" t="s">
        <v>612</v>
      </c>
      <c r="E107" s="40"/>
      <c r="F107" s="44"/>
      <c r="G107" s="28" t="s">
        <v>444</v>
      </c>
      <c r="H107" s="37">
        <v>210031418</v>
      </c>
      <c r="I107" s="40" t="s">
        <v>58</v>
      </c>
      <c r="J107" s="28" t="s">
        <v>59</v>
      </c>
      <c r="K107" s="40" t="s">
        <v>25</v>
      </c>
      <c r="L107" s="40"/>
      <c r="M107" s="40" t="s">
        <v>60</v>
      </c>
      <c r="N107" s="53" t="s">
        <v>210</v>
      </c>
      <c r="O107" s="53" t="s">
        <v>242</v>
      </c>
      <c r="P107" s="34" t="s">
        <v>445</v>
      </c>
      <c r="Q107" s="38" t="s">
        <v>522</v>
      </c>
      <c r="R107" s="40" t="s">
        <v>234</v>
      </c>
      <c r="S107" s="53" t="s">
        <v>232</v>
      </c>
      <c r="T107" s="28" t="s">
        <v>284</v>
      </c>
      <c r="U107" s="40" t="s">
        <v>11</v>
      </c>
      <c r="V107" s="53"/>
      <c r="W107" s="38" t="s">
        <v>446</v>
      </c>
      <c r="X107" s="53" t="s">
        <v>285</v>
      </c>
      <c r="Y107" s="157">
        <v>30</v>
      </c>
      <c r="Z107" s="157" t="s">
        <v>243</v>
      </c>
      <c r="AA107" s="157">
        <v>10</v>
      </c>
      <c r="AB107" s="28" t="s">
        <v>238</v>
      </c>
      <c r="AC107" s="26" t="s">
        <v>236</v>
      </c>
      <c r="AD107" s="310">
        <v>16.510000000000005</v>
      </c>
      <c r="AE107" s="194">
        <v>5000000</v>
      </c>
      <c r="AF107" s="194">
        <f t="shared" ref="AF107:AF110" si="163">AD107*AE107</f>
        <v>82550000.00000003</v>
      </c>
      <c r="AG107" s="194">
        <f t="shared" si="98"/>
        <v>92456000.000000045</v>
      </c>
      <c r="AH107" s="304">
        <v>46.15</v>
      </c>
      <c r="AI107" s="194">
        <v>5000000</v>
      </c>
      <c r="AJ107" s="194">
        <f t="shared" ref="AJ107:AJ110" si="164">AH107*AI107</f>
        <v>230750000</v>
      </c>
      <c r="AK107" s="194">
        <f t="shared" si="70"/>
        <v>258440000.00000003</v>
      </c>
      <c r="AL107" s="304">
        <v>46.15</v>
      </c>
      <c r="AM107" s="194">
        <v>5000000</v>
      </c>
      <c r="AN107" s="194">
        <f t="shared" ref="AN107:AN110" si="165">AL107*AM107</f>
        <v>230750000</v>
      </c>
      <c r="AO107" s="194">
        <f t="shared" ref="AO107:AO110" si="166">AN107*1.12</f>
        <v>258440000.00000003</v>
      </c>
      <c r="AP107" s="304">
        <v>46.15</v>
      </c>
      <c r="AQ107" s="194">
        <v>5000000</v>
      </c>
      <c r="AR107" s="194">
        <f t="shared" ref="AR107:AR108" si="167">AP107*AQ107</f>
        <v>230750000</v>
      </c>
      <c r="AS107" s="194">
        <f t="shared" si="61"/>
        <v>258440000.00000003</v>
      </c>
      <c r="AT107" s="304">
        <v>46.15</v>
      </c>
      <c r="AU107" s="194">
        <v>5000000</v>
      </c>
      <c r="AV107" s="194">
        <f t="shared" ref="AV107:AV108" si="168">AT107*AU107</f>
        <v>230750000</v>
      </c>
      <c r="AW107" s="194">
        <f t="shared" si="63"/>
        <v>258440000.00000003</v>
      </c>
      <c r="AX107" s="304">
        <f t="shared" ref="AX107:AX108" si="169">AD107+AH107+AL107+AP107+AT107</f>
        <v>201.11</v>
      </c>
      <c r="AY107" s="161">
        <v>0</v>
      </c>
      <c r="AZ107" s="161">
        <f>AY107*1.12</f>
        <v>0</v>
      </c>
      <c r="BA107" s="38" t="s">
        <v>447</v>
      </c>
      <c r="BB107" s="40"/>
      <c r="BC107" s="40"/>
      <c r="BD107" s="40"/>
      <c r="BE107" s="40"/>
      <c r="BF107" s="28" t="s">
        <v>462</v>
      </c>
      <c r="BG107" s="40"/>
      <c r="BH107" s="40"/>
      <c r="BI107" s="40"/>
      <c r="BJ107" s="40"/>
      <c r="BK107" s="40"/>
      <c r="BL107" s="40"/>
      <c r="BM107" s="53" t="s">
        <v>603</v>
      </c>
    </row>
    <row r="108" spans="1:65" s="45" customFormat="1" ht="13.15" customHeight="1" x14ac:dyDescent="0.2">
      <c r="A108" s="28" t="s">
        <v>302</v>
      </c>
      <c r="B108" s="38" t="s">
        <v>442</v>
      </c>
      <c r="C108" s="38" t="s">
        <v>443</v>
      </c>
      <c r="D108" s="39" t="s">
        <v>647</v>
      </c>
      <c r="E108" s="40"/>
      <c r="F108" s="44"/>
      <c r="G108" s="28" t="s">
        <v>444</v>
      </c>
      <c r="H108" s="37">
        <v>210031418</v>
      </c>
      <c r="I108" s="40" t="s">
        <v>58</v>
      </c>
      <c r="J108" s="28" t="s">
        <v>59</v>
      </c>
      <c r="K108" s="40" t="s">
        <v>9</v>
      </c>
      <c r="L108" s="40" t="s">
        <v>638</v>
      </c>
      <c r="M108" s="40" t="s">
        <v>60</v>
      </c>
      <c r="N108" s="53" t="s">
        <v>210</v>
      </c>
      <c r="O108" s="53" t="s">
        <v>242</v>
      </c>
      <c r="P108" s="34" t="s">
        <v>445</v>
      </c>
      <c r="Q108" s="38" t="s">
        <v>522</v>
      </c>
      <c r="R108" s="40" t="s">
        <v>234</v>
      </c>
      <c r="S108" s="53" t="s">
        <v>232</v>
      </c>
      <c r="T108" s="28" t="s">
        <v>284</v>
      </c>
      <c r="U108" s="40" t="s">
        <v>11</v>
      </c>
      <c r="V108" s="53"/>
      <c r="W108" s="38" t="s">
        <v>446</v>
      </c>
      <c r="X108" s="53" t="s">
        <v>285</v>
      </c>
      <c r="Y108" s="157">
        <v>30</v>
      </c>
      <c r="Z108" s="157" t="s">
        <v>243</v>
      </c>
      <c r="AA108" s="157">
        <v>10</v>
      </c>
      <c r="AB108" s="28" t="s">
        <v>238</v>
      </c>
      <c r="AC108" s="26" t="s">
        <v>236</v>
      </c>
      <c r="AD108" s="310">
        <v>16.510000000000005</v>
      </c>
      <c r="AE108" s="194">
        <v>5000000</v>
      </c>
      <c r="AF108" s="194">
        <f t="shared" si="163"/>
        <v>82550000.00000003</v>
      </c>
      <c r="AG108" s="194">
        <f t="shared" si="98"/>
        <v>92456000.000000045</v>
      </c>
      <c r="AH108" s="304">
        <v>46.15</v>
      </c>
      <c r="AI108" s="194">
        <v>5000000</v>
      </c>
      <c r="AJ108" s="194">
        <f t="shared" si="164"/>
        <v>230750000</v>
      </c>
      <c r="AK108" s="194">
        <f t="shared" si="70"/>
        <v>258440000.00000003</v>
      </c>
      <c r="AL108" s="304">
        <v>46.15</v>
      </c>
      <c r="AM108" s="194">
        <v>5000000</v>
      </c>
      <c r="AN108" s="194">
        <f t="shared" si="165"/>
        <v>230750000</v>
      </c>
      <c r="AO108" s="194">
        <f t="shared" si="166"/>
        <v>258440000.00000003</v>
      </c>
      <c r="AP108" s="304">
        <v>46.15</v>
      </c>
      <c r="AQ108" s="194">
        <v>5000000</v>
      </c>
      <c r="AR108" s="194">
        <f t="shared" si="167"/>
        <v>230750000</v>
      </c>
      <c r="AS108" s="194">
        <f t="shared" si="61"/>
        <v>258440000.00000003</v>
      </c>
      <c r="AT108" s="304">
        <v>46.15</v>
      </c>
      <c r="AU108" s="194">
        <v>5000000</v>
      </c>
      <c r="AV108" s="194">
        <f t="shared" si="168"/>
        <v>230750000</v>
      </c>
      <c r="AW108" s="194">
        <f t="shared" si="63"/>
        <v>258440000.00000003</v>
      </c>
      <c r="AX108" s="304">
        <f t="shared" si="169"/>
        <v>201.11</v>
      </c>
      <c r="AY108" s="162">
        <v>0</v>
      </c>
      <c r="AZ108" s="162">
        <v>0</v>
      </c>
      <c r="BA108" s="38" t="s">
        <v>447</v>
      </c>
      <c r="BB108" s="40"/>
      <c r="BC108" s="40"/>
      <c r="BD108" s="40"/>
      <c r="BE108" s="40"/>
      <c r="BF108" s="28" t="s">
        <v>462</v>
      </c>
      <c r="BG108" s="40"/>
      <c r="BH108" s="40"/>
      <c r="BI108" s="40"/>
      <c r="BJ108" s="40"/>
      <c r="BK108" s="40"/>
      <c r="BL108" s="40"/>
      <c r="BM108" s="53" t="s">
        <v>603</v>
      </c>
    </row>
    <row r="109" spans="1:65" s="55" customFormat="1" ht="14.25" customHeight="1" x14ac:dyDescent="0.25">
      <c r="A109" s="28" t="s">
        <v>302</v>
      </c>
      <c r="B109" s="23" t="s">
        <v>442</v>
      </c>
      <c r="C109" s="23" t="s">
        <v>443</v>
      </c>
      <c r="D109" s="309" t="s">
        <v>708</v>
      </c>
      <c r="E109" s="309"/>
      <c r="F109" s="311"/>
      <c r="G109" s="28" t="s">
        <v>444</v>
      </c>
      <c r="H109" s="34">
        <v>210031418</v>
      </c>
      <c r="I109" s="28" t="s">
        <v>58</v>
      </c>
      <c r="J109" s="28" t="s">
        <v>59</v>
      </c>
      <c r="K109" s="28" t="s">
        <v>9</v>
      </c>
      <c r="L109" s="28" t="s">
        <v>638</v>
      </c>
      <c r="M109" s="28" t="s">
        <v>60</v>
      </c>
      <c r="N109" s="24" t="s">
        <v>210</v>
      </c>
      <c r="O109" s="24" t="s">
        <v>242</v>
      </c>
      <c r="P109" s="34" t="s">
        <v>445</v>
      </c>
      <c r="Q109" s="68" t="s">
        <v>662</v>
      </c>
      <c r="R109" s="28" t="s">
        <v>234</v>
      </c>
      <c r="S109" s="24" t="s">
        <v>232</v>
      </c>
      <c r="T109" s="28" t="s">
        <v>284</v>
      </c>
      <c r="U109" s="28" t="s">
        <v>11</v>
      </c>
      <c r="V109" s="24"/>
      <c r="W109" s="23" t="s">
        <v>446</v>
      </c>
      <c r="X109" s="138" t="s">
        <v>251</v>
      </c>
      <c r="Y109" s="235" t="s">
        <v>278</v>
      </c>
      <c r="Z109" s="235" t="s">
        <v>700</v>
      </c>
      <c r="AA109" s="235">
        <v>10</v>
      </c>
      <c r="AB109" s="28" t="s">
        <v>238</v>
      </c>
      <c r="AC109" s="286" t="s">
        <v>236</v>
      </c>
      <c r="AD109" s="310">
        <v>18.41</v>
      </c>
      <c r="AE109" s="194">
        <v>5000000</v>
      </c>
      <c r="AF109" s="194">
        <f t="shared" si="163"/>
        <v>92050000</v>
      </c>
      <c r="AG109" s="194">
        <f t="shared" si="98"/>
        <v>103096000.00000001</v>
      </c>
      <c r="AH109" s="304">
        <v>46.15</v>
      </c>
      <c r="AI109" s="194">
        <v>5000000</v>
      </c>
      <c r="AJ109" s="194">
        <f t="shared" si="164"/>
        <v>230750000</v>
      </c>
      <c r="AK109" s="194">
        <f t="shared" si="70"/>
        <v>258440000.00000003</v>
      </c>
      <c r="AL109" s="304">
        <v>21</v>
      </c>
      <c r="AM109" s="194">
        <v>5000000</v>
      </c>
      <c r="AN109" s="194">
        <f t="shared" si="165"/>
        <v>105000000</v>
      </c>
      <c r="AO109" s="194">
        <f t="shared" si="166"/>
        <v>117600000.00000001</v>
      </c>
      <c r="AP109" s="304"/>
      <c r="AQ109" s="194"/>
      <c r="AR109" s="194"/>
      <c r="AS109" s="194"/>
      <c r="AT109" s="304"/>
      <c r="AU109" s="194"/>
      <c r="AV109" s="194"/>
      <c r="AW109" s="194"/>
      <c r="AX109" s="304">
        <f t="shared" ref="AX109:AX110" si="170">AD109+AH109+AL109</f>
        <v>85.56</v>
      </c>
      <c r="AY109" s="149">
        <f t="shared" ref="AY109:AZ110" si="171">AN109+AJ109+AF109</f>
        <v>427800000</v>
      </c>
      <c r="AZ109" s="149">
        <f t="shared" si="171"/>
        <v>479136000.00000006</v>
      </c>
      <c r="BA109" s="38" t="s">
        <v>447</v>
      </c>
      <c r="BB109" s="40"/>
      <c r="BC109" s="40"/>
      <c r="BD109" s="40"/>
      <c r="BE109" s="40"/>
      <c r="BF109" s="28" t="s">
        <v>462</v>
      </c>
      <c r="BG109" s="40"/>
      <c r="BH109" s="40"/>
      <c r="BI109" s="40"/>
      <c r="BJ109" s="40"/>
      <c r="BK109" s="40"/>
      <c r="BL109" s="40"/>
      <c r="BM109" s="53" t="s">
        <v>759</v>
      </c>
    </row>
    <row r="110" spans="1:65" s="55" customFormat="1" ht="14.25" customHeight="1" x14ac:dyDescent="0.25">
      <c r="A110" s="28" t="s">
        <v>302</v>
      </c>
      <c r="B110" s="23" t="s">
        <v>442</v>
      </c>
      <c r="C110" s="23" t="s">
        <v>443</v>
      </c>
      <c r="D110" s="309" t="s">
        <v>709</v>
      </c>
      <c r="E110" s="309"/>
      <c r="F110" s="23"/>
      <c r="G110" s="28" t="s">
        <v>444</v>
      </c>
      <c r="H110" s="34">
        <v>210017795</v>
      </c>
      <c r="I110" s="28" t="s">
        <v>58</v>
      </c>
      <c r="J110" s="28" t="s">
        <v>59</v>
      </c>
      <c r="K110" s="28" t="s">
        <v>9</v>
      </c>
      <c r="L110" s="28" t="s">
        <v>638</v>
      </c>
      <c r="M110" s="28" t="s">
        <v>60</v>
      </c>
      <c r="N110" s="24" t="s">
        <v>210</v>
      </c>
      <c r="O110" s="24" t="s">
        <v>242</v>
      </c>
      <c r="P110" s="34" t="s">
        <v>445</v>
      </c>
      <c r="Q110" s="68" t="s">
        <v>662</v>
      </c>
      <c r="R110" s="28" t="s">
        <v>234</v>
      </c>
      <c r="S110" s="24" t="s">
        <v>232</v>
      </c>
      <c r="T110" s="28" t="s">
        <v>284</v>
      </c>
      <c r="U110" s="28" t="s">
        <v>11</v>
      </c>
      <c r="V110" s="24"/>
      <c r="W110" s="23" t="s">
        <v>446</v>
      </c>
      <c r="X110" s="138" t="s">
        <v>251</v>
      </c>
      <c r="Y110" s="235">
        <v>30</v>
      </c>
      <c r="Z110" s="235" t="s">
        <v>243</v>
      </c>
      <c r="AA110" s="235">
        <v>10</v>
      </c>
      <c r="AB110" s="28" t="s">
        <v>238</v>
      </c>
      <c r="AC110" s="286" t="s">
        <v>236</v>
      </c>
      <c r="AD110" s="310">
        <v>8.6300000000000008</v>
      </c>
      <c r="AE110" s="194">
        <v>2000000</v>
      </c>
      <c r="AF110" s="194">
        <f t="shared" si="163"/>
        <v>17260000</v>
      </c>
      <c r="AG110" s="194">
        <f t="shared" si="98"/>
        <v>19331200</v>
      </c>
      <c r="AH110" s="194">
        <v>16.8</v>
      </c>
      <c r="AI110" s="194">
        <v>2000000</v>
      </c>
      <c r="AJ110" s="194">
        <f t="shared" si="164"/>
        <v>33600000</v>
      </c>
      <c r="AK110" s="194">
        <f t="shared" si="70"/>
        <v>37632000</v>
      </c>
      <c r="AL110" s="194">
        <v>8.6</v>
      </c>
      <c r="AM110" s="194">
        <v>2000000</v>
      </c>
      <c r="AN110" s="194">
        <f t="shared" si="165"/>
        <v>17200000</v>
      </c>
      <c r="AO110" s="194">
        <f t="shared" si="166"/>
        <v>19264000</v>
      </c>
      <c r="AP110" s="194"/>
      <c r="AQ110" s="194"/>
      <c r="AR110" s="304"/>
      <c r="AS110" s="194"/>
      <c r="AT110" s="194"/>
      <c r="AU110" s="194"/>
      <c r="AV110" s="304"/>
      <c r="AW110" s="194"/>
      <c r="AX110" s="304">
        <f t="shared" si="170"/>
        <v>34.03</v>
      </c>
      <c r="AY110" s="149">
        <f t="shared" si="171"/>
        <v>68060000</v>
      </c>
      <c r="AZ110" s="149">
        <f t="shared" si="171"/>
        <v>76227200</v>
      </c>
      <c r="BA110" s="38" t="s">
        <v>447</v>
      </c>
      <c r="BB110" s="312"/>
      <c r="BC110" s="38"/>
      <c r="BD110" s="40"/>
      <c r="BE110" s="40"/>
      <c r="BF110" s="40"/>
      <c r="BG110" s="40"/>
      <c r="BH110" s="28"/>
      <c r="BI110" s="40"/>
      <c r="BJ110" s="40"/>
      <c r="BK110" s="40"/>
      <c r="BL110" s="40"/>
      <c r="BM110" s="40" t="s">
        <v>417</v>
      </c>
    </row>
    <row r="111" spans="1:65" ht="13.15" customHeight="1" x14ac:dyDescent="0.2">
      <c r="A111" s="14"/>
      <c r="B111" s="14"/>
      <c r="C111" s="14"/>
      <c r="D111" s="14"/>
      <c r="E111" s="14"/>
      <c r="F111" s="15" t="s">
        <v>247</v>
      </c>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8">
        <f>SUM(AY10:AY110)</f>
        <v>3302328538.7481103</v>
      </c>
      <c r="AZ111" s="18">
        <f>SUM(AZ10:AZ110)</f>
        <v>3698607963.4018831</v>
      </c>
      <c r="BA111" s="14"/>
      <c r="BB111" s="14"/>
      <c r="BC111" s="14"/>
      <c r="BD111" s="14"/>
      <c r="BE111" s="14"/>
      <c r="BF111" s="14"/>
      <c r="BG111" s="14"/>
      <c r="BH111" s="14"/>
      <c r="BI111" s="14"/>
      <c r="BJ111" s="14"/>
      <c r="BK111" s="14"/>
      <c r="BL111" s="14"/>
      <c r="BM111" s="14"/>
    </row>
    <row r="112" spans="1:65" ht="13.15" customHeight="1" x14ac:dyDescent="0.2">
      <c r="A112" s="14"/>
      <c r="B112" s="14"/>
      <c r="C112" s="14"/>
      <c r="D112" s="14"/>
      <c r="E112" s="14"/>
      <c r="F112" s="7" t="s">
        <v>69</v>
      </c>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4"/>
      <c r="BB112" s="14"/>
      <c r="BC112" s="14"/>
      <c r="BD112" s="14"/>
      <c r="BE112" s="14"/>
      <c r="BF112" s="14"/>
      <c r="BG112" s="14"/>
      <c r="BH112" s="14"/>
      <c r="BI112" s="14"/>
      <c r="BJ112" s="14"/>
      <c r="BK112" s="14"/>
      <c r="BL112" s="14"/>
      <c r="BM112" s="14"/>
    </row>
    <row r="113" spans="1:233" s="6" customFormat="1" ht="12" customHeight="1" x14ac:dyDescent="0.2">
      <c r="A113" s="56" t="s">
        <v>77</v>
      </c>
      <c r="B113" s="75" t="s">
        <v>426</v>
      </c>
      <c r="C113" s="85"/>
      <c r="D113" s="27" t="s">
        <v>70</v>
      </c>
      <c r="E113" s="168"/>
      <c r="F113" s="168" t="s">
        <v>84</v>
      </c>
      <c r="G113" s="48" t="s">
        <v>336</v>
      </c>
      <c r="H113" s="48"/>
      <c r="I113" s="48" t="s">
        <v>337</v>
      </c>
      <c r="J113" s="48" t="s">
        <v>337</v>
      </c>
      <c r="K113" s="56" t="s">
        <v>25</v>
      </c>
      <c r="L113" s="56"/>
      <c r="M113" s="48"/>
      <c r="N113" s="185">
        <v>70</v>
      </c>
      <c r="O113" s="56">
        <v>230000000</v>
      </c>
      <c r="P113" s="56" t="s">
        <v>233</v>
      </c>
      <c r="Q113" s="56" t="s">
        <v>272</v>
      </c>
      <c r="R113" s="56" t="s">
        <v>234</v>
      </c>
      <c r="S113" s="56">
        <v>230000000</v>
      </c>
      <c r="T113" s="48" t="s">
        <v>338</v>
      </c>
      <c r="U113" s="56"/>
      <c r="V113" s="56"/>
      <c r="W113" s="56" t="s">
        <v>264</v>
      </c>
      <c r="X113" s="38" t="s">
        <v>285</v>
      </c>
      <c r="Y113" s="185">
        <v>0</v>
      </c>
      <c r="Z113" s="185">
        <v>90</v>
      </c>
      <c r="AA113" s="185">
        <v>10</v>
      </c>
      <c r="AB113" s="56"/>
      <c r="AC113" s="56" t="s">
        <v>236</v>
      </c>
      <c r="AD113" s="179"/>
      <c r="AE113" s="186"/>
      <c r="AF113" s="197">
        <v>244018530</v>
      </c>
      <c r="AG113" s="279">
        <f t="shared" ref="AG113:AG132" si="172">AF113*1.12</f>
        <v>273300753.60000002</v>
      </c>
      <c r="AH113" s="179"/>
      <c r="AI113" s="186"/>
      <c r="AJ113" s="197">
        <v>275740940</v>
      </c>
      <c r="AK113" s="279">
        <f t="shared" ref="AK113:AK132" si="173">AJ113*1.12</f>
        <v>308829852.80000001</v>
      </c>
      <c r="AL113" s="179"/>
      <c r="AM113" s="186"/>
      <c r="AN113" s="188">
        <v>311587260</v>
      </c>
      <c r="AO113" s="279">
        <f t="shared" ref="AO113:AO123" si="174">AN113*1.12</f>
        <v>348977731.20000005</v>
      </c>
      <c r="AP113" s="179"/>
      <c r="AQ113" s="186"/>
      <c r="AR113" s="197">
        <v>352093600</v>
      </c>
      <c r="AS113" s="197">
        <f>AR113*1.12</f>
        <v>394344832.00000006</v>
      </c>
      <c r="AT113" s="189"/>
      <c r="AU113" s="186"/>
      <c r="AV113" s="197">
        <v>397865770</v>
      </c>
      <c r="AW113" s="279">
        <f>AV113*1.12</f>
        <v>445609662.40000004</v>
      </c>
      <c r="AX113" s="182"/>
      <c r="AY113" s="279">
        <f t="shared" ref="AY113:AY115" si="175">AF113+AJ113+AN113+AR113+AV113</f>
        <v>1581306100</v>
      </c>
      <c r="AZ113" s="279">
        <f t="shared" ref="AZ113:AZ115" si="176">AY113*1.12</f>
        <v>1771062832.0000002</v>
      </c>
      <c r="BA113" s="48" t="s">
        <v>245</v>
      </c>
      <c r="BB113" s="48" t="s">
        <v>339</v>
      </c>
      <c r="BC113" s="48" t="s">
        <v>340</v>
      </c>
      <c r="BD113" s="56"/>
      <c r="BE113" s="48"/>
      <c r="BF113" s="56"/>
      <c r="BG113" s="56"/>
      <c r="BH113" s="48"/>
      <c r="BI113" s="48"/>
      <c r="BJ113" s="80"/>
      <c r="BK113" s="80"/>
      <c r="BL113" s="80"/>
      <c r="BM113" s="80"/>
    </row>
    <row r="114" spans="1:233" s="6" customFormat="1" ht="12" customHeight="1" x14ac:dyDescent="0.2">
      <c r="A114" s="56" t="s">
        <v>77</v>
      </c>
      <c r="B114" s="75" t="s">
        <v>426</v>
      </c>
      <c r="C114" s="85"/>
      <c r="D114" s="27" t="s">
        <v>74</v>
      </c>
      <c r="E114" s="168"/>
      <c r="F114" s="168" t="s">
        <v>85</v>
      </c>
      <c r="G114" s="48" t="s">
        <v>336</v>
      </c>
      <c r="H114" s="48"/>
      <c r="I114" s="48" t="s">
        <v>337</v>
      </c>
      <c r="J114" s="48" t="s">
        <v>337</v>
      </c>
      <c r="K114" s="56" t="s">
        <v>25</v>
      </c>
      <c r="L114" s="56"/>
      <c r="M114" s="48"/>
      <c r="N114" s="185">
        <v>70</v>
      </c>
      <c r="O114" s="56">
        <v>230000000</v>
      </c>
      <c r="P114" s="56" t="s">
        <v>233</v>
      </c>
      <c r="Q114" s="56" t="s">
        <v>272</v>
      </c>
      <c r="R114" s="56" t="s">
        <v>234</v>
      </c>
      <c r="S114" s="56">
        <v>230000000</v>
      </c>
      <c r="T114" s="48" t="s">
        <v>338</v>
      </c>
      <c r="U114" s="56"/>
      <c r="V114" s="56"/>
      <c r="W114" s="56" t="s">
        <v>264</v>
      </c>
      <c r="X114" s="38" t="s">
        <v>285</v>
      </c>
      <c r="Y114" s="185">
        <v>0</v>
      </c>
      <c r="Z114" s="185">
        <v>90</v>
      </c>
      <c r="AA114" s="185">
        <v>10</v>
      </c>
      <c r="AB114" s="56"/>
      <c r="AC114" s="56" t="s">
        <v>236</v>
      </c>
      <c r="AD114" s="179"/>
      <c r="AE114" s="186"/>
      <c r="AF114" s="197">
        <v>110174999.998</v>
      </c>
      <c r="AG114" s="279">
        <f t="shared" si="172"/>
        <v>123395999.99776001</v>
      </c>
      <c r="AH114" s="179"/>
      <c r="AI114" s="186"/>
      <c r="AJ114" s="197">
        <v>124497749.99900001</v>
      </c>
      <c r="AK114" s="279">
        <f t="shared" si="173"/>
        <v>139437479.99888003</v>
      </c>
      <c r="AL114" s="179"/>
      <c r="AM114" s="186"/>
      <c r="AN114" s="188">
        <v>140682459.99990001</v>
      </c>
      <c r="AO114" s="279">
        <f t="shared" si="174"/>
        <v>157564355.19988802</v>
      </c>
      <c r="AP114" s="179"/>
      <c r="AQ114" s="186"/>
      <c r="AR114" s="188">
        <v>158971179.99980003</v>
      </c>
      <c r="AS114" s="197">
        <f>AR114*1.12</f>
        <v>178047721.59977606</v>
      </c>
      <c r="AT114" s="189"/>
      <c r="AU114" s="186"/>
      <c r="AV114" s="188">
        <v>179637430</v>
      </c>
      <c r="AW114" s="279">
        <f>AV114*1.12</f>
        <v>201193921.60000002</v>
      </c>
      <c r="AX114" s="182"/>
      <c r="AY114" s="279">
        <f t="shared" si="175"/>
        <v>713963819.99670005</v>
      </c>
      <c r="AZ114" s="279">
        <f t="shared" si="176"/>
        <v>799639478.39630413</v>
      </c>
      <c r="BA114" s="48" t="s">
        <v>245</v>
      </c>
      <c r="BB114" s="48" t="s">
        <v>341</v>
      </c>
      <c r="BC114" s="48" t="s">
        <v>342</v>
      </c>
      <c r="BD114" s="56"/>
      <c r="BE114" s="48"/>
      <c r="BF114" s="56"/>
      <c r="BG114" s="56"/>
      <c r="BH114" s="48"/>
      <c r="BI114" s="48"/>
      <c r="BJ114" s="80"/>
      <c r="BK114" s="80"/>
      <c r="BL114" s="80"/>
      <c r="BM114" s="80"/>
    </row>
    <row r="115" spans="1:233" s="6" customFormat="1" ht="12" customHeight="1" x14ac:dyDescent="0.2">
      <c r="A115" s="56" t="s">
        <v>77</v>
      </c>
      <c r="B115" s="75" t="s">
        <v>426</v>
      </c>
      <c r="C115" s="85"/>
      <c r="D115" s="27" t="s">
        <v>76</v>
      </c>
      <c r="E115" s="168"/>
      <c r="F115" s="168" t="s">
        <v>86</v>
      </c>
      <c r="G115" s="48" t="s">
        <v>343</v>
      </c>
      <c r="H115" s="48"/>
      <c r="I115" s="48" t="s">
        <v>344</v>
      </c>
      <c r="J115" s="48" t="s">
        <v>345</v>
      </c>
      <c r="K115" s="56" t="s">
        <v>25</v>
      </c>
      <c r="L115" s="56"/>
      <c r="M115" s="48"/>
      <c r="N115" s="185">
        <v>70</v>
      </c>
      <c r="O115" s="56">
        <v>230000000</v>
      </c>
      <c r="P115" s="56" t="s">
        <v>233</v>
      </c>
      <c r="Q115" s="56" t="s">
        <v>272</v>
      </c>
      <c r="R115" s="56" t="s">
        <v>234</v>
      </c>
      <c r="S115" s="56">
        <v>230000000</v>
      </c>
      <c r="T115" s="48" t="s">
        <v>338</v>
      </c>
      <c r="U115" s="56"/>
      <c r="V115" s="56"/>
      <c r="W115" s="56" t="s">
        <v>264</v>
      </c>
      <c r="X115" s="38" t="s">
        <v>285</v>
      </c>
      <c r="Y115" s="185">
        <v>0</v>
      </c>
      <c r="Z115" s="185">
        <v>90</v>
      </c>
      <c r="AA115" s="185">
        <v>10</v>
      </c>
      <c r="AB115" s="56"/>
      <c r="AC115" s="56" t="s">
        <v>236</v>
      </c>
      <c r="AD115" s="179"/>
      <c r="AE115" s="186"/>
      <c r="AF115" s="186">
        <v>67359240</v>
      </c>
      <c r="AG115" s="279">
        <f t="shared" si="172"/>
        <v>75442348.800000012</v>
      </c>
      <c r="AH115" s="179"/>
      <c r="AI115" s="186"/>
      <c r="AJ115" s="197">
        <v>81533659.760000005</v>
      </c>
      <c r="AK115" s="279">
        <f t="shared" si="173"/>
        <v>91317698.931200013</v>
      </c>
      <c r="AL115" s="179"/>
      <c r="AM115" s="186"/>
      <c r="AN115" s="188">
        <v>97767440.950000003</v>
      </c>
      <c r="AO115" s="279">
        <f t="shared" si="174"/>
        <v>109499533.86400001</v>
      </c>
      <c r="AP115" s="179"/>
      <c r="AQ115" s="186"/>
      <c r="AR115" s="188">
        <v>116336984.98</v>
      </c>
      <c r="AS115" s="197">
        <f>AR115*1.12</f>
        <v>130297423.17760001</v>
      </c>
      <c r="AT115" s="189"/>
      <c r="AU115" s="186"/>
      <c r="AV115" s="188">
        <v>137554965.19</v>
      </c>
      <c r="AW115" s="279">
        <f>AV115*1.12</f>
        <v>154061561.01280001</v>
      </c>
      <c r="AX115" s="182"/>
      <c r="AY115" s="279">
        <f t="shared" si="175"/>
        <v>500552290.88</v>
      </c>
      <c r="AZ115" s="279">
        <f t="shared" si="176"/>
        <v>560618565.78560007</v>
      </c>
      <c r="BA115" s="56" t="s">
        <v>245</v>
      </c>
      <c r="BB115" s="48" t="s">
        <v>346</v>
      </c>
      <c r="BC115" s="48" t="s">
        <v>347</v>
      </c>
      <c r="BD115" s="56"/>
      <c r="BE115" s="48"/>
      <c r="BF115" s="56"/>
      <c r="BG115" s="56"/>
      <c r="BH115" s="48"/>
      <c r="BI115" s="48"/>
      <c r="BJ115" s="80"/>
      <c r="BK115" s="80"/>
      <c r="BL115" s="80"/>
      <c r="BM115" s="80"/>
    </row>
    <row r="116" spans="1:233" ht="28.5" customHeight="1" x14ac:dyDescent="0.25">
      <c r="A116" s="25" t="s">
        <v>241</v>
      </c>
      <c r="B116" s="25" t="s">
        <v>442</v>
      </c>
      <c r="C116" s="25"/>
      <c r="D116" s="35" t="s">
        <v>83</v>
      </c>
      <c r="E116" s="36"/>
      <c r="F116" s="25"/>
      <c r="G116" s="46" t="s">
        <v>464</v>
      </c>
      <c r="H116" s="25"/>
      <c r="I116" s="313" t="s">
        <v>465</v>
      </c>
      <c r="J116" s="313" t="s">
        <v>466</v>
      </c>
      <c r="K116" s="224" t="s">
        <v>25</v>
      </c>
      <c r="L116" s="56"/>
      <c r="M116" s="56"/>
      <c r="N116" s="185">
        <v>100</v>
      </c>
      <c r="O116" s="56" t="s">
        <v>232</v>
      </c>
      <c r="P116" s="47" t="s">
        <v>233</v>
      </c>
      <c r="Q116" s="308" t="s">
        <v>264</v>
      </c>
      <c r="R116" s="308" t="s">
        <v>234</v>
      </c>
      <c r="S116" s="308" t="s">
        <v>232</v>
      </c>
      <c r="T116" s="48" t="s">
        <v>75</v>
      </c>
      <c r="U116" s="56"/>
      <c r="V116" s="56" t="s">
        <v>251</v>
      </c>
      <c r="W116" s="56"/>
      <c r="X116" s="56"/>
      <c r="Y116" s="150">
        <v>0</v>
      </c>
      <c r="Z116" s="246">
        <v>90</v>
      </c>
      <c r="AA116" s="150">
        <v>10</v>
      </c>
      <c r="AB116" s="56"/>
      <c r="AC116" s="26" t="s">
        <v>236</v>
      </c>
      <c r="AD116" s="185">
        <v>1</v>
      </c>
      <c r="AE116" s="280">
        <v>30000000</v>
      </c>
      <c r="AF116" s="280">
        <v>30000000</v>
      </c>
      <c r="AG116" s="280">
        <f t="shared" si="172"/>
        <v>33600000</v>
      </c>
      <c r="AH116" s="185">
        <v>1</v>
      </c>
      <c r="AI116" s="188">
        <v>15000000</v>
      </c>
      <c r="AJ116" s="188">
        <v>15000000</v>
      </c>
      <c r="AK116" s="280">
        <f t="shared" si="173"/>
        <v>16800000</v>
      </c>
      <c r="AL116" s="185">
        <v>1</v>
      </c>
      <c r="AM116" s="188">
        <v>15000000</v>
      </c>
      <c r="AN116" s="280">
        <f t="shared" ref="AN116:AN123" si="177">AM116*AL116</f>
        <v>15000000</v>
      </c>
      <c r="AO116" s="280">
        <f t="shared" si="174"/>
        <v>16800000</v>
      </c>
      <c r="AP116" s="189"/>
      <c r="AQ116" s="188"/>
      <c r="AR116" s="188"/>
      <c r="AS116" s="188"/>
      <c r="AT116" s="189"/>
      <c r="AU116" s="188"/>
      <c r="AV116" s="188"/>
      <c r="AW116" s="188"/>
      <c r="AX116" s="185">
        <f>AL116+AH116+AD116</f>
        <v>3</v>
      </c>
      <c r="AY116" s="161">
        <v>0</v>
      </c>
      <c r="AZ116" s="161">
        <f>AY116*1.12</f>
        <v>0</v>
      </c>
      <c r="BA116" s="38" t="s">
        <v>245</v>
      </c>
      <c r="BB116" s="49" t="s">
        <v>467</v>
      </c>
      <c r="BC116" s="49" t="s">
        <v>468</v>
      </c>
      <c r="BD116" s="48"/>
      <c r="BE116" s="48"/>
      <c r="BF116" s="48"/>
      <c r="BG116" s="48"/>
      <c r="BH116" s="48"/>
      <c r="BI116" s="38"/>
      <c r="BJ116" s="38"/>
      <c r="BK116" s="38"/>
      <c r="BL116" s="38"/>
      <c r="BM116" s="38"/>
    </row>
    <row r="117" spans="1:233" s="1" customFormat="1" ht="13.15" customHeight="1" x14ac:dyDescent="0.2">
      <c r="A117" s="59" t="s">
        <v>241</v>
      </c>
      <c r="B117" s="59"/>
      <c r="C117" s="59"/>
      <c r="D117" s="35" t="s">
        <v>654</v>
      </c>
      <c r="E117" s="59"/>
      <c r="F117" s="59"/>
      <c r="G117" s="46" t="s">
        <v>464</v>
      </c>
      <c r="H117" s="313"/>
      <c r="I117" s="313" t="s">
        <v>465</v>
      </c>
      <c r="J117" s="313" t="s">
        <v>466</v>
      </c>
      <c r="K117" s="126" t="s">
        <v>25</v>
      </c>
      <c r="L117" s="56"/>
      <c r="M117" s="56"/>
      <c r="N117" s="185">
        <v>100</v>
      </c>
      <c r="O117" s="56" t="s">
        <v>232</v>
      </c>
      <c r="P117" s="53" t="s">
        <v>233</v>
      </c>
      <c r="Q117" s="38" t="s">
        <v>522</v>
      </c>
      <c r="R117" s="38" t="s">
        <v>234</v>
      </c>
      <c r="S117" s="38" t="s">
        <v>232</v>
      </c>
      <c r="T117" s="48" t="s">
        <v>75</v>
      </c>
      <c r="U117" s="56"/>
      <c r="V117" s="56" t="s">
        <v>251</v>
      </c>
      <c r="W117" s="56"/>
      <c r="X117" s="56"/>
      <c r="Y117" s="150">
        <v>0</v>
      </c>
      <c r="Z117" s="246">
        <v>90</v>
      </c>
      <c r="AA117" s="150">
        <v>10</v>
      </c>
      <c r="AB117" s="56"/>
      <c r="AC117" s="38" t="s">
        <v>655</v>
      </c>
      <c r="AD117" s="185">
        <v>1</v>
      </c>
      <c r="AE117" s="149">
        <v>24000000</v>
      </c>
      <c r="AF117" s="149">
        <v>24000000</v>
      </c>
      <c r="AG117" s="149">
        <f t="shared" si="172"/>
        <v>26880000.000000004</v>
      </c>
      <c r="AH117" s="185">
        <v>1</v>
      </c>
      <c r="AI117" s="149">
        <v>24000000</v>
      </c>
      <c r="AJ117" s="149">
        <v>24000000</v>
      </c>
      <c r="AK117" s="149">
        <f t="shared" si="173"/>
        <v>26880000.000000004</v>
      </c>
      <c r="AL117" s="185">
        <v>1</v>
      </c>
      <c r="AM117" s="149">
        <v>24000000</v>
      </c>
      <c r="AN117" s="149">
        <f t="shared" si="177"/>
        <v>24000000</v>
      </c>
      <c r="AO117" s="149">
        <f t="shared" si="174"/>
        <v>26880000.000000004</v>
      </c>
      <c r="AP117" s="189"/>
      <c r="AQ117" s="188"/>
      <c r="AR117" s="188"/>
      <c r="AS117" s="188"/>
      <c r="AT117" s="189"/>
      <c r="AU117" s="188"/>
      <c r="AV117" s="188"/>
      <c r="AW117" s="188"/>
      <c r="AX117" s="185">
        <f>AL117+AH117+AD117</f>
        <v>3</v>
      </c>
      <c r="AY117" s="197">
        <f>AN117+AJ117+AF117</f>
        <v>72000000</v>
      </c>
      <c r="AZ117" s="197">
        <f>AO117+AK117+AG117</f>
        <v>80640000.000000015</v>
      </c>
      <c r="BA117" s="53" t="s">
        <v>245</v>
      </c>
      <c r="BB117" s="49" t="s">
        <v>467</v>
      </c>
      <c r="BC117" s="49" t="s">
        <v>468</v>
      </c>
      <c r="BD117" s="48"/>
      <c r="BE117" s="48"/>
      <c r="BF117" s="48"/>
      <c r="BG117" s="48"/>
      <c r="BH117" s="48"/>
      <c r="BI117" s="38"/>
      <c r="BJ117" s="38"/>
      <c r="BK117" s="38"/>
      <c r="BL117" s="38"/>
      <c r="BM117" s="53" t="s">
        <v>656</v>
      </c>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row>
    <row r="118" spans="1:233" ht="28.5" customHeight="1" x14ac:dyDescent="0.25">
      <c r="A118" s="25" t="s">
        <v>241</v>
      </c>
      <c r="B118" s="25" t="s">
        <v>442</v>
      </c>
      <c r="C118" s="25"/>
      <c r="D118" s="35" t="s">
        <v>82</v>
      </c>
      <c r="E118" s="36"/>
      <c r="F118" s="25"/>
      <c r="G118" s="46" t="s">
        <v>464</v>
      </c>
      <c r="H118" s="25"/>
      <c r="I118" s="313" t="s">
        <v>465</v>
      </c>
      <c r="J118" s="313" t="s">
        <v>466</v>
      </c>
      <c r="K118" s="224" t="s">
        <v>25</v>
      </c>
      <c r="L118" s="59"/>
      <c r="M118" s="59"/>
      <c r="N118" s="185">
        <v>100</v>
      </c>
      <c r="O118" s="56" t="s">
        <v>232</v>
      </c>
      <c r="P118" s="47" t="s">
        <v>233</v>
      </c>
      <c r="Q118" s="308" t="s">
        <v>264</v>
      </c>
      <c r="R118" s="308" t="s">
        <v>234</v>
      </c>
      <c r="S118" s="308" t="s">
        <v>232</v>
      </c>
      <c r="T118" s="24" t="s">
        <v>469</v>
      </c>
      <c r="U118" s="59"/>
      <c r="V118" s="56" t="s">
        <v>251</v>
      </c>
      <c r="W118" s="59"/>
      <c r="X118" s="59"/>
      <c r="Y118" s="150">
        <v>0</v>
      </c>
      <c r="Z118" s="246">
        <v>90</v>
      </c>
      <c r="AA118" s="150">
        <v>10</v>
      </c>
      <c r="AB118" s="59"/>
      <c r="AC118" s="26" t="s">
        <v>236</v>
      </c>
      <c r="AD118" s="59">
        <v>1</v>
      </c>
      <c r="AE118" s="280">
        <v>30000000</v>
      </c>
      <c r="AF118" s="280">
        <v>30000000</v>
      </c>
      <c r="AG118" s="280">
        <f t="shared" si="172"/>
        <v>33600000</v>
      </c>
      <c r="AH118" s="59">
        <v>1</v>
      </c>
      <c r="AI118" s="188">
        <v>15000000</v>
      </c>
      <c r="AJ118" s="188">
        <v>15000000</v>
      </c>
      <c r="AK118" s="280">
        <f t="shared" si="173"/>
        <v>16800000</v>
      </c>
      <c r="AL118" s="59">
        <v>1</v>
      </c>
      <c r="AM118" s="188">
        <v>15000000</v>
      </c>
      <c r="AN118" s="280">
        <f t="shared" si="177"/>
        <v>15000000</v>
      </c>
      <c r="AO118" s="280">
        <f t="shared" si="174"/>
        <v>16800000</v>
      </c>
      <c r="AP118" s="59"/>
      <c r="AQ118" s="59"/>
      <c r="AR118" s="59"/>
      <c r="AS118" s="59"/>
      <c r="AT118" s="59"/>
      <c r="AU118" s="59"/>
      <c r="AV118" s="59"/>
      <c r="AW118" s="59"/>
      <c r="AX118" s="185">
        <f t="shared" ref="AX118:AX123" si="178">AL118+AH118+AD118</f>
        <v>3</v>
      </c>
      <c r="AY118" s="161">
        <v>0</v>
      </c>
      <c r="AZ118" s="161">
        <f>AY118*1.12</f>
        <v>0</v>
      </c>
      <c r="BA118" s="38" t="s">
        <v>245</v>
      </c>
      <c r="BB118" s="59" t="s">
        <v>470</v>
      </c>
      <c r="BC118" s="314" t="s">
        <v>471</v>
      </c>
      <c r="BD118" s="59"/>
      <c r="BE118" s="59"/>
      <c r="BF118" s="59"/>
      <c r="BG118" s="59"/>
      <c r="BH118" s="59"/>
      <c r="BI118" s="38"/>
      <c r="BJ118" s="38"/>
      <c r="BK118" s="38"/>
      <c r="BL118" s="38"/>
      <c r="BM118" s="38"/>
    </row>
    <row r="119" spans="1:233" s="1" customFormat="1" ht="13.15" customHeight="1" x14ac:dyDescent="0.2">
      <c r="A119" s="59" t="s">
        <v>241</v>
      </c>
      <c r="B119" s="59"/>
      <c r="C119" s="59"/>
      <c r="D119" s="35" t="s">
        <v>657</v>
      </c>
      <c r="E119" s="59"/>
      <c r="F119" s="59"/>
      <c r="G119" s="46" t="s">
        <v>464</v>
      </c>
      <c r="H119" s="313"/>
      <c r="I119" s="313" t="s">
        <v>465</v>
      </c>
      <c r="J119" s="313" t="s">
        <v>466</v>
      </c>
      <c r="K119" s="126" t="s">
        <v>25</v>
      </c>
      <c r="L119" s="59"/>
      <c r="M119" s="59"/>
      <c r="N119" s="185">
        <v>100</v>
      </c>
      <c r="O119" s="56" t="s">
        <v>232</v>
      </c>
      <c r="P119" s="53" t="s">
        <v>233</v>
      </c>
      <c r="Q119" s="38" t="s">
        <v>522</v>
      </c>
      <c r="R119" s="38" t="s">
        <v>234</v>
      </c>
      <c r="S119" s="38" t="s">
        <v>232</v>
      </c>
      <c r="T119" s="24" t="s">
        <v>469</v>
      </c>
      <c r="U119" s="59"/>
      <c r="V119" s="56" t="s">
        <v>251</v>
      </c>
      <c r="W119" s="59"/>
      <c r="X119" s="59"/>
      <c r="Y119" s="150">
        <v>0</v>
      </c>
      <c r="Z119" s="246">
        <v>90</v>
      </c>
      <c r="AA119" s="150">
        <v>10</v>
      </c>
      <c r="AB119" s="59"/>
      <c r="AC119" s="38" t="s">
        <v>655</v>
      </c>
      <c r="AD119" s="46">
        <v>1</v>
      </c>
      <c r="AE119" s="149">
        <v>24000000</v>
      </c>
      <c r="AF119" s="149">
        <v>24000000</v>
      </c>
      <c r="AG119" s="149">
        <f t="shared" si="172"/>
        <v>26880000.000000004</v>
      </c>
      <c r="AH119" s="46">
        <v>1</v>
      </c>
      <c r="AI119" s="149">
        <v>24000000</v>
      </c>
      <c r="AJ119" s="149">
        <v>24000000</v>
      </c>
      <c r="AK119" s="149">
        <f t="shared" si="173"/>
        <v>26880000.000000004</v>
      </c>
      <c r="AL119" s="46">
        <v>1</v>
      </c>
      <c r="AM119" s="149">
        <v>24000000</v>
      </c>
      <c r="AN119" s="149">
        <f t="shared" si="177"/>
        <v>24000000</v>
      </c>
      <c r="AO119" s="149">
        <f t="shared" si="174"/>
        <v>26880000.000000004</v>
      </c>
      <c r="AP119" s="59"/>
      <c r="AQ119" s="59"/>
      <c r="AR119" s="59"/>
      <c r="AS119" s="59"/>
      <c r="AT119" s="59"/>
      <c r="AU119" s="59"/>
      <c r="AV119" s="59"/>
      <c r="AW119" s="59"/>
      <c r="AX119" s="185">
        <f t="shared" si="178"/>
        <v>3</v>
      </c>
      <c r="AY119" s="197">
        <f t="shared" ref="AY119:AZ123" si="179">AN119+AJ119+AF119</f>
        <v>72000000</v>
      </c>
      <c r="AZ119" s="197">
        <f t="shared" si="179"/>
        <v>80640000.000000015</v>
      </c>
      <c r="BA119" s="53" t="s">
        <v>245</v>
      </c>
      <c r="BB119" s="314" t="s">
        <v>470</v>
      </c>
      <c r="BC119" s="314" t="s">
        <v>471</v>
      </c>
      <c r="BD119" s="59"/>
      <c r="BE119" s="59"/>
      <c r="BF119" s="59"/>
      <c r="BG119" s="59"/>
      <c r="BH119" s="59"/>
      <c r="BI119" s="38"/>
      <c r="BJ119" s="38"/>
      <c r="BK119" s="38"/>
      <c r="BL119" s="38"/>
      <c r="BM119" s="53" t="s">
        <v>656</v>
      </c>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row>
    <row r="120" spans="1:233" ht="28.5" customHeight="1" x14ac:dyDescent="0.25">
      <c r="A120" s="25" t="s">
        <v>241</v>
      </c>
      <c r="B120" s="25" t="s">
        <v>442</v>
      </c>
      <c r="C120" s="25"/>
      <c r="D120" s="35" t="s">
        <v>81</v>
      </c>
      <c r="E120" s="36"/>
      <c r="F120" s="25"/>
      <c r="G120" s="46" t="s">
        <v>464</v>
      </c>
      <c r="H120" s="25"/>
      <c r="I120" s="313" t="s">
        <v>465</v>
      </c>
      <c r="J120" s="313" t="s">
        <v>466</v>
      </c>
      <c r="K120" s="224" t="s">
        <v>25</v>
      </c>
      <c r="L120" s="59"/>
      <c r="M120" s="59"/>
      <c r="N120" s="185">
        <v>100</v>
      </c>
      <c r="O120" s="56" t="s">
        <v>232</v>
      </c>
      <c r="P120" s="47" t="s">
        <v>233</v>
      </c>
      <c r="Q120" s="308" t="s">
        <v>264</v>
      </c>
      <c r="R120" s="308" t="s">
        <v>234</v>
      </c>
      <c r="S120" s="308" t="s">
        <v>232</v>
      </c>
      <c r="T120" s="24" t="s">
        <v>140</v>
      </c>
      <c r="U120" s="59"/>
      <c r="V120" s="56" t="s">
        <v>251</v>
      </c>
      <c r="W120" s="59"/>
      <c r="X120" s="59"/>
      <c r="Y120" s="150">
        <v>0</v>
      </c>
      <c r="Z120" s="246">
        <v>90</v>
      </c>
      <c r="AA120" s="150">
        <v>10</v>
      </c>
      <c r="AB120" s="59"/>
      <c r="AC120" s="26" t="s">
        <v>236</v>
      </c>
      <c r="AD120" s="59">
        <v>1</v>
      </c>
      <c r="AE120" s="280">
        <v>15000000</v>
      </c>
      <c r="AF120" s="280">
        <v>15000000</v>
      </c>
      <c r="AG120" s="280">
        <f t="shared" si="172"/>
        <v>16800000</v>
      </c>
      <c r="AH120" s="59">
        <v>1</v>
      </c>
      <c r="AI120" s="188">
        <v>15000000</v>
      </c>
      <c r="AJ120" s="188">
        <v>15000000</v>
      </c>
      <c r="AK120" s="280">
        <f t="shared" si="173"/>
        <v>16800000</v>
      </c>
      <c r="AL120" s="59">
        <v>1</v>
      </c>
      <c r="AM120" s="188">
        <v>15000000</v>
      </c>
      <c r="AN120" s="280">
        <f t="shared" si="177"/>
        <v>15000000</v>
      </c>
      <c r="AO120" s="280">
        <f t="shared" si="174"/>
        <v>16800000</v>
      </c>
      <c r="AP120" s="59"/>
      <c r="AQ120" s="59"/>
      <c r="AR120" s="59"/>
      <c r="AS120" s="59"/>
      <c r="AT120" s="59"/>
      <c r="AU120" s="59"/>
      <c r="AV120" s="59"/>
      <c r="AW120" s="59"/>
      <c r="AX120" s="185">
        <f t="shared" si="178"/>
        <v>3</v>
      </c>
      <c r="AY120" s="161">
        <v>0</v>
      </c>
      <c r="AZ120" s="161">
        <f>AY120*1.12</f>
        <v>0</v>
      </c>
      <c r="BA120" s="38" t="s">
        <v>245</v>
      </c>
      <c r="BB120" s="59" t="s">
        <v>472</v>
      </c>
      <c r="BC120" s="314" t="s">
        <v>473</v>
      </c>
      <c r="BD120" s="59"/>
      <c r="BE120" s="59"/>
      <c r="BF120" s="59"/>
      <c r="BG120" s="59"/>
      <c r="BH120" s="59"/>
      <c r="BI120" s="38"/>
      <c r="BJ120" s="38"/>
      <c r="BK120" s="38"/>
      <c r="BL120" s="38"/>
      <c r="BM120" s="38"/>
    </row>
    <row r="121" spans="1:233" s="1" customFormat="1" ht="13.15" customHeight="1" x14ac:dyDescent="0.2">
      <c r="A121" s="59" t="s">
        <v>241</v>
      </c>
      <c r="B121" s="59"/>
      <c r="C121" s="59"/>
      <c r="D121" s="35" t="s">
        <v>658</v>
      </c>
      <c r="E121" s="59"/>
      <c r="F121" s="59"/>
      <c r="G121" s="46" t="s">
        <v>464</v>
      </c>
      <c r="H121" s="313"/>
      <c r="I121" s="313" t="s">
        <v>465</v>
      </c>
      <c r="J121" s="313" t="s">
        <v>466</v>
      </c>
      <c r="K121" s="126" t="s">
        <v>25</v>
      </c>
      <c r="L121" s="59"/>
      <c r="M121" s="59"/>
      <c r="N121" s="185">
        <v>100</v>
      </c>
      <c r="O121" s="56" t="s">
        <v>232</v>
      </c>
      <c r="P121" s="53" t="s">
        <v>233</v>
      </c>
      <c r="Q121" s="38" t="s">
        <v>522</v>
      </c>
      <c r="R121" s="38" t="s">
        <v>234</v>
      </c>
      <c r="S121" s="38" t="s">
        <v>232</v>
      </c>
      <c r="T121" s="24" t="s">
        <v>140</v>
      </c>
      <c r="U121" s="59"/>
      <c r="V121" s="56" t="s">
        <v>251</v>
      </c>
      <c r="W121" s="59"/>
      <c r="X121" s="59"/>
      <c r="Y121" s="150">
        <v>0</v>
      </c>
      <c r="Z121" s="246">
        <v>90</v>
      </c>
      <c r="AA121" s="150">
        <v>10</v>
      </c>
      <c r="AB121" s="59"/>
      <c r="AC121" s="38" t="s">
        <v>655</v>
      </c>
      <c r="AD121" s="46">
        <v>1</v>
      </c>
      <c r="AE121" s="149">
        <v>24000000</v>
      </c>
      <c r="AF121" s="149">
        <v>24000000</v>
      </c>
      <c r="AG121" s="149">
        <f t="shared" si="172"/>
        <v>26880000.000000004</v>
      </c>
      <c r="AH121" s="46">
        <v>1</v>
      </c>
      <c r="AI121" s="149">
        <v>24000000</v>
      </c>
      <c r="AJ121" s="149">
        <v>24000000</v>
      </c>
      <c r="AK121" s="149">
        <f t="shared" si="173"/>
        <v>26880000.000000004</v>
      </c>
      <c r="AL121" s="46">
        <v>1</v>
      </c>
      <c r="AM121" s="149">
        <v>24000000</v>
      </c>
      <c r="AN121" s="149">
        <f t="shared" si="177"/>
        <v>24000000</v>
      </c>
      <c r="AO121" s="149">
        <f t="shared" si="174"/>
        <v>26880000.000000004</v>
      </c>
      <c r="AP121" s="59"/>
      <c r="AQ121" s="59"/>
      <c r="AR121" s="59"/>
      <c r="AS121" s="59"/>
      <c r="AT121" s="59"/>
      <c r="AU121" s="59"/>
      <c r="AV121" s="59"/>
      <c r="AW121" s="59"/>
      <c r="AX121" s="185">
        <f t="shared" si="178"/>
        <v>3</v>
      </c>
      <c r="AY121" s="197">
        <f t="shared" si="179"/>
        <v>72000000</v>
      </c>
      <c r="AZ121" s="197">
        <f t="shared" si="179"/>
        <v>80640000.000000015</v>
      </c>
      <c r="BA121" s="53" t="s">
        <v>245</v>
      </c>
      <c r="BB121" s="314" t="s">
        <v>472</v>
      </c>
      <c r="BC121" s="314" t="s">
        <v>473</v>
      </c>
      <c r="BD121" s="59"/>
      <c r="BE121" s="59"/>
      <c r="BF121" s="59"/>
      <c r="BG121" s="59"/>
      <c r="BH121" s="59"/>
      <c r="BI121" s="38"/>
      <c r="BJ121" s="38"/>
      <c r="BK121" s="38"/>
      <c r="BL121" s="38"/>
      <c r="BM121" s="53" t="s">
        <v>656</v>
      </c>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row>
    <row r="122" spans="1:233" ht="28.5" customHeight="1" x14ac:dyDescent="0.25">
      <c r="A122" s="25" t="s">
        <v>241</v>
      </c>
      <c r="B122" s="25" t="s">
        <v>442</v>
      </c>
      <c r="C122" s="25"/>
      <c r="D122" s="35" t="s">
        <v>80</v>
      </c>
      <c r="E122" s="36"/>
      <c r="F122" s="25"/>
      <c r="G122" s="46" t="s">
        <v>464</v>
      </c>
      <c r="H122" s="25"/>
      <c r="I122" s="313" t="s">
        <v>465</v>
      </c>
      <c r="J122" s="313" t="s">
        <v>466</v>
      </c>
      <c r="K122" s="224" t="s">
        <v>25</v>
      </c>
      <c r="L122" s="59"/>
      <c r="M122" s="59"/>
      <c r="N122" s="185">
        <v>100</v>
      </c>
      <c r="O122" s="56" t="s">
        <v>232</v>
      </c>
      <c r="P122" s="47" t="s">
        <v>233</v>
      </c>
      <c r="Q122" s="308" t="s">
        <v>264</v>
      </c>
      <c r="R122" s="308" t="s">
        <v>234</v>
      </c>
      <c r="S122" s="308" t="s">
        <v>232</v>
      </c>
      <c r="T122" s="24" t="s">
        <v>474</v>
      </c>
      <c r="U122" s="59"/>
      <c r="V122" s="56" t="s">
        <v>251</v>
      </c>
      <c r="W122" s="59"/>
      <c r="X122" s="59"/>
      <c r="Y122" s="150">
        <v>0</v>
      </c>
      <c r="Z122" s="246">
        <v>90</v>
      </c>
      <c r="AA122" s="150">
        <v>10</v>
      </c>
      <c r="AB122" s="59"/>
      <c r="AC122" s="26" t="s">
        <v>236</v>
      </c>
      <c r="AD122" s="59">
        <v>1</v>
      </c>
      <c r="AE122" s="280">
        <v>15000000</v>
      </c>
      <c r="AF122" s="280">
        <v>15000000</v>
      </c>
      <c r="AG122" s="280">
        <f t="shared" si="172"/>
        <v>16800000</v>
      </c>
      <c r="AH122" s="59">
        <v>1</v>
      </c>
      <c r="AI122" s="188">
        <v>15000000</v>
      </c>
      <c r="AJ122" s="188">
        <v>15000000</v>
      </c>
      <c r="AK122" s="280">
        <f t="shared" si="173"/>
        <v>16800000</v>
      </c>
      <c r="AL122" s="59">
        <v>1</v>
      </c>
      <c r="AM122" s="188">
        <v>15000000</v>
      </c>
      <c r="AN122" s="280">
        <f t="shared" si="177"/>
        <v>15000000</v>
      </c>
      <c r="AO122" s="280">
        <f t="shared" si="174"/>
        <v>16800000</v>
      </c>
      <c r="AP122" s="59"/>
      <c r="AQ122" s="59"/>
      <c r="AR122" s="59"/>
      <c r="AS122" s="59"/>
      <c r="AT122" s="59"/>
      <c r="AU122" s="59"/>
      <c r="AV122" s="59"/>
      <c r="AW122" s="59"/>
      <c r="AX122" s="185">
        <f t="shared" si="178"/>
        <v>3</v>
      </c>
      <c r="AY122" s="161">
        <v>0</v>
      </c>
      <c r="AZ122" s="161">
        <f>AY122*1.12</f>
        <v>0</v>
      </c>
      <c r="BA122" s="38" t="s">
        <v>245</v>
      </c>
      <c r="BB122" s="59" t="s">
        <v>475</v>
      </c>
      <c r="BC122" s="314" t="s">
        <v>476</v>
      </c>
      <c r="BD122" s="59"/>
      <c r="BE122" s="59"/>
      <c r="BF122" s="59"/>
      <c r="BG122" s="59"/>
      <c r="BH122" s="59"/>
      <c r="BI122" s="38"/>
      <c r="BJ122" s="38"/>
      <c r="BK122" s="38"/>
      <c r="BL122" s="38"/>
      <c r="BM122" s="38"/>
    </row>
    <row r="123" spans="1:233" s="1" customFormat="1" ht="13.15" customHeight="1" x14ac:dyDescent="0.2">
      <c r="A123" s="59" t="s">
        <v>241</v>
      </c>
      <c r="B123" s="59"/>
      <c r="C123" s="59"/>
      <c r="D123" s="35" t="s">
        <v>659</v>
      </c>
      <c r="E123" s="59"/>
      <c r="F123" s="59"/>
      <c r="G123" s="46" t="s">
        <v>464</v>
      </c>
      <c r="H123" s="313"/>
      <c r="I123" s="313" t="s">
        <v>465</v>
      </c>
      <c r="J123" s="313" t="s">
        <v>466</v>
      </c>
      <c r="K123" s="126" t="s">
        <v>25</v>
      </c>
      <c r="L123" s="59"/>
      <c r="M123" s="59"/>
      <c r="N123" s="185">
        <v>100</v>
      </c>
      <c r="O123" s="56" t="s">
        <v>232</v>
      </c>
      <c r="P123" s="53" t="s">
        <v>233</v>
      </c>
      <c r="Q123" s="38" t="s">
        <v>522</v>
      </c>
      <c r="R123" s="38" t="s">
        <v>234</v>
      </c>
      <c r="S123" s="38" t="s">
        <v>232</v>
      </c>
      <c r="T123" s="24" t="s">
        <v>474</v>
      </c>
      <c r="U123" s="59"/>
      <c r="V123" s="56" t="s">
        <v>251</v>
      </c>
      <c r="W123" s="59"/>
      <c r="X123" s="59"/>
      <c r="Y123" s="150">
        <v>0</v>
      </c>
      <c r="Z123" s="246">
        <v>90</v>
      </c>
      <c r="AA123" s="150">
        <v>10</v>
      </c>
      <c r="AB123" s="59"/>
      <c r="AC123" s="38" t="s">
        <v>655</v>
      </c>
      <c r="AD123" s="46">
        <v>1</v>
      </c>
      <c r="AE123" s="149">
        <v>24000000</v>
      </c>
      <c r="AF123" s="149">
        <v>24000000</v>
      </c>
      <c r="AG123" s="149">
        <f t="shared" si="172"/>
        <v>26880000.000000004</v>
      </c>
      <c r="AH123" s="46">
        <v>1</v>
      </c>
      <c r="AI123" s="149">
        <v>24000000</v>
      </c>
      <c r="AJ123" s="149">
        <v>24000000</v>
      </c>
      <c r="AK123" s="149">
        <f t="shared" si="173"/>
        <v>26880000.000000004</v>
      </c>
      <c r="AL123" s="46">
        <v>1</v>
      </c>
      <c r="AM123" s="149">
        <v>24000000</v>
      </c>
      <c r="AN123" s="149">
        <f t="shared" si="177"/>
        <v>24000000</v>
      </c>
      <c r="AO123" s="149">
        <f t="shared" si="174"/>
        <v>26880000.000000004</v>
      </c>
      <c r="AP123" s="59"/>
      <c r="AQ123" s="59"/>
      <c r="AR123" s="59"/>
      <c r="AS123" s="59"/>
      <c r="AT123" s="59"/>
      <c r="AU123" s="59"/>
      <c r="AV123" s="59"/>
      <c r="AW123" s="59"/>
      <c r="AX123" s="185">
        <f t="shared" si="178"/>
        <v>3</v>
      </c>
      <c r="AY123" s="197">
        <f t="shared" si="179"/>
        <v>72000000</v>
      </c>
      <c r="AZ123" s="197">
        <f t="shared" si="179"/>
        <v>80640000.000000015</v>
      </c>
      <c r="BA123" s="53" t="s">
        <v>245</v>
      </c>
      <c r="BB123" s="314" t="s">
        <v>475</v>
      </c>
      <c r="BC123" s="314" t="s">
        <v>476</v>
      </c>
      <c r="BD123" s="59"/>
      <c r="BE123" s="59"/>
      <c r="BF123" s="59"/>
      <c r="BG123" s="59"/>
      <c r="BH123" s="59"/>
      <c r="BI123" s="38"/>
      <c r="BJ123" s="38"/>
      <c r="BK123" s="38"/>
      <c r="BL123" s="38"/>
      <c r="BM123" s="53" t="s">
        <v>656</v>
      </c>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row>
    <row r="124" spans="1:233" ht="13.15" customHeight="1" x14ac:dyDescent="0.2">
      <c r="A124" s="25" t="s">
        <v>66</v>
      </c>
      <c r="B124" s="25" t="s">
        <v>442</v>
      </c>
      <c r="C124" s="25"/>
      <c r="D124" s="35" t="s">
        <v>79</v>
      </c>
      <c r="E124" s="36"/>
      <c r="F124" s="25"/>
      <c r="G124" s="50" t="s">
        <v>477</v>
      </c>
      <c r="H124" s="25"/>
      <c r="I124" s="50" t="s">
        <v>89</v>
      </c>
      <c r="J124" s="50" t="s">
        <v>89</v>
      </c>
      <c r="K124" s="235" t="s">
        <v>25</v>
      </c>
      <c r="L124" s="235"/>
      <c r="M124" s="235"/>
      <c r="N124" s="235">
        <v>40</v>
      </c>
      <c r="O124" s="235">
        <v>231010000</v>
      </c>
      <c r="P124" s="235" t="s">
        <v>273</v>
      </c>
      <c r="Q124" s="236" t="s">
        <v>264</v>
      </c>
      <c r="R124" s="113" t="s">
        <v>234</v>
      </c>
      <c r="S124" s="235">
        <v>230000000</v>
      </c>
      <c r="T124" s="235" t="s">
        <v>90</v>
      </c>
      <c r="U124" s="235"/>
      <c r="V124" s="235"/>
      <c r="W124" s="235" t="s">
        <v>478</v>
      </c>
      <c r="X124" s="235" t="s">
        <v>479</v>
      </c>
      <c r="Y124" s="235">
        <v>30</v>
      </c>
      <c r="Z124" s="235" t="s">
        <v>243</v>
      </c>
      <c r="AA124" s="235">
        <v>10</v>
      </c>
      <c r="AB124" s="235"/>
      <c r="AC124" s="26" t="s">
        <v>236</v>
      </c>
      <c r="AD124" s="235"/>
      <c r="AE124" s="235"/>
      <c r="AF124" s="237">
        <v>1701855000</v>
      </c>
      <c r="AG124" s="237">
        <f t="shared" si="172"/>
        <v>1906077600.0000002</v>
      </c>
      <c r="AH124" s="237"/>
      <c r="AI124" s="237"/>
      <c r="AJ124" s="237">
        <v>1383281622</v>
      </c>
      <c r="AK124" s="237">
        <f t="shared" si="173"/>
        <v>1549275416.6400001</v>
      </c>
      <c r="AL124" s="237"/>
      <c r="AM124" s="237"/>
      <c r="AN124" s="237"/>
      <c r="AO124" s="237"/>
      <c r="AP124" s="237"/>
      <c r="AQ124" s="237"/>
      <c r="AR124" s="237"/>
      <c r="AS124" s="237"/>
      <c r="AT124" s="237"/>
      <c r="AU124" s="237"/>
      <c r="AV124" s="237"/>
      <c r="AW124" s="237"/>
      <c r="AX124" s="237"/>
      <c r="AY124" s="162">
        <v>0</v>
      </c>
      <c r="AZ124" s="162">
        <v>0</v>
      </c>
      <c r="BA124" s="53" t="s">
        <v>245</v>
      </c>
      <c r="BB124" s="235" t="s">
        <v>480</v>
      </c>
      <c r="BC124" s="235" t="s">
        <v>481</v>
      </c>
      <c r="BD124" s="48"/>
      <c r="BE124" s="48"/>
      <c r="BF124" s="48"/>
      <c r="BG124" s="48"/>
      <c r="BH124" s="48"/>
      <c r="BI124" s="38"/>
      <c r="BJ124" s="38"/>
      <c r="BK124" s="38"/>
      <c r="BL124" s="38"/>
      <c r="BM124" s="38"/>
    </row>
    <row r="125" spans="1:233" ht="13.15" customHeight="1" x14ac:dyDescent="0.2">
      <c r="A125" s="25" t="s">
        <v>66</v>
      </c>
      <c r="B125" s="25" t="s">
        <v>442</v>
      </c>
      <c r="C125" s="25"/>
      <c r="D125" s="35" t="s">
        <v>519</v>
      </c>
      <c r="E125" s="35"/>
      <c r="F125" s="35"/>
      <c r="G125" s="50" t="s">
        <v>477</v>
      </c>
      <c r="H125" s="50"/>
      <c r="I125" s="50" t="s">
        <v>89</v>
      </c>
      <c r="J125" s="50" t="s">
        <v>89</v>
      </c>
      <c r="K125" s="235" t="s">
        <v>25</v>
      </c>
      <c r="L125" s="235"/>
      <c r="M125" s="235"/>
      <c r="N125" s="235">
        <v>40</v>
      </c>
      <c r="O125" s="235">
        <v>231010000</v>
      </c>
      <c r="P125" s="235" t="s">
        <v>273</v>
      </c>
      <c r="Q125" s="236" t="s">
        <v>484</v>
      </c>
      <c r="R125" s="113" t="s">
        <v>234</v>
      </c>
      <c r="S125" s="235">
        <v>230000000</v>
      </c>
      <c r="T125" s="235" t="s">
        <v>90</v>
      </c>
      <c r="U125" s="235"/>
      <c r="V125" s="235"/>
      <c r="W125" s="235" t="s">
        <v>478</v>
      </c>
      <c r="X125" s="235" t="s">
        <v>479</v>
      </c>
      <c r="Y125" s="235">
        <v>30</v>
      </c>
      <c r="Z125" s="235" t="s">
        <v>243</v>
      </c>
      <c r="AA125" s="235">
        <v>10</v>
      </c>
      <c r="AB125" s="235"/>
      <c r="AC125" s="26" t="s">
        <v>236</v>
      </c>
      <c r="AD125" s="235"/>
      <c r="AE125" s="235"/>
      <c r="AF125" s="237">
        <v>1701855000</v>
      </c>
      <c r="AG125" s="237">
        <f t="shared" si="172"/>
        <v>1906077600.0000002</v>
      </c>
      <c r="AH125" s="237"/>
      <c r="AI125" s="237"/>
      <c r="AJ125" s="237">
        <v>1383281622</v>
      </c>
      <c r="AK125" s="237">
        <f t="shared" si="173"/>
        <v>1549275416.6400001</v>
      </c>
      <c r="AL125" s="237"/>
      <c r="AM125" s="237"/>
      <c r="AN125" s="237"/>
      <c r="AO125" s="237"/>
      <c r="AP125" s="237"/>
      <c r="AQ125" s="237"/>
      <c r="AR125" s="237"/>
      <c r="AS125" s="237"/>
      <c r="AT125" s="237"/>
      <c r="AU125" s="237"/>
      <c r="AV125" s="237"/>
      <c r="AW125" s="237"/>
      <c r="AX125" s="237"/>
      <c r="AY125" s="162">
        <v>0</v>
      </c>
      <c r="AZ125" s="162">
        <f>AY125*1.12</f>
        <v>0</v>
      </c>
      <c r="BA125" s="53" t="s">
        <v>245</v>
      </c>
      <c r="BB125" s="235" t="s">
        <v>480</v>
      </c>
      <c r="BC125" s="235" t="s">
        <v>481</v>
      </c>
      <c r="BD125" s="48"/>
      <c r="BE125" s="38"/>
      <c r="BF125" s="38"/>
      <c r="BG125" s="38"/>
      <c r="BH125" s="38"/>
      <c r="BI125" s="38"/>
      <c r="BK125" s="38"/>
    </row>
    <row r="126" spans="1:233" s="55" customFormat="1" ht="13.5" customHeight="1" x14ac:dyDescent="0.25">
      <c r="A126" s="25" t="s">
        <v>66</v>
      </c>
      <c r="B126" s="25" t="s">
        <v>442</v>
      </c>
      <c r="C126" s="25"/>
      <c r="D126" s="51" t="s">
        <v>519</v>
      </c>
      <c r="E126" s="36"/>
      <c r="F126" s="25"/>
      <c r="G126" s="50" t="s">
        <v>477</v>
      </c>
      <c r="H126" s="25"/>
      <c r="I126" s="50" t="s">
        <v>89</v>
      </c>
      <c r="J126" s="50" t="s">
        <v>89</v>
      </c>
      <c r="K126" s="24" t="s">
        <v>25</v>
      </c>
      <c r="L126" s="24"/>
      <c r="M126" s="24"/>
      <c r="N126" s="24">
        <v>40</v>
      </c>
      <c r="O126" s="24">
        <v>231010000</v>
      </c>
      <c r="P126" s="24" t="s">
        <v>273</v>
      </c>
      <c r="Q126" s="50" t="s">
        <v>478</v>
      </c>
      <c r="R126" s="23" t="s">
        <v>234</v>
      </c>
      <c r="S126" s="24">
        <v>230000000</v>
      </c>
      <c r="T126" s="24" t="s">
        <v>90</v>
      </c>
      <c r="U126" s="24"/>
      <c r="V126" s="24"/>
      <c r="W126" s="24" t="s">
        <v>478</v>
      </c>
      <c r="X126" s="24" t="s">
        <v>479</v>
      </c>
      <c r="Y126" s="24">
        <v>30</v>
      </c>
      <c r="Z126" s="24" t="s">
        <v>243</v>
      </c>
      <c r="AA126" s="24">
        <v>10</v>
      </c>
      <c r="AB126" s="24"/>
      <c r="AC126" s="26" t="s">
        <v>236</v>
      </c>
      <c r="AD126" s="24"/>
      <c r="AE126" s="24"/>
      <c r="AF126" s="52">
        <v>1701855000</v>
      </c>
      <c r="AG126" s="52">
        <f>AF126*1.12</f>
        <v>1906077600.0000002</v>
      </c>
      <c r="AH126" s="52"/>
      <c r="AI126" s="52"/>
      <c r="AJ126" s="52">
        <v>1383281622</v>
      </c>
      <c r="AK126" s="52">
        <f>AJ126*1.12</f>
        <v>1549275416.6400001</v>
      </c>
      <c r="AL126" s="52"/>
      <c r="AM126" s="52"/>
      <c r="AN126" s="52"/>
      <c r="AO126" s="52"/>
      <c r="AP126" s="52"/>
      <c r="AQ126" s="52"/>
      <c r="AR126" s="52"/>
      <c r="AS126" s="52"/>
      <c r="AT126" s="52"/>
      <c r="AU126" s="52"/>
      <c r="AV126" s="52"/>
      <c r="AW126" s="52"/>
      <c r="AX126" s="52"/>
      <c r="AY126" s="162">
        <v>0</v>
      </c>
      <c r="AZ126" s="162">
        <v>0</v>
      </c>
      <c r="BA126" s="53" t="s">
        <v>245</v>
      </c>
      <c r="BB126" s="24" t="s">
        <v>480</v>
      </c>
      <c r="BC126" s="24" t="s">
        <v>481</v>
      </c>
      <c r="BD126" s="48"/>
      <c r="BE126" s="48"/>
      <c r="BF126" s="48"/>
      <c r="BG126" s="48"/>
      <c r="BH126" s="48"/>
      <c r="BI126" s="38"/>
      <c r="BJ126" s="38"/>
      <c r="BK126" s="38"/>
      <c r="BL126" s="38" t="s">
        <v>668</v>
      </c>
      <c r="BM126" s="54" t="s">
        <v>671</v>
      </c>
    </row>
    <row r="127" spans="1:233" s="238" customFormat="1" ht="30" customHeight="1" x14ac:dyDescent="0.2">
      <c r="A127" s="56" t="s">
        <v>87</v>
      </c>
      <c r="B127" s="25" t="s">
        <v>442</v>
      </c>
      <c r="C127" s="56"/>
      <c r="D127" s="35" t="s">
        <v>78</v>
      </c>
      <c r="E127" s="36"/>
      <c r="F127" s="56"/>
      <c r="G127" s="315" t="s">
        <v>482</v>
      </c>
      <c r="H127" s="56"/>
      <c r="I127" s="156" t="s">
        <v>483</v>
      </c>
      <c r="J127" s="156" t="s">
        <v>88</v>
      </c>
      <c r="K127" s="56" t="s">
        <v>25</v>
      </c>
      <c r="L127" s="56"/>
      <c r="M127" s="56"/>
      <c r="N127" s="185">
        <v>20</v>
      </c>
      <c r="O127" s="191">
        <v>230000000</v>
      </c>
      <c r="P127" s="191" t="s">
        <v>233</v>
      </c>
      <c r="Q127" s="48" t="s">
        <v>484</v>
      </c>
      <c r="R127" s="191" t="s">
        <v>234</v>
      </c>
      <c r="S127" s="315">
        <v>230000000</v>
      </c>
      <c r="T127" s="48" t="s">
        <v>485</v>
      </c>
      <c r="U127" s="56"/>
      <c r="V127" s="56" t="s">
        <v>251</v>
      </c>
      <c r="W127" s="56"/>
      <c r="X127" s="56"/>
      <c r="Y127" s="150">
        <v>0</v>
      </c>
      <c r="Z127" s="26">
        <v>100</v>
      </c>
      <c r="AA127" s="150">
        <v>0</v>
      </c>
      <c r="AB127" s="56"/>
      <c r="AC127" s="26" t="s">
        <v>236</v>
      </c>
      <c r="AD127" s="189">
        <v>1</v>
      </c>
      <c r="AE127" s="197">
        <v>692056000</v>
      </c>
      <c r="AF127" s="197">
        <v>692056000</v>
      </c>
      <c r="AG127" s="197">
        <f t="shared" si="172"/>
        <v>775102720.00000012</v>
      </c>
      <c r="AH127" s="189">
        <v>1</v>
      </c>
      <c r="AI127" s="197">
        <v>692056000</v>
      </c>
      <c r="AJ127" s="197">
        <f>IF(AF127="С НДС",AI127*1.12,AI127)</f>
        <v>692056000</v>
      </c>
      <c r="AK127" s="197">
        <f t="shared" si="173"/>
        <v>775102720.00000012</v>
      </c>
      <c r="AL127" s="189">
        <v>1</v>
      </c>
      <c r="AM127" s="197">
        <v>774010000</v>
      </c>
      <c r="AN127" s="197">
        <v>774010000</v>
      </c>
      <c r="AO127" s="197">
        <f>AN127*1.12</f>
        <v>866891200.00000012</v>
      </c>
      <c r="AP127" s="189"/>
      <c r="AQ127" s="197"/>
      <c r="AR127" s="197">
        <f>AP127*AQ127</f>
        <v>0</v>
      </c>
      <c r="AS127" s="197">
        <f t="shared" ref="AS127:AS128" si="180">AR127*1.12</f>
        <v>0</v>
      </c>
      <c r="AT127" s="189"/>
      <c r="AU127" s="188"/>
      <c r="AV127" s="188">
        <f>AT127*AU127</f>
        <v>0</v>
      </c>
      <c r="AW127" s="188">
        <f t="shared" ref="AW127:AW128" si="181">AV127*1.12</f>
        <v>0</v>
      </c>
      <c r="AX127" s="188"/>
      <c r="AY127" s="197">
        <v>0</v>
      </c>
      <c r="AZ127" s="197">
        <v>0</v>
      </c>
      <c r="BA127" s="56" t="s">
        <v>245</v>
      </c>
      <c r="BB127" s="40" t="s">
        <v>486</v>
      </c>
      <c r="BC127" s="40" t="s">
        <v>487</v>
      </c>
      <c r="BD127" s="48"/>
      <c r="BE127" s="48"/>
      <c r="BF127" s="48"/>
      <c r="BG127" s="48"/>
      <c r="BH127" s="48"/>
      <c r="BI127" s="48"/>
      <c r="BJ127" s="48"/>
      <c r="BK127" s="48"/>
      <c r="BL127" s="48"/>
      <c r="BM127" s="56"/>
    </row>
    <row r="128" spans="1:233" s="238" customFormat="1" ht="13.15" customHeight="1" x14ac:dyDescent="0.2">
      <c r="A128" s="56" t="s">
        <v>87</v>
      </c>
      <c r="B128" s="25" t="s">
        <v>442</v>
      </c>
      <c r="C128" s="56"/>
      <c r="D128" s="57" t="s">
        <v>613</v>
      </c>
      <c r="E128" s="58"/>
      <c r="F128" s="56"/>
      <c r="G128" s="315" t="s">
        <v>482</v>
      </c>
      <c r="H128" s="56"/>
      <c r="I128" s="156" t="s">
        <v>483</v>
      </c>
      <c r="J128" s="156" t="s">
        <v>88</v>
      </c>
      <c r="K128" s="63" t="s">
        <v>9</v>
      </c>
      <c r="L128" s="63" t="s">
        <v>386</v>
      </c>
      <c r="M128" s="56"/>
      <c r="N128" s="185">
        <v>20</v>
      </c>
      <c r="O128" s="191">
        <v>230000000</v>
      </c>
      <c r="P128" s="191" t="s">
        <v>233</v>
      </c>
      <c r="Q128" s="62" t="s">
        <v>522</v>
      </c>
      <c r="R128" s="191" t="s">
        <v>234</v>
      </c>
      <c r="S128" s="315">
        <v>230000000</v>
      </c>
      <c r="T128" s="48" t="s">
        <v>485</v>
      </c>
      <c r="U128" s="56"/>
      <c r="V128" s="63" t="s">
        <v>235</v>
      </c>
      <c r="W128" s="56"/>
      <c r="X128" s="56"/>
      <c r="Y128" s="150">
        <v>0</v>
      </c>
      <c r="Z128" s="26">
        <v>100</v>
      </c>
      <c r="AA128" s="150">
        <v>0</v>
      </c>
      <c r="AB128" s="56"/>
      <c r="AC128" s="26" t="s">
        <v>236</v>
      </c>
      <c r="AD128" s="189">
        <v>1</v>
      </c>
      <c r="AE128" s="197"/>
      <c r="AF128" s="72">
        <v>856956000</v>
      </c>
      <c r="AG128" s="72">
        <f t="shared" si="172"/>
        <v>959790720.00000012</v>
      </c>
      <c r="AH128" s="189">
        <v>1</v>
      </c>
      <c r="AI128" s="197"/>
      <c r="AJ128" s="72">
        <v>749456000</v>
      </c>
      <c r="AK128" s="72">
        <f t="shared" si="173"/>
        <v>839390720.00000012</v>
      </c>
      <c r="AL128" s="189"/>
      <c r="AM128" s="197"/>
      <c r="AN128" s="197"/>
      <c r="AO128" s="197"/>
      <c r="AP128" s="189"/>
      <c r="AQ128" s="197"/>
      <c r="AR128" s="197">
        <f>AP128*AQ128</f>
        <v>0</v>
      </c>
      <c r="AS128" s="197">
        <f t="shared" si="180"/>
        <v>0</v>
      </c>
      <c r="AT128" s="189"/>
      <c r="AU128" s="188"/>
      <c r="AV128" s="188">
        <f>AT128*AU128</f>
        <v>0</v>
      </c>
      <c r="AW128" s="188">
        <f t="shared" si="181"/>
        <v>0</v>
      </c>
      <c r="AX128" s="188"/>
      <c r="AY128" s="197">
        <v>0</v>
      </c>
      <c r="AZ128" s="197">
        <f t="shared" ref="AZ128:AZ135" si="182">AY128*1.12</f>
        <v>0</v>
      </c>
      <c r="BA128" s="56" t="s">
        <v>245</v>
      </c>
      <c r="BB128" s="66" t="s">
        <v>614</v>
      </c>
      <c r="BC128" s="66" t="s">
        <v>615</v>
      </c>
      <c r="BD128" s="48"/>
      <c r="BE128" s="48"/>
      <c r="BF128" s="48"/>
      <c r="BG128" s="48"/>
      <c r="BH128" s="48"/>
      <c r="BI128" s="48"/>
      <c r="BJ128" s="48"/>
      <c r="BK128" s="48"/>
      <c r="BL128" s="48"/>
      <c r="BM128" s="56" t="s">
        <v>616</v>
      </c>
    </row>
    <row r="129" spans="1:233" s="1" customFormat="1" ht="13.15" customHeight="1" x14ac:dyDescent="0.2">
      <c r="A129" s="56" t="s">
        <v>87</v>
      </c>
      <c r="B129" s="59"/>
      <c r="C129" s="59"/>
      <c r="D129" s="57" t="s">
        <v>672</v>
      </c>
      <c r="E129" s="59"/>
      <c r="F129" s="59"/>
      <c r="G129" s="60" t="s">
        <v>482</v>
      </c>
      <c r="H129" s="60"/>
      <c r="I129" s="60" t="s">
        <v>483</v>
      </c>
      <c r="J129" s="60" t="s">
        <v>88</v>
      </c>
      <c r="K129" s="346" t="s">
        <v>25</v>
      </c>
      <c r="L129" s="346"/>
      <c r="M129" s="346"/>
      <c r="N129" s="347">
        <v>20</v>
      </c>
      <c r="O129" s="61">
        <v>230000000</v>
      </c>
      <c r="P129" s="61" t="s">
        <v>233</v>
      </c>
      <c r="Q129" s="62" t="s">
        <v>484</v>
      </c>
      <c r="R129" s="61" t="s">
        <v>234</v>
      </c>
      <c r="S129" s="60">
        <v>230000000</v>
      </c>
      <c r="T129" s="62" t="s">
        <v>485</v>
      </c>
      <c r="U129" s="63"/>
      <c r="V129" s="63" t="s">
        <v>235</v>
      </c>
      <c r="W129" s="346"/>
      <c r="X129" s="346"/>
      <c r="Y129" s="64">
        <v>0</v>
      </c>
      <c r="Z129" s="65">
        <v>100</v>
      </c>
      <c r="AA129" s="64">
        <v>0</v>
      </c>
      <c r="AB129" s="63"/>
      <c r="AC129" s="65" t="s">
        <v>236</v>
      </c>
      <c r="AD129" s="348"/>
      <c r="AE129" s="349"/>
      <c r="AF129" s="72">
        <v>796456000</v>
      </c>
      <c r="AG129" s="72">
        <f>AF129*1.12</f>
        <v>892030720.00000012</v>
      </c>
      <c r="AH129" s="349"/>
      <c r="AI129" s="349"/>
      <c r="AJ129" s="72">
        <v>692056000</v>
      </c>
      <c r="AK129" s="72">
        <f>AJ129*1.12</f>
        <v>775102720.00000012</v>
      </c>
      <c r="AL129" s="348"/>
      <c r="AM129" s="350"/>
      <c r="AN129" s="350"/>
      <c r="AO129" s="350"/>
      <c r="AP129" s="348"/>
      <c r="AQ129" s="350"/>
      <c r="AR129" s="350"/>
      <c r="AS129" s="350"/>
      <c r="AT129" s="348"/>
      <c r="AU129" s="349"/>
      <c r="AV129" s="349"/>
      <c r="AW129" s="349"/>
      <c r="AX129" s="349"/>
      <c r="AY129" s="72">
        <v>0</v>
      </c>
      <c r="AZ129" s="72">
        <v>0</v>
      </c>
      <c r="BA129" s="63" t="s">
        <v>245</v>
      </c>
      <c r="BB129" s="66" t="s">
        <v>673</v>
      </c>
      <c r="BC129" s="66" t="s">
        <v>674</v>
      </c>
      <c r="BD129" s="48"/>
      <c r="BE129" s="48"/>
      <c r="BF129" s="48"/>
      <c r="BG129" s="48"/>
      <c r="BH129" s="48"/>
      <c r="BI129" s="38"/>
      <c r="BJ129" s="38"/>
      <c r="BK129" s="38"/>
      <c r="BL129" s="38"/>
      <c r="BM129" s="67" t="s">
        <v>652</v>
      </c>
      <c r="BN129" s="4"/>
      <c r="BO129" s="4"/>
      <c r="BP129" s="4"/>
      <c r="BQ129" s="4"/>
      <c r="BR129" s="4"/>
      <c r="BS129" s="4"/>
      <c r="BT129" s="4"/>
      <c r="BU129" s="4"/>
      <c r="BV129" s="4"/>
      <c r="BW129" s="4"/>
      <c r="BX129" s="4"/>
      <c r="BY129" s="4"/>
      <c r="BZ129" s="4"/>
      <c r="CA129" s="4"/>
      <c r="CB129" s="4"/>
      <c r="CC129" s="4"/>
      <c r="CD129" s="4"/>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row>
    <row r="130" spans="1:233" s="1" customFormat="1" ht="13.15" customHeight="1" x14ac:dyDescent="0.2">
      <c r="A130" s="56" t="s">
        <v>87</v>
      </c>
      <c r="B130" s="59"/>
      <c r="C130" s="59"/>
      <c r="D130" s="57" t="s">
        <v>805</v>
      </c>
      <c r="E130" s="59"/>
      <c r="F130" s="59"/>
      <c r="G130" s="60" t="s">
        <v>482</v>
      </c>
      <c r="H130" s="60"/>
      <c r="I130" s="60" t="s">
        <v>483</v>
      </c>
      <c r="J130" s="60" t="s">
        <v>88</v>
      </c>
      <c r="K130" s="346" t="s">
        <v>25</v>
      </c>
      <c r="L130" s="346"/>
      <c r="M130" s="346"/>
      <c r="N130" s="347">
        <v>20</v>
      </c>
      <c r="O130" s="61">
        <v>230000000</v>
      </c>
      <c r="P130" s="61" t="s">
        <v>233</v>
      </c>
      <c r="Q130" s="62" t="s">
        <v>804</v>
      </c>
      <c r="R130" s="61" t="s">
        <v>234</v>
      </c>
      <c r="S130" s="60">
        <v>230000000</v>
      </c>
      <c r="T130" s="62" t="s">
        <v>485</v>
      </c>
      <c r="U130" s="63"/>
      <c r="V130" s="63" t="s">
        <v>235</v>
      </c>
      <c r="W130" s="346"/>
      <c r="X130" s="346"/>
      <c r="Y130" s="64">
        <v>0</v>
      </c>
      <c r="Z130" s="65">
        <v>100</v>
      </c>
      <c r="AA130" s="64">
        <v>0</v>
      </c>
      <c r="AB130" s="63"/>
      <c r="AC130" s="65" t="s">
        <v>236</v>
      </c>
      <c r="AD130" s="348"/>
      <c r="AE130" s="349"/>
      <c r="AF130" s="351">
        <v>318159000</v>
      </c>
      <c r="AG130" s="351">
        <f>AF130*1.12</f>
        <v>356338080.00000006</v>
      </c>
      <c r="AH130" s="349"/>
      <c r="AI130" s="349"/>
      <c r="AJ130" s="72">
        <v>692056000</v>
      </c>
      <c r="AK130" s="72">
        <f>AJ130*1.12</f>
        <v>775102720.00000012</v>
      </c>
      <c r="AL130" s="348"/>
      <c r="AM130" s="350"/>
      <c r="AN130" s="350"/>
      <c r="AO130" s="350"/>
      <c r="AP130" s="348"/>
      <c r="AQ130" s="350"/>
      <c r="AR130" s="350"/>
      <c r="AS130" s="350"/>
      <c r="AT130" s="348"/>
      <c r="AU130" s="349"/>
      <c r="AV130" s="349"/>
      <c r="AW130" s="349"/>
      <c r="AX130" s="349"/>
      <c r="AY130" s="72">
        <f>AF130+AJ130+AN130+AR130+AV130</f>
        <v>1010215000</v>
      </c>
      <c r="AZ130" s="72">
        <f t="shared" si="182"/>
        <v>1131440800</v>
      </c>
      <c r="BA130" s="63" t="s">
        <v>245</v>
      </c>
      <c r="BB130" s="66" t="s">
        <v>673</v>
      </c>
      <c r="BC130" s="66" t="s">
        <v>674</v>
      </c>
      <c r="BD130" s="48"/>
      <c r="BE130" s="48"/>
      <c r="BF130" s="48"/>
      <c r="BG130" s="48"/>
      <c r="BH130" s="48"/>
      <c r="BI130" s="38"/>
      <c r="BJ130" s="38"/>
      <c r="BK130" s="38"/>
      <c r="BL130" s="38"/>
      <c r="BM130" s="67" t="s">
        <v>652</v>
      </c>
      <c r="BN130" s="4"/>
      <c r="BO130" s="4"/>
      <c r="BP130" s="4"/>
      <c r="BQ130" s="4"/>
      <c r="BR130" s="4"/>
      <c r="BS130" s="4"/>
      <c r="BT130" s="4"/>
      <c r="BU130" s="4"/>
      <c r="BV130" s="4"/>
      <c r="BW130" s="4"/>
      <c r="BX130" s="4"/>
      <c r="BY130" s="4"/>
      <c r="BZ130" s="4"/>
      <c r="CA130" s="4"/>
      <c r="CB130" s="4"/>
      <c r="CC130" s="4"/>
      <c r="CD130" s="4"/>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row>
    <row r="131" spans="1:233" ht="13.15" customHeight="1" x14ac:dyDescent="0.25">
      <c r="A131" s="25" t="s">
        <v>617</v>
      </c>
      <c r="B131" s="25"/>
      <c r="C131" s="25"/>
      <c r="D131" s="27" t="s">
        <v>618</v>
      </c>
      <c r="E131" s="35"/>
      <c r="F131" s="35"/>
      <c r="G131" s="59" t="s">
        <v>619</v>
      </c>
      <c r="H131" s="59"/>
      <c r="I131" s="59" t="s">
        <v>620</v>
      </c>
      <c r="J131" s="59" t="s">
        <v>620</v>
      </c>
      <c r="K131" s="59" t="s">
        <v>25</v>
      </c>
      <c r="L131" s="59"/>
      <c r="M131" s="59"/>
      <c r="N131" s="23">
        <v>90</v>
      </c>
      <c r="O131" s="59">
        <v>230000000</v>
      </c>
      <c r="P131" s="59" t="s">
        <v>233</v>
      </c>
      <c r="Q131" s="68" t="s">
        <v>522</v>
      </c>
      <c r="R131" s="59" t="s">
        <v>234</v>
      </c>
      <c r="S131" s="59">
        <v>230000000</v>
      </c>
      <c r="T131" s="59" t="s">
        <v>621</v>
      </c>
      <c r="U131" s="59"/>
      <c r="V131" s="68" t="s">
        <v>235</v>
      </c>
      <c r="W131" s="59"/>
      <c r="X131" s="59"/>
      <c r="Y131" s="59">
        <v>0</v>
      </c>
      <c r="Z131" s="59">
        <v>90</v>
      </c>
      <c r="AA131" s="59">
        <v>10</v>
      </c>
      <c r="AB131" s="59"/>
      <c r="AC131" s="59" t="s">
        <v>236</v>
      </c>
      <c r="AD131" s="59">
        <v>1</v>
      </c>
      <c r="AE131" s="69">
        <v>21000000</v>
      </c>
      <c r="AF131" s="69">
        <v>21000000</v>
      </c>
      <c r="AG131" s="69">
        <f t="shared" si="172"/>
        <v>23520000.000000004</v>
      </c>
      <c r="AH131" s="70">
        <v>1</v>
      </c>
      <c r="AI131" s="69">
        <v>21000000</v>
      </c>
      <c r="AJ131" s="69">
        <v>21000000</v>
      </c>
      <c r="AK131" s="69">
        <f t="shared" si="173"/>
        <v>23520000.000000004</v>
      </c>
      <c r="AL131" s="59"/>
      <c r="AM131" s="59"/>
      <c r="AN131" s="59"/>
      <c r="AO131" s="59"/>
      <c r="AP131" s="59"/>
      <c r="AQ131" s="59"/>
      <c r="AR131" s="59"/>
      <c r="AS131" s="59"/>
      <c r="AT131" s="59"/>
      <c r="AU131" s="59"/>
      <c r="AV131" s="59"/>
      <c r="AW131" s="59"/>
      <c r="AX131" s="59"/>
      <c r="AY131" s="161">
        <v>0</v>
      </c>
      <c r="AZ131" s="161">
        <f t="shared" si="182"/>
        <v>0</v>
      </c>
      <c r="BA131" s="152">
        <v>120240021112</v>
      </c>
      <c r="BB131" s="59" t="s">
        <v>622</v>
      </c>
      <c r="BC131" s="59" t="s">
        <v>623</v>
      </c>
      <c r="BD131" s="59"/>
      <c r="BE131" s="59"/>
      <c r="BF131" s="59"/>
      <c r="BG131" s="59"/>
      <c r="BH131" s="59"/>
      <c r="BI131" s="59"/>
      <c r="BJ131" s="59"/>
      <c r="BK131" s="59"/>
      <c r="BL131" s="59"/>
      <c r="BM131" s="59" t="s">
        <v>624</v>
      </c>
    </row>
    <row r="132" spans="1:233" s="1" customFormat="1" ht="13.15" customHeight="1" x14ac:dyDescent="0.25">
      <c r="A132" s="59" t="s">
        <v>650</v>
      </c>
      <c r="B132" s="59"/>
      <c r="C132" s="59"/>
      <c r="D132" s="27" t="s">
        <v>651</v>
      </c>
      <c r="E132" s="59"/>
      <c r="F132" s="59" t="s">
        <v>652</v>
      </c>
      <c r="G132" s="59" t="s">
        <v>619</v>
      </c>
      <c r="H132" s="59"/>
      <c r="I132" s="59" t="s">
        <v>620</v>
      </c>
      <c r="J132" s="59" t="s">
        <v>620</v>
      </c>
      <c r="K132" s="59" t="s">
        <v>653</v>
      </c>
      <c r="L132" s="59"/>
      <c r="M132" s="59"/>
      <c r="N132" s="23">
        <v>90</v>
      </c>
      <c r="O132" s="59">
        <v>230000000</v>
      </c>
      <c r="P132" s="59" t="s">
        <v>233</v>
      </c>
      <c r="Q132" s="68" t="s">
        <v>484</v>
      </c>
      <c r="R132" s="59" t="s">
        <v>234</v>
      </c>
      <c r="S132" s="59">
        <v>230000000</v>
      </c>
      <c r="T132" s="59" t="s">
        <v>621</v>
      </c>
      <c r="U132" s="59"/>
      <c r="V132" s="68" t="s">
        <v>235</v>
      </c>
      <c r="W132" s="59"/>
      <c r="X132" s="59"/>
      <c r="Y132" s="59">
        <v>0</v>
      </c>
      <c r="Z132" s="59">
        <v>90</v>
      </c>
      <c r="AA132" s="59">
        <v>10</v>
      </c>
      <c r="AB132" s="59"/>
      <c r="AC132" s="59" t="s">
        <v>236</v>
      </c>
      <c r="AD132" s="59">
        <v>1</v>
      </c>
      <c r="AE132" s="69">
        <v>21000000</v>
      </c>
      <c r="AF132" s="69">
        <v>21000000</v>
      </c>
      <c r="AG132" s="69">
        <f t="shared" si="172"/>
        <v>23520000.000000004</v>
      </c>
      <c r="AH132" s="70">
        <v>1</v>
      </c>
      <c r="AI132" s="69">
        <v>21000000</v>
      </c>
      <c r="AJ132" s="69">
        <v>21000000</v>
      </c>
      <c r="AK132" s="69">
        <f t="shared" si="173"/>
        <v>23520000.000000004</v>
      </c>
      <c r="AL132" s="59"/>
      <c r="AM132" s="59"/>
      <c r="AN132" s="59"/>
      <c r="AO132" s="59"/>
      <c r="AP132" s="59"/>
      <c r="AQ132" s="59"/>
      <c r="AR132" s="59"/>
      <c r="AS132" s="59"/>
      <c r="AT132" s="59"/>
      <c r="AU132" s="59"/>
      <c r="AV132" s="59"/>
      <c r="AW132" s="59"/>
      <c r="AX132" s="59"/>
      <c r="AY132" s="161">
        <v>0</v>
      </c>
      <c r="AZ132" s="161">
        <f t="shared" si="182"/>
        <v>0</v>
      </c>
      <c r="BA132" s="152">
        <v>120240021112</v>
      </c>
      <c r="BB132" s="59" t="s">
        <v>622</v>
      </c>
      <c r="BC132" s="59" t="s">
        <v>623</v>
      </c>
      <c r="BD132" s="59"/>
      <c r="BE132" s="59"/>
      <c r="BF132" s="59"/>
      <c r="BG132" s="59"/>
      <c r="BH132" s="59"/>
      <c r="BI132" s="59"/>
      <c r="BJ132" s="59"/>
      <c r="BK132" s="59"/>
      <c r="BL132" s="59"/>
      <c r="BM132" s="59">
        <v>14</v>
      </c>
      <c r="BN132" s="212"/>
      <c r="BO132" s="212"/>
      <c r="BP132" s="212"/>
      <c r="BQ132" s="212"/>
      <c r="BR132" s="3"/>
      <c r="BS132" s="212"/>
      <c r="BT132" s="212"/>
      <c r="BU132" s="212"/>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row>
    <row r="133" spans="1:233" s="1" customFormat="1" ht="12.75" customHeight="1" x14ac:dyDescent="0.2">
      <c r="A133" s="59" t="s">
        <v>650</v>
      </c>
      <c r="B133" s="59"/>
      <c r="C133" s="59"/>
      <c r="D133" s="27" t="s">
        <v>675</v>
      </c>
      <c r="E133" s="59"/>
      <c r="F133" s="59" t="s">
        <v>652</v>
      </c>
      <c r="G133" s="59" t="s">
        <v>619</v>
      </c>
      <c r="H133" s="59"/>
      <c r="I133" s="59" t="s">
        <v>620</v>
      </c>
      <c r="J133" s="59" t="s">
        <v>620</v>
      </c>
      <c r="K133" s="59" t="s">
        <v>653</v>
      </c>
      <c r="L133" s="59"/>
      <c r="M133" s="59"/>
      <c r="N133" s="23">
        <v>90</v>
      </c>
      <c r="O133" s="59">
        <v>230000000</v>
      </c>
      <c r="P133" s="59" t="s">
        <v>233</v>
      </c>
      <c r="Q133" s="68" t="s">
        <v>478</v>
      </c>
      <c r="R133" s="59" t="s">
        <v>234</v>
      </c>
      <c r="S133" s="59">
        <v>230000000</v>
      </c>
      <c r="T133" s="59" t="s">
        <v>621</v>
      </c>
      <c r="U133" s="59"/>
      <c r="V133" s="68" t="s">
        <v>235</v>
      </c>
      <c r="W133" s="59"/>
      <c r="X133" s="59"/>
      <c r="Y133" s="59">
        <v>0</v>
      </c>
      <c r="Z133" s="59">
        <v>90</v>
      </c>
      <c r="AA133" s="59">
        <v>10</v>
      </c>
      <c r="AB133" s="59"/>
      <c r="AC133" s="59" t="s">
        <v>236</v>
      </c>
      <c r="AD133" s="59">
        <v>1</v>
      </c>
      <c r="AE133" s="69">
        <v>21000000</v>
      </c>
      <c r="AF133" s="69">
        <v>21000000</v>
      </c>
      <c r="AG133" s="69">
        <f t="shared" ref="AG133:AG138" si="183">AF133*1.12</f>
        <v>23520000.000000004</v>
      </c>
      <c r="AH133" s="70">
        <v>1</v>
      </c>
      <c r="AI133" s="69">
        <v>21000000</v>
      </c>
      <c r="AJ133" s="69">
        <v>21000000</v>
      </c>
      <c r="AK133" s="69">
        <f t="shared" ref="AK133:AK138" si="184">AJ133*1.12</f>
        <v>23520000.000000004</v>
      </c>
      <c r="AL133" s="59"/>
      <c r="AM133" s="59"/>
      <c r="AN133" s="59"/>
      <c r="AO133" s="59"/>
      <c r="AP133" s="59"/>
      <c r="AQ133" s="59"/>
      <c r="AR133" s="59"/>
      <c r="AS133" s="59"/>
      <c r="AT133" s="59"/>
      <c r="AU133" s="59"/>
      <c r="AV133" s="59"/>
      <c r="AW133" s="59"/>
      <c r="AX133" s="59"/>
      <c r="AY133" s="162">
        <v>0</v>
      </c>
      <c r="AZ133" s="162">
        <v>0</v>
      </c>
      <c r="BA133" s="152">
        <v>120240021112</v>
      </c>
      <c r="BB133" s="59" t="s">
        <v>622</v>
      </c>
      <c r="BC133" s="59" t="s">
        <v>623</v>
      </c>
      <c r="BD133" s="59"/>
      <c r="BE133" s="59"/>
      <c r="BF133" s="59"/>
      <c r="BG133" s="59"/>
      <c r="BH133" s="59"/>
      <c r="BI133" s="59"/>
      <c r="BJ133" s="59"/>
      <c r="BK133" s="59"/>
      <c r="BL133" s="59"/>
      <c r="BM133" s="67">
        <v>14</v>
      </c>
      <c r="BN133" s="212"/>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row>
    <row r="134" spans="1:233" s="1" customFormat="1" ht="12.75" customHeight="1" x14ac:dyDescent="0.2">
      <c r="A134" s="59" t="s">
        <v>650</v>
      </c>
      <c r="B134" s="59"/>
      <c r="C134" s="59"/>
      <c r="D134" s="27" t="s">
        <v>710</v>
      </c>
      <c r="E134" s="59"/>
      <c r="F134" s="59" t="s">
        <v>652</v>
      </c>
      <c r="G134" s="59" t="s">
        <v>619</v>
      </c>
      <c r="H134" s="59"/>
      <c r="I134" s="59" t="s">
        <v>620</v>
      </c>
      <c r="J134" s="59" t="s">
        <v>620</v>
      </c>
      <c r="K134" s="59" t="s">
        <v>653</v>
      </c>
      <c r="L134" s="59"/>
      <c r="M134" s="59"/>
      <c r="N134" s="23">
        <v>90</v>
      </c>
      <c r="O134" s="59">
        <v>230000000</v>
      </c>
      <c r="P134" s="59" t="s">
        <v>233</v>
      </c>
      <c r="Q134" s="68" t="s">
        <v>662</v>
      </c>
      <c r="R134" s="59" t="s">
        <v>234</v>
      </c>
      <c r="S134" s="59">
        <v>230000000</v>
      </c>
      <c r="T134" s="59" t="s">
        <v>621</v>
      </c>
      <c r="U134" s="59"/>
      <c r="V134" s="68" t="s">
        <v>235</v>
      </c>
      <c r="W134" s="59"/>
      <c r="X134" s="59"/>
      <c r="Y134" s="59">
        <v>0</v>
      </c>
      <c r="Z134" s="59">
        <v>90</v>
      </c>
      <c r="AA134" s="59">
        <v>10</v>
      </c>
      <c r="AB134" s="59"/>
      <c r="AC134" s="59" t="s">
        <v>236</v>
      </c>
      <c r="AD134" s="59">
        <v>1</v>
      </c>
      <c r="AE134" s="69">
        <v>21000000</v>
      </c>
      <c r="AF134" s="69">
        <v>21000000</v>
      </c>
      <c r="AG134" s="69">
        <f t="shared" si="183"/>
        <v>23520000.000000004</v>
      </c>
      <c r="AH134" s="70">
        <v>1</v>
      </c>
      <c r="AI134" s="69">
        <v>21000000</v>
      </c>
      <c r="AJ134" s="69">
        <v>21000000</v>
      </c>
      <c r="AK134" s="69">
        <f t="shared" si="184"/>
        <v>23520000.000000004</v>
      </c>
      <c r="AL134" s="59"/>
      <c r="AM134" s="59"/>
      <c r="AN134" s="59"/>
      <c r="AO134" s="59"/>
      <c r="AP134" s="59"/>
      <c r="AQ134" s="59"/>
      <c r="AR134" s="59"/>
      <c r="AS134" s="59"/>
      <c r="AT134" s="59"/>
      <c r="AU134" s="59"/>
      <c r="AV134" s="59"/>
      <c r="AW134" s="59"/>
      <c r="AX134" s="59"/>
      <c r="AY134" s="69">
        <v>42000000</v>
      </c>
      <c r="AZ134" s="69">
        <f t="shared" si="182"/>
        <v>47040000.000000007</v>
      </c>
      <c r="BA134" s="152">
        <v>120240021112</v>
      </c>
      <c r="BB134" s="59" t="s">
        <v>622</v>
      </c>
      <c r="BC134" s="59" t="s">
        <v>623</v>
      </c>
      <c r="BD134" s="59"/>
      <c r="BE134" s="59"/>
      <c r="BF134" s="59"/>
      <c r="BG134" s="59"/>
      <c r="BH134" s="59"/>
      <c r="BI134" s="59"/>
      <c r="BJ134" s="59"/>
      <c r="BK134" s="59"/>
      <c r="BL134" s="59"/>
      <c r="BM134" s="67">
        <v>14</v>
      </c>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row>
    <row r="135" spans="1:233" s="1" customFormat="1" ht="13.15" customHeight="1" x14ac:dyDescent="0.2">
      <c r="A135" s="56" t="s">
        <v>87</v>
      </c>
      <c r="B135" s="59"/>
      <c r="C135" s="59"/>
      <c r="D135" s="27" t="s">
        <v>698</v>
      </c>
      <c r="E135" s="59"/>
      <c r="F135" s="59"/>
      <c r="G135" s="60" t="s">
        <v>482</v>
      </c>
      <c r="H135" s="60"/>
      <c r="I135" s="60" t="s">
        <v>483</v>
      </c>
      <c r="J135" s="60" t="s">
        <v>88</v>
      </c>
      <c r="K135" s="63" t="s">
        <v>9</v>
      </c>
      <c r="L135" s="63" t="s">
        <v>386</v>
      </c>
      <c r="M135" s="63"/>
      <c r="N135" s="64">
        <v>20</v>
      </c>
      <c r="O135" s="61">
        <v>230000000</v>
      </c>
      <c r="P135" s="61" t="s">
        <v>233</v>
      </c>
      <c r="Q135" s="62" t="s">
        <v>484</v>
      </c>
      <c r="R135" s="61" t="s">
        <v>234</v>
      </c>
      <c r="S135" s="60">
        <v>230000000</v>
      </c>
      <c r="T135" s="62" t="s">
        <v>485</v>
      </c>
      <c r="U135" s="63"/>
      <c r="V135" s="63" t="s">
        <v>235</v>
      </c>
      <c r="W135" s="63"/>
      <c r="X135" s="63"/>
      <c r="Y135" s="64">
        <v>0</v>
      </c>
      <c r="Z135" s="65">
        <v>100</v>
      </c>
      <c r="AA135" s="64">
        <v>0</v>
      </c>
      <c r="AB135" s="63"/>
      <c r="AC135" s="65" t="s">
        <v>236</v>
      </c>
      <c r="AD135" s="71"/>
      <c r="AE135" s="72"/>
      <c r="AF135" s="72">
        <v>60500000</v>
      </c>
      <c r="AG135" s="72">
        <f t="shared" si="183"/>
        <v>67760000</v>
      </c>
      <c r="AH135" s="71"/>
      <c r="AI135" s="72"/>
      <c r="AJ135" s="72">
        <v>57400000</v>
      </c>
      <c r="AK135" s="72">
        <f t="shared" si="184"/>
        <v>64288000.000000007</v>
      </c>
      <c r="AL135" s="71"/>
      <c r="AM135" s="72"/>
      <c r="AN135" s="72">
        <v>0</v>
      </c>
      <c r="AO135" s="72">
        <f>AN135*1.12</f>
        <v>0</v>
      </c>
      <c r="AP135" s="71"/>
      <c r="AQ135" s="72"/>
      <c r="AR135" s="72">
        <f>AP135*AQ135</f>
        <v>0</v>
      </c>
      <c r="AS135" s="72">
        <f>AR135*1.12</f>
        <v>0</v>
      </c>
      <c r="AT135" s="71"/>
      <c r="AU135" s="73"/>
      <c r="AV135" s="73">
        <f>AT135*AU135</f>
        <v>0</v>
      </c>
      <c r="AW135" s="73">
        <f>AV135*1.12</f>
        <v>0</v>
      </c>
      <c r="AX135" s="73"/>
      <c r="AY135" s="72">
        <f>AF135+AJ135+AN135+AR135+AV135</f>
        <v>117900000</v>
      </c>
      <c r="AZ135" s="72">
        <f t="shared" si="182"/>
        <v>132048000.00000001</v>
      </c>
      <c r="BA135" s="63" t="s">
        <v>245</v>
      </c>
      <c r="BB135" s="66" t="s">
        <v>676</v>
      </c>
      <c r="BC135" s="66" t="s">
        <v>677</v>
      </c>
      <c r="BD135" s="59"/>
      <c r="BE135" s="59"/>
      <c r="BF135" s="59"/>
      <c r="BG135" s="59"/>
      <c r="BH135" s="59"/>
      <c r="BI135" s="59"/>
      <c r="BJ135" s="59"/>
      <c r="BK135" s="59"/>
      <c r="BL135" s="59"/>
      <c r="BM135" s="67" t="s">
        <v>652</v>
      </c>
      <c r="BN135" s="212"/>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row>
    <row r="136" spans="1:233" s="270" customFormat="1" ht="12.95" customHeight="1" x14ac:dyDescent="0.25">
      <c r="A136" s="157" t="s">
        <v>66</v>
      </c>
      <c r="B136" s="156"/>
      <c r="C136" s="156"/>
      <c r="D136" s="27" t="s">
        <v>761</v>
      </c>
      <c r="E136" s="53"/>
      <c r="F136" s="53"/>
      <c r="G136" s="156" t="s">
        <v>762</v>
      </c>
      <c r="H136" s="156"/>
      <c r="I136" s="156" t="s">
        <v>763</v>
      </c>
      <c r="J136" s="156" t="s">
        <v>764</v>
      </c>
      <c r="K136" s="53" t="s">
        <v>25</v>
      </c>
      <c r="L136" s="53"/>
      <c r="M136" s="53"/>
      <c r="N136" s="53" t="s">
        <v>220</v>
      </c>
      <c r="O136" s="37">
        <v>230000000</v>
      </c>
      <c r="P136" s="316" t="s">
        <v>273</v>
      </c>
      <c r="Q136" s="89" t="s">
        <v>765</v>
      </c>
      <c r="R136" s="89" t="s">
        <v>234</v>
      </c>
      <c r="S136" s="230">
        <v>230000000</v>
      </c>
      <c r="T136" s="157" t="s">
        <v>140</v>
      </c>
      <c r="U136" s="157"/>
      <c r="V136" s="157" t="s">
        <v>235</v>
      </c>
      <c r="W136" s="157"/>
      <c r="X136" s="157"/>
      <c r="Y136" s="157">
        <v>30</v>
      </c>
      <c r="Z136" s="157" t="s">
        <v>243</v>
      </c>
      <c r="AA136" s="157">
        <v>10</v>
      </c>
      <c r="AB136" s="157"/>
      <c r="AC136" s="77" t="s">
        <v>236</v>
      </c>
      <c r="AD136" s="157"/>
      <c r="AE136" s="157"/>
      <c r="AF136" s="265">
        <v>400000000</v>
      </c>
      <c r="AG136" s="265">
        <f t="shared" si="183"/>
        <v>448000000.00000006</v>
      </c>
      <c r="AH136" s="265"/>
      <c r="AI136" s="265"/>
      <c r="AJ136" s="265">
        <v>796525170</v>
      </c>
      <c r="AK136" s="268">
        <f t="shared" si="184"/>
        <v>892108190.4000001</v>
      </c>
      <c r="AL136" s="265"/>
      <c r="AM136" s="265"/>
      <c r="AN136" s="265"/>
      <c r="AO136" s="265"/>
      <c r="AP136" s="265"/>
      <c r="AQ136" s="265"/>
      <c r="AR136" s="265"/>
      <c r="AS136" s="265"/>
      <c r="AT136" s="265"/>
      <c r="AU136" s="265"/>
      <c r="AV136" s="265"/>
      <c r="AW136" s="265"/>
      <c r="AX136" s="265"/>
      <c r="AY136" s="265">
        <v>0</v>
      </c>
      <c r="AZ136" s="268">
        <v>0</v>
      </c>
      <c r="BA136" s="265">
        <v>120240021112</v>
      </c>
      <c r="BB136" s="157" t="s">
        <v>766</v>
      </c>
      <c r="BC136" s="157" t="s">
        <v>767</v>
      </c>
      <c r="BD136" s="235"/>
      <c r="BE136" s="235"/>
      <c r="BF136" s="269"/>
      <c r="BG136" s="24"/>
      <c r="BH136" s="24"/>
      <c r="BI136" s="24"/>
      <c r="BJ136" s="24"/>
      <c r="BK136" s="24"/>
      <c r="BL136" s="24"/>
      <c r="BM136" s="24" t="s">
        <v>417</v>
      </c>
    </row>
    <row r="137" spans="1:233" s="270" customFormat="1" ht="12.95" customHeight="1" x14ac:dyDescent="0.25">
      <c r="A137" s="157" t="s">
        <v>66</v>
      </c>
      <c r="B137" s="156"/>
      <c r="C137" s="156"/>
      <c r="D137" s="27" t="s">
        <v>793</v>
      </c>
      <c r="E137" s="53"/>
      <c r="F137" s="53"/>
      <c r="G137" s="37" t="s">
        <v>762</v>
      </c>
      <c r="H137" s="37" t="s">
        <v>652</v>
      </c>
      <c r="I137" s="37" t="s">
        <v>763</v>
      </c>
      <c r="J137" s="37" t="s">
        <v>764</v>
      </c>
      <c r="K137" s="53" t="s">
        <v>9</v>
      </c>
      <c r="L137" s="53" t="s">
        <v>274</v>
      </c>
      <c r="M137" s="53" t="s">
        <v>688</v>
      </c>
      <c r="N137" s="53" t="s">
        <v>220</v>
      </c>
      <c r="O137" s="37">
        <v>230000000</v>
      </c>
      <c r="P137" s="316" t="s">
        <v>273</v>
      </c>
      <c r="Q137" s="89" t="s">
        <v>765</v>
      </c>
      <c r="R137" s="89" t="s">
        <v>234</v>
      </c>
      <c r="S137" s="230">
        <v>230000000</v>
      </c>
      <c r="T137" s="157" t="s">
        <v>140</v>
      </c>
      <c r="U137" s="319"/>
      <c r="V137" s="157" t="s">
        <v>235</v>
      </c>
      <c r="W137" s="319"/>
      <c r="X137" s="319"/>
      <c r="Y137" s="157">
        <v>30</v>
      </c>
      <c r="Z137" s="157" t="s">
        <v>243</v>
      </c>
      <c r="AA137" s="157">
        <v>10</v>
      </c>
      <c r="AB137" s="319"/>
      <c r="AC137" s="77" t="s">
        <v>236</v>
      </c>
      <c r="AD137" s="319"/>
      <c r="AE137" s="319"/>
      <c r="AF137" s="265">
        <v>400000000</v>
      </c>
      <c r="AG137" s="265">
        <f t="shared" si="183"/>
        <v>448000000.00000006</v>
      </c>
      <c r="AH137" s="265"/>
      <c r="AI137" s="265"/>
      <c r="AJ137" s="265">
        <v>796525170</v>
      </c>
      <c r="AK137" s="265">
        <f t="shared" si="184"/>
        <v>892108190.4000001</v>
      </c>
      <c r="AL137" s="265"/>
      <c r="AM137" s="265"/>
      <c r="AN137" s="265"/>
      <c r="AO137" s="265"/>
      <c r="AP137" s="265"/>
      <c r="AQ137" s="265"/>
      <c r="AR137" s="265"/>
      <c r="AS137" s="265"/>
      <c r="AT137" s="265"/>
      <c r="AU137" s="265"/>
      <c r="AV137" s="265"/>
      <c r="AW137" s="265"/>
      <c r="AX137" s="265"/>
      <c r="AY137" s="268">
        <f>AF137+AJ137</f>
        <v>1196525170</v>
      </c>
      <c r="AZ137" s="268">
        <f>AY137*1.12</f>
        <v>1340108190.4000001</v>
      </c>
      <c r="BA137" s="265">
        <v>120240021112</v>
      </c>
      <c r="BB137" s="157" t="s">
        <v>766</v>
      </c>
      <c r="BC137" s="157" t="s">
        <v>767</v>
      </c>
      <c r="BD137" s="157"/>
      <c r="BE137" s="235"/>
      <c r="BF137" s="235"/>
      <c r="BG137" s="269"/>
      <c r="BH137" s="24"/>
      <c r="BI137" s="24"/>
      <c r="BJ137" s="24"/>
      <c r="BK137" s="24"/>
      <c r="BL137" s="24"/>
      <c r="BM137" s="24" t="s">
        <v>794</v>
      </c>
      <c r="BN137" s="24" t="s">
        <v>652</v>
      </c>
    </row>
    <row r="138" spans="1:233" s="270" customFormat="1" ht="12.95" customHeight="1" x14ac:dyDescent="0.25">
      <c r="A138" s="317" t="s">
        <v>66</v>
      </c>
      <c r="B138" s="53"/>
      <c r="C138" s="53"/>
      <c r="D138" s="27" t="s">
        <v>768</v>
      </c>
      <c r="E138" s="53"/>
      <c r="F138" s="53"/>
      <c r="G138" s="53" t="s">
        <v>769</v>
      </c>
      <c r="H138" s="53"/>
      <c r="I138" s="53" t="s">
        <v>770</v>
      </c>
      <c r="J138" s="53" t="s">
        <v>770</v>
      </c>
      <c r="K138" s="53" t="s">
        <v>9</v>
      </c>
      <c r="L138" s="53" t="s">
        <v>274</v>
      </c>
      <c r="M138" s="53" t="s">
        <v>688</v>
      </c>
      <c r="N138" s="53" t="s">
        <v>771</v>
      </c>
      <c r="O138" s="37">
        <v>230000000</v>
      </c>
      <c r="P138" s="316" t="s">
        <v>273</v>
      </c>
      <c r="Q138" s="89" t="s">
        <v>765</v>
      </c>
      <c r="R138" s="89" t="s">
        <v>234</v>
      </c>
      <c r="S138" s="230">
        <v>230000000</v>
      </c>
      <c r="T138" s="157" t="s">
        <v>132</v>
      </c>
      <c r="U138" s="157"/>
      <c r="V138" s="157" t="s">
        <v>772</v>
      </c>
      <c r="W138" s="157"/>
      <c r="X138" s="157"/>
      <c r="Y138" s="157" t="s">
        <v>278</v>
      </c>
      <c r="Z138" s="157" t="s">
        <v>276</v>
      </c>
      <c r="AA138" s="157" t="s">
        <v>278</v>
      </c>
      <c r="AB138" s="157"/>
      <c r="AC138" s="77" t="s">
        <v>236</v>
      </c>
      <c r="AD138" s="157"/>
      <c r="AE138" s="157"/>
      <c r="AF138" s="265">
        <v>28500000</v>
      </c>
      <c r="AG138" s="265">
        <f t="shared" si="183"/>
        <v>31920000.000000004</v>
      </c>
      <c r="AH138" s="265"/>
      <c r="AI138" s="265"/>
      <c r="AJ138" s="265">
        <v>36440000</v>
      </c>
      <c r="AK138" s="265">
        <f t="shared" si="184"/>
        <v>40812800.000000007</v>
      </c>
      <c r="AL138" s="265"/>
      <c r="AM138" s="265"/>
      <c r="AN138" s="265"/>
      <c r="AO138" s="265"/>
      <c r="AP138" s="265"/>
      <c r="AQ138" s="265"/>
      <c r="AR138" s="265"/>
      <c r="AS138" s="265"/>
      <c r="AT138" s="265"/>
      <c r="AU138" s="265"/>
      <c r="AV138" s="265"/>
      <c r="AW138" s="265"/>
      <c r="AX138" s="265"/>
      <c r="AY138" s="376">
        <f>AF138+AJ138+AN138+AR138+AV138</f>
        <v>64940000</v>
      </c>
      <c r="AZ138" s="376">
        <f>AG138+AK138+AO138+AS138+AW138</f>
        <v>72732800.000000015</v>
      </c>
      <c r="BA138" s="265">
        <v>120240021112</v>
      </c>
      <c r="BB138" s="53" t="s">
        <v>773</v>
      </c>
      <c r="BC138" s="53" t="s">
        <v>774</v>
      </c>
      <c r="BD138" s="235"/>
      <c r="BE138" s="235"/>
      <c r="BF138" s="269"/>
      <c r="BG138" s="24"/>
      <c r="BH138" s="24"/>
      <c r="BI138" s="24"/>
      <c r="BJ138" s="24"/>
      <c r="BK138" s="24"/>
      <c r="BL138" s="24"/>
      <c r="BM138" s="24" t="s">
        <v>417</v>
      </c>
    </row>
    <row r="139" spans="1:233" s="372" customFormat="1" ht="12.95" customHeight="1" x14ac:dyDescent="0.2">
      <c r="A139" s="439" t="s">
        <v>814</v>
      </c>
      <c r="B139" s="440"/>
      <c r="C139" s="440"/>
      <c r="D139" s="402" t="s">
        <v>815</v>
      </c>
      <c r="E139" s="419"/>
      <c r="F139" s="419"/>
      <c r="G139" s="382" t="s">
        <v>816</v>
      </c>
      <c r="H139" s="441"/>
      <c r="I139" s="426" t="s">
        <v>817</v>
      </c>
      <c r="J139" s="426" t="s">
        <v>818</v>
      </c>
      <c r="K139" s="442" t="s">
        <v>25</v>
      </c>
      <c r="L139" s="443"/>
      <c r="M139" s="444"/>
      <c r="N139" s="445">
        <v>100</v>
      </c>
      <c r="O139" s="446">
        <v>230000000</v>
      </c>
      <c r="P139" s="441" t="s">
        <v>233</v>
      </c>
      <c r="Q139" s="446" t="s">
        <v>804</v>
      </c>
      <c r="R139" s="447" t="s">
        <v>234</v>
      </c>
      <c r="S139" s="448">
        <v>230000000</v>
      </c>
      <c r="T139" s="449" t="s">
        <v>819</v>
      </c>
      <c r="U139" s="444"/>
      <c r="V139" s="446" t="s">
        <v>772</v>
      </c>
      <c r="W139" s="444"/>
      <c r="X139" s="444"/>
      <c r="Y139" s="450">
        <v>0</v>
      </c>
      <c r="Z139" s="445">
        <v>90</v>
      </c>
      <c r="AA139" s="445">
        <v>10</v>
      </c>
      <c r="AB139" s="444"/>
      <c r="AC139" s="411" t="s">
        <v>236</v>
      </c>
      <c r="AD139" s="445">
        <v>4</v>
      </c>
      <c r="AE139" s="451"/>
      <c r="AF139" s="452">
        <v>249813716.0492</v>
      </c>
      <c r="AG139" s="452">
        <f>IF(Y139="С НДС",AF139*1.12,AF139)</f>
        <v>249813716.0492</v>
      </c>
      <c r="AH139" s="445">
        <v>3</v>
      </c>
      <c r="AI139" s="451"/>
      <c r="AJ139" s="452">
        <v>150000000</v>
      </c>
      <c r="AK139" s="452">
        <f>AJ139*1.12</f>
        <v>168000000.00000003</v>
      </c>
      <c r="AL139" s="453"/>
      <c r="AM139" s="451"/>
      <c r="AN139" s="451">
        <f>AL139*AM139</f>
        <v>0</v>
      </c>
      <c r="AO139" s="451">
        <f>IF(Y139="С НДС",AN139*1.12,AN139)</f>
        <v>0</v>
      </c>
      <c r="AP139" s="453"/>
      <c r="AQ139" s="451"/>
      <c r="AR139" s="451">
        <f>AP139*AQ139</f>
        <v>0</v>
      </c>
      <c r="AS139" s="451">
        <f>IF(Y139="С НДС",AR139*1.12,AR139)</f>
        <v>0</v>
      </c>
      <c r="AT139" s="453"/>
      <c r="AU139" s="451"/>
      <c r="AV139" s="451">
        <f>AT139*AU139</f>
        <v>0</v>
      </c>
      <c r="AW139" s="451">
        <f>IF(Y139="С НДС",AV139*1.12,AV139)</f>
        <v>0</v>
      </c>
      <c r="AX139" s="454">
        <f>AH139+AD139</f>
        <v>7</v>
      </c>
      <c r="AY139" s="455">
        <f>SUM(AV139,AR139,AN139,AF139,AB139,AJ139)</f>
        <v>399813716.0492</v>
      </c>
      <c r="AZ139" s="455">
        <f>AK139+AG139</f>
        <v>417813716.04920006</v>
      </c>
      <c r="BA139" s="456" t="s">
        <v>245</v>
      </c>
      <c r="BB139" s="457" t="s">
        <v>820</v>
      </c>
      <c r="BC139" s="382" t="s">
        <v>821</v>
      </c>
      <c r="BD139" s="449"/>
      <c r="BE139" s="382"/>
      <c r="BF139" s="444"/>
      <c r="BG139" s="457"/>
      <c r="BH139" s="444"/>
      <c r="BI139" s="444"/>
      <c r="BJ139" s="457"/>
      <c r="BK139" s="444"/>
      <c r="BL139" s="444"/>
      <c r="BM139" s="422" t="s">
        <v>822</v>
      </c>
    </row>
    <row r="140" spans="1:233" s="372" customFormat="1" ht="12.95" customHeight="1" x14ac:dyDescent="0.25">
      <c r="A140" s="439" t="s">
        <v>814</v>
      </c>
      <c r="B140" s="440"/>
      <c r="C140" s="440"/>
      <c r="D140" s="402" t="s">
        <v>823</v>
      </c>
      <c r="E140" s="419"/>
      <c r="F140" s="419"/>
      <c r="G140" s="458" t="s">
        <v>816</v>
      </c>
      <c r="H140" s="459"/>
      <c r="I140" s="460" t="s">
        <v>817</v>
      </c>
      <c r="J140" s="460" t="s">
        <v>818</v>
      </c>
      <c r="K140" s="442" t="s">
        <v>25</v>
      </c>
      <c r="L140" s="443"/>
      <c r="M140" s="461"/>
      <c r="N140" s="445">
        <v>100</v>
      </c>
      <c r="O140" s="448">
        <v>230000000</v>
      </c>
      <c r="P140" s="459" t="s">
        <v>273</v>
      </c>
      <c r="Q140" s="446" t="s">
        <v>804</v>
      </c>
      <c r="R140" s="447" t="s">
        <v>234</v>
      </c>
      <c r="S140" s="448">
        <v>230000000</v>
      </c>
      <c r="T140" s="460" t="s">
        <v>824</v>
      </c>
      <c r="U140" s="443"/>
      <c r="V140" s="446" t="s">
        <v>772</v>
      </c>
      <c r="W140" s="444"/>
      <c r="X140" s="444"/>
      <c r="Y140" s="450">
        <v>0</v>
      </c>
      <c r="Z140" s="445">
        <v>90</v>
      </c>
      <c r="AA140" s="445">
        <v>10</v>
      </c>
      <c r="AB140" s="461"/>
      <c r="AC140" s="411" t="s">
        <v>236</v>
      </c>
      <c r="AD140" s="448">
        <v>3</v>
      </c>
      <c r="AE140" s="462"/>
      <c r="AF140" s="452">
        <v>222690740</v>
      </c>
      <c r="AG140" s="452">
        <f>IF(Y140="С НДС",AF140*1.12,AF140)</f>
        <v>222690740</v>
      </c>
      <c r="AH140" s="448">
        <v>3</v>
      </c>
      <c r="AI140" s="462"/>
      <c r="AJ140" s="452">
        <v>150000000</v>
      </c>
      <c r="AK140" s="452">
        <f t="shared" ref="AK140:AK147" si="185">AJ140*1.12</f>
        <v>168000000.00000003</v>
      </c>
      <c r="AL140" s="453"/>
      <c r="AM140" s="451"/>
      <c r="AN140" s="451">
        <f>AL140*AM140</f>
        <v>0</v>
      </c>
      <c r="AO140" s="451">
        <f>IF(Y140="С НДС",AN140*1.12,AN140)</f>
        <v>0</v>
      </c>
      <c r="AP140" s="453"/>
      <c r="AQ140" s="451"/>
      <c r="AR140" s="451">
        <f>AP140*AQ140</f>
        <v>0</v>
      </c>
      <c r="AS140" s="451">
        <f>IF(Y140="С НДС",AR140*1.12,AR140)</f>
        <v>0</v>
      </c>
      <c r="AT140" s="453"/>
      <c r="AU140" s="451"/>
      <c r="AV140" s="451">
        <f>AT140*AU140</f>
        <v>0</v>
      </c>
      <c r="AW140" s="451">
        <f>IF(Y140="С НДС",AV140*1.12,AV140)</f>
        <v>0</v>
      </c>
      <c r="AX140" s="454">
        <f>AH140+AD140</f>
        <v>6</v>
      </c>
      <c r="AY140" s="455">
        <f>SUM(AV140,AR140,AN140,AF140,AB140,AJ140)</f>
        <v>372690740</v>
      </c>
      <c r="AZ140" s="455">
        <f>AK140+AG140</f>
        <v>390690740</v>
      </c>
      <c r="BA140" s="456" t="s">
        <v>245</v>
      </c>
      <c r="BB140" s="463" t="s">
        <v>825</v>
      </c>
      <c r="BC140" s="464" t="s">
        <v>826</v>
      </c>
      <c r="BD140" s="465"/>
      <c r="BE140" s="466"/>
      <c r="BF140" s="457"/>
      <c r="BG140" s="457"/>
      <c r="BH140" s="457"/>
      <c r="BI140" s="457"/>
      <c r="BJ140" s="457"/>
      <c r="BK140" s="457"/>
      <c r="BL140" s="457"/>
      <c r="BM140" s="422" t="s">
        <v>822</v>
      </c>
    </row>
    <row r="141" spans="1:233" s="372" customFormat="1" ht="12.95" customHeight="1" x14ac:dyDescent="0.2">
      <c r="A141" s="439" t="s">
        <v>814</v>
      </c>
      <c r="B141" s="440"/>
      <c r="C141" s="440"/>
      <c r="D141" s="402" t="s">
        <v>84</v>
      </c>
      <c r="E141" s="419"/>
      <c r="F141" s="419"/>
      <c r="G141" s="382" t="s">
        <v>816</v>
      </c>
      <c r="H141" s="441"/>
      <c r="I141" s="426" t="s">
        <v>817</v>
      </c>
      <c r="J141" s="426" t="s">
        <v>818</v>
      </c>
      <c r="K141" s="442" t="s">
        <v>25</v>
      </c>
      <c r="L141" s="443"/>
      <c r="M141" s="444"/>
      <c r="N141" s="445">
        <v>100</v>
      </c>
      <c r="O141" s="446">
        <v>230000000</v>
      </c>
      <c r="P141" s="441" t="s">
        <v>233</v>
      </c>
      <c r="Q141" s="446" t="s">
        <v>804</v>
      </c>
      <c r="R141" s="447" t="s">
        <v>234</v>
      </c>
      <c r="S141" s="448">
        <v>230000000</v>
      </c>
      <c r="T141" s="449" t="s">
        <v>827</v>
      </c>
      <c r="U141" s="444"/>
      <c r="V141" s="446" t="s">
        <v>772</v>
      </c>
      <c r="W141" s="444"/>
      <c r="X141" s="444"/>
      <c r="Y141" s="450">
        <v>0</v>
      </c>
      <c r="Z141" s="445">
        <v>90</v>
      </c>
      <c r="AA141" s="445">
        <v>10</v>
      </c>
      <c r="AB141" s="444"/>
      <c r="AC141" s="411" t="s">
        <v>236</v>
      </c>
      <c r="AD141" s="445">
        <v>1</v>
      </c>
      <c r="AE141" s="451"/>
      <c r="AF141" s="452">
        <v>63741544</v>
      </c>
      <c r="AG141" s="452">
        <f>IF(Y141="С НДС",AF141*1.12,AF141)</f>
        <v>63741544</v>
      </c>
      <c r="AH141" s="445">
        <v>2</v>
      </c>
      <c r="AI141" s="451"/>
      <c r="AJ141" s="452">
        <v>100000000</v>
      </c>
      <c r="AK141" s="452">
        <f t="shared" si="185"/>
        <v>112000000.00000001</v>
      </c>
      <c r="AL141" s="453"/>
      <c r="AM141" s="451"/>
      <c r="AN141" s="451">
        <f>AL141*AM141</f>
        <v>0</v>
      </c>
      <c r="AO141" s="451">
        <f>IF(Y141="С НДС",AN141*1.12,AN141)</f>
        <v>0</v>
      </c>
      <c r="AP141" s="453"/>
      <c r="AQ141" s="451"/>
      <c r="AR141" s="451">
        <f>AP141*AQ141</f>
        <v>0</v>
      </c>
      <c r="AS141" s="451">
        <f>IF(Y141="С НДС",AR141*1.12,AR141)</f>
        <v>0</v>
      </c>
      <c r="AT141" s="453"/>
      <c r="AU141" s="451"/>
      <c r="AV141" s="451">
        <f>AT141*AU141</f>
        <v>0</v>
      </c>
      <c r="AW141" s="451">
        <f>IF(Y141="С НДС",AV141*1.12,AV141)</f>
        <v>0</v>
      </c>
      <c r="AX141" s="454">
        <f>AH141+AD141</f>
        <v>3</v>
      </c>
      <c r="AY141" s="455">
        <f>SUM(AV141,AR141,AN141,AF141,AB141,AJ141)</f>
        <v>163741544</v>
      </c>
      <c r="AZ141" s="455">
        <f>AK141+AG141</f>
        <v>175741544</v>
      </c>
      <c r="BA141" s="456" t="s">
        <v>245</v>
      </c>
      <c r="BB141" s="457" t="s">
        <v>828</v>
      </c>
      <c r="BC141" s="382" t="s">
        <v>829</v>
      </c>
      <c r="BD141" s="449"/>
      <c r="BE141" s="382"/>
      <c r="BF141" s="444"/>
      <c r="BG141" s="457"/>
      <c r="BH141" s="444"/>
      <c r="BI141" s="444"/>
      <c r="BJ141" s="457"/>
      <c r="BK141" s="444"/>
      <c r="BL141" s="444"/>
      <c r="BM141" s="422" t="s">
        <v>822</v>
      </c>
    </row>
    <row r="142" spans="1:233" s="372" customFormat="1" ht="12.95" customHeight="1" x14ac:dyDescent="0.2">
      <c r="A142" s="439" t="s">
        <v>814</v>
      </c>
      <c r="B142" s="440"/>
      <c r="C142" s="440"/>
      <c r="D142" s="402" t="s">
        <v>85</v>
      </c>
      <c r="E142" s="419"/>
      <c r="F142" s="419"/>
      <c r="G142" s="382" t="s">
        <v>816</v>
      </c>
      <c r="H142" s="441"/>
      <c r="I142" s="426" t="s">
        <v>817</v>
      </c>
      <c r="J142" s="426" t="s">
        <v>818</v>
      </c>
      <c r="K142" s="442" t="s">
        <v>25</v>
      </c>
      <c r="L142" s="443"/>
      <c r="M142" s="444"/>
      <c r="N142" s="445">
        <v>100</v>
      </c>
      <c r="O142" s="446">
        <v>230000000</v>
      </c>
      <c r="P142" s="441" t="s">
        <v>233</v>
      </c>
      <c r="Q142" s="446" t="s">
        <v>804</v>
      </c>
      <c r="R142" s="447" t="s">
        <v>234</v>
      </c>
      <c r="S142" s="448">
        <v>230000000</v>
      </c>
      <c r="T142" s="449" t="s">
        <v>830</v>
      </c>
      <c r="U142" s="444"/>
      <c r="V142" s="446" t="s">
        <v>772</v>
      </c>
      <c r="W142" s="444"/>
      <c r="X142" s="444"/>
      <c r="Y142" s="450">
        <v>0</v>
      </c>
      <c r="Z142" s="445">
        <v>90</v>
      </c>
      <c r="AA142" s="445">
        <v>10</v>
      </c>
      <c r="AB142" s="444"/>
      <c r="AC142" s="411" t="s">
        <v>236</v>
      </c>
      <c r="AD142" s="453"/>
      <c r="AE142" s="451"/>
      <c r="AF142" s="451"/>
      <c r="AG142" s="451"/>
      <c r="AH142" s="445">
        <v>3</v>
      </c>
      <c r="AI142" s="451"/>
      <c r="AJ142" s="452">
        <v>150000000</v>
      </c>
      <c r="AK142" s="452">
        <f t="shared" si="185"/>
        <v>168000000.00000003</v>
      </c>
      <c r="AL142" s="453"/>
      <c r="AM142" s="451"/>
      <c r="AN142" s="451">
        <f>AL142*AM142</f>
        <v>0</v>
      </c>
      <c r="AO142" s="451">
        <f>IF(Y142="С НДС",AN142*1.12,AN142)</f>
        <v>0</v>
      </c>
      <c r="AP142" s="453"/>
      <c r="AQ142" s="451"/>
      <c r="AR142" s="451">
        <f>AP142*AQ142</f>
        <v>0</v>
      </c>
      <c r="AS142" s="451">
        <f>IF(Y142="С НДС",AR142*1.12,AR142)</f>
        <v>0</v>
      </c>
      <c r="AT142" s="453"/>
      <c r="AU142" s="451"/>
      <c r="AV142" s="451">
        <f>AT142*AU142</f>
        <v>0</v>
      </c>
      <c r="AW142" s="451">
        <f>IF(Y142="С НДС",AV142*1.12,AV142)</f>
        <v>0</v>
      </c>
      <c r="AX142" s="454">
        <f>AH142+AD142</f>
        <v>3</v>
      </c>
      <c r="AY142" s="455">
        <f>SUM(AV142,AR142,AN142,AF142,AB142,AJ142)</f>
        <v>150000000</v>
      </c>
      <c r="AZ142" s="455">
        <f>AK142+AG142</f>
        <v>168000000.00000003</v>
      </c>
      <c r="BA142" s="456" t="s">
        <v>245</v>
      </c>
      <c r="BB142" s="457" t="s">
        <v>831</v>
      </c>
      <c r="BC142" s="382" t="s">
        <v>832</v>
      </c>
      <c r="BD142" s="449"/>
      <c r="BE142" s="382"/>
      <c r="BF142" s="444"/>
      <c r="BG142" s="457"/>
      <c r="BH142" s="444"/>
      <c r="BI142" s="444"/>
      <c r="BJ142" s="457"/>
      <c r="BK142" s="444"/>
      <c r="BL142" s="444"/>
      <c r="BM142" s="422" t="s">
        <v>822</v>
      </c>
    </row>
    <row r="143" spans="1:233" s="372" customFormat="1" ht="12.95" customHeight="1" x14ac:dyDescent="0.25">
      <c r="A143" s="439" t="s">
        <v>87</v>
      </c>
      <c r="B143" s="440"/>
      <c r="C143" s="440"/>
      <c r="D143" s="402" t="s">
        <v>86</v>
      </c>
      <c r="E143" s="419"/>
      <c r="F143" s="419"/>
      <c r="G143" s="449" t="s">
        <v>482</v>
      </c>
      <c r="H143" s="467"/>
      <c r="I143" s="467" t="s">
        <v>483</v>
      </c>
      <c r="J143" s="467" t="s">
        <v>88</v>
      </c>
      <c r="K143" s="385" t="s">
        <v>25</v>
      </c>
      <c r="L143" s="384"/>
      <c r="M143" s="384"/>
      <c r="N143" s="406">
        <v>20</v>
      </c>
      <c r="O143" s="468">
        <v>230000000</v>
      </c>
      <c r="P143" s="468" t="s">
        <v>233</v>
      </c>
      <c r="Q143" s="419" t="s">
        <v>804</v>
      </c>
      <c r="R143" s="468" t="s">
        <v>234</v>
      </c>
      <c r="S143" s="441">
        <v>230000000</v>
      </c>
      <c r="T143" s="449" t="s">
        <v>75</v>
      </c>
      <c r="U143" s="384"/>
      <c r="V143" s="384" t="s">
        <v>235</v>
      </c>
      <c r="W143" s="384"/>
      <c r="X143" s="384"/>
      <c r="Y143" s="406">
        <v>0</v>
      </c>
      <c r="Z143" s="469">
        <v>100</v>
      </c>
      <c r="AA143" s="406">
        <v>0</v>
      </c>
      <c r="AB143" s="384"/>
      <c r="AC143" s="469" t="s">
        <v>236</v>
      </c>
      <c r="AD143" s="470"/>
      <c r="AE143" s="401"/>
      <c r="AF143" s="401">
        <v>368927500</v>
      </c>
      <c r="AG143" s="401">
        <f>AF143*1.12</f>
        <v>413198800.00000006</v>
      </c>
      <c r="AH143" s="470"/>
      <c r="AI143" s="401"/>
      <c r="AJ143" s="401">
        <v>43572500</v>
      </c>
      <c r="AK143" s="401">
        <f>AJ143*1.12</f>
        <v>48801200.000000007</v>
      </c>
      <c r="AL143" s="470"/>
      <c r="AM143" s="401"/>
      <c r="AN143" s="401"/>
      <c r="AO143" s="401"/>
      <c r="AP143" s="470"/>
      <c r="AQ143" s="401"/>
      <c r="AR143" s="401"/>
      <c r="AS143" s="401"/>
      <c r="AT143" s="470"/>
      <c r="AU143" s="471"/>
      <c r="AV143" s="471"/>
      <c r="AW143" s="471"/>
      <c r="AX143" s="471"/>
      <c r="AY143" s="472">
        <f t="shared" ref="AY143:AY145" si="186">AF143+AJ143+AN143+AR143+AV143</f>
        <v>412500000</v>
      </c>
      <c r="AZ143" s="472">
        <f>AY143*1.12</f>
        <v>462000000.00000006</v>
      </c>
      <c r="BA143" s="473" t="s">
        <v>245</v>
      </c>
      <c r="BB143" s="436" t="s">
        <v>833</v>
      </c>
      <c r="BC143" s="436" t="s">
        <v>834</v>
      </c>
      <c r="BD143" s="419"/>
      <c r="BE143" s="419"/>
      <c r="BF143" s="419"/>
      <c r="BG143" s="419"/>
      <c r="BH143" s="419"/>
      <c r="BI143" s="419"/>
      <c r="BJ143" s="419"/>
      <c r="BK143" s="419"/>
      <c r="BL143" s="419"/>
      <c r="BM143" s="422" t="s">
        <v>822</v>
      </c>
    </row>
    <row r="144" spans="1:233" s="372" customFormat="1" ht="12.95" customHeight="1" x14ac:dyDescent="0.25">
      <c r="A144" s="439" t="s">
        <v>87</v>
      </c>
      <c r="B144" s="440"/>
      <c r="C144" s="440"/>
      <c r="D144" s="402" t="s">
        <v>835</v>
      </c>
      <c r="E144" s="419"/>
      <c r="F144" s="419"/>
      <c r="G144" s="449" t="s">
        <v>482</v>
      </c>
      <c r="H144" s="467"/>
      <c r="I144" s="467" t="s">
        <v>483</v>
      </c>
      <c r="J144" s="467" t="s">
        <v>88</v>
      </c>
      <c r="K144" s="385" t="s">
        <v>25</v>
      </c>
      <c r="L144" s="384"/>
      <c r="M144" s="384"/>
      <c r="N144" s="406">
        <v>20</v>
      </c>
      <c r="O144" s="468">
        <v>230000000</v>
      </c>
      <c r="P144" s="468" t="s">
        <v>233</v>
      </c>
      <c r="Q144" s="419" t="s">
        <v>804</v>
      </c>
      <c r="R144" s="468" t="s">
        <v>234</v>
      </c>
      <c r="S144" s="441">
        <v>230000000</v>
      </c>
      <c r="T144" s="449" t="s">
        <v>75</v>
      </c>
      <c r="U144" s="384"/>
      <c r="V144" s="384" t="s">
        <v>235</v>
      </c>
      <c r="W144" s="384"/>
      <c r="X144" s="384"/>
      <c r="Y144" s="406">
        <v>0</v>
      </c>
      <c r="Z144" s="469">
        <v>100</v>
      </c>
      <c r="AA144" s="406">
        <v>0</v>
      </c>
      <c r="AB144" s="384"/>
      <c r="AC144" s="469" t="s">
        <v>236</v>
      </c>
      <c r="AD144" s="470"/>
      <c r="AE144" s="401"/>
      <c r="AF144" s="401">
        <v>76961000</v>
      </c>
      <c r="AG144" s="401">
        <f>AF144*1.12</f>
        <v>86196320.000000015</v>
      </c>
      <c r="AH144" s="470"/>
      <c r="AI144" s="401"/>
      <c r="AJ144" s="401">
        <v>12096000</v>
      </c>
      <c r="AK144" s="401">
        <f>AJ144*1.12</f>
        <v>13547520.000000002</v>
      </c>
      <c r="AL144" s="470"/>
      <c r="AM144" s="401"/>
      <c r="AN144" s="401"/>
      <c r="AO144" s="401"/>
      <c r="AP144" s="470"/>
      <c r="AQ144" s="401"/>
      <c r="AR144" s="401"/>
      <c r="AS144" s="401"/>
      <c r="AT144" s="470"/>
      <c r="AU144" s="471"/>
      <c r="AV144" s="471"/>
      <c r="AW144" s="471"/>
      <c r="AX144" s="471"/>
      <c r="AY144" s="472">
        <f t="shared" si="186"/>
        <v>89057000</v>
      </c>
      <c r="AZ144" s="472">
        <f>AY144*1.12</f>
        <v>99743840.000000015</v>
      </c>
      <c r="BA144" s="473" t="s">
        <v>245</v>
      </c>
      <c r="BB144" s="436" t="s">
        <v>836</v>
      </c>
      <c r="BC144" s="436" t="s">
        <v>837</v>
      </c>
      <c r="BD144" s="419"/>
      <c r="BE144" s="419"/>
      <c r="BF144" s="419"/>
      <c r="BG144" s="419"/>
      <c r="BH144" s="419"/>
      <c r="BI144" s="419"/>
      <c r="BJ144" s="419"/>
      <c r="BK144" s="419"/>
      <c r="BL144" s="419"/>
      <c r="BM144" s="422" t="s">
        <v>822</v>
      </c>
    </row>
    <row r="145" spans="1:65" s="372" customFormat="1" ht="12.95" customHeight="1" x14ac:dyDescent="0.25">
      <c r="A145" s="439" t="s">
        <v>87</v>
      </c>
      <c r="B145" s="440"/>
      <c r="C145" s="440"/>
      <c r="D145" s="402" t="s">
        <v>838</v>
      </c>
      <c r="E145" s="419"/>
      <c r="F145" s="419"/>
      <c r="G145" s="449" t="s">
        <v>482</v>
      </c>
      <c r="H145" s="467"/>
      <c r="I145" s="467" t="s">
        <v>483</v>
      </c>
      <c r="J145" s="467" t="s">
        <v>88</v>
      </c>
      <c r="K145" s="385" t="s">
        <v>25</v>
      </c>
      <c r="L145" s="384"/>
      <c r="M145" s="384"/>
      <c r="N145" s="406">
        <v>20</v>
      </c>
      <c r="O145" s="468">
        <v>230000000</v>
      </c>
      <c r="P145" s="468" t="s">
        <v>233</v>
      </c>
      <c r="Q145" s="419" t="s">
        <v>804</v>
      </c>
      <c r="R145" s="468" t="s">
        <v>234</v>
      </c>
      <c r="S145" s="441">
        <v>230000000</v>
      </c>
      <c r="T145" s="449" t="s">
        <v>485</v>
      </c>
      <c r="U145" s="384"/>
      <c r="V145" s="384" t="s">
        <v>235</v>
      </c>
      <c r="W145" s="384"/>
      <c r="X145" s="384"/>
      <c r="Y145" s="406">
        <v>0</v>
      </c>
      <c r="Z145" s="469">
        <v>100</v>
      </c>
      <c r="AA145" s="406">
        <v>0</v>
      </c>
      <c r="AB145" s="384"/>
      <c r="AC145" s="469" t="s">
        <v>236</v>
      </c>
      <c r="AD145" s="470"/>
      <c r="AE145" s="401"/>
      <c r="AF145" s="401">
        <v>40062000</v>
      </c>
      <c r="AG145" s="401">
        <f>AF145*1.12</f>
        <v>44869440.000000007</v>
      </c>
      <c r="AH145" s="470"/>
      <c r="AI145" s="401"/>
      <c r="AJ145" s="401">
        <v>5504000</v>
      </c>
      <c r="AK145" s="401">
        <f>AJ145*1.12</f>
        <v>6164480.0000000009</v>
      </c>
      <c r="AL145" s="470"/>
      <c r="AM145" s="401"/>
      <c r="AN145" s="401"/>
      <c r="AO145" s="401"/>
      <c r="AP145" s="470"/>
      <c r="AQ145" s="401"/>
      <c r="AR145" s="401"/>
      <c r="AS145" s="401"/>
      <c r="AT145" s="470"/>
      <c r="AU145" s="471"/>
      <c r="AV145" s="471"/>
      <c r="AW145" s="471"/>
      <c r="AX145" s="471"/>
      <c r="AY145" s="472">
        <f t="shared" si="186"/>
        <v>45566000</v>
      </c>
      <c r="AZ145" s="472">
        <f>AY145*1.12</f>
        <v>51033920.000000007</v>
      </c>
      <c r="BA145" s="473" t="s">
        <v>245</v>
      </c>
      <c r="BB145" s="436" t="s">
        <v>839</v>
      </c>
      <c r="BC145" s="436" t="s">
        <v>840</v>
      </c>
      <c r="BD145" s="419"/>
      <c r="BE145" s="419"/>
      <c r="BF145" s="419"/>
      <c r="BG145" s="419"/>
      <c r="BH145" s="419"/>
      <c r="BI145" s="419"/>
      <c r="BJ145" s="419"/>
      <c r="BK145" s="419"/>
      <c r="BL145" s="419"/>
      <c r="BM145" s="422" t="s">
        <v>822</v>
      </c>
    </row>
    <row r="146" spans="1:65" s="372" customFormat="1" ht="12.95" customHeight="1" x14ac:dyDescent="0.25">
      <c r="A146" s="439" t="s">
        <v>87</v>
      </c>
      <c r="B146" s="440"/>
      <c r="C146" s="440"/>
      <c r="D146" s="402" t="s">
        <v>841</v>
      </c>
      <c r="E146" s="419"/>
      <c r="F146" s="419"/>
      <c r="G146" s="449" t="s">
        <v>482</v>
      </c>
      <c r="H146" s="467"/>
      <c r="I146" s="467" t="s">
        <v>483</v>
      </c>
      <c r="J146" s="467" t="s">
        <v>88</v>
      </c>
      <c r="K146" s="385" t="s">
        <v>25</v>
      </c>
      <c r="L146" s="384"/>
      <c r="M146" s="384"/>
      <c r="N146" s="406">
        <v>20</v>
      </c>
      <c r="O146" s="468">
        <v>230000000</v>
      </c>
      <c r="P146" s="468" t="s">
        <v>233</v>
      </c>
      <c r="Q146" s="419" t="s">
        <v>804</v>
      </c>
      <c r="R146" s="468" t="s">
        <v>234</v>
      </c>
      <c r="S146" s="459">
        <v>230000000</v>
      </c>
      <c r="T146" s="449" t="s">
        <v>132</v>
      </c>
      <c r="U146" s="384"/>
      <c r="V146" s="384" t="s">
        <v>235</v>
      </c>
      <c r="W146" s="384"/>
      <c r="X146" s="384"/>
      <c r="Y146" s="406">
        <v>0</v>
      </c>
      <c r="Z146" s="469">
        <v>100</v>
      </c>
      <c r="AA146" s="406">
        <v>0</v>
      </c>
      <c r="AB146" s="384"/>
      <c r="AC146" s="469" t="s">
        <v>236</v>
      </c>
      <c r="AD146" s="470"/>
      <c r="AE146" s="401"/>
      <c r="AF146" s="401">
        <v>52912000</v>
      </c>
      <c r="AG146" s="401">
        <f t="shared" ref="AG146:AG147" si="187">AF146*1.12</f>
        <v>59261440.000000007</v>
      </c>
      <c r="AH146" s="470"/>
      <c r="AI146" s="401"/>
      <c r="AJ146" s="401">
        <v>2752000</v>
      </c>
      <c r="AK146" s="401">
        <f t="shared" si="185"/>
        <v>3082240.0000000005</v>
      </c>
      <c r="AL146" s="470"/>
      <c r="AM146" s="401"/>
      <c r="AN146" s="401"/>
      <c r="AO146" s="401"/>
      <c r="AP146" s="470"/>
      <c r="AQ146" s="401"/>
      <c r="AR146" s="401"/>
      <c r="AS146" s="401"/>
      <c r="AT146" s="470"/>
      <c r="AU146" s="471"/>
      <c r="AV146" s="471"/>
      <c r="AW146" s="471"/>
      <c r="AX146" s="471"/>
      <c r="AY146" s="472">
        <f>AF146+AJ146+AN146+AR146+AV146</f>
        <v>55664000</v>
      </c>
      <c r="AZ146" s="472">
        <f t="shared" ref="AZ146" si="188">AY146*1.12</f>
        <v>62343680.000000007</v>
      </c>
      <c r="BA146" s="473" t="s">
        <v>245</v>
      </c>
      <c r="BB146" s="436" t="s">
        <v>842</v>
      </c>
      <c r="BC146" s="436" t="s">
        <v>843</v>
      </c>
      <c r="BD146" s="419"/>
      <c r="BE146" s="419"/>
      <c r="BF146" s="419"/>
      <c r="BG146" s="419"/>
      <c r="BH146" s="419"/>
      <c r="BI146" s="419"/>
      <c r="BJ146" s="419"/>
      <c r="BK146" s="419"/>
      <c r="BL146" s="419"/>
      <c r="BM146" s="422" t="s">
        <v>822</v>
      </c>
    </row>
    <row r="147" spans="1:65" s="375" customFormat="1" ht="12.95" customHeight="1" x14ac:dyDescent="0.2">
      <c r="A147" s="422" t="s">
        <v>66</v>
      </c>
      <c r="B147" s="422" t="s">
        <v>442</v>
      </c>
      <c r="C147" s="426"/>
      <c r="D147" s="402" t="s">
        <v>844</v>
      </c>
      <c r="E147" s="474"/>
      <c r="F147" s="474"/>
      <c r="G147" s="422" t="s">
        <v>762</v>
      </c>
      <c r="H147" s="426"/>
      <c r="I147" s="422" t="s">
        <v>845</v>
      </c>
      <c r="J147" s="422" t="s">
        <v>764</v>
      </c>
      <c r="K147" s="422" t="s">
        <v>25</v>
      </c>
      <c r="L147" s="422"/>
      <c r="M147" s="422"/>
      <c r="N147" s="427">
        <v>80</v>
      </c>
      <c r="O147" s="428">
        <v>230000000</v>
      </c>
      <c r="P147" s="429" t="s">
        <v>273</v>
      </c>
      <c r="Q147" s="429" t="s">
        <v>804</v>
      </c>
      <c r="R147" s="429" t="s">
        <v>234</v>
      </c>
      <c r="S147" s="429">
        <v>230000001</v>
      </c>
      <c r="T147" s="429" t="s">
        <v>90</v>
      </c>
      <c r="U147" s="475"/>
      <c r="V147" s="429" t="s">
        <v>235</v>
      </c>
      <c r="W147" s="475"/>
      <c r="X147" s="475"/>
      <c r="Y147" s="427">
        <v>0</v>
      </c>
      <c r="Z147" s="427">
        <v>90</v>
      </c>
      <c r="AA147" s="427">
        <v>10</v>
      </c>
      <c r="AB147" s="476"/>
      <c r="AC147" s="429" t="s">
        <v>236</v>
      </c>
      <c r="AD147" s="422"/>
      <c r="AE147" s="430">
        <v>46739085</v>
      </c>
      <c r="AF147" s="431">
        <v>46739085</v>
      </c>
      <c r="AG147" s="431">
        <f t="shared" si="187"/>
        <v>52347775.200000003</v>
      </c>
      <c r="AH147" s="432"/>
      <c r="AI147" s="431">
        <v>620647912</v>
      </c>
      <c r="AJ147" s="431">
        <v>620647912</v>
      </c>
      <c r="AK147" s="431">
        <f t="shared" si="185"/>
        <v>695125661.44000006</v>
      </c>
      <c r="AL147" s="476"/>
      <c r="AM147" s="476"/>
      <c r="AN147" s="476"/>
      <c r="AO147" s="476"/>
      <c r="AP147" s="476"/>
      <c r="AQ147" s="476"/>
      <c r="AR147" s="476"/>
      <c r="AS147" s="476"/>
      <c r="AT147" s="476"/>
      <c r="AU147" s="476"/>
      <c r="AV147" s="475"/>
      <c r="AW147" s="475"/>
      <c r="AX147" s="475"/>
      <c r="AY147" s="472">
        <f>AF147+AJ147+AN147+AR147+AV147</f>
        <v>667386997</v>
      </c>
      <c r="AZ147" s="472">
        <f>AG147+AK147+AO147+AS147+AW147</f>
        <v>747473436.6400001</v>
      </c>
      <c r="BA147" s="426" t="s">
        <v>245</v>
      </c>
      <c r="BB147" s="433" t="s">
        <v>846</v>
      </c>
      <c r="BC147" s="434" t="s">
        <v>847</v>
      </c>
      <c r="BD147" s="475"/>
      <c r="BE147" s="475"/>
      <c r="BF147" s="477"/>
      <c r="BG147" s="478"/>
      <c r="BH147" s="479"/>
      <c r="BI147" s="479"/>
      <c r="BJ147" s="479"/>
      <c r="BK147" s="479"/>
      <c r="BL147" s="479"/>
      <c r="BM147" s="422" t="s">
        <v>822</v>
      </c>
    </row>
    <row r="148" spans="1:65" s="372" customFormat="1" ht="12.95" customHeight="1" x14ac:dyDescent="0.2">
      <c r="A148" s="439" t="s">
        <v>814</v>
      </c>
      <c r="B148" s="440"/>
      <c r="C148" s="440"/>
      <c r="D148" s="402" t="s">
        <v>848</v>
      </c>
      <c r="E148" s="419"/>
      <c r="F148" s="419"/>
      <c r="G148" s="480" t="s">
        <v>849</v>
      </c>
      <c r="H148" s="441"/>
      <c r="I148" s="426" t="s">
        <v>850</v>
      </c>
      <c r="J148" s="426" t="s">
        <v>850</v>
      </c>
      <c r="K148" s="442" t="s">
        <v>9</v>
      </c>
      <c r="L148" s="481" t="s">
        <v>851</v>
      </c>
      <c r="M148" s="444"/>
      <c r="N148" s="445">
        <v>100</v>
      </c>
      <c r="O148" s="448">
        <v>230000000</v>
      </c>
      <c r="P148" s="459" t="s">
        <v>273</v>
      </c>
      <c r="Q148" s="446" t="s">
        <v>804</v>
      </c>
      <c r="R148" s="446" t="s">
        <v>852</v>
      </c>
      <c r="S148" s="448">
        <v>230000000</v>
      </c>
      <c r="T148" s="460" t="s">
        <v>830</v>
      </c>
      <c r="U148" s="444"/>
      <c r="V148" s="446" t="s">
        <v>853</v>
      </c>
      <c r="W148" s="444"/>
      <c r="X148" s="444"/>
      <c r="Y148" s="450">
        <v>0</v>
      </c>
      <c r="Z148" s="445">
        <v>50</v>
      </c>
      <c r="AA148" s="445">
        <v>50</v>
      </c>
      <c r="AB148" s="444"/>
      <c r="AC148" s="411" t="s">
        <v>236</v>
      </c>
      <c r="AD148" s="445">
        <v>43385</v>
      </c>
      <c r="AE148" s="451"/>
      <c r="AF148" s="452">
        <v>130068230</v>
      </c>
      <c r="AG148" s="452">
        <f>AF148*1.12</f>
        <v>145676417.60000002</v>
      </c>
      <c r="AH148" s="452">
        <v>80480</v>
      </c>
      <c r="AI148" s="451"/>
      <c r="AJ148" s="452">
        <v>241279040</v>
      </c>
      <c r="AK148" s="452">
        <f>AJ148*1.12</f>
        <v>270232524.80000001</v>
      </c>
      <c r="AL148" s="445">
        <v>80365</v>
      </c>
      <c r="AM148" s="451"/>
      <c r="AN148" s="452">
        <v>240934270</v>
      </c>
      <c r="AO148" s="452">
        <f>AN148*1.12</f>
        <v>269846382.40000004</v>
      </c>
      <c r="AP148" s="452">
        <v>43385</v>
      </c>
      <c r="AQ148" s="482"/>
      <c r="AR148" s="452">
        <v>130068230</v>
      </c>
      <c r="AS148" s="452">
        <f>AR148*1.12</f>
        <v>145676417.60000002</v>
      </c>
      <c r="AT148" s="453"/>
      <c r="AU148" s="451"/>
      <c r="AV148" s="451"/>
      <c r="AW148" s="451"/>
      <c r="AX148" s="454"/>
      <c r="AY148" s="455">
        <f>AR148+AN148+AJ148+AF148</f>
        <v>742349770</v>
      </c>
      <c r="AZ148" s="455">
        <f>AS148+AO148+AK148+AG148</f>
        <v>831431742.4000001</v>
      </c>
      <c r="BA148" s="456" t="s">
        <v>245</v>
      </c>
      <c r="BB148" s="441" t="s">
        <v>854</v>
      </c>
      <c r="BC148" s="441" t="s">
        <v>855</v>
      </c>
      <c r="BD148" s="449"/>
      <c r="BE148" s="382"/>
      <c r="BF148" s="444"/>
      <c r="BG148" s="457"/>
      <c r="BH148" s="444"/>
      <c r="BI148" s="444"/>
      <c r="BJ148" s="457"/>
      <c r="BK148" s="444"/>
      <c r="BL148" s="444"/>
      <c r="BM148" s="422" t="s">
        <v>822</v>
      </c>
    </row>
    <row r="149" spans="1:65" ht="13.15" customHeight="1" x14ac:dyDescent="0.2">
      <c r="A149" s="14"/>
      <c r="B149" s="14"/>
      <c r="C149" s="14"/>
      <c r="D149" s="14"/>
      <c r="E149" s="14"/>
      <c r="F149" s="15" t="s">
        <v>248</v>
      </c>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8">
        <f>SUM(AY113:AY138)</f>
        <v>5515402380.8767004</v>
      </c>
      <c r="AZ149" s="18">
        <f>SUM(AZ113:AZ138)</f>
        <v>6177250666.5819035</v>
      </c>
      <c r="BA149" s="14"/>
      <c r="BB149" s="14"/>
      <c r="BC149" s="14"/>
      <c r="BD149" s="14"/>
      <c r="BE149" s="14"/>
      <c r="BF149" s="14"/>
      <c r="BG149" s="14"/>
      <c r="BH149" s="14"/>
      <c r="BI149" s="14"/>
      <c r="BJ149" s="14"/>
      <c r="BK149" s="14"/>
      <c r="BL149" s="14"/>
      <c r="BM149" s="14"/>
    </row>
    <row r="150" spans="1:65" ht="13.15" customHeight="1" x14ac:dyDescent="0.2">
      <c r="A150" s="14"/>
      <c r="B150" s="14"/>
      <c r="C150" s="14"/>
      <c r="D150" s="14"/>
      <c r="E150" s="14"/>
      <c r="F150" s="7" t="s">
        <v>231</v>
      </c>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4"/>
      <c r="BB150" s="14"/>
      <c r="BC150" s="14"/>
      <c r="BD150" s="14"/>
      <c r="BE150" s="14"/>
      <c r="BF150" s="14"/>
      <c r="BG150" s="14"/>
      <c r="BH150" s="14"/>
      <c r="BI150" s="14"/>
      <c r="BJ150" s="14"/>
      <c r="BK150" s="14"/>
      <c r="BL150" s="14"/>
      <c r="BM150" s="14"/>
    </row>
    <row r="151" spans="1:65" s="6" customFormat="1" ht="13.15" customHeight="1" x14ac:dyDescent="0.2">
      <c r="A151" s="48" t="s">
        <v>71</v>
      </c>
      <c r="B151" s="75" t="s">
        <v>426</v>
      </c>
      <c r="C151" s="85"/>
      <c r="D151" s="27" t="s">
        <v>103</v>
      </c>
      <c r="E151" s="168"/>
      <c r="F151" s="168" t="s">
        <v>96</v>
      </c>
      <c r="G151" s="48" t="s">
        <v>348</v>
      </c>
      <c r="H151" s="48"/>
      <c r="I151" s="48" t="s">
        <v>124</v>
      </c>
      <c r="J151" s="48" t="s">
        <v>125</v>
      </c>
      <c r="K151" s="56" t="s">
        <v>25</v>
      </c>
      <c r="L151" s="48"/>
      <c r="M151" s="48"/>
      <c r="N151" s="177">
        <v>100</v>
      </c>
      <c r="O151" s="156">
        <v>230000000</v>
      </c>
      <c r="P151" s="175" t="s">
        <v>233</v>
      </c>
      <c r="Q151" s="48" t="s">
        <v>279</v>
      </c>
      <c r="R151" s="48" t="s">
        <v>234</v>
      </c>
      <c r="S151" s="156">
        <v>230000000</v>
      </c>
      <c r="T151" s="175" t="s">
        <v>280</v>
      </c>
      <c r="U151" s="48"/>
      <c r="V151" s="48"/>
      <c r="W151" s="48" t="s">
        <v>264</v>
      </c>
      <c r="X151" s="48" t="s">
        <v>285</v>
      </c>
      <c r="Y151" s="178">
        <v>0</v>
      </c>
      <c r="Z151" s="178">
        <v>100</v>
      </c>
      <c r="AA151" s="178">
        <v>0</v>
      </c>
      <c r="AB151" s="48"/>
      <c r="AC151" s="48" t="s">
        <v>236</v>
      </c>
      <c r="AD151" s="179"/>
      <c r="AE151" s="116"/>
      <c r="AF151" s="180">
        <v>114875020</v>
      </c>
      <c r="AG151" s="180">
        <f>AF151*1.12</f>
        <v>128660022.40000001</v>
      </c>
      <c r="AH151" s="179"/>
      <c r="AI151" s="116"/>
      <c r="AJ151" s="180">
        <v>114875020</v>
      </c>
      <c r="AK151" s="180">
        <f>AJ151*1.12</f>
        <v>128660022.40000001</v>
      </c>
      <c r="AL151" s="179"/>
      <c r="AM151" s="116"/>
      <c r="AN151" s="181">
        <v>114875020</v>
      </c>
      <c r="AO151" s="181">
        <f>AN151*1.12</f>
        <v>128660022.40000001</v>
      </c>
      <c r="AP151" s="179"/>
      <c r="AQ151" s="116"/>
      <c r="AR151" s="180">
        <v>114875020</v>
      </c>
      <c r="AS151" s="180">
        <f>AR151*1.12</f>
        <v>128660022.40000001</v>
      </c>
      <c r="AT151" s="179"/>
      <c r="AU151" s="116"/>
      <c r="AV151" s="181">
        <v>114875020</v>
      </c>
      <c r="AW151" s="181">
        <f>AV151*1.12</f>
        <v>128660022.40000001</v>
      </c>
      <c r="AX151" s="182"/>
      <c r="AY151" s="182">
        <v>0</v>
      </c>
      <c r="AZ151" s="182">
        <f>AY151*1.12</f>
        <v>0</v>
      </c>
      <c r="BA151" s="48" t="s">
        <v>245</v>
      </c>
      <c r="BB151" s="48" t="s">
        <v>349</v>
      </c>
      <c r="BC151" s="156" t="s">
        <v>350</v>
      </c>
      <c r="BD151" s="48"/>
      <c r="BE151" s="48"/>
      <c r="BF151" s="48"/>
      <c r="BG151" s="48"/>
      <c r="BH151" s="48"/>
      <c r="BI151" s="48"/>
      <c r="BJ151" s="48"/>
      <c r="BK151" s="48"/>
      <c r="BL151" s="48"/>
      <c r="BM151" s="48" t="s">
        <v>506</v>
      </c>
    </row>
    <row r="152" spans="1:65" s="6" customFormat="1" ht="13.15" customHeight="1" x14ac:dyDescent="0.2">
      <c r="A152" s="48" t="s">
        <v>71</v>
      </c>
      <c r="B152" s="75" t="s">
        <v>426</v>
      </c>
      <c r="C152" s="85"/>
      <c r="D152" s="27" t="s">
        <v>102</v>
      </c>
      <c r="E152" s="168"/>
      <c r="F152" s="80" t="s">
        <v>97</v>
      </c>
      <c r="G152" s="48" t="s">
        <v>348</v>
      </c>
      <c r="H152" s="48"/>
      <c r="I152" s="48" t="s">
        <v>124</v>
      </c>
      <c r="J152" s="48" t="s">
        <v>125</v>
      </c>
      <c r="K152" s="56" t="s">
        <v>25</v>
      </c>
      <c r="L152" s="48"/>
      <c r="M152" s="48"/>
      <c r="N152" s="177">
        <v>100</v>
      </c>
      <c r="O152" s="156">
        <v>230000000</v>
      </c>
      <c r="P152" s="175" t="s">
        <v>233</v>
      </c>
      <c r="Q152" s="48" t="s">
        <v>279</v>
      </c>
      <c r="R152" s="48" t="s">
        <v>234</v>
      </c>
      <c r="S152" s="156">
        <v>230000000</v>
      </c>
      <c r="T152" s="175" t="s">
        <v>75</v>
      </c>
      <c r="U152" s="48"/>
      <c r="V152" s="48"/>
      <c r="W152" s="48" t="s">
        <v>264</v>
      </c>
      <c r="X152" s="48" t="s">
        <v>285</v>
      </c>
      <c r="Y152" s="178">
        <v>0</v>
      </c>
      <c r="Z152" s="178">
        <v>100</v>
      </c>
      <c r="AA152" s="178">
        <v>0</v>
      </c>
      <c r="AB152" s="48"/>
      <c r="AC152" s="48" t="s">
        <v>236</v>
      </c>
      <c r="AD152" s="179"/>
      <c r="AE152" s="116"/>
      <c r="AF152" s="180">
        <v>128973780</v>
      </c>
      <c r="AG152" s="180">
        <f>AF152*1.12</f>
        <v>144450633.60000002</v>
      </c>
      <c r="AH152" s="179"/>
      <c r="AI152" s="116"/>
      <c r="AJ152" s="180">
        <v>128973780</v>
      </c>
      <c r="AK152" s="180">
        <f>AJ152*1.12</f>
        <v>144450633.60000002</v>
      </c>
      <c r="AL152" s="179"/>
      <c r="AM152" s="116"/>
      <c r="AN152" s="181">
        <v>128973780</v>
      </c>
      <c r="AO152" s="181">
        <f>AN152*1.12</f>
        <v>144450633.60000002</v>
      </c>
      <c r="AP152" s="179"/>
      <c r="AQ152" s="116"/>
      <c r="AR152" s="180">
        <v>128973780</v>
      </c>
      <c r="AS152" s="180">
        <f>AR152*1.12</f>
        <v>144450633.60000002</v>
      </c>
      <c r="AT152" s="179"/>
      <c r="AU152" s="116"/>
      <c r="AV152" s="181">
        <v>128973780</v>
      </c>
      <c r="AW152" s="181">
        <f>AV152*1.12</f>
        <v>144450633.60000002</v>
      </c>
      <c r="AX152" s="182"/>
      <c r="AY152" s="182">
        <v>0</v>
      </c>
      <c r="AZ152" s="182">
        <f t="shared" ref="AZ152:AZ193" si="189">AY152*1.12</f>
        <v>0</v>
      </c>
      <c r="BA152" s="48" t="s">
        <v>245</v>
      </c>
      <c r="BB152" s="48" t="s">
        <v>351</v>
      </c>
      <c r="BC152" s="156" t="s">
        <v>352</v>
      </c>
      <c r="BD152" s="48"/>
      <c r="BE152" s="48"/>
      <c r="BF152" s="48"/>
      <c r="BG152" s="48"/>
      <c r="BH152" s="48"/>
      <c r="BI152" s="48"/>
      <c r="BJ152" s="48"/>
      <c r="BK152" s="48"/>
      <c r="BL152" s="48"/>
      <c r="BM152" s="48" t="s">
        <v>506</v>
      </c>
    </row>
    <row r="153" spans="1:65" s="6" customFormat="1" ht="13.15" customHeight="1" x14ac:dyDescent="0.2">
      <c r="A153" s="48" t="s">
        <v>71</v>
      </c>
      <c r="B153" s="75" t="s">
        <v>426</v>
      </c>
      <c r="C153" s="80"/>
      <c r="D153" s="27" t="s">
        <v>108</v>
      </c>
      <c r="E153" s="80"/>
      <c r="F153" s="80" t="s">
        <v>103</v>
      </c>
      <c r="G153" s="175" t="s">
        <v>139</v>
      </c>
      <c r="H153" s="176"/>
      <c r="I153" s="176" t="s">
        <v>123</v>
      </c>
      <c r="J153" s="176" t="s">
        <v>123</v>
      </c>
      <c r="K153" s="56" t="s">
        <v>25</v>
      </c>
      <c r="L153" s="48"/>
      <c r="M153" s="48"/>
      <c r="N153" s="177">
        <v>100</v>
      </c>
      <c r="O153" s="156">
        <v>230000000</v>
      </c>
      <c r="P153" s="175" t="s">
        <v>233</v>
      </c>
      <c r="Q153" s="48" t="s">
        <v>279</v>
      </c>
      <c r="R153" s="48" t="s">
        <v>234</v>
      </c>
      <c r="S153" s="156">
        <v>230000000</v>
      </c>
      <c r="T153" s="175" t="s">
        <v>132</v>
      </c>
      <c r="U153" s="48"/>
      <c r="V153" s="48"/>
      <c r="W153" s="48" t="s">
        <v>264</v>
      </c>
      <c r="X153" s="48" t="s">
        <v>251</v>
      </c>
      <c r="Y153" s="178">
        <v>0</v>
      </c>
      <c r="Z153" s="178">
        <v>100</v>
      </c>
      <c r="AA153" s="178">
        <v>0</v>
      </c>
      <c r="AB153" s="48"/>
      <c r="AC153" s="48" t="s">
        <v>236</v>
      </c>
      <c r="AD153" s="179"/>
      <c r="AE153" s="116"/>
      <c r="AF153" s="116">
        <v>164919375</v>
      </c>
      <c r="AG153" s="180">
        <f>AF153*1.12</f>
        <v>184709700.00000003</v>
      </c>
      <c r="AH153" s="179"/>
      <c r="AI153" s="116"/>
      <c r="AJ153" s="116">
        <v>164919375</v>
      </c>
      <c r="AK153" s="180">
        <f>AJ153*1.12</f>
        <v>184709700.00000003</v>
      </c>
      <c r="AL153" s="179"/>
      <c r="AM153" s="116"/>
      <c r="AN153" s="116">
        <v>164919375</v>
      </c>
      <c r="AO153" s="181">
        <f>AN153*1.12</f>
        <v>184709700.00000003</v>
      </c>
      <c r="AP153" s="179"/>
      <c r="AQ153" s="182"/>
      <c r="AR153" s="180"/>
      <c r="AS153" s="180"/>
      <c r="AT153" s="179"/>
      <c r="AU153" s="182"/>
      <c r="AV153" s="181"/>
      <c r="AW153" s="181"/>
      <c r="AX153" s="182"/>
      <c r="AY153" s="162">
        <v>0</v>
      </c>
      <c r="AZ153" s="162">
        <v>0</v>
      </c>
      <c r="BA153" s="48" t="s">
        <v>245</v>
      </c>
      <c r="BB153" s="48" t="s">
        <v>353</v>
      </c>
      <c r="BC153" s="175" t="s">
        <v>134</v>
      </c>
      <c r="BD153" s="48"/>
      <c r="BE153" s="48"/>
      <c r="BF153" s="48"/>
      <c r="BG153" s="48"/>
      <c r="BH153" s="48"/>
      <c r="BI153" s="48"/>
      <c r="BJ153" s="48"/>
      <c r="BK153" s="48"/>
      <c r="BL153" s="48"/>
      <c r="BM153" s="48"/>
    </row>
    <row r="154" spans="1:65" ht="13.15" customHeight="1" x14ac:dyDescent="0.25">
      <c r="A154" s="53" t="s">
        <v>71</v>
      </c>
      <c r="B154" s="75" t="s">
        <v>426</v>
      </c>
      <c r="C154" s="80"/>
      <c r="D154" s="76" t="s">
        <v>625</v>
      </c>
      <c r="E154" s="80"/>
      <c r="F154" s="80"/>
      <c r="G154" s="82" t="s">
        <v>139</v>
      </c>
      <c r="H154" s="49"/>
      <c r="I154" s="49" t="s">
        <v>123</v>
      </c>
      <c r="J154" s="49" t="s">
        <v>123</v>
      </c>
      <c r="K154" s="38" t="s">
        <v>25</v>
      </c>
      <c r="L154" s="53"/>
      <c r="M154" s="53"/>
      <c r="N154" s="81">
        <v>100</v>
      </c>
      <c r="O154" s="37">
        <v>230000000</v>
      </c>
      <c r="P154" s="82" t="s">
        <v>233</v>
      </c>
      <c r="Q154" s="53" t="s">
        <v>522</v>
      </c>
      <c r="R154" s="53" t="s">
        <v>234</v>
      </c>
      <c r="S154" s="37">
        <v>230000000</v>
      </c>
      <c r="T154" s="82" t="s">
        <v>132</v>
      </c>
      <c r="U154" s="53"/>
      <c r="V154" s="53"/>
      <c r="W154" s="53" t="s">
        <v>478</v>
      </c>
      <c r="X154" s="53" t="s">
        <v>251</v>
      </c>
      <c r="Y154" s="163">
        <v>0</v>
      </c>
      <c r="Z154" s="163">
        <v>100</v>
      </c>
      <c r="AA154" s="163">
        <v>0</v>
      </c>
      <c r="AB154" s="53"/>
      <c r="AC154" s="53" t="s">
        <v>236</v>
      </c>
      <c r="AD154" s="164"/>
      <c r="AE154" s="114"/>
      <c r="AF154" s="74">
        <v>47279062.5</v>
      </c>
      <c r="AG154" s="166">
        <f t="shared" ref="AG154:AG193" si="190">AF154*1.12</f>
        <v>52952550.000000007</v>
      </c>
      <c r="AH154" s="74"/>
      <c r="AI154" s="74"/>
      <c r="AJ154" s="74">
        <v>63038750</v>
      </c>
      <c r="AK154" s="166">
        <f>AJ154*1.12</f>
        <v>70603400</v>
      </c>
      <c r="AL154" s="74"/>
      <c r="AM154" s="74"/>
      <c r="AN154" s="74">
        <v>63038750</v>
      </c>
      <c r="AO154" s="166">
        <f>AN154*1.12</f>
        <v>70603400</v>
      </c>
      <c r="AP154" s="74"/>
      <c r="AQ154" s="74"/>
      <c r="AR154" s="74"/>
      <c r="AS154" s="74"/>
      <c r="AT154" s="74"/>
      <c r="AU154" s="74"/>
      <c r="AV154" s="74"/>
      <c r="AW154" s="74"/>
      <c r="AX154" s="74"/>
      <c r="AY154" s="161">
        <v>0</v>
      </c>
      <c r="AZ154" s="161">
        <f>AY154*1.12</f>
        <v>0</v>
      </c>
      <c r="BA154" s="53" t="s">
        <v>245</v>
      </c>
      <c r="BB154" s="53" t="s">
        <v>353</v>
      </c>
      <c r="BC154" s="82" t="s">
        <v>134</v>
      </c>
      <c r="BD154" s="25"/>
      <c r="BE154" s="25"/>
      <c r="BF154" s="25"/>
      <c r="BG154" s="25"/>
      <c r="BH154" s="25"/>
      <c r="BI154" s="25"/>
      <c r="BJ154" s="25"/>
      <c r="BK154" s="25"/>
      <c r="BL154" s="25"/>
      <c r="BM154" s="25" t="s">
        <v>626</v>
      </c>
    </row>
    <row r="155" spans="1:65" ht="13.15" customHeight="1" x14ac:dyDescent="0.2">
      <c r="A155" s="53" t="s">
        <v>71</v>
      </c>
      <c r="B155" s="75" t="s">
        <v>426</v>
      </c>
      <c r="C155" s="80"/>
      <c r="D155" s="76" t="s">
        <v>666</v>
      </c>
      <c r="E155" s="80"/>
      <c r="F155" s="80"/>
      <c r="G155" s="82" t="s">
        <v>139</v>
      </c>
      <c r="H155" s="49"/>
      <c r="I155" s="49" t="s">
        <v>123</v>
      </c>
      <c r="J155" s="49" t="s">
        <v>123</v>
      </c>
      <c r="K155" s="38" t="s">
        <v>25</v>
      </c>
      <c r="L155" s="53"/>
      <c r="M155" s="53"/>
      <c r="N155" s="81">
        <v>100</v>
      </c>
      <c r="O155" s="37">
        <v>230000000</v>
      </c>
      <c r="P155" s="82" t="s">
        <v>233</v>
      </c>
      <c r="Q155" s="53" t="s">
        <v>522</v>
      </c>
      <c r="R155" s="53" t="s">
        <v>234</v>
      </c>
      <c r="S155" s="37">
        <v>230000000</v>
      </c>
      <c r="T155" s="82" t="s">
        <v>132</v>
      </c>
      <c r="U155" s="53"/>
      <c r="V155" s="53"/>
      <c r="W155" s="53" t="s">
        <v>478</v>
      </c>
      <c r="X155" s="53" t="s">
        <v>251</v>
      </c>
      <c r="Y155" s="163">
        <v>0</v>
      </c>
      <c r="Z155" s="163">
        <v>100</v>
      </c>
      <c r="AA155" s="163">
        <v>0</v>
      </c>
      <c r="AB155" s="53"/>
      <c r="AC155" s="53" t="s">
        <v>236</v>
      </c>
      <c r="AD155" s="164"/>
      <c r="AE155" s="114"/>
      <c r="AF155" s="107">
        <f>47279062.5+8985600</f>
        <v>56264662.5</v>
      </c>
      <c r="AG155" s="166">
        <f t="shared" si="190"/>
        <v>63016422.000000007</v>
      </c>
      <c r="AH155" s="74"/>
      <c r="AI155" s="74"/>
      <c r="AJ155" s="74">
        <v>75019550</v>
      </c>
      <c r="AK155" s="166">
        <f>AJ155*1.12</f>
        <v>84021896.000000015</v>
      </c>
      <c r="AL155" s="74"/>
      <c r="AM155" s="74"/>
      <c r="AN155" s="74">
        <v>75019550</v>
      </c>
      <c r="AO155" s="166">
        <f>AN155*1.12</f>
        <v>84021896.000000015</v>
      </c>
      <c r="AP155" s="74"/>
      <c r="AQ155" s="74"/>
      <c r="AR155" s="74"/>
      <c r="AS155" s="74"/>
      <c r="AT155" s="74"/>
      <c r="AU155" s="74"/>
      <c r="AV155" s="74"/>
      <c r="AW155" s="74"/>
      <c r="AX155" s="74"/>
      <c r="AY155" s="83">
        <v>0</v>
      </c>
      <c r="AZ155" s="83">
        <f t="shared" si="189"/>
        <v>0</v>
      </c>
      <c r="BA155" s="53" t="s">
        <v>245</v>
      </c>
      <c r="BB155" s="53" t="s">
        <v>353</v>
      </c>
      <c r="BC155" s="82" t="s">
        <v>134</v>
      </c>
      <c r="BD155" s="25"/>
      <c r="BE155" s="25"/>
      <c r="BF155" s="25"/>
      <c r="BG155" s="25"/>
      <c r="BH155" s="25"/>
      <c r="BI155" s="25"/>
      <c r="BJ155" s="25"/>
      <c r="BK155" s="25"/>
      <c r="BL155" s="25"/>
      <c r="BM155" s="25" t="s">
        <v>790</v>
      </c>
    </row>
    <row r="156" spans="1:65" s="6" customFormat="1" ht="13.15" customHeight="1" x14ac:dyDescent="0.2">
      <c r="A156" s="48" t="s">
        <v>71</v>
      </c>
      <c r="B156" s="75" t="s">
        <v>426</v>
      </c>
      <c r="C156" s="85"/>
      <c r="D156" s="27" t="s">
        <v>107</v>
      </c>
      <c r="E156" s="168"/>
      <c r="F156" s="168" t="s">
        <v>104</v>
      </c>
      <c r="G156" s="175" t="s">
        <v>139</v>
      </c>
      <c r="H156" s="176"/>
      <c r="I156" s="176" t="s">
        <v>123</v>
      </c>
      <c r="J156" s="176" t="s">
        <v>123</v>
      </c>
      <c r="K156" s="56" t="s">
        <v>25</v>
      </c>
      <c r="L156" s="48"/>
      <c r="M156" s="48"/>
      <c r="N156" s="177">
        <v>100</v>
      </c>
      <c r="O156" s="156">
        <v>230000000</v>
      </c>
      <c r="P156" s="175" t="s">
        <v>233</v>
      </c>
      <c r="Q156" s="48" t="s">
        <v>279</v>
      </c>
      <c r="R156" s="48" t="s">
        <v>234</v>
      </c>
      <c r="S156" s="156">
        <v>230000000</v>
      </c>
      <c r="T156" s="175" t="s">
        <v>75</v>
      </c>
      <c r="U156" s="48"/>
      <c r="V156" s="48"/>
      <c r="W156" s="48" t="s">
        <v>264</v>
      </c>
      <c r="X156" s="48" t="s">
        <v>251</v>
      </c>
      <c r="Y156" s="178">
        <v>0</v>
      </c>
      <c r="Z156" s="178">
        <v>100</v>
      </c>
      <c r="AA156" s="178">
        <v>0</v>
      </c>
      <c r="AB156" s="48"/>
      <c r="AC156" s="48" t="s">
        <v>236</v>
      </c>
      <c r="AD156" s="179"/>
      <c r="AE156" s="116"/>
      <c r="AF156" s="180">
        <v>143527370</v>
      </c>
      <c r="AG156" s="180">
        <f t="shared" si="190"/>
        <v>160750654.40000001</v>
      </c>
      <c r="AH156" s="179"/>
      <c r="AI156" s="116"/>
      <c r="AJ156" s="180">
        <v>143527370</v>
      </c>
      <c r="AK156" s="180">
        <f t="shared" ref="AK156:AK193" si="191">AJ156*1.12</f>
        <v>160750654.40000001</v>
      </c>
      <c r="AL156" s="179"/>
      <c r="AM156" s="116"/>
      <c r="AN156" s="181">
        <v>143527370</v>
      </c>
      <c r="AO156" s="181">
        <f t="shared" ref="AO156:AO173" si="192">AN156*1.12</f>
        <v>160750654.40000001</v>
      </c>
      <c r="AP156" s="179"/>
      <c r="AQ156" s="182"/>
      <c r="AR156" s="180"/>
      <c r="AS156" s="180"/>
      <c r="AT156" s="179"/>
      <c r="AU156" s="182"/>
      <c r="AV156" s="181"/>
      <c r="AW156" s="181"/>
      <c r="AX156" s="182"/>
      <c r="AY156" s="162">
        <v>0</v>
      </c>
      <c r="AZ156" s="162">
        <v>0</v>
      </c>
      <c r="BA156" s="48" t="s">
        <v>245</v>
      </c>
      <c r="BB156" s="48" t="s">
        <v>351</v>
      </c>
      <c r="BC156" s="175" t="s">
        <v>136</v>
      </c>
      <c r="BD156" s="48"/>
      <c r="BE156" s="48"/>
      <c r="BF156" s="48"/>
      <c r="BG156" s="48"/>
      <c r="BH156" s="48"/>
      <c r="BI156" s="48"/>
      <c r="BJ156" s="48"/>
      <c r="BK156" s="48"/>
      <c r="BL156" s="48"/>
      <c r="BM156" s="48"/>
    </row>
    <row r="157" spans="1:65" ht="13.15" customHeight="1" x14ac:dyDescent="0.25">
      <c r="A157" s="53" t="s">
        <v>71</v>
      </c>
      <c r="B157" s="75" t="s">
        <v>426</v>
      </c>
      <c r="C157" s="85"/>
      <c r="D157" s="76" t="s">
        <v>627</v>
      </c>
      <c r="E157" s="168"/>
      <c r="F157" s="168"/>
      <c r="G157" s="82" t="s">
        <v>139</v>
      </c>
      <c r="H157" s="49"/>
      <c r="I157" s="49" t="s">
        <v>123</v>
      </c>
      <c r="J157" s="49" t="s">
        <v>123</v>
      </c>
      <c r="K157" s="38" t="s">
        <v>25</v>
      </c>
      <c r="L157" s="53"/>
      <c r="M157" s="53"/>
      <c r="N157" s="81">
        <v>100</v>
      </c>
      <c r="O157" s="37">
        <v>230000000</v>
      </c>
      <c r="P157" s="82" t="s">
        <v>233</v>
      </c>
      <c r="Q157" s="53" t="s">
        <v>522</v>
      </c>
      <c r="R157" s="53" t="s">
        <v>234</v>
      </c>
      <c r="S157" s="37">
        <v>230000000</v>
      </c>
      <c r="T157" s="82" t="s">
        <v>75</v>
      </c>
      <c r="U157" s="53"/>
      <c r="V157" s="53"/>
      <c r="W157" s="53" t="s">
        <v>478</v>
      </c>
      <c r="X157" s="53" t="s">
        <v>251</v>
      </c>
      <c r="Y157" s="163">
        <v>0</v>
      </c>
      <c r="Z157" s="163">
        <v>100</v>
      </c>
      <c r="AA157" s="163">
        <v>0</v>
      </c>
      <c r="AB157" s="53"/>
      <c r="AC157" s="53" t="s">
        <v>236</v>
      </c>
      <c r="AD157" s="164"/>
      <c r="AE157" s="114"/>
      <c r="AF157" s="74">
        <v>14137500</v>
      </c>
      <c r="AG157" s="166">
        <f t="shared" si="190"/>
        <v>15834000.000000002</v>
      </c>
      <c r="AH157" s="74"/>
      <c r="AI157" s="74"/>
      <c r="AJ157" s="74">
        <v>18850000</v>
      </c>
      <c r="AK157" s="166">
        <f>AJ157*1.12</f>
        <v>21112000.000000004</v>
      </c>
      <c r="AL157" s="74"/>
      <c r="AM157" s="74"/>
      <c r="AN157" s="74">
        <v>18850000</v>
      </c>
      <c r="AO157" s="166">
        <f>AN157*1.12</f>
        <v>21112000.000000004</v>
      </c>
      <c r="AP157" s="74"/>
      <c r="AQ157" s="74"/>
      <c r="AR157" s="74"/>
      <c r="AS157" s="74"/>
      <c r="AT157" s="74"/>
      <c r="AU157" s="74"/>
      <c r="AV157" s="74"/>
      <c r="AW157" s="74"/>
      <c r="AX157" s="74"/>
      <c r="AY157" s="161">
        <v>0</v>
      </c>
      <c r="AZ157" s="161">
        <f>AY157*1.12</f>
        <v>0</v>
      </c>
      <c r="BA157" s="53" t="s">
        <v>245</v>
      </c>
      <c r="BB157" s="53" t="s">
        <v>351</v>
      </c>
      <c r="BC157" s="82" t="s">
        <v>136</v>
      </c>
      <c r="BD157" s="25"/>
      <c r="BE157" s="25"/>
      <c r="BF157" s="25"/>
      <c r="BG157" s="25"/>
      <c r="BH157" s="25"/>
      <c r="BI157" s="25"/>
      <c r="BJ157" s="25"/>
      <c r="BK157" s="25"/>
      <c r="BL157" s="25"/>
      <c r="BM157" s="25" t="s">
        <v>626</v>
      </c>
    </row>
    <row r="158" spans="1:65" ht="13.15" customHeight="1" x14ac:dyDescent="0.2">
      <c r="A158" s="53" t="s">
        <v>71</v>
      </c>
      <c r="B158" s="75" t="s">
        <v>426</v>
      </c>
      <c r="C158" s="85"/>
      <c r="D158" s="76" t="s">
        <v>667</v>
      </c>
      <c r="E158" s="168"/>
      <c r="F158" s="168"/>
      <c r="G158" s="82" t="s">
        <v>139</v>
      </c>
      <c r="H158" s="49"/>
      <c r="I158" s="49" t="s">
        <v>123</v>
      </c>
      <c r="J158" s="49" t="s">
        <v>123</v>
      </c>
      <c r="K158" s="38" t="s">
        <v>25</v>
      </c>
      <c r="L158" s="53"/>
      <c r="M158" s="53"/>
      <c r="N158" s="81">
        <v>100</v>
      </c>
      <c r="O158" s="37">
        <v>230000000</v>
      </c>
      <c r="P158" s="82" t="s">
        <v>233</v>
      </c>
      <c r="Q158" s="53" t="s">
        <v>522</v>
      </c>
      <c r="R158" s="53" t="s">
        <v>234</v>
      </c>
      <c r="S158" s="37">
        <v>230000000</v>
      </c>
      <c r="T158" s="82" t="s">
        <v>75</v>
      </c>
      <c r="U158" s="53"/>
      <c r="V158" s="53"/>
      <c r="W158" s="53" t="s">
        <v>478</v>
      </c>
      <c r="X158" s="53" t="s">
        <v>251</v>
      </c>
      <c r="Y158" s="163">
        <v>0</v>
      </c>
      <c r="Z158" s="163">
        <v>100</v>
      </c>
      <c r="AA158" s="163">
        <v>0</v>
      </c>
      <c r="AB158" s="53"/>
      <c r="AC158" s="53" t="s">
        <v>236</v>
      </c>
      <c r="AD158" s="164"/>
      <c r="AE158" s="114"/>
      <c r="AF158" s="74">
        <f>14137500+17971200</f>
        <v>32108700</v>
      </c>
      <c r="AG158" s="166">
        <f t="shared" si="190"/>
        <v>35961744</v>
      </c>
      <c r="AH158" s="74"/>
      <c r="AI158" s="74"/>
      <c r="AJ158" s="74">
        <v>42811600</v>
      </c>
      <c r="AK158" s="166">
        <f>AJ158*1.12</f>
        <v>47948992.000000007</v>
      </c>
      <c r="AL158" s="74"/>
      <c r="AM158" s="74"/>
      <c r="AN158" s="74">
        <v>42811600</v>
      </c>
      <c r="AO158" s="166">
        <f>AN158*1.12</f>
        <v>47948992.000000007</v>
      </c>
      <c r="AP158" s="74"/>
      <c r="AQ158" s="74"/>
      <c r="AR158" s="74"/>
      <c r="AS158" s="74"/>
      <c r="AT158" s="74"/>
      <c r="AU158" s="74"/>
      <c r="AV158" s="74"/>
      <c r="AW158" s="74"/>
      <c r="AX158" s="74"/>
      <c r="AY158" s="83">
        <v>0</v>
      </c>
      <c r="AZ158" s="83">
        <f t="shared" si="189"/>
        <v>0</v>
      </c>
      <c r="BA158" s="53" t="s">
        <v>245</v>
      </c>
      <c r="BB158" s="53" t="s">
        <v>351</v>
      </c>
      <c r="BC158" s="82" t="s">
        <v>136</v>
      </c>
      <c r="BD158" s="25"/>
      <c r="BE158" s="25"/>
      <c r="BF158" s="25"/>
      <c r="BG158" s="25"/>
      <c r="BH158" s="25"/>
      <c r="BI158" s="25"/>
      <c r="BJ158" s="25"/>
      <c r="BK158" s="25"/>
      <c r="BL158" s="25"/>
      <c r="BM158" s="25" t="s">
        <v>790</v>
      </c>
    </row>
    <row r="159" spans="1:65" s="6" customFormat="1" ht="13.15" customHeight="1" x14ac:dyDescent="0.2">
      <c r="A159" s="48" t="s">
        <v>71</v>
      </c>
      <c r="B159" s="75" t="s">
        <v>426</v>
      </c>
      <c r="C159" s="85"/>
      <c r="D159" s="27" t="s">
        <v>111</v>
      </c>
      <c r="E159" s="168"/>
      <c r="F159" s="168" t="s">
        <v>105</v>
      </c>
      <c r="G159" s="175" t="s">
        <v>139</v>
      </c>
      <c r="H159" s="176"/>
      <c r="I159" s="176" t="s">
        <v>123</v>
      </c>
      <c r="J159" s="176" t="s">
        <v>123</v>
      </c>
      <c r="K159" s="56" t="s">
        <v>25</v>
      </c>
      <c r="L159" s="48"/>
      <c r="M159" s="48"/>
      <c r="N159" s="177">
        <v>100</v>
      </c>
      <c r="O159" s="156">
        <v>230000000</v>
      </c>
      <c r="P159" s="175" t="s">
        <v>233</v>
      </c>
      <c r="Q159" s="48" t="s">
        <v>279</v>
      </c>
      <c r="R159" s="48" t="s">
        <v>234</v>
      </c>
      <c r="S159" s="156">
        <v>230000000</v>
      </c>
      <c r="T159" s="175" t="s">
        <v>280</v>
      </c>
      <c r="U159" s="48"/>
      <c r="V159" s="48"/>
      <c r="W159" s="48" t="s">
        <v>264</v>
      </c>
      <c r="X159" s="48" t="s">
        <v>251</v>
      </c>
      <c r="Y159" s="178">
        <v>0</v>
      </c>
      <c r="Z159" s="178">
        <v>100</v>
      </c>
      <c r="AA159" s="178">
        <v>0</v>
      </c>
      <c r="AB159" s="48"/>
      <c r="AC159" s="48" t="s">
        <v>236</v>
      </c>
      <c r="AD159" s="179"/>
      <c r="AE159" s="116"/>
      <c r="AF159" s="180">
        <v>164672825</v>
      </c>
      <c r="AG159" s="180">
        <f t="shared" si="190"/>
        <v>184433564.00000003</v>
      </c>
      <c r="AH159" s="179"/>
      <c r="AI159" s="116"/>
      <c r="AJ159" s="180">
        <v>164672825</v>
      </c>
      <c r="AK159" s="180">
        <f t="shared" si="191"/>
        <v>184433564.00000003</v>
      </c>
      <c r="AL159" s="179"/>
      <c r="AM159" s="116"/>
      <c r="AN159" s="181">
        <v>164672825</v>
      </c>
      <c r="AO159" s="181">
        <f t="shared" si="192"/>
        <v>184433564.00000003</v>
      </c>
      <c r="AP159" s="179"/>
      <c r="AQ159" s="182"/>
      <c r="AR159" s="180"/>
      <c r="AS159" s="180"/>
      <c r="AT159" s="179"/>
      <c r="AU159" s="182"/>
      <c r="AV159" s="181"/>
      <c r="AW159" s="181"/>
      <c r="AX159" s="182"/>
      <c r="AY159" s="162">
        <v>0</v>
      </c>
      <c r="AZ159" s="162">
        <v>0</v>
      </c>
      <c r="BA159" s="48" t="s">
        <v>245</v>
      </c>
      <c r="BB159" s="48" t="s">
        <v>354</v>
      </c>
      <c r="BC159" s="175" t="s">
        <v>270</v>
      </c>
      <c r="BD159" s="48"/>
      <c r="BE159" s="48"/>
      <c r="BF159" s="48"/>
      <c r="BG159" s="48"/>
      <c r="BH159" s="48"/>
      <c r="BI159" s="48"/>
      <c r="BJ159" s="48"/>
      <c r="BK159" s="48"/>
      <c r="BL159" s="48"/>
      <c r="BM159" s="48"/>
    </row>
    <row r="160" spans="1:65" ht="13.15" customHeight="1" x14ac:dyDescent="0.2">
      <c r="A160" s="53" t="s">
        <v>71</v>
      </c>
      <c r="B160" s="75" t="s">
        <v>426</v>
      </c>
      <c r="C160" s="85"/>
      <c r="D160" s="76" t="s">
        <v>628</v>
      </c>
      <c r="E160" s="168"/>
      <c r="F160" s="168"/>
      <c r="G160" s="82" t="s">
        <v>139</v>
      </c>
      <c r="H160" s="49"/>
      <c r="I160" s="49" t="s">
        <v>123</v>
      </c>
      <c r="J160" s="49" t="s">
        <v>123</v>
      </c>
      <c r="K160" s="38" t="s">
        <v>25</v>
      </c>
      <c r="L160" s="53"/>
      <c r="M160" s="53"/>
      <c r="N160" s="81">
        <v>100</v>
      </c>
      <c r="O160" s="37">
        <v>230000000</v>
      </c>
      <c r="P160" s="82" t="s">
        <v>233</v>
      </c>
      <c r="Q160" s="53" t="s">
        <v>522</v>
      </c>
      <c r="R160" s="53" t="s">
        <v>234</v>
      </c>
      <c r="S160" s="37">
        <v>230000000</v>
      </c>
      <c r="T160" s="82" t="s">
        <v>280</v>
      </c>
      <c r="U160" s="53"/>
      <c r="V160" s="53"/>
      <c r="W160" s="53" t="s">
        <v>478</v>
      </c>
      <c r="X160" s="53" t="s">
        <v>251</v>
      </c>
      <c r="Y160" s="163">
        <v>0</v>
      </c>
      <c r="Z160" s="163">
        <v>100</v>
      </c>
      <c r="AA160" s="163">
        <v>0</v>
      </c>
      <c r="AB160" s="53"/>
      <c r="AC160" s="53" t="s">
        <v>236</v>
      </c>
      <c r="AD160" s="164"/>
      <c r="AE160" s="114"/>
      <c r="AF160" s="74">
        <v>47094150</v>
      </c>
      <c r="AG160" s="166">
        <f t="shared" si="190"/>
        <v>52745448.000000007</v>
      </c>
      <c r="AH160" s="74"/>
      <c r="AI160" s="74"/>
      <c r="AJ160" s="74">
        <v>62792200</v>
      </c>
      <c r="AK160" s="166">
        <f>AJ160*1.12</f>
        <v>70327264</v>
      </c>
      <c r="AL160" s="74"/>
      <c r="AM160" s="74"/>
      <c r="AN160" s="74">
        <v>62792200</v>
      </c>
      <c r="AO160" s="166">
        <f>AN160*1.12</f>
        <v>70327264</v>
      </c>
      <c r="AP160" s="74"/>
      <c r="AQ160" s="74"/>
      <c r="AR160" s="74"/>
      <c r="AS160" s="74"/>
      <c r="AT160" s="74"/>
      <c r="AU160" s="74"/>
      <c r="AV160" s="74"/>
      <c r="AW160" s="74"/>
      <c r="AX160" s="74"/>
      <c r="AY160" s="83">
        <v>0</v>
      </c>
      <c r="AZ160" s="83">
        <f t="shared" si="189"/>
        <v>0</v>
      </c>
      <c r="BA160" s="53" t="s">
        <v>245</v>
      </c>
      <c r="BB160" s="53" t="s">
        <v>354</v>
      </c>
      <c r="BC160" s="82" t="s">
        <v>270</v>
      </c>
      <c r="BD160" s="25"/>
      <c r="BE160" s="25"/>
      <c r="BF160" s="25"/>
      <c r="BG160" s="25"/>
      <c r="BH160" s="25"/>
      <c r="BI160" s="25"/>
      <c r="BJ160" s="25"/>
      <c r="BK160" s="25"/>
      <c r="BL160" s="25"/>
      <c r="BM160" s="25" t="s">
        <v>790</v>
      </c>
    </row>
    <row r="161" spans="1:65" s="6" customFormat="1" ht="13.15" customHeight="1" x14ac:dyDescent="0.2">
      <c r="A161" s="48" t="s">
        <v>71</v>
      </c>
      <c r="B161" s="75" t="s">
        <v>426</v>
      </c>
      <c r="C161" s="85"/>
      <c r="D161" s="27" t="s">
        <v>114</v>
      </c>
      <c r="E161" s="168"/>
      <c r="F161" s="168" t="s">
        <v>106</v>
      </c>
      <c r="G161" s="175" t="s">
        <v>139</v>
      </c>
      <c r="H161" s="176"/>
      <c r="I161" s="176" t="s">
        <v>123</v>
      </c>
      <c r="J161" s="176" t="s">
        <v>123</v>
      </c>
      <c r="K161" s="56" t="s">
        <v>25</v>
      </c>
      <c r="L161" s="48"/>
      <c r="M161" s="48"/>
      <c r="N161" s="177">
        <v>100</v>
      </c>
      <c r="O161" s="156">
        <v>230000000</v>
      </c>
      <c r="P161" s="175" t="s">
        <v>233</v>
      </c>
      <c r="Q161" s="48" t="s">
        <v>279</v>
      </c>
      <c r="R161" s="48" t="s">
        <v>234</v>
      </c>
      <c r="S161" s="156">
        <v>230000000</v>
      </c>
      <c r="T161" s="175" t="s">
        <v>140</v>
      </c>
      <c r="U161" s="48"/>
      <c r="V161" s="48"/>
      <c r="W161" s="48" t="s">
        <v>264</v>
      </c>
      <c r="X161" s="48" t="s">
        <v>251</v>
      </c>
      <c r="Y161" s="178">
        <v>0</v>
      </c>
      <c r="Z161" s="178">
        <v>100</v>
      </c>
      <c r="AA161" s="178">
        <v>0</v>
      </c>
      <c r="AB161" s="48"/>
      <c r="AC161" s="48" t="s">
        <v>236</v>
      </c>
      <c r="AD161" s="179"/>
      <c r="AE161" s="116"/>
      <c r="AF161" s="180">
        <v>149490495</v>
      </c>
      <c r="AG161" s="180">
        <f t="shared" si="190"/>
        <v>167429354.40000001</v>
      </c>
      <c r="AH161" s="179"/>
      <c r="AI161" s="116"/>
      <c r="AJ161" s="180">
        <v>149490495</v>
      </c>
      <c r="AK161" s="180">
        <f t="shared" si="191"/>
        <v>167429354.40000001</v>
      </c>
      <c r="AL161" s="179"/>
      <c r="AM161" s="116"/>
      <c r="AN161" s="181">
        <v>149490495</v>
      </c>
      <c r="AO161" s="181">
        <f t="shared" si="192"/>
        <v>167429354.40000001</v>
      </c>
      <c r="AP161" s="179"/>
      <c r="AQ161" s="182"/>
      <c r="AR161" s="180"/>
      <c r="AS161" s="180"/>
      <c r="AT161" s="179"/>
      <c r="AU161" s="182"/>
      <c r="AV161" s="181"/>
      <c r="AW161" s="181"/>
      <c r="AX161" s="182"/>
      <c r="AY161" s="162">
        <v>0</v>
      </c>
      <c r="AZ161" s="162">
        <v>0</v>
      </c>
      <c r="BA161" s="48" t="s">
        <v>245</v>
      </c>
      <c r="BB161" s="48" t="s">
        <v>355</v>
      </c>
      <c r="BC161" s="175" t="s">
        <v>137</v>
      </c>
      <c r="BD161" s="48"/>
      <c r="BE161" s="48"/>
      <c r="BF161" s="48"/>
      <c r="BG161" s="48"/>
      <c r="BH161" s="48"/>
      <c r="BI161" s="48"/>
      <c r="BJ161" s="48"/>
      <c r="BK161" s="48"/>
      <c r="BL161" s="48"/>
      <c r="BM161" s="48"/>
    </row>
    <row r="162" spans="1:65" ht="13.15" customHeight="1" x14ac:dyDescent="0.2">
      <c r="A162" s="53" t="s">
        <v>71</v>
      </c>
      <c r="B162" s="75" t="s">
        <v>426</v>
      </c>
      <c r="C162" s="85"/>
      <c r="D162" s="76" t="s">
        <v>629</v>
      </c>
      <c r="E162" s="168"/>
      <c r="F162" s="168"/>
      <c r="G162" s="82" t="s">
        <v>139</v>
      </c>
      <c r="H162" s="49"/>
      <c r="I162" s="49" t="s">
        <v>123</v>
      </c>
      <c r="J162" s="49" t="s">
        <v>123</v>
      </c>
      <c r="K162" s="38" t="s">
        <v>25</v>
      </c>
      <c r="L162" s="53"/>
      <c r="M162" s="53"/>
      <c r="N162" s="81">
        <v>100</v>
      </c>
      <c r="O162" s="37">
        <v>230000000</v>
      </c>
      <c r="P162" s="82" t="s">
        <v>233</v>
      </c>
      <c r="Q162" s="53" t="s">
        <v>522</v>
      </c>
      <c r="R162" s="53" t="s">
        <v>234</v>
      </c>
      <c r="S162" s="37">
        <v>230000000</v>
      </c>
      <c r="T162" s="82" t="s">
        <v>140</v>
      </c>
      <c r="U162" s="53"/>
      <c r="V162" s="53"/>
      <c r="W162" s="53" t="s">
        <v>478</v>
      </c>
      <c r="X162" s="53" t="s">
        <v>251</v>
      </c>
      <c r="Y162" s="163">
        <v>0</v>
      </c>
      <c r="Z162" s="163">
        <v>100</v>
      </c>
      <c r="AA162" s="163">
        <v>0</v>
      </c>
      <c r="AB162" s="53"/>
      <c r="AC162" s="53" t="s">
        <v>236</v>
      </c>
      <c r="AD162" s="164"/>
      <c r="AE162" s="114"/>
      <c r="AF162" s="74">
        <v>46623183.75</v>
      </c>
      <c r="AG162" s="166">
        <f t="shared" si="190"/>
        <v>52217965.800000004</v>
      </c>
      <c r="AH162" s="74"/>
      <c r="AI162" s="74"/>
      <c r="AJ162" s="74">
        <v>62164245</v>
      </c>
      <c r="AK162" s="166">
        <f>AJ162*1.12</f>
        <v>69623954.400000006</v>
      </c>
      <c r="AL162" s="74"/>
      <c r="AM162" s="74"/>
      <c r="AN162" s="74">
        <v>62164245</v>
      </c>
      <c r="AO162" s="166">
        <f>AN162*1.12</f>
        <v>69623954.400000006</v>
      </c>
      <c r="AP162" s="74"/>
      <c r="AQ162" s="74"/>
      <c r="AR162" s="74"/>
      <c r="AS162" s="74"/>
      <c r="AT162" s="74"/>
      <c r="AU162" s="74"/>
      <c r="AV162" s="74"/>
      <c r="AW162" s="74"/>
      <c r="AX162" s="74"/>
      <c r="AY162" s="83">
        <v>0</v>
      </c>
      <c r="AZ162" s="83">
        <f t="shared" si="189"/>
        <v>0</v>
      </c>
      <c r="BA162" s="53" t="s">
        <v>245</v>
      </c>
      <c r="BB162" s="53" t="s">
        <v>355</v>
      </c>
      <c r="BC162" s="82" t="s">
        <v>137</v>
      </c>
      <c r="BD162" s="25"/>
      <c r="BE162" s="25"/>
      <c r="BF162" s="25"/>
      <c r="BG162" s="25"/>
      <c r="BH162" s="25"/>
      <c r="BI162" s="25"/>
      <c r="BJ162" s="25"/>
      <c r="BK162" s="25"/>
      <c r="BL162" s="25"/>
      <c r="BM162" s="25" t="s">
        <v>790</v>
      </c>
    </row>
    <row r="163" spans="1:65" s="6" customFormat="1" ht="13.15" customHeight="1" x14ac:dyDescent="0.2">
      <c r="A163" s="48" t="s">
        <v>71</v>
      </c>
      <c r="B163" s="75" t="s">
        <v>426</v>
      </c>
      <c r="C163" s="85"/>
      <c r="D163" s="27" t="s">
        <v>112</v>
      </c>
      <c r="E163" s="168"/>
      <c r="F163" s="168" t="s">
        <v>107</v>
      </c>
      <c r="G163" s="175" t="s">
        <v>139</v>
      </c>
      <c r="H163" s="176"/>
      <c r="I163" s="176" t="s">
        <v>123</v>
      </c>
      <c r="J163" s="176" t="s">
        <v>123</v>
      </c>
      <c r="K163" s="56" t="s">
        <v>25</v>
      </c>
      <c r="L163" s="48"/>
      <c r="M163" s="48"/>
      <c r="N163" s="177">
        <v>100</v>
      </c>
      <c r="O163" s="156">
        <v>230000000</v>
      </c>
      <c r="P163" s="175" t="s">
        <v>233</v>
      </c>
      <c r="Q163" s="48" t="s">
        <v>279</v>
      </c>
      <c r="R163" s="48" t="s">
        <v>234</v>
      </c>
      <c r="S163" s="156">
        <v>230000000</v>
      </c>
      <c r="T163" s="175" t="s">
        <v>72</v>
      </c>
      <c r="U163" s="48"/>
      <c r="V163" s="48"/>
      <c r="W163" s="48" t="s">
        <v>264</v>
      </c>
      <c r="X163" s="48" t="s">
        <v>251</v>
      </c>
      <c r="Y163" s="178">
        <v>0</v>
      </c>
      <c r="Z163" s="178">
        <v>100</v>
      </c>
      <c r="AA163" s="178">
        <v>0</v>
      </c>
      <c r="AB163" s="48"/>
      <c r="AC163" s="48" t="s">
        <v>236</v>
      </c>
      <c r="AD163" s="179"/>
      <c r="AE163" s="116"/>
      <c r="AF163" s="180">
        <v>108554250</v>
      </c>
      <c r="AG163" s="180">
        <f t="shared" si="190"/>
        <v>121580760.00000001</v>
      </c>
      <c r="AH163" s="179"/>
      <c r="AI163" s="116"/>
      <c r="AJ163" s="180">
        <v>108554250</v>
      </c>
      <c r="AK163" s="180">
        <f t="shared" si="191"/>
        <v>121580760.00000001</v>
      </c>
      <c r="AL163" s="179"/>
      <c r="AM163" s="116"/>
      <c r="AN163" s="181">
        <v>108554250</v>
      </c>
      <c r="AO163" s="181">
        <f t="shared" si="192"/>
        <v>121580760.00000001</v>
      </c>
      <c r="AP163" s="179"/>
      <c r="AQ163" s="182"/>
      <c r="AR163" s="180"/>
      <c r="AS163" s="180"/>
      <c r="AT163" s="179"/>
      <c r="AU163" s="182"/>
      <c r="AV163" s="181"/>
      <c r="AW163" s="181"/>
      <c r="AX163" s="182"/>
      <c r="AY163" s="162">
        <v>0</v>
      </c>
      <c r="AZ163" s="162">
        <v>0</v>
      </c>
      <c r="BA163" s="48" t="s">
        <v>245</v>
      </c>
      <c r="BB163" s="48" t="s">
        <v>356</v>
      </c>
      <c r="BC163" s="183" t="s">
        <v>357</v>
      </c>
      <c r="BD163" s="48"/>
      <c r="BE163" s="48"/>
      <c r="BF163" s="48"/>
      <c r="BG163" s="48"/>
      <c r="BH163" s="48"/>
      <c r="BI163" s="48"/>
      <c r="BJ163" s="48"/>
      <c r="BK163" s="48"/>
      <c r="BL163" s="48"/>
      <c r="BM163" s="48"/>
    </row>
    <row r="164" spans="1:65" ht="13.15" customHeight="1" x14ac:dyDescent="0.2">
      <c r="A164" s="53" t="s">
        <v>71</v>
      </c>
      <c r="B164" s="75" t="s">
        <v>426</v>
      </c>
      <c r="C164" s="85"/>
      <c r="D164" s="76" t="s">
        <v>113</v>
      </c>
      <c r="E164" s="168"/>
      <c r="F164" s="168"/>
      <c r="G164" s="82" t="s">
        <v>139</v>
      </c>
      <c r="H164" s="49"/>
      <c r="I164" s="49" t="s">
        <v>123</v>
      </c>
      <c r="J164" s="49" t="s">
        <v>123</v>
      </c>
      <c r="K164" s="38" t="s">
        <v>25</v>
      </c>
      <c r="L164" s="53"/>
      <c r="M164" s="53"/>
      <c r="N164" s="81">
        <v>100</v>
      </c>
      <c r="O164" s="37">
        <v>230000000</v>
      </c>
      <c r="P164" s="82" t="s">
        <v>233</v>
      </c>
      <c r="Q164" s="53" t="s">
        <v>522</v>
      </c>
      <c r="R164" s="53" t="s">
        <v>234</v>
      </c>
      <c r="S164" s="37">
        <v>230000000</v>
      </c>
      <c r="T164" s="82" t="s">
        <v>72</v>
      </c>
      <c r="U164" s="53"/>
      <c r="V164" s="53"/>
      <c r="W164" s="53" t="s">
        <v>478</v>
      </c>
      <c r="X164" s="53" t="s">
        <v>251</v>
      </c>
      <c r="Y164" s="163">
        <v>0</v>
      </c>
      <c r="Z164" s="163">
        <v>100</v>
      </c>
      <c r="AA164" s="163">
        <v>0</v>
      </c>
      <c r="AB164" s="53"/>
      <c r="AC164" s="53" t="s">
        <v>236</v>
      </c>
      <c r="AD164" s="164"/>
      <c r="AE164" s="114"/>
      <c r="AF164" s="74">
        <v>81415687.5</v>
      </c>
      <c r="AG164" s="166">
        <f t="shared" si="190"/>
        <v>91185570.000000015</v>
      </c>
      <c r="AH164" s="74"/>
      <c r="AI164" s="74"/>
      <c r="AJ164" s="166">
        <v>108554250</v>
      </c>
      <c r="AK164" s="166">
        <f t="shared" si="191"/>
        <v>121580760.00000001</v>
      </c>
      <c r="AL164" s="164"/>
      <c r="AM164" s="114"/>
      <c r="AN164" s="167">
        <v>108554250</v>
      </c>
      <c r="AO164" s="167">
        <f t="shared" si="192"/>
        <v>121580760.00000001</v>
      </c>
      <c r="AP164" s="74"/>
      <c r="AQ164" s="74"/>
      <c r="AR164" s="74"/>
      <c r="AS164" s="74"/>
      <c r="AT164" s="74"/>
      <c r="AU164" s="74"/>
      <c r="AV164" s="74"/>
      <c r="AW164" s="74"/>
      <c r="AX164" s="74"/>
      <c r="AY164" s="83">
        <v>0</v>
      </c>
      <c r="AZ164" s="83">
        <f t="shared" si="189"/>
        <v>0</v>
      </c>
      <c r="BA164" s="53" t="s">
        <v>245</v>
      </c>
      <c r="BB164" s="171" t="s">
        <v>356</v>
      </c>
      <c r="BC164" s="183" t="s">
        <v>357</v>
      </c>
      <c r="BD164" s="25"/>
      <c r="BE164" s="25"/>
      <c r="BF164" s="25"/>
      <c r="BG164" s="25"/>
      <c r="BH164" s="25"/>
      <c r="BI164" s="25"/>
      <c r="BJ164" s="25"/>
      <c r="BK164" s="25"/>
      <c r="BL164" s="25"/>
      <c r="BM164" s="25" t="s">
        <v>790</v>
      </c>
    </row>
    <row r="165" spans="1:65" s="6" customFormat="1" ht="13.15" customHeight="1" x14ac:dyDescent="0.2">
      <c r="A165" s="48" t="s">
        <v>71</v>
      </c>
      <c r="B165" s="75" t="s">
        <v>426</v>
      </c>
      <c r="C165" s="85"/>
      <c r="D165" s="27" t="s">
        <v>105</v>
      </c>
      <c r="E165" s="168"/>
      <c r="F165" s="168" t="s">
        <v>99</v>
      </c>
      <c r="G165" s="175" t="s">
        <v>138</v>
      </c>
      <c r="H165" s="176"/>
      <c r="I165" s="176" t="s">
        <v>133</v>
      </c>
      <c r="J165" s="176" t="s">
        <v>133</v>
      </c>
      <c r="K165" s="56" t="s">
        <v>25</v>
      </c>
      <c r="L165" s="48"/>
      <c r="M165" s="48"/>
      <c r="N165" s="177">
        <v>100</v>
      </c>
      <c r="O165" s="156">
        <v>230000000</v>
      </c>
      <c r="P165" s="175" t="s">
        <v>233</v>
      </c>
      <c r="Q165" s="48" t="s">
        <v>279</v>
      </c>
      <c r="R165" s="48" t="s">
        <v>234</v>
      </c>
      <c r="S165" s="156">
        <v>230000000</v>
      </c>
      <c r="T165" s="175" t="s">
        <v>75</v>
      </c>
      <c r="U165" s="48"/>
      <c r="V165" s="48"/>
      <c r="W165" s="48" t="s">
        <v>264</v>
      </c>
      <c r="X165" s="48" t="s">
        <v>251</v>
      </c>
      <c r="Y165" s="178">
        <v>0</v>
      </c>
      <c r="Z165" s="178">
        <v>100</v>
      </c>
      <c r="AA165" s="178">
        <v>0</v>
      </c>
      <c r="AB165" s="48"/>
      <c r="AC165" s="48" t="s">
        <v>236</v>
      </c>
      <c r="AD165" s="179"/>
      <c r="AE165" s="116"/>
      <c r="AF165" s="180">
        <v>51387600</v>
      </c>
      <c r="AG165" s="180">
        <f t="shared" si="190"/>
        <v>57554112.000000007</v>
      </c>
      <c r="AH165" s="179"/>
      <c r="AI165" s="116"/>
      <c r="AJ165" s="180">
        <v>51387600</v>
      </c>
      <c r="AK165" s="180">
        <f t="shared" si="191"/>
        <v>57554112.000000007</v>
      </c>
      <c r="AL165" s="179"/>
      <c r="AM165" s="116"/>
      <c r="AN165" s="181">
        <v>51387600</v>
      </c>
      <c r="AO165" s="181">
        <f t="shared" si="192"/>
        <v>57554112.000000007</v>
      </c>
      <c r="AP165" s="179"/>
      <c r="AQ165" s="182"/>
      <c r="AR165" s="180"/>
      <c r="AS165" s="180"/>
      <c r="AT165" s="179"/>
      <c r="AU165" s="182"/>
      <c r="AV165" s="181"/>
      <c r="AW165" s="181"/>
      <c r="AX165" s="182"/>
      <c r="AY165" s="162">
        <v>0</v>
      </c>
      <c r="AZ165" s="162">
        <v>0</v>
      </c>
      <c r="BA165" s="48" t="s">
        <v>245</v>
      </c>
      <c r="BB165" s="48" t="s">
        <v>358</v>
      </c>
      <c r="BC165" s="175" t="s">
        <v>135</v>
      </c>
      <c r="BD165" s="48"/>
      <c r="BE165" s="48"/>
      <c r="BF165" s="48"/>
      <c r="BG165" s="48"/>
      <c r="BH165" s="48"/>
      <c r="BI165" s="48"/>
      <c r="BJ165" s="48"/>
      <c r="BK165" s="48"/>
      <c r="BL165" s="48"/>
      <c r="BM165" s="48"/>
    </row>
    <row r="166" spans="1:65" s="6" customFormat="1" ht="13.15" customHeight="1" x14ac:dyDescent="0.25">
      <c r="A166" s="48" t="s">
        <v>71</v>
      </c>
      <c r="B166" s="75" t="s">
        <v>426</v>
      </c>
      <c r="C166" s="85"/>
      <c r="D166" s="27" t="s">
        <v>521</v>
      </c>
      <c r="E166" s="168"/>
      <c r="F166" s="168" t="s">
        <v>99</v>
      </c>
      <c r="G166" s="175" t="s">
        <v>138</v>
      </c>
      <c r="H166" s="176"/>
      <c r="I166" s="176" t="s">
        <v>133</v>
      </c>
      <c r="J166" s="176" t="s">
        <v>133</v>
      </c>
      <c r="K166" s="56" t="s">
        <v>25</v>
      </c>
      <c r="L166" s="48"/>
      <c r="M166" s="48"/>
      <c r="N166" s="177">
        <v>100</v>
      </c>
      <c r="O166" s="156">
        <v>230000000</v>
      </c>
      <c r="P166" s="175" t="s">
        <v>233</v>
      </c>
      <c r="Q166" s="53" t="s">
        <v>522</v>
      </c>
      <c r="R166" s="48" t="s">
        <v>234</v>
      </c>
      <c r="S166" s="156">
        <v>230000000</v>
      </c>
      <c r="T166" s="175" t="s">
        <v>75</v>
      </c>
      <c r="U166" s="48"/>
      <c r="V166" s="48"/>
      <c r="W166" s="25" t="s">
        <v>478</v>
      </c>
      <c r="X166" s="53" t="s">
        <v>251</v>
      </c>
      <c r="Y166" s="178">
        <v>0</v>
      </c>
      <c r="Z166" s="178">
        <v>100</v>
      </c>
      <c r="AA166" s="178">
        <v>0</v>
      </c>
      <c r="AB166" s="48"/>
      <c r="AC166" s="48" t="s">
        <v>236</v>
      </c>
      <c r="AD166" s="179"/>
      <c r="AE166" s="116"/>
      <c r="AF166" s="74">
        <v>40107157</v>
      </c>
      <c r="AG166" s="184">
        <f t="shared" si="190"/>
        <v>44920015.840000004</v>
      </c>
      <c r="AH166" s="74"/>
      <c r="AI166" s="74"/>
      <c r="AJ166" s="74">
        <v>53471770</v>
      </c>
      <c r="AK166" s="83">
        <f t="shared" si="191"/>
        <v>59888382.400000006</v>
      </c>
      <c r="AL166" s="74"/>
      <c r="AM166" s="74"/>
      <c r="AN166" s="74">
        <v>53471770</v>
      </c>
      <c r="AO166" s="83">
        <f t="shared" si="192"/>
        <v>59888382.400000006</v>
      </c>
      <c r="AP166" s="74"/>
      <c r="AQ166" s="74"/>
      <c r="AR166" s="74"/>
      <c r="AS166" s="74"/>
      <c r="AT166" s="74"/>
      <c r="AU166" s="74"/>
      <c r="AV166" s="74"/>
      <c r="AW166" s="74"/>
      <c r="AX166" s="74"/>
      <c r="AY166" s="161">
        <v>0</v>
      </c>
      <c r="AZ166" s="162">
        <f t="shared" si="189"/>
        <v>0</v>
      </c>
      <c r="BA166" s="83" t="s">
        <v>245</v>
      </c>
      <c r="BB166" s="84" t="s">
        <v>358</v>
      </c>
      <c r="BC166" s="85" t="s">
        <v>135</v>
      </c>
      <c r="BD166" s="25"/>
      <c r="BE166" s="25"/>
      <c r="BF166" s="25"/>
      <c r="BG166" s="25"/>
      <c r="BH166" s="25"/>
      <c r="BI166" s="25"/>
      <c r="BJ166" s="25"/>
      <c r="BK166" s="25"/>
      <c r="BL166" s="25"/>
      <c r="BM166" s="48"/>
    </row>
    <row r="167" spans="1:65" s="6" customFormat="1" ht="15" customHeight="1" x14ac:dyDescent="0.2">
      <c r="A167" s="53" t="s">
        <v>71</v>
      </c>
      <c r="B167" s="75" t="s">
        <v>426</v>
      </c>
      <c r="C167" s="75"/>
      <c r="D167" s="27" t="s">
        <v>521</v>
      </c>
      <c r="E167" s="76"/>
      <c r="F167" s="77"/>
      <c r="G167" s="77" t="s">
        <v>138</v>
      </c>
      <c r="H167" s="78"/>
      <c r="I167" s="78" t="s">
        <v>133</v>
      </c>
      <c r="J167" s="79" t="s">
        <v>133</v>
      </c>
      <c r="K167" s="79" t="s">
        <v>25</v>
      </c>
      <c r="L167" s="38"/>
      <c r="M167" s="80"/>
      <c r="N167" s="81">
        <v>100</v>
      </c>
      <c r="O167" s="37">
        <v>230000000</v>
      </c>
      <c r="P167" s="82" t="s">
        <v>233</v>
      </c>
      <c r="Q167" s="53" t="s">
        <v>522</v>
      </c>
      <c r="R167" s="53" t="s">
        <v>234</v>
      </c>
      <c r="S167" s="37">
        <v>230000000</v>
      </c>
      <c r="T167" s="82" t="s">
        <v>75</v>
      </c>
      <c r="U167" s="78"/>
      <c r="V167" s="80"/>
      <c r="W167" s="25" t="s">
        <v>478</v>
      </c>
      <c r="X167" s="53" t="s">
        <v>251</v>
      </c>
      <c r="Y167" s="53">
        <v>0</v>
      </c>
      <c r="Z167" s="77">
        <v>100</v>
      </c>
      <c r="AA167" s="77">
        <v>0</v>
      </c>
      <c r="AB167" s="77"/>
      <c r="AC167" s="77" t="s">
        <v>236</v>
      </c>
      <c r="AD167" s="38"/>
      <c r="AE167" s="80"/>
      <c r="AF167" s="74">
        <v>40107157</v>
      </c>
      <c r="AG167" s="184">
        <f t="shared" si="190"/>
        <v>44920015.840000004</v>
      </c>
      <c r="AH167" s="74"/>
      <c r="AI167" s="74"/>
      <c r="AJ167" s="74">
        <v>53471770</v>
      </c>
      <c r="AK167" s="83">
        <f t="shared" si="191"/>
        <v>59888382.400000006</v>
      </c>
      <c r="AL167" s="74"/>
      <c r="AM167" s="74"/>
      <c r="AN167" s="74">
        <v>53471770</v>
      </c>
      <c r="AO167" s="83">
        <f t="shared" si="192"/>
        <v>59888382.400000006</v>
      </c>
      <c r="AP167" s="74"/>
      <c r="AQ167" s="74"/>
      <c r="AR167" s="74"/>
      <c r="AS167" s="74"/>
      <c r="AT167" s="74"/>
      <c r="AU167" s="74"/>
      <c r="AV167" s="74"/>
      <c r="AW167" s="74"/>
      <c r="AX167" s="74"/>
      <c r="AY167" s="184">
        <v>0</v>
      </c>
      <c r="AZ167" s="184">
        <f t="shared" si="189"/>
        <v>0</v>
      </c>
      <c r="BA167" s="83" t="s">
        <v>245</v>
      </c>
      <c r="BB167" s="84" t="s">
        <v>358</v>
      </c>
      <c r="BC167" s="85" t="s">
        <v>135</v>
      </c>
      <c r="BD167" s="86"/>
      <c r="BE167" s="80"/>
      <c r="BF167" s="80"/>
      <c r="BG167" s="80"/>
      <c r="BH167" s="80"/>
      <c r="BI167" s="80"/>
      <c r="BJ167" s="80"/>
      <c r="BK167" s="80"/>
      <c r="BL167" s="80"/>
      <c r="BM167" s="25" t="s">
        <v>678</v>
      </c>
    </row>
    <row r="168" spans="1:65" s="6" customFormat="1" ht="13.15" customHeight="1" x14ac:dyDescent="0.2">
      <c r="A168" s="48" t="s">
        <v>71</v>
      </c>
      <c r="B168" s="75" t="s">
        <v>426</v>
      </c>
      <c r="C168" s="85"/>
      <c r="D168" s="27" t="s">
        <v>106</v>
      </c>
      <c r="E168" s="168"/>
      <c r="F168" s="168" t="s">
        <v>101</v>
      </c>
      <c r="G168" s="175" t="s">
        <v>138</v>
      </c>
      <c r="H168" s="176"/>
      <c r="I168" s="176" t="s">
        <v>133</v>
      </c>
      <c r="J168" s="176" t="s">
        <v>133</v>
      </c>
      <c r="K168" s="56" t="s">
        <v>25</v>
      </c>
      <c r="L168" s="48"/>
      <c r="M168" s="48"/>
      <c r="N168" s="177">
        <v>100</v>
      </c>
      <c r="O168" s="156">
        <v>230000000</v>
      </c>
      <c r="P168" s="175" t="s">
        <v>233</v>
      </c>
      <c r="Q168" s="48" t="s">
        <v>279</v>
      </c>
      <c r="R168" s="48" t="s">
        <v>234</v>
      </c>
      <c r="S168" s="156">
        <v>230000000</v>
      </c>
      <c r="T168" s="175" t="s">
        <v>280</v>
      </c>
      <c r="U168" s="48"/>
      <c r="V168" s="48"/>
      <c r="W168" s="48" t="s">
        <v>264</v>
      </c>
      <c r="X168" s="48" t="s">
        <v>251</v>
      </c>
      <c r="Y168" s="178">
        <v>0</v>
      </c>
      <c r="Z168" s="178">
        <v>100</v>
      </c>
      <c r="AA168" s="178">
        <v>0</v>
      </c>
      <c r="AB168" s="48"/>
      <c r="AC168" s="48" t="s">
        <v>236</v>
      </c>
      <c r="AD168" s="179"/>
      <c r="AE168" s="116"/>
      <c r="AF168" s="180">
        <v>9672960</v>
      </c>
      <c r="AG168" s="180">
        <f t="shared" si="190"/>
        <v>10833715.200000001</v>
      </c>
      <c r="AH168" s="179"/>
      <c r="AI168" s="116"/>
      <c r="AJ168" s="180">
        <v>9672960</v>
      </c>
      <c r="AK168" s="180">
        <f t="shared" si="191"/>
        <v>10833715.200000001</v>
      </c>
      <c r="AL168" s="179"/>
      <c r="AM168" s="116"/>
      <c r="AN168" s="181">
        <v>9672960</v>
      </c>
      <c r="AO168" s="181">
        <f t="shared" si="192"/>
        <v>10833715.200000001</v>
      </c>
      <c r="AP168" s="179"/>
      <c r="AQ168" s="182"/>
      <c r="AR168" s="180"/>
      <c r="AS168" s="180"/>
      <c r="AT168" s="179"/>
      <c r="AU168" s="182"/>
      <c r="AV168" s="181"/>
      <c r="AW168" s="181"/>
      <c r="AX168" s="182"/>
      <c r="AY168" s="162">
        <v>0</v>
      </c>
      <c r="AZ168" s="162">
        <v>0</v>
      </c>
      <c r="BA168" s="48" t="s">
        <v>245</v>
      </c>
      <c r="BB168" s="48" t="s">
        <v>359</v>
      </c>
      <c r="BC168" s="176" t="s">
        <v>269</v>
      </c>
      <c r="BD168" s="48"/>
      <c r="BE168" s="48"/>
      <c r="BF168" s="48"/>
      <c r="BG168" s="48"/>
      <c r="BH168" s="48"/>
      <c r="BI168" s="48"/>
      <c r="BJ168" s="48"/>
      <c r="BK168" s="48"/>
      <c r="BL168" s="48"/>
      <c r="BM168" s="48"/>
    </row>
    <row r="169" spans="1:65" s="6" customFormat="1" ht="13.15" customHeight="1" x14ac:dyDescent="0.25">
      <c r="A169" s="48" t="s">
        <v>71</v>
      </c>
      <c r="B169" s="75" t="s">
        <v>426</v>
      </c>
      <c r="C169" s="85"/>
      <c r="D169" s="27" t="s">
        <v>523</v>
      </c>
      <c r="E169" s="168"/>
      <c r="F169" s="168" t="s">
        <v>101</v>
      </c>
      <c r="G169" s="175" t="s">
        <v>138</v>
      </c>
      <c r="H169" s="176"/>
      <c r="I169" s="176" t="s">
        <v>133</v>
      </c>
      <c r="J169" s="176" t="s">
        <v>133</v>
      </c>
      <c r="K169" s="56" t="s">
        <v>25</v>
      </c>
      <c r="L169" s="48"/>
      <c r="M169" s="48"/>
      <c r="N169" s="177">
        <v>100</v>
      </c>
      <c r="O169" s="156">
        <v>230000000</v>
      </c>
      <c r="P169" s="175" t="s">
        <v>233</v>
      </c>
      <c r="Q169" s="53" t="s">
        <v>522</v>
      </c>
      <c r="R169" s="48" t="s">
        <v>234</v>
      </c>
      <c r="S169" s="156">
        <v>230000000</v>
      </c>
      <c r="T169" s="175" t="s">
        <v>280</v>
      </c>
      <c r="U169" s="48"/>
      <c r="V169" s="48"/>
      <c r="W169" s="25" t="s">
        <v>478</v>
      </c>
      <c r="X169" s="89" t="s">
        <v>251</v>
      </c>
      <c r="Y169" s="178">
        <v>0</v>
      </c>
      <c r="Z169" s="178">
        <v>100</v>
      </c>
      <c r="AA169" s="178">
        <v>0</v>
      </c>
      <c r="AB169" s="48"/>
      <c r="AC169" s="48" t="s">
        <v>236</v>
      </c>
      <c r="AD169" s="179"/>
      <c r="AE169" s="116"/>
      <c r="AF169" s="87">
        <v>7254720</v>
      </c>
      <c r="AG169" s="184">
        <f t="shared" si="190"/>
        <v>8125286.4000000004</v>
      </c>
      <c r="AH169" s="87"/>
      <c r="AI169" s="87"/>
      <c r="AJ169" s="184">
        <v>9672960</v>
      </c>
      <c r="AK169" s="184">
        <f t="shared" si="191"/>
        <v>10833715.200000001</v>
      </c>
      <c r="AL169" s="184"/>
      <c r="AM169" s="184"/>
      <c r="AN169" s="184">
        <v>9672960</v>
      </c>
      <c r="AO169" s="184">
        <f t="shared" si="192"/>
        <v>10833715.200000001</v>
      </c>
      <c r="AP169" s="87"/>
      <c r="AQ169" s="87"/>
      <c r="AR169" s="87"/>
      <c r="AS169" s="87"/>
      <c r="AT169" s="87"/>
      <c r="AU169" s="87"/>
      <c r="AV169" s="87"/>
      <c r="AW169" s="87"/>
      <c r="AX169" s="87"/>
      <c r="AY169" s="161">
        <v>0</v>
      </c>
      <c r="AZ169" s="162">
        <f t="shared" si="189"/>
        <v>0</v>
      </c>
      <c r="BA169" s="83" t="s">
        <v>245</v>
      </c>
      <c r="BB169" s="84" t="s">
        <v>359</v>
      </c>
      <c r="BC169" s="85" t="s">
        <v>269</v>
      </c>
      <c r="BD169" s="88"/>
      <c r="BE169" s="88"/>
      <c r="BF169" s="88"/>
      <c r="BG169" s="88"/>
      <c r="BH169" s="88"/>
      <c r="BI169" s="88"/>
      <c r="BJ169" s="88"/>
      <c r="BK169" s="88"/>
      <c r="BL169" s="88"/>
      <c r="BM169" s="48"/>
    </row>
    <row r="170" spans="1:65" s="6" customFormat="1" ht="15" customHeight="1" x14ac:dyDescent="0.2">
      <c r="A170" s="89" t="s">
        <v>71</v>
      </c>
      <c r="B170" s="90" t="s">
        <v>426</v>
      </c>
      <c r="C170" s="90"/>
      <c r="D170" s="27" t="s">
        <v>523</v>
      </c>
      <c r="E170" s="91"/>
      <c r="F170" s="92"/>
      <c r="G170" s="92" t="s">
        <v>138</v>
      </c>
      <c r="H170" s="93"/>
      <c r="I170" s="93" t="s">
        <v>133</v>
      </c>
      <c r="J170" s="94" t="s">
        <v>133</v>
      </c>
      <c r="K170" s="94" t="s">
        <v>25</v>
      </c>
      <c r="L170" s="95"/>
      <c r="M170" s="96"/>
      <c r="N170" s="97">
        <v>100</v>
      </c>
      <c r="O170" s="98">
        <v>230000000</v>
      </c>
      <c r="P170" s="99" t="s">
        <v>233</v>
      </c>
      <c r="Q170" s="53" t="s">
        <v>522</v>
      </c>
      <c r="R170" s="89" t="s">
        <v>234</v>
      </c>
      <c r="S170" s="98">
        <v>230000000</v>
      </c>
      <c r="T170" s="99" t="s">
        <v>280</v>
      </c>
      <c r="U170" s="93"/>
      <c r="V170" s="96"/>
      <c r="W170" s="25" t="s">
        <v>478</v>
      </c>
      <c r="X170" s="89" t="s">
        <v>251</v>
      </c>
      <c r="Y170" s="89">
        <v>0</v>
      </c>
      <c r="Z170" s="92">
        <v>100</v>
      </c>
      <c r="AA170" s="92">
        <v>0</v>
      </c>
      <c r="AB170" s="92"/>
      <c r="AC170" s="92" t="s">
        <v>236</v>
      </c>
      <c r="AD170" s="95"/>
      <c r="AE170" s="96"/>
      <c r="AF170" s="87">
        <v>7254720</v>
      </c>
      <c r="AG170" s="184">
        <f t="shared" si="190"/>
        <v>8125286.4000000004</v>
      </c>
      <c r="AH170" s="87"/>
      <c r="AI170" s="87"/>
      <c r="AJ170" s="184">
        <v>9672960</v>
      </c>
      <c r="AK170" s="184">
        <f t="shared" si="191"/>
        <v>10833715.200000001</v>
      </c>
      <c r="AL170" s="184"/>
      <c r="AM170" s="184"/>
      <c r="AN170" s="184">
        <v>9672960</v>
      </c>
      <c r="AO170" s="184">
        <f t="shared" si="192"/>
        <v>10833715.200000001</v>
      </c>
      <c r="AP170" s="87"/>
      <c r="AQ170" s="87"/>
      <c r="AR170" s="87"/>
      <c r="AS170" s="87"/>
      <c r="AT170" s="87"/>
      <c r="AU170" s="87"/>
      <c r="AV170" s="87"/>
      <c r="AW170" s="87"/>
      <c r="AX170" s="87"/>
      <c r="AY170" s="184">
        <v>0</v>
      </c>
      <c r="AZ170" s="184">
        <f t="shared" si="189"/>
        <v>0</v>
      </c>
      <c r="BA170" s="83" t="s">
        <v>245</v>
      </c>
      <c r="BB170" s="84" t="s">
        <v>359</v>
      </c>
      <c r="BC170" s="85" t="s">
        <v>269</v>
      </c>
      <c r="BD170" s="86"/>
      <c r="BE170" s="80"/>
      <c r="BF170" s="80"/>
      <c r="BG170" s="80"/>
      <c r="BH170" s="80"/>
      <c r="BI170" s="80"/>
      <c r="BJ170" s="80"/>
      <c r="BK170" s="80"/>
      <c r="BL170" s="80"/>
      <c r="BM170" s="25" t="s">
        <v>678</v>
      </c>
    </row>
    <row r="171" spans="1:65" s="6" customFormat="1" ht="13.15" customHeight="1" x14ac:dyDescent="0.2">
      <c r="A171" s="48" t="s">
        <v>71</v>
      </c>
      <c r="B171" s="75" t="s">
        <v>426</v>
      </c>
      <c r="C171" s="85"/>
      <c r="D171" s="27" t="s">
        <v>104</v>
      </c>
      <c r="E171" s="168"/>
      <c r="F171" s="168" t="s">
        <v>102</v>
      </c>
      <c r="G171" s="175" t="s">
        <v>138</v>
      </c>
      <c r="H171" s="176"/>
      <c r="I171" s="176" t="s">
        <v>133</v>
      </c>
      <c r="J171" s="176" t="s">
        <v>133</v>
      </c>
      <c r="K171" s="56" t="s">
        <v>25</v>
      </c>
      <c r="L171" s="48"/>
      <c r="M171" s="48"/>
      <c r="N171" s="177">
        <v>100</v>
      </c>
      <c r="O171" s="156">
        <v>230000000</v>
      </c>
      <c r="P171" s="175" t="s">
        <v>233</v>
      </c>
      <c r="Q171" s="48" t="s">
        <v>279</v>
      </c>
      <c r="R171" s="48" t="s">
        <v>234</v>
      </c>
      <c r="S171" s="156">
        <v>230000000</v>
      </c>
      <c r="T171" s="175" t="s">
        <v>72</v>
      </c>
      <c r="U171" s="48"/>
      <c r="V171" s="48"/>
      <c r="W171" s="48" t="s">
        <v>264</v>
      </c>
      <c r="X171" s="48" t="s">
        <v>251</v>
      </c>
      <c r="Y171" s="178">
        <v>0</v>
      </c>
      <c r="Z171" s="178">
        <v>100</v>
      </c>
      <c r="AA171" s="178">
        <v>0</v>
      </c>
      <c r="AB171" s="48"/>
      <c r="AC171" s="48" t="s">
        <v>236</v>
      </c>
      <c r="AD171" s="179"/>
      <c r="AE171" s="116"/>
      <c r="AF171" s="180">
        <v>40903170</v>
      </c>
      <c r="AG171" s="180">
        <f t="shared" si="190"/>
        <v>45811550.400000006</v>
      </c>
      <c r="AH171" s="179"/>
      <c r="AI171" s="116"/>
      <c r="AJ171" s="180">
        <v>40903170</v>
      </c>
      <c r="AK171" s="180">
        <f t="shared" si="191"/>
        <v>45811550.400000006</v>
      </c>
      <c r="AL171" s="179"/>
      <c r="AM171" s="116"/>
      <c r="AN171" s="181">
        <v>40903170</v>
      </c>
      <c r="AO171" s="181">
        <f t="shared" si="192"/>
        <v>45811550.400000006</v>
      </c>
      <c r="AP171" s="179"/>
      <c r="AQ171" s="182"/>
      <c r="AR171" s="180"/>
      <c r="AS171" s="180"/>
      <c r="AT171" s="179"/>
      <c r="AU171" s="182"/>
      <c r="AV171" s="181"/>
      <c r="AW171" s="181"/>
      <c r="AX171" s="182"/>
      <c r="AY171" s="162">
        <v>0</v>
      </c>
      <c r="AZ171" s="162">
        <v>0</v>
      </c>
      <c r="BA171" s="48" t="s">
        <v>245</v>
      </c>
      <c r="BB171" s="48" t="s">
        <v>360</v>
      </c>
      <c r="BC171" s="183" t="s">
        <v>361</v>
      </c>
      <c r="BD171" s="48"/>
      <c r="BE171" s="48"/>
      <c r="BF171" s="48"/>
      <c r="BG171" s="48"/>
      <c r="BH171" s="48"/>
      <c r="BI171" s="48"/>
      <c r="BJ171" s="48"/>
      <c r="BK171" s="48"/>
      <c r="BL171" s="48"/>
      <c r="BM171" s="48"/>
    </row>
    <row r="172" spans="1:65" s="6" customFormat="1" ht="13.15" customHeight="1" x14ac:dyDescent="0.25">
      <c r="A172" s="48" t="s">
        <v>71</v>
      </c>
      <c r="B172" s="75" t="s">
        <v>426</v>
      </c>
      <c r="C172" s="85"/>
      <c r="D172" s="27" t="s">
        <v>524</v>
      </c>
      <c r="E172" s="168"/>
      <c r="F172" s="168" t="s">
        <v>102</v>
      </c>
      <c r="G172" s="175" t="s">
        <v>138</v>
      </c>
      <c r="H172" s="176"/>
      <c r="I172" s="176" t="s">
        <v>133</v>
      </c>
      <c r="J172" s="176" t="s">
        <v>133</v>
      </c>
      <c r="K172" s="56" t="s">
        <v>25</v>
      </c>
      <c r="L172" s="48"/>
      <c r="M172" s="48"/>
      <c r="N172" s="177">
        <v>100</v>
      </c>
      <c r="O172" s="156">
        <v>230000000</v>
      </c>
      <c r="P172" s="175" t="s">
        <v>233</v>
      </c>
      <c r="Q172" s="53" t="s">
        <v>522</v>
      </c>
      <c r="R172" s="48" t="s">
        <v>234</v>
      </c>
      <c r="S172" s="156">
        <v>230000000</v>
      </c>
      <c r="T172" s="175" t="s">
        <v>72</v>
      </c>
      <c r="U172" s="48"/>
      <c r="V172" s="48"/>
      <c r="W172" s="25" t="s">
        <v>478</v>
      </c>
      <c r="X172" s="53" t="s">
        <v>251</v>
      </c>
      <c r="Y172" s="178">
        <v>0</v>
      </c>
      <c r="Z172" s="178">
        <v>100</v>
      </c>
      <c r="AA172" s="178">
        <v>0</v>
      </c>
      <c r="AB172" s="48"/>
      <c r="AC172" s="48" t="s">
        <v>236</v>
      </c>
      <c r="AD172" s="179"/>
      <c r="AE172" s="116"/>
      <c r="AF172" s="87">
        <v>30677377.5</v>
      </c>
      <c r="AG172" s="184">
        <f t="shared" si="190"/>
        <v>34358662.800000004</v>
      </c>
      <c r="AH172" s="74"/>
      <c r="AI172" s="74"/>
      <c r="AJ172" s="184">
        <v>40903170</v>
      </c>
      <c r="AK172" s="184">
        <f t="shared" si="191"/>
        <v>45811550.400000006</v>
      </c>
      <c r="AL172" s="184"/>
      <c r="AM172" s="184"/>
      <c r="AN172" s="184">
        <v>40903170</v>
      </c>
      <c r="AO172" s="184">
        <f t="shared" si="192"/>
        <v>45811550.400000006</v>
      </c>
      <c r="AP172" s="74"/>
      <c r="AQ172" s="74"/>
      <c r="AR172" s="74"/>
      <c r="AS172" s="74"/>
      <c r="AT172" s="74"/>
      <c r="AU172" s="74"/>
      <c r="AV172" s="74"/>
      <c r="AW172" s="74"/>
      <c r="AX172" s="74"/>
      <c r="AY172" s="161">
        <v>0</v>
      </c>
      <c r="AZ172" s="162">
        <f t="shared" si="189"/>
        <v>0</v>
      </c>
      <c r="BA172" s="83" t="s">
        <v>245</v>
      </c>
      <c r="BB172" s="84" t="s">
        <v>360</v>
      </c>
      <c r="BC172" s="85" t="s">
        <v>361</v>
      </c>
      <c r="BD172" s="25"/>
      <c r="BE172" s="25"/>
      <c r="BF172" s="25"/>
      <c r="BG172" s="25"/>
      <c r="BH172" s="25"/>
      <c r="BI172" s="25"/>
      <c r="BJ172" s="25"/>
      <c r="BK172" s="25"/>
      <c r="BL172" s="25"/>
      <c r="BM172" s="48"/>
    </row>
    <row r="173" spans="1:65" s="6" customFormat="1" ht="15" customHeight="1" x14ac:dyDescent="0.2">
      <c r="A173" s="53" t="s">
        <v>71</v>
      </c>
      <c r="B173" s="75" t="s">
        <v>426</v>
      </c>
      <c r="C173" s="75"/>
      <c r="D173" s="27" t="s">
        <v>524</v>
      </c>
      <c r="E173" s="100"/>
      <c r="F173" s="77"/>
      <c r="G173" s="77" t="s">
        <v>138</v>
      </c>
      <c r="H173" s="78"/>
      <c r="I173" s="78" t="s">
        <v>133</v>
      </c>
      <c r="J173" s="79" t="s">
        <v>133</v>
      </c>
      <c r="K173" s="79" t="s">
        <v>25</v>
      </c>
      <c r="L173" s="38"/>
      <c r="M173" s="80"/>
      <c r="N173" s="81">
        <v>100</v>
      </c>
      <c r="O173" s="37">
        <v>230000000</v>
      </c>
      <c r="P173" s="82" t="s">
        <v>233</v>
      </c>
      <c r="Q173" s="53" t="s">
        <v>522</v>
      </c>
      <c r="R173" s="53" t="s">
        <v>234</v>
      </c>
      <c r="S173" s="37">
        <v>230000000</v>
      </c>
      <c r="T173" s="82" t="s">
        <v>72</v>
      </c>
      <c r="U173" s="78"/>
      <c r="V173" s="80"/>
      <c r="W173" s="25" t="s">
        <v>478</v>
      </c>
      <c r="X173" s="53" t="s">
        <v>251</v>
      </c>
      <c r="Y173" s="53">
        <v>0</v>
      </c>
      <c r="Z173" s="77">
        <v>100</v>
      </c>
      <c r="AA173" s="77">
        <v>0</v>
      </c>
      <c r="AB173" s="77"/>
      <c r="AC173" s="77" t="s">
        <v>236</v>
      </c>
      <c r="AD173" s="38"/>
      <c r="AE173" s="80"/>
      <c r="AF173" s="87">
        <v>30677377.5</v>
      </c>
      <c r="AG173" s="184">
        <f t="shared" si="190"/>
        <v>34358662.800000004</v>
      </c>
      <c r="AH173" s="74"/>
      <c r="AI173" s="74"/>
      <c r="AJ173" s="184">
        <v>40903170</v>
      </c>
      <c r="AK173" s="184">
        <f t="shared" si="191"/>
        <v>45811550.400000006</v>
      </c>
      <c r="AL173" s="184"/>
      <c r="AM173" s="184"/>
      <c r="AN173" s="184">
        <v>40903170</v>
      </c>
      <c r="AO173" s="184">
        <f t="shared" si="192"/>
        <v>45811550.400000006</v>
      </c>
      <c r="AP173" s="74"/>
      <c r="AQ173" s="74"/>
      <c r="AR173" s="74"/>
      <c r="AS173" s="74"/>
      <c r="AT173" s="74"/>
      <c r="AU173" s="74"/>
      <c r="AV173" s="74"/>
      <c r="AW173" s="74"/>
      <c r="AX173" s="74"/>
      <c r="AY173" s="184">
        <v>0</v>
      </c>
      <c r="AZ173" s="184">
        <f t="shared" si="189"/>
        <v>0</v>
      </c>
      <c r="BA173" s="83" t="s">
        <v>245</v>
      </c>
      <c r="BB173" s="84" t="s">
        <v>360</v>
      </c>
      <c r="BC173" s="85" t="s">
        <v>361</v>
      </c>
      <c r="BD173" s="101"/>
      <c r="BE173" s="102"/>
      <c r="BF173" s="102"/>
      <c r="BG173" s="102"/>
      <c r="BH173" s="102"/>
      <c r="BI173" s="102"/>
      <c r="BJ173" s="102"/>
      <c r="BK173" s="102"/>
      <c r="BL173" s="102"/>
      <c r="BM173" s="25" t="s">
        <v>678</v>
      </c>
    </row>
    <row r="174" spans="1:65" s="6" customFormat="1" ht="13.15" customHeight="1" x14ac:dyDescent="0.2">
      <c r="A174" s="48" t="s">
        <v>362</v>
      </c>
      <c r="B174" s="75" t="s">
        <v>426</v>
      </c>
      <c r="C174" s="85"/>
      <c r="D174" s="168"/>
      <c r="E174" s="168"/>
      <c r="F174" s="168" t="s">
        <v>91</v>
      </c>
      <c r="G174" s="48" t="s">
        <v>363</v>
      </c>
      <c r="H174" s="48"/>
      <c r="I174" s="48" t="s">
        <v>364</v>
      </c>
      <c r="J174" s="48" t="s">
        <v>364</v>
      </c>
      <c r="K174" s="56" t="s">
        <v>25</v>
      </c>
      <c r="L174" s="48"/>
      <c r="M174" s="48"/>
      <c r="N174" s="178">
        <v>30</v>
      </c>
      <c r="O174" s="48">
        <v>230000000</v>
      </c>
      <c r="P174" s="48" t="s">
        <v>233</v>
      </c>
      <c r="Q174" s="48" t="s">
        <v>272</v>
      </c>
      <c r="R174" s="48" t="s">
        <v>234</v>
      </c>
      <c r="S174" s="48">
        <v>230000000</v>
      </c>
      <c r="T174" s="48" t="s">
        <v>68</v>
      </c>
      <c r="U174" s="48"/>
      <c r="V174" s="48" t="s">
        <v>235</v>
      </c>
      <c r="W174" s="48"/>
      <c r="X174" s="48"/>
      <c r="Y174" s="178">
        <v>0</v>
      </c>
      <c r="Z174" s="178">
        <v>90</v>
      </c>
      <c r="AA174" s="178">
        <v>10</v>
      </c>
      <c r="AB174" s="48"/>
      <c r="AC174" s="48" t="s">
        <v>236</v>
      </c>
      <c r="AD174" s="179"/>
      <c r="AE174" s="116"/>
      <c r="AF174" s="180">
        <v>214020000</v>
      </c>
      <c r="AG174" s="180">
        <f t="shared" si="190"/>
        <v>239702400.00000003</v>
      </c>
      <c r="AH174" s="179"/>
      <c r="AI174" s="116"/>
      <c r="AJ174" s="180">
        <v>214020000</v>
      </c>
      <c r="AK174" s="180">
        <f t="shared" si="191"/>
        <v>239702400.00000003</v>
      </c>
      <c r="AL174" s="179"/>
      <c r="AM174" s="116"/>
      <c r="AN174" s="181"/>
      <c r="AO174" s="181"/>
      <c r="AP174" s="179"/>
      <c r="AQ174" s="182"/>
      <c r="AR174" s="180"/>
      <c r="AS174" s="180"/>
      <c r="AT174" s="179"/>
      <c r="AU174" s="182"/>
      <c r="AV174" s="181"/>
      <c r="AW174" s="181"/>
      <c r="AX174" s="182"/>
      <c r="AY174" s="162">
        <v>0</v>
      </c>
      <c r="AZ174" s="162">
        <v>0</v>
      </c>
      <c r="BA174" s="48" t="s">
        <v>245</v>
      </c>
      <c r="BB174" s="48" t="s">
        <v>365</v>
      </c>
      <c r="BC174" s="48" t="s">
        <v>366</v>
      </c>
      <c r="BD174" s="48"/>
      <c r="BE174" s="48"/>
      <c r="BF174" s="48"/>
      <c r="BG174" s="48"/>
      <c r="BH174" s="48"/>
      <c r="BI174" s="48"/>
      <c r="BJ174" s="48"/>
      <c r="BK174" s="48"/>
      <c r="BL174" s="48"/>
      <c r="BM174" s="48"/>
    </row>
    <row r="175" spans="1:65" s="6" customFormat="1" ht="13.15" customHeight="1" x14ac:dyDescent="0.2">
      <c r="A175" s="56" t="s">
        <v>87</v>
      </c>
      <c r="B175" s="56"/>
      <c r="C175" s="85"/>
      <c r="D175" s="168"/>
      <c r="E175" s="168"/>
      <c r="F175" s="168" t="s">
        <v>92</v>
      </c>
      <c r="G175" s="48" t="s">
        <v>141</v>
      </c>
      <c r="H175" s="48"/>
      <c r="I175" s="48" t="s">
        <v>127</v>
      </c>
      <c r="J175" s="48" t="s">
        <v>127</v>
      </c>
      <c r="K175" s="56" t="s">
        <v>25</v>
      </c>
      <c r="L175" s="56"/>
      <c r="M175" s="56"/>
      <c r="N175" s="185">
        <v>100</v>
      </c>
      <c r="O175" s="56" t="s">
        <v>232</v>
      </c>
      <c r="P175" s="48" t="s">
        <v>233</v>
      </c>
      <c r="Q175" s="56" t="s">
        <v>272</v>
      </c>
      <c r="R175" s="56" t="s">
        <v>234</v>
      </c>
      <c r="S175" s="56" t="s">
        <v>232</v>
      </c>
      <c r="T175" s="48" t="s">
        <v>132</v>
      </c>
      <c r="U175" s="56"/>
      <c r="V175" s="56"/>
      <c r="W175" s="56" t="s">
        <v>264</v>
      </c>
      <c r="X175" s="56" t="s">
        <v>251</v>
      </c>
      <c r="Y175" s="185">
        <v>0</v>
      </c>
      <c r="Z175" s="185">
        <v>100</v>
      </c>
      <c r="AA175" s="185">
        <v>0</v>
      </c>
      <c r="AB175" s="56"/>
      <c r="AC175" s="56" t="s">
        <v>236</v>
      </c>
      <c r="AD175" s="179"/>
      <c r="AE175" s="186"/>
      <c r="AF175" s="186">
        <v>143376584.24000001</v>
      </c>
      <c r="AG175" s="180">
        <f t="shared" si="190"/>
        <v>160581774.34880003</v>
      </c>
      <c r="AH175" s="179"/>
      <c r="AI175" s="186"/>
      <c r="AJ175" s="186">
        <v>143376584.24000001</v>
      </c>
      <c r="AK175" s="180">
        <f t="shared" si="191"/>
        <v>160581774.34880003</v>
      </c>
      <c r="AL175" s="179"/>
      <c r="AM175" s="186"/>
      <c r="AN175" s="186">
        <v>143376584.24000001</v>
      </c>
      <c r="AO175" s="187">
        <f>AN175*1.12</f>
        <v>160581774.34880003</v>
      </c>
      <c r="AP175" s="179"/>
      <c r="AQ175" s="188"/>
      <c r="AR175" s="187"/>
      <c r="AS175" s="187"/>
      <c r="AT175" s="189"/>
      <c r="AU175" s="188"/>
      <c r="AV175" s="188"/>
      <c r="AW175" s="188"/>
      <c r="AX175" s="182"/>
      <c r="AY175" s="162">
        <v>0</v>
      </c>
      <c r="AZ175" s="162">
        <v>0</v>
      </c>
      <c r="BA175" s="190" t="s">
        <v>245</v>
      </c>
      <c r="BB175" s="37" t="s">
        <v>367</v>
      </c>
      <c r="BC175" s="37" t="s">
        <v>368</v>
      </c>
      <c r="BD175" s="56"/>
      <c r="BE175" s="56"/>
      <c r="BF175" s="48"/>
      <c r="BG175" s="56"/>
      <c r="BH175" s="56"/>
      <c r="BI175" s="48"/>
      <c r="BJ175" s="56"/>
      <c r="BK175" s="56"/>
      <c r="BL175" s="48"/>
      <c r="BM175" s="48"/>
    </row>
    <row r="176" spans="1:65" s="6" customFormat="1" ht="13.15" customHeight="1" x14ac:dyDescent="0.2">
      <c r="A176" s="56" t="s">
        <v>87</v>
      </c>
      <c r="B176" s="75" t="s">
        <v>426</v>
      </c>
      <c r="C176" s="85"/>
      <c r="D176" s="27" t="s">
        <v>96</v>
      </c>
      <c r="E176" s="168"/>
      <c r="F176" s="168" t="s">
        <v>418</v>
      </c>
      <c r="G176" s="48" t="s">
        <v>141</v>
      </c>
      <c r="H176" s="48"/>
      <c r="I176" s="48" t="s">
        <v>127</v>
      </c>
      <c r="J176" s="48" t="s">
        <v>127</v>
      </c>
      <c r="K176" s="56" t="s">
        <v>25</v>
      </c>
      <c r="L176" s="56"/>
      <c r="M176" s="56"/>
      <c r="N176" s="185">
        <v>100</v>
      </c>
      <c r="O176" s="56" t="s">
        <v>232</v>
      </c>
      <c r="P176" s="48" t="s">
        <v>233</v>
      </c>
      <c r="Q176" s="48" t="s">
        <v>279</v>
      </c>
      <c r="R176" s="56" t="s">
        <v>234</v>
      </c>
      <c r="S176" s="56" t="s">
        <v>232</v>
      </c>
      <c r="T176" s="48" t="s">
        <v>132</v>
      </c>
      <c r="U176" s="56"/>
      <c r="V176" s="56"/>
      <c r="W176" s="56" t="s">
        <v>264</v>
      </c>
      <c r="X176" s="56" t="s">
        <v>251</v>
      </c>
      <c r="Y176" s="185">
        <v>0</v>
      </c>
      <c r="Z176" s="185">
        <v>100</v>
      </c>
      <c r="AA176" s="185">
        <v>0</v>
      </c>
      <c r="AB176" s="56"/>
      <c r="AC176" s="56" t="s">
        <v>236</v>
      </c>
      <c r="AD176" s="179"/>
      <c r="AE176" s="186"/>
      <c r="AF176" s="186">
        <v>143376584.24000001</v>
      </c>
      <c r="AG176" s="180">
        <f t="shared" si="190"/>
        <v>160581774.34880003</v>
      </c>
      <c r="AH176" s="179"/>
      <c r="AI176" s="186"/>
      <c r="AJ176" s="186">
        <v>143376584.24000001</v>
      </c>
      <c r="AK176" s="180">
        <f t="shared" si="191"/>
        <v>160581774.34880003</v>
      </c>
      <c r="AL176" s="179"/>
      <c r="AM176" s="186"/>
      <c r="AN176" s="186">
        <v>143376584.24000001</v>
      </c>
      <c r="AO176" s="187">
        <f>AN176*1.12</f>
        <v>160581774.34880003</v>
      </c>
      <c r="AP176" s="179"/>
      <c r="AQ176" s="188"/>
      <c r="AR176" s="187"/>
      <c r="AS176" s="187"/>
      <c r="AT176" s="189"/>
      <c r="AU176" s="188"/>
      <c r="AV176" s="188"/>
      <c r="AW176" s="188"/>
      <c r="AX176" s="182"/>
      <c r="AY176" s="181">
        <f t="shared" ref="AY176:AY182" si="193">AF176+AJ176+AN176+AR176+AV176</f>
        <v>430129752.72000003</v>
      </c>
      <c r="AZ176" s="181">
        <f t="shared" si="189"/>
        <v>481745323.04640007</v>
      </c>
      <c r="BA176" s="190" t="s">
        <v>245</v>
      </c>
      <c r="BB176" s="37" t="s">
        <v>367</v>
      </c>
      <c r="BC176" s="37" t="s">
        <v>368</v>
      </c>
      <c r="BD176" s="56"/>
      <c r="BE176" s="56"/>
      <c r="BF176" s="48"/>
      <c r="BG176" s="56"/>
      <c r="BH176" s="56"/>
      <c r="BI176" s="48"/>
      <c r="BJ176" s="56"/>
      <c r="BK176" s="56"/>
      <c r="BL176" s="48"/>
      <c r="BM176" s="48"/>
    </row>
    <row r="177" spans="1:83" s="6" customFormat="1" ht="13.15" customHeight="1" x14ac:dyDescent="0.2">
      <c r="A177" s="56" t="s">
        <v>87</v>
      </c>
      <c r="B177" s="56"/>
      <c r="C177" s="85"/>
      <c r="D177" s="168"/>
      <c r="E177" s="168"/>
      <c r="F177" s="168" t="s">
        <v>93</v>
      </c>
      <c r="G177" s="48" t="s">
        <v>141</v>
      </c>
      <c r="H177" s="48"/>
      <c r="I177" s="48" t="s">
        <v>127</v>
      </c>
      <c r="J177" s="48" t="s">
        <v>127</v>
      </c>
      <c r="K177" s="56" t="s">
        <v>25</v>
      </c>
      <c r="L177" s="56"/>
      <c r="M177" s="56"/>
      <c r="N177" s="185">
        <v>100</v>
      </c>
      <c r="O177" s="56" t="s">
        <v>232</v>
      </c>
      <c r="P177" s="48" t="s">
        <v>233</v>
      </c>
      <c r="Q177" s="56" t="s">
        <v>272</v>
      </c>
      <c r="R177" s="56" t="s">
        <v>234</v>
      </c>
      <c r="S177" s="56" t="s">
        <v>232</v>
      </c>
      <c r="T177" s="48" t="s">
        <v>75</v>
      </c>
      <c r="U177" s="56"/>
      <c r="V177" s="56"/>
      <c r="W177" s="56" t="s">
        <v>264</v>
      </c>
      <c r="X177" s="56" t="s">
        <v>251</v>
      </c>
      <c r="Y177" s="185">
        <v>0</v>
      </c>
      <c r="Z177" s="185">
        <v>100</v>
      </c>
      <c r="AA177" s="185">
        <v>0</v>
      </c>
      <c r="AB177" s="56"/>
      <c r="AC177" s="56" t="s">
        <v>236</v>
      </c>
      <c r="AD177" s="179"/>
      <c r="AE177" s="186"/>
      <c r="AF177" s="186">
        <v>125175374</v>
      </c>
      <c r="AG177" s="180">
        <f t="shared" si="190"/>
        <v>140196418.88000003</v>
      </c>
      <c r="AH177" s="179"/>
      <c r="AI177" s="186"/>
      <c r="AJ177" s="186">
        <v>125175374</v>
      </c>
      <c r="AK177" s="180">
        <f t="shared" si="191"/>
        <v>140196418.88000003</v>
      </c>
      <c r="AL177" s="179"/>
      <c r="AM177" s="186"/>
      <c r="AN177" s="186">
        <v>125175374</v>
      </c>
      <c r="AO177" s="187">
        <f t="shared" ref="AO177:AO193" si="194">AN177*1.12</f>
        <v>140196418.88000003</v>
      </c>
      <c r="AP177" s="179"/>
      <c r="AQ177" s="188"/>
      <c r="AR177" s="187"/>
      <c r="AS177" s="187"/>
      <c r="AT177" s="189"/>
      <c r="AU177" s="188"/>
      <c r="AV177" s="188"/>
      <c r="AW177" s="188"/>
      <c r="AX177" s="182"/>
      <c r="AY177" s="162">
        <v>0</v>
      </c>
      <c r="AZ177" s="162">
        <v>0</v>
      </c>
      <c r="BA177" s="190" t="s">
        <v>245</v>
      </c>
      <c r="BB177" s="37" t="s">
        <v>369</v>
      </c>
      <c r="BC177" s="37" t="s">
        <v>370</v>
      </c>
      <c r="BD177" s="56"/>
      <c r="BE177" s="56"/>
      <c r="BF177" s="48"/>
      <c r="BG177" s="56"/>
      <c r="BH177" s="56"/>
      <c r="BI177" s="48"/>
      <c r="BJ177" s="56"/>
      <c r="BK177" s="56"/>
      <c r="BL177" s="48"/>
      <c r="BM177" s="48"/>
    </row>
    <row r="178" spans="1:83" s="6" customFormat="1" ht="13.15" customHeight="1" x14ac:dyDescent="0.2">
      <c r="A178" s="56" t="s">
        <v>87</v>
      </c>
      <c r="B178" s="75" t="s">
        <v>426</v>
      </c>
      <c r="C178" s="85"/>
      <c r="D178" s="27" t="s">
        <v>101</v>
      </c>
      <c r="E178" s="168"/>
      <c r="F178" s="168" t="s">
        <v>419</v>
      </c>
      <c r="G178" s="48" t="s">
        <v>141</v>
      </c>
      <c r="H178" s="48"/>
      <c r="I178" s="48" t="s">
        <v>127</v>
      </c>
      <c r="J178" s="48" t="s">
        <v>127</v>
      </c>
      <c r="K178" s="56" t="s">
        <v>25</v>
      </c>
      <c r="L178" s="56"/>
      <c r="M178" s="56"/>
      <c r="N178" s="185">
        <v>100</v>
      </c>
      <c r="O178" s="56" t="s">
        <v>232</v>
      </c>
      <c r="P178" s="48" t="s">
        <v>233</v>
      </c>
      <c r="Q178" s="48" t="s">
        <v>279</v>
      </c>
      <c r="R178" s="56" t="s">
        <v>234</v>
      </c>
      <c r="S178" s="56" t="s">
        <v>232</v>
      </c>
      <c r="T178" s="48" t="s">
        <v>75</v>
      </c>
      <c r="U178" s="56"/>
      <c r="V178" s="56"/>
      <c r="W178" s="56" t="s">
        <v>264</v>
      </c>
      <c r="X178" s="56" t="s">
        <v>251</v>
      </c>
      <c r="Y178" s="185">
        <v>0</v>
      </c>
      <c r="Z178" s="185">
        <v>100</v>
      </c>
      <c r="AA178" s="185">
        <v>0</v>
      </c>
      <c r="AB178" s="56"/>
      <c r="AC178" s="56" t="s">
        <v>236</v>
      </c>
      <c r="AD178" s="179"/>
      <c r="AE178" s="186"/>
      <c r="AF178" s="186">
        <v>125175374</v>
      </c>
      <c r="AG178" s="180">
        <f t="shared" si="190"/>
        <v>140196418.88000003</v>
      </c>
      <c r="AH178" s="179"/>
      <c r="AI178" s="186"/>
      <c r="AJ178" s="186">
        <v>125175374</v>
      </c>
      <c r="AK178" s="180">
        <f t="shared" si="191"/>
        <v>140196418.88000003</v>
      </c>
      <c r="AL178" s="179"/>
      <c r="AM178" s="186"/>
      <c r="AN178" s="186">
        <v>125175374</v>
      </c>
      <c r="AO178" s="187">
        <f t="shared" si="194"/>
        <v>140196418.88000003</v>
      </c>
      <c r="AP178" s="179"/>
      <c r="AQ178" s="188"/>
      <c r="AR178" s="187"/>
      <c r="AS178" s="187"/>
      <c r="AT178" s="189"/>
      <c r="AU178" s="188"/>
      <c r="AV178" s="188"/>
      <c r="AW178" s="188"/>
      <c r="AX178" s="182"/>
      <c r="AY178" s="181">
        <f t="shared" si="193"/>
        <v>375526122</v>
      </c>
      <c r="AZ178" s="181">
        <f t="shared" si="189"/>
        <v>420589256.64000005</v>
      </c>
      <c r="BA178" s="190" t="s">
        <v>245</v>
      </c>
      <c r="BB178" s="37" t="s">
        <v>369</v>
      </c>
      <c r="BC178" s="37" t="s">
        <v>370</v>
      </c>
      <c r="BD178" s="56"/>
      <c r="BE178" s="56"/>
      <c r="BF178" s="48"/>
      <c r="BG178" s="56"/>
      <c r="BH178" s="56"/>
      <c r="BI178" s="48"/>
      <c r="BJ178" s="56"/>
      <c r="BK178" s="56"/>
      <c r="BL178" s="48"/>
      <c r="BM178" s="48"/>
    </row>
    <row r="179" spans="1:83" s="6" customFormat="1" ht="13.15" customHeight="1" x14ac:dyDescent="0.2">
      <c r="A179" s="56" t="s">
        <v>87</v>
      </c>
      <c r="B179" s="56"/>
      <c r="C179" s="85"/>
      <c r="D179" s="168"/>
      <c r="E179" s="168"/>
      <c r="F179" s="168" t="s">
        <v>94</v>
      </c>
      <c r="G179" s="48" t="s">
        <v>141</v>
      </c>
      <c r="H179" s="48"/>
      <c r="I179" s="48" t="s">
        <v>127</v>
      </c>
      <c r="J179" s="48" t="s">
        <v>127</v>
      </c>
      <c r="K179" s="56" t="s">
        <v>25</v>
      </c>
      <c r="L179" s="56"/>
      <c r="M179" s="56"/>
      <c r="N179" s="185">
        <v>100</v>
      </c>
      <c r="O179" s="56" t="s">
        <v>232</v>
      </c>
      <c r="P179" s="48" t="s">
        <v>233</v>
      </c>
      <c r="Q179" s="56" t="s">
        <v>272</v>
      </c>
      <c r="R179" s="56" t="s">
        <v>234</v>
      </c>
      <c r="S179" s="56" t="s">
        <v>232</v>
      </c>
      <c r="T179" s="48" t="s">
        <v>142</v>
      </c>
      <c r="U179" s="56"/>
      <c r="V179" s="56"/>
      <c r="W179" s="56" t="s">
        <v>264</v>
      </c>
      <c r="X179" s="56" t="s">
        <v>251</v>
      </c>
      <c r="Y179" s="185">
        <v>0</v>
      </c>
      <c r="Z179" s="185">
        <v>100</v>
      </c>
      <c r="AA179" s="185">
        <v>0</v>
      </c>
      <c r="AB179" s="56"/>
      <c r="AC179" s="56" t="s">
        <v>236</v>
      </c>
      <c r="AD179" s="179"/>
      <c r="AE179" s="186"/>
      <c r="AF179" s="186">
        <v>93328850</v>
      </c>
      <c r="AG179" s="180">
        <f t="shared" si="190"/>
        <v>104528312.00000001</v>
      </c>
      <c r="AH179" s="179"/>
      <c r="AI179" s="186"/>
      <c r="AJ179" s="186">
        <v>93328850</v>
      </c>
      <c r="AK179" s="180">
        <f t="shared" si="191"/>
        <v>104528312.00000001</v>
      </c>
      <c r="AL179" s="179"/>
      <c r="AM179" s="186"/>
      <c r="AN179" s="186">
        <v>93328850</v>
      </c>
      <c r="AO179" s="187">
        <f t="shared" si="194"/>
        <v>104528312.00000001</v>
      </c>
      <c r="AP179" s="179"/>
      <c r="AQ179" s="188"/>
      <c r="AR179" s="187"/>
      <c r="AS179" s="187"/>
      <c r="AT179" s="189"/>
      <c r="AU179" s="188"/>
      <c r="AV179" s="188"/>
      <c r="AW179" s="188"/>
      <c r="AX179" s="182"/>
      <c r="AY179" s="162">
        <v>0</v>
      </c>
      <c r="AZ179" s="162">
        <v>0</v>
      </c>
      <c r="BA179" s="190" t="s">
        <v>245</v>
      </c>
      <c r="BB179" s="37" t="s">
        <v>371</v>
      </c>
      <c r="BC179" s="37" t="s">
        <v>372</v>
      </c>
      <c r="BD179" s="56"/>
      <c r="BE179" s="56"/>
      <c r="BF179" s="48"/>
      <c r="BG179" s="56"/>
      <c r="BH179" s="56"/>
      <c r="BI179" s="48"/>
      <c r="BJ179" s="56"/>
      <c r="BK179" s="56"/>
      <c r="BL179" s="48"/>
      <c r="BM179" s="48"/>
    </row>
    <row r="180" spans="1:83" s="6" customFormat="1" ht="13.15" customHeight="1" x14ac:dyDescent="0.2">
      <c r="A180" s="56" t="s">
        <v>87</v>
      </c>
      <c r="B180" s="75" t="s">
        <v>426</v>
      </c>
      <c r="C180" s="85"/>
      <c r="D180" s="27" t="s">
        <v>97</v>
      </c>
      <c r="E180" s="168"/>
      <c r="F180" s="168" t="s">
        <v>420</v>
      </c>
      <c r="G180" s="48" t="s">
        <v>141</v>
      </c>
      <c r="H180" s="48"/>
      <c r="I180" s="48" t="s">
        <v>127</v>
      </c>
      <c r="J180" s="48" t="s">
        <v>127</v>
      </c>
      <c r="K180" s="56" t="s">
        <v>25</v>
      </c>
      <c r="L180" s="56"/>
      <c r="M180" s="56"/>
      <c r="N180" s="185">
        <v>100</v>
      </c>
      <c r="O180" s="56" t="s">
        <v>232</v>
      </c>
      <c r="P180" s="48" t="s">
        <v>233</v>
      </c>
      <c r="Q180" s="48" t="s">
        <v>279</v>
      </c>
      <c r="R180" s="56" t="s">
        <v>234</v>
      </c>
      <c r="S180" s="56" t="s">
        <v>232</v>
      </c>
      <c r="T180" s="48" t="s">
        <v>142</v>
      </c>
      <c r="U180" s="56"/>
      <c r="V180" s="56"/>
      <c r="W180" s="56" t="s">
        <v>264</v>
      </c>
      <c r="X180" s="56" t="s">
        <v>251</v>
      </c>
      <c r="Y180" s="185">
        <v>0</v>
      </c>
      <c r="Z180" s="185">
        <v>100</v>
      </c>
      <c r="AA180" s="185">
        <v>0</v>
      </c>
      <c r="AB180" s="56"/>
      <c r="AC180" s="56" t="s">
        <v>236</v>
      </c>
      <c r="AD180" s="179"/>
      <c r="AE180" s="186"/>
      <c r="AF180" s="186">
        <v>93328850</v>
      </c>
      <c r="AG180" s="180">
        <f t="shared" si="190"/>
        <v>104528312.00000001</v>
      </c>
      <c r="AH180" s="179"/>
      <c r="AI180" s="186"/>
      <c r="AJ180" s="186">
        <v>93328850</v>
      </c>
      <c r="AK180" s="180">
        <f t="shared" si="191"/>
        <v>104528312.00000001</v>
      </c>
      <c r="AL180" s="179"/>
      <c r="AM180" s="186"/>
      <c r="AN180" s="186">
        <v>93328850</v>
      </c>
      <c r="AO180" s="187">
        <f t="shared" si="194"/>
        <v>104528312.00000001</v>
      </c>
      <c r="AP180" s="179"/>
      <c r="AQ180" s="188"/>
      <c r="AR180" s="187"/>
      <c r="AS180" s="187"/>
      <c r="AT180" s="189"/>
      <c r="AU180" s="188"/>
      <c r="AV180" s="188"/>
      <c r="AW180" s="188"/>
      <c r="AX180" s="182"/>
      <c r="AY180" s="181">
        <f t="shared" si="193"/>
        <v>279986550</v>
      </c>
      <c r="AZ180" s="181">
        <f t="shared" si="189"/>
        <v>313584936.00000006</v>
      </c>
      <c r="BA180" s="190" t="s">
        <v>245</v>
      </c>
      <c r="BB180" s="37" t="s">
        <v>371</v>
      </c>
      <c r="BC180" s="37" t="s">
        <v>372</v>
      </c>
      <c r="BD180" s="56"/>
      <c r="BE180" s="56"/>
      <c r="BF180" s="48"/>
      <c r="BG180" s="56"/>
      <c r="BH180" s="56"/>
      <c r="BI180" s="48"/>
      <c r="BJ180" s="56"/>
      <c r="BK180" s="56"/>
      <c r="BL180" s="48"/>
      <c r="BM180" s="48"/>
    </row>
    <row r="181" spans="1:83" s="6" customFormat="1" ht="13.15" customHeight="1" x14ac:dyDescent="0.2">
      <c r="A181" s="56" t="s">
        <v>87</v>
      </c>
      <c r="B181" s="56"/>
      <c r="C181" s="85"/>
      <c r="D181" s="168"/>
      <c r="E181" s="168"/>
      <c r="F181" s="168" t="s">
        <v>95</v>
      </c>
      <c r="G181" s="48" t="s">
        <v>141</v>
      </c>
      <c r="H181" s="48"/>
      <c r="I181" s="48" t="s">
        <v>127</v>
      </c>
      <c r="J181" s="48" t="s">
        <v>127</v>
      </c>
      <c r="K181" s="56" t="s">
        <v>25</v>
      </c>
      <c r="L181" s="56"/>
      <c r="M181" s="56"/>
      <c r="N181" s="185">
        <v>100</v>
      </c>
      <c r="O181" s="56" t="s">
        <v>232</v>
      </c>
      <c r="P181" s="48" t="s">
        <v>233</v>
      </c>
      <c r="Q181" s="56" t="s">
        <v>272</v>
      </c>
      <c r="R181" s="56" t="s">
        <v>234</v>
      </c>
      <c r="S181" s="56" t="s">
        <v>232</v>
      </c>
      <c r="T181" s="48" t="s">
        <v>280</v>
      </c>
      <c r="U181" s="56"/>
      <c r="V181" s="56"/>
      <c r="W181" s="56" t="s">
        <v>264</v>
      </c>
      <c r="X181" s="56" t="s">
        <v>251</v>
      </c>
      <c r="Y181" s="185">
        <v>0</v>
      </c>
      <c r="Z181" s="185">
        <v>100</v>
      </c>
      <c r="AA181" s="185">
        <v>0</v>
      </c>
      <c r="AB181" s="56"/>
      <c r="AC181" s="56" t="s">
        <v>236</v>
      </c>
      <c r="AD181" s="179"/>
      <c r="AE181" s="186"/>
      <c r="AF181" s="186">
        <v>97217713.159999996</v>
      </c>
      <c r="AG181" s="180">
        <f t="shared" si="190"/>
        <v>108883838.73920001</v>
      </c>
      <c r="AH181" s="179"/>
      <c r="AI181" s="186"/>
      <c r="AJ181" s="186">
        <v>97217713.159999996</v>
      </c>
      <c r="AK181" s="180">
        <f t="shared" si="191"/>
        <v>108883838.73920001</v>
      </c>
      <c r="AL181" s="179"/>
      <c r="AM181" s="186"/>
      <c r="AN181" s="186">
        <v>97217713.159999996</v>
      </c>
      <c r="AO181" s="187">
        <f t="shared" si="194"/>
        <v>108883838.73920001</v>
      </c>
      <c r="AP181" s="179"/>
      <c r="AQ181" s="188"/>
      <c r="AR181" s="187"/>
      <c r="AS181" s="187"/>
      <c r="AT181" s="189"/>
      <c r="AU181" s="188"/>
      <c r="AV181" s="188"/>
      <c r="AW181" s="188"/>
      <c r="AX181" s="182"/>
      <c r="AY181" s="162">
        <v>0</v>
      </c>
      <c r="AZ181" s="162">
        <v>0</v>
      </c>
      <c r="BA181" s="190" t="s">
        <v>245</v>
      </c>
      <c r="BB181" s="37" t="s">
        <v>373</v>
      </c>
      <c r="BC181" s="37" t="s">
        <v>374</v>
      </c>
      <c r="BD181" s="56"/>
      <c r="BE181" s="56"/>
      <c r="BF181" s="48"/>
      <c r="BG181" s="56"/>
      <c r="BH181" s="56"/>
      <c r="BI181" s="48"/>
      <c r="BJ181" s="56"/>
      <c r="BK181" s="56"/>
      <c r="BL181" s="48"/>
      <c r="BM181" s="48"/>
    </row>
    <row r="182" spans="1:83" s="6" customFormat="1" ht="13.15" customHeight="1" x14ac:dyDescent="0.2">
      <c r="A182" s="56" t="s">
        <v>87</v>
      </c>
      <c r="B182" s="75" t="s">
        <v>426</v>
      </c>
      <c r="C182" s="85"/>
      <c r="D182" s="27" t="s">
        <v>99</v>
      </c>
      <c r="E182" s="168"/>
      <c r="F182" s="168" t="s">
        <v>421</v>
      </c>
      <c r="G182" s="48" t="s">
        <v>141</v>
      </c>
      <c r="H182" s="48"/>
      <c r="I182" s="48" t="s">
        <v>127</v>
      </c>
      <c r="J182" s="48" t="s">
        <v>127</v>
      </c>
      <c r="K182" s="56" t="s">
        <v>25</v>
      </c>
      <c r="L182" s="56"/>
      <c r="M182" s="56"/>
      <c r="N182" s="185">
        <v>100</v>
      </c>
      <c r="O182" s="56" t="s">
        <v>232</v>
      </c>
      <c r="P182" s="48" t="s">
        <v>233</v>
      </c>
      <c r="Q182" s="48" t="s">
        <v>279</v>
      </c>
      <c r="R182" s="56" t="s">
        <v>234</v>
      </c>
      <c r="S182" s="56" t="s">
        <v>232</v>
      </c>
      <c r="T182" s="48" t="s">
        <v>280</v>
      </c>
      <c r="U182" s="56"/>
      <c r="V182" s="56"/>
      <c r="W182" s="56" t="s">
        <v>264</v>
      </c>
      <c r="X182" s="56" t="s">
        <v>251</v>
      </c>
      <c r="Y182" s="185">
        <v>0</v>
      </c>
      <c r="Z182" s="185">
        <v>100</v>
      </c>
      <c r="AA182" s="185">
        <v>0</v>
      </c>
      <c r="AB182" s="56"/>
      <c r="AC182" s="56" t="s">
        <v>236</v>
      </c>
      <c r="AD182" s="179"/>
      <c r="AE182" s="186"/>
      <c r="AF182" s="186">
        <v>97217713.159999996</v>
      </c>
      <c r="AG182" s="180">
        <f t="shared" si="190"/>
        <v>108883838.73920001</v>
      </c>
      <c r="AH182" s="179"/>
      <c r="AI182" s="186"/>
      <c r="AJ182" s="186">
        <v>97217713.159999996</v>
      </c>
      <c r="AK182" s="180">
        <f t="shared" si="191"/>
        <v>108883838.73920001</v>
      </c>
      <c r="AL182" s="179"/>
      <c r="AM182" s="186"/>
      <c r="AN182" s="186">
        <v>97217713.159999996</v>
      </c>
      <c r="AO182" s="187">
        <f t="shared" si="194"/>
        <v>108883838.73920001</v>
      </c>
      <c r="AP182" s="179"/>
      <c r="AQ182" s="188"/>
      <c r="AR182" s="187"/>
      <c r="AS182" s="187"/>
      <c r="AT182" s="189"/>
      <c r="AU182" s="188"/>
      <c r="AV182" s="188"/>
      <c r="AW182" s="188"/>
      <c r="AX182" s="182"/>
      <c r="AY182" s="181">
        <f t="shared" si="193"/>
        <v>291653139.48000002</v>
      </c>
      <c r="AZ182" s="181">
        <f t="shared" si="189"/>
        <v>326651516.21760005</v>
      </c>
      <c r="BA182" s="190" t="s">
        <v>245</v>
      </c>
      <c r="BB182" s="37" t="s">
        <v>373</v>
      </c>
      <c r="BC182" s="37" t="s">
        <v>374</v>
      </c>
      <c r="BD182" s="56"/>
      <c r="BE182" s="56"/>
      <c r="BF182" s="48"/>
      <c r="BG182" s="56"/>
      <c r="BH182" s="56"/>
      <c r="BI182" s="48"/>
      <c r="BJ182" s="56"/>
      <c r="BK182" s="56"/>
      <c r="BL182" s="48"/>
      <c r="BM182" s="48"/>
    </row>
    <row r="183" spans="1:83" s="6" customFormat="1" ht="13.15" customHeight="1" x14ac:dyDescent="0.2">
      <c r="A183" s="56" t="s">
        <v>87</v>
      </c>
      <c r="B183" s="56"/>
      <c r="C183" s="85"/>
      <c r="D183" s="168"/>
      <c r="E183" s="168"/>
      <c r="F183" s="168" t="s">
        <v>110</v>
      </c>
      <c r="G183" s="48" t="s">
        <v>375</v>
      </c>
      <c r="H183" s="48"/>
      <c r="I183" s="48" t="s">
        <v>128</v>
      </c>
      <c r="J183" s="48" t="s">
        <v>128</v>
      </c>
      <c r="K183" s="56" t="s">
        <v>25</v>
      </c>
      <c r="L183" s="56"/>
      <c r="M183" s="56"/>
      <c r="N183" s="185">
        <v>100</v>
      </c>
      <c r="O183" s="56" t="s">
        <v>232</v>
      </c>
      <c r="P183" s="48" t="s">
        <v>233</v>
      </c>
      <c r="Q183" s="56" t="s">
        <v>272</v>
      </c>
      <c r="R183" s="56" t="s">
        <v>234</v>
      </c>
      <c r="S183" s="56" t="s">
        <v>232</v>
      </c>
      <c r="T183" s="48" t="s">
        <v>72</v>
      </c>
      <c r="U183" s="56"/>
      <c r="V183" s="56"/>
      <c r="W183" s="56" t="s">
        <v>264</v>
      </c>
      <c r="X183" s="56" t="s">
        <v>251</v>
      </c>
      <c r="Y183" s="185">
        <v>0</v>
      </c>
      <c r="Z183" s="185">
        <v>100</v>
      </c>
      <c r="AA183" s="185">
        <v>0</v>
      </c>
      <c r="AB183" s="56"/>
      <c r="AC183" s="56" t="s">
        <v>236</v>
      </c>
      <c r="AD183" s="179"/>
      <c r="AE183" s="186"/>
      <c r="AF183" s="187">
        <v>8567294.4000000004</v>
      </c>
      <c r="AG183" s="180">
        <f t="shared" si="190"/>
        <v>9595369.728000002</v>
      </c>
      <c r="AH183" s="179"/>
      <c r="AI183" s="186"/>
      <c r="AJ183" s="187">
        <v>8567294.4000000004</v>
      </c>
      <c r="AK183" s="180">
        <f t="shared" si="191"/>
        <v>9595369.728000002</v>
      </c>
      <c r="AL183" s="179"/>
      <c r="AM183" s="186"/>
      <c r="AN183" s="187">
        <v>8567294.4000000004</v>
      </c>
      <c r="AO183" s="187">
        <f t="shared" si="194"/>
        <v>9595369.728000002</v>
      </c>
      <c r="AP183" s="179"/>
      <c r="AQ183" s="188"/>
      <c r="AR183" s="187"/>
      <c r="AS183" s="187"/>
      <c r="AT183" s="189"/>
      <c r="AU183" s="188"/>
      <c r="AV183" s="188"/>
      <c r="AW183" s="188"/>
      <c r="AX183" s="182"/>
      <c r="AY183" s="162">
        <v>0</v>
      </c>
      <c r="AZ183" s="162">
        <v>0</v>
      </c>
      <c r="BA183" s="190" t="s">
        <v>245</v>
      </c>
      <c r="BB183" s="37" t="s">
        <v>376</v>
      </c>
      <c r="BC183" s="191" t="s">
        <v>377</v>
      </c>
      <c r="BD183" s="56"/>
      <c r="BE183" s="56"/>
      <c r="BF183" s="48"/>
      <c r="BG183" s="56"/>
      <c r="BH183" s="56"/>
      <c r="BI183" s="48"/>
      <c r="BJ183" s="56"/>
      <c r="BK183" s="56"/>
      <c r="BL183" s="48"/>
      <c r="BM183" s="48"/>
    </row>
    <row r="184" spans="1:83" s="6" customFormat="1" ht="13.15" customHeight="1" x14ac:dyDescent="0.25">
      <c r="A184" s="56" t="s">
        <v>87</v>
      </c>
      <c r="B184" s="75" t="s">
        <v>426</v>
      </c>
      <c r="C184" s="85"/>
      <c r="D184" s="27" t="s">
        <v>122</v>
      </c>
      <c r="E184" s="168"/>
      <c r="F184" s="168" t="s">
        <v>422</v>
      </c>
      <c r="G184" s="48" t="s">
        <v>375</v>
      </c>
      <c r="H184" s="48"/>
      <c r="I184" s="48" t="s">
        <v>128</v>
      </c>
      <c r="J184" s="48" t="s">
        <v>128</v>
      </c>
      <c r="K184" s="56" t="s">
        <v>25</v>
      </c>
      <c r="L184" s="56"/>
      <c r="M184" s="56"/>
      <c r="N184" s="185">
        <v>100</v>
      </c>
      <c r="O184" s="56" t="s">
        <v>232</v>
      </c>
      <c r="P184" s="48" t="s">
        <v>233</v>
      </c>
      <c r="Q184" s="48" t="s">
        <v>279</v>
      </c>
      <c r="R184" s="56" t="s">
        <v>234</v>
      </c>
      <c r="S184" s="56" t="s">
        <v>232</v>
      </c>
      <c r="T184" s="48" t="s">
        <v>72</v>
      </c>
      <c r="U184" s="56"/>
      <c r="V184" s="56"/>
      <c r="W184" s="56" t="s">
        <v>264</v>
      </c>
      <c r="X184" s="56" t="s">
        <v>251</v>
      </c>
      <c r="Y184" s="185">
        <v>0</v>
      </c>
      <c r="Z184" s="185">
        <v>100</v>
      </c>
      <c r="AA184" s="185">
        <v>0</v>
      </c>
      <c r="AB184" s="56"/>
      <c r="AC184" s="56" t="s">
        <v>236</v>
      </c>
      <c r="AD184" s="179"/>
      <c r="AE184" s="186"/>
      <c r="AF184" s="187">
        <v>8567294.4000000004</v>
      </c>
      <c r="AG184" s="180">
        <f t="shared" si="190"/>
        <v>9595369.728000002</v>
      </c>
      <c r="AH184" s="179"/>
      <c r="AI184" s="186"/>
      <c r="AJ184" s="187">
        <v>8567294.4000000004</v>
      </c>
      <c r="AK184" s="180">
        <f t="shared" si="191"/>
        <v>9595369.728000002</v>
      </c>
      <c r="AL184" s="179"/>
      <c r="AM184" s="186"/>
      <c r="AN184" s="187">
        <v>8567294.4000000004</v>
      </c>
      <c r="AO184" s="187">
        <f t="shared" si="194"/>
        <v>9595369.728000002</v>
      </c>
      <c r="AP184" s="179"/>
      <c r="AQ184" s="188"/>
      <c r="AR184" s="187"/>
      <c r="AS184" s="187"/>
      <c r="AT184" s="189"/>
      <c r="AU184" s="188"/>
      <c r="AV184" s="188"/>
      <c r="AW184" s="188"/>
      <c r="AX184" s="182"/>
      <c r="AY184" s="161">
        <v>0</v>
      </c>
      <c r="AZ184" s="161">
        <f>AY184*1.12</f>
        <v>0</v>
      </c>
      <c r="BA184" s="190" t="s">
        <v>245</v>
      </c>
      <c r="BB184" s="37" t="s">
        <v>376</v>
      </c>
      <c r="BC184" s="191" t="s">
        <v>377</v>
      </c>
      <c r="BD184" s="56"/>
      <c r="BE184" s="56"/>
      <c r="BF184" s="48"/>
      <c r="BG184" s="56"/>
      <c r="BH184" s="56"/>
      <c r="BI184" s="48"/>
      <c r="BJ184" s="56"/>
      <c r="BK184" s="56"/>
      <c r="BL184" s="48"/>
      <c r="BM184" s="48"/>
    </row>
    <row r="185" spans="1:83" s="136" customFormat="1" ht="13.15" customHeight="1" x14ac:dyDescent="0.2">
      <c r="A185" s="56" t="s">
        <v>87</v>
      </c>
      <c r="B185" s="25"/>
      <c r="C185" s="25"/>
      <c r="D185" s="27" t="s">
        <v>660</v>
      </c>
      <c r="E185" s="77"/>
      <c r="F185" s="168" t="s">
        <v>661</v>
      </c>
      <c r="G185" s="48" t="s">
        <v>375</v>
      </c>
      <c r="H185" s="48"/>
      <c r="I185" s="48" t="s">
        <v>128</v>
      </c>
      <c r="J185" s="48" t="s">
        <v>128</v>
      </c>
      <c r="K185" s="192" t="s">
        <v>25</v>
      </c>
      <c r="L185" s="192"/>
      <c r="M185" s="192"/>
      <c r="N185" s="185">
        <v>100</v>
      </c>
      <c r="O185" s="56" t="s">
        <v>232</v>
      </c>
      <c r="P185" s="48" t="s">
        <v>233</v>
      </c>
      <c r="Q185" s="56" t="s">
        <v>522</v>
      </c>
      <c r="R185" s="56" t="s">
        <v>234</v>
      </c>
      <c r="S185" s="56" t="s">
        <v>232</v>
      </c>
      <c r="T185" s="48" t="s">
        <v>72</v>
      </c>
      <c r="U185" s="192"/>
      <c r="V185" s="192"/>
      <c r="W185" s="56" t="s">
        <v>662</v>
      </c>
      <c r="X185" s="56" t="s">
        <v>251</v>
      </c>
      <c r="Y185" s="185">
        <v>0</v>
      </c>
      <c r="Z185" s="185">
        <v>100</v>
      </c>
      <c r="AA185" s="185">
        <v>0</v>
      </c>
      <c r="AB185" s="192"/>
      <c r="AC185" s="192"/>
      <c r="AD185" s="193"/>
      <c r="AE185" s="194">
        <v>5711529.5999999996</v>
      </c>
      <c r="AF185" s="194">
        <v>5711529.5999999996</v>
      </c>
      <c r="AG185" s="195">
        <f>AF185*1.12</f>
        <v>6396913.1519999998</v>
      </c>
      <c r="AH185" s="193"/>
      <c r="AI185" s="187">
        <v>8567294.4000000004</v>
      </c>
      <c r="AJ185" s="187">
        <v>8567294.4000000004</v>
      </c>
      <c r="AK185" s="195">
        <f>AJ185*1.12</f>
        <v>9595369.728000002</v>
      </c>
      <c r="AL185" s="193"/>
      <c r="AM185" s="187">
        <v>8567294.4000000004</v>
      </c>
      <c r="AN185" s="187">
        <v>8567294.4000000004</v>
      </c>
      <c r="AO185" s="195">
        <f>AN185*1.12</f>
        <v>9595369.728000002</v>
      </c>
      <c r="AP185" s="193"/>
      <c r="AQ185" s="196"/>
      <c r="AR185" s="196"/>
      <c r="AS185" s="196"/>
      <c r="AT185" s="193"/>
      <c r="AU185" s="196"/>
      <c r="AV185" s="196"/>
      <c r="AW185" s="196"/>
      <c r="AX185" s="196"/>
      <c r="AY185" s="197">
        <f>AF185+AJ185+AN185</f>
        <v>22846118.399999999</v>
      </c>
      <c r="AZ185" s="195">
        <f>AY185*1.12</f>
        <v>25587652.607999999</v>
      </c>
      <c r="BA185" s="190" t="s">
        <v>245</v>
      </c>
      <c r="BB185" s="37" t="s">
        <v>376</v>
      </c>
      <c r="BC185" s="191" t="s">
        <v>377</v>
      </c>
      <c r="BD185" s="198"/>
      <c r="BE185" s="192"/>
      <c r="BF185" s="192"/>
      <c r="BG185" s="198"/>
      <c r="BH185" s="192"/>
      <c r="BI185" s="192"/>
      <c r="BJ185" s="198"/>
      <c r="BK185" s="192"/>
      <c r="BL185" s="192"/>
      <c r="BM185" s="192" t="s">
        <v>663</v>
      </c>
      <c r="BN185" s="199"/>
      <c r="BO185" s="199"/>
      <c r="BP185" s="199"/>
      <c r="BQ185" s="199"/>
      <c r="BR185" s="199"/>
      <c r="BS185" s="199"/>
      <c r="BT185" s="199"/>
      <c r="BU185" s="199"/>
      <c r="BV185" s="199"/>
      <c r="BW185" s="199"/>
      <c r="BX185" s="199"/>
      <c r="BY185" s="199"/>
      <c r="BZ185" s="199"/>
      <c r="CA185" s="199"/>
      <c r="CB185" s="199"/>
      <c r="CC185" s="199"/>
      <c r="CD185" s="199"/>
      <c r="CE185" s="199"/>
    </row>
    <row r="186" spans="1:83" s="6" customFormat="1" ht="13.15" customHeight="1" x14ac:dyDescent="0.2">
      <c r="A186" s="56" t="s">
        <v>87</v>
      </c>
      <c r="B186" s="56"/>
      <c r="C186" s="85"/>
      <c r="D186" s="168"/>
      <c r="E186" s="168"/>
      <c r="F186" s="168" t="s">
        <v>111</v>
      </c>
      <c r="G186" s="48" t="s">
        <v>375</v>
      </c>
      <c r="H186" s="48"/>
      <c r="I186" s="48" t="s">
        <v>128</v>
      </c>
      <c r="J186" s="48" t="s">
        <v>128</v>
      </c>
      <c r="K186" s="56" t="s">
        <v>25</v>
      </c>
      <c r="L186" s="56"/>
      <c r="M186" s="56"/>
      <c r="N186" s="185">
        <v>100</v>
      </c>
      <c r="O186" s="56" t="s">
        <v>232</v>
      </c>
      <c r="P186" s="48" t="s">
        <v>233</v>
      </c>
      <c r="Q186" s="56" t="s">
        <v>272</v>
      </c>
      <c r="R186" s="56" t="s">
        <v>234</v>
      </c>
      <c r="S186" s="56" t="s">
        <v>232</v>
      </c>
      <c r="T186" s="48" t="s">
        <v>72</v>
      </c>
      <c r="U186" s="56"/>
      <c r="V186" s="56"/>
      <c r="W186" s="56" t="s">
        <v>264</v>
      </c>
      <c r="X186" s="56" t="s">
        <v>251</v>
      </c>
      <c r="Y186" s="185">
        <v>0</v>
      </c>
      <c r="Z186" s="185">
        <v>100</v>
      </c>
      <c r="AA186" s="185">
        <v>0</v>
      </c>
      <c r="AB186" s="56"/>
      <c r="AC186" s="56" t="s">
        <v>236</v>
      </c>
      <c r="AD186" s="179"/>
      <c r="AE186" s="186"/>
      <c r="AF186" s="187">
        <v>5368507.2</v>
      </c>
      <c r="AG186" s="180">
        <f t="shared" si="190"/>
        <v>6012728.0640000012</v>
      </c>
      <c r="AH186" s="179"/>
      <c r="AI186" s="186"/>
      <c r="AJ186" s="187">
        <v>5368507.2</v>
      </c>
      <c r="AK186" s="180">
        <f t="shared" si="191"/>
        <v>6012728.0640000012</v>
      </c>
      <c r="AL186" s="179"/>
      <c r="AM186" s="186"/>
      <c r="AN186" s="187">
        <v>5368507.2</v>
      </c>
      <c r="AO186" s="187">
        <f t="shared" si="194"/>
        <v>6012728.0640000012</v>
      </c>
      <c r="AP186" s="179"/>
      <c r="AQ186" s="188"/>
      <c r="AR186" s="187"/>
      <c r="AS186" s="187"/>
      <c r="AT186" s="189"/>
      <c r="AU186" s="188"/>
      <c r="AV186" s="188"/>
      <c r="AW186" s="188"/>
      <c r="AX186" s="182"/>
      <c r="AY186" s="162">
        <v>0</v>
      </c>
      <c r="AZ186" s="162">
        <v>0</v>
      </c>
      <c r="BA186" s="190" t="s">
        <v>245</v>
      </c>
      <c r="BB186" s="37" t="s">
        <v>378</v>
      </c>
      <c r="BC186" s="191" t="s">
        <v>379</v>
      </c>
      <c r="BD186" s="56"/>
      <c r="BE186" s="56"/>
      <c r="BF186" s="48"/>
      <c r="BG186" s="56"/>
      <c r="BH186" s="56"/>
      <c r="BI186" s="48"/>
      <c r="BJ186" s="56"/>
      <c r="BK186" s="56"/>
      <c r="BL186" s="48"/>
      <c r="BM186" s="48"/>
    </row>
    <row r="187" spans="1:83" s="6" customFormat="1" ht="13.15" customHeight="1" x14ac:dyDescent="0.25">
      <c r="A187" s="56" t="s">
        <v>87</v>
      </c>
      <c r="B187" s="75" t="s">
        <v>426</v>
      </c>
      <c r="C187" s="85"/>
      <c r="D187" s="27" t="s">
        <v>120</v>
      </c>
      <c r="E187" s="168"/>
      <c r="F187" s="168" t="s">
        <v>423</v>
      </c>
      <c r="G187" s="48" t="s">
        <v>375</v>
      </c>
      <c r="H187" s="48"/>
      <c r="I187" s="48" t="s">
        <v>128</v>
      </c>
      <c r="J187" s="48" t="s">
        <v>128</v>
      </c>
      <c r="K187" s="56" t="s">
        <v>25</v>
      </c>
      <c r="L187" s="56"/>
      <c r="M187" s="56"/>
      <c r="N187" s="185">
        <v>100</v>
      </c>
      <c r="O187" s="56" t="s">
        <v>232</v>
      </c>
      <c r="P187" s="48" t="s">
        <v>233</v>
      </c>
      <c r="Q187" s="48" t="s">
        <v>279</v>
      </c>
      <c r="R187" s="56" t="s">
        <v>234</v>
      </c>
      <c r="S187" s="56" t="s">
        <v>232</v>
      </c>
      <c r="T187" s="48" t="s">
        <v>72</v>
      </c>
      <c r="U187" s="56"/>
      <c r="V187" s="56"/>
      <c r="W187" s="56" t="s">
        <v>264</v>
      </c>
      <c r="X187" s="56" t="s">
        <v>251</v>
      </c>
      <c r="Y187" s="185">
        <v>0</v>
      </c>
      <c r="Z187" s="185">
        <v>100</v>
      </c>
      <c r="AA187" s="185">
        <v>0</v>
      </c>
      <c r="AB187" s="56"/>
      <c r="AC187" s="56" t="s">
        <v>236</v>
      </c>
      <c r="AD187" s="179"/>
      <c r="AE187" s="186"/>
      <c r="AF187" s="187">
        <v>5368507.2</v>
      </c>
      <c r="AG187" s="180">
        <f t="shared" si="190"/>
        <v>6012728.0640000012</v>
      </c>
      <c r="AH187" s="179"/>
      <c r="AI187" s="186"/>
      <c r="AJ187" s="187">
        <v>5368507.2</v>
      </c>
      <c r="AK187" s="180">
        <f t="shared" si="191"/>
        <v>6012728.0640000012</v>
      </c>
      <c r="AL187" s="179"/>
      <c r="AM187" s="186"/>
      <c r="AN187" s="187">
        <v>5368507.2</v>
      </c>
      <c r="AO187" s="187">
        <f t="shared" si="194"/>
        <v>6012728.0640000012</v>
      </c>
      <c r="AP187" s="179"/>
      <c r="AQ187" s="188"/>
      <c r="AR187" s="187"/>
      <c r="AS187" s="187"/>
      <c r="AT187" s="189"/>
      <c r="AU187" s="188"/>
      <c r="AV187" s="188"/>
      <c r="AW187" s="188"/>
      <c r="AX187" s="182"/>
      <c r="AY187" s="161">
        <v>0</v>
      </c>
      <c r="AZ187" s="161">
        <f>AY187*1.12</f>
        <v>0</v>
      </c>
      <c r="BA187" s="190" t="s">
        <v>245</v>
      </c>
      <c r="BB187" s="37" t="s">
        <v>378</v>
      </c>
      <c r="BC187" s="191" t="s">
        <v>379</v>
      </c>
      <c r="BD187" s="56"/>
      <c r="BE187" s="56"/>
      <c r="BF187" s="48"/>
      <c r="BG187" s="56"/>
      <c r="BH187" s="56"/>
      <c r="BI187" s="48"/>
      <c r="BJ187" s="56"/>
      <c r="BK187" s="56"/>
      <c r="BL187" s="48"/>
      <c r="BM187" s="48"/>
    </row>
    <row r="188" spans="1:83" s="136" customFormat="1" ht="13.15" customHeight="1" x14ac:dyDescent="0.2">
      <c r="A188" s="56" t="s">
        <v>87</v>
      </c>
      <c r="B188" s="25"/>
      <c r="C188" s="25"/>
      <c r="D188" s="27" t="s">
        <v>664</v>
      </c>
      <c r="E188" s="77"/>
      <c r="F188" s="168" t="s">
        <v>628</v>
      </c>
      <c r="G188" s="48" t="s">
        <v>375</v>
      </c>
      <c r="H188" s="48"/>
      <c r="I188" s="48" t="s">
        <v>128</v>
      </c>
      <c r="J188" s="48" t="s">
        <v>128</v>
      </c>
      <c r="K188" s="38" t="s">
        <v>25</v>
      </c>
      <c r="L188" s="200"/>
      <c r="M188" s="200"/>
      <c r="N188" s="185">
        <v>100</v>
      </c>
      <c r="O188" s="56" t="s">
        <v>232</v>
      </c>
      <c r="P188" s="48" t="s">
        <v>233</v>
      </c>
      <c r="Q188" s="56" t="s">
        <v>522</v>
      </c>
      <c r="R188" s="56" t="s">
        <v>234</v>
      </c>
      <c r="S188" s="56" t="s">
        <v>232</v>
      </c>
      <c r="T188" s="48" t="s">
        <v>72</v>
      </c>
      <c r="U188" s="200"/>
      <c r="V188" s="200"/>
      <c r="W188" s="56" t="s">
        <v>662</v>
      </c>
      <c r="X188" s="56" t="s">
        <v>251</v>
      </c>
      <c r="Y188" s="185">
        <v>0</v>
      </c>
      <c r="Z188" s="185">
        <v>100</v>
      </c>
      <c r="AA188" s="185">
        <v>0</v>
      </c>
      <c r="AB188" s="56"/>
      <c r="AC188" s="26"/>
      <c r="AD188" s="193"/>
      <c r="AE188" s="194">
        <v>3579004.8</v>
      </c>
      <c r="AF188" s="194">
        <v>3579004.8</v>
      </c>
      <c r="AG188" s="195">
        <f>AF188*1.12</f>
        <v>4008485.3760000002</v>
      </c>
      <c r="AH188" s="197"/>
      <c r="AI188" s="187">
        <v>5368507.2</v>
      </c>
      <c r="AJ188" s="187">
        <v>5368507.2</v>
      </c>
      <c r="AK188" s="195">
        <f>AJ188*1.12</f>
        <v>6012728.0640000012</v>
      </c>
      <c r="AL188" s="197"/>
      <c r="AM188" s="187">
        <v>5368507.2</v>
      </c>
      <c r="AN188" s="187">
        <v>5368507.2</v>
      </c>
      <c r="AO188" s="195">
        <f>AN188*1.12</f>
        <v>6012728.0640000012</v>
      </c>
      <c r="AP188" s="201"/>
      <c r="AQ188" s="202"/>
      <c r="AR188" s="203"/>
      <c r="AS188" s="203"/>
      <c r="AT188" s="201"/>
      <c r="AU188" s="204"/>
      <c r="AV188" s="204"/>
      <c r="AW188" s="204"/>
      <c r="AX188" s="204"/>
      <c r="AY188" s="197">
        <f>AF188+AJ188+AN188</f>
        <v>14316019.199999999</v>
      </c>
      <c r="AZ188" s="195">
        <f>AY188*1.12</f>
        <v>16033941.504000001</v>
      </c>
      <c r="BA188" s="190" t="s">
        <v>245</v>
      </c>
      <c r="BB188" s="37" t="s">
        <v>378</v>
      </c>
      <c r="BC188" s="191" t="s">
        <v>379</v>
      </c>
      <c r="BD188" s="205"/>
      <c r="BE188" s="200"/>
      <c r="BF188" s="200"/>
      <c r="BG188" s="205"/>
      <c r="BH188" s="200"/>
      <c r="BI188" s="200"/>
      <c r="BJ188" s="205"/>
      <c r="BK188" s="200"/>
      <c r="BL188" s="200"/>
      <c r="BM188" s="192" t="s">
        <v>663</v>
      </c>
      <c r="BN188" s="206"/>
      <c r="BO188" s="206"/>
      <c r="BP188" s="206"/>
      <c r="BQ188" s="206"/>
      <c r="BR188" s="206"/>
      <c r="BS188" s="206"/>
      <c r="BT188" s="206"/>
      <c r="BU188" s="206"/>
      <c r="BV188" s="206"/>
      <c r="BW188" s="206"/>
      <c r="BX188" s="206"/>
      <c r="BY188" s="206"/>
      <c r="BZ188" s="206"/>
      <c r="CA188" s="206"/>
      <c r="CB188" s="206"/>
      <c r="CC188" s="206"/>
      <c r="CD188" s="206"/>
      <c r="CE188" s="206"/>
    </row>
    <row r="189" spans="1:83" s="6" customFormat="1" ht="13.15" customHeight="1" x14ac:dyDescent="0.2">
      <c r="A189" s="56" t="s">
        <v>87</v>
      </c>
      <c r="B189" s="56"/>
      <c r="C189" s="85"/>
      <c r="D189" s="168"/>
      <c r="E189" s="168"/>
      <c r="F189" s="168" t="s">
        <v>112</v>
      </c>
      <c r="G189" s="48" t="s">
        <v>375</v>
      </c>
      <c r="H189" s="48"/>
      <c r="I189" s="48" t="s">
        <v>128</v>
      </c>
      <c r="J189" s="48" t="s">
        <v>128</v>
      </c>
      <c r="K189" s="56" t="s">
        <v>25</v>
      </c>
      <c r="L189" s="56"/>
      <c r="M189" s="56"/>
      <c r="N189" s="185">
        <v>100</v>
      </c>
      <c r="O189" s="56" t="s">
        <v>232</v>
      </c>
      <c r="P189" s="48" t="s">
        <v>233</v>
      </c>
      <c r="Q189" s="56" t="s">
        <v>272</v>
      </c>
      <c r="R189" s="56" t="s">
        <v>234</v>
      </c>
      <c r="S189" s="56" t="s">
        <v>232</v>
      </c>
      <c r="T189" s="48" t="s">
        <v>72</v>
      </c>
      <c r="U189" s="56"/>
      <c r="V189" s="56"/>
      <c r="W189" s="56" t="s">
        <v>264</v>
      </c>
      <c r="X189" s="56" t="s">
        <v>251</v>
      </c>
      <c r="Y189" s="185">
        <v>0</v>
      </c>
      <c r="Z189" s="185">
        <v>100</v>
      </c>
      <c r="AA189" s="185">
        <v>0</v>
      </c>
      <c r="AB189" s="56"/>
      <c r="AC189" s="56" t="s">
        <v>236</v>
      </c>
      <c r="AD189" s="179"/>
      <c r="AE189" s="186"/>
      <c r="AF189" s="187">
        <v>5781925.7999999998</v>
      </c>
      <c r="AG189" s="180">
        <f t="shared" si="190"/>
        <v>6475756.8960000006</v>
      </c>
      <c r="AH189" s="179"/>
      <c r="AI189" s="186"/>
      <c r="AJ189" s="187">
        <v>5781925.7999999998</v>
      </c>
      <c r="AK189" s="180">
        <f t="shared" si="191"/>
        <v>6475756.8960000006</v>
      </c>
      <c r="AL189" s="179"/>
      <c r="AM189" s="186"/>
      <c r="AN189" s="187">
        <v>5781925.7999999998</v>
      </c>
      <c r="AO189" s="187">
        <f t="shared" si="194"/>
        <v>6475756.8960000006</v>
      </c>
      <c r="AP189" s="179"/>
      <c r="AQ189" s="188"/>
      <c r="AR189" s="187"/>
      <c r="AS189" s="187"/>
      <c r="AT189" s="189"/>
      <c r="AU189" s="188"/>
      <c r="AV189" s="188"/>
      <c r="AW189" s="188"/>
      <c r="AX189" s="182"/>
      <c r="AY189" s="162">
        <v>0</v>
      </c>
      <c r="AZ189" s="162">
        <v>0</v>
      </c>
      <c r="BA189" s="190" t="s">
        <v>245</v>
      </c>
      <c r="BB189" s="37" t="s">
        <v>380</v>
      </c>
      <c r="BC189" s="191" t="s">
        <v>381</v>
      </c>
      <c r="BD189" s="56"/>
      <c r="BE189" s="56"/>
      <c r="BF189" s="48"/>
      <c r="BG189" s="56"/>
      <c r="BH189" s="56"/>
      <c r="BI189" s="48"/>
      <c r="BJ189" s="56"/>
      <c r="BK189" s="56"/>
      <c r="BL189" s="48"/>
      <c r="BM189" s="48"/>
    </row>
    <row r="190" spans="1:83" s="6" customFormat="1" ht="13.15" customHeight="1" x14ac:dyDescent="0.25">
      <c r="A190" s="56" t="s">
        <v>87</v>
      </c>
      <c r="B190" s="75" t="s">
        <v>426</v>
      </c>
      <c r="C190" s="85"/>
      <c r="D190" s="27" t="s">
        <v>121</v>
      </c>
      <c r="E190" s="168"/>
      <c r="F190" s="168" t="s">
        <v>113</v>
      </c>
      <c r="G190" s="48" t="s">
        <v>375</v>
      </c>
      <c r="H190" s="48"/>
      <c r="I190" s="48" t="s">
        <v>128</v>
      </c>
      <c r="J190" s="48" t="s">
        <v>128</v>
      </c>
      <c r="K190" s="56" t="s">
        <v>25</v>
      </c>
      <c r="L190" s="56"/>
      <c r="M190" s="56"/>
      <c r="N190" s="185">
        <v>100</v>
      </c>
      <c r="O190" s="56" t="s">
        <v>232</v>
      </c>
      <c r="P190" s="48" t="s">
        <v>233</v>
      </c>
      <c r="Q190" s="48" t="s">
        <v>279</v>
      </c>
      <c r="R190" s="56" t="s">
        <v>234</v>
      </c>
      <c r="S190" s="56" t="s">
        <v>232</v>
      </c>
      <c r="T190" s="48" t="s">
        <v>72</v>
      </c>
      <c r="U190" s="56"/>
      <c r="V190" s="56"/>
      <c r="W190" s="56" t="s">
        <v>264</v>
      </c>
      <c r="X190" s="56" t="s">
        <v>251</v>
      </c>
      <c r="Y190" s="185">
        <v>0</v>
      </c>
      <c r="Z190" s="185">
        <v>100</v>
      </c>
      <c r="AA190" s="185">
        <v>0</v>
      </c>
      <c r="AB190" s="56"/>
      <c r="AC190" s="56" t="s">
        <v>236</v>
      </c>
      <c r="AD190" s="179"/>
      <c r="AE190" s="186"/>
      <c r="AF190" s="187">
        <v>5781925.7999999998</v>
      </c>
      <c r="AG190" s="180">
        <f t="shared" si="190"/>
        <v>6475756.8960000006</v>
      </c>
      <c r="AH190" s="179"/>
      <c r="AI190" s="186"/>
      <c r="AJ190" s="187">
        <v>5781925.7999999998</v>
      </c>
      <c r="AK190" s="180">
        <f t="shared" si="191"/>
        <v>6475756.8960000006</v>
      </c>
      <c r="AL190" s="179"/>
      <c r="AM190" s="186"/>
      <c r="AN190" s="187">
        <v>5781925.7999999998</v>
      </c>
      <c r="AO190" s="187">
        <f t="shared" si="194"/>
        <v>6475756.8960000006</v>
      </c>
      <c r="AP190" s="179"/>
      <c r="AQ190" s="188"/>
      <c r="AR190" s="187"/>
      <c r="AS190" s="187"/>
      <c r="AT190" s="189"/>
      <c r="AU190" s="188"/>
      <c r="AV190" s="188"/>
      <c r="AW190" s="188"/>
      <c r="AX190" s="182"/>
      <c r="AY190" s="161">
        <v>0</v>
      </c>
      <c r="AZ190" s="161">
        <f>AY190*1.12</f>
        <v>0</v>
      </c>
      <c r="BA190" s="190" t="s">
        <v>245</v>
      </c>
      <c r="BB190" s="37" t="s">
        <v>380</v>
      </c>
      <c r="BC190" s="191" t="s">
        <v>381</v>
      </c>
      <c r="BD190" s="56"/>
      <c r="BE190" s="56"/>
      <c r="BF190" s="48"/>
      <c r="BG190" s="56"/>
      <c r="BH190" s="56"/>
      <c r="BI190" s="48"/>
      <c r="BJ190" s="56"/>
      <c r="BK190" s="56"/>
      <c r="BL190" s="48"/>
      <c r="BM190" s="48"/>
    </row>
    <row r="191" spans="1:83" s="136" customFormat="1" ht="13.15" customHeight="1" x14ac:dyDescent="0.2">
      <c r="A191" s="56" t="s">
        <v>87</v>
      </c>
      <c r="B191" s="25"/>
      <c r="C191" s="25"/>
      <c r="D191" s="27" t="s">
        <v>665</v>
      </c>
      <c r="E191" s="77"/>
      <c r="F191" s="168" t="s">
        <v>113</v>
      </c>
      <c r="G191" s="48" t="s">
        <v>375</v>
      </c>
      <c r="H191" s="48"/>
      <c r="I191" s="48" t="s">
        <v>128</v>
      </c>
      <c r="J191" s="48" t="s">
        <v>128</v>
      </c>
      <c r="K191" s="38" t="s">
        <v>25</v>
      </c>
      <c r="L191" s="200"/>
      <c r="M191" s="200"/>
      <c r="N191" s="185">
        <v>100</v>
      </c>
      <c r="O191" s="56" t="s">
        <v>232</v>
      </c>
      <c r="P191" s="48" t="s">
        <v>233</v>
      </c>
      <c r="Q191" s="56" t="s">
        <v>522</v>
      </c>
      <c r="R191" s="56" t="s">
        <v>234</v>
      </c>
      <c r="S191" s="56" t="s">
        <v>232</v>
      </c>
      <c r="T191" s="48" t="s">
        <v>72</v>
      </c>
      <c r="U191" s="200"/>
      <c r="V191" s="200"/>
      <c r="W191" s="56" t="s">
        <v>662</v>
      </c>
      <c r="X191" s="56" t="s">
        <v>251</v>
      </c>
      <c r="Y191" s="185">
        <v>0</v>
      </c>
      <c r="Z191" s="185">
        <v>100</v>
      </c>
      <c r="AA191" s="185">
        <v>0</v>
      </c>
      <c r="AB191" s="56"/>
      <c r="AC191" s="26"/>
      <c r="AD191" s="193"/>
      <c r="AE191" s="194">
        <v>3854617.2</v>
      </c>
      <c r="AF191" s="194">
        <v>3854617.2</v>
      </c>
      <c r="AG191" s="195">
        <f>AF191*1.12</f>
        <v>4317171.2640000004</v>
      </c>
      <c r="AH191" s="197"/>
      <c r="AI191" s="187">
        <v>5781925.7999999998</v>
      </c>
      <c r="AJ191" s="187">
        <v>5781925.7999999998</v>
      </c>
      <c r="AK191" s="195">
        <f>AJ191*1.12</f>
        <v>6475756.8960000006</v>
      </c>
      <c r="AL191" s="197"/>
      <c r="AM191" s="187">
        <v>5781925.7999999998</v>
      </c>
      <c r="AN191" s="187">
        <v>5781925.7999999998</v>
      </c>
      <c r="AO191" s="195">
        <f>AN191*1.12</f>
        <v>6475756.8960000006</v>
      </c>
      <c r="AP191" s="201"/>
      <c r="AQ191" s="202"/>
      <c r="AR191" s="203"/>
      <c r="AS191" s="203"/>
      <c r="AT191" s="201"/>
      <c r="AU191" s="204"/>
      <c r="AV191" s="204"/>
      <c r="AW191" s="204"/>
      <c r="AX191" s="204"/>
      <c r="AY191" s="197">
        <f>AF191+AJ191+AN191</f>
        <v>15418468.800000001</v>
      </c>
      <c r="AZ191" s="195">
        <f>AY191*1.12</f>
        <v>17268685.056000002</v>
      </c>
      <c r="BA191" s="190" t="s">
        <v>245</v>
      </c>
      <c r="BB191" s="37" t="s">
        <v>380</v>
      </c>
      <c r="BC191" s="191" t="s">
        <v>381</v>
      </c>
      <c r="BD191" s="205"/>
      <c r="BE191" s="200"/>
      <c r="BF191" s="200"/>
      <c r="BG191" s="205"/>
      <c r="BH191" s="200"/>
      <c r="BI191" s="200"/>
      <c r="BJ191" s="205"/>
      <c r="BK191" s="200"/>
      <c r="BL191" s="200"/>
      <c r="BM191" s="192" t="s">
        <v>663</v>
      </c>
      <c r="BN191" s="206"/>
      <c r="BO191" s="206"/>
      <c r="BP191" s="206"/>
      <c r="BQ191" s="206"/>
      <c r="BR191" s="206"/>
      <c r="BS191" s="206"/>
      <c r="BT191" s="206"/>
      <c r="BU191" s="206"/>
      <c r="BV191" s="206"/>
      <c r="BW191" s="206"/>
      <c r="BX191" s="206"/>
      <c r="BY191" s="206"/>
      <c r="BZ191" s="206"/>
      <c r="CA191" s="206"/>
      <c r="CB191" s="206"/>
      <c r="CC191" s="206"/>
      <c r="CD191" s="206"/>
      <c r="CE191" s="206"/>
    </row>
    <row r="192" spans="1:83" s="6" customFormat="1" ht="13.15" customHeight="1" x14ac:dyDescent="0.2">
      <c r="A192" s="56" t="s">
        <v>87</v>
      </c>
      <c r="B192" s="56"/>
      <c r="C192" s="85"/>
      <c r="D192" s="168"/>
      <c r="E192" s="168"/>
      <c r="F192" s="168" t="s">
        <v>108</v>
      </c>
      <c r="G192" s="48" t="s">
        <v>382</v>
      </c>
      <c r="H192" s="48"/>
      <c r="I192" s="48" t="s">
        <v>383</v>
      </c>
      <c r="J192" s="48" t="s">
        <v>383</v>
      </c>
      <c r="K192" s="56" t="s">
        <v>25</v>
      </c>
      <c r="L192" s="56"/>
      <c r="M192" s="56"/>
      <c r="N192" s="185">
        <v>100</v>
      </c>
      <c r="O192" s="56">
        <v>230000000</v>
      </c>
      <c r="P192" s="48" t="s">
        <v>233</v>
      </c>
      <c r="Q192" s="56" t="s">
        <v>272</v>
      </c>
      <c r="R192" s="56" t="s">
        <v>234</v>
      </c>
      <c r="S192" s="56">
        <v>230000000</v>
      </c>
      <c r="T192" s="48" t="s">
        <v>72</v>
      </c>
      <c r="U192" s="56"/>
      <c r="V192" s="56"/>
      <c r="W192" s="56" t="s">
        <v>264</v>
      </c>
      <c r="X192" s="56" t="s">
        <v>251</v>
      </c>
      <c r="Y192" s="185">
        <v>0</v>
      </c>
      <c r="Z192" s="185">
        <v>100</v>
      </c>
      <c r="AA192" s="185">
        <v>0</v>
      </c>
      <c r="AB192" s="56"/>
      <c r="AC192" s="56" t="s">
        <v>236</v>
      </c>
      <c r="AD192" s="179"/>
      <c r="AE192" s="186"/>
      <c r="AF192" s="187">
        <v>11021076</v>
      </c>
      <c r="AG192" s="180">
        <f t="shared" si="190"/>
        <v>12343605.120000001</v>
      </c>
      <c r="AH192" s="179"/>
      <c r="AI192" s="186"/>
      <c r="AJ192" s="187">
        <v>11461919.039999999</v>
      </c>
      <c r="AK192" s="180">
        <f t="shared" si="191"/>
        <v>12837349.3248</v>
      </c>
      <c r="AL192" s="179"/>
      <c r="AM192" s="186"/>
      <c r="AN192" s="187">
        <v>11920395.800000001</v>
      </c>
      <c r="AO192" s="187">
        <f t="shared" si="194"/>
        <v>13350843.296000002</v>
      </c>
      <c r="AP192" s="179"/>
      <c r="AQ192" s="188"/>
      <c r="AR192" s="187"/>
      <c r="AS192" s="187"/>
      <c r="AT192" s="189"/>
      <c r="AU192" s="188"/>
      <c r="AV192" s="188"/>
      <c r="AW192" s="188"/>
      <c r="AX192" s="182"/>
      <c r="AY192" s="162">
        <v>0</v>
      </c>
      <c r="AZ192" s="162">
        <v>0</v>
      </c>
      <c r="BA192" s="190" t="s">
        <v>245</v>
      </c>
      <c r="BB192" s="48" t="s">
        <v>384</v>
      </c>
      <c r="BC192" s="48" t="s">
        <v>385</v>
      </c>
      <c r="BD192" s="56"/>
      <c r="BE192" s="56"/>
      <c r="BF192" s="48"/>
      <c r="BG192" s="56"/>
      <c r="BH192" s="56"/>
      <c r="BI192" s="48"/>
      <c r="BJ192" s="56"/>
      <c r="BK192" s="56"/>
      <c r="BL192" s="48"/>
      <c r="BM192" s="48"/>
    </row>
    <row r="193" spans="1:68" s="6" customFormat="1" ht="13.15" customHeight="1" x14ac:dyDescent="0.2">
      <c r="A193" s="56" t="s">
        <v>87</v>
      </c>
      <c r="B193" s="103" t="s">
        <v>425</v>
      </c>
      <c r="C193" s="85"/>
      <c r="D193" s="27" t="s">
        <v>117</v>
      </c>
      <c r="E193" s="168"/>
      <c r="F193" s="168" t="s">
        <v>109</v>
      </c>
      <c r="G193" s="48" t="s">
        <v>382</v>
      </c>
      <c r="H193" s="48"/>
      <c r="I193" s="48" t="s">
        <v>383</v>
      </c>
      <c r="J193" s="48" t="s">
        <v>383</v>
      </c>
      <c r="K193" s="56" t="s">
        <v>9</v>
      </c>
      <c r="L193" s="56" t="s">
        <v>386</v>
      </c>
      <c r="M193" s="56"/>
      <c r="N193" s="185">
        <v>100</v>
      </c>
      <c r="O193" s="56">
        <v>230000000</v>
      </c>
      <c r="P193" s="48" t="s">
        <v>233</v>
      </c>
      <c r="Q193" s="56" t="s">
        <v>279</v>
      </c>
      <c r="R193" s="56" t="s">
        <v>234</v>
      </c>
      <c r="S193" s="56">
        <v>230000000</v>
      </c>
      <c r="T193" s="48" t="s">
        <v>72</v>
      </c>
      <c r="U193" s="56"/>
      <c r="V193" s="56"/>
      <c r="W193" s="56" t="s">
        <v>264</v>
      </c>
      <c r="X193" s="56" t="s">
        <v>251</v>
      </c>
      <c r="Y193" s="185">
        <v>0</v>
      </c>
      <c r="Z193" s="185">
        <v>100</v>
      </c>
      <c r="AA193" s="185">
        <v>0</v>
      </c>
      <c r="AB193" s="56"/>
      <c r="AC193" s="56" t="s">
        <v>236</v>
      </c>
      <c r="AD193" s="179"/>
      <c r="AE193" s="186"/>
      <c r="AF193" s="187">
        <v>11021076</v>
      </c>
      <c r="AG193" s="180">
        <f t="shared" si="190"/>
        <v>12343605.120000001</v>
      </c>
      <c r="AH193" s="179"/>
      <c r="AI193" s="186"/>
      <c r="AJ193" s="187">
        <v>11461919.039999999</v>
      </c>
      <c r="AK193" s="180">
        <f t="shared" si="191"/>
        <v>12837349.3248</v>
      </c>
      <c r="AL193" s="179"/>
      <c r="AM193" s="186"/>
      <c r="AN193" s="187">
        <v>11920395.800000001</v>
      </c>
      <c r="AO193" s="187">
        <f t="shared" si="194"/>
        <v>13350843.296000002</v>
      </c>
      <c r="AP193" s="179"/>
      <c r="AQ193" s="188"/>
      <c r="AR193" s="187"/>
      <c r="AS193" s="187"/>
      <c r="AT193" s="189"/>
      <c r="AU193" s="188"/>
      <c r="AV193" s="188"/>
      <c r="AW193" s="188"/>
      <c r="AX193" s="182"/>
      <c r="AY193" s="181">
        <f t="shared" ref="AY193" si="195">AF193+AJ193+AN193+AR193+AV193</f>
        <v>34403390.840000004</v>
      </c>
      <c r="AZ193" s="181">
        <f t="shared" si="189"/>
        <v>38531797.740800008</v>
      </c>
      <c r="BA193" s="190" t="s">
        <v>245</v>
      </c>
      <c r="BB193" s="48" t="s">
        <v>384</v>
      </c>
      <c r="BC193" s="48" t="s">
        <v>385</v>
      </c>
      <c r="BD193" s="56"/>
      <c r="BE193" s="56"/>
      <c r="BF193" s="48"/>
      <c r="BG193" s="56"/>
      <c r="BH193" s="56"/>
      <c r="BI193" s="48"/>
      <c r="BJ193" s="56"/>
      <c r="BK193" s="56"/>
      <c r="BL193" s="48"/>
      <c r="BM193" s="48"/>
    </row>
    <row r="194" spans="1:68" s="6" customFormat="1" ht="13.15" customHeight="1" x14ac:dyDescent="0.2">
      <c r="A194" s="48" t="s">
        <v>362</v>
      </c>
      <c r="B194" s="75" t="s">
        <v>426</v>
      </c>
      <c r="C194" s="85"/>
      <c r="D194" s="27" t="s">
        <v>91</v>
      </c>
      <c r="E194" s="168"/>
      <c r="F194" s="27" t="s">
        <v>114</v>
      </c>
      <c r="G194" s="46" t="s">
        <v>363</v>
      </c>
      <c r="H194" s="80"/>
      <c r="I194" s="207" t="s">
        <v>364</v>
      </c>
      <c r="J194" s="207" t="s">
        <v>364</v>
      </c>
      <c r="K194" s="56" t="s">
        <v>25</v>
      </c>
      <c r="L194" s="56"/>
      <c r="M194" s="56"/>
      <c r="N194" s="185">
        <v>30</v>
      </c>
      <c r="O194" s="208">
        <v>230000000</v>
      </c>
      <c r="P194" s="175" t="s">
        <v>233</v>
      </c>
      <c r="Q194" s="56" t="s">
        <v>279</v>
      </c>
      <c r="R194" s="56" t="s">
        <v>234</v>
      </c>
      <c r="S194" s="208">
        <v>230000000</v>
      </c>
      <c r="T194" s="209" t="s">
        <v>132</v>
      </c>
      <c r="U194" s="56"/>
      <c r="V194" s="56" t="s">
        <v>235</v>
      </c>
      <c r="W194" s="56"/>
      <c r="X194" s="56"/>
      <c r="Y194" s="185">
        <v>0</v>
      </c>
      <c r="Z194" s="185">
        <v>90</v>
      </c>
      <c r="AA194" s="185">
        <v>10</v>
      </c>
      <c r="AB194" s="56"/>
      <c r="AC194" s="56" t="s">
        <v>236</v>
      </c>
      <c r="AD194" s="197"/>
      <c r="AE194" s="210"/>
      <c r="AF194" s="210">
        <v>44385428.571000002</v>
      </c>
      <c r="AG194" s="197">
        <v>49711679.999520004</v>
      </c>
      <c r="AH194" s="197"/>
      <c r="AI194" s="210"/>
      <c r="AJ194" s="210">
        <v>44385428.571000002</v>
      </c>
      <c r="AK194" s="197">
        <v>49711679.999520004</v>
      </c>
      <c r="AL194" s="189"/>
      <c r="AM194" s="188"/>
      <c r="AN194" s="188">
        <v>0</v>
      </c>
      <c r="AO194" s="188">
        <v>0</v>
      </c>
      <c r="AP194" s="189"/>
      <c r="AQ194" s="188"/>
      <c r="AR194" s="188">
        <v>0</v>
      </c>
      <c r="AS194" s="188">
        <v>0</v>
      </c>
      <c r="AT194" s="189"/>
      <c r="AU194" s="188"/>
      <c r="AV194" s="188">
        <v>0</v>
      </c>
      <c r="AW194" s="188">
        <v>0</v>
      </c>
      <c r="AX194" s="188"/>
      <c r="AY194" s="188">
        <v>88770857.142000005</v>
      </c>
      <c r="AZ194" s="188">
        <v>99423359.999040008</v>
      </c>
      <c r="BA194" s="56" t="s">
        <v>245</v>
      </c>
      <c r="BB194" s="211" t="s">
        <v>410</v>
      </c>
      <c r="BC194" s="211" t="s">
        <v>410</v>
      </c>
      <c r="BD194" s="56"/>
      <c r="BE194" s="56"/>
      <c r="BF194" s="48"/>
      <c r="BG194" s="56"/>
      <c r="BH194" s="56"/>
      <c r="BI194" s="48"/>
      <c r="BJ194" s="56"/>
      <c r="BK194" s="56"/>
      <c r="BL194" s="48"/>
      <c r="BM194" s="48"/>
    </row>
    <row r="195" spans="1:68" s="6" customFormat="1" ht="13.15" customHeight="1" x14ac:dyDescent="0.2">
      <c r="A195" s="48" t="s">
        <v>362</v>
      </c>
      <c r="B195" s="75" t="s">
        <v>426</v>
      </c>
      <c r="C195" s="85"/>
      <c r="D195" s="27" t="s">
        <v>92</v>
      </c>
      <c r="E195" s="168"/>
      <c r="F195" s="27" t="s">
        <v>115</v>
      </c>
      <c r="G195" s="46" t="s">
        <v>363</v>
      </c>
      <c r="H195" s="80"/>
      <c r="I195" s="207" t="s">
        <v>364</v>
      </c>
      <c r="J195" s="207" t="s">
        <v>364</v>
      </c>
      <c r="K195" s="56" t="s">
        <v>25</v>
      </c>
      <c r="L195" s="56"/>
      <c r="M195" s="56"/>
      <c r="N195" s="185">
        <v>30</v>
      </c>
      <c r="O195" s="208">
        <v>230000000</v>
      </c>
      <c r="P195" s="175" t="s">
        <v>233</v>
      </c>
      <c r="Q195" s="56" t="s">
        <v>279</v>
      </c>
      <c r="R195" s="56" t="s">
        <v>234</v>
      </c>
      <c r="S195" s="208">
        <v>230000000</v>
      </c>
      <c r="T195" s="209" t="s">
        <v>75</v>
      </c>
      <c r="U195" s="56"/>
      <c r="V195" s="56" t="s">
        <v>235</v>
      </c>
      <c r="W195" s="56"/>
      <c r="X195" s="56"/>
      <c r="Y195" s="185">
        <v>0</v>
      </c>
      <c r="Z195" s="185">
        <v>90</v>
      </c>
      <c r="AA195" s="185">
        <v>10</v>
      </c>
      <c r="AB195" s="56"/>
      <c r="AC195" s="56" t="s">
        <v>236</v>
      </c>
      <c r="AD195" s="197"/>
      <c r="AE195" s="210"/>
      <c r="AF195" s="210">
        <v>44385428.571000002</v>
      </c>
      <c r="AG195" s="197">
        <v>49711679.999520004</v>
      </c>
      <c r="AH195" s="197"/>
      <c r="AI195" s="210"/>
      <c r="AJ195" s="210">
        <v>44385428.571000002</v>
      </c>
      <c r="AK195" s="197">
        <v>49711679.999520004</v>
      </c>
      <c r="AL195" s="189"/>
      <c r="AM195" s="188"/>
      <c r="AN195" s="188">
        <v>0</v>
      </c>
      <c r="AO195" s="188">
        <v>0</v>
      </c>
      <c r="AP195" s="189"/>
      <c r="AQ195" s="188"/>
      <c r="AR195" s="188">
        <v>0</v>
      </c>
      <c r="AS195" s="188">
        <v>0</v>
      </c>
      <c r="AT195" s="189"/>
      <c r="AU195" s="188"/>
      <c r="AV195" s="188">
        <v>0</v>
      </c>
      <c r="AW195" s="188">
        <v>0</v>
      </c>
      <c r="AX195" s="188"/>
      <c r="AY195" s="188">
        <v>88770857.142000005</v>
      </c>
      <c r="AZ195" s="188">
        <v>99423359.999040008</v>
      </c>
      <c r="BA195" s="56" t="s">
        <v>245</v>
      </c>
      <c r="BB195" s="211" t="s">
        <v>411</v>
      </c>
      <c r="BC195" s="211" t="s">
        <v>411</v>
      </c>
      <c r="BD195" s="56"/>
      <c r="BE195" s="56"/>
      <c r="BF195" s="48"/>
      <c r="BG195" s="56"/>
      <c r="BH195" s="56"/>
      <c r="BI195" s="48"/>
      <c r="BJ195" s="56"/>
      <c r="BK195" s="56"/>
      <c r="BL195" s="48"/>
      <c r="BM195" s="48"/>
    </row>
    <row r="196" spans="1:68" s="6" customFormat="1" ht="13.15" customHeight="1" x14ac:dyDescent="0.2">
      <c r="A196" s="48" t="s">
        <v>362</v>
      </c>
      <c r="B196" s="75" t="s">
        <v>426</v>
      </c>
      <c r="C196" s="85"/>
      <c r="D196" s="27" t="s">
        <v>95</v>
      </c>
      <c r="E196" s="168"/>
      <c r="F196" s="27" t="s">
        <v>116</v>
      </c>
      <c r="G196" s="46" t="s">
        <v>363</v>
      </c>
      <c r="H196" s="80"/>
      <c r="I196" s="207" t="s">
        <v>364</v>
      </c>
      <c r="J196" s="207" t="s">
        <v>364</v>
      </c>
      <c r="K196" s="56" t="s">
        <v>25</v>
      </c>
      <c r="L196" s="56"/>
      <c r="M196" s="56"/>
      <c r="N196" s="185">
        <v>30</v>
      </c>
      <c r="O196" s="208">
        <v>230000000</v>
      </c>
      <c r="P196" s="175" t="s">
        <v>233</v>
      </c>
      <c r="Q196" s="56" t="s">
        <v>279</v>
      </c>
      <c r="R196" s="56" t="s">
        <v>234</v>
      </c>
      <c r="S196" s="208">
        <v>230000000</v>
      </c>
      <c r="T196" s="209" t="s">
        <v>140</v>
      </c>
      <c r="U196" s="56"/>
      <c r="V196" s="56" t="s">
        <v>235</v>
      </c>
      <c r="W196" s="56"/>
      <c r="X196" s="56"/>
      <c r="Y196" s="185">
        <v>0</v>
      </c>
      <c r="Z196" s="185">
        <v>90</v>
      </c>
      <c r="AA196" s="185">
        <v>10</v>
      </c>
      <c r="AB196" s="56"/>
      <c r="AC196" s="56" t="s">
        <v>236</v>
      </c>
      <c r="AD196" s="197"/>
      <c r="AE196" s="210"/>
      <c r="AF196" s="210">
        <v>36478285.714285597</v>
      </c>
      <c r="AG196" s="197">
        <v>40855679.999999873</v>
      </c>
      <c r="AH196" s="197"/>
      <c r="AI196" s="210"/>
      <c r="AJ196" s="210">
        <v>36478285.714285597</v>
      </c>
      <c r="AK196" s="197">
        <v>40855679.999999873</v>
      </c>
      <c r="AL196" s="189"/>
      <c r="AM196" s="188"/>
      <c r="AN196" s="188">
        <v>0</v>
      </c>
      <c r="AO196" s="188">
        <v>0</v>
      </c>
      <c r="AP196" s="189"/>
      <c r="AQ196" s="188"/>
      <c r="AR196" s="188">
        <v>0</v>
      </c>
      <c r="AS196" s="188">
        <v>0</v>
      </c>
      <c r="AT196" s="189"/>
      <c r="AU196" s="188"/>
      <c r="AV196" s="188">
        <v>0</v>
      </c>
      <c r="AW196" s="188">
        <v>0</v>
      </c>
      <c r="AX196" s="188"/>
      <c r="AY196" s="188">
        <v>72956571.420000002</v>
      </c>
      <c r="AZ196" s="188">
        <v>81711359.999999747</v>
      </c>
      <c r="BA196" s="56" t="s">
        <v>245</v>
      </c>
      <c r="BB196" s="211" t="s">
        <v>412</v>
      </c>
      <c r="BC196" s="211" t="s">
        <v>412</v>
      </c>
      <c r="BD196" s="56"/>
      <c r="BE196" s="56"/>
      <c r="BF196" s="48"/>
      <c r="BG196" s="56"/>
      <c r="BH196" s="56"/>
      <c r="BI196" s="48"/>
      <c r="BJ196" s="56"/>
      <c r="BK196" s="56"/>
      <c r="BL196" s="48"/>
      <c r="BM196" s="48"/>
    </row>
    <row r="197" spans="1:68" s="6" customFormat="1" ht="13.15" customHeight="1" x14ac:dyDescent="0.2">
      <c r="A197" s="48" t="s">
        <v>362</v>
      </c>
      <c r="B197" s="75" t="s">
        <v>426</v>
      </c>
      <c r="C197" s="85"/>
      <c r="D197" s="27" t="s">
        <v>94</v>
      </c>
      <c r="E197" s="168"/>
      <c r="F197" s="27" t="s">
        <v>117</v>
      </c>
      <c r="G197" s="46" t="s">
        <v>363</v>
      </c>
      <c r="H197" s="80"/>
      <c r="I197" s="207" t="s">
        <v>364</v>
      </c>
      <c r="J197" s="207" t="s">
        <v>364</v>
      </c>
      <c r="K197" s="56" t="s">
        <v>25</v>
      </c>
      <c r="L197" s="56"/>
      <c r="M197" s="56"/>
      <c r="N197" s="185">
        <v>30</v>
      </c>
      <c r="O197" s="208">
        <v>230000000</v>
      </c>
      <c r="P197" s="175" t="s">
        <v>233</v>
      </c>
      <c r="Q197" s="56" t="s">
        <v>279</v>
      </c>
      <c r="R197" s="56" t="s">
        <v>234</v>
      </c>
      <c r="S197" s="208">
        <v>230000000</v>
      </c>
      <c r="T197" s="209" t="s">
        <v>280</v>
      </c>
      <c r="U197" s="56"/>
      <c r="V197" s="56" t="s">
        <v>235</v>
      </c>
      <c r="W197" s="56"/>
      <c r="X197" s="56"/>
      <c r="Y197" s="185">
        <v>0</v>
      </c>
      <c r="Z197" s="185">
        <v>90</v>
      </c>
      <c r="AA197" s="185">
        <v>10</v>
      </c>
      <c r="AB197" s="56"/>
      <c r="AC197" s="56" t="s">
        <v>236</v>
      </c>
      <c r="AD197" s="197"/>
      <c r="AE197" s="210"/>
      <c r="AF197" s="210">
        <v>44385428.571000002</v>
      </c>
      <c r="AG197" s="197">
        <v>49711679.999520004</v>
      </c>
      <c r="AH197" s="197"/>
      <c r="AI197" s="210"/>
      <c r="AJ197" s="210">
        <v>44385428.571000002</v>
      </c>
      <c r="AK197" s="197">
        <v>49711679.999520004</v>
      </c>
      <c r="AL197" s="189"/>
      <c r="AM197" s="188"/>
      <c r="AN197" s="188">
        <v>0</v>
      </c>
      <c r="AO197" s="188">
        <v>0</v>
      </c>
      <c r="AP197" s="189"/>
      <c r="AQ197" s="188"/>
      <c r="AR197" s="188">
        <v>0</v>
      </c>
      <c r="AS197" s="188">
        <v>0</v>
      </c>
      <c r="AT197" s="189"/>
      <c r="AU197" s="188"/>
      <c r="AV197" s="188">
        <v>0</v>
      </c>
      <c r="AW197" s="188">
        <v>0</v>
      </c>
      <c r="AX197" s="188"/>
      <c r="AY197" s="188">
        <v>88770857.142000005</v>
      </c>
      <c r="AZ197" s="188">
        <v>99423359.999040008</v>
      </c>
      <c r="BA197" s="56" t="s">
        <v>245</v>
      </c>
      <c r="BB197" s="211" t="s">
        <v>413</v>
      </c>
      <c r="BC197" s="211" t="s">
        <v>413</v>
      </c>
      <c r="BD197" s="56"/>
      <c r="BE197" s="56"/>
      <c r="BF197" s="48"/>
      <c r="BG197" s="56"/>
      <c r="BH197" s="56"/>
      <c r="BI197" s="48"/>
      <c r="BJ197" s="56"/>
      <c r="BK197" s="56"/>
      <c r="BL197" s="48"/>
      <c r="BM197" s="48"/>
    </row>
    <row r="198" spans="1:68" s="6" customFormat="1" ht="13.15" customHeight="1" x14ac:dyDescent="0.2">
      <c r="A198" s="48" t="s">
        <v>362</v>
      </c>
      <c r="B198" s="75" t="s">
        <v>426</v>
      </c>
      <c r="C198" s="85"/>
      <c r="D198" s="27" t="s">
        <v>93</v>
      </c>
      <c r="E198" s="168"/>
      <c r="F198" s="27" t="s">
        <v>118</v>
      </c>
      <c r="G198" s="46" t="s">
        <v>363</v>
      </c>
      <c r="H198" s="80"/>
      <c r="I198" s="207" t="s">
        <v>364</v>
      </c>
      <c r="J198" s="207" t="s">
        <v>364</v>
      </c>
      <c r="K198" s="56" t="s">
        <v>25</v>
      </c>
      <c r="L198" s="56"/>
      <c r="M198" s="56"/>
      <c r="N198" s="185">
        <v>30</v>
      </c>
      <c r="O198" s="208">
        <v>230000000</v>
      </c>
      <c r="P198" s="175" t="s">
        <v>233</v>
      </c>
      <c r="Q198" s="56" t="s">
        <v>279</v>
      </c>
      <c r="R198" s="56" t="s">
        <v>234</v>
      </c>
      <c r="S198" s="208">
        <v>230000000</v>
      </c>
      <c r="T198" s="209" t="s">
        <v>267</v>
      </c>
      <c r="U198" s="56"/>
      <c r="V198" s="56" t="s">
        <v>235</v>
      </c>
      <c r="W198" s="56"/>
      <c r="X198" s="56"/>
      <c r="Y198" s="185">
        <v>0</v>
      </c>
      <c r="Z198" s="185">
        <v>90</v>
      </c>
      <c r="AA198" s="185">
        <v>10</v>
      </c>
      <c r="AB198" s="56"/>
      <c r="AC198" s="56" t="s">
        <v>236</v>
      </c>
      <c r="AD198" s="197"/>
      <c r="AE198" s="210"/>
      <c r="AF198" s="210">
        <v>44385428.571000002</v>
      </c>
      <c r="AG198" s="197">
        <v>49711679.999520004</v>
      </c>
      <c r="AH198" s="197"/>
      <c r="AI198" s="210"/>
      <c r="AJ198" s="210">
        <v>44385428.571000002</v>
      </c>
      <c r="AK198" s="197">
        <v>49711679.999520004</v>
      </c>
      <c r="AL198" s="189"/>
      <c r="AM198" s="188"/>
      <c r="AN198" s="188">
        <v>0</v>
      </c>
      <c r="AO198" s="188">
        <v>0</v>
      </c>
      <c r="AP198" s="189"/>
      <c r="AQ198" s="188"/>
      <c r="AR198" s="188">
        <v>0</v>
      </c>
      <c r="AS198" s="188">
        <v>0</v>
      </c>
      <c r="AT198" s="189"/>
      <c r="AU198" s="188"/>
      <c r="AV198" s="188">
        <v>0</v>
      </c>
      <c r="AW198" s="188">
        <v>0</v>
      </c>
      <c r="AX198" s="188"/>
      <c r="AY198" s="188">
        <v>88770857.142000005</v>
      </c>
      <c r="AZ198" s="188">
        <v>99423359.999040008</v>
      </c>
      <c r="BA198" s="56" t="s">
        <v>245</v>
      </c>
      <c r="BB198" s="211" t="s">
        <v>414</v>
      </c>
      <c r="BC198" s="211" t="s">
        <v>414</v>
      </c>
      <c r="BD198" s="56"/>
      <c r="BE198" s="56"/>
      <c r="BF198" s="48"/>
      <c r="BG198" s="56"/>
      <c r="BH198" s="56"/>
      <c r="BI198" s="48"/>
      <c r="BJ198" s="56"/>
      <c r="BK198" s="56"/>
      <c r="BL198" s="48"/>
      <c r="BM198" s="48"/>
    </row>
    <row r="199" spans="1:68" s="212" customFormat="1" ht="13.15" customHeight="1" x14ac:dyDescent="0.2">
      <c r="A199" s="59" t="s">
        <v>71</v>
      </c>
      <c r="B199" s="75" t="s">
        <v>426</v>
      </c>
      <c r="C199" s="25"/>
      <c r="D199" s="27" t="s">
        <v>110</v>
      </c>
      <c r="E199" s="59"/>
      <c r="F199" s="59" t="s">
        <v>119</v>
      </c>
      <c r="G199" s="105" t="s">
        <v>139</v>
      </c>
      <c r="H199" s="105"/>
      <c r="I199" s="104" t="s">
        <v>123</v>
      </c>
      <c r="J199" s="104" t="s">
        <v>123</v>
      </c>
      <c r="K199" s="56" t="s">
        <v>25</v>
      </c>
      <c r="L199" s="59"/>
      <c r="M199" s="59"/>
      <c r="N199" s="78">
        <v>100</v>
      </c>
      <c r="O199" s="26">
        <v>230000000</v>
      </c>
      <c r="P199" s="78" t="s">
        <v>233</v>
      </c>
      <c r="Q199" s="48" t="s">
        <v>279</v>
      </c>
      <c r="R199" s="23" t="s">
        <v>234</v>
      </c>
      <c r="S199" s="77" t="s">
        <v>232</v>
      </c>
      <c r="T199" s="105" t="s">
        <v>72</v>
      </c>
      <c r="U199" s="59"/>
      <c r="V199" s="68"/>
      <c r="W199" s="48" t="s">
        <v>264</v>
      </c>
      <c r="X199" s="48" t="s">
        <v>251</v>
      </c>
      <c r="Y199" s="59">
        <v>0</v>
      </c>
      <c r="Z199" s="59">
        <v>100</v>
      </c>
      <c r="AA199" s="59">
        <v>0</v>
      </c>
      <c r="AB199" s="59"/>
      <c r="AC199" s="25" t="s">
        <v>236</v>
      </c>
      <c r="AF199" s="74">
        <v>11520000</v>
      </c>
      <c r="AG199" s="106">
        <f>AF199*1.12</f>
        <v>12902400.000000002</v>
      </c>
      <c r="AH199" s="59"/>
      <c r="AI199" s="59"/>
      <c r="AJ199" s="74">
        <v>11520000</v>
      </c>
      <c r="AK199" s="106">
        <f>AJ199*1.12</f>
        <v>12902400.000000002</v>
      </c>
      <c r="AL199" s="59"/>
      <c r="AM199" s="59"/>
      <c r="AN199" s="74">
        <v>11520000</v>
      </c>
      <c r="AO199" s="106">
        <f>AN199*1.12</f>
        <v>12902400.000000002</v>
      </c>
      <c r="AP199" s="59"/>
      <c r="AQ199" s="59"/>
      <c r="AR199" s="59"/>
      <c r="AS199" s="59"/>
      <c r="AT199" s="59"/>
      <c r="AU199" s="59"/>
      <c r="AV199" s="59"/>
      <c r="AW199" s="59"/>
      <c r="AX199" s="59"/>
      <c r="AY199" s="107">
        <v>0</v>
      </c>
      <c r="AZ199" s="107">
        <f>AY199*1.12</f>
        <v>0</v>
      </c>
      <c r="BA199" s="108">
        <v>120240021112</v>
      </c>
      <c r="BB199" s="56" t="s">
        <v>415</v>
      </c>
      <c r="BC199" s="109" t="s">
        <v>416</v>
      </c>
      <c r="BD199" s="59"/>
      <c r="BE199" s="59"/>
      <c r="BF199" s="59"/>
      <c r="BG199" s="59"/>
      <c r="BH199" s="59"/>
      <c r="BI199" s="59"/>
      <c r="BJ199" s="59"/>
      <c r="BK199" s="59"/>
      <c r="BL199" s="59" t="s">
        <v>417</v>
      </c>
      <c r="BM199" s="59"/>
    </row>
    <row r="200" spans="1:68" ht="13.15" customHeight="1" x14ac:dyDescent="0.2">
      <c r="A200" s="77" t="s">
        <v>71</v>
      </c>
      <c r="B200" s="75" t="s">
        <v>630</v>
      </c>
      <c r="C200" s="25"/>
      <c r="D200" s="76" t="s">
        <v>631</v>
      </c>
      <c r="E200" s="80"/>
      <c r="F200" s="77"/>
      <c r="G200" s="78" t="s">
        <v>139</v>
      </c>
      <c r="H200" s="78"/>
      <c r="I200" s="79" t="s">
        <v>123</v>
      </c>
      <c r="J200" s="79" t="s">
        <v>123</v>
      </c>
      <c r="K200" s="38" t="s">
        <v>25</v>
      </c>
      <c r="L200" s="80"/>
      <c r="M200" s="80"/>
      <c r="N200" s="78">
        <v>100</v>
      </c>
      <c r="O200" s="26">
        <v>230000000</v>
      </c>
      <c r="P200" s="78" t="s">
        <v>233</v>
      </c>
      <c r="Q200" s="53" t="s">
        <v>522</v>
      </c>
      <c r="R200" s="23" t="s">
        <v>234</v>
      </c>
      <c r="S200" s="77" t="s">
        <v>232</v>
      </c>
      <c r="T200" s="78" t="s">
        <v>72</v>
      </c>
      <c r="U200" s="80"/>
      <c r="V200" s="25"/>
      <c r="W200" s="53" t="s">
        <v>478</v>
      </c>
      <c r="X200" s="53" t="s">
        <v>251</v>
      </c>
      <c r="Y200" s="77">
        <v>0</v>
      </c>
      <c r="Z200" s="77">
        <v>100</v>
      </c>
      <c r="AA200" s="77">
        <v>0</v>
      </c>
      <c r="AB200" s="77"/>
      <c r="AC200" s="38" t="s">
        <v>236</v>
      </c>
      <c r="AD200" s="80"/>
      <c r="AE200" s="80"/>
      <c r="AF200" s="74">
        <v>8640000</v>
      </c>
      <c r="AG200" s="166">
        <f t="shared" ref="AG200" si="196">AF200*1.12</f>
        <v>9676800</v>
      </c>
      <c r="AH200" s="74"/>
      <c r="AI200" s="74"/>
      <c r="AJ200" s="83">
        <v>11520000</v>
      </c>
      <c r="AK200" s="184">
        <f>AJ200*1.12</f>
        <v>12902400.000000002</v>
      </c>
      <c r="AL200" s="168"/>
      <c r="AM200" s="168"/>
      <c r="AN200" s="83">
        <v>11520000</v>
      </c>
      <c r="AO200" s="184">
        <f>AN200*1.12</f>
        <v>12902400.000000002</v>
      </c>
      <c r="AP200" s="74"/>
      <c r="AQ200" s="74"/>
      <c r="AR200" s="74"/>
      <c r="AS200" s="74"/>
      <c r="AT200" s="74"/>
      <c r="AU200" s="74"/>
      <c r="AV200" s="74"/>
      <c r="AW200" s="74"/>
      <c r="AX200" s="74"/>
      <c r="AY200" s="83">
        <v>0</v>
      </c>
      <c r="AZ200" s="83">
        <f t="shared" ref="AZ200" si="197">AY200*1.12</f>
        <v>0</v>
      </c>
      <c r="BA200" s="84">
        <v>120240021112</v>
      </c>
      <c r="BB200" s="85" t="s">
        <v>415</v>
      </c>
      <c r="BC200" s="86" t="s">
        <v>416</v>
      </c>
      <c r="BD200" s="25"/>
      <c r="BE200" s="25"/>
      <c r="BF200" s="25"/>
      <c r="BG200" s="25"/>
      <c r="BH200" s="25"/>
      <c r="BI200" s="25"/>
      <c r="BJ200" s="25"/>
      <c r="BK200" s="25"/>
      <c r="BL200" s="25"/>
      <c r="BM200" s="25" t="s">
        <v>790</v>
      </c>
    </row>
    <row r="201" spans="1:68" s="221" customFormat="1" ht="13.15" customHeight="1" x14ac:dyDescent="0.25">
      <c r="A201" s="137" t="s">
        <v>87</v>
      </c>
      <c r="B201" s="213" t="s">
        <v>426</v>
      </c>
      <c r="C201" s="214"/>
      <c r="D201" s="27" t="s">
        <v>115</v>
      </c>
      <c r="E201" s="137"/>
      <c r="F201" s="139" t="s">
        <v>120</v>
      </c>
      <c r="G201" s="142" t="s">
        <v>427</v>
      </c>
      <c r="H201" s="137"/>
      <c r="I201" s="142" t="s">
        <v>126</v>
      </c>
      <c r="J201" s="142" t="s">
        <v>129</v>
      </c>
      <c r="K201" s="138" t="s">
        <v>9</v>
      </c>
      <c r="L201" s="138" t="s">
        <v>428</v>
      </c>
      <c r="M201" s="138"/>
      <c r="N201" s="215">
        <v>85</v>
      </c>
      <c r="O201" s="138">
        <v>230000000</v>
      </c>
      <c r="P201" s="142" t="s">
        <v>233</v>
      </c>
      <c r="Q201" s="138" t="s">
        <v>277</v>
      </c>
      <c r="R201" s="138" t="s">
        <v>234</v>
      </c>
      <c r="S201" s="138">
        <v>230000000</v>
      </c>
      <c r="T201" s="142" t="s">
        <v>72</v>
      </c>
      <c r="U201" s="138"/>
      <c r="V201" s="138"/>
      <c r="W201" s="138" t="s">
        <v>264</v>
      </c>
      <c r="X201" s="138" t="s">
        <v>251</v>
      </c>
      <c r="Y201" s="215">
        <v>0</v>
      </c>
      <c r="Z201" s="215">
        <v>100</v>
      </c>
      <c r="AA201" s="215">
        <v>0</v>
      </c>
      <c r="AB201" s="138"/>
      <c r="AC201" s="138" t="s">
        <v>236</v>
      </c>
      <c r="AD201" s="137"/>
      <c r="AE201" s="137"/>
      <c r="AF201" s="216">
        <v>119349968.8</v>
      </c>
      <c r="AG201" s="216">
        <v>133671965.05600001</v>
      </c>
      <c r="AH201" s="217"/>
      <c r="AI201" s="218"/>
      <c r="AJ201" s="216">
        <v>119349968.8</v>
      </c>
      <c r="AK201" s="216">
        <v>133671965.05600001</v>
      </c>
      <c r="AL201" s="217"/>
      <c r="AM201" s="218"/>
      <c r="AN201" s="216">
        <v>119349968.8</v>
      </c>
      <c r="AO201" s="216">
        <v>133671965.05600001</v>
      </c>
      <c r="AP201" s="137"/>
      <c r="AQ201" s="137"/>
      <c r="AR201" s="137"/>
      <c r="AS201" s="137"/>
      <c r="AT201" s="137"/>
      <c r="AU201" s="137"/>
      <c r="AV201" s="142"/>
      <c r="AW201" s="138"/>
      <c r="AX201" s="138"/>
      <c r="AY201" s="219">
        <v>0</v>
      </c>
      <c r="AZ201" s="219">
        <f>AY201*1.12</f>
        <v>0</v>
      </c>
      <c r="BA201" s="142" t="s">
        <v>245</v>
      </c>
      <c r="BB201" s="142" t="s">
        <v>429</v>
      </c>
      <c r="BC201" s="142" t="s">
        <v>430</v>
      </c>
      <c r="BD201" s="142"/>
      <c r="BE201" s="140"/>
      <c r="BF201" s="141"/>
      <c r="BG201" s="142"/>
      <c r="BH201" s="143"/>
      <c r="BI201" s="220"/>
      <c r="BJ201" s="220"/>
      <c r="BK201" s="220"/>
      <c r="BL201" s="220"/>
      <c r="BM201" s="220" t="s">
        <v>417</v>
      </c>
    </row>
    <row r="202" spans="1:68" s="221" customFormat="1" ht="13.15" customHeight="1" x14ac:dyDescent="0.25">
      <c r="A202" s="137" t="s">
        <v>87</v>
      </c>
      <c r="B202" s="213" t="s">
        <v>426</v>
      </c>
      <c r="C202" s="214"/>
      <c r="D202" s="27" t="s">
        <v>742</v>
      </c>
      <c r="E202" s="137"/>
      <c r="F202" s="139" t="s">
        <v>664</v>
      </c>
      <c r="G202" s="142" t="s">
        <v>427</v>
      </c>
      <c r="H202" s="137"/>
      <c r="I202" s="142" t="s">
        <v>126</v>
      </c>
      <c r="J202" s="142" t="s">
        <v>129</v>
      </c>
      <c r="K202" s="138" t="s">
        <v>9</v>
      </c>
      <c r="L202" s="138" t="s">
        <v>428</v>
      </c>
      <c r="M202" s="138"/>
      <c r="N202" s="215">
        <v>85</v>
      </c>
      <c r="O202" s="138">
        <v>230000000</v>
      </c>
      <c r="P202" s="142" t="s">
        <v>233</v>
      </c>
      <c r="Q202" s="138" t="s">
        <v>277</v>
      </c>
      <c r="R202" s="138" t="s">
        <v>234</v>
      </c>
      <c r="S202" s="138">
        <v>230000000</v>
      </c>
      <c r="T202" s="142" t="s">
        <v>72</v>
      </c>
      <c r="U202" s="138"/>
      <c r="V202" s="138"/>
      <c r="W202" s="138" t="s">
        <v>264</v>
      </c>
      <c r="X202" s="138" t="s">
        <v>251</v>
      </c>
      <c r="Y202" s="215">
        <v>0</v>
      </c>
      <c r="Z202" s="215">
        <v>100</v>
      </c>
      <c r="AA202" s="215">
        <v>0</v>
      </c>
      <c r="AB202" s="138"/>
      <c r="AC202" s="138" t="s">
        <v>236</v>
      </c>
      <c r="AD202" s="137"/>
      <c r="AE202" s="137"/>
      <c r="AF202" s="216">
        <v>131573894.83</v>
      </c>
      <c r="AG202" s="216">
        <f>AF202*1.12</f>
        <v>147362762.2096</v>
      </c>
      <c r="AH202" s="217"/>
      <c r="AI202" s="218"/>
      <c r="AJ202" s="216">
        <v>119349968.8</v>
      </c>
      <c r="AK202" s="216">
        <v>133671965.05600001</v>
      </c>
      <c r="AL202" s="217"/>
      <c r="AM202" s="218"/>
      <c r="AN202" s="216">
        <v>119349968.8</v>
      </c>
      <c r="AO202" s="216">
        <v>133671965.05600001</v>
      </c>
      <c r="AP202" s="137"/>
      <c r="AQ202" s="137"/>
      <c r="AR202" s="137"/>
      <c r="AS202" s="137"/>
      <c r="AT202" s="137"/>
      <c r="AU202" s="137"/>
      <c r="AV202" s="142"/>
      <c r="AW202" s="138"/>
      <c r="AX202" s="138"/>
      <c r="AY202" s="219">
        <f>AF202+AJ202+AN202+AR202+AV202</f>
        <v>370273832.43000001</v>
      </c>
      <c r="AZ202" s="219">
        <f>AY202*1.12</f>
        <v>414706692.32160002</v>
      </c>
      <c r="BA202" s="142" t="s">
        <v>245</v>
      </c>
      <c r="BB202" s="142" t="s">
        <v>429</v>
      </c>
      <c r="BC202" s="142" t="s">
        <v>430</v>
      </c>
      <c r="BD202" s="142"/>
      <c r="BE202" s="140"/>
      <c r="BF202" s="141"/>
      <c r="BG202" s="142"/>
      <c r="BH202" s="143"/>
      <c r="BI202" s="220"/>
      <c r="BJ202" s="220"/>
      <c r="BK202" s="220"/>
      <c r="BL202" s="220"/>
      <c r="BM202" s="220" t="s">
        <v>753</v>
      </c>
    </row>
    <row r="203" spans="1:68" s="231" customFormat="1" ht="13.15" customHeight="1" x14ac:dyDescent="0.25">
      <c r="A203" s="137" t="s">
        <v>87</v>
      </c>
      <c r="B203" s="213" t="s">
        <v>426</v>
      </c>
      <c r="C203" s="222"/>
      <c r="D203" s="110" t="s">
        <v>116</v>
      </c>
      <c r="E203" s="223"/>
      <c r="F203" s="111" t="s">
        <v>121</v>
      </c>
      <c r="G203" s="224" t="s">
        <v>431</v>
      </c>
      <c r="H203" s="223"/>
      <c r="I203" s="142" t="s">
        <v>130</v>
      </c>
      <c r="J203" s="142" t="s">
        <v>131</v>
      </c>
      <c r="K203" s="138" t="s">
        <v>9</v>
      </c>
      <c r="L203" s="138" t="s">
        <v>428</v>
      </c>
      <c r="M203" s="138"/>
      <c r="N203" s="215">
        <v>85</v>
      </c>
      <c r="O203" s="138">
        <v>230000000</v>
      </c>
      <c r="P203" s="142" t="s">
        <v>233</v>
      </c>
      <c r="Q203" s="138" t="s">
        <v>277</v>
      </c>
      <c r="R203" s="138" t="s">
        <v>234</v>
      </c>
      <c r="S203" s="138">
        <v>230000000</v>
      </c>
      <c r="T203" s="142" t="s">
        <v>72</v>
      </c>
      <c r="U203" s="138"/>
      <c r="V203" s="138"/>
      <c r="W203" s="138" t="s">
        <v>264</v>
      </c>
      <c r="X203" s="138" t="s">
        <v>251</v>
      </c>
      <c r="Y203" s="215">
        <v>0</v>
      </c>
      <c r="Z203" s="215">
        <v>100</v>
      </c>
      <c r="AA203" s="215">
        <v>0</v>
      </c>
      <c r="AB203" s="138"/>
      <c r="AC203" s="138" t="s">
        <v>236</v>
      </c>
      <c r="AD203" s="225"/>
      <c r="AE203" s="225"/>
      <c r="AF203" s="216">
        <v>8460060</v>
      </c>
      <c r="AG203" s="216">
        <f>AF203*1.12</f>
        <v>9475267.2000000011</v>
      </c>
      <c r="AH203" s="217"/>
      <c r="AI203" s="218"/>
      <c r="AJ203" s="216">
        <f>9150415-18.43</f>
        <v>9150396.5700000003</v>
      </c>
      <c r="AK203" s="216">
        <f>AJ203*1.12</f>
        <v>10248444.158400001</v>
      </c>
      <c r="AL203" s="217"/>
      <c r="AM203" s="218"/>
      <c r="AN203" s="216">
        <f>9516417-4.57</f>
        <v>9516412.4299999997</v>
      </c>
      <c r="AO203" s="216">
        <f>AN203*1.12</f>
        <v>10658381.921600001</v>
      </c>
      <c r="AP203" s="225"/>
      <c r="AQ203" s="225"/>
      <c r="AR203" s="225"/>
      <c r="AS203" s="225"/>
      <c r="AT203" s="225"/>
      <c r="AU203" s="225"/>
      <c r="AV203" s="226"/>
      <c r="AW203" s="138"/>
      <c r="AX203" s="138"/>
      <c r="AY203" s="219">
        <f t="shared" ref="AY203" si="198">AF203+AJ203+AN203+AR203+AV203</f>
        <v>27126869</v>
      </c>
      <c r="AZ203" s="219">
        <f>AY203*1.12</f>
        <v>30382093.280000001</v>
      </c>
      <c r="BA203" s="227" t="s">
        <v>245</v>
      </c>
      <c r="BB203" s="142" t="s">
        <v>432</v>
      </c>
      <c r="BC203" s="228" t="s">
        <v>433</v>
      </c>
      <c r="BD203" s="226"/>
      <c r="BE203" s="229"/>
      <c r="BF203" s="142"/>
      <c r="BG203" s="230"/>
      <c r="BH203" s="230"/>
      <c r="BI203" s="142"/>
      <c r="BJ203" s="142"/>
      <c r="BK203" s="142"/>
      <c r="BL203" s="142"/>
      <c r="BM203" s="220" t="s">
        <v>417</v>
      </c>
    </row>
    <row r="204" spans="1:68" s="234" customFormat="1" ht="13.15" customHeight="1" x14ac:dyDescent="0.2">
      <c r="A204" s="53" t="s">
        <v>98</v>
      </c>
      <c r="B204" s="25" t="s">
        <v>442</v>
      </c>
      <c r="C204" s="53"/>
      <c r="D204" s="36" t="s">
        <v>118</v>
      </c>
      <c r="E204" s="36"/>
      <c r="F204" s="36" t="s">
        <v>118</v>
      </c>
      <c r="G204" s="232" t="s">
        <v>488</v>
      </c>
      <c r="H204" s="53"/>
      <c r="I204" s="53" t="s">
        <v>100</v>
      </c>
      <c r="J204" s="53" t="s">
        <v>489</v>
      </c>
      <c r="K204" s="115" t="s">
        <v>9</v>
      </c>
      <c r="L204" s="53" t="s">
        <v>490</v>
      </c>
      <c r="M204" s="53"/>
      <c r="N204" s="53" t="s">
        <v>491</v>
      </c>
      <c r="O204" s="53" t="s">
        <v>232</v>
      </c>
      <c r="P204" s="53" t="s">
        <v>273</v>
      </c>
      <c r="Q204" s="53" t="s">
        <v>484</v>
      </c>
      <c r="R204" s="113" t="s">
        <v>234</v>
      </c>
      <c r="S204" s="53" t="s">
        <v>232</v>
      </c>
      <c r="T204" s="53" t="s">
        <v>273</v>
      </c>
      <c r="U204" s="53"/>
      <c r="V204" s="53"/>
      <c r="W204" s="53" t="s">
        <v>484</v>
      </c>
      <c r="X204" s="53" t="s">
        <v>492</v>
      </c>
      <c r="Y204" s="53" t="s">
        <v>210</v>
      </c>
      <c r="Z204" s="53" t="s">
        <v>278</v>
      </c>
      <c r="AA204" s="53" t="s">
        <v>493</v>
      </c>
      <c r="AB204" s="53" t="s">
        <v>494</v>
      </c>
      <c r="AC204" s="26" t="s">
        <v>236</v>
      </c>
      <c r="AD204" s="53" t="s">
        <v>181</v>
      </c>
      <c r="AE204" s="114"/>
      <c r="AF204" s="114">
        <f>47260000*Y204%</f>
        <v>14178000</v>
      </c>
      <c r="AG204" s="114">
        <f>AF204*112%</f>
        <v>15879360.000000002</v>
      </c>
      <c r="AH204" s="53" t="s">
        <v>181</v>
      </c>
      <c r="AI204" s="114"/>
      <c r="AJ204" s="114">
        <f>(47260000*AA204%)+(51100000*Y204%)</f>
        <v>48412000</v>
      </c>
      <c r="AK204" s="114">
        <f>AJ204*112%</f>
        <v>54221440.000000007</v>
      </c>
      <c r="AL204" s="53" t="s">
        <v>181</v>
      </c>
      <c r="AM204" s="114"/>
      <c r="AN204" s="114">
        <f>(51100000*AA204%)+(55080000*Y204%)</f>
        <v>52294000</v>
      </c>
      <c r="AO204" s="114">
        <f>AN204*112%</f>
        <v>58569280.000000007</v>
      </c>
      <c r="AP204" s="115" t="s">
        <v>181</v>
      </c>
      <c r="AQ204" s="115"/>
      <c r="AR204" s="114">
        <f>55080000*AA204%</f>
        <v>38556000</v>
      </c>
      <c r="AS204" s="114">
        <f>AR204*112%</f>
        <v>43182720.000000007</v>
      </c>
      <c r="AT204" s="115"/>
      <c r="AU204" s="115"/>
      <c r="AV204" s="114"/>
      <c r="AW204" s="114"/>
      <c r="AX204" s="53"/>
      <c r="AY204" s="233">
        <v>0</v>
      </c>
      <c r="AZ204" s="233">
        <v>0</v>
      </c>
      <c r="BA204" s="53" t="s">
        <v>245</v>
      </c>
      <c r="BB204" s="53" t="s">
        <v>495</v>
      </c>
      <c r="BC204" s="53" t="s">
        <v>489</v>
      </c>
      <c r="BD204" s="53"/>
      <c r="BE204" s="53"/>
      <c r="BF204" s="114"/>
      <c r="BG204" s="116"/>
      <c r="BH204" s="53"/>
      <c r="BI204" s="53"/>
      <c r="BJ204" s="53"/>
      <c r="BK204" s="53"/>
      <c r="BL204" s="53"/>
      <c r="BM204" s="53"/>
    </row>
    <row r="205" spans="1:68" ht="13.5" customHeight="1" x14ac:dyDescent="0.2">
      <c r="A205" s="53" t="s">
        <v>98</v>
      </c>
      <c r="B205" s="25" t="s">
        <v>442</v>
      </c>
      <c r="C205" s="53"/>
      <c r="D205" s="58" t="s">
        <v>679</v>
      </c>
      <c r="E205" s="58"/>
      <c r="F205" s="58" t="s">
        <v>118</v>
      </c>
      <c r="G205" s="112" t="s">
        <v>488</v>
      </c>
      <c r="H205" s="53"/>
      <c r="I205" s="24" t="s">
        <v>100</v>
      </c>
      <c r="J205" s="24" t="s">
        <v>489</v>
      </c>
      <c r="K205" s="50" t="s">
        <v>9</v>
      </c>
      <c r="L205" s="24" t="s">
        <v>680</v>
      </c>
      <c r="M205" s="24"/>
      <c r="N205" s="24" t="s">
        <v>491</v>
      </c>
      <c r="O205" s="24" t="s">
        <v>232</v>
      </c>
      <c r="P205" s="24" t="s">
        <v>273</v>
      </c>
      <c r="Q205" s="24" t="s">
        <v>484</v>
      </c>
      <c r="R205" s="113" t="s">
        <v>234</v>
      </c>
      <c r="S205" s="24" t="s">
        <v>232</v>
      </c>
      <c r="T205" s="24" t="s">
        <v>273</v>
      </c>
      <c r="U205" s="53"/>
      <c r="V205" s="53"/>
      <c r="W205" s="53" t="s">
        <v>484</v>
      </c>
      <c r="X205" s="53" t="s">
        <v>492</v>
      </c>
      <c r="Y205" s="53" t="s">
        <v>278</v>
      </c>
      <c r="Z205" s="53" t="s">
        <v>276</v>
      </c>
      <c r="AA205" s="53" t="s">
        <v>278</v>
      </c>
      <c r="AB205" s="53" t="s">
        <v>494</v>
      </c>
      <c r="AC205" s="26" t="s">
        <v>236</v>
      </c>
      <c r="AD205" s="53" t="s">
        <v>181</v>
      </c>
      <c r="AE205" s="114"/>
      <c r="AF205" s="114">
        <v>14178000</v>
      </c>
      <c r="AG205" s="114">
        <v>15879360.000000002</v>
      </c>
      <c r="AH205" s="53" t="s">
        <v>181</v>
      </c>
      <c r="AI205" s="114"/>
      <c r="AJ205" s="114">
        <v>48412000</v>
      </c>
      <c r="AK205" s="114">
        <v>54221440.000000007</v>
      </c>
      <c r="AL205" s="53" t="s">
        <v>181</v>
      </c>
      <c r="AM205" s="114"/>
      <c r="AN205" s="114">
        <v>52294000</v>
      </c>
      <c r="AO205" s="114">
        <v>58569280.000000007</v>
      </c>
      <c r="AP205" s="115" t="s">
        <v>181</v>
      </c>
      <c r="AQ205" s="115"/>
      <c r="AR205" s="114">
        <v>38556000</v>
      </c>
      <c r="AS205" s="114">
        <v>43182720.000000007</v>
      </c>
      <c r="AT205" s="115"/>
      <c r="AU205" s="115"/>
      <c r="AV205" s="114"/>
      <c r="AW205" s="114"/>
      <c r="AX205" s="53"/>
      <c r="AY205" s="233">
        <v>153440000</v>
      </c>
      <c r="AZ205" s="114">
        <v>171852800.00000003</v>
      </c>
      <c r="BA205" s="53" t="s">
        <v>245</v>
      </c>
      <c r="BB205" s="53" t="s">
        <v>495</v>
      </c>
      <c r="BC205" s="53" t="s">
        <v>489</v>
      </c>
      <c r="BD205" s="53"/>
      <c r="BE205" s="53"/>
      <c r="BF205" s="114"/>
      <c r="BG205" s="116"/>
      <c r="BH205" s="53"/>
      <c r="BI205" s="53"/>
      <c r="BJ205" s="53"/>
      <c r="BK205" s="53"/>
      <c r="BL205" s="53"/>
      <c r="BM205" s="24" t="s">
        <v>681</v>
      </c>
      <c r="BN205" s="234"/>
      <c r="BO205" s="234"/>
      <c r="BP205" s="234"/>
    </row>
    <row r="206" spans="1:68" s="238" customFormat="1" ht="13.15" customHeight="1" x14ac:dyDescent="0.2">
      <c r="A206" s="25" t="s">
        <v>66</v>
      </c>
      <c r="B206" s="25" t="s">
        <v>442</v>
      </c>
      <c r="C206" s="56"/>
      <c r="D206" s="36" t="s">
        <v>119</v>
      </c>
      <c r="E206" s="36"/>
      <c r="F206" s="36" t="s">
        <v>119</v>
      </c>
      <c r="G206" s="50" t="s">
        <v>265</v>
      </c>
      <c r="H206" s="56"/>
      <c r="I206" s="50" t="s">
        <v>266</v>
      </c>
      <c r="J206" s="50" t="s">
        <v>266</v>
      </c>
      <c r="K206" s="235" t="s">
        <v>25</v>
      </c>
      <c r="L206" s="235"/>
      <c r="M206" s="235"/>
      <c r="N206" s="129">
        <v>80</v>
      </c>
      <c r="O206" s="50">
        <v>231010000</v>
      </c>
      <c r="P206" s="50" t="s">
        <v>273</v>
      </c>
      <c r="Q206" s="236" t="s">
        <v>264</v>
      </c>
      <c r="R206" s="113" t="s">
        <v>234</v>
      </c>
      <c r="S206" s="235">
        <v>230000000</v>
      </c>
      <c r="T206" s="235" t="s">
        <v>90</v>
      </c>
      <c r="U206" s="235"/>
      <c r="V206" s="235"/>
      <c r="W206" s="235" t="s">
        <v>478</v>
      </c>
      <c r="X206" s="235" t="s">
        <v>479</v>
      </c>
      <c r="Y206" s="129">
        <v>0</v>
      </c>
      <c r="Z206" s="129">
        <v>90</v>
      </c>
      <c r="AA206" s="129">
        <v>10</v>
      </c>
      <c r="AB206" s="235"/>
      <c r="AC206" s="26" t="s">
        <v>236</v>
      </c>
      <c r="AD206" s="235"/>
      <c r="AE206" s="235"/>
      <c r="AF206" s="237">
        <v>63324660</v>
      </c>
      <c r="AG206" s="237">
        <f t="shared" ref="AG206:AG226" si="199">AF206*1.12</f>
        <v>70923619.200000003</v>
      </c>
      <c r="AH206" s="237"/>
      <c r="AI206" s="237"/>
      <c r="AJ206" s="237">
        <v>51928931</v>
      </c>
      <c r="AK206" s="237">
        <f t="shared" ref="AK206:AK226" si="200">AJ206*1.12</f>
        <v>58160402.720000006</v>
      </c>
      <c r="AL206" s="237"/>
      <c r="AM206" s="237"/>
      <c r="AN206" s="237"/>
      <c r="AO206" s="237"/>
      <c r="AP206" s="237"/>
      <c r="AQ206" s="237"/>
      <c r="AR206" s="237"/>
      <c r="AS206" s="237"/>
      <c r="AT206" s="237"/>
      <c r="AU206" s="237"/>
      <c r="AV206" s="237"/>
      <c r="AW206" s="237"/>
      <c r="AX206" s="237"/>
      <c r="AY206" s="162">
        <v>0</v>
      </c>
      <c r="AZ206" s="162">
        <v>0</v>
      </c>
      <c r="BA206" s="56" t="s">
        <v>245</v>
      </c>
      <c r="BB206" s="235" t="s">
        <v>496</v>
      </c>
      <c r="BC206" s="235" t="s">
        <v>497</v>
      </c>
      <c r="BD206" s="48"/>
      <c r="BE206" s="48"/>
      <c r="BF206" s="48"/>
      <c r="BG206" s="48"/>
      <c r="BH206" s="48"/>
      <c r="BI206" s="48"/>
      <c r="BJ206" s="48"/>
      <c r="BK206" s="48"/>
      <c r="BL206" s="48"/>
      <c r="BM206" s="56"/>
    </row>
    <row r="207" spans="1:68" s="238" customFormat="1" ht="13.15" customHeight="1" x14ac:dyDescent="0.25">
      <c r="A207" s="25" t="s">
        <v>66</v>
      </c>
      <c r="B207" s="25" t="s">
        <v>442</v>
      </c>
      <c r="C207" s="25"/>
      <c r="D207" s="36" t="s">
        <v>520</v>
      </c>
      <c r="E207" s="36"/>
      <c r="F207" s="36"/>
      <c r="G207" s="50" t="s">
        <v>265</v>
      </c>
      <c r="H207" s="50"/>
      <c r="I207" s="50" t="s">
        <v>266</v>
      </c>
      <c r="J207" s="50" t="s">
        <v>266</v>
      </c>
      <c r="K207" s="235" t="s">
        <v>25</v>
      </c>
      <c r="L207" s="235"/>
      <c r="M207" s="235"/>
      <c r="N207" s="129">
        <v>80</v>
      </c>
      <c r="O207" s="50">
        <v>231010000</v>
      </c>
      <c r="P207" s="50" t="s">
        <v>273</v>
      </c>
      <c r="Q207" s="236" t="s">
        <v>484</v>
      </c>
      <c r="R207" s="113" t="s">
        <v>234</v>
      </c>
      <c r="S207" s="235">
        <v>230000000</v>
      </c>
      <c r="T207" s="235" t="s">
        <v>90</v>
      </c>
      <c r="U207" s="235"/>
      <c r="V207" s="235"/>
      <c r="W207" s="235" t="s">
        <v>478</v>
      </c>
      <c r="X207" s="235" t="s">
        <v>479</v>
      </c>
      <c r="Y207" s="129">
        <v>0</v>
      </c>
      <c r="Z207" s="129">
        <v>90</v>
      </c>
      <c r="AA207" s="129">
        <v>10</v>
      </c>
      <c r="AB207" s="235"/>
      <c r="AC207" s="26" t="s">
        <v>236</v>
      </c>
      <c r="AD207" s="235"/>
      <c r="AE207" s="235"/>
      <c r="AF207" s="237">
        <v>63324660</v>
      </c>
      <c r="AG207" s="237">
        <f t="shared" si="199"/>
        <v>70923619.200000003</v>
      </c>
      <c r="AH207" s="237"/>
      <c r="AI207" s="237"/>
      <c r="AJ207" s="237">
        <v>51928931</v>
      </c>
      <c r="AK207" s="237">
        <f t="shared" si="200"/>
        <v>58160402.720000006</v>
      </c>
      <c r="AL207" s="237"/>
      <c r="AM207" s="237"/>
      <c r="AN207" s="237"/>
      <c r="AO207" s="237"/>
      <c r="AP207" s="237"/>
      <c r="AQ207" s="237"/>
      <c r="AR207" s="237"/>
      <c r="AS207" s="237"/>
      <c r="AT207" s="237"/>
      <c r="AU207" s="237"/>
      <c r="AV207" s="237"/>
      <c r="AW207" s="237"/>
      <c r="AX207" s="237"/>
      <c r="AY207" s="161">
        <v>0</v>
      </c>
      <c r="AZ207" s="162">
        <f t="shared" ref="AZ207" si="201">AY207*1.12</f>
        <v>0</v>
      </c>
      <c r="BA207" s="56" t="s">
        <v>245</v>
      </c>
      <c r="BB207" s="235" t="s">
        <v>496</v>
      </c>
      <c r="BC207" s="235" t="s">
        <v>497</v>
      </c>
      <c r="BD207" s="48"/>
      <c r="BE207" s="48"/>
      <c r="BF207" s="48"/>
      <c r="BG207" s="48"/>
      <c r="BH207" s="48"/>
      <c r="BI207" s="56"/>
      <c r="BM207" s="6" t="s">
        <v>595</v>
      </c>
    </row>
    <row r="208" spans="1:68" s="55" customFormat="1" ht="13.5" customHeight="1" x14ac:dyDescent="0.25">
      <c r="A208" s="117" t="s">
        <v>66</v>
      </c>
      <c r="B208" s="117" t="s">
        <v>442</v>
      </c>
      <c r="C208" s="118"/>
      <c r="D208" s="119" t="s">
        <v>520</v>
      </c>
      <c r="E208" s="119"/>
      <c r="F208" s="119" t="s">
        <v>119</v>
      </c>
      <c r="G208" s="120" t="s">
        <v>265</v>
      </c>
      <c r="H208" s="56"/>
      <c r="I208" s="120" t="s">
        <v>266</v>
      </c>
      <c r="J208" s="120" t="s">
        <v>266</v>
      </c>
      <c r="K208" s="121" t="s">
        <v>25</v>
      </c>
      <c r="L208" s="121"/>
      <c r="M208" s="121"/>
      <c r="N208" s="122">
        <v>80</v>
      </c>
      <c r="O208" s="120">
        <v>231010000</v>
      </c>
      <c r="P208" s="120" t="s">
        <v>273</v>
      </c>
      <c r="Q208" s="50" t="s">
        <v>478</v>
      </c>
      <c r="R208" s="123" t="s">
        <v>234</v>
      </c>
      <c r="S208" s="121">
        <v>230000000</v>
      </c>
      <c r="T208" s="121" t="s">
        <v>90</v>
      </c>
      <c r="U208" s="121"/>
      <c r="V208" s="121"/>
      <c r="W208" s="121" t="s">
        <v>478</v>
      </c>
      <c r="X208" s="121" t="s">
        <v>479</v>
      </c>
      <c r="Y208" s="122">
        <v>0</v>
      </c>
      <c r="Z208" s="122">
        <v>90</v>
      </c>
      <c r="AA208" s="122">
        <v>10</v>
      </c>
      <c r="AB208" s="121"/>
      <c r="AC208" s="124" t="s">
        <v>236</v>
      </c>
      <c r="AD208" s="121"/>
      <c r="AE208" s="121"/>
      <c r="AF208" s="125">
        <v>63324660</v>
      </c>
      <c r="AG208" s="125">
        <f>AF208*1.12</f>
        <v>70923619.200000003</v>
      </c>
      <c r="AH208" s="125"/>
      <c r="AI208" s="125"/>
      <c r="AJ208" s="125">
        <v>51928931</v>
      </c>
      <c r="AK208" s="125">
        <f>AJ208*1.12</f>
        <v>58160402.720000006</v>
      </c>
      <c r="AL208" s="125"/>
      <c r="AM208" s="125"/>
      <c r="AN208" s="125"/>
      <c r="AO208" s="125"/>
      <c r="AP208" s="125"/>
      <c r="AQ208" s="125"/>
      <c r="AR208" s="125"/>
      <c r="AS208" s="125"/>
      <c r="AT208" s="125"/>
      <c r="AU208" s="125"/>
      <c r="AV208" s="125"/>
      <c r="AW208" s="125"/>
      <c r="AX208" s="125"/>
      <c r="AY208" s="162">
        <v>0</v>
      </c>
      <c r="AZ208" s="162">
        <v>0</v>
      </c>
      <c r="BA208" s="118" t="s">
        <v>245</v>
      </c>
      <c r="BB208" s="121" t="s">
        <v>496</v>
      </c>
      <c r="BC208" s="121" t="s">
        <v>497</v>
      </c>
      <c r="BD208" s="126"/>
      <c r="BE208" s="126"/>
      <c r="BF208" s="126"/>
      <c r="BG208" s="126"/>
      <c r="BH208" s="126"/>
      <c r="BI208" s="126"/>
      <c r="BJ208" s="126"/>
      <c r="BK208" s="126"/>
      <c r="BL208" s="126"/>
      <c r="BM208" s="54" t="s">
        <v>671</v>
      </c>
    </row>
    <row r="209" spans="1:66" s="6" customFormat="1" ht="13.15" customHeight="1" x14ac:dyDescent="0.2">
      <c r="A209" s="48" t="s">
        <v>71</v>
      </c>
      <c r="B209" s="75" t="s">
        <v>426</v>
      </c>
      <c r="C209" s="85"/>
      <c r="D209" s="36" t="s">
        <v>501</v>
      </c>
      <c r="E209" s="36"/>
      <c r="F209" s="80"/>
      <c r="G209" s="48" t="s">
        <v>502</v>
      </c>
      <c r="H209" s="80"/>
      <c r="I209" s="56" t="s">
        <v>503</v>
      </c>
      <c r="J209" s="56" t="s">
        <v>504</v>
      </c>
      <c r="K209" s="56" t="s">
        <v>25</v>
      </c>
      <c r="L209" s="48"/>
      <c r="M209" s="48"/>
      <c r="N209" s="177">
        <v>100</v>
      </c>
      <c r="O209" s="156">
        <v>230000000</v>
      </c>
      <c r="P209" s="175" t="s">
        <v>233</v>
      </c>
      <c r="Q209" s="48" t="s">
        <v>277</v>
      </c>
      <c r="R209" s="48" t="s">
        <v>234</v>
      </c>
      <c r="S209" s="156">
        <v>230000000</v>
      </c>
      <c r="T209" s="175" t="s">
        <v>280</v>
      </c>
      <c r="U209" s="48"/>
      <c r="V209" s="48"/>
      <c r="W209" s="48" t="s">
        <v>264</v>
      </c>
      <c r="X209" s="48" t="s">
        <v>285</v>
      </c>
      <c r="Y209" s="178">
        <v>0</v>
      </c>
      <c r="Z209" s="178">
        <v>100</v>
      </c>
      <c r="AA209" s="178">
        <v>0</v>
      </c>
      <c r="AB209" s="48"/>
      <c r="AC209" s="48" t="s">
        <v>236</v>
      </c>
      <c r="AD209" s="116"/>
      <c r="AE209" s="239"/>
      <c r="AF209" s="180">
        <v>114875020</v>
      </c>
      <c r="AG209" s="180">
        <f t="shared" si="199"/>
        <v>128660022.40000001</v>
      </c>
      <c r="AH209" s="179"/>
      <c r="AI209" s="116"/>
      <c r="AJ209" s="180">
        <v>114875020</v>
      </c>
      <c r="AK209" s="180">
        <f t="shared" si="200"/>
        <v>128660022.40000001</v>
      </c>
      <c r="AL209" s="179"/>
      <c r="AM209" s="116"/>
      <c r="AN209" s="181">
        <v>114875020</v>
      </c>
      <c r="AO209" s="181">
        <f>AN209*1.12</f>
        <v>128660022.40000001</v>
      </c>
      <c r="AP209" s="179"/>
      <c r="AQ209" s="116"/>
      <c r="AR209" s="180">
        <v>114875020</v>
      </c>
      <c r="AS209" s="180">
        <f>AR209*1.12</f>
        <v>128660022.40000001</v>
      </c>
      <c r="AT209" s="179"/>
      <c r="AU209" s="116"/>
      <c r="AV209" s="181">
        <v>114875020</v>
      </c>
      <c r="AW209" s="181">
        <f>AV209*1.12</f>
        <v>128660022.40000001</v>
      </c>
      <c r="AX209" s="182"/>
      <c r="AY209" s="162">
        <v>0</v>
      </c>
      <c r="AZ209" s="162">
        <v>0</v>
      </c>
      <c r="BA209" s="48" t="s">
        <v>245</v>
      </c>
      <c r="BB209" s="48" t="s">
        <v>349</v>
      </c>
      <c r="BC209" s="156" t="s">
        <v>350</v>
      </c>
      <c r="BD209" s="48"/>
      <c r="BE209" s="48"/>
      <c r="BF209" s="48"/>
      <c r="BG209" s="48"/>
      <c r="BH209" s="48"/>
      <c r="BI209" s="48"/>
      <c r="BJ209" s="48"/>
      <c r="BK209" s="48"/>
      <c r="BM209" s="6" t="s">
        <v>595</v>
      </c>
    </row>
    <row r="210" spans="1:66" s="6" customFormat="1" ht="13.15" customHeight="1" x14ac:dyDescent="0.2">
      <c r="A210" s="48" t="s">
        <v>71</v>
      </c>
      <c r="B210" s="75" t="s">
        <v>426</v>
      </c>
      <c r="C210" s="85"/>
      <c r="D210" s="127" t="s">
        <v>505</v>
      </c>
      <c r="E210" s="127"/>
      <c r="G210" s="240" t="s">
        <v>502</v>
      </c>
      <c r="I210" s="56" t="s">
        <v>503</v>
      </c>
      <c r="J210" s="56" t="s">
        <v>504</v>
      </c>
      <c r="K210" s="56" t="s">
        <v>25</v>
      </c>
      <c r="L210" s="48"/>
      <c r="M210" s="48"/>
      <c r="N210" s="177">
        <v>100</v>
      </c>
      <c r="O210" s="156">
        <v>230000000</v>
      </c>
      <c r="P210" s="175" t="s">
        <v>233</v>
      </c>
      <c r="Q210" s="48" t="s">
        <v>277</v>
      </c>
      <c r="R210" s="48" t="s">
        <v>234</v>
      </c>
      <c r="S210" s="156">
        <v>230000000</v>
      </c>
      <c r="T210" s="175" t="s">
        <v>75</v>
      </c>
      <c r="U210" s="48"/>
      <c r="V210" s="48"/>
      <c r="W210" s="48" t="s">
        <v>264</v>
      </c>
      <c r="X210" s="48" t="s">
        <v>285</v>
      </c>
      <c r="Y210" s="178">
        <v>0</v>
      </c>
      <c r="Z210" s="178">
        <v>100</v>
      </c>
      <c r="AA210" s="178">
        <v>0</v>
      </c>
      <c r="AB210" s="48"/>
      <c r="AC210" s="48" t="s">
        <v>236</v>
      </c>
      <c r="AD210" s="116"/>
      <c r="AE210" s="239"/>
      <c r="AF210" s="180">
        <v>128973780</v>
      </c>
      <c r="AG210" s="180">
        <f t="shared" si="199"/>
        <v>144450633.60000002</v>
      </c>
      <c r="AH210" s="179"/>
      <c r="AI210" s="116"/>
      <c r="AJ210" s="180">
        <v>128973780</v>
      </c>
      <c r="AK210" s="180">
        <f t="shared" si="200"/>
        <v>144450633.60000002</v>
      </c>
      <c r="AL210" s="179"/>
      <c r="AM210" s="116"/>
      <c r="AN210" s="181">
        <v>128973780</v>
      </c>
      <c r="AO210" s="181">
        <f>AN210*1.12</f>
        <v>144450633.60000002</v>
      </c>
      <c r="AP210" s="179"/>
      <c r="AQ210" s="116"/>
      <c r="AR210" s="180">
        <v>128973780</v>
      </c>
      <c r="AS210" s="180">
        <f>AR210*1.12</f>
        <v>144450633.60000002</v>
      </c>
      <c r="AT210" s="179"/>
      <c r="AU210" s="116"/>
      <c r="AV210" s="181">
        <v>128973780</v>
      </c>
      <c r="AW210" s="181">
        <f>AV210*1.12</f>
        <v>144450633.60000002</v>
      </c>
      <c r="AX210" s="182"/>
      <c r="AY210" s="162">
        <v>0</v>
      </c>
      <c r="AZ210" s="162">
        <v>0</v>
      </c>
      <c r="BA210" s="48" t="s">
        <v>245</v>
      </c>
      <c r="BB210" s="48" t="s">
        <v>351</v>
      </c>
      <c r="BC210" s="156" t="s">
        <v>352</v>
      </c>
      <c r="BD210" s="48"/>
      <c r="BE210" s="48"/>
      <c r="BF210" s="48"/>
      <c r="BG210" s="48"/>
      <c r="BH210" s="48"/>
      <c r="BI210" s="48"/>
      <c r="BJ210" s="48"/>
      <c r="BK210" s="48"/>
    </row>
    <row r="211" spans="1:66" s="6" customFormat="1" ht="13.15" customHeight="1" x14ac:dyDescent="0.25">
      <c r="A211" s="117" t="s">
        <v>66</v>
      </c>
      <c r="B211" s="241"/>
      <c r="C211" s="241"/>
      <c r="D211" s="27" t="s">
        <v>525</v>
      </c>
      <c r="E211" s="242"/>
      <c r="F211" s="110"/>
      <c r="G211" s="120" t="s">
        <v>265</v>
      </c>
      <c r="H211" s="120"/>
      <c r="I211" s="120" t="s">
        <v>266</v>
      </c>
      <c r="J211" s="120" t="s">
        <v>266</v>
      </c>
      <c r="K211" s="121" t="s">
        <v>9</v>
      </c>
      <c r="L211" s="121" t="s">
        <v>526</v>
      </c>
      <c r="M211" s="121"/>
      <c r="N211" s="122">
        <v>80</v>
      </c>
      <c r="O211" s="120">
        <v>231010000</v>
      </c>
      <c r="P211" s="120" t="s">
        <v>273</v>
      </c>
      <c r="Q211" s="243" t="s">
        <v>484</v>
      </c>
      <c r="R211" s="123" t="s">
        <v>234</v>
      </c>
      <c r="S211" s="121">
        <v>230000000</v>
      </c>
      <c r="T211" s="121" t="s">
        <v>90</v>
      </c>
      <c r="U211" s="121"/>
      <c r="V211" s="121"/>
      <c r="W211" s="121" t="s">
        <v>478</v>
      </c>
      <c r="X211" s="121" t="s">
        <v>479</v>
      </c>
      <c r="Y211" s="122">
        <v>0</v>
      </c>
      <c r="Z211" s="122">
        <v>90</v>
      </c>
      <c r="AA211" s="122">
        <v>10</v>
      </c>
      <c r="AB211" s="121"/>
      <c r="AC211" s="25" t="s">
        <v>236</v>
      </c>
      <c r="AD211" s="121"/>
      <c r="AE211" s="121"/>
      <c r="AF211" s="125">
        <v>14545160</v>
      </c>
      <c r="AG211" s="125">
        <f t="shared" si="199"/>
        <v>16290579.200000001</v>
      </c>
      <c r="AH211" s="125"/>
      <c r="AI211" s="125"/>
      <c r="AJ211" s="125">
        <v>11933163</v>
      </c>
      <c r="AK211" s="125">
        <f t="shared" si="200"/>
        <v>13365142.560000001</v>
      </c>
      <c r="AL211" s="125"/>
      <c r="AM211" s="125"/>
      <c r="AN211" s="125"/>
      <c r="AO211" s="125"/>
      <c r="AP211" s="125"/>
      <c r="AQ211" s="125"/>
      <c r="AR211" s="125"/>
      <c r="AS211" s="125"/>
      <c r="AT211" s="125"/>
      <c r="AU211" s="125"/>
      <c r="AV211" s="125"/>
      <c r="AW211" s="125"/>
      <c r="AX211" s="125"/>
      <c r="AY211" s="161">
        <v>0</v>
      </c>
      <c r="AZ211" s="162">
        <v>0</v>
      </c>
      <c r="BA211" s="56" t="s">
        <v>245</v>
      </c>
      <c r="BB211" s="121" t="s">
        <v>527</v>
      </c>
      <c r="BC211" s="121" t="s">
        <v>528</v>
      </c>
      <c r="BD211" s="121"/>
      <c r="BE211" s="121"/>
      <c r="BF211" s="121"/>
      <c r="BG211" s="121"/>
      <c r="BH211" s="244"/>
      <c r="BI211" s="245" t="s">
        <v>529</v>
      </c>
      <c r="BJ211" s="126"/>
      <c r="BK211" s="126"/>
      <c r="BL211" s="126"/>
      <c r="BM211" s="126" t="s">
        <v>417</v>
      </c>
    </row>
    <row r="212" spans="1:66" s="55" customFormat="1" ht="13.5" customHeight="1" x14ac:dyDescent="0.25">
      <c r="A212" s="25" t="s">
        <v>66</v>
      </c>
      <c r="B212" s="25" t="s">
        <v>442</v>
      </c>
      <c r="C212" s="56"/>
      <c r="D212" s="27" t="s">
        <v>525</v>
      </c>
      <c r="E212" s="36"/>
      <c r="F212" s="128"/>
      <c r="G212" s="50" t="s">
        <v>265</v>
      </c>
      <c r="H212" s="128"/>
      <c r="I212" s="50" t="s">
        <v>266</v>
      </c>
      <c r="J212" s="50" t="s">
        <v>266</v>
      </c>
      <c r="K212" s="24" t="s">
        <v>9</v>
      </c>
      <c r="L212" s="24" t="s">
        <v>526</v>
      </c>
      <c r="M212" s="24"/>
      <c r="N212" s="129">
        <v>80</v>
      </c>
      <c r="O212" s="50">
        <v>231010000</v>
      </c>
      <c r="P212" s="50" t="s">
        <v>273</v>
      </c>
      <c r="Q212" s="50" t="s">
        <v>478</v>
      </c>
      <c r="R212" s="23" t="s">
        <v>234</v>
      </c>
      <c r="S212" s="24">
        <v>230000000</v>
      </c>
      <c r="T212" s="24" t="s">
        <v>90</v>
      </c>
      <c r="U212" s="24"/>
      <c r="V212" s="24"/>
      <c r="W212" s="24" t="s">
        <v>478</v>
      </c>
      <c r="X212" s="24" t="s">
        <v>479</v>
      </c>
      <c r="Y212" s="129">
        <v>0</v>
      </c>
      <c r="Z212" s="129">
        <v>90</v>
      </c>
      <c r="AA212" s="129">
        <v>10</v>
      </c>
      <c r="AB212" s="24"/>
      <c r="AC212" s="124" t="s">
        <v>236</v>
      </c>
      <c r="AD212" s="24"/>
      <c r="AE212" s="24"/>
      <c r="AF212" s="52">
        <v>14545160</v>
      </c>
      <c r="AG212" s="52">
        <f>AF212*1.12</f>
        <v>16290579.200000001</v>
      </c>
      <c r="AH212" s="52"/>
      <c r="AI212" s="52"/>
      <c r="AJ212" s="52">
        <v>11933163</v>
      </c>
      <c r="AK212" s="52">
        <f>AJ212*1.12</f>
        <v>13365142.560000001</v>
      </c>
      <c r="AL212" s="52"/>
      <c r="AM212" s="52"/>
      <c r="AN212" s="52"/>
      <c r="AO212" s="52"/>
      <c r="AP212" s="52"/>
      <c r="AQ212" s="52"/>
      <c r="AR212" s="52"/>
      <c r="AS212" s="52"/>
      <c r="AT212" s="52"/>
      <c r="AU212" s="52"/>
      <c r="AV212" s="52"/>
      <c r="AW212" s="52"/>
      <c r="AX212" s="52"/>
      <c r="AY212" s="162">
        <v>0</v>
      </c>
      <c r="AZ212" s="162">
        <v>0</v>
      </c>
      <c r="BA212" s="118" t="s">
        <v>245</v>
      </c>
      <c r="BB212" s="24" t="s">
        <v>527</v>
      </c>
      <c r="BC212" s="24" t="s">
        <v>528</v>
      </c>
      <c r="BD212" s="24"/>
      <c r="BE212" s="24"/>
      <c r="BF212" s="24"/>
      <c r="BG212" s="24"/>
      <c r="BH212" s="24"/>
      <c r="BI212" s="24"/>
      <c r="BJ212" s="24"/>
      <c r="BK212" s="24"/>
      <c r="BL212" s="24"/>
      <c r="BM212" s="54" t="s">
        <v>671</v>
      </c>
    </row>
    <row r="213" spans="1:66" s="130" customFormat="1" ht="13.15" customHeight="1" x14ac:dyDescent="0.25">
      <c r="A213" s="31" t="s">
        <v>530</v>
      </c>
      <c r="B213" s="25" t="s">
        <v>442</v>
      </c>
      <c r="C213" s="25"/>
      <c r="D213" s="27" t="s">
        <v>531</v>
      </c>
      <c r="E213" s="31"/>
      <c r="F213" s="144"/>
      <c r="G213" s="40" t="s">
        <v>532</v>
      </c>
      <c r="H213" s="40"/>
      <c r="I213" s="40" t="s">
        <v>533</v>
      </c>
      <c r="J213" s="40" t="s">
        <v>533</v>
      </c>
      <c r="K213" s="145" t="s">
        <v>25</v>
      </c>
      <c r="L213" s="38"/>
      <c r="M213" s="38"/>
      <c r="N213" s="150">
        <v>50</v>
      </c>
      <c r="O213" s="23">
        <v>230000000</v>
      </c>
      <c r="P213" s="23" t="s">
        <v>233</v>
      </c>
      <c r="Q213" s="23" t="s">
        <v>522</v>
      </c>
      <c r="R213" s="23" t="s">
        <v>234</v>
      </c>
      <c r="S213" s="23">
        <v>230000000</v>
      </c>
      <c r="T213" s="77" t="s">
        <v>534</v>
      </c>
      <c r="U213" s="38"/>
      <c r="V213" s="25" t="s">
        <v>285</v>
      </c>
      <c r="W213" s="38"/>
      <c r="X213" s="38"/>
      <c r="Y213" s="59">
        <v>0</v>
      </c>
      <c r="Z213" s="246">
        <v>90</v>
      </c>
      <c r="AA213" s="150">
        <v>10</v>
      </c>
      <c r="AB213" s="38"/>
      <c r="AC213" s="25" t="s">
        <v>236</v>
      </c>
      <c r="AD213" s="247"/>
      <c r="AE213" s="248"/>
      <c r="AF213" s="149">
        <v>268469030</v>
      </c>
      <c r="AG213" s="149">
        <f t="shared" si="199"/>
        <v>300685313.60000002</v>
      </c>
      <c r="AH213" s="247"/>
      <c r="AI213" s="248"/>
      <c r="AJ213" s="160">
        <v>309133834</v>
      </c>
      <c r="AK213" s="160">
        <f t="shared" si="200"/>
        <v>346229894.08000004</v>
      </c>
      <c r="AL213" s="247"/>
      <c r="AM213" s="248"/>
      <c r="AN213" s="160">
        <v>347698180</v>
      </c>
      <c r="AO213" s="160">
        <f>AN213*0.12</f>
        <v>41723781.600000001</v>
      </c>
      <c r="AP213" s="247"/>
      <c r="AQ213" s="248"/>
      <c r="AR213" s="160">
        <v>385130722</v>
      </c>
      <c r="AS213" s="160">
        <f>AR213*1.12</f>
        <v>431346408.64000005</v>
      </c>
      <c r="AT213" s="247"/>
      <c r="AU213" s="248"/>
      <c r="AV213" s="160">
        <v>408261764</v>
      </c>
      <c r="AW213" s="160">
        <f>AV213*1.12</f>
        <v>457253175.68000007</v>
      </c>
      <c r="AX213" s="56"/>
      <c r="AY213" s="161">
        <v>0</v>
      </c>
      <c r="AZ213" s="162">
        <f t="shared" ref="AZ213:AZ279" si="202">AY213*1.12</f>
        <v>0</v>
      </c>
      <c r="BA213" s="146">
        <v>120240021112</v>
      </c>
      <c r="BB213" s="53" t="s">
        <v>535</v>
      </c>
      <c r="BC213" s="49" t="s">
        <v>536</v>
      </c>
      <c r="BD213" s="53"/>
      <c r="BE213" s="53"/>
      <c r="BF213" s="53"/>
      <c r="BG213" s="53"/>
      <c r="BH213" s="53"/>
      <c r="BI213" s="53"/>
      <c r="BJ213" s="53"/>
      <c r="BK213" s="53"/>
      <c r="BL213" s="31"/>
      <c r="BM213" s="126" t="s">
        <v>417</v>
      </c>
    </row>
    <row r="214" spans="1:66" s="130" customFormat="1" ht="13.15" customHeight="1" x14ac:dyDescent="0.25">
      <c r="A214" s="25" t="s">
        <v>530</v>
      </c>
      <c r="B214" s="25" t="s">
        <v>442</v>
      </c>
      <c r="C214" s="25"/>
      <c r="D214" s="36" t="s">
        <v>713</v>
      </c>
      <c r="E214" s="31"/>
      <c r="F214" s="31"/>
      <c r="G214" s="40" t="s">
        <v>532</v>
      </c>
      <c r="H214" s="40"/>
      <c r="I214" s="40" t="s">
        <v>533</v>
      </c>
      <c r="J214" s="40" t="s">
        <v>533</v>
      </c>
      <c r="K214" s="115" t="s">
        <v>25</v>
      </c>
      <c r="L214" s="38"/>
      <c r="M214" s="38"/>
      <c r="N214" s="150">
        <v>50</v>
      </c>
      <c r="O214" s="23">
        <v>230000000</v>
      </c>
      <c r="P214" s="23" t="s">
        <v>233</v>
      </c>
      <c r="Q214" s="68" t="s">
        <v>662</v>
      </c>
      <c r="R214" s="23" t="s">
        <v>234</v>
      </c>
      <c r="S214" s="23">
        <v>230000000</v>
      </c>
      <c r="T214" s="77" t="s">
        <v>534</v>
      </c>
      <c r="U214" s="38"/>
      <c r="V214" s="25" t="s">
        <v>285</v>
      </c>
      <c r="W214" s="38"/>
      <c r="X214" s="38"/>
      <c r="Y214" s="59">
        <v>0</v>
      </c>
      <c r="Z214" s="246">
        <v>90</v>
      </c>
      <c r="AA214" s="150">
        <v>10</v>
      </c>
      <c r="AB214" s="38"/>
      <c r="AC214" s="25" t="s">
        <v>236</v>
      </c>
      <c r="AD214" s="247"/>
      <c r="AE214" s="248"/>
      <c r="AF214" s="116">
        <f>268469030-34.5</f>
        <v>268468995.5</v>
      </c>
      <c r="AG214" s="149">
        <f t="shared" si="199"/>
        <v>300685274.96000004</v>
      </c>
      <c r="AH214" s="247"/>
      <c r="AI214" s="248"/>
      <c r="AJ214" s="160">
        <v>309133834</v>
      </c>
      <c r="AK214" s="160">
        <f t="shared" si="200"/>
        <v>346229894.08000004</v>
      </c>
      <c r="AL214" s="247"/>
      <c r="AM214" s="248"/>
      <c r="AN214" s="160">
        <v>347698180</v>
      </c>
      <c r="AO214" s="160">
        <f>AN214*0.12</f>
        <v>41723781.600000001</v>
      </c>
      <c r="AP214" s="247"/>
      <c r="AQ214" s="248"/>
      <c r="AR214" s="160">
        <v>385130722</v>
      </c>
      <c r="AS214" s="160">
        <f>AR214*1.12</f>
        <v>431346408.64000005</v>
      </c>
      <c r="AT214" s="247"/>
      <c r="AU214" s="248"/>
      <c r="AV214" s="160">
        <v>408261764</v>
      </c>
      <c r="AW214" s="160">
        <f>AV214*1.12</f>
        <v>457253175.68000007</v>
      </c>
      <c r="AX214" s="56"/>
      <c r="AY214" s="161">
        <v>0</v>
      </c>
      <c r="AZ214" s="162">
        <f t="shared" si="202"/>
        <v>0</v>
      </c>
      <c r="BA214" s="146">
        <v>120240021112</v>
      </c>
      <c r="BB214" s="53" t="s">
        <v>535</v>
      </c>
      <c r="BC214" s="49" t="s">
        <v>714</v>
      </c>
      <c r="BD214" s="53"/>
      <c r="BE214" s="53"/>
      <c r="BF214" s="53"/>
      <c r="BG214" s="53"/>
      <c r="BH214" s="53"/>
      <c r="BI214" s="53"/>
      <c r="BJ214" s="53"/>
      <c r="BK214" s="53"/>
      <c r="BL214" s="31"/>
      <c r="BM214" s="48" t="s">
        <v>750</v>
      </c>
    </row>
    <row r="215" spans="1:66" s="130" customFormat="1" ht="13.15" customHeight="1" x14ac:dyDescent="0.25">
      <c r="A215" s="25" t="s">
        <v>530</v>
      </c>
      <c r="B215" s="25" t="s">
        <v>442</v>
      </c>
      <c r="C215" s="25"/>
      <c r="D215" s="36" t="s">
        <v>775</v>
      </c>
      <c r="E215" s="31"/>
      <c r="F215" s="31"/>
      <c r="G215" s="40" t="s">
        <v>532</v>
      </c>
      <c r="H215" s="40"/>
      <c r="I215" s="40" t="s">
        <v>533</v>
      </c>
      <c r="J215" s="40" t="s">
        <v>533</v>
      </c>
      <c r="K215" s="115" t="s">
        <v>25</v>
      </c>
      <c r="L215" s="38"/>
      <c r="M215" s="38"/>
      <c r="N215" s="150">
        <v>50</v>
      </c>
      <c r="O215" s="23">
        <v>230000000</v>
      </c>
      <c r="P215" s="23" t="s">
        <v>233</v>
      </c>
      <c r="Q215" s="68" t="s">
        <v>765</v>
      </c>
      <c r="R215" s="23" t="s">
        <v>234</v>
      </c>
      <c r="S215" s="23">
        <v>230000000</v>
      </c>
      <c r="T215" s="77" t="s">
        <v>534</v>
      </c>
      <c r="U215" s="38"/>
      <c r="V215" s="25" t="s">
        <v>285</v>
      </c>
      <c r="W215" s="38"/>
      <c r="X215" s="38"/>
      <c r="Y215" s="59">
        <v>0</v>
      </c>
      <c r="Z215" s="246">
        <v>90</v>
      </c>
      <c r="AA215" s="150">
        <v>10</v>
      </c>
      <c r="AB215" s="38"/>
      <c r="AC215" s="25" t="s">
        <v>236</v>
      </c>
      <c r="AD215" s="247"/>
      <c r="AE215" s="248"/>
      <c r="AF215" s="116">
        <v>268468995.5</v>
      </c>
      <c r="AG215" s="149">
        <v>300685274.96000004</v>
      </c>
      <c r="AH215" s="247"/>
      <c r="AI215" s="248"/>
      <c r="AJ215" s="160">
        <v>309133834</v>
      </c>
      <c r="AK215" s="160">
        <v>346229894.08000004</v>
      </c>
      <c r="AL215" s="247"/>
      <c r="AM215" s="248"/>
      <c r="AN215" s="160">
        <v>347698180</v>
      </c>
      <c r="AO215" s="160">
        <v>41723781.600000001</v>
      </c>
      <c r="AP215" s="247"/>
      <c r="AQ215" s="248"/>
      <c r="AR215" s="160">
        <v>385130722</v>
      </c>
      <c r="AS215" s="160">
        <v>431346408.64000005</v>
      </c>
      <c r="AT215" s="247"/>
      <c r="AU215" s="248"/>
      <c r="AV215" s="160">
        <v>408261764</v>
      </c>
      <c r="AW215" s="160">
        <v>457253175.68000007</v>
      </c>
      <c r="AX215" s="56"/>
      <c r="AY215" s="161">
        <v>0</v>
      </c>
      <c r="AZ215" s="162">
        <v>0</v>
      </c>
      <c r="BA215" s="146">
        <v>120240021112</v>
      </c>
      <c r="BB215" s="53" t="s">
        <v>535</v>
      </c>
      <c r="BC215" s="49" t="s">
        <v>714</v>
      </c>
      <c r="BD215" s="53"/>
      <c r="BE215" s="53"/>
      <c r="BF215" s="53"/>
      <c r="BG215" s="53"/>
      <c r="BH215" s="53"/>
      <c r="BI215" s="53"/>
      <c r="BJ215" s="53"/>
      <c r="BK215" s="53"/>
      <c r="BL215" s="31"/>
      <c r="BM215" s="48" t="s">
        <v>191</v>
      </c>
    </row>
    <row r="216" spans="1:66" s="135" customFormat="1" ht="13.15" customHeight="1" x14ac:dyDescent="0.25">
      <c r="A216" s="25" t="s">
        <v>530</v>
      </c>
      <c r="B216" s="25" t="s">
        <v>442</v>
      </c>
      <c r="C216" s="25"/>
      <c r="D216" s="36" t="s">
        <v>795</v>
      </c>
      <c r="E216" s="31"/>
      <c r="F216" s="31"/>
      <c r="G216" s="40" t="s">
        <v>532</v>
      </c>
      <c r="H216" s="40"/>
      <c r="I216" s="40" t="s">
        <v>533</v>
      </c>
      <c r="J216" s="40" t="s">
        <v>533</v>
      </c>
      <c r="K216" s="115" t="s">
        <v>25</v>
      </c>
      <c r="L216" s="38"/>
      <c r="M216" s="38"/>
      <c r="N216" s="150">
        <v>50</v>
      </c>
      <c r="O216" s="23">
        <v>230000000</v>
      </c>
      <c r="P216" s="23" t="s">
        <v>233</v>
      </c>
      <c r="Q216" s="68" t="s">
        <v>765</v>
      </c>
      <c r="R216" s="23" t="s">
        <v>234</v>
      </c>
      <c r="S216" s="23">
        <v>230000000</v>
      </c>
      <c r="T216" s="77" t="s">
        <v>534</v>
      </c>
      <c r="U216" s="38"/>
      <c r="V216" s="25" t="s">
        <v>285</v>
      </c>
      <c r="W216" s="38"/>
      <c r="X216" s="38"/>
      <c r="Y216" s="59">
        <v>0</v>
      </c>
      <c r="Z216" s="246">
        <v>90</v>
      </c>
      <c r="AA216" s="150">
        <v>10</v>
      </c>
      <c r="AB216" s="38"/>
      <c r="AC216" s="25" t="s">
        <v>236</v>
      </c>
      <c r="AD216" s="247"/>
      <c r="AE216" s="248"/>
      <c r="AF216" s="114">
        <v>268059044</v>
      </c>
      <c r="AG216" s="149">
        <f>AF216*1.12</f>
        <v>300226129.28000003</v>
      </c>
      <c r="AH216" s="247"/>
      <c r="AI216" s="248"/>
      <c r="AJ216" s="160">
        <v>309133834</v>
      </c>
      <c r="AK216" s="160">
        <v>346229894.08000004</v>
      </c>
      <c r="AL216" s="247"/>
      <c r="AM216" s="248"/>
      <c r="AN216" s="160">
        <v>347698180</v>
      </c>
      <c r="AO216" s="160">
        <v>41723781.600000001</v>
      </c>
      <c r="AP216" s="247"/>
      <c r="AQ216" s="248"/>
      <c r="AR216" s="160">
        <v>385130722</v>
      </c>
      <c r="AS216" s="160">
        <v>431346408.64000005</v>
      </c>
      <c r="AT216" s="247"/>
      <c r="AU216" s="248"/>
      <c r="AV216" s="160">
        <v>408261764</v>
      </c>
      <c r="AW216" s="160">
        <v>457253175.68000007</v>
      </c>
      <c r="AX216" s="56"/>
      <c r="AY216" s="161">
        <f>AF216+AJ216+AN216+AR216+AV216</f>
        <v>1718283544</v>
      </c>
      <c r="AZ216" s="162">
        <f>AY216*1.12</f>
        <v>1924477569.2800002</v>
      </c>
      <c r="BA216" s="146">
        <v>120240021112</v>
      </c>
      <c r="BB216" s="53" t="s">
        <v>535</v>
      </c>
      <c r="BC216" s="49" t="s">
        <v>714</v>
      </c>
      <c r="BD216" s="53"/>
      <c r="BE216" s="53"/>
      <c r="BF216" s="53"/>
      <c r="BG216" s="53"/>
      <c r="BH216" s="53"/>
      <c r="BI216" s="53"/>
      <c r="BJ216" s="53"/>
      <c r="BK216" s="53"/>
      <c r="BL216" s="31"/>
      <c r="BM216" s="48" t="s">
        <v>796</v>
      </c>
    </row>
    <row r="217" spans="1:66" s="132" customFormat="1" ht="13.15" customHeight="1" x14ac:dyDescent="0.25">
      <c r="A217" s="38" t="s">
        <v>530</v>
      </c>
      <c r="B217" s="25" t="s">
        <v>442</v>
      </c>
      <c r="C217" s="25"/>
      <c r="D217" s="27" t="s">
        <v>537</v>
      </c>
      <c r="E217" s="147"/>
      <c r="F217" s="148"/>
      <c r="G217" s="40" t="s">
        <v>532</v>
      </c>
      <c r="H217" s="40"/>
      <c r="I217" s="40" t="s">
        <v>533</v>
      </c>
      <c r="J217" s="40" t="s">
        <v>533</v>
      </c>
      <c r="K217" s="145" t="s">
        <v>25</v>
      </c>
      <c r="L217" s="38"/>
      <c r="M217" s="38"/>
      <c r="N217" s="150">
        <v>50</v>
      </c>
      <c r="O217" s="23">
        <v>230000000</v>
      </c>
      <c r="P217" s="23" t="s">
        <v>233</v>
      </c>
      <c r="Q217" s="23" t="s">
        <v>522</v>
      </c>
      <c r="R217" s="23" t="s">
        <v>234</v>
      </c>
      <c r="S217" s="23">
        <v>230000000</v>
      </c>
      <c r="T217" s="53" t="s">
        <v>538</v>
      </c>
      <c r="U217" s="38"/>
      <c r="V217" s="25" t="s">
        <v>285</v>
      </c>
      <c r="W217" s="147"/>
      <c r="X217" s="147"/>
      <c r="Y217" s="59">
        <v>0</v>
      </c>
      <c r="Z217" s="150">
        <v>90</v>
      </c>
      <c r="AA217" s="150">
        <v>10</v>
      </c>
      <c r="AB217" s="248"/>
      <c r="AC217" s="25" t="s">
        <v>236</v>
      </c>
      <c r="AD217" s="247"/>
      <c r="AE217" s="248"/>
      <c r="AF217" s="149">
        <v>258694030</v>
      </c>
      <c r="AG217" s="149">
        <f t="shared" si="199"/>
        <v>289737313.60000002</v>
      </c>
      <c r="AH217" s="247"/>
      <c r="AI217" s="248"/>
      <c r="AJ217" s="160">
        <v>297878222</v>
      </c>
      <c r="AK217" s="160">
        <f t="shared" si="200"/>
        <v>333623608.64000005</v>
      </c>
      <c r="AL217" s="247"/>
      <c r="AM217" s="248"/>
      <c r="AN217" s="160">
        <v>335038434</v>
      </c>
      <c r="AO217" s="160">
        <f t="shared" ref="AO217:AO226" si="203">AN217*0.12</f>
        <v>40204612.079999998</v>
      </c>
      <c r="AP217" s="247"/>
      <c r="AQ217" s="248"/>
      <c r="AR217" s="160">
        <v>371108051</v>
      </c>
      <c r="AS217" s="160">
        <f t="shared" ref="AS217:AS226" si="204">AR217*1.12</f>
        <v>415641017.12000006</v>
      </c>
      <c r="AT217" s="247"/>
      <c r="AU217" s="248"/>
      <c r="AV217" s="160">
        <v>393396889</v>
      </c>
      <c r="AW217" s="160">
        <f t="shared" ref="AW217:AW226" si="205">AV217*1.12</f>
        <v>440604515.68000007</v>
      </c>
      <c r="AX217" s="56"/>
      <c r="AY217" s="161">
        <v>0</v>
      </c>
      <c r="AZ217" s="162">
        <f t="shared" si="202"/>
        <v>0</v>
      </c>
      <c r="BA217" s="146">
        <v>120240021112</v>
      </c>
      <c r="BB217" s="53" t="s">
        <v>539</v>
      </c>
      <c r="BC217" s="49" t="s">
        <v>540</v>
      </c>
      <c r="BD217" s="53"/>
      <c r="BE217" s="53"/>
      <c r="BF217" s="53"/>
      <c r="BG217" s="53"/>
      <c r="BH217" s="53"/>
      <c r="BI217" s="53"/>
      <c r="BJ217" s="53"/>
      <c r="BK217" s="53"/>
      <c r="BL217" s="38"/>
      <c r="BM217" s="126" t="s">
        <v>417</v>
      </c>
      <c r="BN217" s="131"/>
    </row>
    <row r="218" spans="1:66" s="132" customFormat="1" ht="13.15" customHeight="1" x14ac:dyDescent="0.25">
      <c r="A218" s="38" t="s">
        <v>530</v>
      </c>
      <c r="B218" s="25" t="s">
        <v>442</v>
      </c>
      <c r="C218" s="25"/>
      <c r="D218" s="36" t="s">
        <v>715</v>
      </c>
      <c r="E218" s="147"/>
      <c r="F218" s="85"/>
      <c r="G218" s="40" t="s">
        <v>532</v>
      </c>
      <c r="H218" s="40"/>
      <c r="I218" s="40" t="s">
        <v>533</v>
      </c>
      <c r="J218" s="40" t="s">
        <v>533</v>
      </c>
      <c r="K218" s="115" t="s">
        <v>25</v>
      </c>
      <c r="L218" s="38"/>
      <c r="M218" s="38"/>
      <c r="N218" s="150">
        <v>50</v>
      </c>
      <c r="O218" s="23">
        <v>230000000</v>
      </c>
      <c r="P218" s="23" t="s">
        <v>233</v>
      </c>
      <c r="Q218" s="68" t="s">
        <v>662</v>
      </c>
      <c r="R218" s="23" t="s">
        <v>234</v>
      </c>
      <c r="S218" s="23">
        <v>230000000</v>
      </c>
      <c r="T218" s="53" t="s">
        <v>538</v>
      </c>
      <c r="U218" s="38"/>
      <c r="V218" s="25" t="s">
        <v>285</v>
      </c>
      <c r="W218" s="147"/>
      <c r="X218" s="147"/>
      <c r="Y218" s="59">
        <v>0</v>
      </c>
      <c r="Z218" s="150">
        <v>90</v>
      </c>
      <c r="AA218" s="150">
        <v>10</v>
      </c>
      <c r="AB218" s="248"/>
      <c r="AC218" s="25" t="s">
        <v>236</v>
      </c>
      <c r="AD218" s="247"/>
      <c r="AE218" s="248"/>
      <c r="AF218" s="149">
        <v>258694030</v>
      </c>
      <c r="AG218" s="149">
        <f t="shared" si="199"/>
        <v>289737313.60000002</v>
      </c>
      <c r="AH218" s="247"/>
      <c r="AI218" s="248"/>
      <c r="AJ218" s="160">
        <v>297878222</v>
      </c>
      <c r="AK218" s="160">
        <f t="shared" si="200"/>
        <v>333623608.64000005</v>
      </c>
      <c r="AL218" s="247"/>
      <c r="AM218" s="248"/>
      <c r="AN218" s="160">
        <v>335038434</v>
      </c>
      <c r="AO218" s="160">
        <f t="shared" si="203"/>
        <v>40204612.079999998</v>
      </c>
      <c r="AP218" s="247"/>
      <c r="AQ218" s="248"/>
      <c r="AR218" s="160">
        <v>371108051</v>
      </c>
      <c r="AS218" s="160">
        <f t="shared" si="204"/>
        <v>415641017.12000006</v>
      </c>
      <c r="AT218" s="247"/>
      <c r="AU218" s="248"/>
      <c r="AV218" s="160">
        <v>393396889</v>
      </c>
      <c r="AW218" s="160">
        <f t="shared" si="205"/>
        <v>440604515.68000007</v>
      </c>
      <c r="AX218" s="56"/>
      <c r="AY218" s="161">
        <v>0</v>
      </c>
      <c r="AZ218" s="162">
        <f t="shared" si="202"/>
        <v>0</v>
      </c>
      <c r="BA218" s="146">
        <v>120240021112</v>
      </c>
      <c r="BB218" s="53" t="s">
        <v>539</v>
      </c>
      <c r="BC218" s="49" t="s">
        <v>716</v>
      </c>
      <c r="BD218" s="53"/>
      <c r="BE218" s="53"/>
      <c r="BF218" s="53"/>
      <c r="BG218" s="53"/>
      <c r="BH218" s="53"/>
      <c r="BI218" s="53"/>
      <c r="BJ218" s="53"/>
      <c r="BK218" s="53"/>
      <c r="BL218" s="38"/>
      <c r="BM218" s="48" t="s">
        <v>751</v>
      </c>
    </row>
    <row r="219" spans="1:66" s="132" customFormat="1" ht="13.15" customHeight="1" x14ac:dyDescent="0.25">
      <c r="A219" s="38" t="s">
        <v>530</v>
      </c>
      <c r="B219" s="25" t="s">
        <v>442</v>
      </c>
      <c r="C219" s="25"/>
      <c r="D219" s="36" t="s">
        <v>776</v>
      </c>
      <c r="E219" s="147"/>
      <c r="F219" s="85"/>
      <c r="G219" s="40" t="s">
        <v>532</v>
      </c>
      <c r="H219" s="40"/>
      <c r="I219" s="40" t="s">
        <v>533</v>
      </c>
      <c r="J219" s="40" t="s">
        <v>533</v>
      </c>
      <c r="K219" s="115" t="s">
        <v>25</v>
      </c>
      <c r="L219" s="38"/>
      <c r="M219" s="38"/>
      <c r="N219" s="150">
        <v>50</v>
      </c>
      <c r="O219" s="23">
        <v>230000000</v>
      </c>
      <c r="P219" s="23" t="s">
        <v>233</v>
      </c>
      <c r="Q219" s="68" t="s">
        <v>765</v>
      </c>
      <c r="R219" s="23" t="s">
        <v>234</v>
      </c>
      <c r="S219" s="23">
        <v>230000000</v>
      </c>
      <c r="T219" s="53" t="s">
        <v>538</v>
      </c>
      <c r="U219" s="38"/>
      <c r="V219" s="25" t="s">
        <v>285</v>
      </c>
      <c r="W219" s="147"/>
      <c r="X219" s="147"/>
      <c r="Y219" s="59">
        <v>0</v>
      </c>
      <c r="Z219" s="150">
        <v>90</v>
      </c>
      <c r="AA219" s="150">
        <v>10</v>
      </c>
      <c r="AB219" s="248"/>
      <c r="AC219" s="25" t="s">
        <v>236</v>
      </c>
      <c r="AD219" s="247"/>
      <c r="AE219" s="248"/>
      <c r="AF219" s="149">
        <v>258694030</v>
      </c>
      <c r="AG219" s="149">
        <v>289737313.60000002</v>
      </c>
      <c r="AH219" s="247"/>
      <c r="AI219" s="248"/>
      <c r="AJ219" s="160">
        <v>297878222</v>
      </c>
      <c r="AK219" s="160">
        <v>333623608.64000005</v>
      </c>
      <c r="AL219" s="247"/>
      <c r="AM219" s="248"/>
      <c r="AN219" s="160">
        <v>335038434</v>
      </c>
      <c r="AO219" s="160">
        <v>40204612.079999998</v>
      </c>
      <c r="AP219" s="247"/>
      <c r="AQ219" s="248"/>
      <c r="AR219" s="160">
        <v>371108051</v>
      </c>
      <c r="AS219" s="160">
        <v>415641017.12000006</v>
      </c>
      <c r="AT219" s="247"/>
      <c r="AU219" s="248"/>
      <c r="AV219" s="160">
        <v>393396889</v>
      </c>
      <c r="AW219" s="160">
        <v>440604515.68000007</v>
      </c>
      <c r="AX219" s="56"/>
      <c r="AY219" s="161">
        <v>0</v>
      </c>
      <c r="AZ219" s="162">
        <v>0</v>
      </c>
      <c r="BA219" s="146">
        <v>120240021112</v>
      </c>
      <c r="BB219" s="53" t="s">
        <v>539</v>
      </c>
      <c r="BC219" s="49" t="s">
        <v>716</v>
      </c>
      <c r="BD219" s="53"/>
      <c r="BE219" s="53"/>
      <c r="BF219" s="53"/>
      <c r="BG219" s="53"/>
      <c r="BH219" s="53"/>
      <c r="BI219" s="53"/>
      <c r="BJ219" s="53"/>
      <c r="BK219" s="53"/>
      <c r="BL219" s="38"/>
      <c r="BM219" s="48" t="s">
        <v>191</v>
      </c>
    </row>
    <row r="220" spans="1:66" s="135" customFormat="1" ht="13.15" customHeight="1" x14ac:dyDescent="0.25">
      <c r="A220" s="38" t="s">
        <v>530</v>
      </c>
      <c r="B220" s="25" t="s">
        <v>442</v>
      </c>
      <c r="C220" s="25"/>
      <c r="D220" s="36" t="s">
        <v>797</v>
      </c>
      <c r="E220" s="147"/>
      <c r="F220" s="85"/>
      <c r="G220" s="40" t="s">
        <v>532</v>
      </c>
      <c r="H220" s="40"/>
      <c r="I220" s="40" t="s">
        <v>533</v>
      </c>
      <c r="J220" s="40" t="s">
        <v>533</v>
      </c>
      <c r="K220" s="115" t="s">
        <v>25</v>
      </c>
      <c r="L220" s="38"/>
      <c r="M220" s="38"/>
      <c r="N220" s="150">
        <v>50</v>
      </c>
      <c r="O220" s="23">
        <v>230000000</v>
      </c>
      <c r="P220" s="23" t="s">
        <v>233</v>
      </c>
      <c r="Q220" s="68" t="s">
        <v>765</v>
      </c>
      <c r="R220" s="23" t="s">
        <v>234</v>
      </c>
      <c r="S220" s="23">
        <v>230000000</v>
      </c>
      <c r="T220" s="53" t="s">
        <v>538</v>
      </c>
      <c r="U220" s="38"/>
      <c r="V220" s="25" t="s">
        <v>285</v>
      </c>
      <c r="W220" s="147"/>
      <c r="X220" s="147"/>
      <c r="Y220" s="59">
        <v>0</v>
      </c>
      <c r="Z220" s="150">
        <v>90</v>
      </c>
      <c r="AA220" s="150">
        <v>10</v>
      </c>
      <c r="AB220" s="248"/>
      <c r="AC220" s="25" t="s">
        <v>236</v>
      </c>
      <c r="AD220" s="247"/>
      <c r="AE220" s="248"/>
      <c r="AF220" s="149">
        <v>259195940</v>
      </c>
      <c r="AG220" s="149">
        <f t="shared" ref="AG220" si="206">AF220*1.12</f>
        <v>290299452.80000001</v>
      </c>
      <c r="AH220" s="247"/>
      <c r="AI220" s="248"/>
      <c r="AJ220" s="160">
        <v>297878222</v>
      </c>
      <c r="AK220" s="160">
        <v>333623608.64000005</v>
      </c>
      <c r="AL220" s="247"/>
      <c r="AM220" s="248"/>
      <c r="AN220" s="160">
        <v>335038434</v>
      </c>
      <c r="AO220" s="160">
        <v>40204612.079999998</v>
      </c>
      <c r="AP220" s="247"/>
      <c r="AQ220" s="248"/>
      <c r="AR220" s="160">
        <v>371108051</v>
      </c>
      <c r="AS220" s="160">
        <v>415641017.12000006</v>
      </c>
      <c r="AT220" s="247"/>
      <c r="AU220" s="248"/>
      <c r="AV220" s="160">
        <v>393396889</v>
      </c>
      <c r="AW220" s="160">
        <v>440604515.68000007</v>
      </c>
      <c r="AX220" s="56"/>
      <c r="AY220" s="161">
        <f t="shared" ref="AY220" si="207">AF220+AJ220+AN220+AR220+AV220</f>
        <v>1656617536</v>
      </c>
      <c r="AZ220" s="162">
        <f t="shared" ref="AZ220" si="208">AY220*1.12</f>
        <v>1855411640.3200002</v>
      </c>
      <c r="BA220" s="146">
        <v>120240021112</v>
      </c>
      <c r="BB220" s="53" t="s">
        <v>539</v>
      </c>
      <c r="BC220" s="49" t="s">
        <v>716</v>
      </c>
      <c r="BD220" s="53"/>
      <c r="BE220" s="53"/>
      <c r="BF220" s="53"/>
      <c r="BG220" s="53"/>
      <c r="BH220" s="53"/>
      <c r="BI220" s="53"/>
      <c r="BJ220" s="53"/>
      <c r="BK220" s="53"/>
      <c r="BL220" s="38"/>
      <c r="BM220" s="48" t="s">
        <v>796</v>
      </c>
    </row>
    <row r="221" spans="1:66" s="135" customFormat="1" ht="13.15" customHeight="1" x14ac:dyDescent="0.25">
      <c r="A221" s="149" t="s">
        <v>530</v>
      </c>
      <c r="B221" s="25" t="s">
        <v>442</v>
      </c>
      <c r="C221" s="25"/>
      <c r="D221" s="27" t="s">
        <v>541</v>
      </c>
      <c r="E221" s="38"/>
      <c r="F221" s="35"/>
      <c r="G221" s="40" t="s">
        <v>532</v>
      </c>
      <c r="H221" s="40"/>
      <c r="I221" s="40" t="s">
        <v>533</v>
      </c>
      <c r="J221" s="40" t="s">
        <v>533</v>
      </c>
      <c r="K221" s="145" t="s">
        <v>25</v>
      </c>
      <c r="L221" s="38"/>
      <c r="M221" s="38"/>
      <c r="N221" s="150">
        <v>50</v>
      </c>
      <c r="O221" s="23">
        <v>230000000</v>
      </c>
      <c r="P221" s="23" t="s">
        <v>233</v>
      </c>
      <c r="Q221" s="23" t="s">
        <v>522</v>
      </c>
      <c r="R221" s="23" t="s">
        <v>234</v>
      </c>
      <c r="S221" s="23">
        <v>230000000</v>
      </c>
      <c r="T221" s="40" t="s">
        <v>280</v>
      </c>
      <c r="U221" s="38"/>
      <c r="V221" s="25" t="s">
        <v>285</v>
      </c>
      <c r="W221" s="38"/>
      <c r="X221" s="38"/>
      <c r="Y221" s="59">
        <v>0</v>
      </c>
      <c r="Z221" s="150">
        <v>90</v>
      </c>
      <c r="AA221" s="77">
        <v>10</v>
      </c>
      <c r="AB221" s="38"/>
      <c r="AC221" s="25" t="s">
        <v>236</v>
      </c>
      <c r="AD221" s="107"/>
      <c r="AE221" s="159"/>
      <c r="AF221" s="159">
        <v>120973130</v>
      </c>
      <c r="AG221" s="149">
        <f t="shared" si="199"/>
        <v>135489905.60000002</v>
      </c>
      <c r="AH221" s="107"/>
      <c r="AI221" s="160"/>
      <c r="AJ221" s="160">
        <v>139296840</v>
      </c>
      <c r="AK221" s="160">
        <f t="shared" si="200"/>
        <v>156012460.80000001</v>
      </c>
      <c r="AL221" s="38"/>
      <c r="AM221" s="160"/>
      <c r="AN221" s="160">
        <v>156674076</v>
      </c>
      <c r="AO221" s="160">
        <f t="shared" si="203"/>
        <v>18800889.120000001</v>
      </c>
      <c r="AP221" s="38"/>
      <c r="AQ221" s="38"/>
      <c r="AR221" s="160">
        <v>173541317</v>
      </c>
      <c r="AS221" s="160">
        <f t="shared" si="204"/>
        <v>194366275.04000002</v>
      </c>
      <c r="AT221" s="38"/>
      <c r="AU221" s="38"/>
      <c r="AV221" s="160">
        <v>183964249</v>
      </c>
      <c r="AW221" s="160">
        <f t="shared" si="205"/>
        <v>206039958.88000003</v>
      </c>
      <c r="AX221" s="56"/>
      <c r="AY221" s="161">
        <v>0</v>
      </c>
      <c r="AZ221" s="162">
        <f t="shared" si="202"/>
        <v>0</v>
      </c>
      <c r="BA221" s="146">
        <v>120240021112</v>
      </c>
      <c r="BB221" s="53" t="s">
        <v>542</v>
      </c>
      <c r="BC221" s="49" t="s">
        <v>543</v>
      </c>
      <c r="BD221" s="38"/>
      <c r="BE221" s="38"/>
      <c r="BF221" s="38"/>
      <c r="BG221" s="38"/>
      <c r="BH221" s="38"/>
      <c r="BI221" s="38"/>
      <c r="BJ221" s="38"/>
      <c r="BK221" s="38"/>
      <c r="BL221" s="44"/>
      <c r="BM221" s="126" t="s">
        <v>417</v>
      </c>
    </row>
    <row r="222" spans="1:66" s="135" customFormat="1" ht="13.15" customHeight="1" x14ac:dyDescent="0.25">
      <c r="A222" s="149" t="s">
        <v>530</v>
      </c>
      <c r="B222" s="25" t="s">
        <v>442</v>
      </c>
      <c r="C222" s="25"/>
      <c r="D222" s="36" t="s">
        <v>717</v>
      </c>
      <c r="E222" s="38"/>
      <c r="F222" s="36"/>
      <c r="G222" s="40" t="s">
        <v>532</v>
      </c>
      <c r="H222" s="40"/>
      <c r="I222" s="40" t="s">
        <v>533</v>
      </c>
      <c r="J222" s="40" t="s">
        <v>533</v>
      </c>
      <c r="K222" s="115" t="s">
        <v>25</v>
      </c>
      <c r="L222" s="38"/>
      <c r="M222" s="38"/>
      <c r="N222" s="150">
        <v>50</v>
      </c>
      <c r="O222" s="23">
        <v>230000000</v>
      </c>
      <c r="P222" s="23" t="s">
        <v>233</v>
      </c>
      <c r="Q222" s="68" t="s">
        <v>662</v>
      </c>
      <c r="R222" s="23" t="s">
        <v>234</v>
      </c>
      <c r="S222" s="23">
        <v>230000000</v>
      </c>
      <c r="T222" s="40" t="s">
        <v>280</v>
      </c>
      <c r="U222" s="38"/>
      <c r="V222" s="25" t="s">
        <v>285</v>
      </c>
      <c r="W222" s="38"/>
      <c r="X222" s="38"/>
      <c r="Y222" s="59">
        <v>0</v>
      </c>
      <c r="Z222" s="150">
        <v>90</v>
      </c>
      <c r="AA222" s="77">
        <v>10</v>
      </c>
      <c r="AB222" s="38"/>
      <c r="AC222" s="25" t="s">
        <v>236</v>
      </c>
      <c r="AD222" s="107"/>
      <c r="AE222" s="159"/>
      <c r="AF222" s="159">
        <v>120973130</v>
      </c>
      <c r="AG222" s="149">
        <f t="shared" si="199"/>
        <v>135489905.60000002</v>
      </c>
      <c r="AH222" s="107"/>
      <c r="AI222" s="160"/>
      <c r="AJ222" s="160">
        <v>139296840</v>
      </c>
      <c r="AK222" s="160">
        <f t="shared" si="200"/>
        <v>156012460.80000001</v>
      </c>
      <c r="AL222" s="38"/>
      <c r="AM222" s="160"/>
      <c r="AN222" s="160">
        <v>156674076</v>
      </c>
      <c r="AO222" s="160">
        <f t="shared" si="203"/>
        <v>18800889.120000001</v>
      </c>
      <c r="AP222" s="38"/>
      <c r="AQ222" s="38"/>
      <c r="AR222" s="160">
        <v>173541317</v>
      </c>
      <c r="AS222" s="160">
        <f t="shared" si="204"/>
        <v>194366275.04000002</v>
      </c>
      <c r="AT222" s="38"/>
      <c r="AU222" s="38"/>
      <c r="AV222" s="160">
        <v>183964249</v>
      </c>
      <c r="AW222" s="160">
        <f t="shared" si="205"/>
        <v>206039958.88000003</v>
      </c>
      <c r="AX222" s="56"/>
      <c r="AY222" s="161">
        <v>0</v>
      </c>
      <c r="AZ222" s="162">
        <f t="shared" si="202"/>
        <v>0</v>
      </c>
      <c r="BA222" s="146">
        <v>120240021112</v>
      </c>
      <c r="BB222" s="53" t="s">
        <v>542</v>
      </c>
      <c r="BC222" s="49" t="s">
        <v>718</v>
      </c>
      <c r="BD222" s="38"/>
      <c r="BE222" s="38"/>
      <c r="BF222" s="38"/>
      <c r="BG222" s="38"/>
      <c r="BH222" s="38"/>
      <c r="BI222" s="38"/>
      <c r="BJ222" s="38"/>
      <c r="BK222" s="38"/>
      <c r="BL222" s="44"/>
      <c r="BM222" s="48" t="s">
        <v>751</v>
      </c>
    </row>
    <row r="223" spans="1:66" s="135" customFormat="1" ht="13.15" customHeight="1" x14ac:dyDescent="0.25">
      <c r="A223" s="149" t="s">
        <v>530</v>
      </c>
      <c r="B223" s="25" t="s">
        <v>442</v>
      </c>
      <c r="C223" s="25"/>
      <c r="D223" s="36" t="s">
        <v>777</v>
      </c>
      <c r="E223" s="38"/>
      <c r="F223" s="36"/>
      <c r="G223" s="40" t="s">
        <v>532</v>
      </c>
      <c r="H223" s="40"/>
      <c r="I223" s="40" t="s">
        <v>533</v>
      </c>
      <c r="J223" s="40" t="s">
        <v>533</v>
      </c>
      <c r="K223" s="115" t="s">
        <v>25</v>
      </c>
      <c r="L223" s="38"/>
      <c r="M223" s="38"/>
      <c r="N223" s="150">
        <v>50</v>
      </c>
      <c r="O223" s="23">
        <v>230000000</v>
      </c>
      <c r="P223" s="23" t="s">
        <v>233</v>
      </c>
      <c r="Q223" s="68" t="s">
        <v>765</v>
      </c>
      <c r="R223" s="23" t="s">
        <v>234</v>
      </c>
      <c r="S223" s="23">
        <v>230000000</v>
      </c>
      <c r="T223" s="40" t="s">
        <v>280</v>
      </c>
      <c r="U223" s="38"/>
      <c r="V223" s="25" t="s">
        <v>285</v>
      </c>
      <c r="W223" s="38"/>
      <c r="X223" s="38"/>
      <c r="Y223" s="59">
        <v>0</v>
      </c>
      <c r="Z223" s="150">
        <v>90</v>
      </c>
      <c r="AA223" s="77">
        <v>10</v>
      </c>
      <c r="AB223" s="38"/>
      <c r="AC223" s="25" t="s">
        <v>236</v>
      </c>
      <c r="AD223" s="107"/>
      <c r="AE223" s="159"/>
      <c r="AF223" s="159">
        <v>120973130</v>
      </c>
      <c r="AG223" s="149">
        <v>135489905.60000002</v>
      </c>
      <c r="AH223" s="107"/>
      <c r="AI223" s="160"/>
      <c r="AJ223" s="160">
        <v>139296840</v>
      </c>
      <c r="AK223" s="160">
        <v>156012460.80000001</v>
      </c>
      <c r="AL223" s="38"/>
      <c r="AM223" s="160"/>
      <c r="AN223" s="160">
        <v>156674076</v>
      </c>
      <c r="AO223" s="160">
        <v>18800889.120000001</v>
      </c>
      <c r="AP223" s="38"/>
      <c r="AQ223" s="38"/>
      <c r="AR223" s="160">
        <v>173541317</v>
      </c>
      <c r="AS223" s="160">
        <v>194366275.04000002</v>
      </c>
      <c r="AT223" s="38"/>
      <c r="AU223" s="38"/>
      <c r="AV223" s="160">
        <v>183964249</v>
      </c>
      <c r="AW223" s="160">
        <v>206039958.88000003</v>
      </c>
      <c r="AX223" s="56"/>
      <c r="AY223" s="161">
        <v>0</v>
      </c>
      <c r="AZ223" s="162">
        <v>0</v>
      </c>
      <c r="BA223" s="146">
        <v>120240021112</v>
      </c>
      <c r="BB223" s="53" t="s">
        <v>542</v>
      </c>
      <c r="BC223" s="49" t="s">
        <v>718</v>
      </c>
      <c r="BD223" s="38"/>
      <c r="BE223" s="38"/>
      <c r="BF223" s="38"/>
      <c r="BG223" s="38"/>
      <c r="BH223" s="38"/>
      <c r="BI223" s="38"/>
      <c r="BJ223" s="38"/>
      <c r="BK223" s="38"/>
      <c r="BL223" s="44"/>
      <c r="BM223" s="48" t="s">
        <v>191</v>
      </c>
    </row>
    <row r="224" spans="1:66" s="135" customFormat="1" ht="13.15" customHeight="1" x14ac:dyDescent="0.25">
      <c r="A224" s="149" t="s">
        <v>530</v>
      </c>
      <c r="B224" s="25" t="s">
        <v>442</v>
      </c>
      <c r="C224" s="25"/>
      <c r="D224" s="36" t="s">
        <v>798</v>
      </c>
      <c r="E224" s="38"/>
      <c r="F224" s="36"/>
      <c r="G224" s="40" t="s">
        <v>532</v>
      </c>
      <c r="H224" s="40"/>
      <c r="I224" s="40" t="s">
        <v>533</v>
      </c>
      <c r="J224" s="40" t="s">
        <v>533</v>
      </c>
      <c r="K224" s="115" t="s">
        <v>25</v>
      </c>
      <c r="L224" s="38"/>
      <c r="M224" s="38"/>
      <c r="N224" s="150">
        <v>50</v>
      </c>
      <c r="O224" s="23">
        <v>230000000</v>
      </c>
      <c r="P224" s="23" t="s">
        <v>233</v>
      </c>
      <c r="Q224" s="68" t="s">
        <v>765</v>
      </c>
      <c r="R224" s="23" t="s">
        <v>234</v>
      </c>
      <c r="S224" s="23">
        <v>230000000</v>
      </c>
      <c r="T224" s="40" t="s">
        <v>280</v>
      </c>
      <c r="U224" s="38"/>
      <c r="V224" s="25" t="s">
        <v>285</v>
      </c>
      <c r="W224" s="38"/>
      <c r="X224" s="38"/>
      <c r="Y224" s="59">
        <v>0</v>
      </c>
      <c r="Z224" s="150">
        <v>90</v>
      </c>
      <c r="AA224" s="77">
        <v>10</v>
      </c>
      <c r="AB224" s="38"/>
      <c r="AC224" s="25" t="s">
        <v>236</v>
      </c>
      <c r="AD224" s="107"/>
      <c r="AE224" s="159"/>
      <c r="AF224" s="159">
        <v>120927340</v>
      </c>
      <c r="AG224" s="149">
        <f>AF224*1.12</f>
        <v>135438620.80000001</v>
      </c>
      <c r="AH224" s="107"/>
      <c r="AI224" s="160"/>
      <c r="AJ224" s="160">
        <v>139296840</v>
      </c>
      <c r="AK224" s="160">
        <v>156012460.80000001</v>
      </c>
      <c r="AL224" s="38"/>
      <c r="AM224" s="160"/>
      <c r="AN224" s="160">
        <v>156674076</v>
      </c>
      <c r="AO224" s="160">
        <v>18800889.120000001</v>
      </c>
      <c r="AP224" s="38"/>
      <c r="AQ224" s="38"/>
      <c r="AR224" s="160">
        <v>173541317</v>
      </c>
      <c r="AS224" s="160">
        <v>194366275.04000002</v>
      </c>
      <c r="AT224" s="38"/>
      <c r="AU224" s="38"/>
      <c r="AV224" s="160">
        <v>183964249</v>
      </c>
      <c r="AW224" s="160">
        <v>206039958.88000003</v>
      </c>
      <c r="AX224" s="56"/>
      <c r="AY224" s="161">
        <f t="shared" ref="AY224" si="209">AF224+AJ224+AN224+AR224+AV224</f>
        <v>774403822</v>
      </c>
      <c r="AZ224" s="162">
        <f t="shared" ref="AZ224" si="210">AY224*1.12</f>
        <v>867332280.6400001</v>
      </c>
      <c r="BA224" s="146">
        <v>120240021112</v>
      </c>
      <c r="BB224" s="53" t="s">
        <v>542</v>
      </c>
      <c r="BC224" s="49" t="s">
        <v>718</v>
      </c>
      <c r="BD224" s="38"/>
      <c r="BE224" s="38"/>
      <c r="BF224" s="38"/>
      <c r="BG224" s="38"/>
      <c r="BH224" s="38"/>
      <c r="BI224" s="38"/>
      <c r="BJ224" s="38"/>
      <c r="BK224" s="38"/>
      <c r="BL224" s="44"/>
      <c r="BM224" s="48" t="s">
        <v>796</v>
      </c>
    </row>
    <row r="225" spans="1:65" s="135" customFormat="1" ht="13.15" customHeight="1" x14ac:dyDescent="0.25">
      <c r="A225" s="149" t="s">
        <v>530</v>
      </c>
      <c r="B225" s="25" t="s">
        <v>442</v>
      </c>
      <c r="C225" s="25"/>
      <c r="D225" s="27" t="s">
        <v>544</v>
      </c>
      <c r="E225" s="38"/>
      <c r="F225" s="35"/>
      <c r="G225" s="40" t="s">
        <v>532</v>
      </c>
      <c r="H225" s="40"/>
      <c r="I225" s="40" t="s">
        <v>533</v>
      </c>
      <c r="J225" s="40" t="s">
        <v>533</v>
      </c>
      <c r="K225" s="145" t="s">
        <v>25</v>
      </c>
      <c r="L225" s="38"/>
      <c r="M225" s="38"/>
      <c r="N225" s="150">
        <v>50</v>
      </c>
      <c r="O225" s="23">
        <v>230000000</v>
      </c>
      <c r="P225" s="23" t="s">
        <v>233</v>
      </c>
      <c r="Q225" s="23" t="s">
        <v>522</v>
      </c>
      <c r="R225" s="23" t="s">
        <v>234</v>
      </c>
      <c r="S225" s="23">
        <v>230000000</v>
      </c>
      <c r="T225" s="40" t="s">
        <v>140</v>
      </c>
      <c r="U225" s="38"/>
      <c r="V225" s="25" t="s">
        <v>285</v>
      </c>
      <c r="W225" s="38"/>
      <c r="X225" s="38"/>
      <c r="Y225" s="59">
        <v>0</v>
      </c>
      <c r="Z225" s="150">
        <v>90</v>
      </c>
      <c r="AA225" s="77">
        <v>10</v>
      </c>
      <c r="AB225" s="38"/>
      <c r="AC225" s="25" t="s">
        <v>236</v>
      </c>
      <c r="AD225" s="107"/>
      <c r="AE225" s="159"/>
      <c r="AF225" s="159">
        <v>123840814</v>
      </c>
      <c r="AG225" s="149">
        <f t="shared" si="199"/>
        <v>138701711.68000001</v>
      </c>
      <c r="AH225" s="107"/>
      <c r="AI225" s="159"/>
      <c r="AJ225" s="159">
        <v>142598889</v>
      </c>
      <c r="AK225" s="160">
        <f t="shared" si="200"/>
        <v>159710755.68000001</v>
      </c>
      <c r="AL225" s="38"/>
      <c r="AM225" s="159"/>
      <c r="AN225" s="160">
        <v>160388055</v>
      </c>
      <c r="AO225" s="160">
        <f t="shared" si="203"/>
        <v>19246566.599999998</v>
      </c>
      <c r="AP225" s="38"/>
      <c r="AQ225" s="38"/>
      <c r="AR225" s="160">
        <v>177655136</v>
      </c>
      <c r="AS225" s="160">
        <f t="shared" si="204"/>
        <v>198973752.32000002</v>
      </c>
      <c r="AT225" s="38"/>
      <c r="AU225" s="38"/>
      <c r="AV225" s="160">
        <v>188325146</v>
      </c>
      <c r="AW225" s="160">
        <f t="shared" si="205"/>
        <v>210924163.52000001</v>
      </c>
      <c r="AX225" s="56"/>
      <c r="AY225" s="161">
        <v>0</v>
      </c>
      <c r="AZ225" s="162">
        <f t="shared" si="202"/>
        <v>0</v>
      </c>
      <c r="BA225" s="146">
        <v>120240021112</v>
      </c>
      <c r="BB225" s="53" t="s">
        <v>545</v>
      </c>
      <c r="BC225" s="49" t="s">
        <v>546</v>
      </c>
      <c r="BD225" s="38"/>
      <c r="BE225" s="38"/>
      <c r="BF225" s="38"/>
      <c r="BG225" s="38"/>
      <c r="BH225" s="38"/>
      <c r="BI225" s="38"/>
      <c r="BJ225" s="38"/>
      <c r="BK225" s="38"/>
      <c r="BL225" s="44"/>
      <c r="BM225" s="126" t="s">
        <v>417</v>
      </c>
    </row>
    <row r="226" spans="1:65" s="135" customFormat="1" ht="13.15" customHeight="1" x14ac:dyDescent="0.25">
      <c r="A226" s="149" t="s">
        <v>530</v>
      </c>
      <c r="B226" s="25" t="s">
        <v>442</v>
      </c>
      <c r="C226" s="25"/>
      <c r="D226" s="36" t="s">
        <v>719</v>
      </c>
      <c r="E226" s="38"/>
      <c r="F226" s="36"/>
      <c r="G226" s="40" t="s">
        <v>532</v>
      </c>
      <c r="H226" s="40"/>
      <c r="I226" s="40" t="s">
        <v>533</v>
      </c>
      <c r="J226" s="40" t="s">
        <v>533</v>
      </c>
      <c r="K226" s="115" t="s">
        <v>25</v>
      </c>
      <c r="L226" s="38"/>
      <c r="M226" s="38"/>
      <c r="N226" s="150">
        <v>50</v>
      </c>
      <c r="O226" s="23">
        <v>230000000</v>
      </c>
      <c r="P226" s="23" t="s">
        <v>233</v>
      </c>
      <c r="Q226" s="68" t="s">
        <v>662</v>
      </c>
      <c r="R226" s="23" t="s">
        <v>234</v>
      </c>
      <c r="S226" s="23">
        <v>230000000</v>
      </c>
      <c r="T226" s="40" t="s">
        <v>140</v>
      </c>
      <c r="U226" s="38"/>
      <c r="V226" s="25" t="s">
        <v>285</v>
      </c>
      <c r="W226" s="38"/>
      <c r="X226" s="38"/>
      <c r="Y226" s="59">
        <v>0</v>
      </c>
      <c r="Z226" s="150">
        <v>90</v>
      </c>
      <c r="AA226" s="77">
        <v>10</v>
      </c>
      <c r="AB226" s="38"/>
      <c r="AC226" s="25" t="s">
        <v>236</v>
      </c>
      <c r="AD226" s="107"/>
      <c r="AE226" s="159"/>
      <c r="AF226" s="159">
        <v>123840814</v>
      </c>
      <c r="AG226" s="149">
        <f t="shared" si="199"/>
        <v>138701711.68000001</v>
      </c>
      <c r="AH226" s="107"/>
      <c r="AI226" s="159"/>
      <c r="AJ226" s="159">
        <v>142598889</v>
      </c>
      <c r="AK226" s="160">
        <f t="shared" si="200"/>
        <v>159710755.68000001</v>
      </c>
      <c r="AL226" s="38"/>
      <c r="AM226" s="159"/>
      <c r="AN226" s="160">
        <v>160388055</v>
      </c>
      <c r="AO226" s="160">
        <f t="shared" si="203"/>
        <v>19246566.599999998</v>
      </c>
      <c r="AP226" s="38"/>
      <c r="AQ226" s="38"/>
      <c r="AR226" s="160">
        <v>177655136</v>
      </c>
      <c r="AS226" s="160">
        <f t="shared" si="204"/>
        <v>198973752.32000002</v>
      </c>
      <c r="AT226" s="38"/>
      <c r="AU226" s="38"/>
      <c r="AV226" s="160">
        <v>188325146</v>
      </c>
      <c r="AW226" s="160">
        <f t="shared" si="205"/>
        <v>210924163.52000001</v>
      </c>
      <c r="AX226" s="56"/>
      <c r="AY226" s="161">
        <v>0</v>
      </c>
      <c r="AZ226" s="162">
        <f t="shared" si="202"/>
        <v>0</v>
      </c>
      <c r="BA226" s="146">
        <v>120240021112</v>
      </c>
      <c r="BB226" s="53" t="s">
        <v>545</v>
      </c>
      <c r="BC226" s="49" t="s">
        <v>720</v>
      </c>
      <c r="BD226" s="38"/>
      <c r="BE226" s="38"/>
      <c r="BF226" s="38"/>
      <c r="BG226" s="38"/>
      <c r="BH226" s="38"/>
      <c r="BI226" s="38"/>
      <c r="BJ226" s="38"/>
      <c r="BK226" s="38"/>
      <c r="BL226" s="44"/>
      <c r="BM226" s="48" t="s">
        <v>194</v>
      </c>
    </row>
    <row r="227" spans="1:65" s="135" customFormat="1" ht="13.15" customHeight="1" x14ac:dyDescent="0.25">
      <c r="A227" s="149" t="s">
        <v>530</v>
      </c>
      <c r="B227" s="25" t="s">
        <v>442</v>
      </c>
      <c r="C227" s="25"/>
      <c r="D227" s="36" t="s">
        <v>778</v>
      </c>
      <c r="E227" s="38"/>
      <c r="F227" s="36"/>
      <c r="G227" s="40" t="s">
        <v>532</v>
      </c>
      <c r="H227" s="40"/>
      <c r="I227" s="40" t="s">
        <v>533</v>
      </c>
      <c r="J227" s="40" t="s">
        <v>533</v>
      </c>
      <c r="K227" s="115" t="s">
        <v>25</v>
      </c>
      <c r="L227" s="38"/>
      <c r="M227" s="38"/>
      <c r="N227" s="150">
        <v>50</v>
      </c>
      <c r="O227" s="23">
        <v>230000000</v>
      </c>
      <c r="P227" s="23" t="s">
        <v>233</v>
      </c>
      <c r="Q227" s="68" t="s">
        <v>765</v>
      </c>
      <c r="R227" s="23" t="s">
        <v>234</v>
      </c>
      <c r="S227" s="23">
        <v>230000000</v>
      </c>
      <c r="T227" s="40" t="s">
        <v>140</v>
      </c>
      <c r="U227" s="38"/>
      <c r="V227" s="25" t="s">
        <v>285</v>
      </c>
      <c r="W227" s="38"/>
      <c r="X227" s="38"/>
      <c r="Y227" s="59">
        <v>0</v>
      </c>
      <c r="Z227" s="150">
        <v>90</v>
      </c>
      <c r="AA227" s="77">
        <v>10</v>
      </c>
      <c r="AB227" s="38"/>
      <c r="AC227" s="25" t="s">
        <v>236</v>
      </c>
      <c r="AD227" s="107"/>
      <c r="AE227" s="159"/>
      <c r="AF227" s="159">
        <v>123840814</v>
      </c>
      <c r="AG227" s="149">
        <v>138701711.68000001</v>
      </c>
      <c r="AH227" s="107"/>
      <c r="AI227" s="159"/>
      <c r="AJ227" s="159">
        <v>142598889</v>
      </c>
      <c r="AK227" s="160">
        <v>159710755.68000001</v>
      </c>
      <c r="AL227" s="38"/>
      <c r="AM227" s="159"/>
      <c r="AN227" s="160">
        <v>160388055</v>
      </c>
      <c r="AO227" s="160">
        <v>19246566.599999998</v>
      </c>
      <c r="AP227" s="38"/>
      <c r="AQ227" s="38"/>
      <c r="AR227" s="160">
        <v>177655136</v>
      </c>
      <c r="AS227" s="160">
        <v>198973752.32000002</v>
      </c>
      <c r="AT227" s="38"/>
      <c r="AU227" s="38"/>
      <c r="AV227" s="160">
        <v>188325146</v>
      </c>
      <c r="AW227" s="160">
        <v>210924163.52000001</v>
      </c>
      <c r="AX227" s="56"/>
      <c r="AY227" s="161">
        <v>0</v>
      </c>
      <c r="AZ227" s="162">
        <v>0</v>
      </c>
      <c r="BA227" s="146">
        <v>120240021112</v>
      </c>
      <c r="BB227" s="53" t="s">
        <v>545</v>
      </c>
      <c r="BC227" s="49" t="s">
        <v>720</v>
      </c>
      <c r="BD227" s="38"/>
      <c r="BE227" s="38"/>
      <c r="BF227" s="38"/>
      <c r="BG227" s="38"/>
      <c r="BH227" s="38"/>
      <c r="BI227" s="38"/>
      <c r="BJ227" s="38"/>
      <c r="BK227" s="38"/>
      <c r="BL227" s="44"/>
      <c r="BM227" s="48" t="s">
        <v>191</v>
      </c>
    </row>
    <row r="228" spans="1:65" ht="13.15" customHeight="1" x14ac:dyDescent="0.25">
      <c r="A228" s="149" t="s">
        <v>530</v>
      </c>
      <c r="B228" s="25" t="s">
        <v>442</v>
      </c>
      <c r="C228" s="25"/>
      <c r="D228" s="36" t="s">
        <v>799</v>
      </c>
      <c r="E228" s="38"/>
      <c r="F228" s="36"/>
      <c r="G228" s="40" t="s">
        <v>532</v>
      </c>
      <c r="H228" s="40"/>
      <c r="I228" s="40" t="s">
        <v>533</v>
      </c>
      <c r="J228" s="40" t="s">
        <v>533</v>
      </c>
      <c r="K228" s="115" t="s">
        <v>25</v>
      </c>
      <c r="L228" s="38"/>
      <c r="M228" s="38"/>
      <c r="N228" s="150">
        <v>50</v>
      </c>
      <c r="O228" s="23">
        <v>230000000</v>
      </c>
      <c r="P228" s="23" t="s">
        <v>233</v>
      </c>
      <c r="Q228" s="68" t="s">
        <v>765</v>
      </c>
      <c r="R228" s="23" t="s">
        <v>234</v>
      </c>
      <c r="S228" s="23">
        <v>230000000</v>
      </c>
      <c r="T228" s="40" t="s">
        <v>140</v>
      </c>
      <c r="U228" s="38"/>
      <c r="V228" s="25" t="s">
        <v>285</v>
      </c>
      <c r="W228" s="38"/>
      <c r="X228" s="38"/>
      <c r="Y228" s="59">
        <v>0</v>
      </c>
      <c r="Z228" s="150">
        <v>90</v>
      </c>
      <c r="AA228" s="77">
        <v>10</v>
      </c>
      <c r="AB228" s="38"/>
      <c r="AC228" s="25" t="s">
        <v>236</v>
      </c>
      <c r="AD228" s="107"/>
      <c r="AE228" s="159"/>
      <c r="AF228" s="159">
        <v>123794652</v>
      </c>
      <c r="AG228" s="149">
        <f t="shared" ref="AG228" si="211">AF228*1.12</f>
        <v>138650010.24000001</v>
      </c>
      <c r="AH228" s="107"/>
      <c r="AI228" s="159"/>
      <c r="AJ228" s="159">
        <v>142598889</v>
      </c>
      <c r="AK228" s="160">
        <v>159710755.68000001</v>
      </c>
      <c r="AL228" s="38"/>
      <c r="AM228" s="159"/>
      <c r="AN228" s="160">
        <v>160388055</v>
      </c>
      <c r="AO228" s="160">
        <v>19246566.599999998</v>
      </c>
      <c r="AP228" s="38"/>
      <c r="AQ228" s="38"/>
      <c r="AR228" s="160">
        <v>177655136</v>
      </c>
      <c r="AS228" s="160">
        <v>198973752.32000002</v>
      </c>
      <c r="AT228" s="38"/>
      <c r="AU228" s="38"/>
      <c r="AV228" s="160">
        <v>188325146</v>
      </c>
      <c r="AW228" s="160">
        <v>210924163.52000001</v>
      </c>
      <c r="AX228" s="56"/>
      <c r="AY228" s="161">
        <f t="shared" ref="AY228" si="212">AF228+AJ228+AN228+AR228+AV228</f>
        <v>792761878</v>
      </c>
      <c r="AZ228" s="162">
        <f t="shared" ref="AZ228" si="213">AY228*1.12</f>
        <v>887893303.36000013</v>
      </c>
      <c r="BA228" s="146">
        <v>120240021112</v>
      </c>
      <c r="BB228" s="53" t="s">
        <v>545</v>
      </c>
      <c r="BC228" s="49" t="s">
        <v>720</v>
      </c>
      <c r="BD228" s="38"/>
      <c r="BE228" s="38"/>
      <c r="BF228" s="38"/>
      <c r="BG228" s="38"/>
      <c r="BH228" s="38"/>
      <c r="BI228" s="38"/>
      <c r="BJ228" s="38"/>
      <c r="BK228" s="38"/>
      <c r="BL228" s="44"/>
      <c r="BM228" s="48" t="s">
        <v>796</v>
      </c>
    </row>
    <row r="229" spans="1:65" s="135" customFormat="1" ht="13.15" customHeight="1" x14ac:dyDescent="0.25">
      <c r="A229" s="326" t="s">
        <v>530</v>
      </c>
      <c r="B229" s="25" t="s">
        <v>442</v>
      </c>
      <c r="C229" s="25"/>
      <c r="D229" s="27" t="s">
        <v>547</v>
      </c>
      <c r="E229" s="38"/>
      <c r="F229" s="35"/>
      <c r="G229" s="40" t="s">
        <v>532</v>
      </c>
      <c r="H229" s="40"/>
      <c r="I229" s="40" t="s">
        <v>533</v>
      </c>
      <c r="J229" s="40" t="s">
        <v>533</v>
      </c>
      <c r="K229" s="145" t="s">
        <v>25</v>
      </c>
      <c r="L229" s="38"/>
      <c r="M229" s="38"/>
      <c r="N229" s="150">
        <v>50</v>
      </c>
      <c r="O229" s="23">
        <v>230000000</v>
      </c>
      <c r="P229" s="23" t="s">
        <v>233</v>
      </c>
      <c r="Q229" s="23" t="s">
        <v>522</v>
      </c>
      <c r="R229" s="23" t="s">
        <v>234</v>
      </c>
      <c r="S229" s="23">
        <v>230000000</v>
      </c>
      <c r="T229" s="77" t="s">
        <v>534</v>
      </c>
      <c r="U229" s="38"/>
      <c r="V229" s="25" t="s">
        <v>285</v>
      </c>
      <c r="W229" s="38"/>
      <c r="X229" s="38"/>
      <c r="Y229" s="59">
        <v>0</v>
      </c>
      <c r="Z229" s="150">
        <v>90</v>
      </c>
      <c r="AA229" s="77">
        <v>10</v>
      </c>
      <c r="AB229" s="38"/>
      <c r="AC229" s="25" t="s">
        <v>236</v>
      </c>
      <c r="AD229" s="107"/>
      <c r="AE229" s="159"/>
      <c r="AF229" s="159">
        <v>179981150</v>
      </c>
      <c r="AG229" s="149">
        <f t="shared" ref="AG229:AG240" si="214">AF229*1.12</f>
        <v>201578888.00000003</v>
      </c>
      <c r="AH229" s="107"/>
      <c r="AI229" s="159"/>
      <c r="AJ229" s="159">
        <v>463427200</v>
      </c>
      <c r="AK229" s="160">
        <f>AJ229*1.12</f>
        <v>519038464.00000006</v>
      </c>
      <c r="AL229" s="38"/>
      <c r="AM229" s="159"/>
      <c r="AN229" s="160">
        <v>543750600</v>
      </c>
      <c r="AO229" s="160">
        <f t="shared" ref="AO229:AO240" si="215">AN229*1.12</f>
        <v>609000672</v>
      </c>
      <c r="AP229" s="38"/>
      <c r="AQ229" s="38"/>
      <c r="AR229" s="160">
        <v>558307350</v>
      </c>
      <c r="AS229" s="160">
        <f t="shared" ref="AS229:AS240" si="216">AR229*1.12</f>
        <v>625304232</v>
      </c>
      <c r="AT229" s="38"/>
      <c r="AU229" s="38"/>
      <c r="AV229" s="160">
        <v>558307350</v>
      </c>
      <c r="AW229" s="160">
        <f t="shared" ref="AW229:AW240" si="217">AV229*1.12</f>
        <v>625304232</v>
      </c>
      <c r="AX229" s="56"/>
      <c r="AY229" s="161">
        <v>0</v>
      </c>
      <c r="AZ229" s="162">
        <f t="shared" si="202"/>
        <v>0</v>
      </c>
      <c r="BA229" s="146">
        <v>120240021112</v>
      </c>
      <c r="BB229" s="53" t="s">
        <v>548</v>
      </c>
      <c r="BC229" s="49" t="s">
        <v>549</v>
      </c>
      <c r="BD229" s="38"/>
      <c r="BE229" s="38"/>
      <c r="BF229" s="38"/>
      <c r="BG229" s="38"/>
      <c r="BH229" s="38"/>
      <c r="BI229" s="38"/>
      <c r="BJ229" s="38"/>
      <c r="BK229" s="38"/>
      <c r="BL229" s="44"/>
      <c r="BM229" s="126" t="s">
        <v>417</v>
      </c>
    </row>
    <row r="230" spans="1:65" s="135" customFormat="1" ht="13.15" customHeight="1" x14ac:dyDescent="0.25">
      <c r="A230" s="326" t="s">
        <v>530</v>
      </c>
      <c r="B230" s="25" t="s">
        <v>442</v>
      </c>
      <c r="C230" s="25"/>
      <c r="D230" s="36" t="s">
        <v>721</v>
      </c>
      <c r="E230" s="38"/>
      <c r="F230" s="36"/>
      <c r="G230" s="40" t="s">
        <v>532</v>
      </c>
      <c r="H230" s="40"/>
      <c r="I230" s="40" t="s">
        <v>533</v>
      </c>
      <c r="J230" s="40" t="s">
        <v>533</v>
      </c>
      <c r="K230" s="115" t="s">
        <v>25</v>
      </c>
      <c r="L230" s="38"/>
      <c r="M230" s="38"/>
      <c r="N230" s="150">
        <v>50</v>
      </c>
      <c r="O230" s="24" t="s">
        <v>242</v>
      </c>
      <c r="P230" s="158" t="s">
        <v>722</v>
      </c>
      <c r="Q230" s="68" t="s">
        <v>662</v>
      </c>
      <c r="R230" s="23" t="s">
        <v>234</v>
      </c>
      <c r="S230" s="23">
        <v>230000000</v>
      </c>
      <c r="T230" s="77" t="s">
        <v>534</v>
      </c>
      <c r="U230" s="38"/>
      <c r="V230" s="25" t="s">
        <v>285</v>
      </c>
      <c r="W230" s="38"/>
      <c r="X230" s="38"/>
      <c r="Y230" s="59">
        <v>0</v>
      </c>
      <c r="Z230" s="150">
        <v>90</v>
      </c>
      <c r="AA230" s="77">
        <v>10</v>
      </c>
      <c r="AB230" s="38"/>
      <c r="AC230" s="25" t="s">
        <v>236</v>
      </c>
      <c r="AD230" s="107"/>
      <c r="AE230" s="159"/>
      <c r="AF230" s="159">
        <v>179981150</v>
      </c>
      <c r="AG230" s="149">
        <f t="shared" si="214"/>
        <v>201578888.00000003</v>
      </c>
      <c r="AH230" s="107"/>
      <c r="AI230" s="159"/>
      <c r="AJ230" s="159">
        <v>463427200</v>
      </c>
      <c r="AK230" s="160">
        <f>AJ230*1.12</f>
        <v>519038464.00000006</v>
      </c>
      <c r="AL230" s="38"/>
      <c r="AM230" s="159"/>
      <c r="AN230" s="160">
        <v>543750600</v>
      </c>
      <c r="AO230" s="160">
        <f t="shared" si="215"/>
        <v>609000672</v>
      </c>
      <c r="AP230" s="38"/>
      <c r="AQ230" s="38"/>
      <c r="AR230" s="160">
        <v>558307350</v>
      </c>
      <c r="AS230" s="160">
        <f t="shared" si="216"/>
        <v>625304232</v>
      </c>
      <c r="AT230" s="38"/>
      <c r="AU230" s="38"/>
      <c r="AV230" s="160">
        <v>558307350</v>
      </c>
      <c r="AW230" s="160">
        <f t="shared" si="217"/>
        <v>625304232</v>
      </c>
      <c r="AX230" s="56"/>
      <c r="AY230" s="161">
        <v>0</v>
      </c>
      <c r="AZ230" s="162">
        <f t="shared" si="202"/>
        <v>0</v>
      </c>
      <c r="BA230" s="38" t="s">
        <v>447</v>
      </c>
      <c r="BB230" s="53" t="s">
        <v>548</v>
      </c>
      <c r="BC230" s="49" t="s">
        <v>723</v>
      </c>
      <c r="BD230" s="38"/>
      <c r="BE230" s="38"/>
      <c r="BF230" s="38"/>
      <c r="BG230" s="38"/>
      <c r="BH230" s="38"/>
      <c r="BI230" s="38"/>
      <c r="BJ230" s="38"/>
      <c r="BK230" s="38"/>
      <c r="BL230" s="44"/>
      <c r="BM230" s="48" t="s">
        <v>752</v>
      </c>
    </row>
    <row r="231" spans="1:65" s="135" customFormat="1" ht="13.15" customHeight="1" x14ac:dyDescent="0.25">
      <c r="A231" s="326" t="s">
        <v>530</v>
      </c>
      <c r="B231" s="25" t="s">
        <v>442</v>
      </c>
      <c r="C231" s="25"/>
      <c r="D231" s="36" t="s">
        <v>779</v>
      </c>
      <c r="E231" s="38"/>
      <c r="F231" s="36"/>
      <c r="G231" s="40" t="s">
        <v>532</v>
      </c>
      <c r="H231" s="40"/>
      <c r="I231" s="40" t="s">
        <v>533</v>
      </c>
      <c r="J231" s="40" t="s">
        <v>533</v>
      </c>
      <c r="K231" s="115" t="s">
        <v>25</v>
      </c>
      <c r="L231" s="38"/>
      <c r="M231" s="38"/>
      <c r="N231" s="150">
        <v>50</v>
      </c>
      <c r="O231" s="24" t="s">
        <v>242</v>
      </c>
      <c r="P231" s="158" t="s">
        <v>722</v>
      </c>
      <c r="Q231" s="68" t="s">
        <v>765</v>
      </c>
      <c r="R231" s="23" t="s">
        <v>234</v>
      </c>
      <c r="S231" s="23">
        <v>230000000</v>
      </c>
      <c r="T231" s="77" t="s">
        <v>534</v>
      </c>
      <c r="U231" s="38"/>
      <c r="V231" s="25" t="s">
        <v>285</v>
      </c>
      <c r="W231" s="38"/>
      <c r="X231" s="38"/>
      <c r="Y231" s="59">
        <v>0</v>
      </c>
      <c r="Z231" s="150">
        <v>90</v>
      </c>
      <c r="AA231" s="77">
        <v>10</v>
      </c>
      <c r="AB231" s="38"/>
      <c r="AC231" s="25" t="s">
        <v>236</v>
      </c>
      <c r="AD231" s="107"/>
      <c r="AE231" s="159"/>
      <c r="AF231" s="159">
        <v>179981150</v>
      </c>
      <c r="AG231" s="149">
        <v>201578888.00000003</v>
      </c>
      <c r="AH231" s="107"/>
      <c r="AI231" s="159"/>
      <c r="AJ231" s="159">
        <v>463427200</v>
      </c>
      <c r="AK231" s="160">
        <v>519038464.00000006</v>
      </c>
      <c r="AL231" s="38"/>
      <c r="AM231" s="159"/>
      <c r="AN231" s="160">
        <v>543750600</v>
      </c>
      <c r="AO231" s="160">
        <v>609000672</v>
      </c>
      <c r="AP231" s="38"/>
      <c r="AQ231" s="38"/>
      <c r="AR231" s="160">
        <v>558307350</v>
      </c>
      <c r="AS231" s="160">
        <v>625304232</v>
      </c>
      <c r="AT231" s="38"/>
      <c r="AU231" s="38"/>
      <c r="AV231" s="160">
        <v>558307350</v>
      </c>
      <c r="AW231" s="160">
        <v>625304232</v>
      </c>
      <c r="AX231" s="56"/>
      <c r="AY231" s="161">
        <v>0</v>
      </c>
      <c r="AZ231" s="162">
        <v>0</v>
      </c>
      <c r="BA231" s="38" t="s">
        <v>447</v>
      </c>
      <c r="BB231" s="53" t="s">
        <v>548</v>
      </c>
      <c r="BC231" s="49" t="s">
        <v>723</v>
      </c>
      <c r="BD231" s="38"/>
      <c r="BE231" s="38"/>
      <c r="BF231" s="38"/>
      <c r="BG231" s="38"/>
      <c r="BH231" s="38"/>
      <c r="BI231" s="38"/>
      <c r="BJ231" s="38"/>
      <c r="BK231" s="38"/>
      <c r="BL231" s="44"/>
      <c r="BM231" s="48" t="s">
        <v>191</v>
      </c>
    </row>
    <row r="232" spans="1:65" s="324" customFormat="1" ht="13.15" customHeight="1" x14ac:dyDescent="0.25">
      <c r="A232" s="328" t="s">
        <v>530</v>
      </c>
      <c r="B232" s="329" t="s">
        <v>442</v>
      </c>
      <c r="C232" s="329"/>
      <c r="D232" s="330" t="s">
        <v>806</v>
      </c>
      <c r="E232" s="373"/>
      <c r="F232" s="330"/>
      <c r="G232" s="388" t="s">
        <v>532</v>
      </c>
      <c r="H232" s="388"/>
      <c r="I232" s="388" t="s">
        <v>533</v>
      </c>
      <c r="J232" s="388" t="s">
        <v>533</v>
      </c>
      <c r="K232" s="155" t="s">
        <v>25</v>
      </c>
      <c r="L232" s="373"/>
      <c r="M232" s="322"/>
      <c r="N232" s="374">
        <v>50</v>
      </c>
      <c r="O232" s="334">
        <v>230000000</v>
      </c>
      <c r="P232" s="389" t="s">
        <v>747</v>
      </c>
      <c r="Q232" s="333" t="s">
        <v>446</v>
      </c>
      <c r="R232" s="389" t="s">
        <v>234</v>
      </c>
      <c r="S232" s="334">
        <v>230000000</v>
      </c>
      <c r="T232" s="499" t="s">
        <v>534</v>
      </c>
      <c r="U232" s="373"/>
      <c r="V232" s="390" t="s">
        <v>285</v>
      </c>
      <c r="W232" s="373"/>
      <c r="X232" s="373"/>
      <c r="Y232" s="391">
        <v>0</v>
      </c>
      <c r="Z232" s="374">
        <v>90</v>
      </c>
      <c r="AA232" s="371">
        <v>10</v>
      </c>
      <c r="AB232" s="373"/>
      <c r="AC232" s="329" t="s">
        <v>236</v>
      </c>
      <c r="AD232" s="392"/>
      <c r="AE232" s="393"/>
      <c r="AF232" s="393">
        <v>179981150</v>
      </c>
      <c r="AG232" s="394">
        <f>AF232*1.12</f>
        <v>201578888.00000003</v>
      </c>
      <c r="AH232" s="395"/>
      <c r="AI232" s="393"/>
      <c r="AJ232" s="393">
        <v>463427200</v>
      </c>
      <c r="AK232" s="396">
        <f>AJ232*1.12</f>
        <v>519038464.00000006</v>
      </c>
      <c r="AL232" s="397"/>
      <c r="AM232" s="393"/>
      <c r="AN232" s="396">
        <v>543750600</v>
      </c>
      <c r="AO232" s="396">
        <f>AN232*1.12</f>
        <v>609000672</v>
      </c>
      <c r="AP232" s="397"/>
      <c r="AQ232" s="397"/>
      <c r="AR232" s="396">
        <v>558307350</v>
      </c>
      <c r="AS232" s="396">
        <f>AR232*1.12</f>
        <v>625304232</v>
      </c>
      <c r="AT232" s="397"/>
      <c r="AU232" s="397"/>
      <c r="AV232" s="396">
        <v>558307350</v>
      </c>
      <c r="AW232" s="396">
        <f>AV232*1.12</f>
        <v>625304232</v>
      </c>
      <c r="AX232" s="369"/>
      <c r="AY232" s="398">
        <v>0</v>
      </c>
      <c r="AZ232" s="500">
        <f t="shared" ref="AZ232" si="218">AY232*1.12</f>
        <v>0</v>
      </c>
      <c r="BA232" s="399">
        <v>120240021112</v>
      </c>
      <c r="BB232" s="368" t="s">
        <v>548</v>
      </c>
      <c r="BC232" s="338" t="s">
        <v>549</v>
      </c>
      <c r="BD232" s="373"/>
      <c r="BE232" s="373"/>
      <c r="BF232" s="373"/>
      <c r="BG232" s="373"/>
      <c r="BH232" s="373"/>
      <c r="BI232" s="373"/>
      <c r="BJ232" s="373"/>
      <c r="BK232" s="373"/>
      <c r="BL232" s="400"/>
      <c r="BM232" s="370"/>
    </row>
    <row r="233" spans="1:65" s="324" customFormat="1" ht="13.15" customHeight="1" x14ac:dyDescent="0.25">
      <c r="A233" s="401" t="s">
        <v>530</v>
      </c>
      <c r="B233" s="386" t="s">
        <v>442</v>
      </c>
      <c r="C233" s="386"/>
      <c r="D233" s="403" t="s">
        <v>863</v>
      </c>
      <c r="E233" s="384"/>
      <c r="F233" s="403"/>
      <c r="G233" s="404" t="s">
        <v>532</v>
      </c>
      <c r="H233" s="404"/>
      <c r="I233" s="404" t="s">
        <v>533</v>
      </c>
      <c r="J233" s="404" t="s">
        <v>533</v>
      </c>
      <c r="K233" s="405" t="s">
        <v>857</v>
      </c>
      <c r="L233" s="384"/>
      <c r="M233" s="385"/>
      <c r="N233" s="406">
        <v>50</v>
      </c>
      <c r="O233" s="407">
        <v>230000000</v>
      </c>
      <c r="P233" s="387" t="s">
        <v>747</v>
      </c>
      <c r="Q233" s="323" t="s">
        <v>804</v>
      </c>
      <c r="R233" s="387" t="s">
        <v>234</v>
      </c>
      <c r="S233" s="407">
        <v>230000000</v>
      </c>
      <c r="T233" s="494" t="s">
        <v>534</v>
      </c>
      <c r="U233" s="384"/>
      <c r="V233" s="409" t="s">
        <v>285</v>
      </c>
      <c r="W233" s="384"/>
      <c r="X233" s="384"/>
      <c r="Y233" s="410">
        <v>0</v>
      </c>
      <c r="Z233" s="406">
        <v>90</v>
      </c>
      <c r="AA233" s="411">
        <v>10</v>
      </c>
      <c r="AB233" s="384"/>
      <c r="AC233" s="386" t="s">
        <v>236</v>
      </c>
      <c r="AD233" s="412"/>
      <c r="AE233" s="413"/>
      <c r="AF233" s="413">
        <v>179981150</v>
      </c>
      <c r="AG233" s="414">
        <f>AF233*1.12</f>
        <v>201578888.00000003</v>
      </c>
      <c r="AH233" s="415"/>
      <c r="AI233" s="413"/>
      <c r="AJ233" s="413">
        <v>463427200</v>
      </c>
      <c r="AK233" s="416">
        <f>AJ233*1.12</f>
        <v>519038464.00000006</v>
      </c>
      <c r="AL233" s="383"/>
      <c r="AM233" s="413"/>
      <c r="AN233" s="416">
        <v>543750600</v>
      </c>
      <c r="AO233" s="416">
        <f>AN233*1.12</f>
        <v>609000672</v>
      </c>
      <c r="AP233" s="383"/>
      <c r="AQ233" s="383"/>
      <c r="AR233" s="416">
        <v>558307350</v>
      </c>
      <c r="AS233" s="416">
        <f>AR233*1.12</f>
        <v>625304232</v>
      </c>
      <c r="AT233" s="383"/>
      <c r="AU233" s="383"/>
      <c r="AV233" s="416">
        <v>558307350</v>
      </c>
      <c r="AW233" s="416">
        <f>AV233*1.12</f>
        <v>625304232</v>
      </c>
      <c r="AX233" s="382"/>
      <c r="AY233" s="417">
        <f>AF233+AJ233+AN233+AR233+AV233</f>
        <v>2303773650</v>
      </c>
      <c r="AZ233" s="495">
        <f>AY233*1.12</f>
        <v>2580226488.0000005</v>
      </c>
      <c r="BA233" s="418">
        <v>120240021112</v>
      </c>
      <c r="BB233" s="419" t="s">
        <v>548</v>
      </c>
      <c r="BC233" s="420" t="s">
        <v>549</v>
      </c>
      <c r="BD233" s="384"/>
      <c r="BE233" s="384"/>
      <c r="BF233" s="384"/>
      <c r="BG233" s="384"/>
      <c r="BH233" s="384"/>
      <c r="BI233" s="384"/>
      <c r="BJ233" s="384"/>
      <c r="BK233" s="384"/>
      <c r="BL233" s="421"/>
      <c r="BM233" s="441" t="s">
        <v>194</v>
      </c>
    </row>
    <row r="234" spans="1:65" s="135" customFormat="1" ht="13.15" customHeight="1" x14ac:dyDescent="0.25">
      <c r="A234" s="326" t="s">
        <v>530</v>
      </c>
      <c r="B234" s="25" t="s">
        <v>442</v>
      </c>
      <c r="C234" s="25"/>
      <c r="D234" s="27" t="s">
        <v>550</v>
      </c>
      <c r="E234" s="38"/>
      <c r="F234" s="35"/>
      <c r="G234" s="40" t="s">
        <v>532</v>
      </c>
      <c r="H234" s="40"/>
      <c r="I234" s="40" t="s">
        <v>533</v>
      </c>
      <c r="J234" s="40" t="s">
        <v>533</v>
      </c>
      <c r="K234" s="145" t="s">
        <v>25</v>
      </c>
      <c r="L234" s="38"/>
      <c r="M234" s="38"/>
      <c r="N234" s="150">
        <v>50</v>
      </c>
      <c r="O234" s="23">
        <v>230000000</v>
      </c>
      <c r="P234" s="23" t="s">
        <v>233</v>
      </c>
      <c r="Q234" s="23" t="s">
        <v>522</v>
      </c>
      <c r="R234" s="23" t="s">
        <v>234</v>
      </c>
      <c r="S234" s="23">
        <v>230000000</v>
      </c>
      <c r="T234" s="53" t="s">
        <v>538</v>
      </c>
      <c r="U234" s="38"/>
      <c r="V234" s="25" t="s">
        <v>285</v>
      </c>
      <c r="W234" s="38"/>
      <c r="X234" s="38"/>
      <c r="Y234" s="59">
        <v>0</v>
      </c>
      <c r="Z234" s="150">
        <v>90</v>
      </c>
      <c r="AA234" s="77">
        <v>10</v>
      </c>
      <c r="AB234" s="38"/>
      <c r="AC234" s="25" t="s">
        <v>236</v>
      </c>
      <c r="AD234" s="107"/>
      <c r="AE234" s="159"/>
      <c r="AF234" s="159">
        <v>140043400</v>
      </c>
      <c r="AG234" s="149">
        <f t="shared" si="214"/>
        <v>156848608.00000003</v>
      </c>
      <c r="AH234" s="107"/>
      <c r="AI234" s="159"/>
      <c r="AJ234" s="159">
        <v>235744700</v>
      </c>
      <c r="AK234" s="160">
        <f t="shared" ref="AK234:AK235" si="219">AJ234*1.12</f>
        <v>264034064.00000003</v>
      </c>
      <c r="AL234" s="38"/>
      <c r="AM234" s="159"/>
      <c r="AN234" s="160">
        <v>270158350</v>
      </c>
      <c r="AO234" s="160">
        <f t="shared" si="215"/>
        <v>302577352</v>
      </c>
      <c r="AP234" s="38"/>
      <c r="AQ234" s="38"/>
      <c r="AR234" s="160">
        <v>266649800</v>
      </c>
      <c r="AS234" s="160">
        <f t="shared" si="216"/>
        <v>298647776</v>
      </c>
      <c r="AT234" s="38"/>
      <c r="AU234" s="38"/>
      <c r="AV234" s="160">
        <v>266649800</v>
      </c>
      <c r="AW234" s="160">
        <f t="shared" si="217"/>
        <v>298647776</v>
      </c>
      <c r="AX234" s="56"/>
      <c r="AY234" s="161">
        <v>0</v>
      </c>
      <c r="AZ234" s="162">
        <f t="shared" si="202"/>
        <v>0</v>
      </c>
      <c r="BA234" s="146">
        <v>120240021112</v>
      </c>
      <c r="BB234" s="53" t="s">
        <v>551</v>
      </c>
      <c r="BC234" s="49" t="s">
        <v>552</v>
      </c>
      <c r="BD234" s="38"/>
      <c r="BE234" s="38"/>
      <c r="BF234" s="38"/>
      <c r="BG234" s="38"/>
      <c r="BH234" s="38"/>
      <c r="BI234" s="38"/>
      <c r="BJ234" s="38"/>
      <c r="BK234" s="38"/>
      <c r="BL234" s="44"/>
      <c r="BM234" s="126" t="s">
        <v>417</v>
      </c>
    </row>
    <row r="235" spans="1:65" s="135" customFormat="1" ht="13.15" customHeight="1" x14ac:dyDescent="0.25">
      <c r="A235" s="326" t="s">
        <v>530</v>
      </c>
      <c r="B235" s="25" t="s">
        <v>442</v>
      </c>
      <c r="C235" s="25"/>
      <c r="D235" s="36" t="s">
        <v>724</v>
      </c>
      <c r="E235" s="38"/>
      <c r="F235" s="36"/>
      <c r="G235" s="40" t="s">
        <v>532</v>
      </c>
      <c r="H235" s="40"/>
      <c r="I235" s="40" t="s">
        <v>533</v>
      </c>
      <c r="J235" s="40" t="s">
        <v>533</v>
      </c>
      <c r="K235" s="115" t="s">
        <v>25</v>
      </c>
      <c r="L235" s="38"/>
      <c r="M235" s="38"/>
      <c r="N235" s="150">
        <v>50</v>
      </c>
      <c r="O235" s="24" t="s">
        <v>242</v>
      </c>
      <c r="P235" s="158" t="s">
        <v>722</v>
      </c>
      <c r="Q235" s="68" t="s">
        <v>662</v>
      </c>
      <c r="R235" s="23" t="s">
        <v>234</v>
      </c>
      <c r="S235" s="23">
        <v>230000000</v>
      </c>
      <c r="T235" s="53" t="s">
        <v>538</v>
      </c>
      <c r="U235" s="38"/>
      <c r="V235" s="25" t="s">
        <v>285</v>
      </c>
      <c r="W235" s="38"/>
      <c r="X235" s="38"/>
      <c r="Y235" s="59">
        <v>0</v>
      </c>
      <c r="Z235" s="150">
        <v>90</v>
      </c>
      <c r="AA235" s="77">
        <v>10</v>
      </c>
      <c r="AB235" s="38"/>
      <c r="AC235" s="25" t="s">
        <v>236</v>
      </c>
      <c r="AD235" s="107"/>
      <c r="AE235" s="159"/>
      <c r="AF235" s="159">
        <v>140043400</v>
      </c>
      <c r="AG235" s="149">
        <f t="shared" si="214"/>
        <v>156848608.00000003</v>
      </c>
      <c r="AH235" s="107"/>
      <c r="AI235" s="159"/>
      <c r="AJ235" s="159">
        <v>235744700</v>
      </c>
      <c r="AK235" s="160">
        <f t="shared" si="219"/>
        <v>264034064.00000003</v>
      </c>
      <c r="AL235" s="38"/>
      <c r="AM235" s="159"/>
      <c r="AN235" s="160">
        <v>270158350</v>
      </c>
      <c r="AO235" s="160">
        <f t="shared" si="215"/>
        <v>302577352</v>
      </c>
      <c r="AP235" s="38"/>
      <c r="AQ235" s="38"/>
      <c r="AR235" s="160">
        <v>266649800</v>
      </c>
      <c r="AS235" s="160">
        <f t="shared" si="216"/>
        <v>298647776</v>
      </c>
      <c r="AT235" s="38"/>
      <c r="AU235" s="38"/>
      <c r="AV235" s="160">
        <v>266649800</v>
      </c>
      <c r="AW235" s="160">
        <f t="shared" si="217"/>
        <v>298647776</v>
      </c>
      <c r="AX235" s="56"/>
      <c r="AY235" s="161">
        <v>0</v>
      </c>
      <c r="AZ235" s="162">
        <f t="shared" si="202"/>
        <v>0</v>
      </c>
      <c r="BA235" s="38" t="s">
        <v>447</v>
      </c>
      <c r="BB235" s="53" t="s">
        <v>551</v>
      </c>
      <c r="BC235" s="49" t="s">
        <v>725</v>
      </c>
      <c r="BD235" s="38"/>
      <c r="BE235" s="38"/>
      <c r="BF235" s="38"/>
      <c r="BG235" s="38"/>
      <c r="BH235" s="38"/>
      <c r="BI235" s="38"/>
      <c r="BJ235" s="38"/>
      <c r="BK235" s="38"/>
      <c r="BL235" s="44"/>
      <c r="BM235" s="48" t="s">
        <v>752</v>
      </c>
    </row>
    <row r="236" spans="1:65" s="135" customFormat="1" ht="13.15" customHeight="1" x14ac:dyDescent="0.25">
      <c r="A236" s="326" t="s">
        <v>530</v>
      </c>
      <c r="B236" s="25" t="s">
        <v>442</v>
      </c>
      <c r="C236" s="25"/>
      <c r="D236" s="36" t="s">
        <v>780</v>
      </c>
      <c r="E236" s="38"/>
      <c r="F236" s="36"/>
      <c r="G236" s="40" t="s">
        <v>532</v>
      </c>
      <c r="H236" s="40"/>
      <c r="I236" s="40" t="s">
        <v>533</v>
      </c>
      <c r="J236" s="40" t="s">
        <v>533</v>
      </c>
      <c r="K236" s="115" t="s">
        <v>25</v>
      </c>
      <c r="L236" s="38"/>
      <c r="M236" s="38"/>
      <c r="N236" s="150">
        <v>50</v>
      </c>
      <c r="O236" s="24" t="s">
        <v>242</v>
      </c>
      <c r="P236" s="158" t="s">
        <v>722</v>
      </c>
      <c r="Q236" s="68" t="s">
        <v>765</v>
      </c>
      <c r="R236" s="23" t="s">
        <v>234</v>
      </c>
      <c r="S236" s="23">
        <v>230000000</v>
      </c>
      <c r="T236" s="53" t="s">
        <v>538</v>
      </c>
      <c r="U236" s="38"/>
      <c r="V236" s="25" t="s">
        <v>285</v>
      </c>
      <c r="W236" s="38"/>
      <c r="X236" s="38"/>
      <c r="Y236" s="59">
        <v>0</v>
      </c>
      <c r="Z236" s="150">
        <v>90</v>
      </c>
      <c r="AA236" s="77">
        <v>10</v>
      </c>
      <c r="AB236" s="38"/>
      <c r="AC236" s="25" t="s">
        <v>236</v>
      </c>
      <c r="AD236" s="107"/>
      <c r="AE236" s="159"/>
      <c r="AF236" s="159">
        <v>140043400</v>
      </c>
      <c r="AG236" s="149">
        <v>156848608.00000003</v>
      </c>
      <c r="AH236" s="107"/>
      <c r="AI236" s="159"/>
      <c r="AJ236" s="159">
        <v>235744700</v>
      </c>
      <c r="AK236" s="160">
        <v>264034064.00000003</v>
      </c>
      <c r="AL236" s="38"/>
      <c r="AM236" s="159"/>
      <c r="AN236" s="160">
        <v>270158350</v>
      </c>
      <c r="AO236" s="160">
        <v>302577352</v>
      </c>
      <c r="AP236" s="38"/>
      <c r="AQ236" s="38"/>
      <c r="AR236" s="160">
        <v>266649800</v>
      </c>
      <c r="AS236" s="160">
        <v>298647776</v>
      </c>
      <c r="AT236" s="38"/>
      <c r="AU236" s="38"/>
      <c r="AV236" s="160">
        <v>266649800</v>
      </c>
      <c r="AW236" s="160">
        <v>298647776</v>
      </c>
      <c r="AX236" s="56"/>
      <c r="AY236" s="161">
        <v>0</v>
      </c>
      <c r="AZ236" s="162">
        <v>0</v>
      </c>
      <c r="BA236" s="38" t="s">
        <v>447</v>
      </c>
      <c r="BB236" s="53" t="s">
        <v>551</v>
      </c>
      <c r="BC236" s="49" t="s">
        <v>725</v>
      </c>
      <c r="BD236" s="38"/>
      <c r="BE236" s="38"/>
      <c r="BF236" s="38"/>
      <c r="BG236" s="38"/>
      <c r="BH236" s="38"/>
      <c r="BI236" s="38"/>
      <c r="BJ236" s="38"/>
      <c r="BK236" s="38"/>
      <c r="BL236" s="44"/>
      <c r="BM236" s="48" t="s">
        <v>191</v>
      </c>
    </row>
    <row r="237" spans="1:65" s="324" customFormat="1" ht="13.15" customHeight="1" x14ac:dyDescent="0.25">
      <c r="A237" s="328" t="s">
        <v>530</v>
      </c>
      <c r="B237" s="329" t="s">
        <v>442</v>
      </c>
      <c r="C237" s="329"/>
      <c r="D237" s="330" t="s">
        <v>862</v>
      </c>
      <c r="E237" s="373"/>
      <c r="F237" s="330"/>
      <c r="G237" s="388" t="s">
        <v>532</v>
      </c>
      <c r="H237" s="388"/>
      <c r="I237" s="388" t="s">
        <v>533</v>
      </c>
      <c r="J237" s="388" t="s">
        <v>533</v>
      </c>
      <c r="K237" s="501" t="s">
        <v>25</v>
      </c>
      <c r="L237" s="373"/>
      <c r="M237" s="322"/>
      <c r="N237" s="374">
        <v>50</v>
      </c>
      <c r="O237" s="334">
        <v>230000000</v>
      </c>
      <c r="P237" s="389" t="s">
        <v>747</v>
      </c>
      <c r="Q237" s="333" t="s">
        <v>446</v>
      </c>
      <c r="R237" s="389" t="s">
        <v>234</v>
      </c>
      <c r="S237" s="334">
        <v>230000000</v>
      </c>
      <c r="T237" s="502" t="s">
        <v>538</v>
      </c>
      <c r="U237" s="373"/>
      <c r="V237" s="390" t="s">
        <v>285</v>
      </c>
      <c r="W237" s="373"/>
      <c r="X237" s="373"/>
      <c r="Y237" s="391">
        <v>0</v>
      </c>
      <c r="Z237" s="374">
        <v>90</v>
      </c>
      <c r="AA237" s="371">
        <v>10</v>
      </c>
      <c r="AB237" s="373"/>
      <c r="AC237" s="329" t="s">
        <v>236</v>
      </c>
      <c r="AD237" s="392"/>
      <c r="AE237" s="393"/>
      <c r="AF237" s="393">
        <v>140043400</v>
      </c>
      <c r="AG237" s="394">
        <f>AF237*1.12</f>
        <v>156848608.00000003</v>
      </c>
      <c r="AH237" s="395"/>
      <c r="AI237" s="393"/>
      <c r="AJ237" s="393">
        <v>235744700</v>
      </c>
      <c r="AK237" s="396">
        <f t="shared" ref="AK237" si="220">AJ237*1.12</f>
        <v>264034064.00000003</v>
      </c>
      <c r="AL237" s="397"/>
      <c r="AM237" s="393"/>
      <c r="AN237" s="396">
        <v>270158350</v>
      </c>
      <c r="AO237" s="396">
        <f>AN237*1.12</f>
        <v>302577352</v>
      </c>
      <c r="AP237" s="397"/>
      <c r="AQ237" s="397"/>
      <c r="AR237" s="396">
        <v>266649800</v>
      </c>
      <c r="AS237" s="396">
        <f>AR237*1.12</f>
        <v>298647776</v>
      </c>
      <c r="AT237" s="397"/>
      <c r="AU237" s="397"/>
      <c r="AV237" s="396">
        <v>266649800</v>
      </c>
      <c r="AW237" s="396">
        <f>AV237*1.12</f>
        <v>298647776</v>
      </c>
      <c r="AX237" s="369"/>
      <c r="AY237" s="398">
        <v>0</v>
      </c>
      <c r="AZ237" s="500">
        <f t="shared" ref="AZ237" si="221">AY237*1.12</f>
        <v>0</v>
      </c>
      <c r="BA237" s="399">
        <v>120240021112</v>
      </c>
      <c r="BB237" s="368" t="s">
        <v>551</v>
      </c>
      <c r="BC237" s="338" t="s">
        <v>552</v>
      </c>
      <c r="BD237" s="373"/>
      <c r="BE237" s="373"/>
      <c r="BF237" s="373"/>
      <c r="BG237" s="373"/>
      <c r="BH237" s="373"/>
      <c r="BI237" s="373"/>
      <c r="BJ237" s="373"/>
      <c r="BK237" s="373"/>
      <c r="BL237" s="400"/>
      <c r="BM237" s="370"/>
    </row>
    <row r="238" spans="1:65" s="324" customFormat="1" ht="13.15" customHeight="1" x14ac:dyDescent="0.25">
      <c r="A238" s="401" t="s">
        <v>530</v>
      </c>
      <c r="B238" s="386" t="s">
        <v>442</v>
      </c>
      <c r="C238" s="386"/>
      <c r="D238" s="403" t="s">
        <v>861</v>
      </c>
      <c r="E238" s="384"/>
      <c r="F238" s="403"/>
      <c r="G238" s="404" t="s">
        <v>532</v>
      </c>
      <c r="H238" s="404"/>
      <c r="I238" s="404" t="s">
        <v>533</v>
      </c>
      <c r="J238" s="404" t="s">
        <v>533</v>
      </c>
      <c r="K238" s="405" t="s">
        <v>857</v>
      </c>
      <c r="L238" s="384"/>
      <c r="M238" s="385"/>
      <c r="N238" s="406">
        <v>50</v>
      </c>
      <c r="O238" s="407">
        <v>230000000</v>
      </c>
      <c r="P238" s="387" t="s">
        <v>747</v>
      </c>
      <c r="Q238" s="323" t="s">
        <v>804</v>
      </c>
      <c r="R238" s="387" t="s">
        <v>234</v>
      </c>
      <c r="S238" s="407">
        <v>230000000</v>
      </c>
      <c r="T238" s="496" t="s">
        <v>538</v>
      </c>
      <c r="U238" s="384"/>
      <c r="V238" s="409" t="s">
        <v>285</v>
      </c>
      <c r="W238" s="384"/>
      <c r="X238" s="384"/>
      <c r="Y238" s="410">
        <v>0</v>
      </c>
      <c r="Z238" s="406">
        <v>90</v>
      </c>
      <c r="AA238" s="411">
        <v>10</v>
      </c>
      <c r="AB238" s="384"/>
      <c r="AC238" s="386" t="s">
        <v>236</v>
      </c>
      <c r="AD238" s="412"/>
      <c r="AE238" s="413"/>
      <c r="AF238" s="413">
        <v>140043400</v>
      </c>
      <c r="AG238" s="414">
        <f>AF238*1.12</f>
        <v>156848608.00000003</v>
      </c>
      <c r="AH238" s="415"/>
      <c r="AI238" s="413"/>
      <c r="AJ238" s="413">
        <v>235744700</v>
      </c>
      <c r="AK238" s="416">
        <f>AJ238*1.12</f>
        <v>264034064.00000003</v>
      </c>
      <c r="AL238" s="383"/>
      <c r="AM238" s="413"/>
      <c r="AN238" s="416">
        <v>270158350</v>
      </c>
      <c r="AO238" s="416">
        <f>AN238*1.12</f>
        <v>302577352</v>
      </c>
      <c r="AP238" s="383"/>
      <c r="AQ238" s="383"/>
      <c r="AR238" s="416">
        <v>266649800</v>
      </c>
      <c r="AS238" s="416">
        <f>AR238*1.12</f>
        <v>298647776</v>
      </c>
      <c r="AT238" s="383"/>
      <c r="AU238" s="383"/>
      <c r="AV238" s="416">
        <v>266649800</v>
      </c>
      <c r="AW238" s="416">
        <f>AV238*1.12</f>
        <v>298647776</v>
      </c>
      <c r="AX238" s="382"/>
      <c r="AY238" s="417">
        <f>AF238+AJ238+AN238+AR238+AV238</f>
        <v>1179246050</v>
      </c>
      <c r="AZ238" s="495">
        <f>AY238*1.12</f>
        <v>1320755576.0000002</v>
      </c>
      <c r="BA238" s="418">
        <v>120240021112</v>
      </c>
      <c r="BB238" s="419" t="s">
        <v>551</v>
      </c>
      <c r="BC238" s="420" t="s">
        <v>552</v>
      </c>
      <c r="BD238" s="384"/>
      <c r="BE238" s="384"/>
      <c r="BF238" s="384"/>
      <c r="BG238" s="384"/>
      <c r="BH238" s="384"/>
      <c r="BI238" s="384"/>
      <c r="BJ238" s="384"/>
      <c r="BK238" s="384"/>
      <c r="BL238" s="421"/>
      <c r="BM238" s="441" t="s">
        <v>194</v>
      </c>
    </row>
    <row r="239" spans="1:65" s="135" customFormat="1" ht="13.15" customHeight="1" x14ac:dyDescent="0.25">
      <c r="A239" s="326" t="s">
        <v>530</v>
      </c>
      <c r="B239" s="25" t="s">
        <v>442</v>
      </c>
      <c r="C239" s="25"/>
      <c r="D239" s="27" t="s">
        <v>553</v>
      </c>
      <c r="E239" s="38"/>
      <c r="F239" s="35"/>
      <c r="G239" s="40" t="s">
        <v>532</v>
      </c>
      <c r="H239" s="40"/>
      <c r="I239" s="40" t="s">
        <v>533</v>
      </c>
      <c r="J239" s="40" t="s">
        <v>533</v>
      </c>
      <c r="K239" s="145" t="s">
        <v>25</v>
      </c>
      <c r="L239" s="38"/>
      <c r="M239" s="38"/>
      <c r="N239" s="150">
        <v>50</v>
      </c>
      <c r="O239" s="23">
        <v>230000000</v>
      </c>
      <c r="P239" s="23" t="s">
        <v>233</v>
      </c>
      <c r="Q239" s="23" t="s">
        <v>522</v>
      </c>
      <c r="R239" s="23" t="s">
        <v>234</v>
      </c>
      <c r="S239" s="23">
        <v>230000000</v>
      </c>
      <c r="T239" s="40" t="s">
        <v>534</v>
      </c>
      <c r="U239" s="38"/>
      <c r="V239" s="25" t="s">
        <v>285</v>
      </c>
      <c r="W239" s="38"/>
      <c r="X239" s="38"/>
      <c r="Y239" s="59">
        <v>0</v>
      </c>
      <c r="Z239" s="150">
        <v>90</v>
      </c>
      <c r="AA239" s="77">
        <v>10</v>
      </c>
      <c r="AB239" s="38"/>
      <c r="AC239" s="25" t="s">
        <v>236</v>
      </c>
      <c r="AD239" s="107"/>
      <c r="AE239" s="159"/>
      <c r="AF239" s="159">
        <v>56247190</v>
      </c>
      <c r="AG239" s="149">
        <f t="shared" si="214"/>
        <v>62996852.800000004</v>
      </c>
      <c r="AH239" s="107"/>
      <c r="AI239" s="159"/>
      <c r="AJ239" s="159">
        <v>51690558</v>
      </c>
      <c r="AK239" s="160">
        <f>AJ239*1.12</f>
        <v>57893424.960000008</v>
      </c>
      <c r="AL239" s="38"/>
      <c r="AM239" s="159"/>
      <c r="AN239" s="160">
        <v>42471429</v>
      </c>
      <c r="AO239" s="160">
        <f t="shared" si="215"/>
        <v>47568000.480000004</v>
      </c>
      <c r="AP239" s="38"/>
      <c r="AQ239" s="38"/>
      <c r="AR239" s="160">
        <v>42471429</v>
      </c>
      <c r="AS239" s="160">
        <f t="shared" si="216"/>
        <v>47568000.480000004</v>
      </c>
      <c r="AT239" s="38"/>
      <c r="AU239" s="38"/>
      <c r="AV239" s="160">
        <v>42471429</v>
      </c>
      <c r="AW239" s="160">
        <f t="shared" si="217"/>
        <v>47568000.480000004</v>
      </c>
      <c r="AX239" s="56"/>
      <c r="AY239" s="161">
        <v>0</v>
      </c>
      <c r="AZ239" s="162">
        <f t="shared" si="202"/>
        <v>0</v>
      </c>
      <c r="BA239" s="146">
        <v>120240021112</v>
      </c>
      <c r="BB239" s="53" t="s">
        <v>554</v>
      </c>
      <c r="BC239" s="49" t="s">
        <v>555</v>
      </c>
      <c r="BD239" s="38"/>
      <c r="BE239" s="38"/>
      <c r="BF239" s="38"/>
      <c r="BG239" s="38"/>
      <c r="BH239" s="38"/>
      <c r="BI239" s="38"/>
      <c r="BJ239" s="38"/>
      <c r="BK239" s="38"/>
      <c r="BL239" s="44"/>
      <c r="BM239" s="126" t="s">
        <v>417</v>
      </c>
    </row>
    <row r="240" spans="1:65" s="135" customFormat="1" ht="13.15" customHeight="1" x14ac:dyDescent="0.25">
      <c r="A240" s="326" t="s">
        <v>530</v>
      </c>
      <c r="B240" s="25" t="s">
        <v>442</v>
      </c>
      <c r="C240" s="25"/>
      <c r="D240" s="36" t="s">
        <v>726</v>
      </c>
      <c r="E240" s="38"/>
      <c r="F240" s="36"/>
      <c r="G240" s="40" t="s">
        <v>532</v>
      </c>
      <c r="H240" s="40"/>
      <c r="I240" s="40" t="s">
        <v>533</v>
      </c>
      <c r="J240" s="40" t="s">
        <v>533</v>
      </c>
      <c r="K240" s="115" t="s">
        <v>25</v>
      </c>
      <c r="L240" s="38"/>
      <c r="M240" s="38"/>
      <c r="N240" s="150">
        <v>50</v>
      </c>
      <c r="O240" s="23">
        <v>230000000</v>
      </c>
      <c r="P240" s="23" t="s">
        <v>233</v>
      </c>
      <c r="Q240" s="68" t="s">
        <v>662</v>
      </c>
      <c r="R240" s="23" t="s">
        <v>234</v>
      </c>
      <c r="S240" s="23">
        <v>230000000</v>
      </c>
      <c r="T240" s="40" t="s">
        <v>534</v>
      </c>
      <c r="U240" s="38"/>
      <c r="V240" s="25" t="s">
        <v>285</v>
      </c>
      <c r="W240" s="38"/>
      <c r="X240" s="38"/>
      <c r="Y240" s="59">
        <v>0</v>
      </c>
      <c r="Z240" s="150">
        <v>90</v>
      </c>
      <c r="AA240" s="77">
        <v>10</v>
      </c>
      <c r="AB240" s="38"/>
      <c r="AC240" s="25" t="s">
        <v>236</v>
      </c>
      <c r="AD240" s="107"/>
      <c r="AE240" s="159"/>
      <c r="AF240" s="159">
        <v>56247190</v>
      </c>
      <c r="AG240" s="149">
        <f t="shared" si="214"/>
        <v>62996852.800000004</v>
      </c>
      <c r="AH240" s="107"/>
      <c r="AI240" s="159"/>
      <c r="AJ240" s="159">
        <v>51690558</v>
      </c>
      <c r="AK240" s="160">
        <f>AJ240*1.12</f>
        <v>57893424.960000008</v>
      </c>
      <c r="AL240" s="38"/>
      <c r="AM240" s="159"/>
      <c r="AN240" s="160">
        <v>42471429</v>
      </c>
      <c r="AO240" s="160">
        <f t="shared" si="215"/>
        <v>47568000.480000004</v>
      </c>
      <c r="AP240" s="38"/>
      <c r="AQ240" s="38"/>
      <c r="AR240" s="160">
        <v>42471429</v>
      </c>
      <c r="AS240" s="160">
        <f t="shared" si="216"/>
        <v>47568000.480000004</v>
      </c>
      <c r="AT240" s="38"/>
      <c r="AU240" s="38"/>
      <c r="AV240" s="160">
        <v>42471429</v>
      </c>
      <c r="AW240" s="160">
        <f t="shared" si="217"/>
        <v>47568000.480000004</v>
      </c>
      <c r="AX240" s="56"/>
      <c r="AY240" s="161">
        <f t="shared" ref="AY240:AY246" si="222">AF240+AJ240+AN240+AR240+AV240</f>
        <v>235352035</v>
      </c>
      <c r="AZ240" s="162">
        <f t="shared" si="202"/>
        <v>263594279.20000002</v>
      </c>
      <c r="BA240" s="146">
        <v>120240021112</v>
      </c>
      <c r="BB240" s="53" t="s">
        <v>554</v>
      </c>
      <c r="BC240" s="49" t="s">
        <v>727</v>
      </c>
      <c r="BD240" s="38"/>
      <c r="BE240" s="38"/>
      <c r="BF240" s="38"/>
      <c r="BG240" s="38"/>
      <c r="BH240" s="38"/>
      <c r="BI240" s="38"/>
      <c r="BJ240" s="38"/>
      <c r="BK240" s="38"/>
      <c r="BL240" s="44"/>
      <c r="BM240" s="48" t="s">
        <v>194</v>
      </c>
    </row>
    <row r="241" spans="1:65" s="135" customFormat="1" ht="13.15" customHeight="1" x14ac:dyDescent="0.25">
      <c r="A241" s="326" t="s">
        <v>530</v>
      </c>
      <c r="B241" s="25" t="s">
        <v>442</v>
      </c>
      <c r="C241" s="25"/>
      <c r="D241" s="27" t="s">
        <v>556</v>
      </c>
      <c r="E241" s="38"/>
      <c r="F241" s="35"/>
      <c r="G241" s="40" t="s">
        <v>532</v>
      </c>
      <c r="H241" s="40"/>
      <c r="I241" s="40" t="s">
        <v>533</v>
      </c>
      <c r="J241" s="40" t="s">
        <v>533</v>
      </c>
      <c r="K241" s="145" t="s">
        <v>25</v>
      </c>
      <c r="L241" s="38"/>
      <c r="M241" s="38"/>
      <c r="N241" s="150">
        <v>50</v>
      </c>
      <c r="O241" s="23">
        <v>230000000</v>
      </c>
      <c r="P241" s="23" t="s">
        <v>233</v>
      </c>
      <c r="Q241" s="23" t="s">
        <v>522</v>
      </c>
      <c r="R241" s="23" t="s">
        <v>234</v>
      </c>
      <c r="S241" s="23">
        <v>230000000</v>
      </c>
      <c r="T241" s="40" t="s">
        <v>538</v>
      </c>
      <c r="U241" s="38"/>
      <c r="V241" s="25" t="s">
        <v>285</v>
      </c>
      <c r="W241" s="38"/>
      <c r="X241" s="38"/>
      <c r="Y241" s="59">
        <v>0</v>
      </c>
      <c r="Z241" s="150">
        <v>90</v>
      </c>
      <c r="AA241" s="77">
        <v>10</v>
      </c>
      <c r="AB241" s="38"/>
      <c r="AC241" s="25" t="s">
        <v>236</v>
      </c>
      <c r="AD241" s="107"/>
      <c r="AE241" s="159"/>
      <c r="AF241" s="159">
        <v>49279821</v>
      </c>
      <c r="AG241" s="149">
        <f t="shared" ref="AG241:AG279" si="223">AF241*1.12</f>
        <v>55193399.520000003</v>
      </c>
      <c r="AH241" s="107"/>
      <c r="AI241" s="159"/>
      <c r="AJ241" s="159">
        <v>45287621</v>
      </c>
      <c r="AK241" s="160">
        <f t="shared" ref="AK241:AK263" si="224">AJ241*1.12</f>
        <v>50722135.520000003</v>
      </c>
      <c r="AL241" s="38"/>
      <c r="AM241" s="159"/>
      <c r="AN241" s="160">
        <v>37210470</v>
      </c>
      <c r="AO241" s="160">
        <f t="shared" ref="AO241:AO263" si="225">AN241*1.12</f>
        <v>41675726.400000006</v>
      </c>
      <c r="AP241" s="38"/>
      <c r="AQ241" s="38"/>
      <c r="AR241" s="160">
        <v>37210470</v>
      </c>
      <c r="AS241" s="160">
        <f t="shared" ref="AS241:AS263" si="226">AR241*1.12</f>
        <v>41675726.400000006</v>
      </c>
      <c r="AT241" s="38"/>
      <c r="AU241" s="38"/>
      <c r="AV241" s="160">
        <v>37210470</v>
      </c>
      <c r="AW241" s="160">
        <f t="shared" ref="AW241:AW263" si="227">AV241*1.12</f>
        <v>41675726.400000006</v>
      </c>
      <c r="AX241" s="56"/>
      <c r="AY241" s="161">
        <v>0</v>
      </c>
      <c r="AZ241" s="162">
        <f t="shared" si="202"/>
        <v>0</v>
      </c>
      <c r="BA241" s="146">
        <v>120240021112</v>
      </c>
      <c r="BB241" s="53" t="s">
        <v>557</v>
      </c>
      <c r="BC241" s="49" t="s">
        <v>558</v>
      </c>
      <c r="BD241" s="38"/>
      <c r="BE241" s="38"/>
      <c r="BF241" s="38"/>
      <c r="BG241" s="38"/>
      <c r="BH241" s="38"/>
      <c r="BI241" s="38"/>
      <c r="BJ241" s="38"/>
      <c r="BK241" s="38"/>
      <c r="BL241" s="44"/>
      <c r="BM241" s="126" t="s">
        <v>417</v>
      </c>
    </row>
    <row r="242" spans="1:65" s="135" customFormat="1" ht="13.15" customHeight="1" x14ac:dyDescent="0.25">
      <c r="A242" s="326" t="s">
        <v>530</v>
      </c>
      <c r="B242" s="25" t="s">
        <v>442</v>
      </c>
      <c r="C242" s="25"/>
      <c r="D242" s="36" t="s">
        <v>728</v>
      </c>
      <c r="E242" s="38"/>
      <c r="F242" s="36"/>
      <c r="G242" s="40" t="s">
        <v>532</v>
      </c>
      <c r="H242" s="40"/>
      <c r="I242" s="40" t="s">
        <v>533</v>
      </c>
      <c r="J242" s="40" t="s">
        <v>533</v>
      </c>
      <c r="K242" s="115" t="s">
        <v>25</v>
      </c>
      <c r="L242" s="38"/>
      <c r="M242" s="38"/>
      <c r="N242" s="150">
        <v>50</v>
      </c>
      <c r="O242" s="23">
        <v>230000000</v>
      </c>
      <c r="P242" s="23" t="s">
        <v>233</v>
      </c>
      <c r="Q242" s="68" t="s">
        <v>662</v>
      </c>
      <c r="R242" s="23" t="s">
        <v>234</v>
      </c>
      <c r="S242" s="23">
        <v>230000000</v>
      </c>
      <c r="T242" s="40" t="s">
        <v>538</v>
      </c>
      <c r="U242" s="38"/>
      <c r="V242" s="25" t="s">
        <v>285</v>
      </c>
      <c r="W242" s="38"/>
      <c r="X242" s="38"/>
      <c r="Y242" s="59">
        <v>0</v>
      </c>
      <c r="Z242" s="150">
        <v>90</v>
      </c>
      <c r="AA242" s="77">
        <v>10</v>
      </c>
      <c r="AB242" s="38"/>
      <c r="AC242" s="25" t="s">
        <v>236</v>
      </c>
      <c r="AD242" s="107"/>
      <c r="AE242" s="159"/>
      <c r="AF242" s="159">
        <v>49279821</v>
      </c>
      <c r="AG242" s="149">
        <f t="shared" si="223"/>
        <v>55193399.520000003</v>
      </c>
      <c r="AH242" s="107"/>
      <c r="AI242" s="159"/>
      <c r="AJ242" s="159">
        <v>45287621</v>
      </c>
      <c r="AK242" s="160">
        <f t="shared" si="224"/>
        <v>50722135.520000003</v>
      </c>
      <c r="AL242" s="38"/>
      <c r="AM242" s="159"/>
      <c r="AN242" s="160">
        <v>37210470</v>
      </c>
      <c r="AO242" s="160">
        <f t="shared" si="225"/>
        <v>41675726.400000006</v>
      </c>
      <c r="AP242" s="38"/>
      <c r="AQ242" s="38"/>
      <c r="AR242" s="160">
        <v>37210470</v>
      </c>
      <c r="AS242" s="160">
        <f t="shared" si="226"/>
        <v>41675726.400000006</v>
      </c>
      <c r="AT242" s="38"/>
      <c r="AU242" s="38"/>
      <c r="AV242" s="160">
        <v>37210470</v>
      </c>
      <c r="AW242" s="160">
        <f t="shared" si="227"/>
        <v>41675726.400000006</v>
      </c>
      <c r="AX242" s="56"/>
      <c r="AY242" s="161">
        <f t="shared" si="222"/>
        <v>206198852</v>
      </c>
      <c r="AZ242" s="162">
        <f t="shared" si="202"/>
        <v>230942714.24000001</v>
      </c>
      <c r="BA242" s="146">
        <v>120240021112</v>
      </c>
      <c r="BB242" s="53" t="s">
        <v>557</v>
      </c>
      <c r="BC242" s="49" t="s">
        <v>729</v>
      </c>
      <c r="BD242" s="38"/>
      <c r="BE242" s="38"/>
      <c r="BF242" s="38"/>
      <c r="BG242" s="38"/>
      <c r="BH242" s="38"/>
      <c r="BI242" s="38"/>
      <c r="BJ242" s="38"/>
      <c r="BK242" s="38"/>
      <c r="BL242" s="44"/>
      <c r="BM242" s="48" t="s">
        <v>194</v>
      </c>
    </row>
    <row r="243" spans="1:65" s="135" customFormat="1" ht="13.15" customHeight="1" x14ac:dyDescent="0.25">
      <c r="A243" s="326" t="s">
        <v>530</v>
      </c>
      <c r="B243" s="25" t="s">
        <v>442</v>
      </c>
      <c r="C243" s="25"/>
      <c r="D243" s="27" t="s">
        <v>559</v>
      </c>
      <c r="E243" s="38"/>
      <c r="F243" s="35"/>
      <c r="G243" s="40" t="s">
        <v>532</v>
      </c>
      <c r="H243" s="40"/>
      <c r="I243" s="40" t="s">
        <v>533</v>
      </c>
      <c r="J243" s="40" t="s">
        <v>533</v>
      </c>
      <c r="K243" s="145" t="s">
        <v>25</v>
      </c>
      <c r="L243" s="38"/>
      <c r="M243" s="38"/>
      <c r="N243" s="150">
        <v>50</v>
      </c>
      <c r="O243" s="23">
        <v>230000000</v>
      </c>
      <c r="P243" s="23" t="s">
        <v>233</v>
      </c>
      <c r="Q243" s="23" t="s">
        <v>522</v>
      </c>
      <c r="R243" s="23" t="s">
        <v>234</v>
      </c>
      <c r="S243" s="23">
        <v>230000000</v>
      </c>
      <c r="T243" s="40" t="s">
        <v>280</v>
      </c>
      <c r="U243" s="38"/>
      <c r="V243" s="25" t="s">
        <v>285</v>
      </c>
      <c r="W243" s="38"/>
      <c r="X243" s="38"/>
      <c r="Y243" s="59">
        <v>0</v>
      </c>
      <c r="Z243" s="150">
        <v>90</v>
      </c>
      <c r="AA243" s="77">
        <v>10</v>
      </c>
      <c r="AB243" s="38"/>
      <c r="AC243" s="25" t="s">
        <v>236</v>
      </c>
      <c r="AD243" s="107"/>
      <c r="AE243" s="159"/>
      <c r="AF243" s="159">
        <v>37804949</v>
      </c>
      <c r="AG243" s="149">
        <f t="shared" si="223"/>
        <v>42341542.880000003</v>
      </c>
      <c r="AH243" s="107"/>
      <c r="AI243" s="159"/>
      <c r="AJ243" s="159">
        <v>34742338</v>
      </c>
      <c r="AK243" s="160">
        <f t="shared" si="224"/>
        <v>38911418.560000002</v>
      </c>
      <c r="AL243" s="38"/>
      <c r="AM243" s="159"/>
      <c r="AN243" s="160">
        <v>28545963</v>
      </c>
      <c r="AO243" s="160">
        <f t="shared" si="225"/>
        <v>31971478.560000002</v>
      </c>
      <c r="AP243" s="38"/>
      <c r="AQ243" s="38"/>
      <c r="AR243" s="160">
        <v>28545963</v>
      </c>
      <c r="AS243" s="160">
        <f t="shared" si="226"/>
        <v>31971478.560000002</v>
      </c>
      <c r="AT243" s="38"/>
      <c r="AU243" s="38"/>
      <c r="AV243" s="160">
        <v>28545963</v>
      </c>
      <c r="AW243" s="160">
        <f t="shared" si="227"/>
        <v>31971478.560000002</v>
      </c>
      <c r="AX243" s="56"/>
      <c r="AY243" s="161">
        <v>0</v>
      </c>
      <c r="AZ243" s="162">
        <f t="shared" si="202"/>
        <v>0</v>
      </c>
      <c r="BA243" s="146">
        <v>120240021112</v>
      </c>
      <c r="BB243" s="53" t="s">
        <v>560</v>
      </c>
      <c r="BC243" s="49" t="s">
        <v>561</v>
      </c>
      <c r="BD243" s="38"/>
      <c r="BE243" s="38"/>
      <c r="BF243" s="38"/>
      <c r="BG243" s="38"/>
      <c r="BH243" s="38"/>
      <c r="BI243" s="38"/>
      <c r="BJ243" s="38"/>
      <c r="BK243" s="38"/>
      <c r="BL243" s="44"/>
      <c r="BM243" s="126" t="s">
        <v>417</v>
      </c>
    </row>
    <row r="244" spans="1:65" s="135" customFormat="1" ht="13.15" customHeight="1" x14ac:dyDescent="0.25">
      <c r="A244" s="149" t="s">
        <v>530</v>
      </c>
      <c r="B244" s="25" t="s">
        <v>442</v>
      </c>
      <c r="C244" s="25"/>
      <c r="D244" s="36" t="s">
        <v>730</v>
      </c>
      <c r="E244" s="38"/>
      <c r="F244" s="36"/>
      <c r="G244" s="40" t="s">
        <v>532</v>
      </c>
      <c r="H244" s="40"/>
      <c r="I244" s="40" t="s">
        <v>533</v>
      </c>
      <c r="J244" s="40" t="s">
        <v>533</v>
      </c>
      <c r="K244" s="115" t="s">
        <v>25</v>
      </c>
      <c r="L244" s="38"/>
      <c r="M244" s="38"/>
      <c r="N244" s="150">
        <v>50</v>
      </c>
      <c r="O244" s="23">
        <v>230000000</v>
      </c>
      <c r="P244" s="23" t="s">
        <v>233</v>
      </c>
      <c r="Q244" s="68" t="s">
        <v>662</v>
      </c>
      <c r="R244" s="23" t="s">
        <v>234</v>
      </c>
      <c r="S244" s="23">
        <v>230000000</v>
      </c>
      <c r="T244" s="40" t="s">
        <v>280</v>
      </c>
      <c r="U244" s="38"/>
      <c r="V244" s="25" t="s">
        <v>285</v>
      </c>
      <c r="W244" s="38"/>
      <c r="X244" s="38"/>
      <c r="Y244" s="59">
        <v>0</v>
      </c>
      <c r="Z244" s="150">
        <v>90</v>
      </c>
      <c r="AA244" s="77">
        <v>10</v>
      </c>
      <c r="AB244" s="38"/>
      <c r="AC244" s="25" t="s">
        <v>236</v>
      </c>
      <c r="AD244" s="107"/>
      <c r="AE244" s="159"/>
      <c r="AF244" s="159">
        <v>37804949</v>
      </c>
      <c r="AG244" s="149">
        <f t="shared" si="223"/>
        <v>42341542.880000003</v>
      </c>
      <c r="AH244" s="107"/>
      <c r="AI244" s="159"/>
      <c r="AJ244" s="159">
        <v>34742338</v>
      </c>
      <c r="AK244" s="160">
        <f t="shared" si="224"/>
        <v>38911418.560000002</v>
      </c>
      <c r="AL244" s="38"/>
      <c r="AM244" s="159"/>
      <c r="AN244" s="160">
        <v>28545963</v>
      </c>
      <c r="AO244" s="160">
        <f t="shared" si="225"/>
        <v>31971478.560000002</v>
      </c>
      <c r="AP244" s="38"/>
      <c r="AQ244" s="38"/>
      <c r="AR244" s="160">
        <v>28545963</v>
      </c>
      <c r="AS244" s="160">
        <f t="shared" si="226"/>
        <v>31971478.560000002</v>
      </c>
      <c r="AT244" s="38"/>
      <c r="AU244" s="38"/>
      <c r="AV244" s="160">
        <v>28545963</v>
      </c>
      <c r="AW244" s="160">
        <f t="shared" si="227"/>
        <v>31971478.560000002</v>
      </c>
      <c r="AX244" s="56"/>
      <c r="AY244" s="161">
        <f t="shared" si="222"/>
        <v>158185176</v>
      </c>
      <c r="AZ244" s="162">
        <f>AY244*1.12</f>
        <v>177167397.12</v>
      </c>
      <c r="BA244" s="146">
        <v>120240021112</v>
      </c>
      <c r="BB244" s="53" t="s">
        <v>560</v>
      </c>
      <c r="BC244" s="49" t="s">
        <v>731</v>
      </c>
      <c r="BD244" s="38"/>
      <c r="BE244" s="38"/>
      <c r="BF244" s="38"/>
      <c r="BG244" s="38"/>
      <c r="BH244" s="38"/>
      <c r="BI244" s="38"/>
      <c r="BJ244" s="38"/>
      <c r="BK244" s="38"/>
      <c r="BL244" s="44"/>
      <c r="BM244" s="48" t="s">
        <v>194</v>
      </c>
    </row>
    <row r="245" spans="1:65" s="136" customFormat="1" ht="13.15" customHeight="1" x14ac:dyDescent="0.25">
      <c r="A245" s="149" t="s">
        <v>530</v>
      </c>
      <c r="B245" s="25" t="s">
        <v>442</v>
      </c>
      <c r="C245" s="25"/>
      <c r="D245" s="27" t="s">
        <v>562</v>
      </c>
      <c r="E245" s="77"/>
      <c r="F245" s="57"/>
      <c r="G245" s="40" t="s">
        <v>532</v>
      </c>
      <c r="H245" s="40"/>
      <c r="I245" s="40" t="s">
        <v>533</v>
      </c>
      <c r="J245" s="40" t="s">
        <v>533</v>
      </c>
      <c r="K245" s="151" t="s">
        <v>25</v>
      </c>
      <c r="L245" s="53"/>
      <c r="M245" s="38"/>
      <c r="N245" s="77">
        <v>50</v>
      </c>
      <c r="O245" s="26">
        <v>230000000</v>
      </c>
      <c r="P245" s="38" t="s">
        <v>233</v>
      </c>
      <c r="Q245" s="23" t="s">
        <v>522</v>
      </c>
      <c r="R245" s="38" t="s">
        <v>234</v>
      </c>
      <c r="S245" s="38">
        <v>230000000</v>
      </c>
      <c r="T245" s="40" t="s">
        <v>140</v>
      </c>
      <c r="U245" s="77"/>
      <c r="V245" s="25" t="s">
        <v>285</v>
      </c>
      <c r="W245" s="77"/>
      <c r="X245" s="77"/>
      <c r="Y245" s="59">
        <v>0</v>
      </c>
      <c r="Z245" s="150">
        <v>90</v>
      </c>
      <c r="AA245" s="77">
        <v>10</v>
      </c>
      <c r="AB245" s="77"/>
      <c r="AC245" s="25" t="s">
        <v>236</v>
      </c>
      <c r="AD245" s="77"/>
      <c r="AE245" s="77"/>
      <c r="AF245" s="159">
        <v>39265860</v>
      </c>
      <c r="AG245" s="149">
        <f t="shared" si="223"/>
        <v>43977763.200000003</v>
      </c>
      <c r="AH245" s="107"/>
      <c r="AI245" s="160"/>
      <c r="AJ245" s="160">
        <v>36084899</v>
      </c>
      <c r="AK245" s="160">
        <f t="shared" si="224"/>
        <v>40415086.880000003</v>
      </c>
      <c r="AL245" s="77"/>
      <c r="AM245" s="160"/>
      <c r="AN245" s="160">
        <v>29649075</v>
      </c>
      <c r="AO245" s="160">
        <f t="shared" si="225"/>
        <v>33206964.000000004</v>
      </c>
      <c r="AP245" s="77"/>
      <c r="AQ245" s="77"/>
      <c r="AR245" s="160">
        <v>29649075</v>
      </c>
      <c r="AS245" s="160">
        <f t="shared" si="226"/>
        <v>33206964.000000004</v>
      </c>
      <c r="AT245" s="77"/>
      <c r="AU245" s="77"/>
      <c r="AV245" s="160">
        <v>29649075</v>
      </c>
      <c r="AW245" s="160">
        <f t="shared" si="227"/>
        <v>33206964.000000004</v>
      </c>
      <c r="AX245" s="56"/>
      <c r="AY245" s="161">
        <v>0</v>
      </c>
      <c r="AZ245" s="162">
        <f t="shared" si="202"/>
        <v>0</v>
      </c>
      <c r="BA245" s="150">
        <v>120240021112</v>
      </c>
      <c r="BB245" s="40" t="s">
        <v>563</v>
      </c>
      <c r="BC245" s="40" t="s">
        <v>564</v>
      </c>
      <c r="BD245" s="77"/>
      <c r="BE245" s="77"/>
      <c r="BF245" s="77"/>
      <c r="BG245" s="77"/>
      <c r="BH245" s="77"/>
      <c r="BI245" s="77"/>
      <c r="BJ245" s="77"/>
      <c r="BK245" s="77"/>
      <c r="BL245" s="77"/>
      <c r="BM245" s="126" t="s">
        <v>417</v>
      </c>
    </row>
    <row r="246" spans="1:65" s="136" customFormat="1" ht="13.15" customHeight="1" x14ac:dyDescent="0.25">
      <c r="A246" s="149" t="s">
        <v>530</v>
      </c>
      <c r="B246" s="25" t="s">
        <v>442</v>
      </c>
      <c r="C246" s="25"/>
      <c r="D246" s="36" t="s">
        <v>732</v>
      </c>
      <c r="E246" s="77"/>
      <c r="F246" s="58"/>
      <c r="G246" s="40" t="s">
        <v>532</v>
      </c>
      <c r="H246" s="40"/>
      <c r="I246" s="40" t="s">
        <v>533</v>
      </c>
      <c r="J246" s="40" t="s">
        <v>533</v>
      </c>
      <c r="K246" s="151" t="s">
        <v>25</v>
      </c>
      <c r="L246" s="53"/>
      <c r="M246" s="38"/>
      <c r="N246" s="77">
        <v>50</v>
      </c>
      <c r="O246" s="26">
        <v>230000000</v>
      </c>
      <c r="P246" s="23" t="s">
        <v>233</v>
      </c>
      <c r="Q246" s="68" t="s">
        <v>662</v>
      </c>
      <c r="R246" s="38" t="s">
        <v>234</v>
      </c>
      <c r="S246" s="38">
        <v>230000000</v>
      </c>
      <c r="T246" s="40" t="s">
        <v>140</v>
      </c>
      <c r="U246" s="77"/>
      <c r="V246" s="25" t="s">
        <v>285</v>
      </c>
      <c r="W246" s="77"/>
      <c r="X246" s="77"/>
      <c r="Y246" s="59">
        <v>0</v>
      </c>
      <c r="Z246" s="150">
        <v>90</v>
      </c>
      <c r="AA246" s="77">
        <v>10</v>
      </c>
      <c r="AB246" s="77"/>
      <c r="AC246" s="25" t="s">
        <v>236</v>
      </c>
      <c r="AD246" s="77"/>
      <c r="AE246" s="77"/>
      <c r="AF246" s="159">
        <v>39265860</v>
      </c>
      <c r="AG246" s="149">
        <f t="shared" si="223"/>
        <v>43977763.200000003</v>
      </c>
      <c r="AH246" s="107"/>
      <c r="AI246" s="160"/>
      <c r="AJ246" s="160">
        <v>36084899</v>
      </c>
      <c r="AK246" s="160">
        <f t="shared" si="224"/>
        <v>40415086.880000003</v>
      </c>
      <c r="AL246" s="77"/>
      <c r="AM246" s="160"/>
      <c r="AN246" s="160">
        <v>29649075</v>
      </c>
      <c r="AO246" s="160">
        <f t="shared" si="225"/>
        <v>33206964.000000004</v>
      </c>
      <c r="AP246" s="77"/>
      <c r="AQ246" s="77"/>
      <c r="AR246" s="160">
        <v>29649075</v>
      </c>
      <c r="AS246" s="160">
        <f t="shared" si="226"/>
        <v>33206964.000000004</v>
      </c>
      <c r="AT246" s="77"/>
      <c r="AU246" s="77"/>
      <c r="AV246" s="160">
        <v>29649075</v>
      </c>
      <c r="AW246" s="160">
        <f t="shared" si="227"/>
        <v>33206964.000000004</v>
      </c>
      <c r="AX246" s="56"/>
      <c r="AY246" s="161">
        <f t="shared" si="222"/>
        <v>164297984</v>
      </c>
      <c r="AZ246" s="162">
        <f t="shared" si="202"/>
        <v>184013742.08000001</v>
      </c>
      <c r="BA246" s="150">
        <v>120240021112</v>
      </c>
      <c r="BB246" s="40" t="s">
        <v>563</v>
      </c>
      <c r="BC246" s="40" t="s">
        <v>733</v>
      </c>
      <c r="BD246" s="77"/>
      <c r="BE246" s="77"/>
      <c r="BF246" s="77"/>
      <c r="BG246" s="77"/>
      <c r="BH246" s="77"/>
      <c r="BI246" s="77"/>
      <c r="BJ246" s="77"/>
      <c r="BK246" s="77"/>
      <c r="BL246" s="77"/>
      <c r="BM246" s="48" t="s">
        <v>194</v>
      </c>
    </row>
    <row r="247" spans="1:65" s="136" customFormat="1" ht="13.15" customHeight="1" x14ac:dyDescent="0.25">
      <c r="A247" s="149" t="s">
        <v>530</v>
      </c>
      <c r="B247" s="25" t="s">
        <v>442</v>
      </c>
      <c r="C247" s="25"/>
      <c r="D247" s="27" t="s">
        <v>565</v>
      </c>
      <c r="E247" s="77"/>
      <c r="F247" s="57"/>
      <c r="G247" s="40" t="s">
        <v>532</v>
      </c>
      <c r="H247" s="40"/>
      <c r="I247" s="40" t="s">
        <v>533</v>
      </c>
      <c r="J247" s="40" t="s">
        <v>533</v>
      </c>
      <c r="K247" s="151" t="s">
        <v>25</v>
      </c>
      <c r="L247" s="53"/>
      <c r="M247" s="38"/>
      <c r="N247" s="77">
        <v>50</v>
      </c>
      <c r="O247" s="26">
        <v>230000000</v>
      </c>
      <c r="P247" s="38" t="s">
        <v>233</v>
      </c>
      <c r="Q247" s="23" t="s">
        <v>522</v>
      </c>
      <c r="R247" s="38" t="s">
        <v>234</v>
      </c>
      <c r="S247" s="38">
        <v>230000000</v>
      </c>
      <c r="T247" s="40" t="s">
        <v>534</v>
      </c>
      <c r="U247" s="77"/>
      <c r="V247" s="25" t="s">
        <v>285</v>
      </c>
      <c r="W247" s="77"/>
      <c r="X247" s="77"/>
      <c r="Y247" s="59">
        <v>0</v>
      </c>
      <c r="Z247" s="150">
        <v>90</v>
      </c>
      <c r="AA247" s="77">
        <v>10</v>
      </c>
      <c r="AB247" s="77"/>
      <c r="AC247" s="25" t="s">
        <v>236</v>
      </c>
      <c r="AD247" s="77"/>
      <c r="AE247" s="77"/>
      <c r="AF247" s="159">
        <v>16364700</v>
      </c>
      <c r="AG247" s="149">
        <f t="shared" si="223"/>
        <v>18328464</v>
      </c>
      <c r="AH247" s="149"/>
      <c r="AI247" s="160"/>
      <c r="AJ247" s="160">
        <v>30515775</v>
      </c>
      <c r="AK247" s="160">
        <f t="shared" si="224"/>
        <v>34177668</v>
      </c>
      <c r="AL247" s="149"/>
      <c r="AM247" s="160"/>
      <c r="AN247" s="160">
        <v>36789700</v>
      </c>
      <c r="AO247" s="160">
        <f t="shared" si="225"/>
        <v>41204464.000000007</v>
      </c>
      <c r="AP247" s="149"/>
      <c r="AQ247" s="149"/>
      <c r="AR247" s="160">
        <v>38737512</v>
      </c>
      <c r="AS247" s="160">
        <f t="shared" si="226"/>
        <v>43386013.440000005</v>
      </c>
      <c r="AT247" s="149"/>
      <c r="AU247" s="149"/>
      <c r="AV247" s="160">
        <v>39699152</v>
      </c>
      <c r="AW247" s="160">
        <f t="shared" si="227"/>
        <v>44463050.240000002</v>
      </c>
      <c r="AX247" s="56"/>
      <c r="AY247" s="161">
        <v>0</v>
      </c>
      <c r="AZ247" s="162">
        <f t="shared" si="202"/>
        <v>0</v>
      </c>
      <c r="BA247" s="150">
        <v>120240021112</v>
      </c>
      <c r="BB247" s="40" t="s">
        <v>566</v>
      </c>
      <c r="BC247" s="40" t="s">
        <v>567</v>
      </c>
      <c r="BD247" s="77"/>
      <c r="BE247" s="77"/>
      <c r="BF247" s="77"/>
      <c r="BG247" s="77"/>
      <c r="BH247" s="77"/>
      <c r="BI247" s="77"/>
      <c r="BJ247" s="77"/>
      <c r="BK247" s="77"/>
      <c r="BL247" s="77"/>
      <c r="BM247" s="126" t="s">
        <v>417</v>
      </c>
    </row>
    <row r="248" spans="1:65" s="136" customFormat="1" ht="13.15" customHeight="1" x14ac:dyDescent="0.25">
      <c r="A248" s="149" t="s">
        <v>530</v>
      </c>
      <c r="B248" s="25" t="s">
        <v>442</v>
      </c>
      <c r="C248" s="25"/>
      <c r="D248" s="36" t="s">
        <v>734</v>
      </c>
      <c r="E248" s="77"/>
      <c r="F248" s="58"/>
      <c r="G248" s="40" t="s">
        <v>532</v>
      </c>
      <c r="H248" s="40"/>
      <c r="I248" s="40" t="s">
        <v>533</v>
      </c>
      <c r="J248" s="40" t="s">
        <v>533</v>
      </c>
      <c r="K248" s="115" t="s">
        <v>25</v>
      </c>
      <c r="L248" s="53"/>
      <c r="M248" s="38"/>
      <c r="N248" s="77">
        <v>50</v>
      </c>
      <c r="O248" s="24" t="s">
        <v>242</v>
      </c>
      <c r="P248" s="158" t="s">
        <v>722</v>
      </c>
      <c r="Q248" s="68" t="s">
        <v>662</v>
      </c>
      <c r="R248" s="38" t="s">
        <v>234</v>
      </c>
      <c r="S248" s="38">
        <v>230000000</v>
      </c>
      <c r="T248" s="40" t="s">
        <v>534</v>
      </c>
      <c r="U248" s="77"/>
      <c r="V248" s="25" t="s">
        <v>285</v>
      </c>
      <c r="W248" s="77"/>
      <c r="X248" s="77"/>
      <c r="Y248" s="59">
        <v>0</v>
      </c>
      <c r="Z248" s="150">
        <v>90</v>
      </c>
      <c r="AA248" s="77">
        <v>10</v>
      </c>
      <c r="AB248" s="77"/>
      <c r="AC248" s="25" t="s">
        <v>236</v>
      </c>
      <c r="AD248" s="77"/>
      <c r="AE248" s="77"/>
      <c r="AF248" s="159">
        <v>16364700</v>
      </c>
      <c r="AG248" s="149">
        <f t="shared" si="223"/>
        <v>18328464</v>
      </c>
      <c r="AH248" s="149"/>
      <c r="AI248" s="160"/>
      <c r="AJ248" s="160">
        <v>30515775</v>
      </c>
      <c r="AK248" s="160">
        <f t="shared" si="224"/>
        <v>34177668</v>
      </c>
      <c r="AL248" s="149"/>
      <c r="AM248" s="160"/>
      <c r="AN248" s="160">
        <v>36789700</v>
      </c>
      <c r="AO248" s="160">
        <f t="shared" si="225"/>
        <v>41204464.000000007</v>
      </c>
      <c r="AP248" s="149"/>
      <c r="AQ248" s="149"/>
      <c r="AR248" s="160">
        <v>38737512</v>
      </c>
      <c r="AS248" s="160">
        <f t="shared" si="226"/>
        <v>43386013.440000005</v>
      </c>
      <c r="AT248" s="149"/>
      <c r="AU248" s="149"/>
      <c r="AV248" s="160">
        <v>39699152</v>
      </c>
      <c r="AW248" s="160">
        <f t="shared" si="227"/>
        <v>44463050.240000002</v>
      </c>
      <c r="AX248" s="56"/>
      <c r="AY248" s="161">
        <v>0</v>
      </c>
      <c r="AZ248" s="162">
        <f t="shared" si="202"/>
        <v>0</v>
      </c>
      <c r="BA248" s="38" t="s">
        <v>447</v>
      </c>
      <c r="BB248" s="40" t="s">
        <v>566</v>
      </c>
      <c r="BC248" s="40" t="s">
        <v>735</v>
      </c>
      <c r="BD248" s="77"/>
      <c r="BE248" s="77"/>
      <c r="BF248" s="77"/>
      <c r="BG248" s="77"/>
      <c r="BH248" s="77"/>
      <c r="BI248" s="77"/>
      <c r="BJ248" s="77"/>
      <c r="BK248" s="77"/>
      <c r="BL248" s="77"/>
      <c r="BM248" s="48" t="s">
        <v>752</v>
      </c>
    </row>
    <row r="249" spans="1:65" s="136" customFormat="1" ht="13.15" customHeight="1" x14ac:dyDescent="0.25">
      <c r="A249" s="326" t="s">
        <v>530</v>
      </c>
      <c r="B249" s="25" t="s">
        <v>442</v>
      </c>
      <c r="C249" s="25"/>
      <c r="D249" s="36" t="s">
        <v>781</v>
      </c>
      <c r="E249" s="77"/>
      <c r="F249" s="58"/>
      <c r="G249" s="40" t="s">
        <v>532</v>
      </c>
      <c r="H249" s="40"/>
      <c r="I249" s="40" t="s">
        <v>533</v>
      </c>
      <c r="J249" s="40" t="s">
        <v>533</v>
      </c>
      <c r="K249" s="115" t="s">
        <v>25</v>
      </c>
      <c r="L249" s="53"/>
      <c r="M249" s="38"/>
      <c r="N249" s="77">
        <v>50</v>
      </c>
      <c r="O249" s="24" t="s">
        <v>242</v>
      </c>
      <c r="P249" s="158" t="s">
        <v>722</v>
      </c>
      <c r="Q249" s="68" t="s">
        <v>765</v>
      </c>
      <c r="R249" s="38" t="s">
        <v>234</v>
      </c>
      <c r="S249" s="38">
        <v>230000000</v>
      </c>
      <c r="T249" s="40" t="s">
        <v>534</v>
      </c>
      <c r="U249" s="77"/>
      <c r="V249" s="25" t="s">
        <v>285</v>
      </c>
      <c r="W249" s="77"/>
      <c r="X249" s="77"/>
      <c r="Y249" s="59">
        <v>0</v>
      </c>
      <c r="Z249" s="150">
        <v>90</v>
      </c>
      <c r="AA249" s="77">
        <v>10</v>
      </c>
      <c r="AB249" s="77"/>
      <c r="AC249" s="25" t="s">
        <v>236</v>
      </c>
      <c r="AD249" s="77"/>
      <c r="AE249" s="77"/>
      <c r="AF249" s="159">
        <v>16364700</v>
      </c>
      <c r="AG249" s="149">
        <v>18328464</v>
      </c>
      <c r="AH249" s="149"/>
      <c r="AI249" s="160"/>
      <c r="AJ249" s="160">
        <v>30515775</v>
      </c>
      <c r="AK249" s="160">
        <v>34177668</v>
      </c>
      <c r="AL249" s="149"/>
      <c r="AM249" s="160"/>
      <c r="AN249" s="160">
        <v>36789700</v>
      </c>
      <c r="AO249" s="160">
        <v>41204464.000000007</v>
      </c>
      <c r="AP249" s="149"/>
      <c r="AQ249" s="149"/>
      <c r="AR249" s="160">
        <v>38737512</v>
      </c>
      <c r="AS249" s="160">
        <v>43386013.440000005</v>
      </c>
      <c r="AT249" s="149"/>
      <c r="AU249" s="149"/>
      <c r="AV249" s="160">
        <v>39699152</v>
      </c>
      <c r="AW249" s="160">
        <v>44463050.240000002</v>
      </c>
      <c r="AX249" s="56"/>
      <c r="AY249" s="161">
        <v>0</v>
      </c>
      <c r="AZ249" s="162">
        <v>0</v>
      </c>
      <c r="BA249" s="38" t="s">
        <v>447</v>
      </c>
      <c r="BB249" s="40" t="s">
        <v>566</v>
      </c>
      <c r="BC249" s="40" t="s">
        <v>735</v>
      </c>
      <c r="BD249" s="77"/>
      <c r="BE249" s="77"/>
      <c r="BF249" s="77"/>
      <c r="BG249" s="77"/>
      <c r="BH249" s="77"/>
      <c r="BI249" s="77"/>
      <c r="BJ249" s="77"/>
      <c r="BK249" s="77"/>
      <c r="BL249" s="77"/>
      <c r="BM249" s="48" t="s">
        <v>191</v>
      </c>
    </row>
    <row r="250" spans="1:65" s="325" customFormat="1" ht="13.15" customHeight="1" x14ac:dyDescent="0.25">
      <c r="A250" s="328" t="s">
        <v>530</v>
      </c>
      <c r="B250" s="329" t="s">
        <v>442</v>
      </c>
      <c r="C250" s="329"/>
      <c r="D250" s="330" t="s">
        <v>807</v>
      </c>
      <c r="E250" s="371"/>
      <c r="F250" s="339"/>
      <c r="G250" s="503" t="s">
        <v>532</v>
      </c>
      <c r="H250" s="503"/>
      <c r="I250" s="388" t="s">
        <v>533</v>
      </c>
      <c r="J250" s="388" t="s">
        <v>533</v>
      </c>
      <c r="K250" s="501" t="s">
        <v>25</v>
      </c>
      <c r="L250" s="368"/>
      <c r="M250" s="322"/>
      <c r="N250" s="371">
        <v>50</v>
      </c>
      <c r="O250" s="358">
        <v>230000000</v>
      </c>
      <c r="P250" s="389" t="s">
        <v>747</v>
      </c>
      <c r="Q250" s="333" t="s">
        <v>446</v>
      </c>
      <c r="R250" s="322" t="s">
        <v>234</v>
      </c>
      <c r="S250" s="322">
        <v>230000000</v>
      </c>
      <c r="T250" s="331" t="s">
        <v>534</v>
      </c>
      <c r="U250" s="371"/>
      <c r="V250" s="390" t="s">
        <v>285</v>
      </c>
      <c r="W250" s="371"/>
      <c r="X250" s="371"/>
      <c r="Y250" s="391">
        <v>0</v>
      </c>
      <c r="Z250" s="374">
        <v>90</v>
      </c>
      <c r="AA250" s="371">
        <v>10</v>
      </c>
      <c r="AB250" s="371"/>
      <c r="AC250" s="329" t="s">
        <v>236</v>
      </c>
      <c r="AD250" s="371"/>
      <c r="AE250" s="504"/>
      <c r="AF250" s="393">
        <v>16364700</v>
      </c>
      <c r="AG250" s="394">
        <f t="shared" ref="AG250" si="228">AF250*1.12</f>
        <v>18328464</v>
      </c>
      <c r="AH250" s="394"/>
      <c r="AI250" s="396"/>
      <c r="AJ250" s="396">
        <v>30515775</v>
      </c>
      <c r="AK250" s="396">
        <f t="shared" ref="AK250" si="229">AJ250*1.12</f>
        <v>34177668</v>
      </c>
      <c r="AL250" s="394"/>
      <c r="AM250" s="396"/>
      <c r="AN250" s="396">
        <v>36789700</v>
      </c>
      <c r="AO250" s="396">
        <f t="shared" ref="AO250" si="230">AN250*1.12</f>
        <v>41204464.000000007</v>
      </c>
      <c r="AP250" s="394"/>
      <c r="AQ250" s="394"/>
      <c r="AR250" s="396">
        <v>38737512</v>
      </c>
      <c r="AS250" s="396">
        <f t="shared" ref="AS250" si="231">AR250*1.12</f>
        <v>43386013.440000005</v>
      </c>
      <c r="AT250" s="394"/>
      <c r="AU250" s="394"/>
      <c r="AV250" s="396">
        <v>39699152</v>
      </c>
      <c r="AW250" s="396">
        <f t="shared" ref="AW250" si="232">AV250*1.12</f>
        <v>44463050.240000002</v>
      </c>
      <c r="AX250" s="369"/>
      <c r="AY250" s="398">
        <v>0</v>
      </c>
      <c r="AZ250" s="500">
        <f t="shared" ref="AZ250" si="233">AY250*1.12</f>
        <v>0</v>
      </c>
      <c r="BA250" s="332">
        <v>120240021112</v>
      </c>
      <c r="BB250" s="503" t="s">
        <v>566</v>
      </c>
      <c r="BC250" s="338" t="s">
        <v>567</v>
      </c>
      <c r="BD250" s="371"/>
      <c r="BE250" s="371"/>
      <c r="BF250" s="371"/>
      <c r="BG250" s="371"/>
      <c r="BH250" s="371"/>
      <c r="BI250" s="371"/>
      <c r="BJ250" s="371"/>
      <c r="BK250" s="371"/>
      <c r="BL250" s="371"/>
      <c r="BM250" s="370"/>
    </row>
    <row r="251" spans="1:65" s="325" customFormat="1" ht="13.15" customHeight="1" x14ac:dyDescent="0.25">
      <c r="A251" s="401" t="s">
        <v>530</v>
      </c>
      <c r="B251" s="386" t="s">
        <v>442</v>
      </c>
      <c r="C251" s="386"/>
      <c r="D251" s="403" t="s">
        <v>860</v>
      </c>
      <c r="E251" s="411"/>
      <c r="F251" s="435"/>
      <c r="G251" s="436" t="s">
        <v>532</v>
      </c>
      <c r="H251" s="437"/>
      <c r="I251" s="404" t="s">
        <v>533</v>
      </c>
      <c r="J251" s="404" t="s">
        <v>533</v>
      </c>
      <c r="K251" s="438" t="s">
        <v>857</v>
      </c>
      <c r="L251" s="419"/>
      <c r="M251" s="385"/>
      <c r="N251" s="411">
        <v>50</v>
      </c>
      <c r="O251" s="428">
        <v>230000000</v>
      </c>
      <c r="P251" s="387" t="s">
        <v>747</v>
      </c>
      <c r="Q251" s="323" t="s">
        <v>804</v>
      </c>
      <c r="R251" s="385" t="s">
        <v>234</v>
      </c>
      <c r="S251" s="385">
        <v>230000000</v>
      </c>
      <c r="T251" s="436" t="s">
        <v>534</v>
      </c>
      <c r="U251" s="411"/>
      <c r="V251" s="409" t="s">
        <v>285</v>
      </c>
      <c r="W251" s="411"/>
      <c r="X251" s="411"/>
      <c r="Y251" s="410">
        <v>0</v>
      </c>
      <c r="Z251" s="406">
        <v>90</v>
      </c>
      <c r="AA251" s="411">
        <v>10</v>
      </c>
      <c r="AB251" s="411"/>
      <c r="AC251" s="386" t="s">
        <v>236</v>
      </c>
      <c r="AD251" s="411"/>
      <c r="AE251" s="497"/>
      <c r="AF251" s="413">
        <v>16364700</v>
      </c>
      <c r="AG251" s="414">
        <f>AF251*1.12</f>
        <v>18328464</v>
      </c>
      <c r="AH251" s="414"/>
      <c r="AI251" s="416"/>
      <c r="AJ251" s="416">
        <v>30515775</v>
      </c>
      <c r="AK251" s="416">
        <f>AJ251*1.12</f>
        <v>34177668</v>
      </c>
      <c r="AL251" s="414"/>
      <c r="AM251" s="416"/>
      <c r="AN251" s="416">
        <v>36789700</v>
      </c>
      <c r="AO251" s="416">
        <f>AN251*1.12</f>
        <v>41204464.000000007</v>
      </c>
      <c r="AP251" s="414"/>
      <c r="AQ251" s="414"/>
      <c r="AR251" s="416">
        <v>38737512</v>
      </c>
      <c r="AS251" s="416">
        <f>AR251*1.12</f>
        <v>43386013.440000005</v>
      </c>
      <c r="AT251" s="414"/>
      <c r="AU251" s="414"/>
      <c r="AV251" s="416">
        <v>39699152</v>
      </c>
      <c r="AW251" s="416">
        <f>AV251*1.12</f>
        <v>44463050.240000002</v>
      </c>
      <c r="AX251" s="382"/>
      <c r="AY251" s="417">
        <f>AF251+AJ251+AN251+AR251+AV251</f>
        <v>162106839</v>
      </c>
      <c r="AZ251" s="495">
        <f>AY251*1.12</f>
        <v>181559659.68000001</v>
      </c>
      <c r="BA251" s="498">
        <v>120240021112</v>
      </c>
      <c r="BB251" s="437" t="s">
        <v>566</v>
      </c>
      <c r="BC251" s="420" t="s">
        <v>567</v>
      </c>
      <c r="BD251" s="411"/>
      <c r="BE251" s="411"/>
      <c r="BF251" s="411"/>
      <c r="BG251" s="411"/>
      <c r="BH251" s="411"/>
      <c r="BI251" s="411"/>
      <c r="BJ251" s="411"/>
      <c r="BK251" s="411"/>
      <c r="BL251" s="411"/>
      <c r="BM251" s="441" t="s">
        <v>194</v>
      </c>
    </row>
    <row r="252" spans="1:65" s="136" customFormat="1" ht="13.15" customHeight="1" x14ac:dyDescent="0.25">
      <c r="A252" s="326" t="s">
        <v>530</v>
      </c>
      <c r="B252" s="25" t="s">
        <v>442</v>
      </c>
      <c r="C252" s="25"/>
      <c r="D252" s="27" t="s">
        <v>568</v>
      </c>
      <c r="E252" s="77"/>
      <c r="F252" s="57"/>
      <c r="G252" s="40" t="s">
        <v>532</v>
      </c>
      <c r="H252" s="40"/>
      <c r="I252" s="40" t="s">
        <v>533</v>
      </c>
      <c r="J252" s="40" t="s">
        <v>533</v>
      </c>
      <c r="K252" s="151" t="s">
        <v>25</v>
      </c>
      <c r="L252" s="53"/>
      <c r="M252" s="38"/>
      <c r="N252" s="77">
        <v>50</v>
      </c>
      <c r="O252" s="26">
        <v>230000000</v>
      </c>
      <c r="P252" s="38" t="s">
        <v>233</v>
      </c>
      <c r="Q252" s="23" t="s">
        <v>522</v>
      </c>
      <c r="R252" s="38" t="s">
        <v>234</v>
      </c>
      <c r="S252" s="38">
        <v>230000000</v>
      </c>
      <c r="T252" s="40" t="s">
        <v>538</v>
      </c>
      <c r="U252" s="77"/>
      <c r="V252" s="25" t="s">
        <v>285</v>
      </c>
      <c r="W252" s="77"/>
      <c r="X252" s="77"/>
      <c r="Y252" s="59">
        <v>0</v>
      </c>
      <c r="Z252" s="150">
        <v>90</v>
      </c>
      <c r="AA252" s="77">
        <v>10</v>
      </c>
      <c r="AB252" s="77"/>
      <c r="AC252" s="25" t="s">
        <v>236</v>
      </c>
      <c r="AD252" s="77"/>
      <c r="AE252" s="77"/>
      <c r="AF252" s="159">
        <v>19237500</v>
      </c>
      <c r="AG252" s="149">
        <f t="shared" si="223"/>
        <v>21546000.000000004</v>
      </c>
      <c r="AH252" s="149"/>
      <c r="AI252" s="160"/>
      <c r="AJ252" s="160">
        <v>34696250</v>
      </c>
      <c r="AK252" s="160">
        <f t="shared" si="224"/>
        <v>38859800</v>
      </c>
      <c r="AL252" s="149"/>
      <c r="AM252" s="160"/>
      <c r="AN252" s="160">
        <v>40772850</v>
      </c>
      <c r="AO252" s="160">
        <f t="shared" si="225"/>
        <v>45665592.000000007</v>
      </c>
      <c r="AP252" s="149"/>
      <c r="AQ252" s="149"/>
      <c r="AR252" s="160">
        <v>43021784</v>
      </c>
      <c r="AS252" s="160">
        <f t="shared" si="226"/>
        <v>48184398.080000006</v>
      </c>
      <c r="AT252" s="149"/>
      <c r="AU252" s="149"/>
      <c r="AV252" s="160">
        <v>44338236</v>
      </c>
      <c r="AW252" s="160">
        <f t="shared" si="227"/>
        <v>49658824.320000008</v>
      </c>
      <c r="AX252" s="56"/>
      <c r="AY252" s="161">
        <v>0</v>
      </c>
      <c r="AZ252" s="162">
        <f t="shared" si="202"/>
        <v>0</v>
      </c>
      <c r="BA252" s="150">
        <v>120240021112</v>
      </c>
      <c r="BB252" s="40" t="s">
        <v>569</v>
      </c>
      <c r="BC252" s="40" t="s">
        <v>570</v>
      </c>
      <c r="BD252" s="77"/>
      <c r="BE252" s="77"/>
      <c r="BF252" s="77"/>
      <c r="BG252" s="77"/>
      <c r="BH252" s="77"/>
      <c r="BI252" s="77"/>
      <c r="BJ252" s="77"/>
      <c r="BK252" s="77"/>
      <c r="BL252" s="77"/>
      <c r="BM252" s="126" t="s">
        <v>417</v>
      </c>
    </row>
    <row r="253" spans="1:65" s="136" customFormat="1" ht="13.15" customHeight="1" x14ac:dyDescent="0.25">
      <c r="A253" s="326" t="s">
        <v>530</v>
      </c>
      <c r="B253" s="25" t="s">
        <v>442</v>
      </c>
      <c r="C253" s="25"/>
      <c r="D253" s="36" t="s">
        <v>736</v>
      </c>
      <c r="E253" s="77"/>
      <c r="F253" s="58"/>
      <c r="G253" s="40" t="s">
        <v>532</v>
      </c>
      <c r="H253" s="40"/>
      <c r="I253" s="40" t="s">
        <v>533</v>
      </c>
      <c r="J253" s="40" t="s">
        <v>533</v>
      </c>
      <c r="K253" s="115" t="s">
        <v>25</v>
      </c>
      <c r="L253" s="53"/>
      <c r="M253" s="38"/>
      <c r="N253" s="77">
        <v>50</v>
      </c>
      <c r="O253" s="24" t="s">
        <v>242</v>
      </c>
      <c r="P253" s="158" t="s">
        <v>722</v>
      </c>
      <c r="Q253" s="68" t="s">
        <v>662</v>
      </c>
      <c r="R253" s="38" t="s">
        <v>234</v>
      </c>
      <c r="S253" s="38">
        <v>230000000</v>
      </c>
      <c r="T253" s="40" t="s">
        <v>538</v>
      </c>
      <c r="U253" s="77"/>
      <c r="V253" s="25" t="s">
        <v>285</v>
      </c>
      <c r="W253" s="77"/>
      <c r="X253" s="77"/>
      <c r="Y253" s="59">
        <v>0</v>
      </c>
      <c r="Z253" s="150">
        <v>90</v>
      </c>
      <c r="AA253" s="77">
        <v>10</v>
      </c>
      <c r="AB253" s="77"/>
      <c r="AC253" s="25" t="s">
        <v>236</v>
      </c>
      <c r="AD253" s="77"/>
      <c r="AE253" s="77"/>
      <c r="AF253" s="159">
        <v>19237500</v>
      </c>
      <c r="AG253" s="149">
        <f t="shared" si="223"/>
        <v>21546000.000000004</v>
      </c>
      <c r="AH253" s="149"/>
      <c r="AI253" s="160"/>
      <c r="AJ253" s="160">
        <v>34696250</v>
      </c>
      <c r="AK253" s="160">
        <f t="shared" si="224"/>
        <v>38859800</v>
      </c>
      <c r="AL253" s="149"/>
      <c r="AM253" s="160"/>
      <c r="AN253" s="160">
        <v>40772850</v>
      </c>
      <c r="AO253" s="160">
        <f t="shared" si="225"/>
        <v>45665592.000000007</v>
      </c>
      <c r="AP253" s="149"/>
      <c r="AQ253" s="149"/>
      <c r="AR253" s="160">
        <v>43021784</v>
      </c>
      <c r="AS253" s="160">
        <f t="shared" si="226"/>
        <v>48184398.080000006</v>
      </c>
      <c r="AT253" s="149"/>
      <c r="AU253" s="149"/>
      <c r="AV253" s="160">
        <v>44338236</v>
      </c>
      <c r="AW253" s="160">
        <f t="shared" si="227"/>
        <v>49658824.320000008</v>
      </c>
      <c r="AX253" s="56"/>
      <c r="AY253" s="161">
        <v>0</v>
      </c>
      <c r="AZ253" s="162">
        <f t="shared" si="202"/>
        <v>0</v>
      </c>
      <c r="BA253" s="38" t="s">
        <v>447</v>
      </c>
      <c r="BB253" s="40" t="s">
        <v>569</v>
      </c>
      <c r="BC253" s="40" t="s">
        <v>737</v>
      </c>
      <c r="BD253" s="77"/>
      <c r="BE253" s="77"/>
      <c r="BF253" s="77"/>
      <c r="BG253" s="77"/>
      <c r="BH253" s="77"/>
      <c r="BI253" s="77"/>
      <c r="BJ253" s="77"/>
      <c r="BK253" s="77"/>
      <c r="BL253" s="77"/>
      <c r="BM253" s="48" t="s">
        <v>752</v>
      </c>
    </row>
    <row r="254" spans="1:65" s="136" customFormat="1" ht="13.15" customHeight="1" x14ac:dyDescent="0.25">
      <c r="A254" s="326" t="s">
        <v>530</v>
      </c>
      <c r="B254" s="25" t="s">
        <v>442</v>
      </c>
      <c r="C254" s="25"/>
      <c r="D254" s="36" t="s">
        <v>782</v>
      </c>
      <c r="E254" s="77"/>
      <c r="F254" s="58"/>
      <c r="G254" s="40" t="s">
        <v>532</v>
      </c>
      <c r="H254" s="40"/>
      <c r="I254" s="40" t="s">
        <v>533</v>
      </c>
      <c r="J254" s="40" t="s">
        <v>533</v>
      </c>
      <c r="K254" s="115" t="s">
        <v>25</v>
      </c>
      <c r="L254" s="53"/>
      <c r="M254" s="38"/>
      <c r="N254" s="77">
        <v>50</v>
      </c>
      <c r="O254" s="24" t="s">
        <v>242</v>
      </c>
      <c r="P254" s="158" t="s">
        <v>722</v>
      </c>
      <c r="Q254" s="68" t="s">
        <v>765</v>
      </c>
      <c r="R254" s="38" t="s">
        <v>234</v>
      </c>
      <c r="S254" s="38">
        <v>230000000</v>
      </c>
      <c r="T254" s="40" t="s">
        <v>538</v>
      </c>
      <c r="U254" s="77"/>
      <c r="V254" s="25" t="s">
        <v>285</v>
      </c>
      <c r="W254" s="77"/>
      <c r="X254" s="77"/>
      <c r="Y254" s="59">
        <v>0</v>
      </c>
      <c r="Z254" s="150">
        <v>90</v>
      </c>
      <c r="AA254" s="77">
        <v>10</v>
      </c>
      <c r="AB254" s="77"/>
      <c r="AC254" s="25" t="s">
        <v>236</v>
      </c>
      <c r="AD254" s="77"/>
      <c r="AE254" s="77"/>
      <c r="AF254" s="159">
        <v>19237500</v>
      </c>
      <c r="AG254" s="149">
        <v>21546000.000000004</v>
      </c>
      <c r="AH254" s="149"/>
      <c r="AI254" s="160"/>
      <c r="AJ254" s="160">
        <v>34696250</v>
      </c>
      <c r="AK254" s="160">
        <v>38859800</v>
      </c>
      <c r="AL254" s="149"/>
      <c r="AM254" s="160"/>
      <c r="AN254" s="160">
        <v>40772850</v>
      </c>
      <c r="AO254" s="160">
        <v>45665592.000000007</v>
      </c>
      <c r="AP254" s="149"/>
      <c r="AQ254" s="149"/>
      <c r="AR254" s="160">
        <v>43021784</v>
      </c>
      <c r="AS254" s="160">
        <v>48184398.080000006</v>
      </c>
      <c r="AT254" s="149"/>
      <c r="AU254" s="149"/>
      <c r="AV254" s="160">
        <v>44338236</v>
      </c>
      <c r="AW254" s="160">
        <v>49658824.320000008</v>
      </c>
      <c r="AX254" s="56"/>
      <c r="AY254" s="161">
        <v>0</v>
      </c>
      <c r="AZ254" s="162">
        <v>0</v>
      </c>
      <c r="BA254" s="38" t="s">
        <v>447</v>
      </c>
      <c r="BB254" s="40" t="s">
        <v>569</v>
      </c>
      <c r="BC254" s="40" t="s">
        <v>737</v>
      </c>
      <c r="BD254" s="77"/>
      <c r="BE254" s="77"/>
      <c r="BF254" s="77"/>
      <c r="BG254" s="77"/>
      <c r="BH254" s="77"/>
      <c r="BI254" s="77"/>
      <c r="BJ254" s="77"/>
      <c r="BK254" s="77"/>
      <c r="BL254" s="77"/>
      <c r="BM254" s="48" t="s">
        <v>191</v>
      </c>
    </row>
    <row r="255" spans="1:65" s="325" customFormat="1" ht="13.15" customHeight="1" x14ac:dyDescent="0.25">
      <c r="A255" s="328" t="s">
        <v>530</v>
      </c>
      <c r="B255" s="329" t="s">
        <v>442</v>
      </c>
      <c r="C255" s="329"/>
      <c r="D255" s="330" t="s">
        <v>808</v>
      </c>
      <c r="E255" s="371"/>
      <c r="F255" s="339"/>
      <c r="G255" s="503" t="s">
        <v>532</v>
      </c>
      <c r="H255" s="503"/>
      <c r="I255" s="388" t="s">
        <v>533</v>
      </c>
      <c r="J255" s="388" t="s">
        <v>533</v>
      </c>
      <c r="K255" s="501" t="s">
        <v>25</v>
      </c>
      <c r="L255" s="368"/>
      <c r="M255" s="322"/>
      <c r="N255" s="371">
        <v>50</v>
      </c>
      <c r="O255" s="358">
        <v>230000000</v>
      </c>
      <c r="P255" s="389" t="s">
        <v>747</v>
      </c>
      <c r="Q255" s="333" t="s">
        <v>446</v>
      </c>
      <c r="R255" s="322" t="s">
        <v>234</v>
      </c>
      <c r="S255" s="322">
        <v>230000000</v>
      </c>
      <c r="T255" s="331" t="s">
        <v>538</v>
      </c>
      <c r="U255" s="371"/>
      <c r="V255" s="390" t="s">
        <v>285</v>
      </c>
      <c r="W255" s="371"/>
      <c r="X255" s="371"/>
      <c r="Y255" s="391">
        <v>0</v>
      </c>
      <c r="Z255" s="374">
        <v>90</v>
      </c>
      <c r="AA255" s="371">
        <v>10</v>
      </c>
      <c r="AB255" s="371"/>
      <c r="AC255" s="329" t="s">
        <v>236</v>
      </c>
      <c r="AD255" s="371"/>
      <c r="AE255" s="504"/>
      <c r="AF255" s="393">
        <v>19237500</v>
      </c>
      <c r="AG255" s="394">
        <f t="shared" ref="AG255" si="234">AF255*1.12</f>
        <v>21546000.000000004</v>
      </c>
      <c r="AH255" s="394"/>
      <c r="AI255" s="396"/>
      <c r="AJ255" s="396">
        <v>34696250</v>
      </c>
      <c r="AK255" s="396">
        <f t="shared" ref="AK255" si="235">AJ255*1.12</f>
        <v>38859800</v>
      </c>
      <c r="AL255" s="394"/>
      <c r="AM255" s="396"/>
      <c r="AN255" s="396">
        <v>40772850</v>
      </c>
      <c r="AO255" s="396">
        <f t="shared" ref="AO255" si="236">AN255*1.12</f>
        <v>45665592.000000007</v>
      </c>
      <c r="AP255" s="394"/>
      <c r="AQ255" s="394"/>
      <c r="AR255" s="396">
        <v>43021784</v>
      </c>
      <c r="AS255" s="396">
        <f t="shared" ref="AS255" si="237">AR255*1.12</f>
        <v>48184398.080000006</v>
      </c>
      <c r="AT255" s="394"/>
      <c r="AU255" s="394"/>
      <c r="AV255" s="396">
        <v>44338236</v>
      </c>
      <c r="AW255" s="396">
        <f t="shared" ref="AW255" si="238">AV255*1.12</f>
        <v>49658824.320000008</v>
      </c>
      <c r="AX255" s="369"/>
      <c r="AY255" s="398">
        <v>0</v>
      </c>
      <c r="AZ255" s="500">
        <f t="shared" ref="AZ255" si="239">AY255*1.12</f>
        <v>0</v>
      </c>
      <c r="BA255" s="332">
        <v>120240021112</v>
      </c>
      <c r="BB255" s="503" t="s">
        <v>569</v>
      </c>
      <c r="BC255" s="338" t="s">
        <v>570</v>
      </c>
      <c r="BD255" s="371"/>
      <c r="BE255" s="371"/>
      <c r="BF255" s="371"/>
      <c r="BG255" s="371"/>
      <c r="BH255" s="371"/>
      <c r="BI255" s="371"/>
      <c r="BJ255" s="371"/>
      <c r="BK255" s="371"/>
      <c r="BL255" s="371"/>
      <c r="BM255" s="370"/>
    </row>
    <row r="256" spans="1:65" s="325" customFormat="1" ht="13.15" customHeight="1" x14ac:dyDescent="0.25">
      <c r="A256" s="401" t="s">
        <v>530</v>
      </c>
      <c r="B256" s="386" t="s">
        <v>442</v>
      </c>
      <c r="C256" s="386"/>
      <c r="D256" s="403" t="s">
        <v>859</v>
      </c>
      <c r="E256" s="411"/>
      <c r="F256" s="435"/>
      <c r="G256" s="436" t="s">
        <v>532</v>
      </c>
      <c r="H256" s="437"/>
      <c r="I256" s="404" t="s">
        <v>533</v>
      </c>
      <c r="J256" s="404" t="s">
        <v>533</v>
      </c>
      <c r="K256" s="438" t="s">
        <v>857</v>
      </c>
      <c r="L256" s="419"/>
      <c r="M256" s="385"/>
      <c r="N256" s="411">
        <v>50</v>
      </c>
      <c r="O256" s="428">
        <v>230000000</v>
      </c>
      <c r="P256" s="387" t="s">
        <v>747</v>
      </c>
      <c r="Q256" s="323" t="s">
        <v>804</v>
      </c>
      <c r="R256" s="385" t="s">
        <v>234</v>
      </c>
      <c r="S256" s="385">
        <v>230000000</v>
      </c>
      <c r="T256" s="436" t="s">
        <v>538</v>
      </c>
      <c r="U256" s="411"/>
      <c r="V256" s="409" t="s">
        <v>285</v>
      </c>
      <c r="W256" s="411"/>
      <c r="X256" s="411"/>
      <c r="Y256" s="410">
        <v>0</v>
      </c>
      <c r="Z256" s="406">
        <v>90</v>
      </c>
      <c r="AA256" s="411">
        <v>10</v>
      </c>
      <c r="AB256" s="411"/>
      <c r="AC256" s="386" t="s">
        <v>236</v>
      </c>
      <c r="AD256" s="411"/>
      <c r="AE256" s="497"/>
      <c r="AF256" s="413">
        <v>19237500</v>
      </c>
      <c r="AG256" s="414">
        <f>AF256*1.12</f>
        <v>21546000.000000004</v>
      </c>
      <c r="AH256" s="414"/>
      <c r="AI256" s="416"/>
      <c r="AJ256" s="416">
        <v>34696250</v>
      </c>
      <c r="AK256" s="416">
        <f>AJ256*1.12</f>
        <v>38859800</v>
      </c>
      <c r="AL256" s="414"/>
      <c r="AM256" s="416"/>
      <c r="AN256" s="416">
        <v>40772850</v>
      </c>
      <c r="AO256" s="416">
        <f>AN256*1.12</f>
        <v>45665592.000000007</v>
      </c>
      <c r="AP256" s="414"/>
      <c r="AQ256" s="414"/>
      <c r="AR256" s="416">
        <v>43021784</v>
      </c>
      <c r="AS256" s="416">
        <f>AR256*1.12</f>
        <v>48184398.080000006</v>
      </c>
      <c r="AT256" s="414"/>
      <c r="AU256" s="414"/>
      <c r="AV256" s="416">
        <v>44338236</v>
      </c>
      <c r="AW256" s="416">
        <f>AV256*1.12</f>
        <v>49658824.320000008</v>
      </c>
      <c r="AX256" s="382"/>
      <c r="AY256" s="417">
        <f>AF256+AJ256+AN256+AR256+AV256</f>
        <v>182066620</v>
      </c>
      <c r="AZ256" s="495">
        <f>AY256*1.12</f>
        <v>203914614.40000001</v>
      </c>
      <c r="BA256" s="498">
        <v>120240021112</v>
      </c>
      <c r="BB256" s="437" t="s">
        <v>569</v>
      </c>
      <c r="BC256" s="420" t="s">
        <v>570</v>
      </c>
      <c r="BD256" s="411"/>
      <c r="BE256" s="411"/>
      <c r="BF256" s="411"/>
      <c r="BG256" s="411"/>
      <c r="BH256" s="411"/>
      <c r="BI256" s="411"/>
      <c r="BJ256" s="411"/>
      <c r="BK256" s="411"/>
      <c r="BL256" s="411"/>
      <c r="BM256" s="441" t="s">
        <v>194</v>
      </c>
    </row>
    <row r="257" spans="1:70" s="136" customFormat="1" ht="13.15" customHeight="1" x14ac:dyDescent="0.25">
      <c r="A257" s="326" t="s">
        <v>530</v>
      </c>
      <c r="B257" s="25" t="s">
        <v>442</v>
      </c>
      <c r="C257" s="25"/>
      <c r="D257" s="27" t="s">
        <v>571</v>
      </c>
      <c r="E257" s="77"/>
      <c r="F257" s="57"/>
      <c r="G257" s="40" t="s">
        <v>532</v>
      </c>
      <c r="H257" s="40"/>
      <c r="I257" s="40" t="s">
        <v>533</v>
      </c>
      <c r="J257" s="40" t="s">
        <v>533</v>
      </c>
      <c r="K257" s="151" t="s">
        <v>25</v>
      </c>
      <c r="L257" s="53"/>
      <c r="M257" s="38"/>
      <c r="N257" s="77">
        <v>50</v>
      </c>
      <c r="O257" s="26">
        <v>230000000</v>
      </c>
      <c r="P257" s="38" t="s">
        <v>233</v>
      </c>
      <c r="Q257" s="23" t="s">
        <v>522</v>
      </c>
      <c r="R257" s="38" t="s">
        <v>234</v>
      </c>
      <c r="S257" s="38">
        <v>230000000</v>
      </c>
      <c r="T257" s="40" t="s">
        <v>280</v>
      </c>
      <c r="U257" s="77"/>
      <c r="V257" s="25" t="s">
        <v>285</v>
      </c>
      <c r="W257" s="77"/>
      <c r="X257" s="77"/>
      <c r="Y257" s="59">
        <v>0</v>
      </c>
      <c r="Z257" s="150">
        <v>90</v>
      </c>
      <c r="AA257" s="77">
        <v>10</v>
      </c>
      <c r="AB257" s="77"/>
      <c r="AC257" s="25" t="s">
        <v>236</v>
      </c>
      <c r="AD257" s="77"/>
      <c r="AE257" s="77"/>
      <c r="AF257" s="159">
        <v>33881940</v>
      </c>
      <c r="AG257" s="149">
        <f t="shared" si="223"/>
        <v>37947772.800000004</v>
      </c>
      <c r="AH257" s="149"/>
      <c r="AI257" s="160"/>
      <c r="AJ257" s="160">
        <v>64430090</v>
      </c>
      <c r="AK257" s="160">
        <f t="shared" si="224"/>
        <v>72161700.800000012</v>
      </c>
      <c r="AL257" s="149"/>
      <c r="AM257" s="160"/>
      <c r="AN257" s="160">
        <v>73921100</v>
      </c>
      <c r="AO257" s="160">
        <f t="shared" si="225"/>
        <v>82791632.000000015</v>
      </c>
      <c r="AP257" s="149"/>
      <c r="AQ257" s="149"/>
      <c r="AR257" s="160">
        <v>78784844</v>
      </c>
      <c r="AS257" s="160">
        <f t="shared" si="226"/>
        <v>88239025.280000001</v>
      </c>
      <c r="AT257" s="149"/>
      <c r="AU257" s="149"/>
      <c r="AV257" s="160">
        <v>79600580</v>
      </c>
      <c r="AW257" s="160">
        <f t="shared" si="227"/>
        <v>89152649.600000009</v>
      </c>
      <c r="AX257" s="56"/>
      <c r="AY257" s="161">
        <v>0</v>
      </c>
      <c r="AZ257" s="162">
        <f t="shared" si="202"/>
        <v>0</v>
      </c>
      <c r="BA257" s="150">
        <v>120240021112</v>
      </c>
      <c r="BB257" s="40" t="s">
        <v>572</v>
      </c>
      <c r="BC257" s="40" t="s">
        <v>573</v>
      </c>
      <c r="BD257" s="77"/>
      <c r="BE257" s="77"/>
      <c r="BF257" s="77"/>
      <c r="BG257" s="77"/>
      <c r="BH257" s="77"/>
      <c r="BI257" s="77"/>
      <c r="BJ257" s="77"/>
      <c r="BK257" s="77"/>
      <c r="BL257" s="77"/>
      <c r="BM257" s="126" t="s">
        <v>417</v>
      </c>
    </row>
    <row r="258" spans="1:70" s="136" customFormat="1" ht="13.15" customHeight="1" x14ac:dyDescent="0.25">
      <c r="A258" s="326" t="s">
        <v>530</v>
      </c>
      <c r="B258" s="25" t="s">
        <v>442</v>
      </c>
      <c r="C258" s="25"/>
      <c r="D258" s="36" t="s">
        <v>738</v>
      </c>
      <c r="E258" s="77"/>
      <c r="F258" s="58"/>
      <c r="G258" s="40" t="s">
        <v>532</v>
      </c>
      <c r="H258" s="40"/>
      <c r="I258" s="40" t="s">
        <v>533</v>
      </c>
      <c r="J258" s="40" t="s">
        <v>533</v>
      </c>
      <c r="K258" s="115" t="s">
        <v>25</v>
      </c>
      <c r="L258" s="53"/>
      <c r="M258" s="38"/>
      <c r="N258" s="77">
        <v>50</v>
      </c>
      <c r="O258" s="24" t="s">
        <v>242</v>
      </c>
      <c r="P258" s="158" t="s">
        <v>722</v>
      </c>
      <c r="Q258" s="68" t="s">
        <v>662</v>
      </c>
      <c r="R258" s="38" t="s">
        <v>234</v>
      </c>
      <c r="S258" s="38">
        <v>230000000</v>
      </c>
      <c r="T258" s="40" t="s">
        <v>280</v>
      </c>
      <c r="U258" s="77"/>
      <c r="V258" s="25" t="s">
        <v>285</v>
      </c>
      <c r="W258" s="77"/>
      <c r="X258" s="77"/>
      <c r="Y258" s="59">
        <v>0</v>
      </c>
      <c r="Z258" s="150">
        <v>90</v>
      </c>
      <c r="AA258" s="77">
        <v>10</v>
      </c>
      <c r="AB258" s="77"/>
      <c r="AC258" s="25" t="s">
        <v>236</v>
      </c>
      <c r="AD258" s="77"/>
      <c r="AE258" s="77"/>
      <c r="AF258" s="159">
        <v>33881940</v>
      </c>
      <c r="AG258" s="149">
        <f t="shared" si="223"/>
        <v>37947772.800000004</v>
      </c>
      <c r="AH258" s="149"/>
      <c r="AI258" s="160"/>
      <c r="AJ258" s="160">
        <v>64430090</v>
      </c>
      <c r="AK258" s="160">
        <f t="shared" si="224"/>
        <v>72161700.800000012</v>
      </c>
      <c r="AL258" s="149"/>
      <c r="AM258" s="160"/>
      <c r="AN258" s="160">
        <v>73921100</v>
      </c>
      <c r="AO258" s="160">
        <f t="shared" si="225"/>
        <v>82791632.000000015</v>
      </c>
      <c r="AP258" s="149"/>
      <c r="AQ258" s="149"/>
      <c r="AR258" s="160">
        <v>78784844</v>
      </c>
      <c r="AS258" s="160">
        <f t="shared" si="226"/>
        <v>88239025.280000001</v>
      </c>
      <c r="AT258" s="149"/>
      <c r="AU258" s="149"/>
      <c r="AV258" s="160">
        <v>79600580</v>
      </c>
      <c r="AW258" s="160">
        <f t="shared" si="227"/>
        <v>89152649.600000009</v>
      </c>
      <c r="AX258" s="56"/>
      <c r="AY258" s="161">
        <v>0</v>
      </c>
      <c r="AZ258" s="162">
        <f t="shared" si="202"/>
        <v>0</v>
      </c>
      <c r="BA258" s="38" t="s">
        <v>447</v>
      </c>
      <c r="BB258" s="40" t="s">
        <v>572</v>
      </c>
      <c r="BC258" s="40" t="s">
        <v>739</v>
      </c>
      <c r="BD258" s="77"/>
      <c r="BE258" s="77"/>
      <c r="BF258" s="77"/>
      <c r="BG258" s="77"/>
      <c r="BH258" s="77"/>
      <c r="BI258" s="77"/>
      <c r="BJ258" s="77"/>
      <c r="BK258" s="77"/>
      <c r="BL258" s="77"/>
      <c r="BM258" s="48" t="s">
        <v>752</v>
      </c>
    </row>
    <row r="259" spans="1:70" s="136" customFormat="1" ht="13.15" customHeight="1" x14ac:dyDescent="0.25">
      <c r="A259" s="326" t="s">
        <v>530</v>
      </c>
      <c r="B259" s="25" t="s">
        <v>442</v>
      </c>
      <c r="C259" s="25"/>
      <c r="D259" s="36" t="s">
        <v>783</v>
      </c>
      <c r="E259" s="77"/>
      <c r="F259" s="58"/>
      <c r="G259" s="40" t="s">
        <v>532</v>
      </c>
      <c r="H259" s="40"/>
      <c r="I259" s="40" t="s">
        <v>533</v>
      </c>
      <c r="J259" s="40" t="s">
        <v>533</v>
      </c>
      <c r="K259" s="115" t="s">
        <v>25</v>
      </c>
      <c r="L259" s="53"/>
      <c r="M259" s="38"/>
      <c r="N259" s="77">
        <v>50</v>
      </c>
      <c r="O259" s="24" t="s">
        <v>242</v>
      </c>
      <c r="P259" s="158" t="s">
        <v>722</v>
      </c>
      <c r="Q259" s="68" t="s">
        <v>765</v>
      </c>
      <c r="R259" s="38" t="s">
        <v>234</v>
      </c>
      <c r="S259" s="38">
        <v>230000000</v>
      </c>
      <c r="T259" s="40" t="s">
        <v>280</v>
      </c>
      <c r="U259" s="77"/>
      <c r="V259" s="25" t="s">
        <v>285</v>
      </c>
      <c r="W259" s="77"/>
      <c r="X259" s="77"/>
      <c r="Y259" s="59">
        <v>0</v>
      </c>
      <c r="Z259" s="150">
        <v>90</v>
      </c>
      <c r="AA259" s="77">
        <v>10</v>
      </c>
      <c r="AB259" s="77"/>
      <c r="AC259" s="25" t="s">
        <v>236</v>
      </c>
      <c r="AD259" s="77"/>
      <c r="AE259" s="77"/>
      <c r="AF259" s="159">
        <v>33881940</v>
      </c>
      <c r="AG259" s="149">
        <v>37947772.800000004</v>
      </c>
      <c r="AH259" s="149"/>
      <c r="AI259" s="160"/>
      <c r="AJ259" s="160">
        <v>64430090</v>
      </c>
      <c r="AK259" s="160">
        <v>72161700.800000012</v>
      </c>
      <c r="AL259" s="149"/>
      <c r="AM259" s="160"/>
      <c r="AN259" s="160">
        <v>73921100</v>
      </c>
      <c r="AO259" s="160">
        <v>82791632.000000015</v>
      </c>
      <c r="AP259" s="149"/>
      <c r="AQ259" s="149"/>
      <c r="AR259" s="160">
        <v>78784844</v>
      </c>
      <c r="AS259" s="160">
        <v>88239025.280000001</v>
      </c>
      <c r="AT259" s="149"/>
      <c r="AU259" s="149"/>
      <c r="AV259" s="160">
        <v>79600580</v>
      </c>
      <c r="AW259" s="160">
        <v>89152649.600000009</v>
      </c>
      <c r="AX259" s="56"/>
      <c r="AY259" s="161">
        <v>0</v>
      </c>
      <c r="AZ259" s="162">
        <v>0</v>
      </c>
      <c r="BA259" s="38" t="s">
        <v>447</v>
      </c>
      <c r="BB259" s="40" t="s">
        <v>572</v>
      </c>
      <c r="BC259" s="40" t="s">
        <v>739</v>
      </c>
      <c r="BD259" s="77"/>
      <c r="BE259" s="77"/>
      <c r="BF259" s="77"/>
      <c r="BG259" s="77"/>
      <c r="BH259" s="77"/>
      <c r="BI259" s="77"/>
      <c r="BJ259" s="77"/>
      <c r="BK259" s="77"/>
      <c r="BL259" s="77"/>
      <c r="BM259" s="48" t="s">
        <v>191</v>
      </c>
    </row>
    <row r="260" spans="1:70" s="325" customFormat="1" ht="13.15" customHeight="1" x14ac:dyDescent="0.25">
      <c r="A260" s="328" t="s">
        <v>530</v>
      </c>
      <c r="B260" s="329" t="s">
        <v>442</v>
      </c>
      <c r="C260" s="329"/>
      <c r="D260" s="330" t="s">
        <v>809</v>
      </c>
      <c r="E260" s="371"/>
      <c r="F260" s="339"/>
      <c r="G260" s="503" t="s">
        <v>532</v>
      </c>
      <c r="H260" s="503"/>
      <c r="I260" s="388" t="s">
        <v>533</v>
      </c>
      <c r="J260" s="388" t="s">
        <v>533</v>
      </c>
      <c r="K260" s="501" t="s">
        <v>25</v>
      </c>
      <c r="L260" s="368"/>
      <c r="M260" s="322"/>
      <c r="N260" s="371">
        <v>50</v>
      </c>
      <c r="O260" s="358">
        <v>230000000</v>
      </c>
      <c r="P260" s="389" t="s">
        <v>747</v>
      </c>
      <c r="Q260" s="333" t="s">
        <v>446</v>
      </c>
      <c r="R260" s="322" t="s">
        <v>234</v>
      </c>
      <c r="S260" s="322">
        <v>230000000</v>
      </c>
      <c r="T260" s="331" t="s">
        <v>280</v>
      </c>
      <c r="U260" s="371"/>
      <c r="V260" s="390" t="s">
        <v>285</v>
      </c>
      <c r="W260" s="371"/>
      <c r="X260" s="371"/>
      <c r="Y260" s="391">
        <v>0</v>
      </c>
      <c r="Z260" s="374">
        <v>90</v>
      </c>
      <c r="AA260" s="371">
        <v>10</v>
      </c>
      <c r="AB260" s="371"/>
      <c r="AC260" s="329" t="s">
        <v>236</v>
      </c>
      <c r="AD260" s="371"/>
      <c r="AE260" s="504"/>
      <c r="AF260" s="393">
        <v>33881940</v>
      </c>
      <c r="AG260" s="394">
        <f t="shared" ref="AG260:AG261" si="240">AF260*1.12</f>
        <v>37947772.800000004</v>
      </c>
      <c r="AH260" s="394"/>
      <c r="AI260" s="396"/>
      <c r="AJ260" s="396">
        <v>64430090</v>
      </c>
      <c r="AK260" s="396">
        <f t="shared" ref="AK260:AK261" si="241">AJ260*1.12</f>
        <v>72161700.800000012</v>
      </c>
      <c r="AL260" s="394"/>
      <c r="AM260" s="396"/>
      <c r="AN260" s="396">
        <v>73921100</v>
      </c>
      <c r="AO260" s="396">
        <f t="shared" ref="AO260:AO261" si="242">AN260*1.12</f>
        <v>82791632.000000015</v>
      </c>
      <c r="AP260" s="394"/>
      <c r="AQ260" s="394"/>
      <c r="AR260" s="396">
        <v>78784844</v>
      </c>
      <c r="AS260" s="396">
        <f t="shared" ref="AS260:AS261" si="243">AR260*1.12</f>
        <v>88239025.280000001</v>
      </c>
      <c r="AT260" s="394"/>
      <c r="AU260" s="394"/>
      <c r="AV260" s="396">
        <v>79600580</v>
      </c>
      <c r="AW260" s="396">
        <f t="shared" ref="AW260:AW261" si="244">AV260*1.12</f>
        <v>89152649.600000009</v>
      </c>
      <c r="AX260" s="369"/>
      <c r="AY260" s="398">
        <v>0</v>
      </c>
      <c r="AZ260" s="500">
        <f t="shared" ref="AZ260:AZ261" si="245">AY260*1.12</f>
        <v>0</v>
      </c>
      <c r="BA260" s="332">
        <v>120240021112</v>
      </c>
      <c r="BB260" s="503" t="s">
        <v>572</v>
      </c>
      <c r="BC260" s="338" t="s">
        <v>573</v>
      </c>
      <c r="BD260" s="371"/>
      <c r="BE260" s="371"/>
      <c r="BF260" s="371"/>
      <c r="BG260" s="371"/>
      <c r="BH260" s="371"/>
      <c r="BI260" s="371"/>
      <c r="BJ260" s="371"/>
      <c r="BK260" s="371"/>
      <c r="BL260" s="371"/>
      <c r="BM260" s="370"/>
    </row>
    <row r="261" spans="1:70" s="325" customFormat="1" ht="13.15" customHeight="1" x14ac:dyDescent="0.25">
      <c r="A261" s="401" t="s">
        <v>530</v>
      </c>
      <c r="B261" s="386" t="s">
        <v>442</v>
      </c>
      <c r="C261" s="386"/>
      <c r="D261" s="403" t="s">
        <v>858</v>
      </c>
      <c r="E261" s="411"/>
      <c r="F261" s="435"/>
      <c r="G261" s="436" t="s">
        <v>532</v>
      </c>
      <c r="H261" s="437"/>
      <c r="I261" s="404" t="s">
        <v>533</v>
      </c>
      <c r="J261" s="404" t="s">
        <v>533</v>
      </c>
      <c r="K261" s="438" t="s">
        <v>857</v>
      </c>
      <c r="L261" s="419"/>
      <c r="M261" s="385"/>
      <c r="N261" s="411">
        <v>50</v>
      </c>
      <c r="O261" s="428">
        <v>230000000</v>
      </c>
      <c r="P261" s="387" t="s">
        <v>747</v>
      </c>
      <c r="Q261" s="323" t="s">
        <v>804</v>
      </c>
      <c r="R261" s="385" t="s">
        <v>234</v>
      </c>
      <c r="S261" s="385">
        <v>230000000</v>
      </c>
      <c r="T261" s="436" t="s">
        <v>280</v>
      </c>
      <c r="U261" s="411"/>
      <c r="V261" s="409" t="s">
        <v>285</v>
      </c>
      <c r="W261" s="411"/>
      <c r="X261" s="411"/>
      <c r="Y261" s="410">
        <v>0</v>
      </c>
      <c r="Z261" s="406">
        <v>90</v>
      </c>
      <c r="AA261" s="411">
        <v>10</v>
      </c>
      <c r="AB261" s="411"/>
      <c r="AC261" s="386" t="s">
        <v>236</v>
      </c>
      <c r="AD261" s="411"/>
      <c r="AE261" s="497"/>
      <c r="AF261" s="413">
        <v>33881940</v>
      </c>
      <c r="AG261" s="414">
        <f t="shared" si="240"/>
        <v>37947772.800000004</v>
      </c>
      <c r="AH261" s="414"/>
      <c r="AI261" s="416"/>
      <c r="AJ261" s="416">
        <v>64430090</v>
      </c>
      <c r="AK261" s="416">
        <f t="shared" si="241"/>
        <v>72161700.800000012</v>
      </c>
      <c r="AL261" s="414"/>
      <c r="AM261" s="416"/>
      <c r="AN261" s="416">
        <v>73921100</v>
      </c>
      <c r="AO261" s="416">
        <f t="shared" si="242"/>
        <v>82791632.000000015</v>
      </c>
      <c r="AP261" s="414"/>
      <c r="AQ261" s="414"/>
      <c r="AR261" s="416">
        <v>78784844</v>
      </c>
      <c r="AS261" s="416">
        <f t="shared" si="243"/>
        <v>88239025.280000001</v>
      </c>
      <c r="AT261" s="414"/>
      <c r="AU261" s="414"/>
      <c r="AV261" s="416">
        <v>79600580</v>
      </c>
      <c r="AW261" s="416">
        <f t="shared" si="244"/>
        <v>89152649.600000009</v>
      </c>
      <c r="AX261" s="382"/>
      <c r="AY261" s="417">
        <f t="shared" ref="AY260:AY261" si="246">AF261+AJ261+AN261+AR261+AV261</f>
        <v>330618554</v>
      </c>
      <c r="AZ261" s="495">
        <f t="shared" si="245"/>
        <v>370292780.48000002</v>
      </c>
      <c r="BA261" s="498">
        <v>120240021112</v>
      </c>
      <c r="BB261" s="437" t="s">
        <v>572</v>
      </c>
      <c r="BC261" s="420" t="s">
        <v>573</v>
      </c>
      <c r="BD261" s="411"/>
      <c r="BE261" s="411"/>
      <c r="BF261" s="411"/>
      <c r="BG261" s="411"/>
      <c r="BH261" s="411"/>
      <c r="BI261" s="411"/>
      <c r="BJ261" s="411"/>
      <c r="BK261" s="411"/>
      <c r="BL261" s="411"/>
      <c r="BM261" s="441" t="s">
        <v>194</v>
      </c>
    </row>
    <row r="262" spans="1:70" s="136" customFormat="1" ht="13.15" customHeight="1" x14ac:dyDescent="0.25">
      <c r="A262" s="326" t="s">
        <v>530</v>
      </c>
      <c r="B262" s="25" t="s">
        <v>442</v>
      </c>
      <c r="C262" s="25"/>
      <c r="D262" s="27" t="s">
        <v>574</v>
      </c>
      <c r="E262" s="77"/>
      <c r="F262" s="57"/>
      <c r="G262" s="40" t="s">
        <v>532</v>
      </c>
      <c r="H262" s="40"/>
      <c r="I262" s="40" t="s">
        <v>533</v>
      </c>
      <c r="J262" s="40" t="s">
        <v>533</v>
      </c>
      <c r="K262" s="151" t="s">
        <v>25</v>
      </c>
      <c r="L262" s="53"/>
      <c r="M262" s="38"/>
      <c r="N262" s="77">
        <v>50</v>
      </c>
      <c r="O262" s="26">
        <v>230000000</v>
      </c>
      <c r="P262" s="38" t="s">
        <v>233</v>
      </c>
      <c r="Q262" s="23" t="s">
        <v>522</v>
      </c>
      <c r="R262" s="38" t="s">
        <v>234</v>
      </c>
      <c r="S262" s="38">
        <v>230000000</v>
      </c>
      <c r="T262" s="40" t="s">
        <v>140</v>
      </c>
      <c r="U262" s="77"/>
      <c r="V262" s="25" t="s">
        <v>285</v>
      </c>
      <c r="W262" s="77"/>
      <c r="X262" s="77"/>
      <c r="Y262" s="59">
        <v>0</v>
      </c>
      <c r="Z262" s="150">
        <v>90</v>
      </c>
      <c r="AA262" s="77">
        <v>10</v>
      </c>
      <c r="AB262" s="77"/>
      <c r="AC262" s="25" t="s">
        <v>236</v>
      </c>
      <c r="AD262" s="77"/>
      <c r="AE262" s="77"/>
      <c r="AF262" s="159">
        <v>130438800</v>
      </c>
      <c r="AG262" s="149">
        <f t="shared" si="223"/>
        <v>146091456</v>
      </c>
      <c r="AH262" s="149"/>
      <c r="AI262" s="160"/>
      <c r="AJ262" s="160">
        <v>281293500</v>
      </c>
      <c r="AK262" s="160">
        <f t="shared" si="224"/>
        <v>315048720.00000006</v>
      </c>
      <c r="AL262" s="149"/>
      <c r="AM262" s="160"/>
      <c r="AN262" s="160">
        <v>365672600</v>
      </c>
      <c r="AO262" s="160">
        <f t="shared" si="225"/>
        <v>409553312.00000006</v>
      </c>
      <c r="AP262" s="149"/>
      <c r="AQ262" s="149"/>
      <c r="AR262" s="160">
        <v>393400292</v>
      </c>
      <c r="AS262" s="160">
        <f t="shared" si="226"/>
        <v>440608327.04000002</v>
      </c>
      <c r="AT262" s="149"/>
      <c r="AU262" s="149"/>
      <c r="AV262" s="160">
        <v>393400292</v>
      </c>
      <c r="AW262" s="160">
        <f t="shared" si="227"/>
        <v>440608327.04000002</v>
      </c>
      <c r="AX262" s="56"/>
      <c r="AY262" s="161">
        <v>0</v>
      </c>
      <c r="AZ262" s="162">
        <f t="shared" si="202"/>
        <v>0</v>
      </c>
      <c r="BA262" s="150">
        <v>120240021112</v>
      </c>
      <c r="BB262" s="40" t="s">
        <v>575</v>
      </c>
      <c r="BC262" s="40" t="s">
        <v>576</v>
      </c>
      <c r="BD262" s="77"/>
      <c r="BE262" s="77"/>
      <c r="BF262" s="77"/>
      <c r="BG262" s="77"/>
      <c r="BH262" s="77"/>
      <c r="BI262" s="77"/>
      <c r="BJ262" s="77"/>
      <c r="BK262" s="77"/>
      <c r="BL262" s="77"/>
      <c r="BM262" s="126" t="s">
        <v>417</v>
      </c>
    </row>
    <row r="263" spans="1:70" s="136" customFormat="1" ht="13.15" customHeight="1" x14ac:dyDescent="0.25">
      <c r="A263" s="326" t="s">
        <v>530</v>
      </c>
      <c r="B263" s="25" t="s">
        <v>442</v>
      </c>
      <c r="C263" s="25"/>
      <c r="D263" s="36" t="s">
        <v>740</v>
      </c>
      <c r="E263" s="77"/>
      <c r="F263" s="58"/>
      <c r="G263" s="40" t="s">
        <v>532</v>
      </c>
      <c r="H263" s="40"/>
      <c r="I263" s="40" t="s">
        <v>533</v>
      </c>
      <c r="J263" s="40" t="s">
        <v>533</v>
      </c>
      <c r="K263" s="115" t="s">
        <v>25</v>
      </c>
      <c r="L263" s="53"/>
      <c r="M263" s="38"/>
      <c r="N263" s="77">
        <v>50</v>
      </c>
      <c r="O263" s="24" t="s">
        <v>242</v>
      </c>
      <c r="P263" s="158" t="s">
        <v>722</v>
      </c>
      <c r="Q263" s="68" t="s">
        <v>662</v>
      </c>
      <c r="R263" s="38" t="s">
        <v>234</v>
      </c>
      <c r="S263" s="38">
        <v>230000000</v>
      </c>
      <c r="T263" s="40" t="s">
        <v>140</v>
      </c>
      <c r="U263" s="77"/>
      <c r="V263" s="25" t="s">
        <v>285</v>
      </c>
      <c r="W263" s="77"/>
      <c r="X263" s="77"/>
      <c r="Y263" s="59">
        <v>0</v>
      </c>
      <c r="Z263" s="150">
        <v>90</v>
      </c>
      <c r="AA263" s="77">
        <v>10</v>
      </c>
      <c r="AB263" s="77"/>
      <c r="AC263" s="25" t="s">
        <v>236</v>
      </c>
      <c r="AD263" s="77"/>
      <c r="AE263" s="77"/>
      <c r="AF263" s="159">
        <v>130438800</v>
      </c>
      <c r="AG263" s="149">
        <f t="shared" si="223"/>
        <v>146091456</v>
      </c>
      <c r="AH263" s="149"/>
      <c r="AI263" s="160"/>
      <c r="AJ263" s="160">
        <v>281293500</v>
      </c>
      <c r="AK263" s="160">
        <f t="shared" si="224"/>
        <v>315048720.00000006</v>
      </c>
      <c r="AL263" s="149"/>
      <c r="AM263" s="160"/>
      <c r="AN263" s="160">
        <v>365672600</v>
      </c>
      <c r="AO263" s="160">
        <f t="shared" si="225"/>
        <v>409553312.00000006</v>
      </c>
      <c r="AP263" s="149"/>
      <c r="AQ263" s="149"/>
      <c r="AR263" s="160">
        <v>393400292</v>
      </c>
      <c r="AS263" s="160">
        <f t="shared" si="226"/>
        <v>440608327.04000002</v>
      </c>
      <c r="AT263" s="149"/>
      <c r="AU263" s="149"/>
      <c r="AV263" s="160">
        <v>393400292</v>
      </c>
      <c r="AW263" s="160">
        <f t="shared" si="227"/>
        <v>440608327.04000002</v>
      </c>
      <c r="AX263" s="56"/>
      <c r="AY263" s="161">
        <v>0</v>
      </c>
      <c r="AZ263" s="162">
        <f t="shared" si="202"/>
        <v>0</v>
      </c>
      <c r="BA263" s="38" t="s">
        <v>447</v>
      </c>
      <c r="BB263" s="40" t="s">
        <v>575</v>
      </c>
      <c r="BC263" s="40" t="s">
        <v>741</v>
      </c>
      <c r="BD263" s="77"/>
      <c r="BE263" s="77"/>
      <c r="BF263" s="77"/>
      <c r="BG263" s="77"/>
      <c r="BH263" s="77"/>
      <c r="BI263" s="77"/>
      <c r="BJ263" s="77"/>
      <c r="BK263" s="77"/>
      <c r="BL263" s="77"/>
      <c r="BM263" s="48" t="s">
        <v>752</v>
      </c>
    </row>
    <row r="264" spans="1:70" s="136" customFormat="1" ht="13.15" customHeight="1" x14ac:dyDescent="0.25">
      <c r="A264" s="326" t="s">
        <v>530</v>
      </c>
      <c r="B264" s="25" t="s">
        <v>442</v>
      </c>
      <c r="C264" s="25"/>
      <c r="D264" s="36" t="s">
        <v>784</v>
      </c>
      <c r="E264" s="77"/>
      <c r="F264" s="58"/>
      <c r="G264" s="40" t="s">
        <v>532</v>
      </c>
      <c r="H264" s="40"/>
      <c r="I264" s="40" t="s">
        <v>533</v>
      </c>
      <c r="J264" s="40" t="s">
        <v>533</v>
      </c>
      <c r="K264" s="115" t="s">
        <v>25</v>
      </c>
      <c r="L264" s="53"/>
      <c r="M264" s="38"/>
      <c r="N264" s="77">
        <v>50</v>
      </c>
      <c r="O264" s="24" t="s">
        <v>242</v>
      </c>
      <c r="P264" s="158" t="s">
        <v>722</v>
      </c>
      <c r="Q264" s="68" t="s">
        <v>765</v>
      </c>
      <c r="R264" s="38" t="s">
        <v>234</v>
      </c>
      <c r="S264" s="38">
        <v>230000000</v>
      </c>
      <c r="T264" s="40" t="s">
        <v>140</v>
      </c>
      <c r="U264" s="77"/>
      <c r="V264" s="25" t="s">
        <v>285</v>
      </c>
      <c r="W264" s="77"/>
      <c r="X264" s="77"/>
      <c r="Y264" s="59">
        <v>0</v>
      </c>
      <c r="Z264" s="150">
        <v>90</v>
      </c>
      <c r="AA264" s="77">
        <v>10</v>
      </c>
      <c r="AB264" s="77"/>
      <c r="AC264" s="25" t="s">
        <v>236</v>
      </c>
      <c r="AD264" s="77"/>
      <c r="AE264" s="77"/>
      <c r="AF264" s="159">
        <v>130438800</v>
      </c>
      <c r="AG264" s="149">
        <v>146091456</v>
      </c>
      <c r="AH264" s="149"/>
      <c r="AI264" s="160"/>
      <c r="AJ264" s="160">
        <v>281293500</v>
      </c>
      <c r="AK264" s="160">
        <v>315048720.00000006</v>
      </c>
      <c r="AL264" s="149"/>
      <c r="AM264" s="160"/>
      <c r="AN264" s="160">
        <v>365672600</v>
      </c>
      <c r="AO264" s="160">
        <v>409553312.00000006</v>
      </c>
      <c r="AP264" s="149"/>
      <c r="AQ264" s="149"/>
      <c r="AR264" s="160">
        <v>393400292</v>
      </c>
      <c r="AS264" s="160">
        <v>440608327.04000002</v>
      </c>
      <c r="AT264" s="149"/>
      <c r="AU264" s="149"/>
      <c r="AV264" s="160">
        <v>393400292</v>
      </c>
      <c r="AW264" s="160">
        <v>440608327.04000002</v>
      </c>
      <c r="AX264" s="56"/>
      <c r="AY264" s="161">
        <v>0</v>
      </c>
      <c r="AZ264" s="162">
        <v>0</v>
      </c>
      <c r="BA264" s="38" t="s">
        <v>447</v>
      </c>
      <c r="BB264" s="40" t="s">
        <v>575</v>
      </c>
      <c r="BC264" s="40" t="s">
        <v>741</v>
      </c>
      <c r="BD264" s="77"/>
      <c r="BE264" s="77"/>
      <c r="BF264" s="77"/>
      <c r="BG264" s="77"/>
      <c r="BH264" s="77"/>
      <c r="BI264" s="77"/>
      <c r="BJ264" s="77"/>
      <c r="BK264" s="77"/>
      <c r="BL264" s="77"/>
      <c r="BM264" s="48" t="s">
        <v>191</v>
      </c>
    </row>
    <row r="265" spans="1:70" s="325" customFormat="1" ht="13.15" customHeight="1" x14ac:dyDescent="0.25">
      <c r="A265" s="328" t="s">
        <v>530</v>
      </c>
      <c r="B265" s="329" t="s">
        <v>442</v>
      </c>
      <c r="C265" s="329"/>
      <c r="D265" s="330" t="s">
        <v>810</v>
      </c>
      <c r="E265" s="371"/>
      <c r="F265" s="339"/>
      <c r="G265" s="503" t="s">
        <v>532</v>
      </c>
      <c r="H265" s="503"/>
      <c r="I265" s="388" t="s">
        <v>533</v>
      </c>
      <c r="J265" s="388" t="s">
        <v>533</v>
      </c>
      <c r="K265" s="501" t="s">
        <v>25</v>
      </c>
      <c r="L265" s="368"/>
      <c r="M265" s="322"/>
      <c r="N265" s="371">
        <v>50</v>
      </c>
      <c r="O265" s="358">
        <v>230000000</v>
      </c>
      <c r="P265" s="389" t="s">
        <v>747</v>
      </c>
      <c r="Q265" s="333" t="s">
        <v>446</v>
      </c>
      <c r="R265" s="322" t="s">
        <v>234</v>
      </c>
      <c r="S265" s="322">
        <v>230000000</v>
      </c>
      <c r="T265" s="331" t="s">
        <v>140</v>
      </c>
      <c r="U265" s="371"/>
      <c r="V265" s="390" t="s">
        <v>285</v>
      </c>
      <c r="W265" s="371"/>
      <c r="X265" s="371"/>
      <c r="Y265" s="391">
        <v>0</v>
      </c>
      <c r="Z265" s="374">
        <v>90</v>
      </c>
      <c r="AA265" s="371">
        <v>10</v>
      </c>
      <c r="AB265" s="371"/>
      <c r="AC265" s="329" t="s">
        <v>236</v>
      </c>
      <c r="AD265" s="371"/>
      <c r="AE265" s="504"/>
      <c r="AF265" s="393">
        <v>130438800</v>
      </c>
      <c r="AG265" s="394">
        <f t="shared" ref="AG265" si="247">AF265*1.12</f>
        <v>146091456</v>
      </c>
      <c r="AH265" s="394"/>
      <c r="AI265" s="396"/>
      <c r="AJ265" s="396">
        <v>281293500</v>
      </c>
      <c r="AK265" s="396">
        <f t="shared" ref="AK265" si="248">AJ265*1.12</f>
        <v>315048720.00000006</v>
      </c>
      <c r="AL265" s="394"/>
      <c r="AM265" s="396"/>
      <c r="AN265" s="396">
        <v>365672600</v>
      </c>
      <c r="AO265" s="396">
        <f t="shared" ref="AO265" si="249">AN265*1.12</f>
        <v>409553312.00000006</v>
      </c>
      <c r="AP265" s="394"/>
      <c r="AQ265" s="394"/>
      <c r="AR265" s="396">
        <v>393400292</v>
      </c>
      <c r="AS265" s="396">
        <f t="shared" ref="AS265" si="250">AR265*1.12</f>
        <v>440608327.04000002</v>
      </c>
      <c r="AT265" s="394"/>
      <c r="AU265" s="394"/>
      <c r="AV265" s="396">
        <v>393400292</v>
      </c>
      <c r="AW265" s="396">
        <f t="shared" ref="AW265" si="251">AV265*1.12</f>
        <v>440608327.04000002</v>
      </c>
      <c r="AX265" s="369"/>
      <c r="AY265" s="398">
        <v>0</v>
      </c>
      <c r="AZ265" s="500">
        <f t="shared" ref="AZ265" si="252">AY265*1.12</f>
        <v>0</v>
      </c>
      <c r="BA265" s="332">
        <v>120240021112</v>
      </c>
      <c r="BB265" s="503" t="s">
        <v>575</v>
      </c>
      <c r="BC265" s="338" t="s">
        <v>576</v>
      </c>
      <c r="BD265" s="371"/>
      <c r="BE265" s="371"/>
      <c r="BF265" s="371"/>
      <c r="BG265" s="371"/>
      <c r="BH265" s="371"/>
      <c r="BI265" s="371"/>
      <c r="BJ265" s="371"/>
      <c r="BK265" s="371"/>
      <c r="BL265" s="371"/>
      <c r="BM265" s="370"/>
    </row>
    <row r="266" spans="1:70" s="325" customFormat="1" ht="13.15" customHeight="1" x14ac:dyDescent="0.25">
      <c r="A266" s="401" t="s">
        <v>530</v>
      </c>
      <c r="B266" s="386" t="s">
        <v>442</v>
      </c>
      <c r="C266" s="386"/>
      <c r="D266" s="403" t="s">
        <v>856</v>
      </c>
      <c r="E266" s="411"/>
      <c r="F266" s="435"/>
      <c r="G266" s="436" t="s">
        <v>532</v>
      </c>
      <c r="H266" s="437"/>
      <c r="I266" s="404" t="s">
        <v>533</v>
      </c>
      <c r="J266" s="404" t="s">
        <v>533</v>
      </c>
      <c r="K266" s="438" t="s">
        <v>857</v>
      </c>
      <c r="L266" s="419"/>
      <c r="M266" s="385"/>
      <c r="N266" s="411">
        <v>50</v>
      </c>
      <c r="O266" s="428">
        <v>230000000</v>
      </c>
      <c r="P266" s="387" t="s">
        <v>747</v>
      </c>
      <c r="Q266" s="323" t="s">
        <v>804</v>
      </c>
      <c r="R266" s="385" t="s">
        <v>234</v>
      </c>
      <c r="S266" s="385">
        <v>230000000</v>
      </c>
      <c r="T266" s="436" t="s">
        <v>140</v>
      </c>
      <c r="U266" s="411"/>
      <c r="V266" s="409" t="s">
        <v>285</v>
      </c>
      <c r="W266" s="411"/>
      <c r="X266" s="411"/>
      <c r="Y266" s="410">
        <v>0</v>
      </c>
      <c r="Z266" s="406">
        <v>90</v>
      </c>
      <c r="AA266" s="411">
        <v>10</v>
      </c>
      <c r="AB266" s="411"/>
      <c r="AC266" s="386" t="s">
        <v>236</v>
      </c>
      <c r="AD266" s="411"/>
      <c r="AE266" s="497"/>
      <c r="AF266" s="413">
        <v>130438800</v>
      </c>
      <c r="AG266" s="414">
        <f>AF266*1.12</f>
        <v>146091456</v>
      </c>
      <c r="AH266" s="414"/>
      <c r="AI266" s="416"/>
      <c r="AJ266" s="416">
        <v>281293500</v>
      </c>
      <c r="AK266" s="416">
        <f>AJ266*1.12</f>
        <v>315048720.00000006</v>
      </c>
      <c r="AL266" s="414"/>
      <c r="AM266" s="416"/>
      <c r="AN266" s="416">
        <v>365672600</v>
      </c>
      <c r="AO266" s="416">
        <f>AN266*1.12</f>
        <v>409553312.00000006</v>
      </c>
      <c r="AP266" s="414"/>
      <c r="AQ266" s="414"/>
      <c r="AR266" s="416">
        <v>393400292</v>
      </c>
      <c r="AS266" s="416">
        <f>AR266*1.12</f>
        <v>440608327.04000002</v>
      </c>
      <c r="AT266" s="414"/>
      <c r="AU266" s="414"/>
      <c r="AV266" s="416">
        <v>393400292</v>
      </c>
      <c r="AW266" s="416">
        <f>AV266*1.12</f>
        <v>440608327.04000002</v>
      </c>
      <c r="AX266" s="382"/>
      <c r="AY266" s="417">
        <f>AF266+AJ266+AN266+AR266+AV266</f>
        <v>1564205484</v>
      </c>
      <c r="AZ266" s="495">
        <f>AY266*1.12</f>
        <v>1751910142.0800002</v>
      </c>
      <c r="BA266" s="498">
        <v>120240021112</v>
      </c>
      <c r="BB266" s="437" t="s">
        <v>575</v>
      </c>
      <c r="BC266" s="420" t="s">
        <v>576</v>
      </c>
      <c r="BD266" s="411"/>
      <c r="BE266" s="411"/>
      <c r="BF266" s="411"/>
      <c r="BG266" s="411"/>
      <c r="BH266" s="411"/>
      <c r="BI266" s="411"/>
      <c r="BJ266" s="411"/>
      <c r="BK266" s="411"/>
      <c r="BL266" s="411"/>
      <c r="BM266" s="441" t="s">
        <v>194</v>
      </c>
    </row>
    <row r="267" spans="1:70" s="212" customFormat="1" ht="13.15" customHeight="1" x14ac:dyDescent="0.25">
      <c r="A267" s="327" t="s">
        <v>71</v>
      </c>
      <c r="B267" s="75" t="s">
        <v>426</v>
      </c>
      <c r="C267" s="25"/>
      <c r="D267" s="27" t="s">
        <v>577</v>
      </c>
      <c r="E267" s="59"/>
      <c r="F267" s="59"/>
      <c r="G267" s="82" t="s">
        <v>139</v>
      </c>
      <c r="H267" s="49"/>
      <c r="I267" s="49" t="s">
        <v>123</v>
      </c>
      <c r="J267" s="49" t="s">
        <v>123</v>
      </c>
      <c r="K267" s="38" t="s">
        <v>25</v>
      </c>
      <c r="L267" s="53"/>
      <c r="M267" s="53"/>
      <c r="N267" s="81">
        <v>100</v>
      </c>
      <c r="O267" s="37">
        <v>230000000</v>
      </c>
      <c r="P267" s="82" t="s">
        <v>233</v>
      </c>
      <c r="Q267" s="53" t="s">
        <v>522</v>
      </c>
      <c r="R267" s="53" t="s">
        <v>234</v>
      </c>
      <c r="S267" s="37">
        <v>230000000</v>
      </c>
      <c r="T267" s="82" t="s">
        <v>132</v>
      </c>
      <c r="U267" s="53"/>
      <c r="V267" s="53"/>
      <c r="W267" s="53" t="s">
        <v>478</v>
      </c>
      <c r="X267" s="53" t="s">
        <v>251</v>
      </c>
      <c r="Y267" s="163">
        <v>0</v>
      </c>
      <c r="Z267" s="163">
        <v>100</v>
      </c>
      <c r="AA267" s="163">
        <v>0</v>
      </c>
      <c r="AB267" s="53"/>
      <c r="AC267" s="53" t="s">
        <v>236</v>
      </c>
      <c r="AD267" s="164"/>
      <c r="AE267" s="114"/>
      <c r="AF267" s="107">
        <v>8985600</v>
      </c>
      <c r="AG267" s="166">
        <f t="shared" si="223"/>
        <v>10063872.000000002</v>
      </c>
      <c r="AH267" s="74"/>
      <c r="AI267" s="74"/>
      <c r="AJ267" s="74">
        <v>11980800</v>
      </c>
      <c r="AK267" s="166">
        <f>AJ267*1.12</f>
        <v>13418496.000000002</v>
      </c>
      <c r="AL267" s="74"/>
      <c r="AM267" s="74"/>
      <c r="AN267" s="74">
        <v>11980800</v>
      </c>
      <c r="AO267" s="166">
        <f>AN267*1.12</f>
        <v>13418496.000000002</v>
      </c>
      <c r="AP267" s="74"/>
      <c r="AQ267" s="74"/>
      <c r="AR267" s="74"/>
      <c r="AS267" s="74"/>
      <c r="AT267" s="74"/>
      <c r="AU267" s="74"/>
      <c r="AV267" s="74"/>
      <c r="AW267" s="74"/>
      <c r="AX267" s="74"/>
      <c r="AY267" s="161">
        <v>0</v>
      </c>
      <c r="AZ267" s="162">
        <f t="shared" si="202"/>
        <v>0</v>
      </c>
      <c r="BA267" s="53" t="s">
        <v>245</v>
      </c>
      <c r="BB267" s="53" t="s">
        <v>353</v>
      </c>
      <c r="BC267" s="82" t="s">
        <v>134</v>
      </c>
      <c r="BD267" s="25"/>
      <c r="BE267" s="25"/>
      <c r="BF267" s="25"/>
      <c r="BG267" s="25"/>
      <c r="BH267" s="25"/>
      <c r="BI267" s="25"/>
      <c r="BJ267" s="25"/>
      <c r="BK267" s="25"/>
      <c r="BL267" s="59"/>
      <c r="BM267" s="25" t="s">
        <v>790</v>
      </c>
    </row>
    <row r="268" spans="1:70" s="212" customFormat="1" ht="13.15" customHeight="1" x14ac:dyDescent="0.25">
      <c r="A268" s="59" t="s">
        <v>71</v>
      </c>
      <c r="B268" s="75" t="s">
        <v>426</v>
      </c>
      <c r="C268" s="25"/>
      <c r="D268" s="27" t="s">
        <v>578</v>
      </c>
      <c r="E268" s="59"/>
      <c r="F268" s="59"/>
      <c r="G268" s="82" t="s">
        <v>139</v>
      </c>
      <c r="H268" s="49"/>
      <c r="I268" s="49" t="s">
        <v>123</v>
      </c>
      <c r="J268" s="49" t="s">
        <v>123</v>
      </c>
      <c r="K268" s="38" t="s">
        <v>25</v>
      </c>
      <c r="L268" s="53"/>
      <c r="M268" s="53"/>
      <c r="N268" s="81">
        <v>100</v>
      </c>
      <c r="O268" s="37">
        <v>230000000</v>
      </c>
      <c r="P268" s="82" t="s">
        <v>233</v>
      </c>
      <c r="Q268" s="53" t="s">
        <v>522</v>
      </c>
      <c r="R268" s="53" t="s">
        <v>234</v>
      </c>
      <c r="S268" s="37">
        <v>230000000</v>
      </c>
      <c r="T268" s="82" t="s">
        <v>75</v>
      </c>
      <c r="U268" s="53"/>
      <c r="V268" s="53"/>
      <c r="W268" s="53" t="s">
        <v>478</v>
      </c>
      <c r="X268" s="53" t="s">
        <v>251</v>
      </c>
      <c r="Y268" s="163">
        <v>0</v>
      </c>
      <c r="Z268" s="163">
        <v>100</v>
      </c>
      <c r="AA268" s="163">
        <v>0</v>
      </c>
      <c r="AB268" s="53"/>
      <c r="AC268" s="53" t="s">
        <v>236</v>
      </c>
      <c r="AD268" s="164"/>
      <c r="AE268" s="114"/>
      <c r="AF268" s="107">
        <v>17971200</v>
      </c>
      <c r="AG268" s="166">
        <f t="shared" si="223"/>
        <v>20127744.000000004</v>
      </c>
      <c r="AH268" s="74"/>
      <c r="AI268" s="74"/>
      <c r="AJ268" s="74">
        <v>23961600</v>
      </c>
      <c r="AK268" s="166">
        <f>AJ268*1.12</f>
        <v>26836992.000000004</v>
      </c>
      <c r="AL268" s="74"/>
      <c r="AM268" s="74"/>
      <c r="AN268" s="74">
        <v>23961600</v>
      </c>
      <c r="AO268" s="166">
        <f>AN268*1.12</f>
        <v>26836992.000000004</v>
      </c>
      <c r="AP268" s="74"/>
      <c r="AQ268" s="74"/>
      <c r="AR268" s="74"/>
      <c r="AS268" s="74"/>
      <c r="AT268" s="74"/>
      <c r="AU268" s="74"/>
      <c r="AV268" s="74"/>
      <c r="AW268" s="74"/>
      <c r="AX268" s="74"/>
      <c r="AY268" s="161">
        <v>0</v>
      </c>
      <c r="AZ268" s="162">
        <f t="shared" si="202"/>
        <v>0</v>
      </c>
      <c r="BA268" s="53" t="s">
        <v>245</v>
      </c>
      <c r="BB268" s="53" t="s">
        <v>351</v>
      </c>
      <c r="BC268" s="82" t="s">
        <v>136</v>
      </c>
      <c r="BD268" s="25"/>
      <c r="BE268" s="25"/>
      <c r="BF268" s="25"/>
      <c r="BG268" s="25"/>
      <c r="BH268" s="25"/>
      <c r="BI268" s="25"/>
      <c r="BJ268" s="25"/>
      <c r="BK268" s="25"/>
      <c r="BL268" s="59"/>
      <c r="BM268" s="25" t="s">
        <v>790</v>
      </c>
    </row>
    <row r="269" spans="1:70" s="212" customFormat="1" ht="13.15" customHeight="1" x14ac:dyDescent="0.25">
      <c r="A269" s="59" t="s">
        <v>71</v>
      </c>
      <c r="B269" s="75" t="s">
        <v>426</v>
      </c>
      <c r="C269" s="25"/>
      <c r="D269" s="27" t="s">
        <v>579</v>
      </c>
      <c r="E269" s="59"/>
      <c r="F269" s="59"/>
      <c r="G269" s="78" t="s">
        <v>580</v>
      </c>
      <c r="H269" s="49"/>
      <c r="I269" s="79" t="s">
        <v>581</v>
      </c>
      <c r="J269" s="79" t="s">
        <v>581</v>
      </c>
      <c r="K269" s="38" t="s">
        <v>25</v>
      </c>
      <c r="L269" s="53"/>
      <c r="M269" s="53"/>
      <c r="N269" s="81">
        <v>100</v>
      </c>
      <c r="O269" s="37">
        <v>230000000</v>
      </c>
      <c r="P269" s="82" t="s">
        <v>233</v>
      </c>
      <c r="Q269" s="53" t="s">
        <v>522</v>
      </c>
      <c r="R269" s="53" t="s">
        <v>234</v>
      </c>
      <c r="S269" s="37">
        <v>230000000</v>
      </c>
      <c r="T269" s="82" t="s">
        <v>280</v>
      </c>
      <c r="U269" s="53"/>
      <c r="V269" s="53"/>
      <c r="W269" s="53" t="s">
        <v>478</v>
      </c>
      <c r="X269" s="53" t="s">
        <v>251</v>
      </c>
      <c r="Y269" s="163">
        <v>0</v>
      </c>
      <c r="Z269" s="163">
        <v>100</v>
      </c>
      <c r="AA269" s="163">
        <v>0</v>
      </c>
      <c r="AB269" s="53"/>
      <c r="AC269" s="53" t="s">
        <v>236</v>
      </c>
      <c r="AD269" s="164"/>
      <c r="AE269" s="114"/>
      <c r="AF269" s="166">
        <v>8962200</v>
      </c>
      <c r="AG269" s="166">
        <f t="shared" si="223"/>
        <v>10037664.000000002</v>
      </c>
      <c r="AH269" s="164"/>
      <c r="AI269" s="114"/>
      <c r="AJ269" s="166">
        <v>11949600</v>
      </c>
      <c r="AK269" s="166">
        <f t="shared" ref="AK269:AK271" si="253">AJ269*1.12</f>
        <v>13383552.000000002</v>
      </c>
      <c r="AL269" s="164"/>
      <c r="AM269" s="114"/>
      <c r="AN269" s="166">
        <v>11949600</v>
      </c>
      <c r="AO269" s="167">
        <f t="shared" ref="AO269:AO271" si="254">AN269*1.12</f>
        <v>13383552.000000002</v>
      </c>
      <c r="AP269" s="164"/>
      <c r="AQ269" s="165"/>
      <c r="AR269" s="166"/>
      <c r="AS269" s="166"/>
      <c r="AT269" s="164"/>
      <c r="AU269" s="165"/>
      <c r="AV269" s="167"/>
      <c r="AW269" s="167"/>
      <c r="AX269" s="165"/>
      <c r="AY269" s="161">
        <v>0</v>
      </c>
      <c r="AZ269" s="162">
        <f t="shared" si="202"/>
        <v>0</v>
      </c>
      <c r="BA269" s="53" t="s">
        <v>245</v>
      </c>
      <c r="BB269" s="53" t="s">
        <v>582</v>
      </c>
      <c r="BC269" s="82" t="s">
        <v>583</v>
      </c>
      <c r="BD269" s="53"/>
      <c r="BE269" s="53"/>
      <c r="BF269" s="53"/>
      <c r="BG269" s="53"/>
      <c r="BH269" s="53"/>
      <c r="BI269" s="53"/>
      <c r="BJ269" s="53"/>
      <c r="BK269" s="53"/>
      <c r="BL269" s="59"/>
      <c r="BM269" s="126" t="s">
        <v>668</v>
      </c>
    </row>
    <row r="270" spans="1:70" s="212" customFormat="1" ht="13.15" customHeight="1" x14ac:dyDescent="0.25">
      <c r="A270" s="59" t="s">
        <v>71</v>
      </c>
      <c r="B270" s="75" t="s">
        <v>426</v>
      </c>
      <c r="C270" s="25"/>
      <c r="D270" s="27" t="s">
        <v>584</v>
      </c>
      <c r="E270" s="59"/>
      <c r="F270" s="59"/>
      <c r="G270" s="169" t="s">
        <v>585</v>
      </c>
      <c r="H270" s="170"/>
      <c r="I270" s="133" t="s">
        <v>586</v>
      </c>
      <c r="J270" s="133" t="s">
        <v>586</v>
      </c>
      <c r="K270" s="249" t="s">
        <v>25</v>
      </c>
      <c r="L270" s="171"/>
      <c r="M270" s="171"/>
      <c r="N270" s="250">
        <v>100</v>
      </c>
      <c r="O270" s="251">
        <v>230000000</v>
      </c>
      <c r="P270" s="134" t="s">
        <v>233</v>
      </c>
      <c r="Q270" s="171" t="s">
        <v>522</v>
      </c>
      <c r="R270" s="171" t="s">
        <v>234</v>
      </c>
      <c r="S270" s="251">
        <v>230000000</v>
      </c>
      <c r="T270" s="134" t="s">
        <v>280</v>
      </c>
      <c r="U270" s="171"/>
      <c r="V270" s="171"/>
      <c r="W270" s="171" t="s">
        <v>478</v>
      </c>
      <c r="X270" s="171" t="s">
        <v>251</v>
      </c>
      <c r="Y270" s="252">
        <v>0</v>
      </c>
      <c r="Z270" s="252">
        <v>100</v>
      </c>
      <c r="AA270" s="252">
        <v>0</v>
      </c>
      <c r="AB270" s="171"/>
      <c r="AC270" s="171" t="s">
        <v>236</v>
      </c>
      <c r="AD270" s="253"/>
      <c r="AE270" s="254"/>
      <c r="AF270" s="255">
        <v>3343950</v>
      </c>
      <c r="AG270" s="255">
        <f t="shared" si="223"/>
        <v>3745224.0000000005</v>
      </c>
      <c r="AH270" s="253"/>
      <c r="AI270" s="254"/>
      <c r="AJ270" s="255">
        <v>4458600</v>
      </c>
      <c r="AK270" s="255">
        <f t="shared" si="253"/>
        <v>4993632.0000000009</v>
      </c>
      <c r="AL270" s="253"/>
      <c r="AM270" s="254"/>
      <c r="AN270" s="255">
        <v>4458600</v>
      </c>
      <c r="AO270" s="256">
        <f t="shared" si="254"/>
        <v>4993632.0000000009</v>
      </c>
      <c r="AP270" s="253"/>
      <c r="AQ270" s="257"/>
      <c r="AR270" s="255"/>
      <c r="AS270" s="255"/>
      <c r="AT270" s="253"/>
      <c r="AU270" s="257"/>
      <c r="AV270" s="256"/>
      <c r="AW270" s="256"/>
      <c r="AX270" s="257"/>
      <c r="AY270" s="161">
        <v>0</v>
      </c>
      <c r="AZ270" s="162">
        <f t="shared" si="202"/>
        <v>0</v>
      </c>
      <c r="BA270" s="171" t="s">
        <v>245</v>
      </c>
      <c r="BB270" s="171" t="s">
        <v>587</v>
      </c>
      <c r="BC270" s="134" t="s">
        <v>588</v>
      </c>
      <c r="BD270" s="171"/>
      <c r="BE270" s="171"/>
      <c r="BF270" s="171"/>
      <c r="BG270" s="171"/>
      <c r="BH270" s="171"/>
      <c r="BI270" s="171"/>
      <c r="BJ270" s="171"/>
      <c r="BK270" s="171"/>
      <c r="BL270" s="59"/>
      <c r="BM270" s="126" t="s">
        <v>668</v>
      </c>
    </row>
    <row r="271" spans="1:70" s="130" customFormat="1" ht="13.15" customHeight="1" x14ac:dyDescent="0.25">
      <c r="A271" s="59" t="s">
        <v>71</v>
      </c>
      <c r="B271" s="75" t="s">
        <v>426</v>
      </c>
      <c r="C271" s="31"/>
      <c r="D271" s="27" t="s">
        <v>589</v>
      </c>
      <c r="E271" s="31"/>
      <c r="F271" s="31"/>
      <c r="G271" s="78" t="s">
        <v>590</v>
      </c>
      <c r="H271" s="25"/>
      <c r="I271" s="79" t="s">
        <v>591</v>
      </c>
      <c r="J271" s="79" t="s">
        <v>592</v>
      </c>
      <c r="K271" s="38" t="s">
        <v>25</v>
      </c>
      <c r="L271" s="25"/>
      <c r="M271" s="25"/>
      <c r="N271" s="81">
        <v>100</v>
      </c>
      <c r="O271" s="37">
        <v>230000000</v>
      </c>
      <c r="P271" s="82" t="s">
        <v>233</v>
      </c>
      <c r="Q271" s="53" t="s">
        <v>522</v>
      </c>
      <c r="R271" s="53" t="s">
        <v>234</v>
      </c>
      <c r="S271" s="37">
        <v>230000000</v>
      </c>
      <c r="T271" s="82" t="s">
        <v>132</v>
      </c>
      <c r="U271" s="25"/>
      <c r="V271" s="25"/>
      <c r="W271" s="53" t="s">
        <v>478</v>
      </c>
      <c r="X271" s="53" t="s">
        <v>251</v>
      </c>
      <c r="Y271" s="163">
        <v>0</v>
      </c>
      <c r="Z271" s="163">
        <v>100</v>
      </c>
      <c r="AA271" s="163">
        <v>0</v>
      </c>
      <c r="AB271" s="25"/>
      <c r="AC271" s="53" t="s">
        <v>236</v>
      </c>
      <c r="AD271" s="74"/>
      <c r="AE271" s="74"/>
      <c r="AF271" s="166">
        <v>3304140</v>
      </c>
      <c r="AG271" s="166">
        <f t="shared" si="223"/>
        <v>3700636.8000000003</v>
      </c>
      <c r="AH271" s="74"/>
      <c r="AI271" s="74"/>
      <c r="AJ271" s="166">
        <v>4405520</v>
      </c>
      <c r="AK271" s="166">
        <f t="shared" si="253"/>
        <v>4934182.4000000004</v>
      </c>
      <c r="AL271" s="74"/>
      <c r="AM271" s="74"/>
      <c r="AN271" s="166">
        <v>4405520</v>
      </c>
      <c r="AO271" s="166">
        <f t="shared" si="254"/>
        <v>4934182.4000000004</v>
      </c>
      <c r="AP271" s="74"/>
      <c r="AQ271" s="74"/>
      <c r="AR271" s="74"/>
      <c r="AS271" s="74"/>
      <c r="AT271" s="74"/>
      <c r="AU271" s="74"/>
      <c r="AV271" s="74"/>
      <c r="AW271" s="74"/>
      <c r="AX271" s="74"/>
      <c r="AY271" s="161">
        <v>0</v>
      </c>
      <c r="AZ271" s="162">
        <f t="shared" si="202"/>
        <v>0</v>
      </c>
      <c r="BA271" s="53" t="s">
        <v>245</v>
      </c>
      <c r="BB271" s="25" t="s">
        <v>593</v>
      </c>
      <c r="BC271" s="82" t="s">
        <v>594</v>
      </c>
      <c r="BD271" s="25"/>
      <c r="BE271" s="25"/>
      <c r="BF271" s="25"/>
      <c r="BG271" s="25"/>
      <c r="BH271" s="25"/>
      <c r="BI271" s="25"/>
      <c r="BJ271" s="25"/>
      <c r="BK271" s="25"/>
      <c r="BL271" s="31"/>
      <c r="BM271" s="126" t="s">
        <v>668</v>
      </c>
    </row>
    <row r="272" spans="1:70" s="135" customFormat="1" ht="13.15" customHeight="1" x14ac:dyDescent="0.25">
      <c r="A272" s="77" t="s">
        <v>71</v>
      </c>
      <c r="B272" s="75" t="s">
        <v>426</v>
      </c>
      <c r="C272" s="25"/>
      <c r="D272" s="27" t="s">
        <v>632</v>
      </c>
      <c r="E272" s="38"/>
      <c r="F272" s="35"/>
      <c r="G272" s="82" t="s">
        <v>139</v>
      </c>
      <c r="H272" s="49"/>
      <c r="I272" s="49" t="s">
        <v>123</v>
      </c>
      <c r="J272" s="49" t="s">
        <v>123</v>
      </c>
      <c r="K272" s="38" t="s">
        <v>25</v>
      </c>
      <c r="L272" s="53"/>
      <c r="M272" s="53"/>
      <c r="N272" s="81">
        <v>100</v>
      </c>
      <c r="O272" s="37">
        <v>230000000</v>
      </c>
      <c r="P272" s="82" t="s">
        <v>233</v>
      </c>
      <c r="Q272" s="53" t="s">
        <v>522</v>
      </c>
      <c r="R272" s="53" t="s">
        <v>234</v>
      </c>
      <c r="S272" s="37">
        <v>230000000</v>
      </c>
      <c r="T272" s="82" t="s">
        <v>132</v>
      </c>
      <c r="U272" s="53"/>
      <c r="V272" s="53"/>
      <c r="W272" s="53" t="s">
        <v>478</v>
      </c>
      <c r="X272" s="53" t="s">
        <v>251</v>
      </c>
      <c r="Y272" s="163">
        <v>0</v>
      </c>
      <c r="Z272" s="163">
        <v>100</v>
      </c>
      <c r="AA272" s="163">
        <v>0</v>
      </c>
      <c r="AB272" s="53"/>
      <c r="AC272" s="53" t="s">
        <v>236</v>
      </c>
      <c r="AD272" s="164"/>
      <c r="AE272" s="114"/>
      <c r="AF272" s="107">
        <v>8985600</v>
      </c>
      <c r="AG272" s="166">
        <f t="shared" si="223"/>
        <v>10063872.000000002</v>
      </c>
      <c r="AH272" s="74"/>
      <c r="AI272" s="74"/>
      <c r="AJ272" s="74">
        <v>11980800</v>
      </c>
      <c r="AK272" s="166">
        <f>AJ272*1.12</f>
        <v>13418496.000000002</v>
      </c>
      <c r="AL272" s="74"/>
      <c r="AM272" s="74"/>
      <c r="AN272" s="74">
        <v>11980800</v>
      </c>
      <c r="AO272" s="166">
        <f>AN272*1.12</f>
        <v>13418496.000000002</v>
      </c>
      <c r="AP272" s="74"/>
      <c r="AQ272" s="74"/>
      <c r="AR272" s="74"/>
      <c r="AS272" s="74"/>
      <c r="AT272" s="74"/>
      <c r="AU272" s="74"/>
      <c r="AV272" s="74"/>
      <c r="AW272" s="74"/>
      <c r="AX272" s="74"/>
      <c r="AY272" s="161">
        <v>0</v>
      </c>
      <c r="AZ272" s="162">
        <f t="shared" si="202"/>
        <v>0</v>
      </c>
      <c r="BA272" s="53" t="s">
        <v>245</v>
      </c>
      <c r="BB272" s="53" t="s">
        <v>353</v>
      </c>
      <c r="BC272" s="82" t="s">
        <v>134</v>
      </c>
      <c r="BD272" s="25"/>
      <c r="BE272" s="25"/>
      <c r="BF272" s="25"/>
      <c r="BG272" s="25"/>
      <c r="BH272" s="25"/>
      <c r="BI272" s="25"/>
      <c r="BJ272" s="25"/>
      <c r="BK272" s="25"/>
      <c r="BL272" s="25"/>
      <c r="BM272" s="126" t="s">
        <v>668</v>
      </c>
      <c r="BN272" s="4"/>
      <c r="BO272" s="4"/>
      <c r="BP272" s="4"/>
      <c r="BQ272" s="4"/>
      <c r="BR272" s="4"/>
    </row>
    <row r="273" spans="1:82" s="135" customFormat="1" ht="13.15" customHeight="1" x14ac:dyDescent="0.25">
      <c r="A273" s="77" t="s">
        <v>71</v>
      </c>
      <c r="B273" s="75" t="s">
        <v>426</v>
      </c>
      <c r="C273" s="25"/>
      <c r="D273" s="27" t="s">
        <v>633</v>
      </c>
      <c r="E273" s="38"/>
      <c r="F273" s="35"/>
      <c r="G273" s="82" t="s">
        <v>139</v>
      </c>
      <c r="H273" s="49"/>
      <c r="I273" s="49" t="s">
        <v>123</v>
      </c>
      <c r="J273" s="49" t="s">
        <v>123</v>
      </c>
      <c r="K273" s="38" t="s">
        <v>25</v>
      </c>
      <c r="L273" s="53"/>
      <c r="M273" s="53"/>
      <c r="N273" s="81">
        <v>100</v>
      </c>
      <c r="O273" s="37">
        <v>230000000</v>
      </c>
      <c r="P273" s="82" t="s">
        <v>233</v>
      </c>
      <c r="Q273" s="53" t="s">
        <v>522</v>
      </c>
      <c r="R273" s="53" t="s">
        <v>234</v>
      </c>
      <c r="S273" s="37">
        <v>230000000</v>
      </c>
      <c r="T273" s="82" t="s">
        <v>75</v>
      </c>
      <c r="U273" s="53"/>
      <c r="V273" s="53"/>
      <c r="W273" s="53" t="s">
        <v>478</v>
      </c>
      <c r="X273" s="53" t="s">
        <v>251</v>
      </c>
      <c r="Y273" s="163">
        <v>0</v>
      </c>
      <c r="Z273" s="163">
        <v>100</v>
      </c>
      <c r="AA273" s="163">
        <v>0</v>
      </c>
      <c r="AB273" s="53"/>
      <c r="AC273" s="53" t="s">
        <v>236</v>
      </c>
      <c r="AD273" s="164"/>
      <c r="AE273" s="114"/>
      <c r="AF273" s="107">
        <v>17971200</v>
      </c>
      <c r="AG273" s="166">
        <f t="shared" si="223"/>
        <v>20127744.000000004</v>
      </c>
      <c r="AH273" s="74"/>
      <c r="AI273" s="74"/>
      <c r="AJ273" s="74">
        <v>23961600</v>
      </c>
      <c r="AK273" s="166">
        <f>AJ273*1.12</f>
        <v>26836992.000000004</v>
      </c>
      <c r="AL273" s="74"/>
      <c r="AM273" s="74"/>
      <c r="AN273" s="74">
        <v>23961600</v>
      </c>
      <c r="AO273" s="166">
        <f>AN273*1.12</f>
        <v>26836992.000000004</v>
      </c>
      <c r="AP273" s="74"/>
      <c r="AQ273" s="74"/>
      <c r="AR273" s="74"/>
      <c r="AS273" s="74"/>
      <c r="AT273" s="74"/>
      <c r="AU273" s="74"/>
      <c r="AV273" s="74"/>
      <c r="AW273" s="74"/>
      <c r="AX273" s="74"/>
      <c r="AY273" s="161">
        <v>0</v>
      </c>
      <c r="AZ273" s="162">
        <f t="shared" si="202"/>
        <v>0</v>
      </c>
      <c r="BA273" s="53" t="s">
        <v>245</v>
      </c>
      <c r="BB273" s="53" t="s">
        <v>351</v>
      </c>
      <c r="BC273" s="82" t="s">
        <v>136</v>
      </c>
      <c r="BD273" s="25"/>
      <c r="BE273" s="25"/>
      <c r="BF273" s="25"/>
      <c r="BG273" s="25"/>
      <c r="BH273" s="25"/>
      <c r="BI273" s="25"/>
      <c r="BJ273" s="25"/>
      <c r="BK273" s="25"/>
      <c r="BL273" s="25"/>
      <c r="BM273" s="126" t="s">
        <v>668</v>
      </c>
      <c r="BN273" s="4"/>
      <c r="BO273" s="4"/>
      <c r="BP273" s="4"/>
      <c r="BQ273" s="4"/>
      <c r="BR273" s="4"/>
    </row>
    <row r="274" spans="1:82" s="135" customFormat="1" ht="13.15" customHeight="1" x14ac:dyDescent="0.25">
      <c r="A274" s="77" t="s">
        <v>71</v>
      </c>
      <c r="B274" s="75" t="s">
        <v>426</v>
      </c>
      <c r="C274" s="25"/>
      <c r="D274" s="27" t="s">
        <v>634</v>
      </c>
      <c r="E274" s="38"/>
      <c r="F274" s="35"/>
      <c r="G274" s="78" t="s">
        <v>580</v>
      </c>
      <c r="H274" s="49"/>
      <c r="I274" s="79" t="s">
        <v>581</v>
      </c>
      <c r="J274" s="79" t="s">
        <v>581</v>
      </c>
      <c r="K274" s="38" t="s">
        <v>25</v>
      </c>
      <c r="L274" s="53"/>
      <c r="M274" s="53"/>
      <c r="N274" s="81">
        <v>100</v>
      </c>
      <c r="O274" s="37">
        <v>230000000</v>
      </c>
      <c r="P274" s="82" t="s">
        <v>233</v>
      </c>
      <c r="Q274" s="53" t="s">
        <v>522</v>
      </c>
      <c r="R274" s="53" t="s">
        <v>234</v>
      </c>
      <c r="S274" s="37">
        <v>230000000</v>
      </c>
      <c r="T274" s="82" t="s">
        <v>280</v>
      </c>
      <c r="U274" s="53"/>
      <c r="V274" s="53"/>
      <c r="W274" s="53" t="s">
        <v>478</v>
      </c>
      <c r="X274" s="53" t="s">
        <v>251</v>
      </c>
      <c r="Y274" s="163">
        <v>0</v>
      </c>
      <c r="Z274" s="163">
        <v>100</v>
      </c>
      <c r="AA274" s="163">
        <v>0</v>
      </c>
      <c r="AB274" s="53"/>
      <c r="AC274" s="53" t="s">
        <v>236</v>
      </c>
      <c r="AD274" s="164"/>
      <c r="AE274" s="114"/>
      <c r="AF274" s="166">
        <v>8962200</v>
      </c>
      <c r="AG274" s="166">
        <f t="shared" si="223"/>
        <v>10037664.000000002</v>
      </c>
      <c r="AH274" s="164"/>
      <c r="AI274" s="114"/>
      <c r="AJ274" s="166">
        <v>11949600</v>
      </c>
      <c r="AK274" s="166">
        <f t="shared" ref="AK274:AK279" si="255">AJ274*1.12</f>
        <v>13383552.000000002</v>
      </c>
      <c r="AL274" s="164"/>
      <c r="AM274" s="114"/>
      <c r="AN274" s="166">
        <v>11949600</v>
      </c>
      <c r="AO274" s="167">
        <f t="shared" ref="AO274:AO279" si="256">AN274*1.12</f>
        <v>13383552.000000002</v>
      </c>
      <c r="AP274" s="164"/>
      <c r="AQ274" s="165"/>
      <c r="AR274" s="166"/>
      <c r="AS274" s="166"/>
      <c r="AT274" s="164"/>
      <c r="AU274" s="165"/>
      <c r="AV274" s="167"/>
      <c r="AW274" s="167"/>
      <c r="AX274" s="165"/>
      <c r="AY274" s="161">
        <v>0</v>
      </c>
      <c r="AZ274" s="162">
        <f t="shared" si="202"/>
        <v>0</v>
      </c>
      <c r="BA274" s="53" t="s">
        <v>245</v>
      </c>
      <c r="BB274" s="53" t="s">
        <v>582</v>
      </c>
      <c r="BC274" s="82" t="s">
        <v>583</v>
      </c>
      <c r="BD274" s="53"/>
      <c r="BE274" s="53"/>
      <c r="BF274" s="53"/>
      <c r="BG274" s="53"/>
      <c r="BH274" s="53"/>
      <c r="BI274" s="53"/>
      <c r="BJ274" s="53"/>
      <c r="BK274" s="53"/>
      <c r="BL274" s="53"/>
      <c r="BM274" s="25" t="s">
        <v>417</v>
      </c>
      <c r="BN274" s="4"/>
      <c r="BO274" s="4"/>
      <c r="BP274" s="4"/>
      <c r="BQ274" s="4"/>
      <c r="BR274" s="4"/>
    </row>
    <row r="275" spans="1:82" ht="13.15" customHeight="1" x14ac:dyDescent="0.2">
      <c r="A275" s="53" t="s">
        <v>71</v>
      </c>
      <c r="B275" s="75" t="s">
        <v>426</v>
      </c>
      <c r="C275" s="80"/>
      <c r="D275" s="27" t="s">
        <v>682</v>
      </c>
      <c r="E275" s="80"/>
      <c r="F275" s="80"/>
      <c r="G275" s="78" t="s">
        <v>580</v>
      </c>
      <c r="H275" s="49"/>
      <c r="I275" s="79" t="s">
        <v>581</v>
      </c>
      <c r="J275" s="79" t="s">
        <v>581</v>
      </c>
      <c r="K275" s="38" t="s">
        <v>25</v>
      </c>
      <c r="L275" s="53"/>
      <c r="M275" s="53"/>
      <c r="N275" s="81">
        <v>100</v>
      </c>
      <c r="O275" s="37">
        <v>230000000</v>
      </c>
      <c r="P275" s="82" t="s">
        <v>233</v>
      </c>
      <c r="Q275" s="53" t="s">
        <v>484</v>
      </c>
      <c r="R275" s="53" t="s">
        <v>234</v>
      </c>
      <c r="S275" s="37">
        <v>230000000</v>
      </c>
      <c r="T275" s="82" t="s">
        <v>280</v>
      </c>
      <c r="U275" s="53"/>
      <c r="V275" s="53" t="s">
        <v>251</v>
      </c>
      <c r="W275" s="53"/>
      <c r="X275" s="53"/>
      <c r="Y275" s="163">
        <v>0</v>
      </c>
      <c r="Z275" s="163">
        <v>100</v>
      </c>
      <c r="AA275" s="163">
        <v>0</v>
      </c>
      <c r="AB275" s="53"/>
      <c r="AC275" s="53" t="s">
        <v>236</v>
      </c>
      <c r="AD275" s="164"/>
      <c r="AE275" s="114"/>
      <c r="AF275" s="166">
        <v>8962200</v>
      </c>
      <c r="AG275" s="166">
        <f>AF275*1.12</f>
        <v>10037664.000000002</v>
      </c>
      <c r="AH275" s="164"/>
      <c r="AI275" s="114"/>
      <c r="AJ275" s="166">
        <v>11949600</v>
      </c>
      <c r="AK275" s="166">
        <f>AJ275*1.12</f>
        <v>13383552.000000002</v>
      </c>
      <c r="AL275" s="164"/>
      <c r="AM275" s="114"/>
      <c r="AN275" s="166">
        <v>11949600</v>
      </c>
      <c r="AO275" s="167">
        <f>AN275*1.12</f>
        <v>13383552.000000002</v>
      </c>
      <c r="AP275" s="164"/>
      <c r="AQ275" s="165"/>
      <c r="AR275" s="166"/>
      <c r="AS275" s="166"/>
      <c r="AT275" s="164"/>
      <c r="AU275" s="165"/>
      <c r="AV275" s="167"/>
      <c r="AW275" s="167"/>
      <c r="AX275" s="165"/>
      <c r="AY275" s="165">
        <v>0</v>
      </c>
      <c r="AZ275" s="165">
        <f t="shared" si="202"/>
        <v>0</v>
      </c>
      <c r="BA275" s="53" t="s">
        <v>245</v>
      </c>
      <c r="BB275" s="53" t="s">
        <v>582</v>
      </c>
      <c r="BC275" s="82" t="s">
        <v>583</v>
      </c>
      <c r="BD275" s="25"/>
      <c r="BE275" s="25"/>
      <c r="BF275" s="25"/>
      <c r="BG275" s="25"/>
      <c r="BH275" s="25"/>
      <c r="BI275" s="25"/>
      <c r="BJ275" s="25"/>
      <c r="BK275" s="25"/>
      <c r="BL275" s="25"/>
      <c r="BM275" s="25" t="s">
        <v>790</v>
      </c>
    </row>
    <row r="276" spans="1:82" s="135" customFormat="1" ht="13.15" customHeight="1" x14ac:dyDescent="0.25">
      <c r="A276" s="77" t="s">
        <v>71</v>
      </c>
      <c r="B276" s="75" t="s">
        <v>426</v>
      </c>
      <c r="C276" s="25"/>
      <c r="D276" s="27" t="s">
        <v>635</v>
      </c>
      <c r="E276" s="38"/>
      <c r="F276" s="35"/>
      <c r="G276" s="169" t="s">
        <v>585</v>
      </c>
      <c r="H276" s="170"/>
      <c r="I276" s="133" t="s">
        <v>586</v>
      </c>
      <c r="J276" s="133" t="s">
        <v>586</v>
      </c>
      <c r="K276" s="249" t="s">
        <v>25</v>
      </c>
      <c r="L276" s="171"/>
      <c r="M276" s="171"/>
      <c r="N276" s="250">
        <v>100</v>
      </c>
      <c r="O276" s="251">
        <v>230000000</v>
      </c>
      <c r="P276" s="134" t="s">
        <v>233</v>
      </c>
      <c r="Q276" s="171" t="s">
        <v>522</v>
      </c>
      <c r="R276" s="171" t="s">
        <v>234</v>
      </c>
      <c r="S276" s="251">
        <v>230000000</v>
      </c>
      <c r="T276" s="134" t="s">
        <v>280</v>
      </c>
      <c r="U276" s="171"/>
      <c r="V276" s="171"/>
      <c r="W276" s="171" t="s">
        <v>478</v>
      </c>
      <c r="X276" s="171" t="s">
        <v>251</v>
      </c>
      <c r="Y276" s="252">
        <v>0</v>
      </c>
      <c r="Z276" s="252">
        <v>100</v>
      </c>
      <c r="AA276" s="252">
        <v>0</v>
      </c>
      <c r="AB276" s="171"/>
      <c r="AC276" s="171" t="s">
        <v>236</v>
      </c>
      <c r="AD276" s="253"/>
      <c r="AE276" s="254"/>
      <c r="AF276" s="255">
        <v>3343950</v>
      </c>
      <c r="AG276" s="255">
        <f t="shared" si="223"/>
        <v>3745224.0000000005</v>
      </c>
      <c r="AH276" s="253"/>
      <c r="AI276" s="254"/>
      <c r="AJ276" s="255">
        <v>4458600</v>
      </c>
      <c r="AK276" s="255">
        <f t="shared" si="255"/>
        <v>4993632.0000000009</v>
      </c>
      <c r="AL276" s="253"/>
      <c r="AM276" s="254"/>
      <c r="AN276" s="255">
        <v>4458600</v>
      </c>
      <c r="AO276" s="256">
        <f t="shared" si="256"/>
        <v>4993632.0000000009</v>
      </c>
      <c r="AP276" s="253"/>
      <c r="AQ276" s="257"/>
      <c r="AR276" s="255"/>
      <c r="AS276" s="255"/>
      <c r="AT276" s="253"/>
      <c r="AU276" s="257"/>
      <c r="AV276" s="256"/>
      <c r="AW276" s="256"/>
      <c r="AX276" s="257"/>
      <c r="AY276" s="161">
        <v>0</v>
      </c>
      <c r="AZ276" s="162">
        <f t="shared" si="202"/>
        <v>0</v>
      </c>
      <c r="BA276" s="171" t="s">
        <v>245</v>
      </c>
      <c r="BB276" s="171" t="s">
        <v>587</v>
      </c>
      <c r="BC276" s="134" t="s">
        <v>588</v>
      </c>
      <c r="BD276" s="171"/>
      <c r="BE276" s="171"/>
      <c r="BF276" s="171"/>
      <c r="BG276" s="171"/>
      <c r="BH276" s="171"/>
      <c r="BI276" s="171"/>
      <c r="BJ276" s="171"/>
      <c r="BK276" s="171"/>
      <c r="BL276" s="171"/>
      <c r="BM276" s="25" t="s">
        <v>417</v>
      </c>
      <c r="BN276" s="4"/>
      <c r="BO276" s="4"/>
      <c r="BP276" s="4"/>
      <c r="BQ276" s="4"/>
      <c r="BR276" s="4"/>
    </row>
    <row r="277" spans="1:82" ht="13.15" customHeight="1" x14ac:dyDescent="0.2">
      <c r="A277" s="53" t="s">
        <v>71</v>
      </c>
      <c r="B277" s="75" t="s">
        <v>426</v>
      </c>
      <c r="C277" s="85"/>
      <c r="D277" s="27" t="s">
        <v>683</v>
      </c>
      <c r="E277" s="168"/>
      <c r="F277" s="168"/>
      <c r="G277" s="169" t="s">
        <v>585</v>
      </c>
      <c r="H277" s="170"/>
      <c r="I277" s="133" t="s">
        <v>586</v>
      </c>
      <c r="J277" s="133" t="s">
        <v>586</v>
      </c>
      <c r="K277" s="38" t="s">
        <v>25</v>
      </c>
      <c r="L277" s="53"/>
      <c r="M277" s="53"/>
      <c r="N277" s="81">
        <v>100</v>
      </c>
      <c r="O277" s="37">
        <v>230000000</v>
      </c>
      <c r="P277" s="82" t="s">
        <v>233</v>
      </c>
      <c r="Q277" s="53" t="s">
        <v>484</v>
      </c>
      <c r="R277" s="53" t="s">
        <v>234</v>
      </c>
      <c r="S277" s="37">
        <v>230000000</v>
      </c>
      <c r="T277" s="134" t="s">
        <v>280</v>
      </c>
      <c r="U277" s="53"/>
      <c r="V277" s="53" t="s">
        <v>251</v>
      </c>
      <c r="W277" s="171"/>
      <c r="X277" s="171"/>
      <c r="Y277" s="163">
        <v>0</v>
      </c>
      <c r="Z277" s="163">
        <v>100</v>
      </c>
      <c r="AA277" s="163">
        <v>0</v>
      </c>
      <c r="AB277" s="53"/>
      <c r="AC277" s="53" t="s">
        <v>236</v>
      </c>
      <c r="AD277" s="164"/>
      <c r="AE277" s="114"/>
      <c r="AF277" s="255">
        <v>3343950</v>
      </c>
      <c r="AG277" s="166">
        <f t="shared" si="223"/>
        <v>3745224.0000000005</v>
      </c>
      <c r="AH277" s="164"/>
      <c r="AI277" s="114"/>
      <c r="AJ277" s="255">
        <v>4458600</v>
      </c>
      <c r="AK277" s="166">
        <f t="shared" si="255"/>
        <v>4993632.0000000009</v>
      </c>
      <c r="AL277" s="164"/>
      <c r="AM277" s="114"/>
      <c r="AN277" s="255">
        <v>4458600</v>
      </c>
      <c r="AO277" s="167">
        <f t="shared" si="256"/>
        <v>4993632.0000000009</v>
      </c>
      <c r="AP277" s="164"/>
      <c r="AQ277" s="165"/>
      <c r="AR277" s="166"/>
      <c r="AS277" s="166"/>
      <c r="AT277" s="164"/>
      <c r="AU277" s="165"/>
      <c r="AV277" s="167"/>
      <c r="AW277" s="167"/>
      <c r="AX277" s="165"/>
      <c r="AY277" s="165">
        <v>0</v>
      </c>
      <c r="AZ277" s="165">
        <f t="shared" si="202"/>
        <v>0</v>
      </c>
      <c r="BA277" s="53" t="s">
        <v>245</v>
      </c>
      <c r="BB277" s="171" t="s">
        <v>587</v>
      </c>
      <c r="BC277" s="134" t="s">
        <v>588</v>
      </c>
      <c r="BD277" s="25"/>
      <c r="BE277" s="25"/>
      <c r="BF277" s="25"/>
      <c r="BG277" s="25"/>
      <c r="BH277" s="25"/>
      <c r="BI277" s="25"/>
      <c r="BJ277" s="25"/>
      <c r="BK277" s="25"/>
      <c r="BL277" s="25"/>
      <c r="BM277" s="25" t="s">
        <v>790</v>
      </c>
    </row>
    <row r="278" spans="1:82" s="135" customFormat="1" ht="13.15" customHeight="1" x14ac:dyDescent="0.25">
      <c r="A278" s="77" t="s">
        <v>71</v>
      </c>
      <c r="B278" s="75" t="s">
        <v>426</v>
      </c>
      <c r="C278" s="25"/>
      <c r="D278" s="27" t="s">
        <v>636</v>
      </c>
      <c r="E278" s="38"/>
      <c r="F278" s="35"/>
      <c r="G278" s="78" t="s">
        <v>590</v>
      </c>
      <c r="H278" s="25"/>
      <c r="I278" s="79" t="s">
        <v>591</v>
      </c>
      <c r="J278" s="79" t="s">
        <v>592</v>
      </c>
      <c r="K278" s="38" t="s">
        <v>25</v>
      </c>
      <c r="L278" s="25"/>
      <c r="M278" s="25"/>
      <c r="N278" s="81">
        <v>100</v>
      </c>
      <c r="O278" s="37">
        <v>230000000</v>
      </c>
      <c r="P278" s="82" t="s">
        <v>233</v>
      </c>
      <c r="Q278" s="53" t="s">
        <v>522</v>
      </c>
      <c r="R278" s="53" t="s">
        <v>234</v>
      </c>
      <c r="S278" s="37">
        <v>230000000</v>
      </c>
      <c r="T278" s="82" t="s">
        <v>132</v>
      </c>
      <c r="U278" s="25"/>
      <c r="V278" s="25"/>
      <c r="W278" s="53" t="s">
        <v>478</v>
      </c>
      <c r="X278" s="53" t="s">
        <v>251</v>
      </c>
      <c r="Y278" s="163">
        <v>0</v>
      </c>
      <c r="Z278" s="163">
        <v>100</v>
      </c>
      <c r="AA278" s="163">
        <v>0</v>
      </c>
      <c r="AB278" s="25"/>
      <c r="AC278" s="53" t="s">
        <v>236</v>
      </c>
      <c r="AD278" s="74"/>
      <c r="AE278" s="74"/>
      <c r="AF278" s="166">
        <v>3304140</v>
      </c>
      <c r="AG278" s="166">
        <f t="shared" si="223"/>
        <v>3700636.8000000003</v>
      </c>
      <c r="AH278" s="74"/>
      <c r="AI278" s="74"/>
      <c r="AJ278" s="166">
        <v>4405520</v>
      </c>
      <c r="AK278" s="166">
        <f t="shared" si="255"/>
        <v>4934182.4000000004</v>
      </c>
      <c r="AL278" s="74"/>
      <c r="AM278" s="74"/>
      <c r="AN278" s="166">
        <v>4405520</v>
      </c>
      <c r="AO278" s="166">
        <f t="shared" si="256"/>
        <v>4934182.4000000004</v>
      </c>
      <c r="AP278" s="74"/>
      <c r="AQ278" s="74"/>
      <c r="AR278" s="74"/>
      <c r="AS278" s="74"/>
      <c r="AT278" s="74"/>
      <c r="AU278" s="74"/>
      <c r="AV278" s="74"/>
      <c r="AW278" s="74"/>
      <c r="AX278" s="74"/>
      <c r="AY278" s="161">
        <v>0</v>
      </c>
      <c r="AZ278" s="162">
        <f t="shared" si="202"/>
        <v>0</v>
      </c>
      <c r="BA278" s="53" t="s">
        <v>245</v>
      </c>
      <c r="BB278" s="25" t="s">
        <v>593</v>
      </c>
      <c r="BC278" s="82" t="s">
        <v>594</v>
      </c>
      <c r="BD278" s="25"/>
      <c r="BE278" s="25"/>
      <c r="BF278" s="25"/>
      <c r="BG278" s="25"/>
      <c r="BH278" s="25"/>
      <c r="BI278" s="25"/>
      <c r="BJ278" s="25"/>
      <c r="BK278" s="25"/>
      <c r="BL278" s="25"/>
      <c r="BM278" s="25" t="s">
        <v>417</v>
      </c>
      <c r="BN278" s="4"/>
      <c r="BO278" s="4"/>
      <c r="BP278" s="4"/>
      <c r="BQ278" s="4"/>
      <c r="BR278" s="4"/>
    </row>
    <row r="279" spans="1:82" ht="13.15" customHeight="1" x14ac:dyDescent="0.2">
      <c r="A279" s="53" t="s">
        <v>71</v>
      </c>
      <c r="B279" s="75" t="s">
        <v>426</v>
      </c>
      <c r="C279" s="85"/>
      <c r="D279" s="27" t="s">
        <v>684</v>
      </c>
      <c r="E279" s="168"/>
      <c r="F279" s="168"/>
      <c r="G279" s="78" t="s">
        <v>590</v>
      </c>
      <c r="H279" s="25"/>
      <c r="I279" s="79" t="s">
        <v>591</v>
      </c>
      <c r="J279" s="79" t="s">
        <v>592</v>
      </c>
      <c r="K279" s="38" t="s">
        <v>25</v>
      </c>
      <c r="L279" s="53"/>
      <c r="M279" s="53"/>
      <c r="N279" s="81">
        <v>100</v>
      </c>
      <c r="O279" s="37">
        <v>230000000</v>
      </c>
      <c r="P279" s="82" t="s">
        <v>233</v>
      </c>
      <c r="Q279" s="53" t="s">
        <v>484</v>
      </c>
      <c r="R279" s="53" t="s">
        <v>234</v>
      </c>
      <c r="S279" s="37">
        <v>230000000</v>
      </c>
      <c r="T279" s="82" t="s">
        <v>132</v>
      </c>
      <c r="U279" s="53"/>
      <c r="V279" s="53" t="s">
        <v>251</v>
      </c>
      <c r="W279" s="53"/>
      <c r="X279" s="53"/>
      <c r="Y279" s="163">
        <v>0</v>
      </c>
      <c r="Z279" s="163">
        <v>100</v>
      </c>
      <c r="AA279" s="163">
        <v>0</v>
      </c>
      <c r="AB279" s="53"/>
      <c r="AC279" s="53" t="s">
        <v>236</v>
      </c>
      <c r="AD279" s="164"/>
      <c r="AE279" s="114"/>
      <c r="AF279" s="166">
        <v>3304140</v>
      </c>
      <c r="AG279" s="166">
        <f t="shared" si="223"/>
        <v>3700636.8000000003</v>
      </c>
      <c r="AH279" s="164"/>
      <c r="AI279" s="114"/>
      <c r="AJ279" s="166">
        <v>4405520</v>
      </c>
      <c r="AK279" s="166">
        <f t="shared" si="255"/>
        <v>4934182.4000000004</v>
      </c>
      <c r="AL279" s="164"/>
      <c r="AM279" s="114"/>
      <c r="AN279" s="166">
        <v>4405520</v>
      </c>
      <c r="AO279" s="167">
        <f t="shared" si="256"/>
        <v>4934182.4000000004</v>
      </c>
      <c r="AP279" s="164"/>
      <c r="AQ279" s="165"/>
      <c r="AR279" s="166"/>
      <c r="AS279" s="166"/>
      <c r="AT279" s="164"/>
      <c r="AU279" s="165"/>
      <c r="AV279" s="167"/>
      <c r="AW279" s="167"/>
      <c r="AX279" s="165"/>
      <c r="AY279" s="165">
        <v>0</v>
      </c>
      <c r="AZ279" s="165">
        <f t="shared" si="202"/>
        <v>0</v>
      </c>
      <c r="BA279" s="53" t="s">
        <v>245</v>
      </c>
      <c r="BB279" s="25" t="s">
        <v>593</v>
      </c>
      <c r="BC279" s="82" t="s">
        <v>594</v>
      </c>
      <c r="BD279" s="25"/>
      <c r="BE279" s="25"/>
      <c r="BF279" s="25"/>
      <c r="BG279" s="25"/>
      <c r="BH279" s="25"/>
      <c r="BI279" s="25"/>
      <c r="BJ279" s="25"/>
      <c r="BK279" s="25"/>
      <c r="BL279" s="25"/>
      <c r="BM279" s="25" t="s">
        <v>790</v>
      </c>
    </row>
    <row r="280" spans="1:82" s="55" customFormat="1" ht="13.5" customHeight="1" x14ac:dyDescent="0.25">
      <c r="A280" s="59" t="s">
        <v>685</v>
      </c>
      <c r="B280" s="59"/>
      <c r="C280" s="59"/>
      <c r="D280" s="27" t="s">
        <v>694</v>
      </c>
      <c r="E280" s="59"/>
      <c r="F280" s="67" t="s">
        <v>652</v>
      </c>
      <c r="G280" s="59" t="s">
        <v>686</v>
      </c>
      <c r="H280" s="59"/>
      <c r="I280" s="59" t="s">
        <v>687</v>
      </c>
      <c r="J280" s="59" t="s">
        <v>687</v>
      </c>
      <c r="K280" s="59" t="s">
        <v>9</v>
      </c>
      <c r="L280" s="59" t="s">
        <v>274</v>
      </c>
      <c r="M280" s="59" t="s">
        <v>688</v>
      </c>
      <c r="N280" s="23">
        <v>100</v>
      </c>
      <c r="O280" s="59">
        <v>230000000</v>
      </c>
      <c r="P280" s="59" t="s">
        <v>233</v>
      </c>
      <c r="Q280" s="68" t="s">
        <v>484</v>
      </c>
      <c r="R280" s="59" t="s">
        <v>234</v>
      </c>
      <c r="S280" s="59">
        <v>230000000</v>
      </c>
      <c r="T280" s="59" t="s">
        <v>72</v>
      </c>
      <c r="U280" s="59"/>
      <c r="V280" s="68" t="s">
        <v>235</v>
      </c>
      <c r="W280" s="59"/>
      <c r="X280" s="59"/>
      <c r="Y280" s="59">
        <v>0</v>
      </c>
      <c r="Z280" s="59">
        <v>100</v>
      </c>
      <c r="AA280" s="59">
        <v>0</v>
      </c>
      <c r="AB280" s="59"/>
      <c r="AC280" s="59" t="s">
        <v>236</v>
      </c>
      <c r="AD280" s="59"/>
      <c r="AE280" s="69"/>
      <c r="AF280" s="69">
        <v>20000000</v>
      </c>
      <c r="AG280" s="69">
        <v>22400000.000000004</v>
      </c>
      <c r="AH280" s="70"/>
      <c r="AI280" s="69"/>
      <c r="AJ280" s="69">
        <v>20049000</v>
      </c>
      <c r="AK280" s="69">
        <v>22454880.000000004</v>
      </c>
      <c r="AL280" s="59"/>
      <c r="AM280" s="59"/>
      <c r="AN280" s="59"/>
      <c r="AO280" s="59"/>
      <c r="AP280" s="59"/>
      <c r="AQ280" s="59"/>
      <c r="AR280" s="59"/>
      <c r="AS280" s="59"/>
      <c r="AT280" s="59"/>
      <c r="AU280" s="59"/>
      <c r="AV280" s="59"/>
      <c r="AW280" s="59"/>
      <c r="AX280" s="59"/>
      <c r="AY280" s="69">
        <v>40049000</v>
      </c>
      <c r="AZ280" s="69">
        <v>44854880.000000007</v>
      </c>
      <c r="BA280" s="152">
        <v>120240021112</v>
      </c>
      <c r="BB280" s="59" t="s">
        <v>689</v>
      </c>
      <c r="BC280" s="59" t="s">
        <v>690</v>
      </c>
      <c r="BD280" s="59"/>
      <c r="BE280" s="59"/>
      <c r="BF280" s="59"/>
      <c r="BG280" s="59"/>
      <c r="BH280" s="59"/>
      <c r="BI280" s="59"/>
      <c r="BJ280" s="59"/>
      <c r="BK280" s="59"/>
      <c r="BL280" s="59"/>
      <c r="BM280" s="67" t="s">
        <v>417</v>
      </c>
    </row>
    <row r="281" spans="1:82" ht="13.15" customHeight="1" x14ac:dyDescent="0.2">
      <c r="A281" s="53" t="s">
        <v>71</v>
      </c>
      <c r="B281" s="75" t="s">
        <v>426</v>
      </c>
      <c r="C281" s="75"/>
      <c r="D281" s="27" t="s">
        <v>697</v>
      </c>
      <c r="E281" s="76"/>
      <c r="F281" s="77"/>
      <c r="G281" s="77" t="s">
        <v>691</v>
      </c>
      <c r="H281" s="78"/>
      <c r="I281" s="78" t="s">
        <v>692</v>
      </c>
      <c r="J281" s="78" t="s">
        <v>693</v>
      </c>
      <c r="K281" s="79" t="s">
        <v>25</v>
      </c>
      <c r="L281" s="38"/>
      <c r="M281" s="80"/>
      <c r="N281" s="81">
        <v>100</v>
      </c>
      <c r="O281" s="37">
        <v>230000000</v>
      </c>
      <c r="P281" s="82" t="s">
        <v>233</v>
      </c>
      <c r="Q281" s="53" t="s">
        <v>484</v>
      </c>
      <c r="R281" s="53" t="s">
        <v>234</v>
      </c>
      <c r="S281" s="37">
        <v>230000000</v>
      </c>
      <c r="T281" s="82" t="s">
        <v>75</v>
      </c>
      <c r="U281" s="78"/>
      <c r="V281" s="53" t="s">
        <v>251</v>
      </c>
      <c r="W281" s="25"/>
      <c r="X281" s="53"/>
      <c r="Y281" s="53">
        <v>0</v>
      </c>
      <c r="Z281" s="77">
        <v>100</v>
      </c>
      <c r="AA281" s="77">
        <v>0</v>
      </c>
      <c r="AB281" s="77"/>
      <c r="AC281" s="77" t="s">
        <v>236</v>
      </c>
      <c r="AD281" s="38"/>
      <c r="AE281" s="80"/>
      <c r="AF281" s="74">
        <v>40107157</v>
      </c>
      <c r="AG281" s="184">
        <v>44920015.840000004</v>
      </c>
      <c r="AH281" s="74"/>
      <c r="AI281" s="74"/>
      <c r="AJ281" s="74">
        <v>53471770</v>
      </c>
      <c r="AK281" s="83">
        <v>59888382.400000006</v>
      </c>
      <c r="AL281" s="74"/>
      <c r="AM281" s="74"/>
      <c r="AN281" s="74">
        <v>53471770</v>
      </c>
      <c r="AO281" s="83">
        <v>59888382.400000006</v>
      </c>
      <c r="AP281" s="74"/>
      <c r="AQ281" s="74"/>
      <c r="AR281" s="74"/>
      <c r="AS281" s="74"/>
      <c r="AT281" s="74"/>
      <c r="AU281" s="74"/>
      <c r="AV281" s="74"/>
      <c r="AW281" s="74"/>
      <c r="AX281" s="74"/>
      <c r="AY281" s="184">
        <v>0</v>
      </c>
      <c r="AZ281" s="184">
        <v>164696780.64000002</v>
      </c>
      <c r="BA281" s="83" t="s">
        <v>245</v>
      </c>
      <c r="BB281" s="84" t="s">
        <v>358</v>
      </c>
      <c r="BC281" s="85" t="s">
        <v>135</v>
      </c>
      <c r="BD281" s="25"/>
      <c r="BE281" s="25"/>
      <c r="BF281" s="25"/>
      <c r="BG281" s="25"/>
      <c r="BH281" s="25"/>
      <c r="BI281" s="25"/>
      <c r="BJ281" s="25"/>
      <c r="BK281" s="25"/>
      <c r="BL281" s="25"/>
      <c r="BM281" s="25" t="s">
        <v>790</v>
      </c>
    </row>
    <row r="282" spans="1:82" ht="13.15" customHeight="1" x14ac:dyDescent="0.2">
      <c r="A282" s="89" t="s">
        <v>71</v>
      </c>
      <c r="B282" s="90" t="s">
        <v>426</v>
      </c>
      <c r="C282" s="90"/>
      <c r="D282" s="27" t="s">
        <v>696</v>
      </c>
      <c r="E282" s="91"/>
      <c r="F282" s="92"/>
      <c r="G282" s="77" t="s">
        <v>691</v>
      </c>
      <c r="H282" s="93"/>
      <c r="I282" s="78" t="s">
        <v>692</v>
      </c>
      <c r="J282" s="78" t="s">
        <v>693</v>
      </c>
      <c r="K282" s="94" t="s">
        <v>25</v>
      </c>
      <c r="L282" s="95"/>
      <c r="M282" s="96"/>
      <c r="N282" s="97">
        <v>100</v>
      </c>
      <c r="O282" s="98">
        <v>230000000</v>
      </c>
      <c r="P282" s="99" t="s">
        <v>233</v>
      </c>
      <c r="Q282" s="53" t="s">
        <v>484</v>
      </c>
      <c r="R282" s="89" t="s">
        <v>234</v>
      </c>
      <c r="S282" s="98">
        <v>230000000</v>
      </c>
      <c r="T282" s="99" t="s">
        <v>280</v>
      </c>
      <c r="U282" s="93"/>
      <c r="V282" s="89" t="s">
        <v>251</v>
      </c>
      <c r="W282" s="25"/>
      <c r="X282" s="89"/>
      <c r="Y282" s="89">
        <v>0</v>
      </c>
      <c r="Z282" s="92">
        <v>100</v>
      </c>
      <c r="AA282" s="92">
        <v>0</v>
      </c>
      <c r="AB282" s="92"/>
      <c r="AC282" s="92" t="s">
        <v>236</v>
      </c>
      <c r="AD282" s="95"/>
      <c r="AE282" s="96"/>
      <c r="AF282" s="87">
        <v>7254720</v>
      </c>
      <c r="AG282" s="184">
        <v>8125286.4000000004</v>
      </c>
      <c r="AH282" s="87"/>
      <c r="AI282" s="87"/>
      <c r="AJ282" s="184">
        <v>9672960</v>
      </c>
      <c r="AK282" s="184">
        <v>10833715.200000001</v>
      </c>
      <c r="AL282" s="184"/>
      <c r="AM282" s="184"/>
      <c r="AN282" s="184">
        <v>9672960</v>
      </c>
      <c r="AO282" s="184">
        <v>10833715.200000001</v>
      </c>
      <c r="AP282" s="87"/>
      <c r="AQ282" s="87"/>
      <c r="AR282" s="87"/>
      <c r="AS282" s="87"/>
      <c r="AT282" s="87"/>
      <c r="AU282" s="87"/>
      <c r="AV282" s="87"/>
      <c r="AW282" s="87"/>
      <c r="AX282" s="87"/>
      <c r="AY282" s="184">
        <v>0</v>
      </c>
      <c r="AZ282" s="184">
        <v>29792716.800000004</v>
      </c>
      <c r="BA282" s="83" t="s">
        <v>245</v>
      </c>
      <c r="BB282" s="84" t="s">
        <v>359</v>
      </c>
      <c r="BC282" s="85" t="s">
        <v>269</v>
      </c>
      <c r="BD282" s="88"/>
      <c r="BE282" s="88"/>
      <c r="BF282" s="88"/>
      <c r="BG282" s="88"/>
      <c r="BH282" s="88"/>
      <c r="BI282" s="88"/>
      <c r="BJ282" s="88"/>
      <c r="BK282" s="88"/>
      <c r="BL282" s="88"/>
      <c r="BM282" s="25" t="s">
        <v>790</v>
      </c>
    </row>
    <row r="283" spans="1:82" ht="13.15" customHeight="1" x14ac:dyDescent="0.2">
      <c r="A283" s="53" t="s">
        <v>71</v>
      </c>
      <c r="B283" s="75" t="s">
        <v>426</v>
      </c>
      <c r="C283" s="75"/>
      <c r="D283" s="27" t="s">
        <v>695</v>
      </c>
      <c r="E283" s="100"/>
      <c r="F283" s="77"/>
      <c r="G283" s="77" t="s">
        <v>691</v>
      </c>
      <c r="H283" s="78"/>
      <c r="I283" s="78" t="s">
        <v>692</v>
      </c>
      <c r="J283" s="78" t="s">
        <v>693</v>
      </c>
      <c r="K283" s="79" t="s">
        <v>25</v>
      </c>
      <c r="L283" s="38"/>
      <c r="M283" s="80"/>
      <c r="N283" s="81">
        <v>100</v>
      </c>
      <c r="O283" s="37">
        <v>230000000</v>
      </c>
      <c r="P283" s="82" t="s">
        <v>233</v>
      </c>
      <c r="Q283" s="53" t="s">
        <v>484</v>
      </c>
      <c r="R283" s="53" t="s">
        <v>234</v>
      </c>
      <c r="S283" s="37">
        <v>230000000</v>
      </c>
      <c r="T283" s="82" t="s">
        <v>72</v>
      </c>
      <c r="U283" s="78"/>
      <c r="V283" s="53" t="s">
        <v>251</v>
      </c>
      <c r="W283" s="25"/>
      <c r="X283" s="53"/>
      <c r="Y283" s="53">
        <v>0</v>
      </c>
      <c r="Z283" s="77">
        <v>100</v>
      </c>
      <c r="AA283" s="77">
        <v>0</v>
      </c>
      <c r="AB283" s="77"/>
      <c r="AC283" s="77" t="s">
        <v>236</v>
      </c>
      <c r="AD283" s="38"/>
      <c r="AE283" s="80"/>
      <c r="AF283" s="87">
        <v>30677377.5</v>
      </c>
      <c r="AG283" s="184">
        <v>34358662.800000004</v>
      </c>
      <c r="AH283" s="74"/>
      <c r="AI283" s="74"/>
      <c r="AJ283" s="184">
        <v>40903170</v>
      </c>
      <c r="AK283" s="184">
        <v>45811550.400000006</v>
      </c>
      <c r="AL283" s="184"/>
      <c r="AM283" s="184"/>
      <c r="AN283" s="184">
        <v>40903170</v>
      </c>
      <c r="AO283" s="184">
        <v>45811550.400000006</v>
      </c>
      <c r="AP283" s="74"/>
      <c r="AQ283" s="74"/>
      <c r="AR283" s="74"/>
      <c r="AS283" s="74"/>
      <c r="AT283" s="74"/>
      <c r="AU283" s="74"/>
      <c r="AV283" s="74"/>
      <c r="AW283" s="74"/>
      <c r="AX283" s="74"/>
      <c r="AY283" s="184">
        <v>0</v>
      </c>
      <c r="AZ283" s="184">
        <v>125981763.60000001</v>
      </c>
      <c r="BA283" s="83" t="s">
        <v>245</v>
      </c>
      <c r="BB283" s="84" t="s">
        <v>360</v>
      </c>
      <c r="BC283" s="85" t="s">
        <v>361</v>
      </c>
      <c r="BD283" s="25"/>
      <c r="BE283" s="25"/>
      <c r="BF283" s="25"/>
      <c r="BG283" s="25"/>
      <c r="BH283" s="25"/>
      <c r="BI283" s="25"/>
      <c r="BJ283" s="25"/>
      <c r="BK283" s="25"/>
      <c r="BL283" s="25"/>
      <c r="BM283" s="25" t="s">
        <v>790</v>
      </c>
    </row>
    <row r="284" spans="1:82" ht="13.5" customHeight="1" x14ac:dyDescent="0.2">
      <c r="A284" s="149" t="s">
        <v>530</v>
      </c>
      <c r="B284" s="25"/>
      <c r="C284" s="53"/>
      <c r="D284" s="28" t="s">
        <v>743</v>
      </c>
      <c r="E284" s="58"/>
      <c r="F284" s="58"/>
      <c r="G284" s="258" t="s">
        <v>744</v>
      </c>
      <c r="H284" s="258" t="s">
        <v>652</v>
      </c>
      <c r="I284" s="172" t="s">
        <v>745</v>
      </c>
      <c r="J284" s="173" t="s">
        <v>746</v>
      </c>
      <c r="K284" s="68" t="s">
        <v>25</v>
      </c>
      <c r="L284" s="68"/>
      <c r="M284" s="68"/>
      <c r="N284" s="259">
        <v>100</v>
      </c>
      <c r="O284" s="40">
        <v>230000000</v>
      </c>
      <c r="P284" s="49" t="s">
        <v>747</v>
      </c>
      <c r="Q284" s="68" t="s">
        <v>662</v>
      </c>
      <c r="R284" s="38" t="s">
        <v>234</v>
      </c>
      <c r="S284" s="38">
        <v>230000000</v>
      </c>
      <c r="T284" s="49" t="s">
        <v>748</v>
      </c>
      <c r="U284" s="68"/>
      <c r="V284" s="56" t="s">
        <v>285</v>
      </c>
      <c r="W284" s="68"/>
      <c r="X284" s="68"/>
      <c r="Y284" s="259">
        <v>0</v>
      </c>
      <c r="Z284" s="259">
        <v>100</v>
      </c>
      <c r="AA284" s="259">
        <v>0</v>
      </c>
      <c r="AB284" s="68"/>
      <c r="AC284" s="68" t="s">
        <v>236</v>
      </c>
      <c r="AD284" s="260"/>
      <c r="AE284" s="261"/>
      <c r="AF284" s="262">
        <v>9423000</v>
      </c>
      <c r="AG284" s="262">
        <f>IF(AC284="С НДС",AF284*1.12,AF284)</f>
        <v>10553760.000000002</v>
      </c>
      <c r="AH284" s="262"/>
      <c r="AI284" s="262"/>
      <c r="AJ284" s="262">
        <v>13768000</v>
      </c>
      <c r="AK284" s="262">
        <f>IF(AC284="С НДС",AJ284*1.12,AJ284)</f>
        <v>15420160.000000002</v>
      </c>
      <c r="AL284" s="262"/>
      <c r="AM284" s="262"/>
      <c r="AN284" s="262">
        <v>15420460</v>
      </c>
      <c r="AO284" s="262">
        <f>IF(AC284="С НДС",AN284*1.12,AN284)</f>
        <v>17270915.200000003</v>
      </c>
      <c r="AP284" s="262"/>
      <c r="AQ284" s="262"/>
      <c r="AR284" s="262">
        <v>17270579.199999999</v>
      </c>
      <c r="AS284" s="262">
        <f>IF(AC284="С НДС",AR284*1.12,AR284)</f>
        <v>19343048.704</v>
      </c>
      <c r="AT284" s="262"/>
      <c r="AU284" s="262"/>
      <c r="AV284" s="262">
        <v>19343048.699999999</v>
      </c>
      <c r="AW284" s="262">
        <f>IF(AC284="С НДС",AV284*1.12,AV284)</f>
        <v>21664214.544</v>
      </c>
      <c r="AX284" s="261"/>
      <c r="AY284" s="261">
        <v>0</v>
      </c>
      <c r="AZ284" s="261">
        <f>IF(AC284="С НДС",AY284*1.12,AY284)</f>
        <v>0</v>
      </c>
      <c r="BA284" s="77" t="s">
        <v>245</v>
      </c>
      <c r="BB284" s="174" t="s">
        <v>749</v>
      </c>
      <c r="BC284" s="174" t="s">
        <v>749</v>
      </c>
      <c r="BD284" s="258"/>
      <c r="BE284" s="258"/>
      <c r="BF284" s="258"/>
      <c r="BG284" s="258"/>
      <c r="BH284" s="258"/>
      <c r="BI284" s="258"/>
      <c r="BJ284" s="258"/>
      <c r="BK284" s="258"/>
      <c r="BL284" s="258"/>
      <c r="BM284" s="23"/>
    </row>
    <row r="285" spans="1:82" ht="13.5" customHeight="1" x14ac:dyDescent="0.2">
      <c r="A285" s="336" t="s">
        <v>530</v>
      </c>
      <c r="B285" s="329"/>
      <c r="C285" s="154"/>
      <c r="D285" s="505" t="s">
        <v>785</v>
      </c>
      <c r="E285" s="339"/>
      <c r="F285" s="339"/>
      <c r="G285" s="506" t="s">
        <v>744</v>
      </c>
      <c r="H285" s="506" t="s">
        <v>652</v>
      </c>
      <c r="I285" s="507" t="s">
        <v>745</v>
      </c>
      <c r="J285" s="508" t="s">
        <v>746</v>
      </c>
      <c r="K285" s="333" t="s">
        <v>25</v>
      </c>
      <c r="L285" s="333"/>
      <c r="M285" s="333"/>
      <c r="N285" s="509">
        <v>100</v>
      </c>
      <c r="O285" s="331">
        <v>230000000</v>
      </c>
      <c r="P285" s="338" t="s">
        <v>747</v>
      </c>
      <c r="Q285" s="333" t="s">
        <v>765</v>
      </c>
      <c r="R285" s="322" t="s">
        <v>234</v>
      </c>
      <c r="S285" s="322">
        <v>230000000</v>
      </c>
      <c r="T285" s="338" t="s">
        <v>748</v>
      </c>
      <c r="U285" s="333"/>
      <c r="V285" s="320" t="s">
        <v>285</v>
      </c>
      <c r="W285" s="333"/>
      <c r="X285" s="333"/>
      <c r="Y285" s="509">
        <v>0</v>
      </c>
      <c r="Z285" s="509">
        <v>100</v>
      </c>
      <c r="AA285" s="509">
        <v>0</v>
      </c>
      <c r="AB285" s="333"/>
      <c r="AC285" s="333" t="s">
        <v>236</v>
      </c>
      <c r="AD285" s="510"/>
      <c r="AE285" s="511"/>
      <c r="AF285" s="512">
        <v>9423000</v>
      </c>
      <c r="AG285" s="512">
        <v>10553760.000000002</v>
      </c>
      <c r="AH285" s="512"/>
      <c r="AI285" s="512"/>
      <c r="AJ285" s="512">
        <v>13768000</v>
      </c>
      <c r="AK285" s="512">
        <v>15420160.000000002</v>
      </c>
      <c r="AL285" s="512"/>
      <c r="AM285" s="512"/>
      <c r="AN285" s="512">
        <v>15420460</v>
      </c>
      <c r="AO285" s="512">
        <v>17270915.200000003</v>
      </c>
      <c r="AP285" s="512"/>
      <c r="AQ285" s="512"/>
      <c r="AR285" s="512">
        <v>17270579.199999999</v>
      </c>
      <c r="AS285" s="512">
        <v>19343048.704</v>
      </c>
      <c r="AT285" s="512"/>
      <c r="AU285" s="512"/>
      <c r="AV285" s="512">
        <v>19343048.699999999</v>
      </c>
      <c r="AW285" s="512">
        <v>21664214.544</v>
      </c>
      <c r="AX285" s="511"/>
      <c r="AY285" s="511">
        <v>0</v>
      </c>
      <c r="AZ285" s="511">
        <v>84252098.448000014</v>
      </c>
      <c r="BA285" s="335" t="s">
        <v>245</v>
      </c>
      <c r="BB285" s="513" t="s">
        <v>749</v>
      </c>
      <c r="BC285" s="513" t="s">
        <v>749</v>
      </c>
      <c r="BD285" s="506"/>
      <c r="BE285" s="506"/>
      <c r="BF285" s="506"/>
      <c r="BG285" s="506"/>
      <c r="BH285" s="506"/>
      <c r="BI285" s="506"/>
      <c r="BJ285" s="506"/>
      <c r="BK285" s="506"/>
      <c r="BL285" s="506"/>
      <c r="BM285" s="321" t="s">
        <v>191</v>
      </c>
    </row>
    <row r="286" spans="1:82" s="324" customFormat="1" ht="13.15" customHeight="1" x14ac:dyDescent="0.25">
      <c r="A286" s="386" t="s">
        <v>530</v>
      </c>
      <c r="B286" s="386"/>
      <c r="C286" s="386"/>
      <c r="D286" s="386" t="s">
        <v>864</v>
      </c>
      <c r="E286" s="386"/>
      <c r="F286" s="386"/>
      <c r="G286" s="386" t="s">
        <v>744</v>
      </c>
      <c r="H286" s="386" t="s">
        <v>652</v>
      </c>
      <c r="I286" s="386" t="s">
        <v>745</v>
      </c>
      <c r="J286" s="386" t="s">
        <v>746</v>
      </c>
      <c r="K286" s="386" t="s">
        <v>25</v>
      </c>
      <c r="L286" s="386"/>
      <c r="M286" s="386"/>
      <c r="N286" s="386">
        <v>100</v>
      </c>
      <c r="O286" s="386">
        <v>230000000</v>
      </c>
      <c r="P286" s="387" t="s">
        <v>865</v>
      </c>
      <c r="Q286" s="323" t="s">
        <v>804</v>
      </c>
      <c r="R286" s="385" t="s">
        <v>234</v>
      </c>
      <c r="S286" s="384">
        <v>230000000</v>
      </c>
      <c r="T286" s="384" t="s">
        <v>68</v>
      </c>
      <c r="U286" s="384"/>
      <c r="V286" s="385" t="s">
        <v>285</v>
      </c>
      <c r="W286" s="384"/>
      <c r="X286" s="384"/>
      <c r="Y286" s="383">
        <v>0</v>
      </c>
      <c r="Z286" s="384">
        <v>100</v>
      </c>
      <c r="AA286" s="384">
        <v>0</v>
      </c>
      <c r="AB286" s="384"/>
      <c r="AC286" s="384" t="s">
        <v>236</v>
      </c>
      <c r="AD286" s="384"/>
      <c r="AE286" s="384"/>
      <c r="AF286" s="377">
        <v>1884660</v>
      </c>
      <c r="AG286" s="378">
        <f>AF286*1.12</f>
        <v>2110819.2000000002</v>
      </c>
      <c r="AH286" s="384"/>
      <c r="AI286" s="384"/>
      <c r="AJ286" s="377">
        <v>1884660</v>
      </c>
      <c r="AK286" s="379">
        <f>AJ286*1.12</f>
        <v>2110819.2000000002</v>
      </c>
      <c r="AL286" s="383"/>
      <c r="AM286" s="383"/>
      <c r="AN286" s="379">
        <v>3084032.0000000005</v>
      </c>
      <c r="AO286" s="379">
        <f>AN286*1.12</f>
        <v>3454115.8400000008</v>
      </c>
      <c r="AP286" s="383"/>
      <c r="AQ286" s="383"/>
      <c r="AR286" s="379">
        <v>3454115.8400000008</v>
      </c>
      <c r="AS286" s="379">
        <f>AR286*1.12</f>
        <v>3868609.7408000012</v>
      </c>
      <c r="AT286" s="383"/>
      <c r="AU286" s="383"/>
      <c r="AV286" s="379">
        <v>3868609.7408000003</v>
      </c>
      <c r="AW286" s="379">
        <f>AV286*1.12</f>
        <v>4332842.9096960006</v>
      </c>
      <c r="AX286" s="382"/>
      <c r="AY286" s="380">
        <f>AF286+AJ286+AN286+AR286+AV286</f>
        <v>14176077.580800001</v>
      </c>
      <c r="AZ286" s="379">
        <f>AY286*1.12</f>
        <v>15877206.890496003</v>
      </c>
      <c r="BA286" s="382" t="s">
        <v>245</v>
      </c>
      <c r="BB286" s="381" t="s">
        <v>749</v>
      </c>
      <c r="BC286" s="381" t="s">
        <v>866</v>
      </c>
      <c r="BD286" s="382"/>
      <c r="BE286" s="382"/>
      <c r="BF286" s="382"/>
      <c r="BG286" s="382"/>
      <c r="BH286" s="382"/>
      <c r="BI286" s="382"/>
      <c r="BJ286" s="382"/>
      <c r="BK286" s="382"/>
      <c r="BL286" s="382"/>
      <c r="BM286" s="382" t="s">
        <v>867</v>
      </c>
    </row>
    <row r="287" spans="1:82" s="270" customFormat="1" ht="12.95" customHeight="1" x14ac:dyDescent="0.25">
      <c r="A287" s="157" t="s">
        <v>66</v>
      </c>
      <c r="B287" s="115"/>
      <c r="C287" s="115"/>
      <c r="D287" s="27" t="s">
        <v>786</v>
      </c>
      <c r="E287" s="115"/>
      <c r="F287" s="115"/>
      <c r="G287" s="115" t="s">
        <v>265</v>
      </c>
      <c r="H287" s="115"/>
      <c r="I287" s="115" t="s">
        <v>266</v>
      </c>
      <c r="J287" s="115" t="s">
        <v>266</v>
      </c>
      <c r="K287" s="115" t="s">
        <v>25</v>
      </c>
      <c r="L287" s="115"/>
      <c r="M287" s="115"/>
      <c r="N287" s="263">
        <v>80</v>
      </c>
      <c r="O287" s="37">
        <v>230000000</v>
      </c>
      <c r="P287" s="115" t="s">
        <v>273</v>
      </c>
      <c r="Q287" s="264" t="s">
        <v>765</v>
      </c>
      <c r="R287" s="89" t="s">
        <v>234</v>
      </c>
      <c r="S287" s="230">
        <v>230000000</v>
      </c>
      <c r="T287" s="115" t="s">
        <v>787</v>
      </c>
      <c r="U287" s="115"/>
      <c r="V287" s="157" t="s">
        <v>235</v>
      </c>
      <c r="W287" s="115"/>
      <c r="X287" s="115"/>
      <c r="Y287" s="157" t="s">
        <v>278</v>
      </c>
      <c r="Z287" s="157" t="s">
        <v>700</v>
      </c>
      <c r="AA287" s="157">
        <v>10</v>
      </c>
      <c r="AB287" s="129"/>
      <c r="AC287" s="77" t="s">
        <v>236</v>
      </c>
      <c r="AD287" s="50"/>
      <c r="AE287" s="50"/>
      <c r="AF287" s="265">
        <v>10550480</v>
      </c>
      <c r="AG287" s="265">
        <f>AF287*1.12</f>
        <v>11816537.600000001</v>
      </c>
      <c r="AH287" s="266"/>
      <c r="AI287" s="266"/>
      <c r="AJ287" s="267">
        <v>21029784</v>
      </c>
      <c r="AK287" s="265">
        <f>AJ287*1.12</f>
        <v>23553358.080000002</v>
      </c>
      <c r="AL287" s="266"/>
      <c r="AM287" s="237"/>
      <c r="AN287" s="237"/>
      <c r="AO287" s="237"/>
      <c r="AP287" s="237"/>
      <c r="AQ287" s="237"/>
      <c r="AR287" s="237"/>
      <c r="AS287" s="237"/>
      <c r="AT287" s="237"/>
      <c r="AU287" s="237"/>
      <c r="AV287" s="237"/>
      <c r="AW287" s="237"/>
      <c r="AX287" s="237"/>
      <c r="AY287" s="265">
        <f t="shared" ref="AY287:AZ287" si="257">AF287+AJ287+AN287+AR287+AV287</f>
        <v>31580264</v>
      </c>
      <c r="AZ287" s="268">
        <f t="shared" si="257"/>
        <v>35369895.680000007</v>
      </c>
      <c r="BA287" s="265">
        <v>120240021112</v>
      </c>
      <c r="BB287" s="157" t="s">
        <v>788</v>
      </c>
      <c r="BC287" s="157" t="s">
        <v>789</v>
      </c>
      <c r="BD287" s="235"/>
      <c r="BE287" s="235"/>
      <c r="BF287" s="269"/>
      <c r="BG287" s="24"/>
      <c r="BH287" s="24"/>
      <c r="BI287" s="24"/>
      <c r="BJ287" s="24"/>
      <c r="BK287" s="24"/>
      <c r="BL287" s="24"/>
      <c r="BM287" s="24" t="s">
        <v>417</v>
      </c>
    </row>
    <row r="288" spans="1:82" s="270" customFormat="1" ht="12.95" customHeight="1" x14ac:dyDescent="0.2">
      <c r="A288" s="157" t="s">
        <v>66</v>
      </c>
      <c r="B288" s="115"/>
      <c r="C288" s="115"/>
      <c r="D288" s="115" t="s">
        <v>803</v>
      </c>
      <c r="E288" s="115"/>
      <c r="F288" s="115"/>
      <c r="G288" s="53" t="s">
        <v>265</v>
      </c>
      <c r="H288" s="53"/>
      <c r="I288" s="53" t="s">
        <v>266</v>
      </c>
      <c r="J288" s="53" t="s">
        <v>266</v>
      </c>
      <c r="K288" s="53" t="s">
        <v>9</v>
      </c>
      <c r="L288" s="53" t="s">
        <v>526</v>
      </c>
      <c r="M288" s="115"/>
      <c r="N288" s="163">
        <v>80</v>
      </c>
      <c r="O288" s="37">
        <v>230000000</v>
      </c>
      <c r="P288" s="53" t="s">
        <v>273</v>
      </c>
      <c r="Q288" s="89" t="s">
        <v>765</v>
      </c>
      <c r="R288" s="89" t="s">
        <v>234</v>
      </c>
      <c r="S288" s="37">
        <v>230000000</v>
      </c>
      <c r="T288" s="53" t="s">
        <v>787</v>
      </c>
      <c r="U288" s="53"/>
      <c r="V288" s="157" t="s">
        <v>235</v>
      </c>
      <c r="W288" s="115"/>
      <c r="X288" s="115"/>
      <c r="Y288" s="157" t="s">
        <v>278</v>
      </c>
      <c r="Z288" s="157" t="s">
        <v>700</v>
      </c>
      <c r="AA288" s="157" t="s">
        <v>190</v>
      </c>
      <c r="AB288" s="129">
        <v>90</v>
      </c>
      <c r="AC288" s="129">
        <v>10</v>
      </c>
      <c r="AD288" s="50"/>
      <c r="AE288" s="50"/>
      <c r="AF288" s="268">
        <v>3636720</v>
      </c>
      <c r="AG288" s="268">
        <f>AF288*1.12</f>
        <v>4073126.4000000004</v>
      </c>
      <c r="AH288" s="266" t="s">
        <v>652</v>
      </c>
      <c r="AI288" s="266" t="s">
        <v>652</v>
      </c>
      <c r="AJ288" s="318">
        <v>7251659</v>
      </c>
      <c r="AK288" s="268">
        <f>AJ288*1.12</f>
        <v>8121858.080000001</v>
      </c>
      <c r="AL288" s="266" t="s">
        <v>652</v>
      </c>
      <c r="AM288" s="237"/>
      <c r="AN288" s="237"/>
      <c r="AO288" s="237"/>
      <c r="AP288" s="237"/>
      <c r="AQ288" s="237"/>
      <c r="AR288" s="237"/>
      <c r="AS288" s="237"/>
      <c r="AT288" s="237"/>
      <c r="AU288" s="237"/>
      <c r="AV288" s="237"/>
      <c r="AW288" s="237"/>
      <c r="AX288" s="237"/>
      <c r="AY288" s="268">
        <f>AF288+AJ288</f>
        <v>10888379</v>
      </c>
      <c r="AZ288" s="268">
        <f>AG288+AK288</f>
        <v>12194984.48</v>
      </c>
      <c r="BA288" s="265">
        <v>120240021112</v>
      </c>
      <c r="BB288" s="157" t="s">
        <v>800</v>
      </c>
      <c r="BC288" s="157" t="s">
        <v>801</v>
      </c>
      <c r="BD288" s="235"/>
      <c r="BE288" s="235"/>
      <c r="BF288" s="235"/>
      <c r="BG288" s="235"/>
      <c r="BH288" s="235"/>
      <c r="BI288" s="235"/>
      <c r="BJ288" s="235"/>
      <c r="BK288" s="235"/>
      <c r="BL288" s="235"/>
      <c r="BM288" s="270" t="s">
        <v>802</v>
      </c>
      <c r="BN288" s="4"/>
      <c r="BO288" s="4"/>
      <c r="BP288" s="4"/>
      <c r="BQ288" s="4"/>
      <c r="BR288" s="4"/>
      <c r="BS288" s="4"/>
      <c r="BT288" s="4"/>
      <c r="BU288" s="4"/>
      <c r="BV288" s="4"/>
      <c r="BW288" s="4"/>
      <c r="BX288" s="4"/>
      <c r="BY288" s="4"/>
      <c r="BZ288" s="4"/>
      <c r="CA288" s="4"/>
      <c r="CB288" s="4"/>
      <c r="CC288" s="4"/>
      <c r="CD288" s="4"/>
    </row>
    <row r="289" spans="1:65" s="324" customFormat="1" ht="13.15" customHeight="1" x14ac:dyDescent="0.25">
      <c r="A289" s="401" t="s">
        <v>530</v>
      </c>
      <c r="B289" s="386"/>
      <c r="C289" s="386"/>
      <c r="D289" s="402" t="s">
        <v>868</v>
      </c>
      <c r="E289" s="384"/>
      <c r="F289" s="403"/>
      <c r="G289" s="404" t="s">
        <v>744</v>
      </c>
      <c r="H289" s="404" t="s">
        <v>652</v>
      </c>
      <c r="I289" s="404" t="s">
        <v>745</v>
      </c>
      <c r="J289" s="404" t="s">
        <v>746</v>
      </c>
      <c r="K289" s="405" t="s">
        <v>25</v>
      </c>
      <c r="L289" s="384"/>
      <c r="M289" s="385"/>
      <c r="N289" s="406">
        <v>100</v>
      </c>
      <c r="O289" s="407">
        <v>230000000</v>
      </c>
      <c r="P289" s="387" t="s">
        <v>865</v>
      </c>
      <c r="Q289" s="408" t="s">
        <v>804</v>
      </c>
      <c r="R289" s="387" t="s">
        <v>234</v>
      </c>
      <c r="S289" s="407">
        <v>230000000</v>
      </c>
      <c r="T289" s="384" t="s">
        <v>68</v>
      </c>
      <c r="U289" s="384"/>
      <c r="V289" s="409" t="s">
        <v>285</v>
      </c>
      <c r="W289" s="384"/>
      <c r="X289" s="384"/>
      <c r="Y289" s="410">
        <v>0</v>
      </c>
      <c r="Z289" s="406">
        <v>100</v>
      </c>
      <c r="AA289" s="411">
        <v>0</v>
      </c>
      <c r="AB289" s="384"/>
      <c r="AC289" s="386" t="s">
        <v>236</v>
      </c>
      <c r="AD289" s="412"/>
      <c r="AE289" s="413"/>
      <c r="AF289" s="413">
        <v>1884660</v>
      </c>
      <c r="AG289" s="414">
        <f>AF289*1.12</f>
        <v>2110819.2000000002</v>
      </c>
      <c r="AH289" s="415"/>
      <c r="AI289" s="413"/>
      <c r="AJ289" s="413">
        <v>1884660</v>
      </c>
      <c r="AK289" s="416">
        <f>AJ289*1.12</f>
        <v>2110819.2000000002</v>
      </c>
      <c r="AL289" s="383"/>
      <c r="AM289" s="413"/>
      <c r="AN289" s="416">
        <v>3084032.0000000005</v>
      </c>
      <c r="AO289" s="416">
        <f>AN289*1.12</f>
        <v>3454115.8400000008</v>
      </c>
      <c r="AP289" s="383"/>
      <c r="AQ289" s="383"/>
      <c r="AR289" s="416">
        <v>3454115.8400000008</v>
      </c>
      <c r="AS289" s="416">
        <f>AR289*1.12</f>
        <v>3868609.7408000012</v>
      </c>
      <c r="AT289" s="383"/>
      <c r="AU289" s="383"/>
      <c r="AV289" s="416">
        <v>3868609.7408000003</v>
      </c>
      <c r="AW289" s="416">
        <f>AV289*1.12</f>
        <v>4332842.9096960006</v>
      </c>
      <c r="AX289" s="382"/>
      <c r="AY289" s="417">
        <f>AF289+AJ289+AN289+AR289+AV289</f>
        <v>14176077.580800001</v>
      </c>
      <c r="AZ289" s="416">
        <f>AY289*1.12</f>
        <v>15877206.890496003</v>
      </c>
      <c r="BA289" s="418" t="s">
        <v>245</v>
      </c>
      <c r="BB289" s="419" t="s">
        <v>749</v>
      </c>
      <c r="BC289" s="420" t="s">
        <v>869</v>
      </c>
      <c r="BD289" s="384"/>
      <c r="BE289" s="384"/>
      <c r="BF289" s="384"/>
      <c r="BG289" s="384"/>
      <c r="BH289" s="384"/>
      <c r="BI289" s="384"/>
      <c r="BJ289" s="384"/>
      <c r="BK289" s="384"/>
      <c r="BL289" s="421"/>
      <c r="BM289" s="422" t="s">
        <v>822</v>
      </c>
    </row>
    <row r="290" spans="1:65" s="324" customFormat="1" ht="13.15" customHeight="1" x14ac:dyDescent="0.25">
      <c r="A290" s="401" t="s">
        <v>530</v>
      </c>
      <c r="B290" s="386"/>
      <c r="C290" s="386"/>
      <c r="D290" s="402" t="s">
        <v>870</v>
      </c>
      <c r="E290" s="384"/>
      <c r="F290" s="403"/>
      <c r="G290" s="404" t="s">
        <v>744</v>
      </c>
      <c r="H290" s="404" t="s">
        <v>652</v>
      </c>
      <c r="I290" s="404" t="s">
        <v>745</v>
      </c>
      <c r="J290" s="404" t="s">
        <v>746</v>
      </c>
      <c r="K290" s="405" t="s">
        <v>25</v>
      </c>
      <c r="L290" s="384"/>
      <c r="M290" s="385"/>
      <c r="N290" s="406">
        <v>100</v>
      </c>
      <c r="O290" s="407">
        <v>230000000</v>
      </c>
      <c r="P290" s="387" t="s">
        <v>865</v>
      </c>
      <c r="Q290" s="408" t="s">
        <v>804</v>
      </c>
      <c r="R290" s="387" t="s">
        <v>234</v>
      </c>
      <c r="S290" s="407">
        <v>230000000</v>
      </c>
      <c r="T290" s="384" t="s">
        <v>68</v>
      </c>
      <c r="U290" s="384"/>
      <c r="V290" s="409" t="s">
        <v>285</v>
      </c>
      <c r="W290" s="384"/>
      <c r="X290" s="384"/>
      <c r="Y290" s="410">
        <v>0</v>
      </c>
      <c r="Z290" s="406">
        <v>100</v>
      </c>
      <c r="AA290" s="411">
        <v>0</v>
      </c>
      <c r="AB290" s="384"/>
      <c r="AC290" s="386" t="s">
        <v>236</v>
      </c>
      <c r="AD290" s="412"/>
      <c r="AE290" s="413"/>
      <c r="AF290" s="413">
        <v>3769320</v>
      </c>
      <c r="AG290" s="414">
        <f t="shared" ref="AG290:AG291" si="258">AF290*1.12</f>
        <v>4221638.4000000004</v>
      </c>
      <c r="AH290" s="415"/>
      <c r="AI290" s="413"/>
      <c r="AJ290" s="413">
        <v>3769320</v>
      </c>
      <c r="AK290" s="416">
        <f t="shared" ref="AK290:AK291" si="259">AJ290*1.12</f>
        <v>4221638.4000000004</v>
      </c>
      <c r="AL290" s="383"/>
      <c r="AM290" s="413"/>
      <c r="AN290" s="416">
        <v>6168064.0000000009</v>
      </c>
      <c r="AO290" s="416">
        <f t="shared" ref="AO290:AO291" si="260">AN290*1.12</f>
        <v>6908231.6800000016</v>
      </c>
      <c r="AP290" s="383"/>
      <c r="AQ290" s="383"/>
      <c r="AR290" s="416">
        <v>6908231.6800000016</v>
      </c>
      <c r="AS290" s="416">
        <f t="shared" ref="AS290:AS291" si="261">AR290*1.12</f>
        <v>7737219.4816000024</v>
      </c>
      <c r="AT290" s="383"/>
      <c r="AU290" s="383"/>
      <c r="AV290" s="416">
        <v>7737219.4816000005</v>
      </c>
      <c r="AW290" s="416">
        <f t="shared" ref="AW290:AW291" si="262">AV290*1.12</f>
        <v>8665685.8193920013</v>
      </c>
      <c r="AX290" s="382"/>
      <c r="AY290" s="417">
        <f t="shared" ref="AY290:AY291" si="263">AF290+AJ290+AN290+AR290+AV290</f>
        <v>28352155.161600001</v>
      </c>
      <c r="AZ290" s="416">
        <f t="shared" ref="AZ290:AZ291" si="264">AY290*1.12</f>
        <v>31754413.780992005</v>
      </c>
      <c r="BA290" s="418" t="s">
        <v>245</v>
      </c>
      <c r="BB290" s="419" t="s">
        <v>749</v>
      </c>
      <c r="BC290" s="420" t="s">
        <v>871</v>
      </c>
      <c r="BD290" s="384"/>
      <c r="BE290" s="384"/>
      <c r="BF290" s="384"/>
      <c r="BG290" s="384"/>
      <c r="BH290" s="384"/>
      <c r="BI290" s="384"/>
      <c r="BJ290" s="384"/>
      <c r="BK290" s="384"/>
      <c r="BL290" s="421"/>
      <c r="BM290" s="422" t="s">
        <v>822</v>
      </c>
    </row>
    <row r="291" spans="1:65" s="324" customFormat="1" ht="13.15" customHeight="1" x14ac:dyDescent="0.25">
      <c r="A291" s="401" t="s">
        <v>530</v>
      </c>
      <c r="B291" s="386"/>
      <c r="C291" s="386"/>
      <c r="D291" s="402" t="s">
        <v>872</v>
      </c>
      <c r="E291" s="384"/>
      <c r="F291" s="403"/>
      <c r="G291" s="404" t="s">
        <v>744</v>
      </c>
      <c r="H291" s="404" t="s">
        <v>652</v>
      </c>
      <c r="I291" s="404" t="s">
        <v>745</v>
      </c>
      <c r="J291" s="404" t="s">
        <v>746</v>
      </c>
      <c r="K291" s="405" t="s">
        <v>25</v>
      </c>
      <c r="L291" s="384"/>
      <c r="M291" s="385"/>
      <c r="N291" s="406">
        <v>100</v>
      </c>
      <c r="O291" s="407">
        <v>230000000</v>
      </c>
      <c r="P291" s="387" t="s">
        <v>865</v>
      </c>
      <c r="Q291" s="408" t="s">
        <v>804</v>
      </c>
      <c r="R291" s="387" t="s">
        <v>234</v>
      </c>
      <c r="S291" s="407">
        <v>230000000</v>
      </c>
      <c r="T291" s="384" t="s">
        <v>68</v>
      </c>
      <c r="U291" s="384"/>
      <c r="V291" s="409" t="s">
        <v>285</v>
      </c>
      <c r="W291" s="384"/>
      <c r="X291" s="384"/>
      <c r="Y291" s="410">
        <v>0</v>
      </c>
      <c r="Z291" s="406">
        <v>100</v>
      </c>
      <c r="AA291" s="411">
        <v>0</v>
      </c>
      <c r="AB291" s="384"/>
      <c r="AC291" s="386" t="s">
        <v>236</v>
      </c>
      <c r="AD291" s="412"/>
      <c r="AE291" s="413"/>
      <c r="AF291" s="413">
        <v>1884660</v>
      </c>
      <c r="AG291" s="414">
        <f t="shared" si="258"/>
        <v>2110819.2000000002</v>
      </c>
      <c r="AH291" s="415"/>
      <c r="AI291" s="413"/>
      <c r="AJ291" s="413">
        <v>1884660</v>
      </c>
      <c r="AK291" s="416">
        <f t="shared" si="259"/>
        <v>2110819.2000000002</v>
      </c>
      <c r="AL291" s="383"/>
      <c r="AM291" s="413"/>
      <c r="AN291" s="416">
        <v>3084032.0000000005</v>
      </c>
      <c r="AO291" s="416">
        <f t="shared" si="260"/>
        <v>3454115.8400000008</v>
      </c>
      <c r="AP291" s="383"/>
      <c r="AQ291" s="383"/>
      <c r="AR291" s="416">
        <v>3454115.8400000008</v>
      </c>
      <c r="AS291" s="416">
        <f t="shared" si="261"/>
        <v>3868609.7408000012</v>
      </c>
      <c r="AT291" s="383"/>
      <c r="AU291" s="383"/>
      <c r="AV291" s="416">
        <v>3868609.7408000003</v>
      </c>
      <c r="AW291" s="416">
        <f t="shared" si="262"/>
        <v>4332842.9096960006</v>
      </c>
      <c r="AX291" s="382"/>
      <c r="AY291" s="417">
        <f t="shared" si="263"/>
        <v>14176077.580800001</v>
      </c>
      <c r="AZ291" s="416">
        <f t="shared" si="264"/>
        <v>15877206.890496003</v>
      </c>
      <c r="BA291" s="418" t="s">
        <v>245</v>
      </c>
      <c r="BB291" s="419" t="s">
        <v>749</v>
      </c>
      <c r="BC291" s="420" t="s">
        <v>873</v>
      </c>
      <c r="BD291" s="384"/>
      <c r="BE291" s="384"/>
      <c r="BF291" s="384"/>
      <c r="BG291" s="384"/>
      <c r="BH291" s="384"/>
      <c r="BI291" s="384"/>
      <c r="BJ291" s="384"/>
      <c r="BK291" s="384"/>
      <c r="BL291" s="421"/>
      <c r="BM291" s="422" t="s">
        <v>822</v>
      </c>
    </row>
    <row r="292" spans="1:65" s="375" customFormat="1" ht="12.95" customHeight="1" x14ac:dyDescent="0.2">
      <c r="A292" s="423" t="s">
        <v>66</v>
      </c>
      <c r="B292" s="423" t="s">
        <v>442</v>
      </c>
      <c r="C292" s="424"/>
      <c r="D292" s="402" t="s">
        <v>874</v>
      </c>
      <c r="E292" s="425"/>
      <c r="F292" s="425"/>
      <c r="G292" s="422" t="s">
        <v>265</v>
      </c>
      <c r="H292" s="426"/>
      <c r="I292" s="422" t="s">
        <v>266</v>
      </c>
      <c r="J292" s="422" t="s">
        <v>266</v>
      </c>
      <c r="K292" s="422" t="s">
        <v>25</v>
      </c>
      <c r="L292" s="422"/>
      <c r="M292" s="422"/>
      <c r="N292" s="427">
        <v>80</v>
      </c>
      <c r="O292" s="428">
        <v>230000000</v>
      </c>
      <c r="P292" s="429" t="s">
        <v>273</v>
      </c>
      <c r="Q292" s="429" t="s">
        <v>804</v>
      </c>
      <c r="R292" s="429" t="s">
        <v>234</v>
      </c>
      <c r="S292" s="429">
        <v>230000000</v>
      </c>
      <c r="T292" s="429" t="s">
        <v>90</v>
      </c>
      <c r="U292" s="429"/>
      <c r="V292" s="429" t="s">
        <v>235</v>
      </c>
      <c r="W292" s="422"/>
      <c r="X292" s="422"/>
      <c r="Y292" s="427">
        <v>0</v>
      </c>
      <c r="Z292" s="427">
        <v>90</v>
      </c>
      <c r="AA292" s="427">
        <v>10</v>
      </c>
      <c r="AB292" s="422"/>
      <c r="AC292" s="429" t="s">
        <v>236</v>
      </c>
      <c r="AD292" s="422"/>
      <c r="AE292" s="430">
        <v>4158651</v>
      </c>
      <c r="AF292" s="431">
        <v>4158651</v>
      </c>
      <c r="AG292" s="431">
        <f>AF292*1.12</f>
        <v>4657689.12</v>
      </c>
      <c r="AH292" s="432"/>
      <c r="AI292" s="431">
        <v>17464688</v>
      </c>
      <c r="AJ292" s="431">
        <v>17464688</v>
      </c>
      <c r="AK292" s="431">
        <f>AJ292*1.12</f>
        <v>19560450.560000002</v>
      </c>
      <c r="AL292" s="432"/>
      <c r="AM292" s="432"/>
      <c r="AN292" s="432"/>
      <c r="AO292" s="432"/>
      <c r="AP292" s="432"/>
      <c r="AQ292" s="432"/>
      <c r="AR292" s="432"/>
      <c r="AS292" s="432"/>
      <c r="AT292" s="432"/>
      <c r="AU292" s="432"/>
      <c r="AV292" s="432"/>
      <c r="AW292" s="432"/>
      <c r="AX292" s="432"/>
      <c r="AY292" s="431">
        <f>AF292+AJ292+AN292+AR292+AV292</f>
        <v>21623339</v>
      </c>
      <c r="AZ292" s="431">
        <f>AG292+AK292+AO292+AS292+AW292</f>
        <v>24218139.680000003</v>
      </c>
      <c r="BA292" s="426" t="s">
        <v>245</v>
      </c>
      <c r="BB292" s="433" t="s">
        <v>875</v>
      </c>
      <c r="BC292" s="434" t="s">
        <v>876</v>
      </c>
      <c r="BD292" s="424"/>
      <c r="BE292" s="424"/>
      <c r="BF292" s="424"/>
      <c r="BG292" s="424"/>
      <c r="BH292" s="424"/>
      <c r="BI292" s="424"/>
      <c r="BJ292" s="424"/>
      <c r="BK292" s="424"/>
      <c r="BL292" s="424"/>
      <c r="BM292" s="422" t="s">
        <v>822</v>
      </c>
    </row>
    <row r="293" spans="1:65" ht="13.15" customHeight="1" x14ac:dyDescent="0.2">
      <c r="A293" s="14"/>
      <c r="B293" s="14"/>
      <c r="C293" s="14"/>
      <c r="D293" s="14"/>
      <c r="E293" s="14"/>
      <c r="F293" s="7" t="s">
        <v>246</v>
      </c>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9"/>
      <c r="AE293" s="19"/>
      <c r="AF293" s="19"/>
      <c r="AG293" s="16">
        <f>IF(AC293="С НДС",AF293*1.12,AF293)</f>
        <v>0</v>
      </c>
      <c r="AH293" s="19"/>
      <c r="AI293" s="19"/>
      <c r="AJ293" s="19"/>
      <c r="AK293" s="19"/>
      <c r="AL293" s="19"/>
      <c r="AM293" s="19"/>
      <c r="AN293" s="19"/>
      <c r="AO293" s="19"/>
      <c r="AP293" s="19"/>
      <c r="AQ293" s="19"/>
      <c r="AR293" s="19"/>
      <c r="AS293" s="19"/>
      <c r="AT293" s="19"/>
      <c r="AU293" s="19"/>
      <c r="AV293" s="19"/>
      <c r="AW293" s="19"/>
      <c r="AX293" s="19"/>
      <c r="AY293" s="19">
        <f>SUM(AY151:AY288)</f>
        <v>13967972007.438799</v>
      </c>
      <c r="AZ293" s="19">
        <f>SUM(AZ151:AZ288)</f>
        <v>16048852007.829056</v>
      </c>
      <c r="BA293" s="14"/>
      <c r="BB293" s="14"/>
      <c r="BC293" s="14"/>
      <c r="BD293" s="14"/>
      <c r="BE293" s="14"/>
      <c r="BF293" s="14"/>
      <c r="BG293" s="14"/>
      <c r="BH293" s="14"/>
      <c r="BI293" s="14"/>
      <c r="BJ293" s="14"/>
      <c r="BK293" s="14"/>
      <c r="BL293" s="14"/>
      <c r="BM293" s="14"/>
    </row>
    <row r="294" spans="1:65" ht="13.15" customHeight="1" x14ac:dyDescent="0.2">
      <c r="A294" s="14"/>
      <c r="B294" s="14"/>
      <c r="C294" s="14"/>
      <c r="D294" s="14"/>
      <c r="E294" s="14"/>
      <c r="F294" s="7" t="s">
        <v>249</v>
      </c>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9"/>
      <c r="AE294" s="19"/>
      <c r="AF294" s="19"/>
      <c r="AG294" s="16">
        <f>IF(AC294="С НДС",AF294*1.12,AF294)</f>
        <v>0</v>
      </c>
      <c r="AH294" s="19"/>
      <c r="AI294" s="19"/>
      <c r="AJ294" s="19"/>
      <c r="AK294" s="19"/>
      <c r="AL294" s="19"/>
      <c r="AM294" s="19"/>
      <c r="AN294" s="19"/>
      <c r="AO294" s="19"/>
      <c r="AP294" s="19"/>
      <c r="AQ294" s="19"/>
      <c r="AR294" s="19"/>
      <c r="AS294" s="19"/>
      <c r="AT294" s="19"/>
      <c r="AU294" s="19"/>
      <c r="AV294" s="19"/>
      <c r="AW294" s="19"/>
      <c r="AX294" s="19"/>
      <c r="AY294" s="19">
        <f>AY111+AY149+AY293</f>
        <v>22785702927.06361</v>
      </c>
      <c r="AZ294" s="19">
        <f>AZ111+AZ149+AZ293</f>
        <v>25924710637.812843</v>
      </c>
      <c r="BA294" s="14"/>
      <c r="BB294" s="14"/>
      <c r="BC294" s="14"/>
      <c r="BD294" s="14"/>
      <c r="BE294" s="14"/>
      <c r="BF294" s="14"/>
      <c r="BG294" s="14"/>
      <c r="BH294" s="14"/>
      <c r="BI294" s="14"/>
      <c r="BJ294" s="14"/>
      <c r="BK294" s="14"/>
      <c r="BL294" s="14"/>
      <c r="BM294" s="14"/>
    </row>
  </sheetData>
  <protectedRanges>
    <protectedRange sqref="J199" name="Диапазон3_74_5_1_5_2_1_1_1_1_1_2_5_1_2_1_2" securityDescriptor="O:WDG:WDD:(A;;CC;;;S-1-5-21-1281035640-548247933-376692995-11259)(A;;CC;;;S-1-5-21-1281035640-548247933-376692995-11258)(A;;CC;;;S-1-5-21-1281035640-548247933-376692995-5864)"/>
    <protectedRange sqref="I127" name="Диапазон3_27_1_2_1_1_1_24_1_3" securityDescriptor="O:WDG:WDD:(A;;CC;;;S-1-5-21-1281035640-548247933-376692995-11259)(A;;CC;;;S-1-5-21-1281035640-548247933-376692995-11258)(A;;CC;;;S-1-5-21-1281035640-548247933-376692995-5864)"/>
    <protectedRange sqref="J127" name="Диапазон3_27_1_2_2_1_1_24_1_3" securityDescriptor="O:WDG:WDD:(A;;CC;;;S-1-5-21-1281035640-548247933-376692995-11259)(A;;CC;;;S-1-5-21-1281035640-548247933-376692995-11258)(A;;CC;;;S-1-5-21-1281035640-548247933-376692995-5864)"/>
    <protectedRange sqref="I206" name="Диапазон3_27_1_2_1_1_1_24_1_1_1" securityDescriptor="O:WDG:WDD:(A;;CC;;;S-1-5-21-1281035640-548247933-376692995-11259)(A;;CC;;;S-1-5-21-1281035640-548247933-376692995-11258)(A;;CC;;;S-1-5-21-1281035640-548247933-376692995-5864)"/>
    <protectedRange sqref="J206" name="Диапазон3_27_1_2_2_1_1_24_1_1_1" securityDescriptor="O:WDG:WDD:(A;;CC;;;S-1-5-21-1281035640-548247933-376692995-11259)(A;;CC;;;S-1-5-21-1281035640-548247933-376692995-11258)(A;;CC;;;S-1-5-21-1281035640-548247933-376692995-5864)"/>
    <protectedRange sqref="I128" name="Диапазон3_27_1_2_1_1_1_24_1_2_1" securityDescriptor="O:WDG:WDD:(A;;CC;;;S-1-5-21-1281035640-548247933-376692995-11259)(A;;CC;;;S-1-5-21-1281035640-548247933-376692995-11258)(A;;CC;;;S-1-5-21-1281035640-548247933-376692995-5864)"/>
    <protectedRange sqref="J128" name="Диапазон3_27_1_2_2_1_1_24_1_2_1" securityDescriptor="O:WDG:WDD:(A;;CC;;;S-1-5-21-1281035640-548247933-376692995-11259)(A;;CC;;;S-1-5-21-1281035640-548247933-376692995-11258)(A;;CC;;;S-1-5-21-1281035640-548247933-376692995-5864)"/>
    <protectedRange sqref="J200" name="Диапазон3_74_5_1_5_2_1_1_1_1_1_2_5_1_2_1_1_1" securityDescriptor="O:WDG:WDD:(A;;CC;;;S-1-5-21-1281035640-548247933-376692995-11259)(A;;CC;;;S-1-5-21-1281035640-548247933-376692995-11258)(A;;CC;;;S-1-5-21-1281035640-548247933-376692995-5864)"/>
    <protectedRange sqref="H135:I135" name="Диапазон3_27_1_2_1_1_1_24_1_3_1" securityDescriptor="O:WDG:WDD:(A;;CC;;;S-1-5-21-1281035640-548247933-376692995-11259)(A;;CC;;;S-1-5-21-1281035640-548247933-376692995-11258)(A;;CC;;;S-1-5-21-1281035640-548247933-376692995-5864)"/>
    <protectedRange sqref="H129:I129" name="Диапазон3_27_1_2_1_1_1_24_1_4" securityDescriptor="O:WDG:WDD:(A;;CC;;;S-1-5-21-1281035640-548247933-376692995-11259)(A;;CC;;;S-1-5-21-1281035640-548247933-376692995-11258)(A;;CC;;;S-1-5-21-1281035640-548247933-376692995-5864)"/>
    <protectedRange sqref="I208" name="Диапазон3_27_1_2_1_1_1_24_1_1_1_1" securityDescriptor="O:WDG:WDD:(A;;CC;;;S-1-5-21-1281035640-548247933-376692995-11259)(A;;CC;;;S-1-5-21-1281035640-548247933-376692995-11258)(A;;CC;;;S-1-5-21-1281035640-548247933-376692995-5864)"/>
    <protectedRange sqref="J208" name="Диапазон3_27_1_2_2_1_1_24_1_1_1_1" securityDescriptor="O:WDG:WDD:(A;;CC;;;S-1-5-21-1281035640-548247933-376692995-11259)(A;;CC;;;S-1-5-21-1281035640-548247933-376692995-11258)(A;;CC;;;S-1-5-21-1281035640-548247933-376692995-5864)"/>
    <protectedRange sqref="J167" name="Диапазон3_74_5_1_5_2_1_1_1_1_1_2_5_1_2_1_2_1" securityDescriptor="O:WDG:WDD:(A;;CC;;;S-1-5-21-1281035640-548247933-376692995-11259)(A;;CC;;;S-1-5-21-1281035640-548247933-376692995-11258)(A;;CC;;;S-1-5-21-1281035640-548247933-376692995-5864)"/>
    <protectedRange sqref="J170" name="Диапазон3_74_5_1_5_2_1_1_1_1_1_2_5_1_2_1_3" securityDescriptor="O:WDG:WDD:(A;;CC;;;S-1-5-21-1281035640-548247933-376692995-11259)(A;;CC;;;S-1-5-21-1281035640-548247933-376692995-11258)(A;;CC;;;S-1-5-21-1281035640-548247933-376692995-5864)"/>
    <protectedRange sqref="J173" name="Диапазон3_74_5_1_5_2_1_1_1_1_1_2_5_1_2_1_4" securityDescriptor="O:WDG:WDD:(A;;CC;;;S-1-5-21-1281035640-548247933-376692995-11259)(A;;CC;;;S-1-5-21-1281035640-548247933-376692995-11258)(A;;CC;;;S-1-5-21-1281035640-548247933-376692995-5864)"/>
    <protectedRange sqref="J280" name="Диапазон3_27_1_2_1_1_1_24_1_1_1_1_1" securityDescriptor="O:WDG:WDD:(A;;CC;;;S-1-5-21-1281035640-548247933-376692995-11259)(A;;CC;;;S-1-5-21-1281035640-548247933-376692995-11258)(A;;CC;;;S-1-5-21-1281035640-548247933-376692995-5864)"/>
    <protectedRange sqref="K280" name="Диапазон3_27_1_2_2_1_1_24_1_1_1_1_1" securityDescriptor="O:WDG:WDD:(A;;CC;;;S-1-5-21-1281035640-548247933-376692995-11259)(A;;CC;;;S-1-5-21-1281035640-548247933-376692995-11258)(A;;CC;;;S-1-5-21-1281035640-548247933-376692995-5864)"/>
    <protectedRange sqref="J275" name="Диапазон3_27_1_2_1_1_1_24_1_1_1_2" securityDescriptor="O:WDG:WDD:(A;;CC;;;S-1-5-21-1281035640-548247933-376692995-11259)(A;;CC;;;S-1-5-21-1281035640-548247933-376692995-11258)(A;;CC;;;S-1-5-21-1281035640-548247933-376692995-5864)"/>
    <protectedRange sqref="K275" name="Диапазон3_27_1_2_2_1_1_24_1_1_1_2" securityDescriptor="O:WDG:WDD:(A;;CC;;;S-1-5-21-1281035640-548247933-376692995-11259)(A;;CC;;;S-1-5-21-1281035640-548247933-376692995-11258)(A;;CC;;;S-1-5-21-1281035640-548247933-376692995-5864)"/>
    <protectedRange sqref="J277" name="Диапазон3_27_1_2_1_1_1_24_1_1_1_3" securityDescriptor="O:WDG:WDD:(A;;CC;;;S-1-5-21-1281035640-548247933-376692995-11259)(A;;CC;;;S-1-5-21-1281035640-548247933-376692995-11258)(A;;CC;;;S-1-5-21-1281035640-548247933-376692995-5864)"/>
    <protectedRange sqref="K277" name="Диапазон3_27_1_2_2_1_1_24_1_1_1_3" securityDescriptor="O:WDG:WDD:(A;;CC;;;S-1-5-21-1281035640-548247933-376692995-11259)(A;;CC;;;S-1-5-21-1281035640-548247933-376692995-11258)(A;;CC;;;S-1-5-21-1281035640-548247933-376692995-5864)"/>
    <protectedRange sqref="J279" name="Диапазон3_27_1_2_1_1_1_24_1_1_1_4" securityDescriptor="O:WDG:WDD:(A;;CC;;;S-1-5-21-1281035640-548247933-376692995-11259)(A;;CC;;;S-1-5-21-1281035640-548247933-376692995-11258)(A;;CC;;;S-1-5-21-1281035640-548247933-376692995-5864)"/>
    <protectedRange sqref="K279" name="Диапазон3_27_1_2_2_1_1_24_1_1_1_4" securityDescriptor="O:WDG:WDD:(A;;CC;;;S-1-5-21-1281035640-548247933-376692995-11259)(A;;CC;;;S-1-5-21-1281035640-548247933-376692995-11258)(A;;CC;;;S-1-5-21-1281035640-548247933-376692995-5864)"/>
    <protectedRange sqref="H130:I130" name="Диапазон3_27_1_2_1_1_1_24_1_4_1" securityDescriptor="O:WDG:WDD:(A;;CC;;;S-1-5-21-1281035640-548247933-376692995-11259)(A;;CC;;;S-1-5-21-1281035640-548247933-376692995-11258)(A;;CC;;;S-1-5-21-1281035640-548247933-376692995-5864)"/>
    <protectedRange sqref="H143:I146" name="Диапазон3_27_1_2_1_1_1_24_1_1" securityDescriptor="O:WDG:WDD:(A;;CC;;;S-1-5-21-1281035640-548247933-376692995-11259)(A;;CC;;;S-1-5-21-1281035640-548247933-376692995-11258)(A;;CC;;;S-1-5-21-1281035640-548247933-376692995-5864)"/>
    <protectedRange sqref="I147:J147" name="Диапазон3_27_1_2_1_1_1_24_1_1_1_5" securityDescriptor="O:WDG:WDD:(A;;CC;;;S-1-5-21-1281035640-548247933-376692995-11259)(A;;CC;;;S-1-5-21-1281035640-548247933-376692995-11258)(A;;CC;;;S-1-5-21-1281035640-548247933-376692995-5864)"/>
    <protectedRange sqref="I266" name="Диапазон3_27_1_2_1_1_1_24_1_1_1_6" securityDescriptor="O:WDG:WDD:(A;;CC;;;S-1-5-21-1281035640-548247933-376692995-11259)(A;;CC;;;S-1-5-21-1281035640-548247933-376692995-11258)(A;;CC;;;S-1-5-21-1281035640-548247933-376692995-5864)"/>
    <protectedRange sqref="J266" name="Диапазон3_27_1_2_2_1_1_24_1_1_1_5" securityDescriptor="O:WDG:WDD:(A;;CC;;;S-1-5-21-1281035640-548247933-376692995-11259)(A;;CC;;;S-1-5-21-1281035640-548247933-376692995-11258)(A;;CC;;;S-1-5-21-1281035640-548247933-376692995-5864)"/>
    <protectedRange sqref="I261" name="Диапазон3_27_1_2_1_1_1_24_1_1_1_7" securityDescriptor="O:WDG:WDD:(A;;CC;;;S-1-5-21-1281035640-548247933-376692995-11259)(A;;CC;;;S-1-5-21-1281035640-548247933-376692995-11258)(A;;CC;;;S-1-5-21-1281035640-548247933-376692995-5864)"/>
    <protectedRange sqref="J261" name="Диапазон3_27_1_2_2_1_1_24_1_1_1_6" securityDescriptor="O:WDG:WDD:(A;;CC;;;S-1-5-21-1281035640-548247933-376692995-11259)(A;;CC;;;S-1-5-21-1281035640-548247933-376692995-11258)(A;;CC;;;S-1-5-21-1281035640-548247933-376692995-5864)"/>
    <protectedRange sqref="I256" name="Диапазон3_27_1_2_1_1_1_24_1_1_1_8" securityDescriptor="O:WDG:WDD:(A;;CC;;;S-1-5-21-1281035640-548247933-376692995-11259)(A;;CC;;;S-1-5-21-1281035640-548247933-376692995-11258)(A;;CC;;;S-1-5-21-1281035640-548247933-376692995-5864)"/>
    <protectedRange sqref="J256" name="Диапазон3_27_1_2_2_1_1_24_1_1_1_7" securityDescriptor="O:WDG:WDD:(A;;CC;;;S-1-5-21-1281035640-548247933-376692995-11259)(A;;CC;;;S-1-5-21-1281035640-548247933-376692995-11258)(A;;CC;;;S-1-5-21-1281035640-548247933-376692995-5864)"/>
    <protectedRange sqref="I251" name="Диапазон3_27_1_2_1_1_1_24_1_1_1_9" securityDescriptor="O:WDG:WDD:(A;;CC;;;S-1-5-21-1281035640-548247933-376692995-11259)(A;;CC;;;S-1-5-21-1281035640-548247933-376692995-11258)(A;;CC;;;S-1-5-21-1281035640-548247933-376692995-5864)"/>
    <protectedRange sqref="J251" name="Диапазон3_27_1_2_2_1_1_24_1_1_1_8" securityDescriptor="O:WDG:WDD:(A;;CC;;;S-1-5-21-1281035640-548247933-376692995-11259)(A;;CC;;;S-1-5-21-1281035640-548247933-376692995-11258)(A;;CC;;;S-1-5-21-1281035640-548247933-376692995-5864)"/>
    <protectedRange sqref="I238" name="Диапазон3_27_1_2_1_1_1_24_1_1_1_10" securityDescriptor="O:WDG:WDD:(A;;CC;;;S-1-5-21-1281035640-548247933-376692995-11259)(A;;CC;;;S-1-5-21-1281035640-548247933-376692995-11258)(A;;CC;;;S-1-5-21-1281035640-548247933-376692995-5864)"/>
    <protectedRange sqref="J238" name="Диапазон3_27_1_2_2_1_1_24_1_1_1_9" securityDescriptor="O:WDG:WDD:(A;;CC;;;S-1-5-21-1281035640-548247933-376692995-11259)(A;;CC;;;S-1-5-21-1281035640-548247933-376692995-11258)(A;;CC;;;S-1-5-21-1281035640-548247933-376692995-5864)"/>
    <protectedRange sqref="I233" name="Диапазон3_27_1_2_1_1_1_24_1_1_1_11" securityDescriptor="O:WDG:WDD:(A;;CC;;;S-1-5-21-1281035640-548247933-376692995-11259)(A;;CC;;;S-1-5-21-1281035640-548247933-376692995-11258)(A;;CC;;;S-1-5-21-1281035640-548247933-376692995-5864)"/>
    <protectedRange sqref="J233" name="Диапазон3_27_1_2_2_1_1_24_1_1_1_10" securityDescriptor="O:WDG:WDD:(A;;CC;;;S-1-5-21-1281035640-548247933-376692995-11259)(A;;CC;;;S-1-5-21-1281035640-548247933-376692995-11258)(A;;CC;;;S-1-5-21-1281035640-548247933-376692995-5864)"/>
    <protectedRange sqref="I286" name="Диапазон3_27_1_2_1_1_1_24_1_1_1_12" securityDescriptor="O:WDG:WDD:(A;;CC;;;S-1-5-21-1281035640-548247933-376692995-11259)(A;;CC;;;S-1-5-21-1281035640-548247933-376692995-11258)(A;;CC;;;S-1-5-21-1281035640-548247933-376692995-5864)"/>
    <protectedRange sqref="J286" name="Диапазон3_27_1_2_2_1_1_24_1_1_1_11" securityDescriptor="O:WDG:WDD:(A;;CC;;;S-1-5-21-1281035640-548247933-376692995-11259)(A;;CC;;;S-1-5-21-1281035640-548247933-376692995-11258)(A;;CC;;;S-1-5-21-1281035640-548247933-376692995-5864)"/>
    <protectedRange sqref="I289:I292" name="Диапазон3_27_1_2_1_1_1_24_1_1_1_13" securityDescriptor="O:WDG:WDD:(A;;CC;;;S-1-5-21-1281035640-548247933-376692995-11259)(A;;CC;;;S-1-5-21-1281035640-548247933-376692995-11258)(A;;CC;;;S-1-5-21-1281035640-548247933-376692995-5864)"/>
    <protectedRange sqref="J289:J292" name="Диапазон3_27_1_2_2_1_1_24_1_1_1_12" securityDescriptor="O:WDG:WDD:(A;;CC;;;S-1-5-21-1281035640-548247933-376692995-11259)(A;;CC;;;S-1-5-21-1281035640-548247933-376692995-11258)(A;;CC;;;S-1-5-21-1281035640-548247933-376692995-5864)"/>
  </protectedRanges>
  <autoFilter ref="A9:WXN294"/>
  <mergeCells count="64">
    <mergeCell ref="Q5:Q7"/>
    <mergeCell ref="K5:K7"/>
    <mergeCell ref="L5:L7"/>
    <mergeCell ref="M5:M7"/>
    <mergeCell ref="N5:N7"/>
    <mergeCell ref="O5:O7"/>
    <mergeCell ref="P5:P7"/>
    <mergeCell ref="AH6:AH7"/>
    <mergeCell ref="AI6:AI7"/>
    <mergeCell ref="AJ6:AJ7"/>
    <mergeCell ref="AK6:AK7"/>
    <mergeCell ref="R5:R7"/>
    <mergeCell ref="S5:S7"/>
    <mergeCell ref="T5:T7"/>
    <mergeCell ref="U5:U7"/>
    <mergeCell ref="AL6:AL7"/>
    <mergeCell ref="BD6:BF6"/>
    <mergeCell ref="BG6:BI6"/>
    <mergeCell ref="BJ6:BL6"/>
    <mergeCell ref="AN6:AN7"/>
    <mergeCell ref="AO6:AO7"/>
    <mergeCell ref="AX6:AX7"/>
    <mergeCell ref="AY6:AY7"/>
    <mergeCell ref="AZ6:AZ7"/>
    <mergeCell ref="BB6:BB7"/>
    <mergeCell ref="AM6:AM7"/>
    <mergeCell ref="BB5:BC5"/>
    <mergeCell ref="BC6:BC7"/>
    <mergeCell ref="AP5:AS5"/>
    <mergeCell ref="AP6:AP7"/>
    <mergeCell ref="AQ6:AQ7"/>
    <mergeCell ref="AR6:AR7"/>
    <mergeCell ref="AS6:AS7"/>
    <mergeCell ref="AT5:AW5"/>
    <mergeCell ref="AT6:AT7"/>
    <mergeCell ref="AU6:AU7"/>
    <mergeCell ref="AV6:AV7"/>
    <mergeCell ref="AW6:AW7"/>
    <mergeCell ref="BD5:BL5"/>
    <mergeCell ref="BM5:BM7"/>
    <mergeCell ref="W6:X6"/>
    <mergeCell ref="AB5:AB7"/>
    <mergeCell ref="AC5:AC7"/>
    <mergeCell ref="AD5:AG5"/>
    <mergeCell ref="AH5:AK5"/>
    <mergeCell ref="AL5:AO5"/>
    <mergeCell ref="AD6:AD7"/>
    <mergeCell ref="AE6:AE7"/>
    <mergeCell ref="AF6:AF7"/>
    <mergeCell ref="AG6:AG7"/>
    <mergeCell ref="V5:X5"/>
    <mergeCell ref="Y5:AA6"/>
    <mergeCell ref="AX5:AZ5"/>
    <mergeCell ref="BA5:BA7"/>
    <mergeCell ref="A5:A7"/>
    <mergeCell ref="F5:F7"/>
    <mergeCell ref="G5:G7"/>
    <mergeCell ref="I5:I7"/>
    <mergeCell ref="J5:J7"/>
    <mergeCell ref="C5:C7"/>
    <mergeCell ref="D5:D7"/>
    <mergeCell ref="E5:E7"/>
    <mergeCell ref="B5:B7"/>
    <mergeCell ref="H5:H7"/>
  </mergeCells>
  <conditionalFormatting sqref="AT151:AU153 AT177:AU177 AT179:AU179 AT181:AU181 AT183:AU183 AT186:AU186 AT189:AU189 AT192:AU192 AT168:AU168 AT171:AU171 AT174:AU175 AT156:AU156 AT159:AU159 AT161:AU161 AT163:AU163 AT165:AU165">
    <cfRule type="duplicateValues" dxfId="96" priority="99" stopIfTrue="1"/>
  </conditionalFormatting>
  <conditionalFormatting sqref="BC181">
    <cfRule type="duplicateValues" dxfId="95" priority="98"/>
  </conditionalFormatting>
  <conditionalFormatting sqref="AX151:AX153 AX177 AX179 AX181 AX183 AX186 AX189 AX192 AX168 AX171 AX174:AX175 AX156 AX159 AX161 AX163 AX165">
    <cfRule type="duplicateValues" dxfId="94" priority="97" stopIfTrue="1"/>
  </conditionalFormatting>
  <conditionalFormatting sqref="E44 E47 E50 E53 E56">
    <cfRule type="duplicateValues" dxfId="93" priority="96"/>
  </conditionalFormatting>
  <conditionalFormatting sqref="AT193:AU193">
    <cfRule type="duplicateValues" dxfId="92" priority="100" stopIfTrue="1"/>
  </conditionalFormatting>
  <conditionalFormatting sqref="BC194:BC198 AX193">
    <cfRule type="duplicateValues" dxfId="91" priority="101" stopIfTrue="1"/>
  </conditionalFormatting>
  <conditionalFormatting sqref="AT176:AU176">
    <cfRule type="duplicateValues" dxfId="90" priority="95" stopIfTrue="1"/>
  </conditionalFormatting>
  <conditionalFormatting sqref="AX176">
    <cfRule type="duplicateValues" dxfId="89" priority="94" stopIfTrue="1"/>
  </conditionalFormatting>
  <conditionalFormatting sqref="AT178:AU178">
    <cfRule type="duplicateValues" dxfId="88" priority="93" stopIfTrue="1"/>
  </conditionalFormatting>
  <conditionalFormatting sqref="AX178">
    <cfRule type="duplicateValues" dxfId="87" priority="92" stopIfTrue="1"/>
  </conditionalFormatting>
  <conditionalFormatting sqref="AT180:AU180">
    <cfRule type="duplicateValues" dxfId="86" priority="91" stopIfTrue="1"/>
  </conditionalFormatting>
  <conditionalFormatting sqref="AX180">
    <cfRule type="duplicateValues" dxfId="85" priority="90" stopIfTrue="1"/>
  </conditionalFormatting>
  <conditionalFormatting sqref="AT182:AU182">
    <cfRule type="duplicateValues" dxfId="84" priority="89" stopIfTrue="1"/>
  </conditionalFormatting>
  <conditionalFormatting sqref="BC182">
    <cfRule type="duplicateValues" dxfId="83" priority="88"/>
  </conditionalFormatting>
  <conditionalFormatting sqref="AX182">
    <cfRule type="duplicateValues" dxfId="82" priority="87" stopIfTrue="1"/>
  </conditionalFormatting>
  <conditionalFormatting sqref="AT184:AU184">
    <cfRule type="duplicateValues" dxfId="81" priority="86" stopIfTrue="1"/>
  </conditionalFormatting>
  <conditionalFormatting sqref="AX184">
    <cfRule type="duplicateValues" dxfId="80" priority="85" stopIfTrue="1"/>
  </conditionalFormatting>
  <conditionalFormatting sqref="AT187:AU187">
    <cfRule type="duplicateValues" dxfId="79" priority="84" stopIfTrue="1"/>
  </conditionalFormatting>
  <conditionalFormatting sqref="AX187">
    <cfRule type="duplicateValues" dxfId="78" priority="83" stopIfTrue="1"/>
  </conditionalFormatting>
  <conditionalFormatting sqref="AT190:AU190">
    <cfRule type="duplicateValues" dxfId="77" priority="82" stopIfTrue="1"/>
  </conditionalFormatting>
  <conditionalFormatting sqref="AX190">
    <cfRule type="duplicateValues" dxfId="76" priority="81" stopIfTrue="1"/>
  </conditionalFormatting>
  <conditionalFormatting sqref="AX203">
    <cfRule type="duplicateValues" dxfId="75" priority="80" stopIfTrue="1"/>
  </conditionalFormatting>
  <conditionalFormatting sqref="H102 H106">
    <cfRule type="duplicateValues" dxfId="74" priority="79"/>
  </conditionalFormatting>
  <conditionalFormatting sqref="H102">
    <cfRule type="duplicateValues" dxfId="73" priority="78"/>
  </conditionalFormatting>
  <conditionalFormatting sqref="H102">
    <cfRule type="duplicateValues" dxfId="72" priority="77"/>
  </conditionalFormatting>
  <conditionalFormatting sqref="AT209:AU210">
    <cfRule type="duplicateValues" dxfId="71" priority="76" stopIfTrue="1"/>
  </conditionalFormatting>
  <conditionalFormatting sqref="AX209:AX210">
    <cfRule type="duplicateValues" dxfId="70" priority="75" stopIfTrue="1"/>
  </conditionalFormatting>
  <conditionalFormatting sqref="AT166:AU166">
    <cfRule type="duplicateValues" dxfId="69" priority="74" stopIfTrue="1"/>
  </conditionalFormatting>
  <conditionalFormatting sqref="AX166">
    <cfRule type="duplicateValues" dxfId="68" priority="73" stopIfTrue="1"/>
  </conditionalFormatting>
  <conditionalFormatting sqref="AT169:AU169">
    <cfRule type="duplicateValues" dxfId="67" priority="72" stopIfTrue="1"/>
  </conditionalFormatting>
  <conditionalFormatting sqref="AX169">
    <cfRule type="duplicateValues" dxfId="66" priority="71" stopIfTrue="1"/>
  </conditionalFormatting>
  <conditionalFormatting sqref="AT172:AU172">
    <cfRule type="duplicateValues" dxfId="65" priority="70" stopIfTrue="1"/>
  </conditionalFormatting>
  <conditionalFormatting sqref="AX172">
    <cfRule type="duplicateValues" dxfId="64" priority="69" stopIfTrue="1"/>
  </conditionalFormatting>
  <conditionalFormatting sqref="BB211">
    <cfRule type="duplicateValues" dxfId="63" priority="67" stopIfTrue="1"/>
  </conditionalFormatting>
  <conditionalFormatting sqref="AX211">
    <cfRule type="duplicateValues" dxfId="62" priority="68" stopIfTrue="1"/>
  </conditionalFormatting>
  <conditionalFormatting sqref="AT269:AU269">
    <cfRule type="duplicateValues" dxfId="61" priority="65" stopIfTrue="1"/>
  </conditionalFormatting>
  <conditionalFormatting sqref="AX269">
    <cfRule type="duplicateValues" dxfId="60" priority="66" stopIfTrue="1"/>
  </conditionalFormatting>
  <conditionalFormatting sqref="AT270:AU270">
    <cfRule type="duplicateValues" dxfId="59" priority="63" stopIfTrue="1"/>
  </conditionalFormatting>
  <conditionalFormatting sqref="AX270">
    <cfRule type="duplicateValues" dxfId="58" priority="64" stopIfTrue="1"/>
  </conditionalFormatting>
  <conditionalFormatting sqref="H103">
    <cfRule type="duplicateValues" dxfId="57" priority="62"/>
  </conditionalFormatting>
  <conditionalFormatting sqref="H103">
    <cfRule type="duplicateValues" dxfId="56" priority="61"/>
  </conditionalFormatting>
  <conditionalFormatting sqref="H103">
    <cfRule type="duplicateValues" dxfId="55" priority="60"/>
  </conditionalFormatting>
  <conditionalFormatting sqref="H107">
    <cfRule type="duplicateValues" dxfId="54" priority="59"/>
  </conditionalFormatting>
  <conditionalFormatting sqref="H107">
    <cfRule type="duplicateValues" dxfId="53" priority="58"/>
  </conditionalFormatting>
  <conditionalFormatting sqref="H107">
    <cfRule type="duplicateValues" dxfId="52" priority="57"/>
  </conditionalFormatting>
  <conditionalFormatting sqref="AT274:AU274">
    <cfRule type="duplicateValues" dxfId="51" priority="55" stopIfTrue="1"/>
  </conditionalFormatting>
  <conditionalFormatting sqref="AX274">
    <cfRule type="duplicateValues" dxfId="50" priority="56" stopIfTrue="1"/>
  </conditionalFormatting>
  <conditionalFormatting sqref="AT276:AU276">
    <cfRule type="duplicateValues" dxfId="49" priority="53" stopIfTrue="1"/>
  </conditionalFormatting>
  <conditionalFormatting sqref="AX276">
    <cfRule type="duplicateValues" dxfId="48" priority="54" stopIfTrue="1"/>
  </conditionalFormatting>
  <conditionalFormatting sqref="H104">
    <cfRule type="duplicateValues" dxfId="47" priority="48"/>
  </conditionalFormatting>
  <conditionalFormatting sqref="H104">
    <cfRule type="duplicateValues" dxfId="46" priority="47"/>
  </conditionalFormatting>
  <conditionalFormatting sqref="H104">
    <cfRule type="duplicateValues" dxfId="45" priority="46"/>
  </conditionalFormatting>
  <conditionalFormatting sqref="H108">
    <cfRule type="duplicateValues" dxfId="44" priority="45"/>
  </conditionalFormatting>
  <conditionalFormatting sqref="H108">
    <cfRule type="duplicateValues" dxfId="43" priority="44"/>
  </conditionalFormatting>
  <conditionalFormatting sqref="H108">
    <cfRule type="duplicateValues" dxfId="42" priority="43"/>
  </conditionalFormatting>
  <conditionalFormatting sqref="AP208">
    <cfRule type="duplicateValues" dxfId="41" priority="42" stopIfTrue="1"/>
  </conditionalFormatting>
  <conditionalFormatting sqref="AT167:AU167">
    <cfRule type="duplicateValues" dxfId="40" priority="40" stopIfTrue="1"/>
  </conditionalFormatting>
  <conditionalFormatting sqref="AX167">
    <cfRule type="duplicateValues" dxfId="39" priority="41" stopIfTrue="1"/>
  </conditionalFormatting>
  <conditionalFormatting sqref="AT170:AU170">
    <cfRule type="duplicateValues" dxfId="38" priority="38" stopIfTrue="1"/>
  </conditionalFormatting>
  <conditionalFormatting sqref="AX170">
    <cfRule type="duplicateValues" dxfId="37" priority="39" stopIfTrue="1"/>
  </conditionalFormatting>
  <conditionalFormatting sqref="AT173:AU173">
    <cfRule type="duplicateValues" dxfId="36" priority="36" stopIfTrue="1"/>
  </conditionalFormatting>
  <conditionalFormatting sqref="AX173">
    <cfRule type="duplicateValues" dxfId="35" priority="37" stopIfTrue="1"/>
  </conditionalFormatting>
  <conditionalFormatting sqref="AQ280">
    <cfRule type="duplicateValues" dxfId="34" priority="34" stopIfTrue="1"/>
  </conditionalFormatting>
  <conditionalFormatting sqref="AP280">
    <cfRule type="duplicateValues" dxfId="33" priority="35" stopIfTrue="1"/>
  </conditionalFormatting>
  <conditionalFormatting sqref="AT281:AU283">
    <cfRule type="duplicateValues" dxfId="32" priority="32" stopIfTrue="1"/>
  </conditionalFormatting>
  <conditionalFormatting sqref="AX281:AX283">
    <cfRule type="duplicateValues" dxfId="31" priority="33" stopIfTrue="1"/>
  </conditionalFormatting>
  <conditionalFormatting sqref="AT275:AU275">
    <cfRule type="duplicateValues" dxfId="30" priority="30" stopIfTrue="1"/>
  </conditionalFormatting>
  <conditionalFormatting sqref="AX275">
    <cfRule type="duplicateValues" dxfId="29" priority="31" stopIfTrue="1"/>
  </conditionalFormatting>
  <conditionalFormatting sqref="AT277:AU277">
    <cfRule type="duplicateValues" dxfId="28" priority="28" stopIfTrue="1"/>
  </conditionalFormatting>
  <conditionalFormatting sqref="AX277">
    <cfRule type="duplicateValues" dxfId="27" priority="29" stopIfTrue="1"/>
  </conditionalFormatting>
  <conditionalFormatting sqref="AT279:AU279">
    <cfRule type="duplicateValues" dxfId="26" priority="26" stopIfTrue="1"/>
  </conditionalFormatting>
  <conditionalFormatting sqref="AX279">
    <cfRule type="duplicateValues" dxfId="25" priority="27" stopIfTrue="1"/>
  </conditionalFormatting>
  <conditionalFormatting sqref="AZ67">
    <cfRule type="duplicateValues" dxfId="24" priority="25"/>
  </conditionalFormatting>
  <conditionalFormatting sqref="AZ72">
    <cfRule type="duplicateValues" dxfId="23" priority="24"/>
  </conditionalFormatting>
  <conditionalFormatting sqref="AZ101">
    <cfRule type="duplicateValues" dxfId="22" priority="23"/>
  </conditionalFormatting>
  <conditionalFormatting sqref="AZ92">
    <cfRule type="duplicateValues" dxfId="21" priority="22"/>
  </conditionalFormatting>
  <conditionalFormatting sqref="AZ92">
    <cfRule type="duplicateValues" dxfId="20" priority="20"/>
    <cfRule type="duplicateValues" dxfId="19" priority="21"/>
  </conditionalFormatting>
  <conditionalFormatting sqref="H109">
    <cfRule type="duplicateValues" dxfId="18" priority="19"/>
  </conditionalFormatting>
  <conditionalFormatting sqref="H109">
    <cfRule type="duplicateValues" dxfId="17" priority="18"/>
  </conditionalFormatting>
  <conditionalFormatting sqref="H109">
    <cfRule type="duplicateValues" dxfId="16" priority="17"/>
  </conditionalFormatting>
  <conditionalFormatting sqref="H81">
    <cfRule type="duplicateValues" dxfId="15" priority="14"/>
  </conditionalFormatting>
  <conditionalFormatting sqref="H81">
    <cfRule type="duplicateValues" dxfId="14" priority="16"/>
  </conditionalFormatting>
  <conditionalFormatting sqref="H81">
    <cfRule type="duplicateValues" dxfId="13" priority="15"/>
  </conditionalFormatting>
  <conditionalFormatting sqref="H84">
    <cfRule type="duplicateValues" dxfId="12" priority="11"/>
  </conditionalFormatting>
  <conditionalFormatting sqref="H84">
    <cfRule type="duplicateValues" dxfId="11" priority="13"/>
  </conditionalFormatting>
  <conditionalFormatting sqref="H84">
    <cfRule type="duplicateValues" dxfId="10" priority="12"/>
  </conditionalFormatting>
  <conditionalFormatting sqref="H14">
    <cfRule type="duplicateValues" dxfId="9" priority="8"/>
  </conditionalFormatting>
  <conditionalFormatting sqref="H14">
    <cfRule type="duplicateValues" dxfId="8" priority="10"/>
  </conditionalFormatting>
  <conditionalFormatting sqref="H14">
    <cfRule type="duplicateValues" dxfId="7" priority="9"/>
  </conditionalFormatting>
  <conditionalFormatting sqref="H17">
    <cfRule type="duplicateValues" dxfId="6" priority="5"/>
  </conditionalFormatting>
  <conditionalFormatting sqref="H17">
    <cfRule type="duplicateValues" dxfId="5" priority="7"/>
  </conditionalFormatting>
  <conditionalFormatting sqref="H17">
    <cfRule type="duplicateValues" dxfId="4" priority="6"/>
  </conditionalFormatting>
  <conditionalFormatting sqref="AZ93">
    <cfRule type="duplicateValues" dxfId="3" priority="4"/>
  </conditionalFormatting>
  <conditionalFormatting sqref="AZ93">
    <cfRule type="duplicateValues" dxfId="2" priority="2"/>
    <cfRule type="duplicateValues" dxfId="1" priority="3"/>
  </conditionalFormatting>
  <conditionalFormatting sqref="AZ73">
    <cfRule type="duplicateValues" dxfId="0" priority="1"/>
  </conditionalFormatting>
  <dataValidations count="10">
    <dataValidation type="custom" allowBlank="1" showInputMessage="1" showErrorMessage="1" sqref="AF199">
      <formula1>#REF!*#REF!</formula1>
    </dataValidation>
    <dataValidation type="list" allowBlank="1" showInputMessage="1" showErrorMessage="1" sqref="L279 L113:L115 L209:L210 L267:L270 L192:L193 L186:L187 L189:L190 L174:L184 L151:L166 L168:L169 L171:L172 L272:L277 L201:L203">
      <formula1>основания150</formula1>
    </dataValidation>
    <dataValidation type="list" allowBlank="1" showInputMessage="1" showErrorMessage="1" sqref="AB194:AB198 WMF127 WLU128 WCJ127 VSN127 VIR127 UYV127 UOZ127 UFD127 TVH127 TLL127 TBP127 SRT127 SHX127 RYB127 ROF127 REJ127 QUN127 QKR127 QAV127 PQZ127 PHD127 OXH127 ONL127 ODP127 NTT127 NJX127 NAB127 MQF127 MGJ127 LWN127 LMR127 LCV127 KSZ127 KJD127 JZH127 JPL127 JFP127 IVT127 ILX127 ICB127 HSF127 HIJ127 GYN127 GOR127 GEV127 FUZ127 FLD127 FBH127 ERL127 EHP127 DXT127 DNX127 DEB127 CUF127 CKJ127 CAN127 BQR127 BGV127 AWZ127 AND127 ADH127 TL127 JP127 WWB127 WCH207 VIR206 UYV206 UOZ206 UFD206 TVH206 TLL206 TBP206 SRT206 SHX206 RYB206 ROF206 REJ206 QUN206 QKR206 QAV206 PQZ206 PHD206 OXH206 ONL206 ODP206 NTT206 NJX206 NAB206 MQF206 MGJ206 LWN206 LMR206 LCV206 KSZ206 KJD206 JZH206 JPL206 JFP206 IVT206 ILX206 ICB206 HSF206 HIJ206 GYN206 GOR206 GEV206 FUZ206 FLD206 FBH206 ERL206 EHP206 DXT206 DNX206 DEB206 CUF206 CKJ206 CAN206 BQR206 BGV206 AWZ206 AND206 ADH206 TL206 JP206 WWB206 WMF206 WCJ206 AB213:AB216 VSL207 VIP207 UYT207 UOX207 UFB207 TVF207 TLJ207 TBN207 SRR207 SHV207 RXZ207 ROD207 REH207 QUL207 QKP207 QAT207 PQX207 PHB207 OXF207 ONJ207 ODN207 NTR207 NJV207 MZZ207 MQD207 MGH207 LWL207 LMP207 LCT207 KSX207 KJB207 JZF207 JPJ207 JFN207 IVR207 ILV207 IBZ207 HSD207 HIH207 GYL207 GOP207 GET207 FUX207 FLB207 FBF207 ERJ207 EHN207 DXR207 DNV207 DDZ207 CUD207 CKH207 CAL207 BQP207 BGT207 AWX207 ANB207 ADF207 TJ207 JN207 WVZ207 WMD207 VSN206 WBY128 VSC128 VIG128 UYK128 UOO128 UES128 TUW128 TLA128 TBE128 SRI128 SHM128 RXQ128 RNU128 RDY128 QUC128 QKG128 QAK128 PQO128 PGS128 OWW128 ONA128 ODE128 NTI128 NJM128 MZQ128 MPU128 MFY128 LWC128 LMG128 LCK128 KSO128 KIS128 JYW128 JPA128 JFE128 IVI128 ILM128 IBQ128 HRU128 HHY128 GYC128 GOG128 GEK128 FUO128 FKS128 FAW128 ERA128 EHE128 DXI128 DNM128 DDQ128 CTU128 CJY128 CAC128 BQG128 BGK128 AWO128 AMS128 ACW128 TA128 JE128 WVQ128 AB143:AB146 AB116:AB117 AB135 AB127:AB130 AB284:AB285">
      <formula1>ЕИ</formula1>
    </dataValidation>
    <dataValidation type="list" allowBlank="1" showInputMessage="1" showErrorMessage="1" sqref="U194:U198 WLY127 WLN128 WCC127 VSG127 VIK127 UYO127 UOS127 UEW127 TVA127 TLE127 TBI127 SRM127 SHQ127 RXU127 RNY127 REC127 QUG127 QKK127 QAO127 PQS127 PGW127 OXA127 ONE127 ODI127 NTM127 NJQ127 MZU127 MPY127 MGC127 LWG127 LMK127 LCO127 KSS127 KIW127 JZA127 JPE127 JFI127 IVM127 ILQ127 IBU127 HRY127 HIC127 GYG127 GOK127 GEO127 FUS127 FKW127 FBA127 ERE127 EHI127 DXM127 DNQ127 DDU127 CTY127 CKC127 CAG127 BQK127 BGO127 AWS127 AMW127 ADA127 TE127 JI127 WVU127 WLW207 VIK206 UYO206 UOS206 UEW206 TVA206 TLE206 TBI206 SRM206 SHQ206 RXU206 RNY206 REC206 QUG206 QKK206 QAO206 PQS206 PGW206 OXA206 ONE206 ODI206 NTM206 NJQ206 MZU206 MPY206 MGC206 LWG206 LMK206 LCO206 KSS206 KIW206 JZA206 JPE206 JFI206 IVM206 ILQ206 IBU206 HRY206 HIC206 GYG206 GOK206 GEO206 FUS206 FKW206 FBA206 ERE206 EHI206 DXM206 DNQ206 DDU206 CTY206 CKC206 CAG206 BQK206 BGO206 AWS206 AMW206 ADA206 TE206 JI206 WVU206 WLY206 WCC206 U213:U216 WCA207 VSE207 VII207 UYM207 UOQ207 UEU207 TUY207 TLC207 TBG207 SRK207 SHO207 RXS207 RNW207 REA207 QUE207 QKI207 QAM207 PQQ207 PGU207 OWY207 ONC207 ODG207 NTK207 NJO207 MZS207 MPW207 MGA207 LWE207 LMI207 LCM207 KSQ207 KIU207 JYY207 JPC207 JFG207 IVK207 ILO207 IBS207 HRW207 HIA207 GYE207 GOI207 GEM207 FUQ207 FKU207 FAY207 ERC207 EHG207 DXK207 DNO207 DDS207 CTW207 CKA207 CAE207 BQI207 BGM207 AWQ207 AMU207 ACY207 TC207 JG207 WVS207 VSG206 WBR128 VRV128 VHZ128 UYD128 UOH128 UEL128 TUP128 TKT128 TAX128 SRB128 SHF128 RXJ128 RNN128 RDR128 QTV128 QJZ128 QAD128 PQH128 PGL128 OWP128 OMT128 OCX128 NTB128 NJF128 MZJ128 MPN128 MFR128 LVV128 LLZ128 LCD128 KSH128 KIL128 JYP128 JOT128 JEX128 IVB128 ILF128 IBJ128 HRN128 HHR128 GXV128 GNZ128 GED128 FUH128 FKL128 FAP128 EQT128 EGX128 DXB128 DNF128 DDJ128 CTN128 CJR128 BZV128 BPZ128 BGD128 AWH128 AML128 ACP128 ST128 IX128 WVJ128 U143:U146 U116:U117 U135 U127:U130 U139:U140 U284:U285">
      <formula1>Инкотермс</formula1>
    </dataValidation>
    <dataValidation type="custom" allowBlank="1" showInputMessage="1" showErrorMessage="1" sqref="AY131135:AY131158 AY65599:AY65622 AY196671:AY196694 AY983103:AY983126 AY917567:AY917590 AY852031:AY852054 AY786495:AY786518 AY720959:AY720982 AY655423:AY655446 AY589887:AY589910 AY524351:AY524374 AY458815:AY458838 AY393279:AY393302 AY327743:AY327766 AY262207:AY262230">
      <formula1>AO65599*AX65599</formula1>
    </dataValidation>
    <dataValidation type="list" allowBlank="1" showInputMessage="1" showErrorMessage="1" sqref="WVR983103:WVR983931 L65599:L66427 JF65599:JF66427 TB65599:TB66427 ACX65599:ACX66427 AMT65599:AMT66427 AWP65599:AWP66427 BGL65599:BGL66427 BQH65599:BQH66427 CAD65599:CAD66427 CJZ65599:CJZ66427 CTV65599:CTV66427 DDR65599:DDR66427 DNN65599:DNN66427 DXJ65599:DXJ66427 EHF65599:EHF66427 ERB65599:ERB66427 FAX65599:FAX66427 FKT65599:FKT66427 FUP65599:FUP66427 GEL65599:GEL66427 GOH65599:GOH66427 GYD65599:GYD66427 HHZ65599:HHZ66427 HRV65599:HRV66427 IBR65599:IBR66427 ILN65599:ILN66427 IVJ65599:IVJ66427 JFF65599:JFF66427 JPB65599:JPB66427 JYX65599:JYX66427 KIT65599:KIT66427 KSP65599:KSP66427 LCL65599:LCL66427 LMH65599:LMH66427 LWD65599:LWD66427 MFZ65599:MFZ66427 MPV65599:MPV66427 MZR65599:MZR66427 NJN65599:NJN66427 NTJ65599:NTJ66427 ODF65599:ODF66427 ONB65599:ONB66427 OWX65599:OWX66427 PGT65599:PGT66427 PQP65599:PQP66427 QAL65599:QAL66427 QKH65599:QKH66427 QUD65599:QUD66427 RDZ65599:RDZ66427 RNV65599:RNV66427 RXR65599:RXR66427 SHN65599:SHN66427 SRJ65599:SRJ66427 TBF65599:TBF66427 TLB65599:TLB66427 TUX65599:TUX66427 UET65599:UET66427 UOP65599:UOP66427 UYL65599:UYL66427 VIH65599:VIH66427 VSD65599:VSD66427 WBZ65599:WBZ66427 WLV65599:WLV66427 WVR65599:WVR66427 L131135:L131963 JF131135:JF131963 TB131135:TB131963 ACX131135:ACX131963 AMT131135:AMT131963 AWP131135:AWP131963 BGL131135:BGL131963 BQH131135:BQH131963 CAD131135:CAD131963 CJZ131135:CJZ131963 CTV131135:CTV131963 DDR131135:DDR131963 DNN131135:DNN131963 DXJ131135:DXJ131963 EHF131135:EHF131963 ERB131135:ERB131963 FAX131135:FAX131963 FKT131135:FKT131963 FUP131135:FUP131963 GEL131135:GEL131963 GOH131135:GOH131963 GYD131135:GYD131963 HHZ131135:HHZ131963 HRV131135:HRV131963 IBR131135:IBR131963 ILN131135:ILN131963 IVJ131135:IVJ131963 JFF131135:JFF131963 JPB131135:JPB131963 JYX131135:JYX131963 KIT131135:KIT131963 KSP131135:KSP131963 LCL131135:LCL131963 LMH131135:LMH131963 LWD131135:LWD131963 MFZ131135:MFZ131963 MPV131135:MPV131963 MZR131135:MZR131963 NJN131135:NJN131963 NTJ131135:NTJ131963 ODF131135:ODF131963 ONB131135:ONB131963 OWX131135:OWX131963 PGT131135:PGT131963 PQP131135:PQP131963 QAL131135:QAL131963 QKH131135:QKH131963 QUD131135:QUD131963 RDZ131135:RDZ131963 RNV131135:RNV131963 RXR131135:RXR131963 SHN131135:SHN131963 SRJ131135:SRJ131963 TBF131135:TBF131963 TLB131135:TLB131963 TUX131135:TUX131963 UET131135:UET131963 UOP131135:UOP131963 UYL131135:UYL131963 VIH131135:VIH131963 VSD131135:VSD131963 WBZ131135:WBZ131963 WLV131135:WLV131963 WVR131135:WVR131963 L196671:L197499 JF196671:JF197499 TB196671:TB197499 ACX196671:ACX197499 AMT196671:AMT197499 AWP196671:AWP197499 BGL196671:BGL197499 BQH196671:BQH197499 CAD196671:CAD197499 CJZ196671:CJZ197499 CTV196671:CTV197499 DDR196671:DDR197499 DNN196671:DNN197499 DXJ196671:DXJ197499 EHF196671:EHF197499 ERB196671:ERB197499 FAX196671:FAX197499 FKT196671:FKT197499 FUP196671:FUP197499 GEL196671:GEL197499 GOH196671:GOH197499 GYD196671:GYD197499 HHZ196671:HHZ197499 HRV196671:HRV197499 IBR196671:IBR197499 ILN196671:ILN197499 IVJ196671:IVJ197499 JFF196671:JFF197499 JPB196671:JPB197499 JYX196671:JYX197499 KIT196671:KIT197499 KSP196671:KSP197499 LCL196671:LCL197499 LMH196671:LMH197499 LWD196671:LWD197499 MFZ196671:MFZ197499 MPV196671:MPV197499 MZR196671:MZR197499 NJN196671:NJN197499 NTJ196671:NTJ197499 ODF196671:ODF197499 ONB196671:ONB197499 OWX196671:OWX197499 PGT196671:PGT197499 PQP196671:PQP197499 QAL196671:QAL197499 QKH196671:QKH197499 QUD196671:QUD197499 RDZ196671:RDZ197499 RNV196671:RNV197499 RXR196671:RXR197499 SHN196671:SHN197499 SRJ196671:SRJ197499 TBF196671:TBF197499 TLB196671:TLB197499 TUX196671:TUX197499 UET196671:UET197499 UOP196671:UOP197499 UYL196671:UYL197499 VIH196671:VIH197499 VSD196671:VSD197499 WBZ196671:WBZ197499 WLV196671:WLV197499 WVR196671:WVR197499 L262207:L263035 JF262207:JF263035 TB262207:TB263035 ACX262207:ACX263035 AMT262207:AMT263035 AWP262207:AWP263035 BGL262207:BGL263035 BQH262207:BQH263035 CAD262207:CAD263035 CJZ262207:CJZ263035 CTV262207:CTV263035 DDR262207:DDR263035 DNN262207:DNN263035 DXJ262207:DXJ263035 EHF262207:EHF263035 ERB262207:ERB263035 FAX262207:FAX263035 FKT262207:FKT263035 FUP262207:FUP263035 GEL262207:GEL263035 GOH262207:GOH263035 GYD262207:GYD263035 HHZ262207:HHZ263035 HRV262207:HRV263035 IBR262207:IBR263035 ILN262207:ILN263035 IVJ262207:IVJ263035 JFF262207:JFF263035 JPB262207:JPB263035 JYX262207:JYX263035 KIT262207:KIT263035 KSP262207:KSP263035 LCL262207:LCL263035 LMH262207:LMH263035 LWD262207:LWD263035 MFZ262207:MFZ263035 MPV262207:MPV263035 MZR262207:MZR263035 NJN262207:NJN263035 NTJ262207:NTJ263035 ODF262207:ODF263035 ONB262207:ONB263035 OWX262207:OWX263035 PGT262207:PGT263035 PQP262207:PQP263035 QAL262207:QAL263035 QKH262207:QKH263035 QUD262207:QUD263035 RDZ262207:RDZ263035 RNV262207:RNV263035 RXR262207:RXR263035 SHN262207:SHN263035 SRJ262207:SRJ263035 TBF262207:TBF263035 TLB262207:TLB263035 TUX262207:TUX263035 UET262207:UET263035 UOP262207:UOP263035 UYL262207:UYL263035 VIH262207:VIH263035 VSD262207:VSD263035 WBZ262207:WBZ263035 WLV262207:WLV263035 WVR262207:WVR263035 L327743:L328571 JF327743:JF328571 TB327743:TB328571 ACX327743:ACX328571 AMT327743:AMT328571 AWP327743:AWP328571 BGL327743:BGL328571 BQH327743:BQH328571 CAD327743:CAD328571 CJZ327743:CJZ328571 CTV327743:CTV328571 DDR327743:DDR328571 DNN327743:DNN328571 DXJ327743:DXJ328571 EHF327743:EHF328571 ERB327743:ERB328571 FAX327743:FAX328571 FKT327743:FKT328571 FUP327743:FUP328571 GEL327743:GEL328571 GOH327743:GOH328571 GYD327743:GYD328571 HHZ327743:HHZ328571 HRV327743:HRV328571 IBR327743:IBR328571 ILN327743:ILN328571 IVJ327743:IVJ328571 JFF327743:JFF328571 JPB327743:JPB328571 JYX327743:JYX328571 KIT327743:KIT328571 KSP327743:KSP328571 LCL327743:LCL328571 LMH327743:LMH328571 LWD327743:LWD328571 MFZ327743:MFZ328571 MPV327743:MPV328571 MZR327743:MZR328571 NJN327743:NJN328571 NTJ327743:NTJ328571 ODF327743:ODF328571 ONB327743:ONB328571 OWX327743:OWX328571 PGT327743:PGT328571 PQP327743:PQP328571 QAL327743:QAL328571 QKH327743:QKH328571 QUD327743:QUD328571 RDZ327743:RDZ328571 RNV327743:RNV328571 RXR327743:RXR328571 SHN327743:SHN328571 SRJ327743:SRJ328571 TBF327743:TBF328571 TLB327743:TLB328571 TUX327743:TUX328571 UET327743:UET328571 UOP327743:UOP328571 UYL327743:UYL328571 VIH327743:VIH328571 VSD327743:VSD328571 WBZ327743:WBZ328571 WLV327743:WLV328571 WVR327743:WVR328571 L393279:L394107 JF393279:JF394107 TB393279:TB394107 ACX393279:ACX394107 AMT393279:AMT394107 AWP393279:AWP394107 BGL393279:BGL394107 BQH393279:BQH394107 CAD393279:CAD394107 CJZ393279:CJZ394107 CTV393279:CTV394107 DDR393279:DDR394107 DNN393279:DNN394107 DXJ393279:DXJ394107 EHF393279:EHF394107 ERB393279:ERB394107 FAX393279:FAX394107 FKT393279:FKT394107 FUP393279:FUP394107 GEL393279:GEL394107 GOH393279:GOH394107 GYD393279:GYD394107 HHZ393279:HHZ394107 HRV393279:HRV394107 IBR393279:IBR394107 ILN393279:ILN394107 IVJ393279:IVJ394107 JFF393279:JFF394107 JPB393279:JPB394107 JYX393279:JYX394107 KIT393279:KIT394107 KSP393279:KSP394107 LCL393279:LCL394107 LMH393279:LMH394107 LWD393279:LWD394107 MFZ393279:MFZ394107 MPV393279:MPV394107 MZR393279:MZR394107 NJN393279:NJN394107 NTJ393279:NTJ394107 ODF393279:ODF394107 ONB393279:ONB394107 OWX393279:OWX394107 PGT393279:PGT394107 PQP393279:PQP394107 QAL393279:QAL394107 QKH393279:QKH394107 QUD393279:QUD394107 RDZ393279:RDZ394107 RNV393279:RNV394107 RXR393279:RXR394107 SHN393279:SHN394107 SRJ393279:SRJ394107 TBF393279:TBF394107 TLB393279:TLB394107 TUX393279:TUX394107 UET393279:UET394107 UOP393279:UOP394107 UYL393279:UYL394107 VIH393279:VIH394107 VSD393279:VSD394107 WBZ393279:WBZ394107 WLV393279:WLV394107 WVR393279:WVR394107 L458815:L459643 JF458815:JF459643 TB458815:TB459643 ACX458815:ACX459643 AMT458815:AMT459643 AWP458815:AWP459643 BGL458815:BGL459643 BQH458815:BQH459643 CAD458815:CAD459643 CJZ458815:CJZ459643 CTV458815:CTV459643 DDR458815:DDR459643 DNN458815:DNN459643 DXJ458815:DXJ459643 EHF458815:EHF459643 ERB458815:ERB459643 FAX458815:FAX459643 FKT458815:FKT459643 FUP458815:FUP459643 GEL458815:GEL459643 GOH458815:GOH459643 GYD458815:GYD459643 HHZ458815:HHZ459643 HRV458815:HRV459643 IBR458815:IBR459643 ILN458815:ILN459643 IVJ458815:IVJ459643 JFF458815:JFF459643 JPB458815:JPB459643 JYX458815:JYX459643 KIT458815:KIT459643 KSP458815:KSP459643 LCL458815:LCL459643 LMH458815:LMH459643 LWD458815:LWD459643 MFZ458815:MFZ459643 MPV458815:MPV459643 MZR458815:MZR459643 NJN458815:NJN459643 NTJ458815:NTJ459643 ODF458815:ODF459643 ONB458815:ONB459643 OWX458815:OWX459643 PGT458815:PGT459643 PQP458815:PQP459643 QAL458815:QAL459643 QKH458815:QKH459643 QUD458815:QUD459643 RDZ458815:RDZ459643 RNV458815:RNV459643 RXR458815:RXR459643 SHN458815:SHN459643 SRJ458815:SRJ459643 TBF458815:TBF459643 TLB458815:TLB459643 TUX458815:TUX459643 UET458815:UET459643 UOP458815:UOP459643 UYL458815:UYL459643 VIH458815:VIH459643 VSD458815:VSD459643 WBZ458815:WBZ459643 WLV458815:WLV459643 WVR458815:WVR459643 L524351:L525179 JF524351:JF525179 TB524351:TB525179 ACX524351:ACX525179 AMT524351:AMT525179 AWP524351:AWP525179 BGL524351:BGL525179 BQH524351:BQH525179 CAD524351:CAD525179 CJZ524351:CJZ525179 CTV524351:CTV525179 DDR524351:DDR525179 DNN524351:DNN525179 DXJ524351:DXJ525179 EHF524351:EHF525179 ERB524351:ERB525179 FAX524351:FAX525179 FKT524351:FKT525179 FUP524351:FUP525179 GEL524351:GEL525179 GOH524351:GOH525179 GYD524351:GYD525179 HHZ524351:HHZ525179 HRV524351:HRV525179 IBR524351:IBR525179 ILN524351:ILN525179 IVJ524351:IVJ525179 JFF524351:JFF525179 JPB524351:JPB525179 JYX524351:JYX525179 KIT524351:KIT525179 KSP524351:KSP525179 LCL524351:LCL525179 LMH524351:LMH525179 LWD524351:LWD525179 MFZ524351:MFZ525179 MPV524351:MPV525179 MZR524351:MZR525179 NJN524351:NJN525179 NTJ524351:NTJ525179 ODF524351:ODF525179 ONB524351:ONB525179 OWX524351:OWX525179 PGT524351:PGT525179 PQP524351:PQP525179 QAL524351:QAL525179 QKH524351:QKH525179 QUD524351:QUD525179 RDZ524351:RDZ525179 RNV524351:RNV525179 RXR524351:RXR525179 SHN524351:SHN525179 SRJ524351:SRJ525179 TBF524351:TBF525179 TLB524351:TLB525179 TUX524351:TUX525179 UET524351:UET525179 UOP524351:UOP525179 UYL524351:UYL525179 VIH524351:VIH525179 VSD524351:VSD525179 WBZ524351:WBZ525179 WLV524351:WLV525179 WVR524351:WVR525179 L589887:L590715 JF589887:JF590715 TB589887:TB590715 ACX589887:ACX590715 AMT589887:AMT590715 AWP589887:AWP590715 BGL589887:BGL590715 BQH589887:BQH590715 CAD589887:CAD590715 CJZ589887:CJZ590715 CTV589887:CTV590715 DDR589887:DDR590715 DNN589887:DNN590715 DXJ589887:DXJ590715 EHF589887:EHF590715 ERB589887:ERB590715 FAX589887:FAX590715 FKT589887:FKT590715 FUP589887:FUP590715 GEL589887:GEL590715 GOH589887:GOH590715 GYD589887:GYD590715 HHZ589887:HHZ590715 HRV589887:HRV590715 IBR589887:IBR590715 ILN589887:ILN590715 IVJ589887:IVJ590715 JFF589887:JFF590715 JPB589887:JPB590715 JYX589887:JYX590715 KIT589887:KIT590715 KSP589887:KSP590715 LCL589887:LCL590715 LMH589887:LMH590715 LWD589887:LWD590715 MFZ589887:MFZ590715 MPV589887:MPV590715 MZR589887:MZR590715 NJN589887:NJN590715 NTJ589887:NTJ590715 ODF589887:ODF590715 ONB589887:ONB590715 OWX589887:OWX590715 PGT589887:PGT590715 PQP589887:PQP590715 QAL589887:QAL590715 QKH589887:QKH590715 QUD589887:QUD590715 RDZ589887:RDZ590715 RNV589887:RNV590715 RXR589887:RXR590715 SHN589887:SHN590715 SRJ589887:SRJ590715 TBF589887:TBF590715 TLB589887:TLB590715 TUX589887:TUX590715 UET589887:UET590715 UOP589887:UOP590715 UYL589887:UYL590715 VIH589887:VIH590715 VSD589887:VSD590715 WBZ589887:WBZ590715 WLV589887:WLV590715 WVR589887:WVR590715 L655423:L656251 JF655423:JF656251 TB655423:TB656251 ACX655423:ACX656251 AMT655423:AMT656251 AWP655423:AWP656251 BGL655423:BGL656251 BQH655423:BQH656251 CAD655423:CAD656251 CJZ655423:CJZ656251 CTV655423:CTV656251 DDR655423:DDR656251 DNN655423:DNN656251 DXJ655423:DXJ656251 EHF655423:EHF656251 ERB655423:ERB656251 FAX655423:FAX656251 FKT655423:FKT656251 FUP655423:FUP656251 GEL655423:GEL656251 GOH655423:GOH656251 GYD655423:GYD656251 HHZ655423:HHZ656251 HRV655423:HRV656251 IBR655423:IBR656251 ILN655423:ILN656251 IVJ655423:IVJ656251 JFF655423:JFF656251 JPB655423:JPB656251 JYX655423:JYX656251 KIT655423:KIT656251 KSP655423:KSP656251 LCL655423:LCL656251 LMH655423:LMH656251 LWD655423:LWD656251 MFZ655423:MFZ656251 MPV655423:MPV656251 MZR655423:MZR656251 NJN655423:NJN656251 NTJ655423:NTJ656251 ODF655423:ODF656251 ONB655423:ONB656251 OWX655423:OWX656251 PGT655423:PGT656251 PQP655423:PQP656251 QAL655423:QAL656251 QKH655423:QKH656251 QUD655423:QUD656251 RDZ655423:RDZ656251 RNV655423:RNV656251 RXR655423:RXR656251 SHN655423:SHN656251 SRJ655423:SRJ656251 TBF655423:TBF656251 TLB655423:TLB656251 TUX655423:TUX656251 UET655423:UET656251 UOP655423:UOP656251 UYL655423:UYL656251 VIH655423:VIH656251 VSD655423:VSD656251 WBZ655423:WBZ656251 WLV655423:WLV656251 WVR655423:WVR656251 L720959:L721787 JF720959:JF721787 TB720959:TB721787 ACX720959:ACX721787 AMT720959:AMT721787 AWP720959:AWP721787 BGL720959:BGL721787 BQH720959:BQH721787 CAD720959:CAD721787 CJZ720959:CJZ721787 CTV720959:CTV721787 DDR720959:DDR721787 DNN720959:DNN721787 DXJ720959:DXJ721787 EHF720959:EHF721787 ERB720959:ERB721787 FAX720959:FAX721787 FKT720959:FKT721787 FUP720959:FUP721787 GEL720959:GEL721787 GOH720959:GOH721787 GYD720959:GYD721787 HHZ720959:HHZ721787 HRV720959:HRV721787 IBR720959:IBR721787 ILN720959:ILN721787 IVJ720959:IVJ721787 JFF720959:JFF721787 JPB720959:JPB721787 JYX720959:JYX721787 KIT720959:KIT721787 KSP720959:KSP721787 LCL720959:LCL721787 LMH720959:LMH721787 LWD720959:LWD721787 MFZ720959:MFZ721787 MPV720959:MPV721787 MZR720959:MZR721787 NJN720959:NJN721787 NTJ720959:NTJ721787 ODF720959:ODF721787 ONB720959:ONB721787 OWX720959:OWX721787 PGT720959:PGT721787 PQP720959:PQP721787 QAL720959:QAL721787 QKH720959:QKH721787 QUD720959:QUD721787 RDZ720959:RDZ721787 RNV720959:RNV721787 RXR720959:RXR721787 SHN720959:SHN721787 SRJ720959:SRJ721787 TBF720959:TBF721787 TLB720959:TLB721787 TUX720959:TUX721787 UET720959:UET721787 UOP720959:UOP721787 UYL720959:UYL721787 VIH720959:VIH721787 VSD720959:VSD721787 WBZ720959:WBZ721787 WLV720959:WLV721787 WVR720959:WVR721787 L786495:L787323 JF786495:JF787323 TB786495:TB787323 ACX786495:ACX787323 AMT786495:AMT787323 AWP786495:AWP787323 BGL786495:BGL787323 BQH786495:BQH787323 CAD786495:CAD787323 CJZ786495:CJZ787323 CTV786495:CTV787323 DDR786495:DDR787323 DNN786495:DNN787323 DXJ786495:DXJ787323 EHF786495:EHF787323 ERB786495:ERB787323 FAX786495:FAX787323 FKT786495:FKT787323 FUP786495:FUP787323 GEL786495:GEL787323 GOH786495:GOH787323 GYD786495:GYD787323 HHZ786495:HHZ787323 HRV786495:HRV787323 IBR786495:IBR787323 ILN786495:ILN787323 IVJ786495:IVJ787323 JFF786495:JFF787323 JPB786495:JPB787323 JYX786495:JYX787323 KIT786495:KIT787323 KSP786495:KSP787323 LCL786495:LCL787323 LMH786495:LMH787323 LWD786495:LWD787323 MFZ786495:MFZ787323 MPV786495:MPV787323 MZR786495:MZR787323 NJN786495:NJN787323 NTJ786495:NTJ787323 ODF786495:ODF787323 ONB786495:ONB787323 OWX786495:OWX787323 PGT786495:PGT787323 PQP786495:PQP787323 QAL786495:QAL787323 QKH786495:QKH787323 QUD786495:QUD787323 RDZ786495:RDZ787323 RNV786495:RNV787323 RXR786495:RXR787323 SHN786495:SHN787323 SRJ786495:SRJ787323 TBF786495:TBF787323 TLB786495:TLB787323 TUX786495:TUX787323 UET786495:UET787323 UOP786495:UOP787323 UYL786495:UYL787323 VIH786495:VIH787323 VSD786495:VSD787323 WBZ786495:WBZ787323 WLV786495:WLV787323 WVR786495:WVR787323 L852031:L852859 JF852031:JF852859 TB852031:TB852859 ACX852031:ACX852859 AMT852031:AMT852859 AWP852031:AWP852859 BGL852031:BGL852859 BQH852031:BQH852859 CAD852031:CAD852859 CJZ852031:CJZ852859 CTV852031:CTV852859 DDR852031:DDR852859 DNN852031:DNN852859 DXJ852031:DXJ852859 EHF852031:EHF852859 ERB852031:ERB852859 FAX852031:FAX852859 FKT852031:FKT852859 FUP852031:FUP852859 GEL852031:GEL852859 GOH852031:GOH852859 GYD852031:GYD852859 HHZ852031:HHZ852859 HRV852031:HRV852859 IBR852031:IBR852859 ILN852031:ILN852859 IVJ852031:IVJ852859 JFF852031:JFF852859 JPB852031:JPB852859 JYX852031:JYX852859 KIT852031:KIT852859 KSP852031:KSP852859 LCL852031:LCL852859 LMH852031:LMH852859 LWD852031:LWD852859 MFZ852031:MFZ852859 MPV852031:MPV852859 MZR852031:MZR852859 NJN852031:NJN852859 NTJ852031:NTJ852859 ODF852031:ODF852859 ONB852031:ONB852859 OWX852031:OWX852859 PGT852031:PGT852859 PQP852031:PQP852859 QAL852031:QAL852859 QKH852031:QKH852859 QUD852031:QUD852859 RDZ852031:RDZ852859 RNV852031:RNV852859 RXR852031:RXR852859 SHN852031:SHN852859 SRJ852031:SRJ852859 TBF852031:TBF852859 TLB852031:TLB852859 TUX852031:TUX852859 UET852031:UET852859 UOP852031:UOP852859 UYL852031:UYL852859 VIH852031:VIH852859 VSD852031:VSD852859 WBZ852031:WBZ852859 WLV852031:WLV852859 WVR852031:WVR852859 L917567:L918395 JF917567:JF918395 TB917567:TB918395 ACX917567:ACX918395 AMT917567:AMT918395 AWP917567:AWP918395 BGL917567:BGL918395 BQH917567:BQH918395 CAD917567:CAD918395 CJZ917567:CJZ918395 CTV917567:CTV918395 DDR917567:DDR918395 DNN917567:DNN918395 DXJ917567:DXJ918395 EHF917567:EHF918395 ERB917567:ERB918395 FAX917567:FAX918395 FKT917567:FKT918395 FUP917567:FUP918395 GEL917567:GEL918395 GOH917567:GOH918395 GYD917567:GYD918395 HHZ917567:HHZ918395 HRV917567:HRV918395 IBR917567:IBR918395 ILN917567:ILN918395 IVJ917567:IVJ918395 JFF917567:JFF918395 JPB917567:JPB918395 JYX917567:JYX918395 KIT917567:KIT918395 KSP917567:KSP918395 LCL917567:LCL918395 LMH917567:LMH918395 LWD917567:LWD918395 MFZ917567:MFZ918395 MPV917567:MPV918395 MZR917567:MZR918395 NJN917567:NJN918395 NTJ917567:NTJ918395 ODF917567:ODF918395 ONB917567:ONB918395 OWX917567:OWX918395 PGT917567:PGT918395 PQP917567:PQP918395 QAL917567:QAL918395 QKH917567:QKH918395 QUD917567:QUD918395 RDZ917567:RDZ918395 RNV917567:RNV918395 RXR917567:RXR918395 SHN917567:SHN918395 SRJ917567:SRJ918395 TBF917567:TBF918395 TLB917567:TLB918395 TUX917567:TUX918395 UET917567:UET918395 UOP917567:UOP918395 UYL917567:UYL918395 VIH917567:VIH918395 VSD917567:VSD918395 WBZ917567:WBZ918395 WLV917567:WLV918395 WVR917567:WVR918395 L983103:L983931 JF983103:JF983931 TB983103:TB983931 ACX983103:ACX983931 AMT983103:AMT983931 AWP983103:AWP983931 BGL983103:BGL983931 BQH983103:BQH983931 CAD983103:CAD983931 CJZ983103:CJZ983931 CTV983103:CTV983931 DDR983103:DDR983931 DNN983103:DNN983931 DXJ983103:DXJ983931 EHF983103:EHF983931 ERB983103:ERB983931 FAX983103:FAX983931 FKT983103:FKT983931 FUP983103:FUP983931 GEL983103:GEL983931 GOH983103:GOH983931 GYD983103:GYD983931 HHZ983103:HHZ983931 HRV983103:HRV983931 IBR983103:IBR983931 ILN983103:ILN983931 IVJ983103:IVJ983931 JFF983103:JFF983931 JPB983103:JPB983931 JYX983103:JYX983931 KIT983103:KIT983931 KSP983103:KSP983931 LCL983103:LCL983931 LMH983103:LMH983931 LWD983103:LWD983931 MFZ983103:MFZ983931 MPV983103:MPV983931 MZR983103:MZR983931 NJN983103:NJN983931 NTJ983103:NTJ983931 ODF983103:ODF983931 ONB983103:ONB983931 OWX983103:OWX983931 PGT983103:PGT983931 PQP983103:PQP983931 QAL983103:QAL983931 QKH983103:QKH983931 QUD983103:QUD983931 RDZ983103:RDZ983931 RNV983103:RNV983931 RXR983103:RXR983931 SHN983103:SHN983931 SRJ983103:SRJ983931 TBF983103:TBF983931 TLB983103:TLB983931 TUX983103:TUX983931 UET983103:UET983931 UOP983103:UOP983931 UYL983103:UYL983931 VIH983103:VIH983931 VSD983103:VSD983931 WBZ983103:WBZ983931 WLV983103:WLV983931 IX111 IX9 WVJ9 WVJ111 WLN9 WLN111 WBR9 WBR111 VRV9 VRV111 VHZ9 VHZ111 UYD9 UYD111 UOH9 UOH111 UEL9 UEL111 TUP9 TUP111 TKT9 TKT111 TAX9 TAX111 SRB9 SRB111 SHF9 SHF111 RXJ9 RXJ111 RNN9 RNN111 RDR9 RDR111 QTV9 QTV111 QJZ9 QJZ111 QAD9 QAD111 PQH9 PQH111 PGL9 PGL111 OWP9 OWP111 OMT9 OMT111 OCX9 OCX111 NTB9 NTB111 NJF9 NJF111 MZJ9 MZJ111 MPN9 MPN111 MFR9 MFR111 LVV9 LVV111 LLZ9 LLZ111 LCD9 LCD111 KSH9 KSH111 KIL9 KIL111 JYP9 JYP111 JOT9 JOT111 JEX9 JEX111 IVB9 IVB111 ILF9 ILF111 IBJ9 IBJ111 HRN9 HRN111 HHR9 HHR111 GXV9 GXV111 GNZ9 GNZ111 GED9 GED111 FUH9 FUH111 FKL9 FKL111 FAP9 FAP111 EQT9 EQT111 EGX9 EGX111 DXB9 DXB111 DNF9 DNF111 DDJ9 DDJ111 CTN9 CTN111 CJR9 CJR111 BZV9 BZV111 BPZ9 BPZ111 BGD9 BGD111 AWH9 AWH111 AML9 AML111 ACP9 ACP111 ST9 ST111 L9 N151:N152 TB296:TB891 JF296:JF891 WVR296:WVR891 WLV296:WLV891 WBZ296:WBZ891 VSD296:VSD891 VIH296:VIH891 UYL296:UYL891 UOP296:UOP891 UET296:UET891 TUX296:TUX891 TLB296:TLB891 TBF296:TBF891 SRJ296:SRJ891 SHN296:SHN891 RXR296:RXR891 RNV296:RNV891 RDZ296:RDZ891 QUD296:QUD891 QKH296:QKH891 QAL296:QAL891 PQP296:PQP891 PGT296:PGT891 OWX296:OWX891 ONB296:ONB891 ODF296:ODF891 NTJ296:NTJ891 NJN296:NJN891 MZR296:MZR891 MPV296:MPV891 MFZ296:MFZ891 LWD296:LWD891 LMH296:LMH891 LCL296:LCL891 KSP296:KSP891 KIT296:KIT891 JYX296:JYX891 JPB296:JPB891 JFF296:JFF891 IVJ296:IVJ891 ILN296:ILN891 IBR296:IBR891 HRV296:HRV891 HHZ296:HHZ891 GYD296:GYD891 GOH296:GOH891 GEL296:GEL891 FUP296:FUP891 FKT296:FKT891 FAX296:FAX891 ERB296:ERB891 EHF296:EHF891 DXJ296:DXJ891 DNN296:DNN891 DDR296:DDR891 CTV296:CTV891 CJZ296:CJZ891 CAD296:CAD891 BQH296:BQH891 BGL296:BGL891 AWP296:AWP891 AMT296:AMT891 AMR293:AMR295 ACV293:ACV295 SZ293:SZ295 JD293:JD295 WVP293:WVP295 WLT293:WLT295 WBX293:WBX295 VSB293:VSB295 VIF293:VIF295 UYJ293:UYJ295 UON293:UON295 UER293:UER295 TUV293:TUV295 TKZ293:TKZ295 TBD293:TBD295 SRH293:SRH295 SHL293:SHL295 RXP293:RXP295 RNT293:RNT295 RDX293:RDX295 QUB293:QUB295 QKF293:QKF295 QAJ293:QAJ295 PQN293:PQN295 PGR293:PGR295 OWV293:OWV295 OMZ293:OMZ295 ODD293:ODD295 NTH293:NTH295 NJL293:NJL295 MZP293:MZP295 MPT293:MPT295 MFX293:MFX295 LWB293:LWB295 LMF293:LMF295 LCJ293:LCJ295 KSN293:KSN295 KIR293:KIR295 JYV293:JYV295 JOZ293:JOZ295 JFD293:JFD295 IVH293:IVH295 ILL293:ILL295 IBP293:IBP295 HRT293:HRT295 HHX293:HHX295 GYB293:GYB295 GOF293:GOF295 GEJ293:GEJ295 FUN293:FUN295 FKR293:FKR295 FAV293:FAV295 EQZ293:EQZ295 EHD293:EHD295 DXH293:DXH295 DNL293:DNL295 DDP293:DDP295 CTT293:CTT295 CJX293:CJX295 CAB293:CAB295 BQF293:BQF295 BGJ293:BGJ295 AWN293:AWN295 L194:L198 ACX296:ACX891 ABT107:ABT108 UDZ106 TUD106 TKH106 TAL106 SQP106 SGT106 RWX106 RNB106 RDF106 QTJ106 QJN106 PZR106 PPV106 PFZ106 OWD106 OMH106 OCL106 NSP106 NIT106 MYX106 MPB106 MFF106 LVJ106 LLN106 LBR106 KRV106 KHZ106 JYD106 JOH106 JEL106 IUP106 IKT106 IAX106 HRB106 HHF106 GXJ106 GNN106 GDR106 FTV106 FJZ106 FAD106 EQH106 EGL106 DWP106 DMT106 DCX106 CTB106 CJF106 BZJ106 BPN106 BFR106 AVV106 ALZ106 ACD106 SH106 IL106 WUX106 WLB106 WBF106 VRJ106 ALP107:ALP108 VHN106 L111 WBT127 DWZ124 EGV124 EQR124 FAN124 FKJ124 FUF124 GEB124 GNX124 GXT124 HHP124 HRL124 IBH124 ILD124 IUZ124 JEV124 JOR124 JYN124 KIJ124 KSF124 LCB124 LLX124 LVT124 MFP124 MPL124 MZH124 NJD124 NSZ124 OCV124 OMR124 OWN124 PGJ124 PQF124 QAB124 QJX124 QTT124 RDP124 RNL124 RXH124 SHD124 SQZ124 TAV124 TKR124 TUN124 UEJ124 UOF124 UYB124 VHX124 VRT124 WBP124 WLL124 WVH124 IV124 SR124 ACN124 AMJ124 AWF124 BGB124 BPX124 BZT124 CJP124 CTL124 L116:L117 M32 VRX127 VIB127 UYF127 UOJ127 UEN127 TUR127 TKV127 TAZ127 SRD127 SHH127 RXL127 RNP127 RDT127 QTX127 QKB127 QAF127 PQJ127 PGN127 OWR127 OMV127 OCZ127 NTD127 NJH127 MZL127 MPP127 MFT127 LVX127 LMB127 LCF127 KSJ127 KIN127 JYR127 JOV127 JEZ127 IVD127 ILH127 IBL127 HRP127 HHT127 GXX127 GOB127 GEF127 FUJ127 FKN127 FAR127 EQV127 EGZ127 DXD127 DNH127 DDL127 CTP127 CJT127 BZX127 BQB127 BGF127 AWJ127 AMN127 ACR127 SV127 IZ127 WLP127 WVL127 AVL107:AVL108 DDH124 UYF206 UOJ206 UEN206 TUR206 TKV206 TAZ206 SRD206 SHH206 RXL206 RNP206 RDT206 QTX206 QKB206 QAF206 PQJ206 PGN206 OWR206 OMV206 OCZ206 NTD206 NJH206 MZL206 MPP206 MFT206 LVX206 LMB206 LCF206 KSJ206 KIN206 JYR206 JOV206 JEZ206 IVD206 ILH206 IBL206 HRP206 HHT206 GXX206 GOB206 GEF206 FUJ206 FKN206 FAR206 EQV206 EGZ206 DXD206 DNH206 DDL206 CTP206 CJT206 BZX206 BQB206 BGF206 AWJ206 AMN206 ACR206 SV206 IZ206 WLP206 WVL206 WBT206 VRX206 BFZ125 IX207 IU200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IX63 ST63 ACP63 M63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IX22 ST22 ACP22 M22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IX25 ST25 ACP25 M25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IX29 ST29 ACP29 M29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IX32 ST32 ACP32 AMP132 BPV125 BZR125 CJN125 CTJ125 DDF125 DNB125 DWX125 EGT125 EQP125 FAL125 FKH125 FUD125 GDZ125 GNV125 GXR125 HHN125 HRJ125 IBF125 ILB125 IUX125 JET125 JOP125 JYL125 KIH125 KSD125 LBZ125 LLV125 LVR125 MFN125 MPJ125 MZF125 NJB125 NSX125 OCT125 OMP125 OWL125 PGH125 PQD125 PZZ125 QJV125 QTR125 RDN125 RNJ125 RXF125 SHB125 SQX125 TAT125 TKP125 TUL125 UEH125 UOD125 UXZ125 VHV125 VRR125 WBN125 WLJ125 WVF125 IT125 SP125 ACL125 AMH125 L271 ACT132 WLN207 WVJ207 WBR207 VRV207 VHZ207 UYD207 UOH207 UEL207 TUP207 TKT207 TAX207 SRB207 SHF207 RXJ207 RNN207 RDR207 QTV207 QJZ207 QAD207 PQH207 PGL207 OWP207 OMT207 OCX207 NTB207 NJF207 MZJ207 MPN207 MFR207 LVV207 LLZ207 LCD207 KSH207 KIL207 JYP207 JOT207 JEX207 IVB207 ILF207 IBJ207 HRN207 HHR207 GXV207 GNZ207 GED207 FUH207 FKL207 FAP207 EQT207 EGX207 DXB207 DNF207 DDJ207 CTN207 CJR207 BZV207 BPZ207 BGD207 AWH207 AML207 ACP207 VIB206 N209:N210 ALZ64 AVV64 BFR64 BPN64 BZJ64 CJF64 CTB64 DCX64 DMT64 DWP64 EGL64 EQH64 FAD64 FJZ64 FTV64 GDR64 GNN64 GXJ64 HHF64 HRB64 IAX64 IKT64 IUP64 JEL64 JOH64 JYD64 KHZ64 KRV64 LBR64 LLN64 LVJ64 MFF64 MPB64 MYX64 NIT64 NSP64 OCL64 OMH64 OWD64 PFZ64 PPV64 PZR64 QJN64 QTJ64 RDF64 RNB64 RWX64 SGT64 SQP64 TAL64 TKH64 TUD64 UDZ64 UNV64 UXR64 VHN64 VRJ64 WBF64 WLB64 WUX64 IL64 SH64 ACD64 AVL65:AVL66 BFH65:BFH66 BPD65:BPD66 BYZ65:BYZ66 CIV65:CIV66 CSR65:CSR66 DCN65:DCN66 DMJ65:DMJ66 DWF65:DWF66 EGB65:EGB66 EPX65:EPX66 EZT65:EZT66 FJP65:FJP66 FTL65:FTL66 GDH65:GDH66 GND65:GND66 GWZ65:GWZ66 HGV65:HGV66 HQR65:HQR66 IAN65:IAN66 IKJ65:IKJ66 IUF65:IUF66 JEB65:JEB66 JNX65:JNX66 JXT65:JXT66 KHP65:KHP66 KRL65:KRL66 LBH65:LBH66 LLD65:LLD66 LUZ65:LUZ66 MEV65:MEV66 MOR65:MOR66 MYN65:MYN66 NIJ65:NIJ66 NSF65:NSF66 OCB65:OCB66 OLX65:OLX66 OVT65:OVT66 PFP65:PFP66 PPL65:PPL66 PZH65:PZH66 QJD65:QJD66 QSZ65:QSZ66 RCV65:RCV66 RMR65:RMR66 RWN65:RWN66 SGJ65:SGJ66 SQF65:SQF66 TAB65:TAB66 TJX65:TJX66 TTT65:TTT66 UDP65:UDP66 UNL65:UNL66 UXH65:UXH66 VHD65:VHD66 VQZ65:VQZ66 WAV65:WAV66 WKR65:WKR66 WUN65:WUN66 IB65:IB66 RX65:RX66 ALZ69 AVV69 BFR69 BPN69 BZJ69 CJF69 CTB69 DCX69 DMT69 DWP69 EGL69 EQH69 FAD69 FJZ69 FTV69 GDR69 GNN69 GXJ69 HHF69 HRB69 IAX69 IKT69 IUP69 JEL69 JOH69 JYD69 KHZ69 KRV69 LBR69 LLN69 LVJ69 MFF69 MPB69 MYX69 NIT69 NSP69 OCL69 OMH69 OWD69 PFZ69 PPV69 PZR69 QJN69 QTJ69 RDF69 RNB69 RWX69 SGT69 SQP69 TAL69 TKH69 TUD69 UDZ69 UNV69 UXR69 VHN69 VRJ69 WBF69 WLB69 WUX69 IL69 SH69 ACD69 AVL70:AVL71 BFH70:BFH71 BPD70:BPD71 BYZ70:BYZ71 CIV70:CIV71 CSR70:CSR71 DCN70:DCN71 DMJ70:DMJ71 DWF70:DWF71 EGB70:EGB71 EPX70:EPX71 EZT70:EZT71 FJP70:FJP71 FTL70:FTL71 GDH70:GDH71 GND70:GND71 GWZ70:GWZ71 HGV70:HGV71 HQR70:HQR71 IAN70:IAN71 IKJ70:IKJ71 IUF70:IUF71 JEB70:JEB71 JNX70:JNX71 JXT70:JXT71 KHP70:KHP71 KRL70:KRL71 LBH70:LBH71 LLD70:LLD71 LUZ70:LUZ71 MEV70:MEV71 MOR70:MOR71 MYN70:MYN71 NIJ70:NIJ71 NSF70:NSF71 OCB70:OCB71 OLX70:OLX71 OVT70:OVT71 PFP70:PFP71 PPL70:PPL71 PZH70:PZH71 QJD70:QJD71 QSZ70:QSZ71 RCV70:RCV71 RMR70:RMR71 RWN70:RWN71 SGJ70:SGJ71 SQF70:SQF71 TAB70:TAB71 TJX70:TJX71 TTT70:TTT71 UDP70:UDP71 UNL70:UNL71 UXH70:UXH71 VHD70:VHD71 VQZ70:VQZ71 WAV70:WAV71 WKR70:WKR71 WUN70:WUN71 IB70:IB71 RX70:RX71 ABT70:ABT71 ACD74 ALZ74 AVV74 BFR74 BPN74 BZJ74 CJF74 CTB74 DCX74 DMT74 DWP74 EGL74 EQH74 FAD74 FJZ74 FTV74 GDR74 GNN74 GXJ74 HHF74 HRB74 IAX74 IKT74 IUP74 JEL74 JOH74 JYD74 KHZ74 KRV74 LBR74 LLN74 LVJ74 MFF74 MPB74 MYX74 NIT74 NSP74 OCL74 OMH74 OWD74 PFZ74 PPV74 PZR74 QJN74 QTJ74 RDF74 RNB74 RWX74 SGT74 SQP74 TAL74 TKH74 TUD74 UDZ74 UNV74 UXR74 VHN74 VRJ74 WBF74 WLB74 WUX74 IL74 SH74 AVL75:AVL76 BFH75:BFH76 BPD75:BPD76 BYZ75:BYZ76 CIV75:CIV76 CSR75:CSR76 DCN75:DCN76 DMJ75:DMJ76 DWF75:DWF76 EGB75:EGB76 EPX75:EPX76 EZT75:EZT76 FJP75:FJP76 FTL75:FTL76 GDH75:GDH76 GND75:GND76 GWZ75:GWZ76 HGV75:HGV76 HQR75:HQR76 IAN75:IAN76 IKJ75:IKJ76 IUF75:IUF76 JEB75:JEB76 JNX75:JNX76 JXT75:JXT76 KHP75:KHP76 KRL75:KRL76 LBH75:LBH76 LLD75:LLD76 LUZ75:LUZ76 MEV75:MEV76 MOR75:MOR76 MYN75:MYN76 NIJ75:NIJ76 NSF75:NSF76 OCB75:OCB76 OLX75:OLX76 OVT75:OVT76 PFP75:PFP76 PPL75:PPL76 PZH75:PZH76 QJD75:QJD76 QSZ75:QSZ76 RCV75:RCV76 RMR75:RMR76 RWN75:RWN76 SGJ75:SGJ76 SQF75:SQF76 TAB75:TAB76 TJX75:TJX76 TTT75:TTT76 UDP75:UDP76 UNL75:UNL76 UXH75:UXH76 VHD75:VHD76 VQZ75:VQZ76 WAV75:WAV76 WKR75:WKR76 WUN75:WUN76 IB75:IB76 RX75:RX76 ABT75:ABT76 SH78:SH79 ACD78:ACD79 ALZ78:ALZ79 AVV78:AVV79 BFR78:BFR79 BPN78:BPN79 BZJ78:BZJ79 CJF78:CJF79 CTB78:CTB79 DCX78:DCX79 DMT78:DMT79 DWP78:DWP79 EGL78:EGL79 EQH78:EQH79 FAD78:FAD79 FJZ78:FJZ79 FTV78:FTV79 GDR78:GDR79 GNN78:GNN79 GXJ78:GXJ79 HHF78:HHF79 HRB78:HRB79 IAX78:IAX79 IKT78:IKT79 IUP78:IUP79 JEL78:JEL79 JOH78:JOH79 JYD78:JYD79 KHZ78:KHZ79 KRV78:KRV79 LBR78:LBR79 LLN78:LLN79 LVJ78:LVJ79 MFF78:MFF79 MPB78:MPB79 MYX78:MYX79 NIT78:NIT79 NSP78:NSP79 OCL78:OCL79 OMH78:OMH79 OWD78:OWD79 PFZ78:PFZ79 PPV78:PPV79 PZR78:PZR79 QJN78:QJN79 QTJ78:QTJ79 RDF78:RDF79 RNB78:RNB79 RWX78:RWX79 SGT78:SGT79 SQP78:SQP79 TAL78:TAL79 TKH78:TKH79 TUD78:TUD79 UDZ78:UDZ79 UNV78:UNV79 UXR78:UXR79 VHN78:VHN79 VRJ78:VRJ79 WBF78:WBF79 WLB78:WLB79 WUX78:WUX79 IL78:IL79 AVL80 BFH80 BPD80 BYZ80 CIV80 CSR80 DCN80 DMJ80 DWF80 EGB80 EPX80 EZT80 FJP80 FTL80 GDH80 GND80 GWZ80 HGV80 HQR80 IAN80 IKJ80 IUF80 JEB80 JNX80 JXT80 KHP80 KRL80 LBH80 LLD80 LUZ80 MEV80 MOR80 MYN80 NIJ80 NSF80 OCB80 OLX80 OVT80 PFP80 PPL80 PZH80 QJD80 QSZ80 RCV80 RMR80 RWN80 SGJ80 SQF80 TAB80 TJX80 TTT80 UDP80 UNL80 UXH80 VHD80 VQZ80 WAV80 WKR80 WUN80 IB80 RX80 IL82 SH82 ACD82 ALZ82 AVV82 BFR82 BPN82 BZJ82 CJF82 CTB82 DCX82 DMT82 DWP82 EGL82 EQH82 FAD82 FJZ82 FTV82 GDR82 GNN82 GXJ82 HHF82 HRB82 IAX82 IKT82 IUP82 JEL82 JOH82 JYD82 KHZ82 KRV82 LBR82 LLN82 LVJ82 MFF82 MPB82 MYX82 NIT82 NSP82 OCL82 OMH82 OWD82 PFZ82 PPV82 PZR82 QJN82 QTJ82 RDF82 RNB82 RWX82 SGT82 SQP82 TAL82 TKH82 TUD82 UDZ82 UNV82 UXR82 VHN82 VRJ82 WBF82 WLB82 WUX82 AVL83 BFH83 BPD83 BYZ83 CIV83 CSR83 DCN83 DMJ83 DWF83 EGB83 EPX83 EZT83 FJP83 FTL83 GDH83 GND83 GWZ83 HGV83 HQR83 IAN83 IKJ83 IUF83 JEB83 JNX83 JXT83 KHP83 KRL83 LBH83 LLD83 LUZ83 MEV83 MOR83 MYN83 NIJ83 NSF83 OCB83 OLX83 OVT83 PFP83 PPL83 PZH83 QJD83 QSZ83 RCV83 RMR83 RWN83 SGJ83 SQF83 TAB83 TJX83 TTT83 UDP83 UNL83 UXH83 VHD83 VQZ83 WAV83 WKR83 WUN83 IB83 RX83 ABT83 WUX85 IL85 SH85 ACD85 ALZ85 AVV85 BFR85 BPN85 BZJ85 CJF85 CTB85 DCX85 DMT85 DWP85 EGL85 EQH85 FAD85 FJZ85 FTV85 GDR85 GNN85 GXJ85 HHF85 HRB85 IAX85 IKT85 IUP85 JEL85 JOH85 JYD85 KHZ85 KRV85 LBR85 LLN85 LVJ85 MFF85 MPB85 MYX85 NIT85 NSP85 OCL85 OMH85 OWD85 PFZ85 PPV85 PZR85 QJN85 QTJ85 RDF85 RNB85 RWX85 SGT85 SQP85 TAL85 TKH85 TUD85 UDZ85 UNV85 UXR85 VHN85 VRJ85 WBF85 WLB85 AVL86:AVL87 BFH86:BFH87 BPD86:BPD87 BYZ86:BYZ87 CIV86:CIV87 CSR86:CSR87 DCN86:DCN87 DMJ86:DMJ87 DWF86:DWF87 EGB86:EGB87 EPX86:EPX87 EZT86:EZT87 FJP86:FJP87 FTL86:FTL87 GDH86:GDH87 GND86:GND87 GWZ86:GWZ87 HGV86:HGV87 HQR86:HQR87 IAN86:IAN87 IKJ86:IKJ87 IUF86:IUF87 JEB86:JEB87 JNX86:JNX87 JXT86:JXT87 KHP86:KHP87 KRL86:KRL87 LBH86:LBH87 LLD86:LLD87 LUZ86:LUZ87 MEV86:MEV87 MOR86:MOR87 MYN86:MYN87 NIJ86:NIJ87 NSF86:NSF87 OCB86:OCB87 OLX86:OLX87 OVT86:OVT87 PFP86:PFP87 PPL86:PPL87 PZH86:PZH87 QJD86:QJD87 QSZ86:QSZ87 RCV86:RCV87 RMR86:RMR87 RWN86:RWN87 SGJ86:SGJ87 SQF86:SQF87 TAB86:TAB87 TJX86:TJX87 TTT86:TTT87 UDP86:UDP87 UNL86:UNL87 UXH86:UXH87 VHD86:VHD87 VQZ86:VQZ87 WAV86:WAV87 WKR86:WKR87 WUN86:WUN87 IB86:IB87 RX86:RX87 ABT86:ABT87 WLB89 WUX89 IL89 SH89 ACD89 ALZ89 AVV89 BFR89 BPN89 BZJ89 CJF89 CTB89 DCX89 DMT89 DWP89 EGL89 EQH89 FAD89 FJZ89 FTV89 GDR89 GNN89 GXJ89 HHF89 HRB89 IAX89 IKT89 IUP89 JEL89 JOH89 JYD89 KHZ89 KRV89 LBR89 LLN89 LVJ89 MFF89 MPB89 MYX89 NIT89 NSP89 OCL89 OMH89 OWD89 PFZ89 PPV89 PZR89 QJN89 QTJ89 RDF89 RNB89 RWX89 SGT89 SQP89 TAL89 TKH89 TUD89 UDZ89 UNV89 UXR89 VHN89 VRJ89 WBF89 AVL90:AVL91 BFH90:BFH91 BPD90:BPD91 BYZ90:BYZ91 CIV90:CIV91 CSR90:CSR91 DCN90:DCN91 DMJ90:DMJ91 DWF90:DWF91 EGB90:EGB91 EPX90:EPX91 EZT90:EZT91 FJP90:FJP91 FTL90:FTL91 GDH90:GDH91 GND90:GND91 GWZ90:GWZ91 HGV90:HGV91 HQR90:HQR91 IAN90:IAN91 IKJ90:IKJ91 IUF90:IUF91 JEB90:JEB91 JNX90:JNX91 JXT90:JXT91 KHP90:KHP91 KRL90:KRL91 LBH90:LBH91 LLD90:LLD91 LUZ90:LUZ91 MEV90:MEV91 MOR90:MOR91 MYN90:MYN91 NIJ90:NIJ91 NSF90:NSF91 OCB90:OCB91 OLX90:OLX91 OVT90:OVT91 PFP90:PFP91 PPL90:PPL91 PZH90:PZH91 QJD90:QJD91 QSZ90:QSZ91 RCV90:RCV91 RMR90:RMR91 RWN90:RWN91 SGJ90:SGJ91 SQF90:SQF91 TAB90:TAB91 TJX90:TJX91 TTT90:TTT91 UDP90:UDP91 UNL90:UNL91 UXH90:UXH91 VHD90:VHD91 VQZ90:VQZ91 WAV90:WAV91 WKR90:WKR91 WUN90:WUN91 IB90:IB91 RX90:RX91 ABT90:ABT91 WBF94 ST207 WLB94 WUX94 IL94 SH94 ACD94 ALZ94 AVV94 BFR94 BPN94 BZJ94 CJF94 CTB94 DCX94 DMT94 DWP94 EGL94 EQH94 FAD94 FJZ94 FTV94 GDR94 GNN94 GXJ94 HHF94 HRB94 IAX94 IKT94 IUP94 JEL94 JOH94 JYD94 KHZ94 KRV94 LBR94 LLN94 LVJ94 MFF94 MPB94 MYX94 NIT94 NSP94 OCL94 OMH94 OWD94 PFZ94 PPV94 PZR94 QJN94 QTJ94 RDF94 RNB94 RWX94 SGT94 SQP94 TAL94 TKH94 TUD94 UDZ94 UNV94 UXR94 VHN94 VRJ94 AVL95:AVL96 BFH95:BFH96 BPD95:BPD96 BYZ95:BYZ96 CIV95:CIV96 CSR95:CSR96 DCN95:DCN96 DMJ95:DMJ96 DWF95:DWF96 EGB95:EGB96 EPX95:EPX96 EZT95:EZT96 FJP95:FJP96 FTL95:FTL96 GDH95:GDH96 GND95:GND96 GWZ95:GWZ96 HGV95:HGV96 HQR95:HQR96 IAN95:IAN96 IKJ95:IKJ96 IUF95:IUF96 JEB95:JEB96 JNX95:JNX96 JXT95:JXT96 KHP95:KHP96 KRL95:KRL96 LBH95:LBH96 LLD95:LLD96 LUZ95:LUZ96 MEV95:MEV96 MOR95:MOR96 MYN95:MYN96 NIJ95:NIJ96 NSF95:NSF96 OCB95:OCB96 OLX95:OLX96 OVT95:OVT96 PFP95:PFP96 PPL95:PPL96 PZH95:PZH96 QJD95:QJD96 QSZ95:QSZ96 RCV95:RCV96 RMR95:RMR96 RWN95:RWN96 SGJ95:SGJ96 SQF95:SQF96 TAB95:TAB96 TJX95:TJX96 TTT95:TTT96 UDP95:UDP96 UNL95:UNL96 UXH95:UXH96 VHD95:VHD96 VQZ95:VQZ96 WAV95:WAV96 WKR95:WKR96 WUN95:WUN96 IB95:IB96 RX95:RX96 ABT95:ABT96 VRJ98 UXR106 WBF98 WLB98 WUX98 IL98 SH98 ACD98 ALZ98 AVV98 BFR98 BPN98 BZJ98 CJF98 CTB98 DCX98 DMT98 DWP98 EGL98 EQH98 FAD98 FJZ98 FTV98 GDR98 GNN98 GXJ98 HHF98 HRB98 IAX98 IKT98 IUP98 JEL98 JOH98 JYD98 KHZ98 KRV98 LBR98 LLN98 LVJ98 MFF98 MPB98 MYX98 NIT98 NSP98 OCL98 OMH98 OWD98 PFZ98 PPV98 PZR98 QJN98 QTJ98 RDF98 RNB98 RWX98 SGT98 SQP98 TAL98 TKH98 TUD98 UDZ98 UNV98 UXR98 VHN98 AVL99:AVL100 BFH99:BFH100 BPD99:BPD100 BYZ99:BYZ100 CIV99:CIV100 CSR99:CSR100 DCN99:DCN100 DMJ99:DMJ100 DWF99:DWF100 EGB99:EGB100 EPX99:EPX100 EZT99:EZT100 FJP99:FJP100 FTL99:FTL100 GDH99:GDH100 GND99:GND100 GWZ99:GWZ100 HGV99:HGV100 HQR99:HQR100 IAN99:IAN100 IKJ99:IKJ100 IUF99:IUF100 JEB99:JEB100 JNX99:JNX100 JXT99:JXT100 KHP99:KHP100 KRL99:KRL100 LBH99:LBH100 LLD99:LLD100 LUZ99:LUZ100 MEV99:MEV100 MOR99:MOR100 MYN99:MYN100 NIJ99:NIJ100 NSF99:NSF100 OCB99:OCB100 OLX99:OLX100 OVT99:OVT100 PFP99:PFP100 PPL99:PPL100 PZH99:PZH100 QJD99:QJD100 QSZ99:QSZ100 RCV99:RCV100 RMR99:RMR100 RWN99:RWN100 SGJ99:SGJ100 SQF99:SQF100 TAB99:TAB100 TJX99:TJX100 TTT99:TTT100 UDP99:UDP100 UNL99:UNL100 UXH99:UXH100 VHD99:VHD100 VQZ99:VQZ100 WAV99:WAV100 WKR99:WKR100 WUN99:WUN100 IB99:IB100 RX99:RX100 ABT99:ABT100 VHN102 VRJ102 WBF102 WLB102 WUX102 IL102 SH102 ACD102 ALZ102 AVV102 BFR102 BPN102 BZJ102 CJF102 CTB102 DCX102 DMT102 DWP102 EGL102 EQH102 FAD102 FJZ102 FTV102 GDR102 GNN102 GXJ102 HHF102 HRB102 IAX102 IKT102 IUP102 JEL102 JOH102 JYD102 KHZ102 KRV102 LBR102 LLN102 LVJ102 MFF102 MPB102 MYX102 NIT102 NSP102 OCL102 OMH102 OWD102 PFZ102 PPV102 PZR102 QJN102 QTJ102 RDF102 RNB102 RWX102 SGT102 SQP102 TAL102 TKH102 TUD102 UDZ102 UNV102 UXR102 AVL103:AVL104 BFH103:BFH104 BPD103:BPD104 BYZ103:BYZ104 CIV103:CIV104 CSR103:CSR104 DCN103:DCN104 DMJ103:DMJ104 DWF103:DWF104 EGB103:EGB104 EPX103:EPX104 EZT103:EZT104 FJP103:FJP104 FTL103:FTL104 GDH103:GDH104 GND103:GND104 GWZ103:GWZ104 HGV103:HGV104 HQR103:HQR104 IAN103:IAN104 IKJ103:IKJ104 IUF103:IUF104 JEB103:JEB104 JNX103:JNX104 JXT103:JXT104 KHP103:KHP104 KRL103:KRL104 LBH103:LBH104 LLD103:LLD104 LUZ103:LUZ104 MEV103:MEV104 MOR103:MOR104 MYN103:MYN104 NIJ103:NIJ104 NSF103:NSF104 OCB103:OCB104 OLX103:OLX104 OVT103:OVT104 PFP103:PFP104 PPL103:PPL104 PZH103:PZH104 QJD103:QJD104 QSZ103:QSZ104 RCV103:RCV104 RMR103:RMR104 RWN103:RWN104 SGJ103:SGJ104 SQF103:SQF104 TAB103:TAB104 TJX103:TJX104 TTT103:TTT104 UDP103:UDP104 UNL103:UNL104 UXH103:UXH104 VHD103:VHD104 VQZ103:VQZ104 WAV103:WAV104 WKR103:WKR104 WUN103:WUN104 IB103:IB104 RX103:RX104 ABT103:ABT104 ABT65:ABT66 UNV106 BFH107:BFH108 BPD107:BPD108 BYZ107:BYZ108 CIV107:CIV108 CSR107:CSR108 DCN107:DCN108 DMJ107:DMJ108 DWF107:DWF108 EGB107:EGB108 EPX107:EPX108 EZT107:EZT108 FJP107:FJP108 FTL107:FTL108 GDH107:GDH108 GND107:GND108 GWZ107:GWZ108 HGV107:HGV108 HQR107:HQR108 IAN107:IAN108 IKJ107:IKJ108 IUF107:IUF108 JEB107:JEB108 JNX107:JNX108 JXT107:JXT108 KHP107:KHP108 KRL107:KRL108 LBH107:LBH108 LLD107:LLD108 LUZ107:LUZ108 MEV107:MEV108 MOR107:MOR108 MYN107:MYN108 NIJ107:NIJ108 NSF107:NSF108 OCB107:OCB108 OLX107:OLX108 OVT107:OVT108 PFP107:PFP108 PPL107:PPL108 PZH107:PZH108 QJD107:QJD108 QSZ107:QSZ108 RCV107:RCV108 RMR107:RMR108 RWN107:RWN108 SGJ107:SGJ108 SQF107:SQF108 TAB107:TAB108 TJX107:TJX108 TTT107:TTT108 UDP107:UDP108 UNL107:UNL108 UXH107:UXH108 VHD107:VHD108 VQZ107:VQZ108 WAV107:WAV108 WKR107:WKR108 WUN107:WUN108 IB107:IB108 RX107:RX108 N106:N108 ABT80 WBI128 VRM128 VHQ128 UXU128 UNY128 UEC128 TUG128 TKK128 TAO128 SQS128 SGW128 RXA128 RNE128 RDI128 QTM128 QJQ128 PZU128 PPY128 PGC128 OWG128 OMK128 OCO128 NSS128 NIW128 MZA128 MPE128 MFI128 LVM128 LLQ128 LBU128 KRY128 KIC128 JYG128 JOK128 JEO128 IUS128 IKW128 IBA128 HRE128 HHI128 GXM128 GNQ128 GDU128 FTY128 FKC128 FAG128 EQK128 EGO128 DWS128 DMW128 DDA128 CTE128 CJI128 BZM128 BPQ128 BFU128 AVY128 AMC128 ACG128 SK128 IO128 WLE128 ACM129:ACM130 SQ135 BPK131 BZG131 CJC131 CSY131 DCU131 DMQ131 DWM131 EGI131 EQE131 FAA131 FJW131 FTS131 GDO131 GNK131 GXG131 HHC131 HQY131 IAU131 IKQ131 IUM131 JEI131 JOE131 JYA131 KHW131 KRS131 LBO131 LLK131 LVG131 MFC131 MOY131 MYU131 NIQ131 NSM131 OCI131 OME131 OWA131 PFW131 PPS131 PZO131 QJK131 QTG131 RDC131 RMY131 RWU131 SGQ131 SQM131 TAI131 TKE131 TUA131 UDW131 UNS131 UXO131 VHK131 VRG131 WBC131 WKY131 WUU131 II131 SE131 ACA131 ALW131 AVS131 N44:N61 ACM154 AMI154 AWE154 BGA154 BPW154 BZS154 CJO154 CTK154 DDG154 DNC154 DWY154 EGU154 EQQ154 FAM154 FKI154 FUE154 GEA154 GNW154 GXS154 HHO154 HRK154 IBG154 ILC154 IUY154 JEU154 JOQ154 JYM154 KII154 KSE154 LCA154 LLW154 LVS154 MFO154 MPK154 MZG154 NJC154 NSY154 OCU154 OMQ154 OWM154 PGI154 PQE154 QAA154 QJW154 QTS154 RDO154 RNK154 RXG154 SHC154 SQY154 TAU154 TKQ154 TUM154 UEI154 UOE154 UYA154 VHW154 VRS154 WBO154 WLK154 WVG154 IU154 L191 ACM157 AMI157 AWE157 BGA157 BPW157 BZS157 CJO157 CTK157 DDG157 DNC157 DWY157 EGU157 EQQ157 FAM157 FKI157 FUE157 GEA157 GNW157 GXS157 HHO157 HRK157 IBG157 ILC157 IUY157 JEU157 JOQ157 JYM157 KII157 KSE157 LCA157 LLW157 LVS157 MFO157 MPK157 MZG157 NJC157 NSY157 OCU157 OMQ157 OWM157 PGI157 PQE157 QAA157 QJW157 QTS157 RDO157 RNK157 RXG157 SHC157 SQY157 TAU157 TKQ157 TUM157 UEI157 UOE157 UYA157 VHW157 VRS157 WBO157 WLK157 WVG157 IU157 TB155 SQ160 ACM160 AMI160 AWE160 BGA160 BPW160 BZS160 CJO160 CTK160 DDG160 DNC160 DWY160 EGU160 EQQ160 FAM160 FKI160 FUE160 GEA160 GNW160 GXS160 HHO160 HRK160 IBG160 ILC160 IUY160 JEU160 JOQ160 JYM160 KII160 KSE160 LCA160 LLW160 LVS160 MFO160 MPK160 MZG160 NJC160 NSY160 OCU160 OMQ160 OWM160 PGI160 PQE160 QAA160 QJW160 QTS160 RDO160 RNK160 RXG160 SHC160 SQY160 TAU160 TKQ160 TUM160 UEI160 UOE160 UYA160 VHW160 VRS160 WBO160 WLK160 WVG160 IU160 SQ162 ACM162 AMI162 AWE162 BGA162 BPW162 BZS162 CJO162 CTK162 DDG162 DNC162 DWY162 EGU162 EQQ162 FAM162 FKI162 FUE162 GEA162 GNW162 GXS162 HHO162 HRK162 IBG162 ILC162 IUY162 JEU162 JOQ162 JYM162 KII162 KSE162 LCA162 LLW162 LVS162 MFO162 MPK162 MZG162 NJC162 NSY162 OCU162 OMQ162 OWM162 PGI162 PQE162 QAA162 QJW162 QTS162 RDO162 RNK162 RXG162 SHC162 SQY162 TAU162 TKQ162 TUM162 UEI162 UOE162 UYA162 VHW162 VRS162 WBO162 WLK162 WVG162 IU162 SQ164 ACM164 AMI164 AWE164 BGA164 BPW164 BZS164 CJO164 CTK164 DDG164 DNC164 DWY164 EGU164 EQQ164 FAM164 FKI164 FUE164 GEA164 GNW164 GXS164 HHO164 HRK164 IBG164 ILC164 IUY164 JEU164 JOQ164 JYM164 KII164 KSE164 LCA164 LLW164 LVS164 MFO164 MPK164 MZG164 NJC164 NSY164 OCU164 OMQ164 OWM164 PGI164 PQE164 QAA164 QJW164 QTS164 RDO164 RNK164 RXG164 SHC164 SQY164 TAU164 TKQ164 TUM164 UEI164 UOE164 UYA164 VHW164 VRS164 WBO164 WLK164 WVG164 IU164 SQ200 ACM200 AMI200 AWE200 BGA200 BPW200 BZS200 CJO200 CTK200 DDG200 DNC200 DWY200 EGU200 EQQ200 FAM200 FKI200 FUE200 GEA200 GNW200 GXS200 HHO200 HRK200 IBG200 ILC200 IUY200 JEU200 JOQ200 JYM200 KII200 KSE200 LCA200 LLW200 LVS200 MFO200 MPK200 MZG200 NJC200 NSY200 OCU200 OMQ200 OWM200 PGI200 PQE200 QAA200 QJW200 QTS200 RDO200 RNK200 RXG200 SHC200 SQY200 TAU200 TKQ200 TUM200 UEI200 UOE200 UYA200 VHW200 VRS200 WBO200 WLK200 WVG200 TB158 WVR279 ALU134 ALP103:ALP104 BFO131 SX132 JB132 WVN132 WLR132 WBV132 VRZ132 VID132 UYH132 UOL132 UEP132 TUT132 TKX132 TBB132 SRF132 SHJ132 RXN132 RNR132 RDV132 QTZ132 QKD132 QAH132 PQL132 PGP132 OWT132 OMX132 ODB132 NTF132 NJJ132 MZN132 MPR132 MFV132 LVZ132 LMD132 LCH132 KSL132 KIP132 JYT132 JOX132 JFB132 IVF132 ILJ132 IBN132 HRR132 HHV132 GXZ132 GOD132 GEH132 FUL132 FKP132 FAT132 EQX132 EHB132 DXF132 DNJ132 DDN132 CTR132 CJV132 BZZ132 BQD132 BGH132 AWL132 AWD125 BZT116 BPX116 BGB116 AWF116 AMJ116 ACN116 SR116 IV116 WVH116 WLL116 WBP116 VRT116 VHX116 UYB116 UOF116 UEJ116 TUN116 TKR116 TAV116 SQZ116 SHD116 RXH116 RNL116 RDP116 QTT116 QJX116 QAB116 PQF116 PGJ116 OWN116 OMR116 OCV116 NSZ116 NJD116 MZH116 MPL116 MFP116 LVT116 LLX116 LCB116 KSF116 KIJ116 JYN116 JOR116 JEV116 IUZ116 ILD116 IBH116 HRL116 HHP116 GXT116 GNX116 GEB116 FUF116 FKJ116 FAN116 EQR116 EGV116 DWZ116 DND116 DDH116 CTL116 CJP116 AWL117 ACT117 AMP117 SX117 JB117 WVN117 WLR117 WBV117 VRZ117 VID117 UYH117 UOL117 UEP117 TUT117 TKX117 TBB117 SRF117 SHJ117 RXN117 RNR117 RDV117 QTZ117 QKD117 QAH117 PQL117 PGP117 OWT117 OMX117 ODB117 NTF117 NJJ117 MZN117 MPR117 MFV117 LVZ117 LMD117 LCH117 KSL117 KIP117 JYT117 JOX117 JFB117 IVF117 ILJ117 IBN117 HRR117 HHV117 GXZ117 GOD117 GEH117 FUL117 FKP117 FAT117 EQX117 EHB117 DXF117 DNJ117 DDN117 CTR117 CJV117 BZZ117 BQD117 BGH117 CJP118 BZT118 BPX118 BGB118 AWF118 AMJ118 ACN118 SR118 IV118 WVH118 WLL118 WBP118 VRT118 VHX118 UYB118 UOF118 UEJ118 TUN118 TKR118 TAV118 SQZ118 SHD118 RXH118 RNL118 RDP118 QTT118 QJX118 QAB118 PQF118 PGJ118 OWN118 OMR118 OCV118 NSZ118 NJD118 MZH118 MPL118 MFP118 LVT118 LLX118 LCB118 KSF118 KIJ118 JYN118 JOR118 JEV118 IUZ118 ILD118 IBH118 HRL118 HHP118 GXT118 GNX118 GEB118 FUF118 FKJ118 FAN118 EQR118 EGV118 DWZ118 DND118 DDH118 CTL118 AWL119 ACT119 AMP119 SX119 JB119 WVN119 WLR119 WBV119 VRZ119 VID119 UYH119 UOL119 UEP119 TUT119 TKX119 TBB119 SRF119 SHJ119 RXN119 RNR119 RDV119 QTZ119 QKD119 QAH119 PQL119 PGP119 OWT119 OMX119 ODB119 NTF119 NJJ119 MZN119 MPR119 MFV119 LVZ119 LMD119 LCH119 KSL119 KIP119 JYT119 JOX119 JFB119 IVF119 ILJ119 IBN119 HRR119 HHV119 GXZ119 GOD119 GEH119 FUL119 FKP119 FAT119 EQX119 EHB119 DXF119 DNJ119 DDN119 CTR119 CJV119 BZZ119 BQD119 BGH119 CTL120 CJP120 BZT120 BPX120 BGB120 AWF120 AMJ120 ACN120 SR120 IV120 WVH120 WLL120 WBP120 VRT120 VHX120 UYB120 UOF120 UEJ120 TUN120 TKR120 TAV120 SQZ120 SHD120 RXH120 RNL120 RDP120 QTT120 QJX120 QAB120 PQF120 PGJ120 OWN120 OMR120 OCV120 NSZ120 NJD120 MZH120 MPL120 MFP120 LVT120 LLX120 LCB120 KSF120 KIJ120 JYN120 JOR120 JEV120 IUZ120 ILD120 IBH120 HRL120 HHP120 GXT120 GNX120 GEB120 FUF120 FKJ120 FAN120 EQR120 EGV120 DWZ120 DND120 DDH120 AWL121 ACT121 AMP121 SX121 JB121 WVN121 WLR121 WBV121 VRZ121 VID121 UYH121 UOL121 UEP121 TUT121 TKX121 TBB121 SRF121 SHJ121 RXN121 RNR121 RDV121 QTZ121 QKD121 QAH121 PQL121 PGP121 OWT121 OMX121 ODB121 NTF121 NJJ121 MZN121 MPR121 MFV121 LVZ121 LMD121 LCH121 KSL121 KIP121 JYT121 JOX121 JFB121 IVF121 ILJ121 IBN121 HRR121 HHV121 GXZ121 GOD121 GEH121 FUL121 FKP121 FAT121 EQX121 EHB121 DXF121 DNJ121 DDN121 CTR121 CJV121 BZZ121 BQD121 BGH121 DDH122 CTL122 CJP122 BZT122 BPX122 BGB122 AWF122 AMJ122 ACN122 SR122 IV122 WVH122 WLL122 WBP122 VRT122 VHX122 UYB122 UOF122 UEJ122 TUN122 TKR122 TAV122 SQZ122 SHD122 RXH122 RNL122 RDP122 QTT122 QJX122 QAB122 PQF122 PGJ122 OWN122 OMR122 OCV122 NSZ122 NJD122 MZH122 MPL122 MFP122 LVT122 LLX122 LCB122 KSF122 KIJ122 JYN122 JOR122 JEV122 IUZ122 ILD122 IBH122 HRL122 HHP122 GXT122 GNX122 GEB122 FUF122 FKJ122 FAN122 EQR122 EGV122 DWZ122 DND122 DND124 ACT123 AMP123 SX123 JB123 WVN123 WLR123 WBV123 VRZ123 VID123 UYH123 UOL123 UEP123 TUT123 TKX123 TBB123 SRF123 SHJ123 RXN123 RNR123 RDV123 QTZ123 QKD123 QAH123 PQL123 PGP123 OWT123 OMX123 ODB123 NTF123 NJJ123 MZN123 MPR123 MFV123 LVZ123 LMD123 LCH123 KSL123 KIP123 JYT123 JOX123 JFB123 IVF123 ILJ123 IBN123 HRR123 HHV123 GXZ123 GOD123 GEH123 FUL123 FKP123 FAT123 EQX123 EHB123 DXF123 DNJ123 DDN123 CTR123 CJV123 BZZ123 BQD123 BGH123 AWL123 L185 L188 SQ154 JF155 WVR155 WLV155 WBZ155 VSD155 VIH155 UYL155 UOP155 UET155 TUX155 TLB155 TBF155 SRJ155 SHN155 RXR155 RNV155 RDZ155 QUD155 QKH155 QAL155 PQP155 PGT155 OWX155 ONB155 ODF155 NTJ155 NJN155 MZR155 MPV155 MFZ155 LWD155 LMH155 LCL155 KSP155 KIT155 JYX155 JPB155 JFF155 IVJ155 ILN155 IBR155 HRV155 HHZ155 GYD155 GOH155 GEL155 FUP155 FKT155 FAX155 ERB155 EHF155 DXJ155 DNN155 DDR155 CTV155 CJZ155 CAD155 BQH155 BGL155 AWP155 AMT155 ACX155 SQ157 JF158 WVR158 WLV158 WBZ158 VSD158 VIH158 UYL158 UOP158 UET158 TUX158 TLB158 TBF158 SRJ158 SHN158 RXR158 RNV158 RDZ158 QUD158 QKH158 QAL158 PQP158 PGT158 OWX158 ONB158 ODF158 NTJ158 NJN158 MZR158 MPV158 MFZ158 LWD158 LMH158 LCL158 KSP158 KIT158 JYX158 JPB158 JFF158 IVJ158 ILN158 IBR158 HRV158 HHZ158 GYD158 GOH158 GEL158 FUP158 FKT158 FAX158 ERB158 EHF158 DXJ158 DNN158 DDR158 CTV158 CJZ158 CAD158 BQH158 BGL158 AWP158 AMT158 ACX158 AMI129:AMI130 IU135 WVG135 WLK135 WBO135 VRS135 VHW135 UYA135 UOE135 UEI135 TUM135 TKQ135 TAU135 SQY135 SHC135 RXG135 RNK135 RDO135 QTS135 QJW135 QAA135 PQE135 PGI135 OWM135 OMQ135 OCU135 NSY135 NJC135 MZG135 MPK135 MFO135 LVS135 LLW135 LCA135 KSE135 KII135 JYM135 JOQ135 JEU135 IUY135 ILC135 IBG135 HRK135 HHO135 GXS135 GNW135 GEA135 FUE135 FKI135 FAM135 EQQ135 EGU135 DWY135 DNC135 DDG135 CTK135 CJO135 BZS135 BPW135 BGA135 AWE135 K108:K110 ACM135 WVA128 SQ129:SQ130 IU129:IU130 WVG129:WVG130 WLK129:WLK130 WBO129:WBO130 VRS129:VRS130 VHW129:VHW130 UYA129:UYA130 UOE129:UOE130 UEI129:UEI130 TUM129:TUM130 TKQ129:TKQ130 TAU129:TAU130 SQY129:SQY130 SHC129:SHC130 RXG129:RXG130 RNK129:RNK130 RDO129:RDO130 QTS129:QTS130 QJW129:QJW130 QAA129:QAA130 PQE129:PQE130 PGI129:PGI130 OWM129:OWM130 OMQ129:OMQ130 OCU129:OCU130 NSY129:NSY130 NJC129:NJC130 MZG129:MZG130 MPK129:MPK130 MFO129:MFO130 LVS129:LVS130 LLW129:LLW130 LCA129:LCA130 KSE129:KSE130 KII129:KII130 JYM129:JYM130 JOQ129:JOQ130 JEU129:JEU130 IUY129:IUY130 ILC129:ILC130 IBG129:IBG130 HRK129:HRK130 HHO129:HHO130 GXS129:GXS130 GNW129:GNW130 GEA129:GEA130 FUE129:FUE130 FKI129:FKI130 FAM129:FAM130 EQQ129:EQQ130 EGU129:EGU130 DWY129:DWY130 DNC129:DNC130 DDG129:DDG130 CTK129:CTK130 CJO129:CJO130 BZS129:BZS130 BPW129:BPW130 BGA129:BGA130 AWE129:AWE130 F287:F288 WVR277 TB281:TB283 JF281:JF283 ACX281:ACX283 AMT281:AMT283 AWP281:AWP283 BGL281:BGL283 BQH281:BQH283 CAD281:CAD283 CJZ281:CJZ283 CTV281:CTV283 DDR281:DDR283 DNN281:DNN283 DXJ281:DXJ283 EHF281:EHF283 ERB281:ERB283 FAX281:FAX283 FKT281:FKT283 FUP281:FUP283 GEL281:GEL283 GOH281:GOH283 GYD281:GYD283 HHZ281:HHZ283 HRV281:HRV283 IBR281:IBR283 ILN281:ILN283 IVJ281:IVJ283 JFF281:JFF283 JPB281:JPB283 JYX281:JYX283 KIT281:KIT283 KSP281:KSP283 LCL281:LCL283 LMH281:LMH283 LWD281:LWD283 MFZ281:MFZ283 MPV281:MPV283 MZR281:MZR283 NJN281:NJN283 NTJ281:NTJ283 ODF281:ODF283 ONB281:ONB283 OWX281:OWX283 PGT281:PGT283 PQP281:PQP283 QAL281:QAL283 QKH281:QKH283 QUD281:QUD283 RDZ281:RDZ283 RNV281:RNV283 RXR281:RXR283 SHN281:SHN283 SRJ281:SRJ283 TBF281:TBF283 TLB281:TLB283 TUX281:TUX283 UET281:UET283 UOP281:UOP283 UYL281:UYL283 VIH281:VIH283 VSD281:VSD283 WBZ281:WBZ283 WLV281:WLV283 ACB284:ACB285 IX205 ST205 ACP205 AML205 AWH205 BGD205 BPZ205 BZV205 CJR205 CTN205 DDJ205 DNF205 DXB205 EGX205 EQT205 FAP205 FKL205 FUH205 GED205 GNZ205 GXV205 HHR205 HRN205 IBJ205 ILF205 IVB205 JEX205 JOT205 JYP205 KIL205 KSH205 LCD205 LLZ205 LVV205 MFR205 MPN205 MZJ205 NJF205 NTB205 OCX205 OMT205 OWP205 PGL205 PQH205 QAD205 QJZ205 QTV205 RDR205 RNN205 RXJ205 SHF205 SRB205 TAX205 TKT205 TUP205 UEL205 UOH205 UYD205 VHZ205 VRV205 WBR205 WLN205 WVJ205 TB275 JF275 ACX275 AMT275 AWP275 BGL275 BQH275 CAD275 CJZ275 CTV275 DDR275 DNN275 DXJ275 EHF275 ERB275 FAX275 FKT275 FUP275 GEL275 GOH275 GYD275 HHZ275 HRV275 IBR275 ILN275 IVJ275 JFF275 JPB275 JYX275 KIT275 KSP275 LCL275 LMH275 LWD275 MFZ275 MPV275 MZR275 NJN275 NTJ275 ODF275 ONB275 OWX275 PGT275 PQP275 QAL275 QKH275 QUD275 RDZ275 RNV275 RXR275 SHN275 SRJ275 TBF275 TLB275 TUX275 UET275 UOP275 UYL275 VIH275 VSD275 WBZ275 WLV275 WVR275 TB277 JF277 ACX277 AMT277 AWP277 BGL277 BQH277 CAD277 CJZ277 CTV277 DDR277 DNN277 DXJ277 EHF277 ERB277 FAX277 FKT277 FUP277 GEL277 GOH277 GYD277 HHZ277 HRV277 IBR277 ILN277 IVJ277 JFF277 JPB277 JYX277 KIT277 KSP277 LCL277 LMH277 LWD277 MFZ277 MPV277 MZR277 NJN277 NTJ277 ODF277 ONB277 OWX277 PGT277 PQP277 QAL277 QKH277 QUD277 RDZ277 RNV277 RXR277 SHN277 SRJ277 TBF277 TLB277 TUX277 UET277 UOP277 UYL277 VIH277 VSD277 WBZ277 WLV277 L278 TB279 JF279 ACX279 AMT279 AWP279 BGL279 BQH279 CAD279 CJZ279 CTV279 DDR279 DNN279 DXJ279 EHF279 ERB279 FAX279 FKT279 FUP279 GEL279 GOH279 GYD279 HHZ279 HRV279 IBR279 ILN279 IVJ279 JFF279 JPB279 JYX279 KIT279 KSP279 LCL279 LMH279 LWD279 MFZ279 MPV279 MZR279 NJN279 NTJ279 ODF279 ONB279 OWX279 PGT279 PQP279 QAL279 QKH279 QUD279 RDZ279 RNV279 RXR279 SHN279 SRJ279 TBF279 TLB279 TUX279 UET279 UOP279 UYL279 VIH279 VSD279 WBZ279 WLV279 ALP65:ALP66 ALP70:ALP71 ALP75:ALP76 ALP99:ALP100 ALP86:ALP87 ALP95:ALP96 ALP90:ALP91 AWE133 BGA133 BPW133 BZS133 CJO133 CTK133 DDG133 DNC133 DWY133 EGU133 EQQ133 FAM133 FKI133 FUE133 GEA133 GNW133 GXS133 HHO133 HRK133 IBG133 ILC133 IUY133 JEU133 JOQ133 JYM133 KII133 KSE133 LCA133 LLW133 LVS133 MFO133 MPK133 MZG133 NJC133 NSY133 OCU133 OMQ133 OWM133 PGI133 PQE133 QAA133 QJW133 QTS133 RDO133 RNK133 RXG133 SHC133 SQY133 TAU133 TKQ133 TUM133 UEI133 UOE133 UYA133 VHW133 VRS133 WBO133 WLK133 WVG133 IU133 SQ133 AMI133 ACM133 SC134 IG134 WUS134 WKW134 WBA134 VRE134 VHI134 UXM134 UNQ134 UDU134 TTY134 TKC134 TAG134 SQK134 SGO134 RWS134 RMW134 RDA134 QTE134 QJI134 PZM134 PPQ134 PFU134 OVY134 OMC134 OCG134 NSK134 NIO134 MYS134 MOW134 MFA134 LVE134 LLI134 LBM134 KRQ134 KHU134 JXY134 JOC134 JEG134 IUK134 IKO134 IAS134 HQW134 HHA134 GXE134 GNI134 GDM134 FTQ134 FJU134 EZY134 EQC134 EGG134 DWK134 DMO134 DCS134 CSW134 CJA134 BZE134 BPI134 BFM134 AVQ134 ABY134 ALP80 ALP83 N84 WVR281:WVR283 ALX284:ALX285 AVT284:AVT285 BFP284:BFP285 BPL284:BPL285 BZH284:BZH285 CJD284:CJD285 CSZ284:CSZ285 DCV284:DCV285 DMR284:DMR285 DWN284:DWN285 EGJ284:EGJ285 EQF284:EQF285 FAB284:FAB285 FJX284:FJX285 FTT284:FTT285 GDP284:GDP285 GNL284:GNL285 GXH284:GXH285 HHD284:HHD285 HQZ284:HQZ285 IAV284:IAV285 IKR284:IKR285 IUN284:IUN285 JEJ284:JEJ285 JOF284:JOF285 JYB284:JYB285 KHX284:KHX285 KRT284:KRT285 LBP284:LBP285 LLL284:LLL285 LVH284:LVH285 MFD284:MFD285 MOZ284:MOZ285 MYV284:MYV285 NIR284:NIR285 NSN284:NSN285 OCJ284:OCJ285 OMF284:OMF285 OWB284:OWB285 PFX284:PFX285 PPT284:PPT285 PZP284:PZP285 QJL284:QJL285 QTH284:QTH285 RDD284:RDD285 RMZ284:RMZ285 RWV284:RWV285 SGR284:SGR285 SQN284:SQN285 TAJ284:TAJ285 TKF284:TKF285 TUB284:TUB285 UDX284:UDX285 UNT284:UNT285 UXP284:UXP285 VHL284:VHL285 VRH284:VRH285 WBD284:WBD285 WKZ284:WKZ285 WUV284:WUV285 WBV136:WBV138 AMI135 K64:K105 SF284:SF285 JB287:JB288 SX287:SX288 ACT287:ACT288 AMP287:AMP288 AWL287:AWL288 BGH287:BGH288 BQD287:BQD288 BZZ287:BZZ288 CJV287:CJV288 CTR287:CTR288 DDN287:DDN288 DNJ287:DNJ288 DXF287:DXF288 EHB287:EHB288 EQX287:EQX288 FAT287:FAT288 FKP287:FKP288 FUL287:FUL288 GEH287:GEH288 GOD287:GOD288 GXZ287:GXZ288 HHV287:HHV288 HRR287:HRR288 IBN287:IBN288 ILJ287:ILJ288 IVF287:IVF288 JFB287:JFB288 JOX287:JOX288 JYT287:JYT288 KIP287:KIP288 KSL287:KSL288 LCH287:LCH288 LMD287:LMD288 LVZ287:LVZ288 MFV287:MFV288 MPR287:MPR288 MZN287:MZN288 NJJ287:NJJ288 NTF287:NTF288 ODB287:ODB288 OMX287:OMX288 OWT287:OWT288 PGP287:PGP288 PQL287:PQL288 QAH287:QAH288 QKD287:QKD288 QTZ287:QTZ288 RDV287:RDV288 RNR287:RNR288 RXN287:RXN288 SHJ287:SHJ288 SRF287:SRF288 TBB287:TBB288 TKX287:TKX288 TUT287:TUT288 UEP287:UEP288 UOL287:UOL288 UYH287:UYH288 VID287:VID288 VRZ287:VRZ288 WBV287:WBV288 WLR287:WLR288 L293:L891 WVR228 VRZ136:VRZ138 VID136:VID138 UYH136:UYH138 UOL136:UOL138 UEP136:UEP138 TUT136:TUT138 TKX136:TKX138 TBB136:TBB138 SRF136:SRF138 SHJ136:SHJ138 RXN136:RXN138 RNR136:RNR138 RDV136:RDV138 QTZ136:QTZ138 QKD136:QKD138 QAH136:QAH138 PQL136:PQL138 PGP136:PGP138 OWT136:OWT138 OMX136:OMX138 ODB136:ODB138 NTF136:NTF138 NJJ136:NJJ138 MZN136:MZN138 MPR136:MPR138 MFV136:MFV138 LVZ136:LVZ138 LMD136:LMD138 LCH136:LCH138 KSL136:KSL138 KIP136:KIP138 JYT136:JYT138 JOX136:JOX138 JFB136:JFB138 IVF136:IVF138 ILJ136:ILJ138 IBN136:IBN138 HRR136:HRR138 HHV136:HHV138 GXZ136:GXZ138 GOD136:GOD138 GEH136:GEH138 FUL136:FUL138 FKP136:FKP138 FAT136:FAT138 EQX136:EQX138 EHB136:EHB138 DXF136:DXF138 DNJ136:DNJ138 DDN136:DDN138 CTR136:CTR138 CJV136:CJV138 BZZ136:BZZ138 BQD136:BQD138 BGH136:BGH138 AWL136:AWL138 AMP136:AMP138 ACT136:ACT138 SX136:SX138 JB136:JB138 F136:F146 WVN136:WVN138 WLR136:WLR138 L148 L127:L130 JF228 TB228 ACX228 AMT228 AWP228 BGL228 BQH228 CAD228 CJZ228 CTV228 DDR228 DNN228 DXJ228 EHF228 ERB228 FAX228 FKT228 FUP228 GEL228 GOH228 GYD228 HHZ228 HRV228 IBR228 ILN228 IVJ228 JFF228 JPB228 JYX228 KIT228 KSP228 LCL228 LMH228 LWD228 MFZ228 MPV228 MZR228 NJN228 NTJ228 ODF228 ONB228 OWX228 PGT228 PQP228 QAL228 QKH228 QUD228 RDZ228 RNV228 RXR228 SHN228 SRJ228 TBF228 TLB228 TUX228 UET228 UOP228 UYL228 VIH228 VSD228 WBZ228 WLV228 L213:L244 L135:L146 F148 WVL148 WVL139:WVL146 WLP148 WLP139:WLP146 WBT148 WBT139:WBT146 VRX148 VRX139:VRX146 VIB148 VIB139:VIB146 UYF148 UYF139:UYF146 UOJ148 UOJ139:UOJ146 UEN148 UEN139:UEN146 TUR148 TUR139:TUR146 TKV148 TKV139:TKV146 TAZ148 TAZ139:TAZ146 SRD148 SRD139:SRD146 SHH148 SHH139:SHH146 RXL148 RXL139:RXL146 RNP148 RNP139:RNP146 RDT148 RDT139:RDT146 QTX148 QTX139:QTX146 QKB148 QKB139:QKB146 QAF148 QAF139:QAF146 PQJ148 PQJ139:PQJ146 PGN148 PGN139:PGN146 OWR148 OWR139:OWR146 OMV148 OMV139:OMV146 OCZ148 OCZ139:OCZ146 NTD148 NTD139:NTD146 NJH148 NJH139:NJH146 MZL148 MZL139:MZL146 MPP148 MPP139:MPP146 MFT148 MFT139:MFT146 LVX148 LVX139:LVX146 LMB148 LMB139:LMB146 LCF148 LCF139:LCF146 KSJ148 KSJ139:KSJ146 KIN148 KIN139:KIN146 JYR148 JYR139:JYR146 JOV148 JOV139:JOV146 JEZ148 JEZ139:JEZ146 IVD148 IVD139:IVD146 ILH148 ILH139:ILH146 IBL148 IBL139:IBL146 HRP148 HRP139:HRP146 HHT148 HHT139:HHT146 GXX148 GXX139:GXX146 GOB148 GOB139:GOB146 GEF148 GEF139:GEF146 FUJ148 FUJ139:FUJ146 FKN148 FKN139:FKN146 FAR148 FAR139:FAR146 EQV148 EQV139:EQV146 EGZ148 EGZ139:EGZ146 DXD148 DXD139:DXD146 DNH148 DNH139:DNH146 DDL148 DDL139:DDL146 CTP148 CTP139:CTP146 CJT148 CJT139:CJT146 BZX148 BZX139:BZX146 BQB148 BQB139:BQB146 BGF148 BGF139:BGF146 AWJ148 AWJ139:AWJ146 AMN148 AMN139:AMN146 ACR148 ACR139:ACR146 SV148 SV139:SV146 IZ148 IZ139:IZ146 IJ284:IJ285 L284:L291 WVN287:WVN288">
      <formula1>осн</formula1>
    </dataValidation>
    <dataValidation type="list" allowBlank="1" showInputMessage="1" showErrorMessage="1" sqref="WVS983103:WVS983931 M65599:M66427 JG65599:JG66427 TC65599:TC66427 ACY65599:ACY66427 AMU65599:AMU66427 AWQ65599:AWQ66427 BGM65599:BGM66427 BQI65599:BQI66427 CAE65599:CAE66427 CKA65599:CKA66427 CTW65599:CTW66427 DDS65599:DDS66427 DNO65599:DNO66427 DXK65599:DXK66427 EHG65599:EHG66427 ERC65599:ERC66427 FAY65599:FAY66427 FKU65599:FKU66427 FUQ65599:FUQ66427 GEM65599:GEM66427 GOI65599:GOI66427 GYE65599:GYE66427 HIA65599:HIA66427 HRW65599:HRW66427 IBS65599:IBS66427 ILO65599:ILO66427 IVK65599:IVK66427 JFG65599:JFG66427 JPC65599:JPC66427 JYY65599:JYY66427 KIU65599:KIU66427 KSQ65599:KSQ66427 LCM65599:LCM66427 LMI65599:LMI66427 LWE65599:LWE66427 MGA65599:MGA66427 MPW65599:MPW66427 MZS65599:MZS66427 NJO65599:NJO66427 NTK65599:NTK66427 ODG65599:ODG66427 ONC65599:ONC66427 OWY65599:OWY66427 PGU65599:PGU66427 PQQ65599:PQQ66427 QAM65599:QAM66427 QKI65599:QKI66427 QUE65599:QUE66427 REA65599:REA66427 RNW65599:RNW66427 RXS65599:RXS66427 SHO65599:SHO66427 SRK65599:SRK66427 TBG65599:TBG66427 TLC65599:TLC66427 TUY65599:TUY66427 UEU65599:UEU66427 UOQ65599:UOQ66427 UYM65599:UYM66427 VII65599:VII66427 VSE65599:VSE66427 WCA65599:WCA66427 WLW65599:WLW66427 WVS65599:WVS66427 M131135:M131963 JG131135:JG131963 TC131135:TC131963 ACY131135:ACY131963 AMU131135:AMU131963 AWQ131135:AWQ131963 BGM131135:BGM131963 BQI131135:BQI131963 CAE131135:CAE131963 CKA131135:CKA131963 CTW131135:CTW131963 DDS131135:DDS131963 DNO131135:DNO131963 DXK131135:DXK131963 EHG131135:EHG131963 ERC131135:ERC131963 FAY131135:FAY131963 FKU131135:FKU131963 FUQ131135:FUQ131963 GEM131135:GEM131963 GOI131135:GOI131963 GYE131135:GYE131963 HIA131135:HIA131963 HRW131135:HRW131963 IBS131135:IBS131963 ILO131135:ILO131963 IVK131135:IVK131963 JFG131135:JFG131963 JPC131135:JPC131963 JYY131135:JYY131963 KIU131135:KIU131963 KSQ131135:KSQ131963 LCM131135:LCM131963 LMI131135:LMI131963 LWE131135:LWE131963 MGA131135:MGA131963 MPW131135:MPW131963 MZS131135:MZS131963 NJO131135:NJO131963 NTK131135:NTK131963 ODG131135:ODG131963 ONC131135:ONC131963 OWY131135:OWY131963 PGU131135:PGU131963 PQQ131135:PQQ131963 QAM131135:QAM131963 QKI131135:QKI131963 QUE131135:QUE131963 REA131135:REA131963 RNW131135:RNW131963 RXS131135:RXS131963 SHO131135:SHO131963 SRK131135:SRK131963 TBG131135:TBG131963 TLC131135:TLC131963 TUY131135:TUY131963 UEU131135:UEU131963 UOQ131135:UOQ131963 UYM131135:UYM131963 VII131135:VII131963 VSE131135:VSE131963 WCA131135:WCA131963 WLW131135:WLW131963 WVS131135:WVS131963 M196671:M197499 JG196671:JG197499 TC196671:TC197499 ACY196671:ACY197499 AMU196671:AMU197499 AWQ196671:AWQ197499 BGM196671:BGM197499 BQI196671:BQI197499 CAE196671:CAE197499 CKA196671:CKA197499 CTW196671:CTW197499 DDS196671:DDS197499 DNO196671:DNO197499 DXK196671:DXK197499 EHG196671:EHG197499 ERC196671:ERC197499 FAY196671:FAY197499 FKU196671:FKU197499 FUQ196671:FUQ197499 GEM196671:GEM197499 GOI196671:GOI197499 GYE196671:GYE197499 HIA196671:HIA197499 HRW196671:HRW197499 IBS196671:IBS197499 ILO196671:ILO197499 IVK196671:IVK197499 JFG196671:JFG197499 JPC196671:JPC197499 JYY196671:JYY197499 KIU196671:KIU197499 KSQ196671:KSQ197499 LCM196671:LCM197499 LMI196671:LMI197499 LWE196671:LWE197499 MGA196671:MGA197499 MPW196671:MPW197499 MZS196671:MZS197499 NJO196671:NJO197499 NTK196671:NTK197499 ODG196671:ODG197499 ONC196671:ONC197499 OWY196671:OWY197499 PGU196671:PGU197499 PQQ196671:PQQ197499 QAM196671:QAM197499 QKI196671:QKI197499 QUE196671:QUE197499 REA196671:REA197499 RNW196671:RNW197499 RXS196671:RXS197499 SHO196671:SHO197499 SRK196671:SRK197499 TBG196671:TBG197499 TLC196671:TLC197499 TUY196671:TUY197499 UEU196671:UEU197499 UOQ196671:UOQ197499 UYM196671:UYM197499 VII196671:VII197499 VSE196671:VSE197499 WCA196671:WCA197499 WLW196671:WLW197499 WVS196671:WVS197499 M262207:M263035 JG262207:JG263035 TC262207:TC263035 ACY262207:ACY263035 AMU262207:AMU263035 AWQ262207:AWQ263035 BGM262207:BGM263035 BQI262207:BQI263035 CAE262207:CAE263035 CKA262207:CKA263035 CTW262207:CTW263035 DDS262207:DDS263035 DNO262207:DNO263035 DXK262207:DXK263035 EHG262207:EHG263035 ERC262207:ERC263035 FAY262207:FAY263035 FKU262207:FKU263035 FUQ262207:FUQ263035 GEM262207:GEM263035 GOI262207:GOI263035 GYE262207:GYE263035 HIA262207:HIA263035 HRW262207:HRW263035 IBS262207:IBS263035 ILO262207:ILO263035 IVK262207:IVK263035 JFG262207:JFG263035 JPC262207:JPC263035 JYY262207:JYY263035 KIU262207:KIU263035 KSQ262207:KSQ263035 LCM262207:LCM263035 LMI262207:LMI263035 LWE262207:LWE263035 MGA262207:MGA263035 MPW262207:MPW263035 MZS262207:MZS263035 NJO262207:NJO263035 NTK262207:NTK263035 ODG262207:ODG263035 ONC262207:ONC263035 OWY262207:OWY263035 PGU262207:PGU263035 PQQ262207:PQQ263035 QAM262207:QAM263035 QKI262207:QKI263035 QUE262207:QUE263035 REA262207:REA263035 RNW262207:RNW263035 RXS262207:RXS263035 SHO262207:SHO263035 SRK262207:SRK263035 TBG262207:TBG263035 TLC262207:TLC263035 TUY262207:TUY263035 UEU262207:UEU263035 UOQ262207:UOQ263035 UYM262207:UYM263035 VII262207:VII263035 VSE262207:VSE263035 WCA262207:WCA263035 WLW262207:WLW263035 WVS262207:WVS263035 M327743:M328571 JG327743:JG328571 TC327743:TC328571 ACY327743:ACY328571 AMU327743:AMU328571 AWQ327743:AWQ328571 BGM327743:BGM328571 BQI327743:BQI328571 CAE327743:CAE328571 CKA327743:CKA328571 CTW327743:CTW328571 DDS327743:DDS328571 DNO327743:DNO328571 DXK327743:DXK328571 EHG327743:EHG328571 ERC327743:ERC328571 FAY327743:FAY328571 FKU327743:FKU328571 FUQ327743:FUQ328571 GEM327743:GEM328571 GOI327743:GOI328571 GYE327743:GYE328571 HIA327743:HIA328571 HRW327743:HRW328571 IBS327743:IBS328571 ILO327743:ILO328571 IVK327743:IVK328571 JFG327743:JFG328571 JPC327743:JPC328571 JYY327743:JYY328571 KIU327743:KIU328571 KSQ327743:KSQ328571 LCM327743:LCM328571 LMI327743:LMI328571 LWE327743:LWE328571 MGA327743:MGA328571 MPW327743:MPW328571 MZS327743:MZS328571 NJO327743:NJO328571 NTK327743:NTK328571 ODG327743:ODG328571 ONC327743:ONC328571 OWY327743:OWY328571 PGU327743:PGU328571 PQQ327743:PQQ328571 QAM327743:QAM328571 QKI327743:QKI328571 QUE327743:QUE328571 REA327743:REA328571 RNW327743:RNW328571 RXS327743:RXS328571 SHO327743:SHO328571 SRK327743:SRK328571 TBG327743:TBG328571 TLC327743:TLC328571 TUY327743:TUY328571 UEU327743:UEU328571 UOQ327743:UOQ328571 UYM327743:UYM328571 VII327743:VII328571 VSE327743:VSE328571 WCA327743:WCA328571 WLW327743:WLW328571 WVS327743:WVS328571 M393279:M394107 JG393279:JG394107 TC393279:TC394107 ACY393279:ACY394107 AMU393279:AMU394107 AWQ393279:AWQ394107 BGM393279:BGM394107 BQI393279:BQI394107 CAE393279:CAE394107 CKA393279:CKA394107 CTW393279:CTW394107 DDS393279:DDS394107 DNO393279:DNO394107 DXK393279:DXK394107 EHG393279:EHG394107 ERC393279:ERC394107 FAY393279:FAY394107 FKU393279:FKU394107 FUQ393279:FUQ394107 GEM393279:GEM394107 GOI393279:GOI394107 GYE393279:GYE394107 HIA393279:HIA394107 HRW393279:HRW394107 IBS393279:IBS394107 ILO393279:ILO394107 IVK393279:IVK394107 JFG393279:JFG394107 JPC393279:JPC394107 JYY393279:JYY394107 KIU393279:KIU394107 KSQ393279:KSQ394107 LCM393279:LCM394107 LMI393279:LMI394107 LWE393279:LWE394107 MGA393279:MGA394107 MPW393279:MPW394107 MZS393279:MZS394107 NJO393279:NJO394107 NTK393279:NTK394107 ODG393279:ODG394107 ONC393279:ONC394107 OWY393279:OWY394107 PGU393279:PGU394107 PQQ393279:PQQ394107 QAM393279:QAM394107 QKI393279:QKI394107 QUE393279:QUE394107 REA393279:REA394107 RNW393279:RNW394107 RXS393279:RXS394107 SHO393279:SHO394107 SRK393279:SRK394107 TBG393279:TBG394107 TLC393279:TLC394107 TUY393279:TUY394107 UEU393279:UEU394107 UOQ393279:UOQ394107 UYM393279:UYM394107 VII393279:VII394107 VSE393279:VSE394107 WCA393279:WCA394107 WLW393279:WLW394107 WVS393279:WVS394107 M458815:M459643 JG458815:JG459643 TC458815:TC459643 ACY458815:ACY459643 AMU458815:AMU459643 AWQ458815:AWQ459643 BGM458815:BGM459643 BQI458815:BQI459643 CAE458815:CAE459643 CKA458815:CKA459643 CTW458815:CTW459643 DDS458815:DDS459643 DNO458815:DNO459643 DXK458815:DXK459643 EHG458815:EHG459643 ERC458815:ERC459643 FAY458815:FAY459643 FKU458815:FKU459643 FUQ458815:FUQ459643 GEM458815:GEM459643 GOI458815:GOI459643 GYE458815:GYE459643 HIA458815:HIA459643 HRW458815:HRW459643 IBS458815:IBS459643 ILO458815:ILO459643 IVK458815:IVK459643 JFG458815:JFG459643 JPC458815:JPC459643 JYY458815:JYY459643 KIU458815:KIU459643 KSQ458815:KSQ459643 LCM458815:LCM459643 LMI458815:LMI459643 LWE458815:LWE459643 MGA458815:MGA459643 MPW458815:MPW459643 MZS458815:MZS459643 NJO458815:NJO459643 NTK458815:NTK459643 ODG458815:ODG459643 ONC458815:ONC459643 OWY458815:OWY459643 PGU458815:PGU459643 PQQ458815:PQQ459643 QAM458815:QAM459643 QKI458815:QKI459643 QUE458815:QUE459643 REA458815:REA459643 RNW458815:RNW459643 RXS458815:RXS459643 SHO458815:SHO459643 SRK458815:SRK459643 TBG458815:TBG459643 TLC458815:TLC459643 TUY458815:TUY459643 UEU458815:UEU459643 UOQ458815:UOQ459643 UYM458815:UYM459643 VII458815:VII459643 VSE458815:VSE459643 WCA458815:WCA459643 WLW458815:WLW459643 WVS458815:WVS459643 M524351:M525179 JG524351:JG525179 TC524351:TC525179 ACY524351:ACY525179 AMU524351:AMU525179 AWQ524351:AWQ525179 BGM524351:BGM525179 BQI524351:BQI525179 CAE524351:CAE525179 CKA524351:CKA525179 CTW524351:CTW525179 DDS524351:DDS525179 DNO524351:DNO525179 DXK524351:DXK525179 EHG524351:EHG525179 ERC524351:ERC525179 FAY524351:FAY525179 FKU524351:FKU525179 FUQ524351:FUQ525179 GEM524351:GEM525179 GOI524351:GOI525179 GYE524351:GYE525179 HIA524351:HIA525179 HRW524351:HRW525179 IBS524351:IBS525179 ILO524351:ILO525179 IVK524351:IVK525179 JFG524351:JFG525179 JPC524351:JPC525179 JYY524351:JYY525179 KIU524351:KIU525179 KSQ524351:KSQ525179 LCM524351:LCM525179 LMI524351:LMI525179 LWE524351:LWE525179 MGA524351:MGA525179 MPW524351:MPW525179 MZS524351:MZS525179 NJO524351:NJO525179 NTK524351:NTK525179 ODG524351:ODG525179 ONC524351:ONC525179 OWY524351:OWY525179 PGU524351:PGU525179 PQQ524351:PQQ525179 QAM524351:QAM525179 QKI524351:QKI525179 QUE524351:QUE525179 REA524351:REA525179 RNW524351:RNW525179 RXS524351:RXS525179 SHO524351:SHO525179 SRK524351:SRK525179 TBG524351:TBG525179 TLC524351:TLC525179 TUY524351:TUY525179 UEU524351:UEU525179 UOQ524351:UOQ525179 UYM524351:UYM525179 VII524351:VII525179 VSE524351:VSE525179 WCA524351:WCA525179 WLW524351:WLW525179 WVS524351:WVS525179 M589887:M590715 JG589887:JG590715 TC589887:TC590715 ACY589887:ACY590715 AMU589887:AMU590715 AWQ589887:AWQ590715 BGM589887:BGM590715 BQI589887:BQI590715 CAE589887:CAE590715 CKA589887:CKA590715 CTW589887:CTW590715 DDS589887:DDS590715 DNO589887:DNO590715 DXK589887:DXK590715 EHG589887:EHG590715 ERC589887:ERC590715 FAY589887:FAY590715 FKU589887:FKU590715 FUQ589887:FUQ590715 GEM589887:GEM590715 GOI589887:GOI590715 GYE589887:GYE590715 HIA589887:HIA590715 HRW589887:HRW590715 IBS589887:IBS590715 ILO589887:ILO590715 IVK589887:IVK590715 JFG589887:JFG590715 JPC589887:JPC590715 JYY589887:JYY590715 KIU589887:KIU590715 KSQ589887:KSQ590715 LCM589887:LCM590715 LMI589887:LMI590715 LWE589887:LWE590715 MGA589887:MGA590715 MPW589887:MPW590715 MZS589887:MZS590715 NJO589887:NJO590715 NTK589887:NTK590715 ODG589887:ODG590715 ONC589887:ONC590715 OWY589887:OWY590715 PGU589887:PGU590715 PQQ589887:PQQ590715 QAM589887:QAM590715 QKI589887:QKI590715 QUE589887:QUE590715 REA589887:REA590715 RNW589887:RNW590715 RXS589887:RXS590715 SHO589887:SHO590715 SRK589887:SRK590715 TBG589887:TBG590715 TLC589887:TLC590715 TUY589887:TUY590715 UEU589887:UEU590715 UOQ589887:UOQ590715 UYM589887:UYM590715 VII589887:VII590715 VSE589887:VSE590715 WCA589887:WCA590715 WLW589887:WLW590715 WVS589887:WVS590715 M655423:M656251 JG655423:JG656251 TC655423:TC656251 ACY655423:ACY656251 AMU655423:AMU656251 AWQ655423:AWQ656251 BGM655423:BGM656251 BQI655423:BQI656251 CAE655423:CAE656251 CKA655423:CKA656251 CTW655423:CTW656251 DDS655423:DDS656251 DNO655423:DNO656251 DXK655423:DXK656251 EHG655423:EHG656251 ERC655423:ERC656251 FAY655423:FAY656251 FKU655423:FKU656251 FUQ655423:FUQ656251 GEM655423:GEM656251 GOI655423:GOI656251 GYE655423:GYE656251 HIA655423:HIA656251 HRW655423:HRW656251 IBS655423:IBS656251 ILO655423:ILO656251 IVK655423:IVK656251 JFG655423:JFG656251 JPC655423:JPC656251 JYY655423:JYY656251 KIU655423:KIU656251 KSQ655423:KSQ656251 LCM655423:LCM656251 LMI655423:LMI656251 LWE655423:LWE656251 MGA655423:MGA656251 MPW655423:MPW656251 MZS655423:MZS656251 NJO655423:NJO656251 NTK655423:NTK656251 ODG655423:ODG656251 ONC655423:ONC656251 OWY655423:OWY656251 PGU655423:PGU656251 PQQ655423:PQQ656251 QAM655423:QAM656251 QKI655423:QKI656251 QUE655423:QUE656251 REA655423:REA656251 RNW655423:RNW656251 RXS655423:RXS656251 SHO655423:SHO656251 SRK655423:SRK656251 TBG655423:TBG656251 TLC655423:TLC656251 TUY655423:TUY656251 UEU655423:UEU656251 UOQ655423:UOQ656251 UYM655423:UYM656251 VII655423:VII656251 VSE655423:VSE656251 WCA655423:WCA656251 WLW655423:WLW656251 WVS655423:WVS656251 M720959:M721787 JG720959:JG721787 TC720959:TC721787 ACY720959:ACY721787 AMU720959:AMU721787 AWQ720959:AWQ721787 BGM720959:BGM721787 BQI720959:BQI721787 CAE720959:CAE721787 CKA720959:CKA721787 CTW720959:CTW721787 DDS720959:DDS721787 DNO720959:DNO721787 DXK720959:DXK721787 EHG720959:EHG721787 ERC720959:ERC721787 FAY720959:FAY721787 FKU720959:FKU721787 FUQ720959:FUQ721787 GEM720959:GEM721787 GOI720959:GOI721787 GYE720959:GYE721787 HIA720959:HIA721787 HRW720959:HRW721787 IBS720959:IBS721787 ILO720959:ILO721787 IVK720959:IVK721787 JFG720959:JFG721787 JPC720959:JPC721787 JYY720959:JYY721787 KIU720959:KIU721787 KSQ720959:KSQ721787 LCM720959:LCM721787 LMI720959:LMI721787 LWE720959:LWE721787 MGA720959:MGA721787 MPW720959:MPW721787 MZS720959:MZS721787 NJO720959:NJO721787 NTK720959:NTK721787 ODG720959:ODG721787 ONC720959:ONC721787 OWY720959:OWY721787 PGU720959:PGU721787 PQQ720959:PQQ721787 QAM720959:QAM721787 QKI720959:QKI721787 QUE720959:QUE721787 REA720959:REA721787 RNW720959:RNW721787 RXS720959:RXS721787 SHO720959:SHO721787 SRK720959:SRK721787 TBG720959:TBG721787 TLC720959:TLC721787 TUY720959:TUY721787 UEU720959:UEU721787 UOQ720959:UOQ721787 UYM720959:UYM721787 VII720959:VII721787 VSE720959:VSE721787 WCA720959:WCA721787 WLW720959:WLW721787 WVS720959:WVS721787 M786495:M787323 JG786495:JG787323 TC786495:TC787323 ACY786495:ACY787323 AMU786495:AMU787323 AWQ786495:AWQ787323 BGM786495:BGM787323 BQI786495:BQI787323 CAE786495:CAE787323 CKA786495:CKA787323 CTW786495:CTW787323 DDS786495:DDS787323 DNO786495:DNO787323 DXK786495:DXK787323 EHG786495:EHG787323 ERC786495:ERC787323 FAY786495:FAY787323 FKU786495:FKU787323 FUQ786495:FUQ787323 GEM786495:GEM787323 GOI786495:GOI787323 GYE786495:GYE787323 HIA786495:HIA787323 HRW786495:HRW787323 IBS786495:IBS787323 ILO786495:ILO787323 IVK786495:IVK787323 JFG786495:JFG787323 JPC786495:JPC787323 JYY786495:JYY787323 KIU786495:KIU787323 KSQ786495:KSQ787323 LCM786495:LCM787323 LMI786495:LMI787323 LWE786495:LWE787323 MGA786495:MGA787323 MPW786495:MPW787323 MZS786495:MZS787323 NJO786495:NJO787323 NTK786495:NTK787323 ODG786495:ODG787323 ONC786495:ONC787323 OWY786495:OWY787323 PGU786495:PGU787323 PQQ786495:PQQ787323 QAM786495:QAM787323 QKI786495:QKI787323 QUE786495:QUE787323 REA786495:REA787323 RNW786495:RNW787323 RXS786495:RXS787323 SHO786495:SHO787323 SRK786495:SRK787323 TBG786495:TBG787323 TLC786495:TLC787323 TUY786495:TUY787323 UEU786495:UEU787323 UOQ786495:UOQ787323 UYM786495:UYM787323 VII786495:VII787323 VSE786495:VSE787323 WCA786495:WCA787323 WLW786495:WLW787323 WVS786495:WVS787323 M852031:M852859 JG852031:JG852859 TC852031:TC852859 ACY852031:ACY852859 AMU852031:AMU852859 AWQ852031:AWQ852859 BGM852031:BGM852859 BQI852031:BQI852859 CAE852031:CAE852859 CKA852031:CKA852859 CTW852031:CTW852859 DDS852031:DDS852859 DNO852031:DNO852859 DXK852031:DXK852859 EHG852031:EHG852859 ERC852031:ERC852859 FAY852031:FAY852859 FKU852031:FKU852859 FUQ852031:FUQ852859 GEM852031:GEM852859 GOI852031:GOI852859 GYE852031:GYE852859 HIA852031:HIA852859 HRW852031:HRW852859 IBS852031:IBS852859 ILO852031:ILO852859 IVK852031:IVK852859 JFG852031:JFG852859 JPC852031:JPC852859 JYY852031:JYY852859 KIU852031:KIU852859 KSQ852031:KSQ852859 LCM852031:LCM852859 LMI852031:LMI852859 LWE852031:LWE852859 MGA852031:MGA852859 MPW852031:MPW852859 MZS852031:MZS852859 NJO852031:NJO852859 NTK852031:NTK852859 ODG852031:ODG852859 ONC852031:ONC852859 OWY852031:OWY852859 PGU852031:PGU852859 PQQ852031:PQQ852859 QAM852031:QAM852859 QKI852031:QKI852859 QUE852031:QUE852859 REA852031:REA852859 RNW852031:RNW852859 RXS852031:RXS852859 SHO852031:SHO852859 SRK852031:SRK852859 TBG852031:TBG852859 TLC852031:TLC852859 TUY852031:TUY852859 UEU852031:UEU852859 UOQ852031:UOQ852859 UYM852031:UYM852859 VII852031:VII852859 VSE852031:VSE852859 WCA852031:WCA852859 WLW852031:WLW852859 WVS852031:WVS852859 M917567:M918395 JG917567:JG918395 TC917567:TC918395 ACY917567:ACY918395 AMU917567:AMU918395 AWQ917567:AWQ918395 BGM917567:BGM918395 BQI917567:BQI918395 CAE917567:CAE918395 CKA917567:CKA918395 CTW917567:CTW918395 DDS917567:DDS918395 DNO917567:DNO918395 DXK917567:DXK918395 EHG917567:EHG918395 ERC917567:ERC918395 FAY917567:FAY918395 FKU917567:FKU918395 FUQ917567:FUQ918395 GEM917567:GEM918395 GOI917567:GOI918395 GYE917567:GYE918395 HIA917567:HIA918395 HRW917567:HRW918395 IBS917567:IBS918395 ILO917567:ILO918395 IVK917567:IVK918395 JFG917567:JFG918395 JPC917567:JPC918395 JYY917567:JYY918395 KIU917567:KIU918395 KSQ917567:KSQ918395 LCM917567:LCM918395 LMI917567:LMI918395 LWE917567:LWE918395 MGA917567:MGA918395 MPW917567:MPW918395 MZS917567:MZS918395 NJO917567:NJO918395 NTK917567:NTK918395 ODG917567:ODG918395 ONC917567:ONC918395 OWY917567:OWY918395 PGU917567:PGU918395 PQQ917567:PQQ918395 QAM917567:QAM918395 QKI917567:QKI918395 QUE917567:QUE918395 REA917567:REA918395 RNW917567:RNW918395 RXS917567:RXS918395 SHO917567:SHO918395 SRK917567:SRK918395 TBG917567:TBG918395 TLC917567:TLC918395 TUY917567:TUY918395 UEU917567:UEU918395 UOQ917567:UOQ918395 UYM917567:UYM918395 VII917567:VII918395 VSE917567:VSE918395 WCA917567:WCA918395 WLW917567:WLW918395 WVS917567:WVS918395 M983103:M983931 JG983103:JG983931 TC983103:TC983931 ACY983103:ACY983931 AMU983103:AMU983931 AWQ983103:AWQ983931 BGM983103:BGM983931 BQI983103:BQI983931 CAE983103:CAE983931 CKA983103:CKA983931 CTW983103:CTW983931 DDS983103:DDS983931 DNO983103:DNO983931 DXK983103:DXK983931 EHG983103:EHG983931 ERC983103:ERC983931 FAY983103:FAY983931 FKU983103:FKU983931 FUQ983103:FUQ983931 GEM983103:GEM983931 GOI983103:GOI983931 GYE983103:GYE983931 HIA983103:HIA983931 HRW983103:HRW983931 IBS983103:IBS983931 ILO983103:ILO983931 IVK983103:IVK983931 JFG983103:JFG983931 JPC983103:JPC983931 JYY983103:JYY983931 KIU983103:KIU983931 KSQ983103:KSQ983931 LCM983103:LCM983931 LMI983103:LMI983931 LWE983103:LWE983931 MGA983103:MGA983931 MPW983103:MPW983931 MZS983103:MZS983931 NJO983103:NJO983931 NTK983103:NTK983931 ODG983103:ODG983931 ONC983103:ONC983931 OWY983103:OWY983931 PGU983103:PGU983931 PQQ983103:PQQ983931 QAM983103:QAM983931 QKI983103:QKI983931 QUE983103:QUE983931 REA983103:REA983931 RNW983103:RNW983931 RXS983103:RXS983931 SHO983103:SHO983931 SRK983103:SRK983931 TBG983103:TBG983931 TLC983103:TLC983931 TUY983103:TUY983931 UEU983103:UEU983931 UOQ983103:UOQ983931 UYM983103:UYM983931 VII983103:VII983931 VSE983103:VSE983931 WCA983103:WCA983931 WLW983103:WLW983931 WVK111 WVK9 WLO9 WLO111 WBS9 WBS111 VRW9 VRW111 VIA9 VIA111 UYE9 UYE111 UOI9 UOI111 UEM9 UEM111 TUQ9 TUQ111 TKU9 TKU111 TAY9 TAY111 SRC9 SRC111 SHG9 SHG111 RXK9 RXK111 RNO9 RNO111 RDS9 RDS111 QTW9 QTW111 QKA9 QKA111 QAE9 QAE111 PQI9 PQI111 PGM9 PGM111 OWQ9 OWQ111 OMU9 OMU111 OCY9 OCY111 NTC9 NTC111 NJG9 NJG111 MZK9 MZK111 MPO9 MPO111 MFS9 MFS111 LVW9 LVW111 LMA9 LMA111 LCE9 LCE111 KSI9 KSI111 KIM9 KIM111 JYQ9 JYQ111 JOU9 JOU111 JEY9 JEY111 IVC9 IVC111 ILG9 ILG111 IBK9 IBK111 HRO9 HRO111 HHS9 HHS111 GXW9 GXW111 GOA9 GOA111 GEE9 GEE111 FUI9 FUI111 FKM9 FKM111 FAQ9 FAQ111 EQU9 EQU111 EGY9 EGY111 DXC9 DXC111 DNG9 DNG111 DDK9 DDK111 CTO9 CTO111 CJS9 CJS111 BZW9 BZW111 BQA9 BQA111 BGE9 BGE111 AWI9 AWI111 AMM9 AMM111 ACQ9 ACQ111 SU9 SU111 IY9 IY111 M9 O151:P152 TC296:TC891 JG296:JG891 WVS296:WVS891 WLW296:WLW891 WCA296:WCA891 VSE296:VSE891 VII296:VII891 UYM296:UYM891 UOQ296:UOQ891 UEU296:UEU891 TUY296:TUY891 TLC296:TLC891 TBG296:TBG891 SRK296:SRK891 SHO296:SHO891 RXS296:RXS891 RNW296:RNW891 REA296:REA891 QUE296:QUE891 QKI296:QKI891 QAM296:QAM891 PQQ296:PQQ891 PGU296:PGU891 OWY296:OWY891 ONC296:ONC891 ODG296:ODG891 NTK296:NTK891 NJO296:NJO891 MZS296:MZS891 MPW296:MPW891 MGA296:MGA891 LWE296:LWE891 LMI296:LMI891 LCM296:LCM891 KSQ296:KSQ891 KIU296:KIU891 JYY296:JYY891 JPC296:JPC891 JFG296:JFG891 IVK296:IVK891 ILO296:ILO891 IBS296:IBS891 HRW296:HRW891 HIA296:HIA891 GYE296:GYE891 GOI296:GOI891 GEM296:GEM891 FUQ296:FUQ891 FKU296:FKU891 FAY296:FAY891 ERC296:ERC891 EHG296:EHG891 DXK296:DXK891 DNO296:DNO891 DDS296:DDS891 CTW296:CTW891 CKA296:CKA891 CAE296:CAE891 BQI296:BQI891 BGM296:BGM891 AWQ296:AWQ891 AMU296:AMU891 AWO293:AWO295 AMS293:AMS295 ACW293:ACW295 TA293:TA295 JE293:JE295 WVQ293:WVQ295 WLU293:WLU295 WBY293:WBY295 VSC293:VSC295 VIG293:VIG295 UYK293:UYK295 UOO293:UOO295 UES293:UES295 TUW293:TUW295 TLA293:TLA295 TBE293:TBE295 SRI293:SRI295 SHM293:SHM295 RXQ293:RXQ295 RNU293:RNU295 RDY293:RDY295 QUC293:QUC295 QKG293:QKG295 QAK293:QAK295 PQO293:PQO295 PGS293:PGS295 OWW293:OWW295 ONA293:ONA295 ODE293:ODE295 NTI293:NTI295 NJM293:NJM295 MZQ293:MZQ295 MPU293:MPU295 MFY293:MFY295 LWC293:LWC295 LMG293:LMG295 LCK293:LCK295 KSO293:KSO295 KIS293:KIS295 JYW293:JYW295 JPA293:JPA295 JFE293:JFE295 IVI293:IVI295 ILM293:ILM295 IBQ293:IBQ295 HRU293:HRU295 HHY293:HHY295 GYC293:GYC295 GOG293:GOG295 GEK293:GEK295 FUO293:FUO295 FKS293:FKS295 FAW293:FAW295 ERA293:ERA295 EHE293:EHE295 DXI293:DXI295 DNM293:DNM295 DDQ293:DDQ295 CTU293:CTU295 CJY293:CJY295 CAC293:CAC295 BQG293:BQG295 BGK293:BGK295 SU207 ACY296:ACY891 ABU107:ABU108 M111 TUE106 TKI106 TAM106 SQQ106 SGU106 RWY106 RNC106 RDG106 QTK106 QJO106 PZS106 PPW106 PGA106 OWE106 OMI106 OCM106 NSQ106 NIU106 MYY106 MPC106 MFG106 LVK106 LLO106 LBS106 KRW106 KIA106 JYE106 JOI106 JEM106 IUQ106 IKU106 IAY106 HRC106 HHG106 GXK106 GNO106 GDS106 FTW106 FKA106 FAE106 EQI106 EGM106 DWQ106 DMU106 DCY106 CTC106 CJG106 BZK106 BPO106 BFS106 AVW106 AMA106 ACE106 SI106 IM106 WUY106 WLC106 WBG106 VRK106 VHO106 UXS106 WLQ127 EQS124 FAO124 FKK124 FUG124 GEC124 GNY124 GXU124 HHQ124 HRM124 IBI124 ILE124 IVA124 JEW124 JOS124 JYO124 KIK124 KSG124 LCC124 LLY124 LVU124 MFQ124 MPM124 MZI124 NJE124 NTA124 OCW124 OMS124 OWO124 PGK124 PQG124 QAC124 QJY124 QTU124 RDQ124 RNM124 RXI124 SHE124 SRA124 TAW124 TKS124 TUO124 UEK124 UOG124 UYC124 VHY124 VRU124 WBQ124 WLM124 WVI124 IW124 SS124 ACO124 AMK124 AWG124 BGC124 BPY124 BZU124 CJQ124 CTM124 DDI124 DNE124 M113:M117 N32 WBU127 VRY127 VIC127 UYG127 UOK127 UEO127 TUS127 TKW127 TBA127 SRE127 SHI127 RXM127 RNQ127 RDU127 QTY127 QKC127 QAG127 PQK127 PGO127 OWS127 OMW127 ODA127 NTE127 NJI127 MZM127 MPQ127 MFU127 LVY127 LMC127 LCG127 KSK127 KIO127 JYS127 JOW127 JFA127 IVE127 ILI127 IBM127 HRQ127 HHU127 GXY127 GOC127 GEG127 FUK127 FKO127 FAS127 EQW127 EHA127 DXE127 DNI127 DDM127 CTQ127 CJU127 BZY127 BQC127 BGG127 AWK127 AMO127 ACS127 SW127 JA127 WVM127 ALQ107:ALQ108 O253:O254 VRY206 VIC206 UYG206 UOK206 UEO206 TUS206 TKW206 TBA206 SRE206 SHI206 RXM206 RNQ206 RDU206 QTY206 QKC206 QAG206 PQK206 PGO206 OWS206 OMW206 ODA206 NTE206 NJI206 MZM206 MPQ206 MFU206 LVY206 LMC206 LCG206 KSK206 KIO206 JYS206 JOW206 JFA206 IVE206 ILI206 IBM206 HRQ206 HHU206 GXY206 GOC206 GEG206 FUK206 FKO206 FAS206 EQW206 EHA206 DXE206 DNI206 DDM206 CTQ206 CJU206 BZY206 BQC206 BGG206 AWK206 AMO206 ACS206 SW206 JA206 WVM206 WLQ206 DXA124 BZS125 ACN200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IY63 SU63 N63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IY22 SU22 N22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IY25 SU25 N25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Y29 SU29 N29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IY32 SU32 AMQ132 CJO125 CTK125 DDG125 DNC125 DWY125 EGU125 EQQ125 FAM125 FKI125 FUE125 GEA125 GNW125 GXS125 HHO125 HRK125 IBG125 ILC125 IUY125 JEU125 JOQ125 JYM125 KII125 KSE125 LCA125 LLW125 LVS125 MFO125 MPK125 MZG125 NJC125 NSY125 OCU125 OMQ125 OWM125 PGI125 PQE125 QAA125 QJW125 QTS125 RDO125 RNK125 RXG125 SHC125 SQY125 TAU125 TKQ125 TUM125 UEI125 UOE125 UYA125 VHW125 VRS125 WBO125 WLK125 WVG125 IU125 SQ125 ACM125 AMI125 AWE125 BGA125 BGI132 IY207 WVK207 WLO207 WBS207 VRW207 VIA207 UYE207 UOI207 UEM207 TUQ207 TKU207 TAY207 SRC207 SHG207 RXK207 RNO207 RDS207 QTW207 QKA207 QAE207 PQI207 PGM207 OWQ207 OMU207 OCY207 NTC207 NJG207 MZK207 MPO207 MFS207 LVW207 LMA207 LCE207 KSI207 KIM207 JYQ207 JOU207 JEY207 IVC207 ILG207 IBK207 HRO207 HHS207 GXW207 GOA207 GEE207 FUI207 FKM207 FAQ207 EQU207 EGY207 DXC207 DNG207 DDK207 CTO207 CJS207 BZW207 BQA207 BGE207 AWI207 AMM207 WBU206 BZH131 M209:M210 O209:P210 ACE64 AMA64 AVW64 BFS64 BPO64 BZK64 CJG64 CTC64 DCY64 DMU64 DWQ64 EGM64 EQI64 FAE64 FKA64 FTW64 GDS64 GNO64 GXK64 HHG64 HRC64 IAY64 IKU64 IUQ64 JEM64 JOI64 JYE64 KIA64 KRW64 LBS64 LLO64 LVK64 MFG64 MPC64 MYY64 NIU64 NSQ64 OCM64 OMI64 OWE64 PGA64 PPW64 PZS64 QJO64 QTK64 RDG64 RNC64 RWY64 SGU64 SQQ64 TAM64 TKI64 TUE64 UEA64 UNW64 UXS64 VHO64 VRK64 WBG64 WLC64 WUY64 IM64 SI64 ALQ65:ALQ66 AVM65:AVM66 BFI65:BFI66 BPE65:BPE66 BZA65:BZA66 CIW65:CIW66 CSS65:CSS66 DCO65:DCO66 DMK65:DMK66 DWG65:DWG66 EGC65:EGC66 EPY65:EPY66 EZU65:EZU66 FJQ65:FJQ66 FTM65:FTM66 GDI65:GDI66 GNE65:GNE66 GXA65:GXA66 HGW65:HGW66 HQS65:HQS66 IAO65:IAO66 IKK65:IKK66 IUG65:IUG66 JEC65:JEC66 JNY65:JNY66 JXU65:JXU66 KHQ65:KHQ66 KRM65:KRM66 LBI65:LBI66 LLE65:LLE66 LVA65:LVA66 MEW65:MEW66 MOS65:MOS66 MYO65:MYO66 NIK65:NIK66 NSG65:NSG66 OCC65:OCC66 OLY65:OLY66 OVU65:OVU66 PFQ65:PFQ66 PPM65:PPM66 PZI65:PZI66 QJE65:QJE66 QTA65:QTA66 RCW65:RCW66 RMS65:RMS66 RWO65:RWO66 SGK65:SGK66 SQG65:SQG66 TAC65:TAC66 TJY65:TJY66 TTU65:TTU66 UDQ65:UDQ66 UNM65:UNM66 UXI65:UXI66 VHE65:VHE66 VRA65:VRA66 WAW65:WAW66 WKS65:WKS66 WUO65:WUO66 IC65:IC66 ACE69 AMA69 AVW69 BFS69 BPO69 BZK69 CJG69 CTC69 DCY69 DMU69 DWQ69 EGM69 EQI69 FAE69 FKA69 FTW69 GDS69 GNO69 GXK69 HHG69 HRC69 IAY69 IKU69 IUQ69 JEM69 JOI69 JYE69 KIA69 KRW69 LBS69 LLO69 LVK69 MFG69 MPC69 MYY69 NIU69 NSQ69 OCM69 OMI69 OWE69 PGA69 PPW69 PZS69 QJO69 QTK69 RDG69 RNC69 RWY69 SGU69 SQQ69 TAM69 TKI69 TUE69 UEA69 UNW69 UXS69 VHO69 VRK69 WBG69 WLC69 WUY69 IM69 SI69 ALQ70:ALQ71 AVM70:AVM71 BFI70:BFI71 BPE70:BPE71 BZA70:BZA71 CIW70:CIW71 CSS70:CSS71 DCO70:DCO71 DMK70:DMK71 DWG70:DWG71 EGC70:EGC71 EPY70:EPY71 EZU70:EZU71 FJQ70:FJQ71 FTM70:FTM71 GDI70:GDI71 GNE70:GNE71 GXA70:GXA71 HGW70:HGW71 HQS70:HQS71 IAO70:IAO71 IKK70:IKK71 IUG70:IUG71 JEC70:JEC71 JNY70:JNY71 JXU70:JXU71 KHQ70:KHQ71 KRM70:KRM71 LBI70:LBI71 LLE70:LLE71 LVA70:LVA71 MEW70:MEW71 MOS70:MOS71 MYO70:MYO71 NIK70:NIK71 NSG70:NSG71 OCC70:OCC71 OLY70:OLY71 OVU70:OVU71 PFQ70:PFQ71 PPM70:PPM71 PZI70:PZI71 QJE70:QJE71 QTA70:QTA71 RCW70:RCW71 RMS70:RMS71 RWO70:RWO71 SGK70:SGK71 SQG70:SQG71 TAC70:TAC71 TJY70:TJY71 TTU70:TTU71 UDQ70:UDQ71 UNM70:UNM71 UXI70:UXI71 VHE70:VHE71 VRA70:VRA71 WAW70:WAW71 WKS70:WKS71 WUO70:WUO71 IC70:IC71 RY70:RY71 SI74 ACE74 AMA74 AVW74 BFS74 BPO74 BZK74 CJG74 CTC74 DCY74 DMU74 DWQ74 EGM74 EQI74 FAE74 FKA74 FTW74 GDS74 GNO74 GXK74 HHG74 HRC74 IAY74 IKU74 IUQ74 JEM74 JOI74 JYE74 KIA74 KRW74 LBS74 LLO74 LVK74 MFG74 MPC74 MYY74 NIU74 NSQ74 OCM74 OMI74 OWE74 PGA74 PPW74 PZS74 QJO74 QTK74 RDG74 RNC74 RWY74 SGU74 SQQ74 TAM74 TKI74 TUE74 UEA74 UNW74 UXS74 VHO74 VRK74 WBG74 WLC74 WUY74 IM74 ALQ75:ALQ76 AVM75:AVM76 BFI75:BFI76 BPE75:BPE76 BZA75:BZA76 CIW75:CIW76 CSS75:CSS76 DCO75:DCO76 DMK75:DMK76 DWG75:DWG76 EGC75:EGC76 EPY75:EPY76 EZU75:EZU76 FJQ75:FJQ76 FTM75:FTM76 GDI75:GDI76 GNE75:GNE76 GXA75:GXA76 HGW75:HGW76 HQS75:HQS76 IAO75:IAO76 IKK75:IKK76 IUG75:IUG76 JEC75:JEC76 JNY75:JNY76 JXU75:JXU76 KHQ75:KHQ76 KRM75:KRM76 LBI75:LBI76 LLE75:LLE76 LVA75:LVA76 MEW75:MEW76 MOS75:MOS76 MYO75:MYO76 NIK75:NIK76 NSG75:NSG76 OCC75:OCC76 OLY75:OLY76 OVU75:OVU76 PFQ75:PFQ76 PPM75:PPM76 PZI75:PZI76 QJE75:QJE76 QTA75:QTA76 RCW75:RCW76 RMS75:RMS76 RWO75:RWO76 SGK75:SGK76 SQG75:SQG76 TAC75:TAC76 TJY75:TJY76 TTU75:TTU76 UDQ75:UDQ76 UNM75:UNM76 UXI75:UXI76 VHE75:VHE76 VRA75:VRA76 WAW75:WAW76 WKS75:WKS76 WUO75:WUO76 IC75:IC76 RY75:RY76 IM78:IM79 SI78:SI79 ACE78:ACE79 AMA78:AMA79 AVW78:AVW79 BFS78:BFS79 BPO78:BPO79 BZK78:BZK79 CJG78:CJG79 CTC78:CTC79 DCY78:DCY79 DMU78:DMU79 DWQ78:DWQ79 EGM78:EGM79 EQI78:EQI79 FAE78:FAE79 FKA78:FKA79 FTW78:FTW79 GDS78:GDS79 GNO78:GNO79 GXK78:GXK79 HHG78:HHG79 HRC78:HRC79 IAY78:IAY79 IKU78:IKU79 IUQ78:IUQ79 JEM78:JEM79 JOI78:JOI79 JYE78:JYE79 KIA78:KIA79 KRW78:KRW79 LBS78:LBS79 LLO78:LLO79 LVK78:LVK79 MFG78:MFG79 MPC78:MPC79 MYY78:MYY79 NIU78:NIU79 NSQ78:NSQ79 OCM78:OCM79 OMI78:OMI79 OWE78:OWE79 PGA78:PGA79 PPW78:PPW79 PZS78:PZS79 QJO78:QJO79 QTK78:QTK79 RDG78:RDG79 RNC78:RNC79 RWY78:RWY79 SGU78:SGU79 SQQ78:SQQ79 TAM78:TAM79 TKI78:TKI79 TUE78:TUE79 UEA78:UEA79 UNW78:UNW79 UXS78:UXS79 VHO78:VHO79 VRK78:VRK79 WBG78:WBG79 WLC78:WLC79 WUY78:WUY79 ALQ80 AVM80 BFI80 BPE80 BZA80 CIW80 CSS80 DCO80 DMK80 DWG80 EGC80 EPY80 EZU80 FJQ80 FTM80 GDI80 GNE80 GXA80 HGW80 HQS80 IAO80 IKK80 IUG80 JEC80 JNY80 JXU80 KHQ80 KRM80 LBI80 LLE80 LVA80 MEW80 MOS80 MYO80 NIK80 NSG80 OCC80 OLY80 OVU80 PFQ80 PPM80 PZI80 QJE80 QTA80 RCW80 RMS80 RWO80 SGK80 SQG80 TAC80 TJY80 TTU80 UDQ80 UNM80 UXI80 VHE80 VRA80 WAW80 WKS80 WUO80 IC80 RY80 WUY82 IM82 SI82 ACE82 AMA82 AVW82 BFS82 BPO82 BZK82 CJG82 CTC82 DCY82 DMU82 DWQ82 EGM82 EQI82 FAE82 FKA82 FTW82 GDS82 GNO82 GXK82 HHG82 HRC82 IAY82 IKU82 IUQ82 JEM82 JOI82 JYE82 KIA82 KRW82 LBS82 LLO82 LVK82 MFG82 MPC82 MYY82 NIU82 NSQ82 OCM82 OMI82 OWE82 PGA82 PPW82 PZS82 QJO82 QTK82 RDG82 RNC82 RWY82 SGU82 SQQ82 TAM82 TKI82 TUE82 UEA82 UNW82 UXS82 VHO82 VRK82 WBG82 WLC82 ALQ83 AVM83 BFI83 BPE83 BZA83 CIW83 CSS83 DCO83 DMK83 DWG83 EGC83 EPY83 EZU83 FJQ83 FTM83 GDI83 GNE83 GXA83 HGW83 HQS83 IAO83 IKK83 IUG83 JEC83 JNY83 JXU83 KHQ83 KRM83 LBI83 LLE83 LVA83 MEW83 MOS83 MYO83 NIK83 NSG83 OCC83 OLY83 OVU83 PFQ83 PPM83 PZI83 QJE83 QTA83 RCW83 RMS83 RWO83 SGK83 SQG83 TAC83 TJY83 TTU83 UDQ83 UNM83 UXI83 VHE83 VRA83 WAW83 WKS83 WUO83 IC83 RY83 WLC85 WUY85 IM85 SI85 ACE85 AMA85 AVW85 BFS85 BPO85 BZK85 CJG85 CTC85 DCY85 DMU85 DWQ85 EGM85 EQI85 FAE85 FKA85 FTW85 GDS85 GNO85 GXK85 HHG85 HRC85 IAY85 IKU85 IUQ85 JEM85 JOI85 JYE85 KIA85 KRW85 LBS85 LLO85 LVK85 MFG85 MPC85 MYY85 NIU85 NSQ85 OCM85 OMI85 OWE85 PGA85 PPW85 PZS85 QJO85 QTK85 RDG85 RNC85 RWY85 SGU85 SQQ85 TAM85 TKI85 TUE85 UEA85 UNW85 UXS85 VHO85 VRK85 WBG85 ALQ86:ALQ87 AVM86:AVM87 BFI86:BFI87 BPE86:BPE87 BZA86:BZA87 CIW86:CIW87 CSS86:CSS87 DCO86:DCO87 DMK86:DMK87 DWG86:DWG87 EGC86:EGC87 EPY86:EPY87 EZU86:EZU87 FJQ86:FJQ87 FTM86:FTM87 GDI86:GDI87 GNE86:GNE87 GXA86:GXA87 HGW86:HGW87 HQS86:HQS87 IAO86:IAO87 IKK86:IKK87 IUG86:IUG87 JEC86:JEC87 JNY86:JNY87 JXU86:JXU87 KHQ86:KHQ87 KRM86:KRM87 LBI86:LBI87 LLE86:LLE87 LVA86:LVA87 MEW86:MEW87 MOS86:MOS87 MYO86:MYO87 NIK86:NIK87 NSG86:NSG87 OCC86:OCC87 OLY86:OLY87 OVU86:OVU87 PFQ86:PFQ87 PPM86:PPM87 PZI86:PZI87 QJE86:QJE87 QTA86:QTA87 RCW86:RCW87 RMS86:RMS87 RWO86:RWO87 SGK86:SGK87 SQG86:SQG87 TAC86:TAC87 TJY86:TJY87 TTU86:TTU87 UDQ86:UDQ87 UNM86:UNM87 UXI86:UXI87 VHE86:VHE87 VRA86:VRA87 WAW86:WAW87 WKS86:WKS87 WUO86:WUO87 IC86:IC87 RY86:RY87 WBG89 WLC89 WUY89 IM89 SI89 ACE89 AMA89 AVW89 BFS89 BPO89 BZK89 CJG89 CTC89 DCY89 DMU89 DWQ89 EGM89 EQI89 FAE89 FKA89 FTW89 GDS89 GNO89 GXK89 HHG89 HRC89 IAY89 IKU89 IUQ89 JEM89 JOI89 JYE89 KIA89 KRW89 LBS89 LLO89 LVK89 MFG89 MPC89 MYY89 NIU89 NSQ89 OCM89 OMI89 OWE89 PGA89 PPW89 PZS89 QJO89 QTK89 RDG89 RNC89 RWY89 SGU89 SQQ89 TAM89 TKI89 TUE89 UEA89 UNW89 UXS89 VHO89 VRK89 ALQ90:ALQ91 AVM90:AVM91 BFI90:BFI91 BPE90:BPE91 BZA90:BZA91 CIW90:CIW91 CSS90:CSS91 DCO90:DCO91 DMK90:DMK91 DWG90:DWG91 EGC90:EGC91 EPY90:EPY91 EZU90:EZU91 FJQ90:FJQ91 FTM90:FTM91 GDI90:GDI91 GNE90:GNE91 GXA90:GXA91 HGW90:HGW91 HQS90:HQS91 IAO90:IAO91 IKK90:IKK91 IUG90:IUG91 JEC90:JEC91 JNY90:JNY91 JXU90:JXU91 KHQ90:KHQ91 KRM90:KRM91 LBI90:LBI91 LLE90:LLE91 LVA90:LVA91 MEW90:MEW91 MOS90:MOS91 MYO90:MYO91 NIK90:NIK91 NSG90:NSG91 OCC90:OCC91 OLY90:OLY91 OVU90:OVU91 PFQ90:PFQ91 PPM90:PPM91 PZI90:PZI91 QJE90:QJE91 QTA90:QTA91 RCW90:RCW91 RMS90:RMS91 RWO90:RWO91 SGK90:SGK91 SQG90:SQG91 TAC90:TAC91 TJY90:TJY91 TTU90:TTU91 UDQ90:UDQ91 UNM90:UNM91 UXI90:UXI91 VHE90:VHE91 VRA90:VRA91 WAW90:WAW91 WKS90:WKS91 WUO90:WUO91 IC90:IC91 RY90:RY91 VRK94 WBG94 WLC94 WUY94 IM94 SI94 ACE94 AMA94 AVW94 BFS94 BPO94 BZK94 CJG94 CTC94 DCY94 DMU94 DWQ94 EGM94 EQI94 FAE94 FKA94 FTW94 GDS94 GNO94 GXK94 HHG94 HRC94 IAY94 IKU94 IUQ94 JEM94 JOI94 JYE94 KIA94 KRW94 LBS94 LLO94 LVK94 MFG94 MPC94 MYY94 NIU94 NSQ94 OCM94 OMI94 OWE94 PGA94 PPW94 PZS94 QJO94 QTK94 RDG94 RNC94 RWY94 SGU94 SQQ94 TAM94 TKI94 TUE94 UEA94 UNW94 UXS94 VHO94 ALQ95:ALQ96 AVM95:AVM96 BFI95:BFI96 BPE95:BPE96 BZA95:BZA96 CIW95:CIW96 CSS95:CSS96 DCO95:DCO96 DMK95:DMK96 DWG95:DWG96 EGC95:EGC96 EPY95:EPY96 EZU95:EZU96 FJQ95:FJQ96 FTM95:FTM96 GDI95:GDI96 GNE95:GNE96 GXA95:GXA96 HGW95:HGW96 HQS95:HQS96 IAO95:IAO96 IKK95:IKK96 IUG95:IUG96 JEC95:JEC96 JNY95:JNY96 JXU95:JXU96 KHQ95:KHQ96 KRM95:KRM96 LBI95:LBI96 LLE95:LLE96 LVA95:LVA96 MEW95:MEW96 MOS95:MOS96 MYO95:MYO96 NIK95:NIK96 NSG95:NSG96 OCC95:OCC96 OLY95:OLY96 OVU95:OVU96 PFQ95:PFQ96 PPM95:PPM96 PZI95:PZI96 QJE95:QJE96 QTA95:QTA96 RCW95:RCW96 RMS95:RMS96 RWO95:RWO96 SGK95:SGK96 SQG95:SQG96 TAC95:TAC96 TJY95:TJY96 TTU95:TTU96 UDQ95:UDQ96 UNM95:UNM96 UXI95:UXI96 VHE95:VHE96 VRA95:VRA96 WAW95:WAW96 WKS95:WKS96 WUO95:WUO96 IC95:IC96 RY95:RY96 VHO98 VRK98 WBG98 WLC98 WUY98 IM98 SI98 ACE98 AMA98 AVW98 BFS98 BPO98 BZK98 CJG98 CTC98 DCY98 DMU98 DWQ98 EGM98 EQI98 FAE98 FKA98 FTW98 GDS98 GNO98 GXK98 HHG98 HRC98 IAY98 IKU98 IUQ98 JEM98 JOI98 JYE98 KIA98 KRW98 LBS98 LLO98 LVK98 MFG98 MPC98 MYY98 NIU98 NSQ98 OCM98 OMI98 OWE98 PGA98 PPW98 PZS98 QJO98 QTK98 RDG98 RNC98 RWY98 SGU98 SQQ98 TAM98 TKI98 TUE98 UEA98 UNW98 UXS98 ALQ99:ALQ100 AVM99:AVM100 BFI99:BFI100 BPE99:BPE100 BZA99:BZA100 CIW99:CIW100 CSS99:CSS100 DCO99:DCO100 DMK99:DMK100 DWG99:DWG100 EGC99:EGC100 EPY99:EPY100 EZU99:EZU100 FJQ99:FJQ100 FTM99:FTM100 GDI99:GDI100 GNE99:GNE100 GXA99:GXA100 HGW99:HGW100 HQS99:HQS100 IAO99:IAO100 IKK99:IKK100 IUG99:IUG100 JEC99:JEC100 JNY99:JNY100 JXU99:JXU100 KHQ99:KHQ100 KRM99:KRM100 LBI99:LBI100 LLE99:LLE100 LVA99:LVA100 MEW99:MEW100 MOS99:MOS100 MYO99:MYO100 NIK99:NIK100 NSG99:NSG100 OCC99:OCC100 OLY99:OLY100 OVU99:OVU100 PFQ99:PFQ100 PPM99:PPM100 PZI99:PZI100 QJE99:QJE100 QTA99:QTA100 RCW99:RCW100 RMS99:RMS100 RWO99:RWO100 SGK99:SGK100 SQG99:SQG100 TAC99:TAC100 TJY99:TJY100 TTU99:TTU100 UDQ99:UDQ100 UNM99:UNM100 UXI99:UXI100 VHE99:VHE100 VRA99:VRA100 WAW99:WAW100 WKS99:WKS100 WUO99:WUO100 IC99:IC100 RY99:RY100 UXS102 UNW106 VHO102 VRK102 WBG102 WLC102 WUY102 IM102 SI102 ACE102 AMA102 AVW102 BFS102 BPO102 BZK102 CJG102 CTC102 DCY102 DMU102 DWQ102 EGM102 EQI102 FAE102 FKA102 FTW102 GDS102 GNO102 GXK102 HHG102 HRC102 IAY102 IKU102 IUQ102 JEM102 JOI102 JYE102 KIA102 KRW102 LBS102 LLO102 LVK102 MFG102 MPC102 MYY102 NIU102 NSQ102 OCM102 OMI102 OWE102 PGA102 PPW102 PZS102 QJO102 QTK102 RDG102 RNC102 RWY102 SGU102 SQQ102 TAM102 TKI102 TUE102 UEA102 UNW102 ALQ103:ALQ104 AVM103:AVM104 BFI103:BFI104 BPE103:BPE104 BZA103:BZA104 CIW103:CIW104 CSS103:CSS104 DCO103:DCO104 DMK103:DMK104 DWG103:DWG104 EGC103:EGC104 EPY103:EPY104 EZU103:EZU104 FJQ103:FJQ104 FTM103:FTM104 GDI103:GDI104 GNE103:GNE104 GXA103:GXA104 HGW103:HGW104 HQS103:HQS104 IAO103:IAO104 IKK103:IKK104 IUG103:IUG104 JEC103:JEC104 JNY103:JNY104 JXU103:JXU104 KHQ103:KHQ104 KRM103:KRM104 LBI103:LBI104 LLE103:LLE104 LVA103:LVA104 MEW103:MEW104 MOS103:MOS104 MYO103:MYO104 NIK103:NIK104 NSG103:NSG104 OCC103:OCC104 OLY103:OLY104 OVU103:OVU104 PFQ103:PFQ104 PPM103:PPM104 PZI103:PZI104 QJE103:QJE104 QTA103:QTA104 RCW103:RCW104 RMS103:RMS104 RWO103:RWO104 SGK103:SGK104 SQG103:SQG104 TAC103:TAC104 TJY103:TJY104 TTU103:TTU104 UDQ103:UDQ104 UNM103:UNM104 UXI103:UXI104 VHE103:VHE104 VRA103:VRA104 WAW103:WAW104 WKS103:WKS104 WUO103:WUO104 IC103:IC104 RY103:RY104 UEA106 AVM107:AVM108 BFI107:BFI108 BPE107:BPE108 BZA107:BZA108 CIW107:CIW108 CSS107:CSS108 DCO107:DCO108 DMK107:DMK108 DWG107:DWG108 EGC107:EGC108 EPY107:EPY108 EZU107:EZU108 FJQ107:FJQ108 FTM107:FTM108 GDI107:GDI108 GNE107:GNE108 GXA107:GXA108 HGW107:HGW108 HQS107:HQS108 IAO107:IAO108 IKK107:IKK108 IUG107:IUG108 JEC107:JEC108 JNY107:JNY108 JXU107:JXU108 KHQ107:KHQ108 KRM107:KRM108 LBI107:LBI108 LLE107:LLE108 LVA107:LVA108 MEW107:MEW108 MOS107:MOS108 MYO107:MYO108 NIK107:NIK108 NSG107:NSG108 OCC107:OCC108 OLY107:OLY108 OVU107:OVU108 PFQ107:PFQ108 PPM107:PPM108 PZI107:PZI108 QJE107:QJE108 QTA107:QTA108 RCW107:RCW108 RMS107:RMS108 RWO107:RWO108 SGK107:SGK108 SQG107:SQG108 TAC107:TAC108 TJY107:TJY108 TTU107:TTU108 UDQ107:UDQ108 UNM107:UNM108 UXI107:UXI108 VHE107:VHE108 VRA107:VRA108 WAW107:WAW108 WKS107:WKS108 WUO107:WUO108 IC107:IC108 RY107:RY108 RY65:RY66 WBJ128 VRN128 VHR128 UXV128 UNZ128 UED128 TUH128 TKL128 TAP128 SQT128 SGX128 RXB128 RNF128 RDJ128 QTN128 QJR128 PZV128 PPZ128 PGD128 OWH128 OML128 OCP128 NST128 NIX128 MZB128 MPF128 MFJ128 LVN128 LLR128 LBV128 KRZ128 KID128 JYH128 JOL128 JEP128 IUT128 IKX128 IBB128 HRF128 HHJ128 GXN128 GNR128 GDV128 FTZ128 FKD128 FAH128 EQL128 EGP128 DWT128 DMX128 DDB128 CTF128 CJJ128 BZN128 BPR128 BFV128 AVZ128 AMD128 ACH128 SL128 IP128 WVB128 BGB129:BGB130 O132:O134 CJD131 CSZ131 DCV131 DMR131 DWN131 EGJ131 EQF131 FAB131 FJX131 FTT131 GDP131 GNL131 GXH131 HHD131 HQZ131 IAV131 IKR131 IUN131 JEJ131 JOF131 JYB131 KHX131 KRT131 LBP131 LLL131 LVH131 MFD131 MOZ131 MYV131 NIR131 NSN131 OCJ131 OMF131 OWB131 PFX131 PPT131 PZP131 QJL131 QTH131 RDD131 RMZ131 RWV131 SGR131 SQN131 TAJ131 TKF131 TUB131 UDX131 UNT131 UXP131 VHL131 VRH131 WBD131 WKZ131 WUV131 IJ131 SF131 ACB131 ALX131 AVT131 BFP131 O44:O61 AMJ154 AWF154 BGB154 BPX154 BZT154 CJP154 CTL154 DDH154 DND154 DWZ154 EGV154 EQR154 FAN154 FKJ154 FUF154 GEB154 GNX154 GXT154 HHP154 HRL154 IBH154 ILD154 IUZ154 JEV154 JOR154 JYN154 KIJ154 KSF154 LCB154 LLX154 LVT154 MFP154 MPL154 MZH154 NJD154 NSZ154 OCV154 OMR154 OWN154 PGJ154 PQF154 QAB154 QJX154 QTT154 RDP154 RNL154 RXH154 SHD154 SQZ154 TAV154 TKR154 TUN154 UEJ154 UOF154 UYB154 VHX154 VRT154 WBP154 WLL154 WVH154 IV154 SR154 AMJ157 AWF157 BGB157 BPX157 BZT157 CJP157 CTL157 DDH157 DND157 DWZ157 EGV157 EQR157 FAN157 FKJ157 FUF157 GEB157 GNX157 GXT157 HHP157 HRL157 IBH157 ILD157 IUZ157 JEV157 JOR157 JYN157 KIJ157 KSF157 LCB157 LLX157 LVT157 MFP157 MPL157 MZH157 NJD157 NSZ157 OCV157 OMR157 OWN157 PGJ157 PQF157 QAB157 QJX157 QTT157 RDP157 RNL157 RXH157 SHD157 SQZ157 TAV157 TKR157 TUN157 UEJ157 UOF157 UYB157 VHX157 VRT157 WBP157 WLL157 WVH157 IV157 SR157 ACN160 AMJ160 AWF160 BGB160 BPX160 BZT160 CJP160 CTL160 DDH160 DND160 DWZ160 EGV160 EQR160 FAN160 FKJ160 FUF160 GEB160 GNX160 GXT160 HHP160 HRL160 IBH160 ILD160 IUZ160 JEV160 JOR160 JYN160 KIJ160 KSF160 LCB160 LLX160 LVT160 MFP160 MPL160 MZH160 NJD160 NSZ160 OCV160 OMR160 OWN160 PGJ160 PQF160 QAB160 QJX160 QTT160 RDP160 RNL160 RXH160 SHD160 SQZ160 TAV160 TKR160 TUN160 UEJ160 UOF160 UYB160 VHX160 VRT160 WBP160 WLL160 WVH160 IV160 SR160 ACN162 AMJ162 AWF162 BGB162 BPX162 BZT162 CJP162 CTL162 DDH162 DND162 DWZ162 EGV162 EQR162 FAN162 FKJ162 FUF162 GEB162 GNX162 GXT162 HHP162 HRL162 IBH162 ILD162 IUZ162 JEV162 JOR162 JYN162 KIJ162 KSF162 LCB162 LLX162 LVT162 MFP162 MPL162 MZH162 NJD162 NSZ162 OCV162 OMR162 OWN162 PGJ162 PQF162 QAB162 QJX162 QTT162 RDP162 RNL162 RXH162 SHD162 SQZ162 TAV162 TKR162 TUN162 UEJ162 UOF162 UYB162 VHX162 VRT162 WBP162 WLL162 WVH162 IV162 SR162 BQE123 AMJ164 AWF164 BGB164 BPX164 BZT164 CJP164 CTL164 DDH164 DND164 DWZ164 EGV164 EQR164 FAN164 FKJ164 FUF164 GEB164 GNX164 GXT164 HHP164 HRL164 IBH164 ILD164 IUZ164 JEV164 JOR164 JYN164 KIJ164 KSF164 LCB164 LLX164 LVT164 MFP164 MPL164 MZH164 NJD164 NSZ164 OCV164 OMR164 OWN164 PGJ164 PQF164 QAB164 QJX164 QTT164 RDP164 RNL164 RXH164 SHD164 SQZ164 TAV164 TKR164 TUN164 UEJ164 UOF164 UYB164 VHX164 VRT164 WBP164 WLL164 WVH164 IV164 SR164 ACN164 AMJ200 AWF200 BGB200 BPX200 BZT200 CJP200 CTL200 DDH200 DND200 DWZ200 EGV200 EQR200 FAN200 FKJ200 FUF200 GEB200 GNX200 GXT200 HHP200 HRL200 IBH200 ILD200 IUZ200 JEV200 JOR200 JYN200 KIJ200 KSF200 LCB200 LLX200 LVT200 MFP200 MPL200 MZH200 NJD200 NSZ200 OCV200 OMR200 OWN200 PGJ200 PQF200 QAB200 QJX200 QTT200 RDP200 RNL200 RXH200 SHD200 SQZ200 TAV200 TKR200 TUN200 UEJ200 UOF200 UYB200 VHX200 VRT200 WBP200 WLL200 WVH200 IV200 SR200 TC158 WVS279 L108:L110 BPL131 AWM132 ACU132 SY132 JC132 WVO132 WLS132 WBW132 VSA132 VIE132 UYI132 UOM132 UEQ132 TUU132 TKY132 TBC132 SRG132 SHK132 RXO132 RNS132 RDW132 QUA132 QKE132 QAI132 PQM132 PGQ132 OWU132 OMY132 ODC132 NTG132 NJK132 MZO132 MPS132 MFW132 LWA132 LME132 LCI132 KSM132 KIQ132 JYU132 JOY132 JFC132 IVG132 ILK132 IBO132 HRS132 HHW132 GYA132 GOE132 GEI132 FUM132 FKQ132 FAU132 EQY132 EHC132 DXG132 DNK132 DDO132 CTS132 CJW132 CAA132 BQE132 AWF135 BPW125 CTM116 CJQ116 BZU116 BPY116 BGC116 AWG116 AMK116 ACO116 SS116 IW116 WVI116 WLM116 WBQ116 VRU116 VHY116 UYC116 UOG116 UEK116 TUO116 TKS116 TAW116 SRA116 SHE116 RXI116 RNM116 RDQ116 QTU116 QJY116 QAC116 PQG116 PGK116 OWO116 OMS116 OCW116 NTA116 NJE116 MZI116 MPM116 MFQ116 LVU116 LLY116 LCC116 KSG116 KIK116 JYO116 JOS116 JEW116 IVA116 ILE116 IBI116 HRM116 HHQ116 GXU116 GNY116 GEC116 FUG116 FKK116 FAO116 EQS116 EGW116 DXA116 DNE116 DDI116 BQE117 BGI117 AMQ117 AWM117 ACU117 SY117 JC117 WVO117 WLS117 WBW117 VSA117 VIE117 UYI117 UOM117 UEQ117 TUU117 TKY117 TBC117 SRG117 SHK117 RXO117 RNS117 RDW117 QUA117 QKE117 QAI117 PQM117 PGQ117 OWU117 OMY117 ODC117 NTG117 NJK117 MZO117 MPS117 MFW117 LWA117 LME117 LCI117 KSM117 KIQ117 JYU117 JOY117 JFC117 IVG117 ILK117 IBO117 HRS117 HHW117 GYA117 GOE117 GEI117 FUM117 FKQ117 FAU117 EQY117 EHC117 DXG117 DNK117 DDO117 CTS117 CJW117 CAA117 DDI118 CTM118 CJQ118 BZU118 BPY118 BGC118 AWG118 AMK118 ACO118 SS118 IW118 WVI118 WLM118 WBQ118 VRU118 VHY118 UYC118 UOG118 UEK118 TUO118 TKS118 TAW118 SRA118 SHE118 RXI118 RNM118 RDQ118 QTU118 QJY118 QAC118 PQG118 PGK118 OWO118 OMS118 OCW118 NTA118 NJE118 MZI118 MPM118 MFQ118 LVU118 LLY118 LCC118 KSG118 KIK118 JYO118 JOS118 JEW118 IVA118 ILE118 IBI118 HRM118 HHQ118 GXU118 GNY118 GEC118 FUG118 FKK118 FAO118 EQS118 EGW118 DXA118 DNE118 BQE119 BGI119 AMQ119 AWM119 ACU119 SY119 JC119 WVO119 WLS119 WBW119 VSA119 VIE119 UYI119 UOM119 UEQ119 TUU119 TKY119 TBC119 SRG119 SHK119 RXO119 RNS119 RDW119 QUA119 QKE119 QAI119 PQM119 PGQ119 OWU119 OMY119 ODC119 NTG119 NJK119 MZO119 MPS119 MFW119 LWA119 LME119 LCI119 KSM119 KIQ119 JYU119 JOY119 JFC119 IVG119 ILK119 IBO119 HRS119 HHW119 GYA119 GOE119 GEI119 FUM119 FKQ119 FAU119 EQY119 EHC119 DXG119 DNK119 DDO119 CTS119 CJW119 CAA119 DNE120 DDI120 CTM120 CJQ120 BZU120 BPY120 BGC120 AWG120 AMK120 ACO120 SS120 IW120 WVI120 WLM120 WBQ120 VRU120 VHY120 UYC120 UOG120 UEK120 TUO120 TKS120 TAW120 SRA120 SHE120 RXI120 RNM120 RDQ120 QTU120 QJY120 QAC120 PQG120 PGK120 OWO120 OMS120 OCW120 NTA120 NJE120 MZI120 MPM120 MFQ120 LVU120 LLY120 LCC120 KSG120 KIK120 JYO120 JOS120 JEW120 IVA120 ILE120 IBI120 HRM120 HHQ120 GXU120 GNY120 GEC120 FUG120 FKK120 FAO120 EQS120 EGW120 DXA120 BQE121 BGI121 AMQ121 AWM121 ACU121 SY121 JC121 WVO121 WLS121 WBW121 VSA121 VIE121 UYI121 UOM121 UEQ121 TUU121 TKY121 TBC121 SRG121 SHK121 RXO121 RNS121 RDW121 QUA121 QKE121 QAI121 PQM121 PGQ121 OWU121 OMY121 ODC121 NTG121 NJK121 MZO121 MPS121 MFW121 LWA121 LME121 LCI121 KSM121 KIQ121 JYU121 JOY121 JFC121 IVG121 ILK121 IBO121 HRS121 HHW121 GYA121 GOE121 GEI121 FUM121 FKQ121 FAU121 EQY121 EHC121 DXG121 DNK121 DDO121 CTS121 CJW121 CAA121 DXA122 DNE122 DDI122 CTM122 CJQ122 BZU122 BPY122 BGC122 AWG122 AMK122 ACO122 SS122 IW122 WVI122 WLM122 WBQ122 VRU122 VHY122 UYC122 UOG122 UEK122 TUO122 TKS122 TAW122 SRA122 SHE122 RXI122 RNM122 RDQ122 QTU122 QJY122 QAC122 PQG122 PGK122 OWO122 OMS122 OCW122 NTA122 NJE122 MZI122 MPM122 MFQ122 LVU122 LLY122 LCC122 KSG122 KIK122 JYO122 JOS122 JEW122 IVA122 ILE122 IBI122 HRM122 HHQ122 GXU122 GNY122 GEC122 FUG122 FKK122 FAO122 EQS122 EGW122 EGW124 BGI123 AMQ123 AWM123 ACU123 SY123 JC123 WVO123 WLS123 WBW123 VSA123 VIE123 UYI123 UOM123 UEQ123 TUU123 TKY123 TBC123 SRG123 SHK123 RXO123 RNS123 RDW123 QUA123 QKE123 QAI123 PQM123 PGQ123 OWU123 OMY123 ODC123 NTG123 NJK123 MZO123 MPS123 MFW123 LWA123 LME123 LCI123 KSM123 KIQ123 JYU123 JOY123 JFC123 IVG123 ILK123 IBO123 HRS123 HHW123 GYA123 GOE123 GEI123 FUM123 FKQ123 FAU123 EQY123 EHC123 DXG123 DNK123 DDO123 CTS123 CJW123 CAA123 TC155 ACN154 JG155 WVS155 WLW155 WCA155 VSE155 VII155 UYM155 UOQ155 UEU155 TUY155 TLC155 TBG155 SRK155 SHO155 RXS155 RNW155 REA155 QUE155 QKI155 QAM155 PQQ155 PGU155 OWY155 ONC155 ODG155 NTK155 NJO155 MZS155 MPW155 MGA155 LWE155 LMI155 LCM155 KSQ155 KIU155 JYY155 JPC155 JFG155 IVK155 ILO155 IBS155 HRW155 HIA155 GYE155 GOI155 GEM155 FUQ155 FKU155 FAY155 ERC155 EHG155 DXK155 DNO155 DDS155 CTW155 CKA155 CAE155 BQI155 BGM155 AWQ155 AMU155 ACY155 ACQ207 ACN157 JG158 WVS158 WLW158 WCA158 VSE158 VII158 UYM158 UOQ158 UEU158 TUY158 TLC158 TBG158 SRK158 SHO158 RXS158 RNW158 REA158 QUE158 QKI158 QAM158 PQQ158 PGU158 OWY158 ONC158 ODG158 NTK158 NJO158 MZS158 MPW158 MGA158 LWE158 LMI158 LCM158 KSQ158 KIU158 JYY158 JPC158 JFG158 IVK158 ILO158 IBS158 HRW158 HIA158 GYE158 GOI158 GEM158 FUQ158 FKU158 FAY158 ERC158 EHG158 DXK158 DNO158 DDS158 CTW158 CKA158 CAE158 BQI158 BGM158 AWQ158 AMU158 ACY158 P153:P173 AMJ129:AMJ130 ACN135 SR135 JC136:JC137 IV135 WVH135 WLL135 WBP135 VRT135 VHX135 UYB135 UOF135 UEJ135 TUN135 TKR135 TAV135 SQZ135 SHD135 RXH135 RNL135 RDP135 QTT135 QJX135 QAB135 PQF135 PGJ135 OWN135 OMR135 OCV135 NSZ135 NJD135 MZH135 MPL135 MFP135 LVT135 LLX135 LCB135 KSF135 KIJ135 JYN135 JOR135 JEV135 IUZ135 ILD135 IBH135 HRL135 HHP135 GXT135 GNX135 GEB135 FUF135 FKJ135 FAN135 EQR135 EGV135 DWZ135 DND135 DDH135 CTL135 CJP135 BZT135 BPX135 BGB135 ALV134 WLF128 AWF129:AWF130 ACN129:ACN130 SR129:SR130 IV129:IV130 WVH129:WVH130 WLL129:WLL130 WBP129:WBP130 VRT129:VRT130 VHX129:VHX130 UYB129:UYB130 UOF129:UOF130 UEJ129:UEJ130 TUN129:TUN130 TKR129:TKR130 TAV129:TAV130 SQZ129:SQZ130 SHD129:SHD130 RXH129:RXH130 RNL129:RNL130 RDP129:RDP130 QTT129:QTT130 QJX129:QJX130 QAB129:QAB130 PQF129:PQF130 PGJ129:PGJ130 OWN129:OWN130 OMR129:OMR130 OCV129:OCV130 NSZ129:NSZ130 NJD129:NJD130 MZH129:MZH130 MPL129:MPL130 MFP129:MFP130 LVT129:LVT130 LLX129:LLX130 LCB129:LCB130 KSF129:KSF130 KIJ129:KIJ130 JYN129:JYN130 JOR129:JOR130 JEV129:JEV130 IUZ129:IUZ130 ILD129:ILD130 IBH129:IBH130 HRL129:HRL130 HHP129:HHP130 GXT129:GXT130 GNX129:GNX130 GEB129:GEB130 FUF129:FUF130 FKJ129:FKJ130 FAN129:FAN130 EQR129:EQR130 EGV129:EGV130 DWZ129:DWZ130 DND129:DND130 DDH129:DDH130 CTL129:CTL130 CJP129:CJP130 BZT129:BZT130 BPX129:BPX130 WVO287:WVO288 M151:M166 M174:M198 M168:M169 M171:M172 IY205 JG281:JG283 TC281:TC283 ACY281:ACY283 AMU281:AMU283 AWQ281:AWQ283 BGM281:BGM283 BQI281:BQI283 CAE281:CAE283 CKA281:CKA283 CTW281:CTW283 DDS281:DDS283 DNO281:DNO283 DXK281:DXK283 EHG281:EHG283 ERC281:ERC283 FAY281:FAY283 FKU281:FKU283 FUQ281:FUQ283 GEM281:GEM283 GOI281:GOI283 GYE281:GYE283 HIA281:HIA283 HRW281:HRW283 IBS281:IBS283 ILO281:ILO283 IVK281:IVK283 JFG281:JFG283 JPC281:JPC283 JYY281:JYY283 KIU281:KIU283 KSQ281:KSQ283 LCM281:LCM283 LMI281:LMI283 LWE281:LWE283 MGA281:MGA283 MPW281:MPW283 MZS281:MZS283 NJO281:NJO283 NTK281:NTK283 ODG281:ODG283 ONC281:ONC283 OWY281:OWY283 PGU281:PGU283 PQQ281:PQQ283 QAM281:QAM283 QKI281:QKI283 QUE281:QUE283 REA281:REA283 RNW281:RNW283 RXS281:RXS283 SHO281:SHO283 SRK281:SRK283 TBG281:TBG283 TLC281:TLC283 TUY281:TUY283 UEU281:UEU283 UOQ281:UOQ283 UYM281:UYM283 VII281:VII283 VSE281:VSE283 WCA281:WCA283 WLW281:WLW283 P281:P283 ACC284:ACC285 M201:M203 SU205 ACQ205 AMM205 AWI205 BGE205 BQA205 BZW205 CJS205 CTO205 DDK205 DNG205 DXC205 EGY205 EQU205 FAQ205 FKM205 FUI205 GEE205 GOA205 GXW205 HHS205 HRO205 IBK205 ILG205 IVC205 JEY205 JOU205 JYQ205 KIM205 KSI205 LCE205 LMA205 LVW205 MFS205 MPO205 MZK205 NJG205 NTC205 OCY205 OMU205 OWQ205 PGM205 PQI205 QAE205 QKA205 QTW205 RDS205 RNO205 RXK205 SHG205 SRC205 TAY205 TKU205 TUQ205 UEM205 UOI205 UYE205 VIA205 VRW205 WBS205 WLO205 WVK205 WVS275 JG275 TC275 ACY275 AMU275 AWQ275 BGM275 BQI275 CAE275 CKA275 CTW275 DDS275 DNO275 DXK275 EHG275 ERC275 FAY275 FKU275 FUQ275 GEM275 GOI275 GYE275 HIA275 HRW275 IBS275 ILO275 IVK275 JFG275 JPC275 JYY275 KIU275 KSQ275 LCM275 LMI275 LWE275 MGA275 MPW275 MZS275 NJO275 NTK275 ODG275 ONC275 OWY275 PGU275 PQQ275 QAM275 QKI275 QUE275 REA275 RNW275 RXS275 SHO275 SRK275 TBG275 TLC275 TUY275 UEU275 UOQ275 UYM275 VII275 VSE275 WCA275 WLW275 M267:M279 WVS277 JG277 TC277 ACY277 AMU277 AWQ277 BGM277 BQI277 CAE277 CKA277 CTW277 DDS277 DNO277 DXK277 EHG277 ERC277 FAY277 FKU277 FUQ277 GEM277 GOI277 GYE277 HIA277 HRW277 IBS277 ILO277 IVK277 JFG277 JPC277 JYY277 KIU277 KSQ277 LCM277 LMI277 LWE277 MGA277 MPW277 MZS277 NJO277 NTK277 ODG277 ONC277 OWY277 PGU277 PQQ277 QAM277 QKI277 QUE277 REA277 RNW277 RXS277 SHO277 SRK277 TBG277 TLC277 TUY277 UEU277 UOQ277 UYM277 VII277 VSE277 WCA277 WLW277 P267:P279 JG279 TC279 ACY279 AMU279 AWQ279 BGM279 BQI279 CAE279 CKA279 CTW279 DDS279 DNO279 DXK279 EHG279 ERC279 FAY279 FKU279 FUQ279 GEM279 GOI279 GYE279 HIA279 HRW279 IBS279 ILO279 IVK279 JFG279 JPC279 JYY279 KIU279 KSQ279 LCM279 LMI279 LWE279 MGA279 MPW279 MZS279 NJO279 NTK279 ODG279 ONC279 OWY279 PGU279 PQQ279 QAM279 QKI279 QUE279 REA279 RNW279 RXS279 SHO279 SRK279 TBG279 TLC279 TUY279 UEU279 UOQ279 UYM279 VII279 VSE279 WCA279 WLW279 ABU65:ABU66 ABU70:ABU71 ABU75:ABU76 ABU99:ABU100 ABU86:ABU87 ABU95:ABU96 ABU90:ABU91 ABU103:ABU104 BPX133 BZT133 CJP133 CTL133 DDH133 DND133 DWZ133 EGV133 EQR133 FAN133 FKJ133 FUF133 GEB133 GNX133 GXT133 HHP133 HRL133 IBH133 ILD133 IUZ133 JEV133 JOR133 JYN133 KIJ133 KSF133 LCB133 LLX133 LVT133 MFP133 MPL133 MZH133 NJD133 NSZ133 OCV133 OMR133 OWN133 PGJ133 PQF133 QAB133 QJX133 QTT133 RDP133 RNL133 RXH133 SHD133 SQZ133 TAV133 TKR133 TUN133 UEJ133 UOF133 UYB133 VHX133 VRT133 WBP133 WLL133 WVH133 IV133 SR133 ACN133 AWF133 AMJ133 BGB133 M73 AVR134 ABZ134 SD134 IH134 WUT134 WKX134 WBB134 VRF134 VHJ134 UXN134 UNR134 UDV134 TTZ134 TKD134 TAH134 SQL134 SGP134 RWT134 RMX134 RDB134 QTF134 QJJ134 PZN134 PPR134 PFV134 OVZ134 OMD134 OCH134 NSL134 NIP134 MYT134 MOX134 MFB134 LVF134 LLJ134 LBN134 KRR134 KHV134 JXZ134 JOD134 JEH134 IUL134 IKP134 IAT134 HQX134 HHB134 GXF134 GNJ134 GDN134 FTR134 FJV134 EZZ134 EQD134 EGH134 DWL134 DMP134 DCT134 CSX134 CJB134 BZF134 BPJ134 BFN134 ABU80 ABU83 ALY284:ALY285 G138 O235:O236 O248:O249 WVS281:WVS283 AVU284:AVU285 BFQ284:BFQ285 BPM284:BPM285 BZI284:BZI285 CJE284:CJE285 CTA284:CTA285 DCW284:DCW285 DMS284:DMS285 DWO284:DWO285 EGK284:EGK285 EQG284:EQG285 FAC284:FAC285 FJY284:FJY285 FTU284:FTU285 GDQ284:GDQ285 GNM284:GNM285 GXI284:GXI285 HHE284:HHE285 HRA284:HRA285 IAW284:IAW285 IKS284:IKS285 IUO284:IUO285 JEK284:JEK285 JOG284:JOG285 JYC284:JYC285 KHY284:KHY285 KRU284:KRU285 LBQ284:LBQ285 LLM284:LLM285 LVI284:LVI285 MFE284:MFE285 MPA284:MPA285 MYW284:MYW285 NIS284:NIS285 NSO284:NSO285 OCK284:OCK285 OMG284:OMG285 OWC284:OWC285 PFY284:PFY285 PPU284:PPU285 PZQ284:PZQ285 QJM284:QJM285 QTI284:QTI285 RDE284:RDE285 RNA284:RNA285 RWW284:RWW285 SGS284:SGS285 SQO284:SQO285 TAK284:TAK285 TKG284:TKG285 TUC284:TUC285 UDY284:UDY285 UNU284:UNU285 UXQ284:UXQ285 VHM284:VHM285 VRI284:VRI285 WBE284:WBE285 WLA284:WLA285 WUW284:WUW285 IK284:IK285 O258:O259 M93 AMJ135 WVJ138 B138 SY136:SY137 ACU136:ACU137 AMQ136:AMQ137 AWM136:AWM137 BGI136:BGI137 BQE136:BQE137 CAA136:CAA137 CJW136:CJW137 CTS136:CTS137 DDO136:DDO137 DNK136:DNK137 DXG136:DXG137 EHC136:EHC137 EQY136:EQY137 FAU136:FAU137 FKQ136:FKQ137 FUM136:FUM137 GEI136:GEI137 GOE136:GOE137 GYA136:GYA137 HHW136:HHW137 HRS136:HRS137 IBO136:IBO137 ILK136:ILK137 IVG136:IVG137 JFC136:JFC137 JOY136:JOY137 JYU136:JYU137 KIQ136:KIQ137 KSM136:KSM137 LCI136:LCI137 LME136:LME137 LWA136:LWA137 MFW136:MFW137 MPS136:MPS137 MZO136:MZO137 NJK136:NJK137 NTG136:NTG137 ODC136:ODC137 OMY136:OMY137 OWU136:OWU137 PGQ136:PGQ137 PQM136:PQM137 QAI136:QAI137 QKE136:QKE137 QUA136:QUA137 RDW136:RDW137 RNS136:RNS137 RXO136:RXO137 SHK136:SHK137 SRG136:SRG137 TBC136:TBC137 TKY136:TKY137 TUU136:TUU137 UEQ136:UEQ137 UOM136:UOM137 UYI136:UYI137 VIE136:VIE137 VSA136:VSA137 WBW136:WBW137 WLS136:WLS137 WVO136:WVO137 O64:O110 IX138 ST138 ACP138 AML138 AWH138 BGD138 BPZ138 BZV138 CJR138 CTN138 DDJ138 DNF138 DXB138 EGX138 EQT138 FAP138 FKL138 FUH138 GED138 GNZ138 GXV138 HHR138 HRN138 IBJ138 ILF138 IVB138 JEX138 JOT138 JYP138 KIL138 KSH138 LCD138 LLZ138 LVV138 MFR138 MPN138 MZJ138 NJF138 NTB138 OCX138 OMT138 OWP138 PGL138 PQH138 QAD138 QJZ138 QTV138 RDR138 RNN138 RXJ138 SHF138 SRB138 TAX138 TKT138 TUP138 UEL138 UOH138 UYD138 VHZ138 VRV138 WBR138 O263:O264 M135:M137 JC287:JC288 SY287:SY288 ACU287:ACU288 AMQ287:AMQ288 AWM287:AWM288 BGI287:BGI288 BQE287:BQE288 CAA287:CAA288 CJW287:CJW288 CTS287:CTS288 DDO287:DDO288 DNK287:DNK288 DXG287:DXG288 EHC287:EHC288 EQY287:EQY288 FAU287:FAU288 FKQ287:FKQ288 FUM287:FUM288 GEI287:GEI288 GOE287:GOE288 GYA287:GYA288 HHW287:HHW288 HRS287:HRS288 IBO287:IBO288 ILK287:ILK288 IVG287:IVG288 JFC287:JFC288 JOY287:JOY288 JYU287:JYU288 KIQ287:KIQ288 KSM287:KSM288 LCI287:LCI288 LME287:LME288 LWA287:LWA288 MFW287:MFW288 MPS287:MPS288 MZO287:MZO288 NJK287:NJK288 NTG287:NTG288 ODC287:ODC288 OMY287:OMY288 OWU287:OWU288 PGQ287:PGQ288 PQM287:PQM288 QAI287:QAI288 QKE287:QKE288 QUA287:QUA288 RDW287:RDW288 RNS287:RNS288 RXO287:RXO288 SHK287:SHK288 SRG287:SRG288 TBC287:TBC288 TKY287:TKY288 TUU287:TUU288 UEQ287:UEQ288 UOM287:UOM288 UYI287:UYI288 VIE287:VIE288 VSA287:VSA288 WBW287:WBW288 M293:M891 JG228 L64:L105 M127:M130 TC228 ACY228 AMU228 AWQ228 BGM228 BQI228 CAE228 CKA228 CTW228 DDS228 DNO228 DXK228 EHG228 ERC228 FAY228 FKU228 FUQ228 GEM228 GOI228 GYE228 HIA228 HRW228 IBS228 ILO228 IVK228 JFG228 JPC228 JYY228 KIU228 KSQ228 LCM228 LMI228 LWE228 MGA228 MPW228 MZS228 NJO228 NTK228 ODG228 ONC228 OWY228 PGU228 PQQ228 QAM228 QKI228 QUE228 REA228 RNW228 RXS228 SHO228 SRK228 TBG228 TLC228 TUY228 UEU228 UOQ228 UYM228 VII228 VSE228 WCA228 WLW228 WVS228 M213:M244 O230:O231 WLQ139:WLQ146 WLN138 M148 M139:M146 WBU148 WBU139:WBU146 VRY148 VRY139:VRY146 VIC148 VIC139:VIC146 UYG148 UYG139:UYG146 UOK148 UOK139:UOK146 UEO148 UEO139:UEO146 TUS148 TUS139:TUS146 TKW148 TKW139:TKW146 TBA148 TBA139:TBA146 SRE148 SRE139:SRE146 SHI148 SHI139:SHI146 RXM148 RXM139:RXM146 RNQ148 RNQ139:RNQ146 RDU148 RDU139:RDU146 QTY148 QTY139:QTY146 QKC148 QKC139:QKC146 QAG148 QAG139:QAG146 PQK148 PQK139:PQK146 PGO148 PGO139:PGO146 OWS148 OWS139:OWS146 OMW148 OMW139:OMW146 ODA148 ODA139:ODA146 NTE148 NTE139:NTE146 NJI148 NJI139:NJI146 MZM148 MZM139:MZM146 MPQ148 MPQ139:MPQ146 MFU148 MFU139:MFU146 LVY148 LVY139:LVY146 LMC148 LMC139:LMC146 LCG148 LCG139:LCG146 KSK148 KSK139:KSK146 KIO148 KIO139:KIO146 JYS148 JYS139:JYS146 JOW148 JOW139:JOW146 JFA148 JFA139:JFA146 IVE148 IVE139:IVE146 ILI148 ILI139:ILI146 IBM148 IBM139:IBM146 HRQ148 HRQ139:HRQ146 HHU148 HHU139:HHU146 GXY148 GXY139:GXY146 GOC148 GOC139:GOC146 GEG148 GEG139:GEG146 FUK148 FUK139:FUK146 FKO148 FKO139:FKO146 FAS148 FAS139:FAS146 EQW148 EQW139:EQW146 EHA148 EHA139:EHA146 DXE148 DXE139:DXE146 DNI148 DNI139:DNI146 DDM148 DDM139:DDM146 CTQ148 CTQ139:CTQ146 CJU148 CJU139:CJU146 BZY148 BZY139:BZY146 BQC148 BQC139:BQC146 BGG148 BGG139:BGG146 AWK148 AWK139:AWK146 AMO148 AMO139:AMO146 ACS148 ACS139:ACS146 SW148 SW139:SW146 JA148 JA139:JA146 WVM148 WVM139:WVM146 WLQ148 SG284:SG285 M284:M291 WLS287:WLS288">
      <formula1>Приоритет_закупок</formula1>
    </dataValidation>
    <dataValidation type="list" allowBlank="1" showInputMessage="1" showErrorMessage="1" sqref="WVQ983103:WVQ983931 K65599:K66427 JE65599:JE66427 TA65599:TA66427 ACW65599:ACW66427 AMS65599:AMS66427 AWO65599:AWO66427 BGK65599:BGK66427 BQG65599:BQG66427 CAC65599:CAC66427 CJY65599:CJY66427 CTU65599:CTU66427 DDQ65599:DDQ66427 DNM65599:DNM66427 DXI65599:DXI66427 EHE65599:EHE66427 ERA65599:ERA66427 FAW65599:FAW66427 FKS65599:FKS66427 FUO65599:FUO66427 GEK65599:GEK66427 GOG65599:GOG66427 GYC65599:GYC66427 HHY65599:HHY66427 HRU65599:HRU66427 IBQ65599:IBQ66427 ILM65599:ILM66427 IVI65599:IVI66427 JFE65599:JFE66427 JPA65599:JPA66427 JYW65599:JYW66427 KIS65599:KIS66427 KSO65599:KSO66427 LCK65599:LCK66427 LMG65599:LMG66427 LWC65599:LWC66427 MFY65599:MFY66427 MPU65599:MPU66427 MZQ65599:MZQ66427 NJM65599:NJM66427 NTI65599:NTI66427 ODE65599:ODE66427 ONA65599:ONA66427 OWW65599:OWW66427 PGS65599:PGS66427 PQO65599:PQO66427 QAK65599:QAK66427 QKG65599:QKG66427 QUC65599:QUC66427 RDY65599:RDY66427 RNU65599:RNU66427 RXQ65599:RXQ66427 SHM65599:SHM66427 SRI65599:SRI66427 TBE65599:TBE66427 TLA65599:TLA66427 TUW65599:TUW66427 UES65599:UES66427 UOO65599:UOO66427 UYK65599:UYK66427 VIG65599:VIG66427 VSC65599:VSC66427 WBY65599:WBY66427 WLU65599:WLU66427 WVQ65599:WVQ66427 K131135:K131963 JE131135:JE131963 TA131135:TA131963 ACW131135:ACW131963 AMS131135:AMS131963 AWO131135:AWO131963 BGK131135:BGK131963 BQG131135:BQG131963 CAC131135:CAC131963 CJY131135:CJY131963 CTU131135:CTU131963 DDQ131135:DDQ131963 DNM131135:DNM131963 DXI131135:DXI131963 EHE131135:EHE131963 ERA131135:ERA131963 FAW131135:FAW131963 FKS131135:FKS131963 FUO131135:FUO131963 GEK131135:GEK131963 GOG131135:GOG131963 GYC131135:GYC131963 HHY131135:HHY131963 HRU131135:HRU131963 IBQ131135:IBQ131963 ILM131135:ILM131963 IVI131135:IVI131963 JFE131135:JFE131963 JPA131135:JPA131963 JYW131135:JYW131963 KIS131135:KIS131963 KSO131135:KSO131963 LCK131135:LCK131963 LMG131135:LMG131963 LWC131135:LWC131963 MFY131135:MFY131963 MPU131135:MPU131963 MZQ131135:MZQ131963 NJM131135:NJM131963 NTI131135:NTI131963 ODE131135:ODE131963 ONA131135:ONA131963 OWW131135:OWW131963 PGS131135:PGS131963 PQO131135:PQO131963 QAK131135:QAK131963 QKG131135:QKG131963 QUC131135:QUC131963 RDY131135:RDY131963 RNU131135:RNU131963 RXQ131135:RXQ131963 SHM131135:SHM131963 SRI131135:SRI131963 TBE131135:TBE131963 TLA131135:TLA131963 TUW131135:TUW131963 UES131135:UES131963 UOO131135:UOO131963 UYK131135:UYK131963 VIG131135:VIG131963 VSC131135:VSC131963 WBY131135:WBY131963 WLU131135:WLU131963 WVQ131135:WVQ131963 K196671:K197499 JE196671:JE197499 TA196671:TA197499 ACW196671:ACW197499 AMS196671:AMS197499 AWO196671:AWO197499 BGK196671:BGK197499 BQG196671:BQG197499 CAC196671:CAC197499 CJY196671:CJY197499 CTU196671:CTU197499 DDQ196671:DDQ197499 DNM196671:DNM197499 DXI196671:DXI197499 EHE196671:EHE197499 ERA196671:ERA197499 FAW196671:FAW197499 FKS196671:FKS197499 FUO196671:FUO197499 GEK196671:GEK197499 GOG196671:GOG197499 GYC196671:GYC197499 HHY196671:HHY197499 HRU196671:HRU197499 IBQ196671:IBQ197499 ILM196671:ILM197499 IVI196671:IVI197499 JFE196671:JFE197499 JPA196671:JPA197499 JYW196671:JYW197499 KIS196671:KIS197499 KSO196671:KSO197499 LCK196671:LCK197499 LMG196671:LMG197499 LWC196671:LWC197499 MFY196671:MFY197499 MPU196671:MPU197499 MZQ196671:MZQ197499 NJM196671:NJM197499 NTI196671:NTI197499 ODE196671:ODE197499 ONA196671:ONA197499 OWW196671:OWW197499 PGS196671:PGS197499 PQO196671:PQO197499 QAK196671:QAK197499 QKG196671:QKG197499 QUC196671:QUC197499 RDY196671:RDY197499 RNU196671:RNU197499 RXQ196671:RXQ197499 SHM196671:SHM197499 SRI196671:SRI197499 TBE196671:TBE197499 TLA196671:TLA197499 TUW196671:TUW197499 UES196671:UES197499 UOO196671:UOO197499 UYK196671:UYK197499 VIG196671:VIG197499 VSC196671:VSC197499 WBY196671:WBY197499 WLU196671:WLU197499 WVQ196671:WVQ197499 K262207:K263035 JE262207:JE263035 TA262207:TA263035 ACW262207:ACW263035 AMS262207:AMS263035 AWO262207:AWO263035 BGK262207:BGK263035 BQG262207:BQG263035 CAC262207:CAC263035 CJY262207:CJY263035 CTU262207:CTU263035 DDQ262207:DDQ263035 DNM262207:DNM263035 DXI262207:DXI263035 EHE262207:EHE263035 ERA262207:ERA263035 FAW262207:FAW263035 FKS262207:FKS263035 FUO262207:FUO263035 GEK262207:GEK263035 GOG262207:GOG263035 GYC262207:GYC263035 HHY262207:HHY263035 HRU262207:HRU263035 IBQ262207:IBQ263035 ILM262207:ILM263035 IVI262207:IVI263035 JFE262207:JFE263035 JPA262207:JPA263035 JYW262207:JYW263035 KIS262207:KIS263035 KSO262207:KSO263035 LCK262207:LCK263035 LMG262207:LMG263035 LWC262207:LWC263035 MFY262207:MFY263035 MPU262207:MPU263035 MZQ262207:MZQ263035 NJM262207:NJM263035 NTI262207:NTI263035 ODE262207:ODE263035 ONA262207:ONA263035 OWW262207:OWW263035 PGS262207:PGS263035 PQO262207:PQO263035 QAK262207:QAK263035 QKG262207:QKG263035 QUC262207:QUC263035 RDY262207:RDY263035 RNU262207:RNU263035 RXQ262207:RXQ263035 SHM262207:SHM263035 SRI262207:SRI263035 TBE262207:TBE263035 TLA262207:TLA263035 TUW262207:TUW263035 UES262207:UES263035 UOO262207:UOO263035 UYK262207:UYK263035 VIG262207:VIG263035 VSC262207:VSC263035 WBY262207:WBY263035 WLU262207:WLU263035 WVQ262207:WVQ263035 K327743:K328571 JE327743:JE328571 TA327743:TA328571 ACW327743:ACW328571 AMS327743:AMS328571 AWO327743:AWO328571 BGK327743:BGK328571 BQG327743:BQG328571 CAC327743:CAC328571 CJY327743:CJY328571 CTU327743:CTU328571 DDQ327743:DDQ328571 DNM327743:DNM328571 DXI327743:DXI328571 EHE327743:EHE328571 ERA327743:ERA328571 FAW327743:FAW328571 FKS327743:FKS328571 FUO327743:FUO328571 GEK327743:GEK328571 GOG327743:GOG328571 GYC327743:GYC328571 HHY327743:HHY328571 HRU327743:HRU328571 IBQ327743:IBQ328571 ILM327743:ILM328571 IVI327743:IVI328571 JFE327743:JFE328571 JPA327743:JPA328571 JYW327743:JYW328571 KIS327743:KIS328571 KSO327743:KSO328571 LCK327743:LCK328571 LMG327743:LMG328571 LWC327743:LWC328571 MFY327743:MFY328571 MPU327743:MPU328571 MZQ327743:MZQ328571 NJM327743:NJM328571 NTI327743:NTI328571 ODE327743:ODE328571 ONA327743:ONA328571 OWW327743:OWW328571 PGS327743:PGS328571 PQO327743:PQO328571 QAK327743:QAK328571 QKG327743:QKG328571 QUC327743:QUC328571 RDY327743:RDY328571 RNU327743:RNU328571 RXQ327743:RXQ328571 SHM327743:SHM328571 SRI327743:SRI328571 TBE327743:TBE328571 TLA327743:TLA328571 TUW327743:TUW328571 UES327743:UES328571 UOO327743:UOO328571 UYK327743:UYK328571 VIG327743:VIG328571 VSC327743:VSC328571 WBY327743:WBY328571 WLU327743:WLU328571 WVQ327743:WVQ328571 K393279:K394107 JE393279:JE394107 TA393279:TA394107 ACW393279:ACW394107 AMS393279:AMS394107 AWO393279:AWO394107 BGK393279:BGK394107 BQG393279:BQG394107 CAC393279:CAC394107 CJY393279:CJY394107 CTU393279:CTU394107 DDQ393279:DDQ394107 DNM393279:DNM394107 DXI393279:DXI394107 EHE393279:EHE394107 ERA393279:ERA394107 FAW393279:FAW394107 FKS393279:FKS394107 FUO393279:FUO394107 GEK393279:GEK394107 GOG393279:GOG394107 GYC393279:GYC394107 HHY393279:HHY394107 HRU393279:HRU394107 IBQ393279:IBQ394107 ILM393279:ILM394107 IVI393279:IVI394107 JFE393279:JFE394107 JPA393279:JPA394107 JYW393279:JYW394107 KIS393279:KIS394107 KSO393279:KSO394107 LCK393279:LCK394107 LMG393279:LMG394107 LWC393279:LWC394107 MFY393279:MFY394107 MPU393279:MPU394107 MZQ393279:MZQ394107 NJM393279:NJM394107 NTI393279:NTI394107 ODE393279:ODE394107 ONA393279:ONA394107 OWW393279:OWW394107 PGS393279:PGS394107 PQO393279:PQO394107 QAK393279:QAK394107 QKG393279:QKG394107 QUC393279:QUC394107 RDY393279:RDY394107 RNU393279:RNU394107 RXQ393279:RXQ394107 SHM393279:SHM394107 SRI393279:SRI394107 TBE393279:TBE394107 TLA393279:TLA394107 TUW393279:TUW394107 UES393279:UES394107 UOO393279:UOO394107 UYK393279:UYK394107 VIG393279:VIG394107 VSC393279:VSC394107 WBY393279:WBY394107 WLU393279:WLU394107 WVQ393279:WVQ394107 K458815:K459643 JE458815:JE459643 TA458815:TA459643 ACW458815:ACW459643 AMS458815:AMS459643 AWO458815:AWO459643 BGK458815:BGK459643 BQG458815:BQG459643 CAC458815:CAC459643 CJY458815:CJY459643 CTU458815:CTU459643 DDQ458815:DDQ459643 DNM458815:DNM459643 DXI458815:DXI459643 EHE458815:EHE459643 ERA458815:ERA459643 FAW458815:FAW459643 FKS458815:FKS459643 FUO458815:FUO459643 GEK458815:GEK459643 GOG458815:GOG459643 GYC458815:GYC459643 HHY458815:HHY459643 HRU458815:HRU459643 IBQ458815:IBQ459643 ILM458815:ILM459643 IVI458815:IVI459643 JFE458815:JFE459643 JPA458815:JPA459643 JYW458815:JYW459643 KIS458815:KIS459643 KSO458815:KSO459643 LCK458815:LCK459643 LMG458815:LMG459643 LWC458815:LWC459643 MFY458815:MFY459643 MPU458815:MPU459643 MZQ458815:MZQ459643 NJM458815:NJM459643 NTI458815:NTI459643 ODE458815:ODE459643 ONA458815:ONA459643 OWW458815:OWW459643 PGS458815:PGS459643 PQO458815:PQO459643 QAK458815:QAK459643 QKG458815:QKG459643 QUC458815:QUC459643 RDY458815:RDY459643 RNU458815:RNU459643 RXQ458815:RXQ459643 SHM458815:SHM459643 SRI458815:SRI459643 TBE458815:TBE459643 TLA458815:TLA459643 TUW458815:TUW459643 UES458815:UES459643 UOO458815:UOO459643 UYK458815:UYK459643 VIG458815:VIG459643 VSC458815:VSC459643 WBY458815:WBY459643 WLU458815:WLU459643 WVQ458815:WVQ459643 K524351:K525179 JE524351:JE525179 TA524351:TA525179 ACW524351:ACW525179 AMS524351:AMS525179 AWO524351:AWO525179 BGK524351:BGK525179 BQG524351:BQG525179 CAC524351:CAC525179 CJY524351:CJY525179 CTU524351:CTU525179 DDQ524351:DDQ525179 DNM524351:DNM525179 DXI524351:DXI525179 EHE524351:EHE525179 ERA524351:ERA525179 FAW524351:FAW525179 FKS524351:FKS525179 FUO524351:FUO525179 GEK524351:GEK525179 GOG524351:GOG525179 GYC524351:GYC525179 HHY524351:HHY525179 HRU524351:HRU525179 IBQ524351:IBQ525179 ILM524351:ILM525179 IVI524351:IVI525179 JFE524351:JFE525179 JPA524351:JPA525179 JYW524351:JYW525179 KIS524351:KIS525179 KSO524351:KSO525179 LCK524351:LCK525179 LMG524351:LMG525179 LWC524351:LWC525179 MFY524351:MFY525179 MPU524351:MPU525179 MZQ524351:MZQ525179 NJM524351:NJM525179 NTI524351:NTI525179 ODE524351:ODE525179 ONA524351:ONA525179 OWW524351:OWW525179 PGS524351:PGS525179 PQO524351:PQO525179 QAK524351:QAK525179 QKG524351:QKG525179 QUC524351:QUC525179 RDY524351:RDY525179 RNU524351:RNU525179 RXQ524351:RXQ525179 SHM524351:SHM525179 SRI524351:SRI525179 TBE524351:TBE525179 TLA524351:TLA525179 TUW524351:TUW525179 UES524351:UES525179 UOO524351:UOO525179 UYK524351:UYK525179 VIG524351:VIG525179 VSC524351:VSC525179 WBY524351:WBY525179 WLU524351:WLU525179 WVQ524351:WVQ525179 K589887:K590715 JE589887:JE590715 TA589887:TA590715 ACW589887:ACW590715 AMS589887:AMS590715 AWO589887:AWO590715 BGK589887:BGK590715 BQG589887:BQG590715 CAC589887:CAC590715 CJY589887:CJY590715 CTU589887:CTU590715 DDQ589887:DDQ590715 DNM589887:DNM590715 DXI589887:DXI590715 EHE589887:EHE590715 ERA589887:ERA590715 FAW589887:FAW590715 FKS589887:FKS590715 FUO589887:FUO590715 GEK589887:GEK590715 GOG589887:GOG590715 GYC589887:GYC590715 HHY589887:HHY590715 HRU589887:HRU590715 IBQ589887:IBQ590715 ILM589887:ILM590715 IVI589887:IVI590715 JFE589887:JFE590715 JPA589887:JPA590715 JYW589887:JYW590715 KIS589887:KIS590715 KSO589887:KSO590715 LCK589887:LCK590715 LMG589887:LMG590715 LWC589887:LWC590715 MFY589887:MFY590715 MPU589887:MPU590715 MZQ589887:MZQ590715 NJM589887:NJM590715 NTI589887:NTI590715 ODE589887:ODE590715 ONA589887:ONA590715 OWW589887:OWW590715 PGS589887:PGS590715 PQO589887:PQO590715 QAK589887:QAK590715 QKG589887:QKG590715 QUC589887:QUC590715 RDY589887:RDY590715 RNU589887:RNU590715 RXQ589887:RXQ590715 SHM589887:SHM590715 SRI589887:SRI590715 TBE589887:TBE590715 TLA589887:TLA590715 TUW589887:TUW590715 UES589887:UES590715 UOO589887:UOO590715 UYK589887:UYK590715 VIG589887:VIG590715 VSC589887:VSC590715 WBY589887:WBY590715 WLU589887:WLU590715 WVQ589887:WVQ590715 K655423:K656251 JE655423:JE656251 TA655423:TA656251 ACW655423:ACW656251 AMS655423:AMS656251 AWO655423:AWO656251 BGK655423:BGK656251 BQG655423:BQG656251 CAC655423:CAC656251 CJY655423:CJY656251 CTU655423:CTU656251 DDQ655423:DDQ656251 DNM655423:DNM656251 DXI655423:DXI656251 EHE655423:EHE656251 ERA655423:ERA656251 FAW655423:FAW656251 FKS655423:FKS656251 FUO655423:FUO656251 GEK655423:GEK656251 GOG655423:GOG656251 GYC655423:GYC656251 HHY655423:HHY656251 HRU655423:HRU656251 IBQ655423:IBQ656251 ILM655423:ILM656251 IVI655423:IVI656251 JFE655423:JFE656251 JPA655423:JPA656251 JYW655423:JYW656251 KIS655423:KIS656251 KSO655423:KSO656251 LCK655423:LCK656251 LMG655423:LMG656251 LWC655423:LWC656251 MFY655423:MFY656251 MPU655423:MPU656251 MZQ655423:MZQ656251 NJM655423:NJM656251 NTI655423:NTI656251 ODE655423:ODE656251 ONA655423:ONA656251 OWW655423:OWW656251 PGS655423:PGS656251 PQO655423:PQO656251 QAK655423:QAK656251 QKG655423:QKG656251 QUC655423:QUC656251 RDY655423:RDY656251 RNU655423:RNU656251 RXQ655423:RXQ656251 SHM655423:SHM656251 SRI655423:SRI656251 TBE655423:TBE656251 TLA655423:TLA656251 TUW655423:TUW656251 UES655423:UES656251 UOO655423:UOO656251 UYK655423:UYK656251 VIG655423:VIG656251 VSC655423:VSC656251 WBY655423:WBY656251 WLU655423:WLU656251 WVQ655423:WVQ656251 K720959:K721787 JE720959:JE721787 TA720959:TA721787 ACW720959:ACW721787 AMS720959:AMS721787 AWO720959:AWO721787 BGK720959:BGK721787 BQG720959:BQG721787 CAC720959:CAC721787 CJY720959:CJY721787 CTU720959:CTU721787 DDQ720959:DDQ721787 DNM720959:DNM721787 DXI720959:DXI721787 EHE720959:EHE721787 ERA720959:ERA721787 FAW720959:FAW721787 FKS720959:FKS721787 FUO720959:FUO721787 GEK720959:GEK721787 GOG720959:GOG721787 GYC720959:GYC721787 HHY720959:HHY721787 HRU720959:HRU721787 IBQ720959:IBQ721787 ILM720959:ILM721787 IVI720959:IVI721787 JFE720959:JFE721787 JPA720959:JPA721787 JYW720959:JYW721787 KIS720959:KIS721787 KSO720959:KSO721787 LCK720959:LCK721787 LMG720959:LMG721787 LWC720959:LWC721787 MFY720959:MFY721787 MPU720959:MPU721787 MZQ720959:MZQ721787 NJM720959:NJM721787 NTI720959:NTI721787 ODE720959:ODE721787 ONA720959:ONA721787 OWW720959:OWW721787 PGS720959:PGS721787 PQO720959:PQO721787 QAK720959:QAK721787 QKG720959:QKG721787 QUC720959:QUC721787 RDY720959:RDY721787 RNU720959:RNU721787 RXQ720959:RXQ721787 SHM720959:SHM721787 SRI720959:SRI721787 TBE720959:TBE721787 TLA720959:TLA721787 TUW720959:TUW721787 UES720959:UES721787 UOO720959:UOO721787 UYK720959:UYK721787 VIG720959:VIG721787 VSC720959:VSC721787 WBY720959:WBY721787 WLU720959:WLU721787 WVQ720959:WVQ721787 K786495:K787323 JE786495:JE787323 TA786495:TA787323 ACW786495:ACW787323 AMS786495:AMS787323 AWO786495:AWO787323 BGK786495:BGK787323 BQG786495:BQG787323 CAC786495:CAC787323 CJY786495:CJY787323 CTU786495:CTU787323 DDQ786495:DDQ787323 DNM786495:DNM787323 DXI786495:DXI787323 EHE786495:EHE787323 ERA786495:ERA787323 FAW786495:FAW787323 FKS786495:FKS787323 FUO786495:FUO787323 GEK786495:GEK787323 GOG786495:GOG787323 GYC786495:GYC787323 HHY786495:HHY787323 HRU786495:HRU787323 IBQ786495:IBQ787323 ILM786495:ILM787323 IVI786495:IVI787323 JFE786495:JFE787323 JPA786495:JPA787323 JYW786495:JYW787323 KIS786495:KIS787323 KSO786495:KSO787323 LCK786495:LCK787323 LMG786495:LMG787323 LWC786495:LWC787323 MFY786495:MFY787323 MPU786495:MPU787323 MZQ786495:MZQ787323 NJM786495:NJM787323 NTI786495:NTI787323 ODE786495:ODE787323 ONA786495:ONA787323 OWW786495:OWW787323 PGS786495:PGS787323 PQO786495:PQO787323 QAK786495:QAK787323 QKG786495:QKG787323 QUC786495:QUC787323 RDY786495:RDY787323 RNU786495:RNU787323 RXQ786495:RXQ787323 SHM786495:SHM787323 SRI786495:SRI787323 TBE786495:TBE787323 TLA786495:TLA787323 TUW786495:TUW787323 UES786495:UES787323 UOO786495:UOO787323 UYK786495:UYK787323 VIG786495:VIG787323 VSC786495:VSC787323 WBY786495:WBY787323 WLU786495:WLU787323 WVQ786495:WVQ787323 K852031:K852859 JE852031:JE852859 TA852031:TA852859 ACW852031:ACW852859 AMS852031:AMS852859 AWO852031:AWO852859 BGK852031:BGK852859 BQG852031:BQG852859 CAC852031:CAC852859 CJY852031:CJY852859 CTU852031:CTU852859 DDQ852031:DDQ852859 DNM852031:DNM852859 DXI852031:DXI852859 EHE852031:EHE852859 ERA852031:ERA852859 FAW852031:FAW852859 FKS852031:FKS852859 FUO852031:FUO852859 GEK852031:GEK852859 GOG852031:GOG852859 GYC852031:GYC852859 HHY852031:HHY852859 HRU852031:HRU852859 IBQ852031:IBQ852859 ILM852031:ILM852859 IVI852031:IVI852859 JFE852031:JFE852859 JPA852031:JPA852859 JYW852031:JYW852859 KIS852031:KIS852859 KSO852031:KSO852859 LCK852031:LCK852859 LMG852031:LMG852859 LWC852031:LWC852859 MFY852031:MFY852859 MPU852031:MPU852859 MZQ852031:MZQ852859 NJM852031:NJM852859 NTI852031:NTI852859 ODE852031:ODE852859 ONA852031:ONA852859 OWW852031:OWW852859 PGS852031:PGS852859 PQO852031:PQO852859 QAK852031:QAK852859 QKG852031:QKG852859 QUC852031:QUC852859 RDY852031:RDY852859 RNU852031:RNU852859 RXQ852031:RXQ852859 SHM852031:SHM852859 SRI852031:SRI852859 TBE852031:TBE852859 TLA852031:TLA852859 TUW852031:TUW852859 UES852031:UES852859 UOO852031:UOO852859 UYK852031:UYK852859 VIG852031:VIG852859 VSC852031:VSC852859 WBY852031:WBY852859 WLU852031:WLU852859 WVQ852031:WVQ852859 K917567:K918395 JE917567:JE918395 TA917567:TA918395 ACW917567:ACW918395 AMS917567:AMS918395 AWO917567:AWO918395 BGK917567:BGK918395 BQG917567:BQG918395 CAC917567:CAC918395 CJY917567:CJY918395 CTU917567:CTU918395 DDQ917567:DDQ918395 DNM917567:DNM918395 DXI917567:DXI918395 EHE917567:EHE918395 ERA917567:ERA918395 FAW917567:FAW918395 FKS917567:FKS918395 FUO917567:FUO918395 GEK917567:GEK918395 GOG917567:GOG918395 GYC917567:GYC918395 HHY917567:HHY918395 HRU917567:HRU918395 IBQ917567:IBQ918395 ILM917567:ILM918395 IVI917567:IVI918395 JFE917567:JFE918395 JPA917567:JPA918395 JYW917567:JYW918395 KIS917567:KIS918395 KSO917567:KSO918395 LCK917567:LCK918395 LMG917567:LMG918395 LWC917567:LWC918395 MFY917567:MFY918395 MPU917567:MPU918395 MZQ917567:MZQ918395 NJM917567:NJM918395 NTI917567:NTI918395 ODE917567:ODE918395 ONA917567:ONA918395 OWW917567:OWW918395 PGS917567:PGS918395 PQO917567:PQO918395 QAK917567:QAK918395 QKG917567:QKG918395 QUC917567:QUC918395 RDY917567:RDY918395 RNU917567:RNU918395 RXQ917567:RXQ918395 SHM917567:SHM918395 SRI917567:SRI918395 TBE917567:TBE918395 TLA917567:TLA918395 TUW917567:TUW918395 UES917567:UES918395 UOO917567:UOO918395 UYK917567:UYK918395 VIG917567:VIG918395 VSC917567:VSC918395 WBY917567:WBY918395 WLU917567:WLU918395 WVQ917567:WVQ918395 K983103:K983931 JE983103:JE983931 TA983103:TA983931 ACW983103:ACW983931 AMS983103:AMS983931 AWO983103:AWO983931 BGK983103:BGK983931 BQG983103:BQG983931 CAC983103:CAC983931 CJY983103:CJY983931 CTU983103:CTU983931 DDQ983103:DDQ983931 DNM983103:DNM983931 DXI983103:DXI983931 EHE983103:EHE983931 ERA983103:ERA983931 FAW983103:FAW983931 FKS983103:FKS983931 FUO983103:FUO983931 GEK983103:GEK983931 GOG983103:GOG983931 GYC983103:GYC983931 HHY983103:HHY983931 HRU983103:HRU983931 IBQ983103:IBQ983931 ILM983103:ILM983931 IVI983103:IVI983931 JFE983103:JFE983931 JPA983103:JPA983931 JYW983103:JYW983931 KIS983103:KIS983931 KSO983103:KSO983931 LCK983103:LCK983931 LMG983103:LMG983931 LWC983103:LWC983931 MFY983103:MFY983931 MPU983103:MPU983931 MZQ983103:MZQ983931 NJM983103:NJM983931 NTI983103:NTI983931 ODE983103:ODE983931 ONA983103:ONA983931 OWW983103:OWW983931 PGS983103:PGS983931 PQO983103:PQO983931 QAK983103:QAK983931 QKG983103:QKG983931 QUC983103:QUC983931 RDY983103:RDY983931 RNU983103:RNU983931 RXQ983103:RXQ983931 SHM983103:SHM983931 SRI983103:SRI983931 TBE983103:TBE983931 TLA983103:TLA983931 TUW983103:TUW983931 UES983103:UES983931 UOO983103:UOO983931 UYK983103:UYK983931 VIG983103:VIG983931 VSC983103:VSC983931 WBY983103:WBY983931 WLU983103:WLU983931 IW111 IW9 WVI9 WVI111 WLM9 WLM111 WBQ9 WBQ111 VRU9 VRU111 VHY9 VHY111 UYC9 UYC111 UOG9 UOG111 UEK9 UEK111 TUO9 TUO111 TKS9 TKS111 TAW9 TAW111 SRA9 SRA111 SHE9 SHE111 RXI9 RXI111 RNM9 RNM111 RDQ9 RDQ111 QTU9 QTU111 QJY9 QJY111 QAC9 QAC111 PQG9 PQG111 PGK9 PGK111 OWO9 OWO111 OMS9 OMS111 OCW9 OCW111 NTA9 NTA111 NJE9 NJE111 MZI9 MZI111 MPM9 MPM111 MFQ9 MFQ111 LVU9 LVU111 LLY9 LLY111 LCC9 LCC111 KSG9 KSG111 KIK9 KIK111 JYO9 JYO111 JOS9 JOS111 JEW9 JEW111 IVA9 IVA111 ILE9 ILE111 IBI9 IBI111 HRM9 HRM111 HHQ9 HHQ111 GXU9 GXU111 GNY9 GNY111 GEC9 GEC111 FUG9 FUG111 FKK9 FKK111 FAO9 FAO111 EQS9 EQS111 EGW9 EGW111 DXA9 DXA111 DNE9 DNE111 DDI9 DDI111 CTM9 CTM111 CJQ9 CJQ111 BZU9 BZU111 BPY9 BPY111 BGC9 BGC111 AWG9 AWG111 AMK9 AMK111 ACO9 ACO111 SS9 SS111 K9 AMS296:AMS891 ACW296:ACW891 TA296:TA891 JE296:JE891 WVQ296:WVQ891 WLU296:WLU891 WBY296:WBY891 VSC296:VSC891 VIG296:VIG891 UYK296:UYK891 UOO296:UOO891 UES296:UES891 TUW296:TUW891 TLA296:TLA891 TBE296:TBE891 SRI296:SRI891 SHM296:SHM891 RXQ296:RXQ891 RNU296:RNU891 RDY296:RDY891 QUC296:QUC891 QKG296:QKG891 QAK296:QAK891 PQO296:PQO891 PGS296:PGS891 OWW296:OWW891 ONA296:ONA891 ODE296:ODE891 NTI296:NTI891 NJM296:NJM891 MZQ296:MZQ891 MPU296:MPU891 MFY296:MFY891 LWC296:LWC891 LMG296:LMG891 LCK296:LCK891 KSO296:KSO891 KIS296:KIS891 JYW296:JYW891 JPA296:JPA891 JFE296:JFE891 IVI296:IVI891 ILM296:ILM891 IBQ296:IBQ891 HRU296:HRU891 HHY296:HHY891 GYC296:GYC891 GOG296:GOG891 GEK296:GEK891 FUO296:FUO891 FKS296:FKS891 FAW296:FAW891 ERA296:ERA891 EHE296:EHE891 DXI296:DXI891 DNM296:DNM891 DDQ296:DDQ891 CTU296:CTU891 CJY296:CJY891 CAC296:CAC891 BQG296:BQG891 BGK296:BGK891 BGI293:BGI295 AWM293:AWM295 AMQ293:AMQ295 ACU293:ACU295 SY293:SY295 JC293:JC295 WVO293:WVO295 WLS293:WLS295 WBW293:WBW295 VSA293:VSA295 VIE293:VIE295 UYI293:UYI295 UOM293:UOM295 UEQ293:UEQ295 TUU293:TUU295 TKY293:TKY295 TBC293:TBC295 SRG293:SRG295 SHK293:SHK295 RXO293:RXO295 RNS293:RNS295 RDW293:RDW295 QUA293:QUA295 QKE293:QKE295 QAI293:QAI295 PQM293:PQM295 PGQ293:PGQ295 OWU293:OWU295 OMY293:OMY295 ODC293:ODC295 NTG293:NTG295 NJK293:NJK295 MZO293:MZO295 MPS293:MPS295 MFW293:MFW295 LWA293:LWA295 LME293:LME295 LCI293:LCI295 KSM293:KSM295 KIQ293:KIQ295 JYU293:JYU295 JOY293:JOY295 JFC293:JFC295 IVG293:IVG295 ILK293:ILK295 IBO293:IBO295 HRS293:HRS295 HHW293:HHW295 GYA293:GYA295 GOE293:GOE295 GEI293:GEI295 FUM293:FUM295 FKQ293:FKQ295 FAU293:FAU295 EQY293:EQY295 EHC293:EHC295 DXG293:DXG295 DNK293:DNK295 DDO293:DDO295 CTS293:CTS295 CJW293:CJW295 CAA293:CAA295 BQE293:BQE295 WVI207 AWO296:AWO891 L63 L22 L25 L29 ABS107:ABS108 K267:K279 K111 BZF131 UDY106 TUC106 TKG106 TAK106 SQO106 SGS106 RWW106 RNA106 RDE106 QTI106 QJM106 PZQ106 PPU106 PFY106 OWC106 OMG106 OCK106 NSO106 NIS106 MYW106 MPA106 MFE106 LVI106 LLM106 LBQ106 KRU106 KHY106 JYC106 JOG106 JEK106 IUO106 IKS106 IAW106 HRA106 HHE106 GXI106 GNM106 GDQ106 FTU106 FJY106 FAC106 EQG106 EGK106 DWO106 DMS106 DCW106 CTA106 CJE106 BZI106 BPM106 BFQ106 AVU106 ALY106 ACC106 SG106 IK106 WUW106 WLA106 WBE106 VRI106 ALO107:ALO108 M84 VHM106 WLO127 EQQ124 FAM124 FKI124 FUE124 GEA124 GNW124 GXS124 HHO124 HRK124 IBG124 ILC124 IUY124 JEU124 JOQ124 JYM124 KII124 KSE124 LCA124 LLW124 LVS124 MFO124 MPK124 MZG124 NJC124 NSY124 OCU124 OMQ124 OWM124 PGI124 PQE124 QAA124 QJW124 QTS124 RDO124 RNK124 RXG124 SHC124 SQY124 TAU124 TKQ124 TUM124 UEI124 UOE124 UYA124 VHW124 VRS124 WBO124 WLK124 WVG124 IU124 SQ124 ACM124 AMI124 AWE124 BGA124 BPW124 BZS124 CTK124 CJO124 DDG124 DNC124 L32 WBS127 VRW127 VIA127 UYE127 UOI127 UEM127 TUQ127 TKU127 TAY127 SRC127 SHG127 RXK127 RNO127 RDS127 QTW127 QKA127 QAE127 PQI127 PGM127 OWQ127 OMU127 OCY127 NTC127 NJG127 MZK127 MPO127 MFS127 LVW127 LMA127 LCE127 KSI127 KIM127 JYQ127 JOU127 JEY127 IVC127 ILG127 IBK127 HRO127 HHS127 GXW127 GOA127 GEE127 FUI127 FKM127 FAQ127 EQU127 EGY127 DXC127 DNG127 DDK127 CTO127 CJS127 BZW127 BQA127 BGE127 AWI127 AMM127 ACQ127 SU127 IY127 WVK127 AVK107:AVK108 AMH164 VIA206 UYE206 UOI206 UEM206 TUQ206 TKU206 TAY206 SRC206 SHG206 RXK206 RNO206 RDS206 QTW206 QKA206 QAE206 PQI206 PGM206 OWQ206 OMU206 OCY206 NTC206 NJG206 MZK206 MPO206 MFS206 LVW206 LMA206 LCE206 KSI206 KIM206 JYQ206 JOU206 JEY206 IVC206 ILG206 IBK206 HRO206 HHS206 GXW206 GOA206 GEE206 FUI206 FKM206 FAQ206 EQU206 EGY206 DXC206 DNG206 DDK206 CTO206 CJS206 BZW206 BQA206 BGE206 AWI206 AMM206 ACQ206 SU206 IY206 WVK206 WLO206 WBS206 BZQ125 O62 AMK63 AWG63 BGC63 BPY63 BZU63 CJQ63 CTM63 DDI63 DNE63 DXA63 EGW63 EQS63 FAO63 FKK63 FUG63 GEC63 GNY63 GXU63 HHQ63 HRM63 IBI63 ILE63 IVA63 JEW63 JOS63 JYO63 KIK63 KSG63 LCC63 LLY63 LVU63 MFQ63 MPM63 MZI63 NJE63 NTA63 OCW63 OMS63 OWO63 PGK63 PQG63 QAC63 QJY63 QTU63 RDQ63 RNM63 RXI63 SHE63 SRA63 TAW63 TKS63 TUO63 UEK63 UOG63 UYC63 VHY63 VRU63 WBQ63 WLM63 WVI63 IW63 SS63 ACO63 N21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IW22 SS22 ACO22 N24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IW25 SS25 ACO25 N28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IW29 SS29 ACO29 N31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IW32 SS32 ACO32 N132:N134 CTI125 CJM125 DDE125 DNA125 DWW125 EGS125 EQO125 FAK125 FKG125 FUC125 GDY125 GNU125 GXQ125 HHM125 HRI125 IBE125 ILA125 IUW125 JES125 JOO125 JYK125 KIG125 KSC125 LBY125 LLU125 LVQ125 MFM125 MPI125 MZE125 NJA125 NSW125 OCS125 OMO125 OWK125 PGG125 PQC125 PZY125 QJU125 QTQ125 RDM125 RNI125 RXE125 SHA125 SQW125 TAS125 TKO125 TUK125 UEG125 UOC125 UXY125 VHU125 VRQ125 WBM125 WLI125 WVE125 IS125 SO125 ACK125 AMG125 AWC125 BFY125 K151:K193 IT135 WLM207 WBQ207 VRU207 VHY207 UYC207 UOG207 UEK207 TUO207 TKS207 TAW207 SRA207 SHE207 RXI207 RNM207 RDQ207 QTU207 QJY207 QAC207 PQG207 PGK207 OWO207 OMS207 OCW207 NTA207 NJE207 MZI207 MPM207 MFQ207 LVU207 LLY207 LCC207 KSG207 KIK207 JYO207 JOS207 JEW207 IVA207 ILE207 IBI207 HRM207 HHQ207 GXU207 GNY207 GEC207 FUG207 FKK207 FAO207 EQS207 EGW207 DXA207 DNE207 DDI207 CTM207 CJQ207 BZU207 BPY207 BGC207 AWG207 AMK207 ACO207 SS207 VRW206 K209:K210 AMH200 ALY64 AVU64 BFQ64 BPM64 BZI64 CJE64 CTA64 DCW64 DMS64 DWO64 EGK64 EQG64 FAC64 FJY64 FTU64 GDQ64 GNM64 GXI64 HHE64 HRA64 IAW64 IKS64 IUO64 JEK64 JOG64 JYC64 KHY64 KRU64 LBQ64 LLM64 LVI64 MFE64 MPA64 MYW64 NIS64 NSO64 OCK64 OMG64 OWC64 PFY64 PPU64 PZQ64 QJM64 QTI64 RDE64 RNA64 RWW64 SGS64 SQO64 TAK64 TKG64 TUC64 UDY64 UNU64 UXQ64 VHM64 VRI64 WBE64 WLA64 WUW64 IK64 SG64 ACC64 AVK65:AVK66 BFG65:BFG66 BPC65:BPC66 BYY65:BYY66 CIU65:CIU66 CSQ65:CSQ66 DCM65:DCM66 DMI65:DMI66 DWE65:DWE66 EGA65:EGA66 EPW65:EPW66 EZS65:EZS66 FJO65:FJO66 FTK65:FTK66 GDG65:GDG66 GNC65:GNC66 GWY65:GWY66 HGU65:HGU66 HQQ65:HQQ66 IAM65:IAM66 IKI65:IKI66 IUE65:IUE66 JEA65:JEA66 JNW65:JNW66 JXS65:JXS66 KHO65:KHO66 KRK65:KRK66 LBG65:LBG66 LLC65:LLC66 LUY65:LUY66 MEU65:MEU66 MOQ65:MOQ66 MYM65:MYM66 NII65:NII66 NSE65:NSE66 OCA65:OCA66 OLW65:OLW66 OVS65:OVS66 PFO65:PFO66 PPK65:PPK66 PZG65:PZG66 QJC65:QJC66 QSY65:QSY66 RCU65:RCU66 RMQ65:RMQ66 RWM65:RWM66 SGI65:SGI66 SQE65:SQE66 TAA65:TAA66 TJW65:TJW66 TTS65:TTS66 UDO65:UDO66 UNK65:UNK66 UXG65:UXG66 VHC65:VHC66 VQY65:VQY66 WAU65:WAU66 WKQ65:WKQ66 WUM65:WUM66 IA65:IA66 RW65:RW66 ALY69 AVU69 BFQ69 BPM69 BZI69 CJE69 CTA69 DCW69 DMS69 DWO69 EGK69 EQG69 FAC69 FJY69 FTU69 GDQ69 GNM69 GXI69 HHE69 HRA69 IAW69 IKS69 IUO69 JEK69 JOG69 JYC69 KHY69 KRU69 LBQ69 LLM69 LVI69 MFE69 MPA69 MYW69 NIS69 NSO69 OCK69 OMG69 OWC69 PFY69 PPU69 PZQ69 QJM69 QTI69 RDE69 RNA69 RWW69 SGS69 SQO69 TAK69 TKG69 TUC69 UDY69 UNU69 UXQ69 VHM69 VRI69 WBE69 WLA69 WUW69 IK69 SG69 ACC69 AVK70:AVK71 BFG70:BFG71 BPC70:BPC71 BYY70:BYY71 CIU70:CIU71 CSQ70:CSQ71 DCM70:DCM71 DMI70:DMI71 DWE70:DWE71 EGA70:EGA71 EPW70:EPW71 EZS70:EZS71 FJO70:FJO71 FTK70:FTK71 GDG70:GDG71 GNC70:GNC71 GWY70:GWY71 HGU70:HGU71 HQQ70:HQQ71 IAM70:IAM71 IKI70:IKI71 IUE70:IUE71 JEA70:JEA71 JNW70:JNW71 JXS70:JXS71 KHO70:KHO71 KRK70:KRK71 LBG70:LBG71 LLC70:LLC71 LUY70:LUY71 MEU70:MEU71 MOQ70:MOQ71 MYM70:MYM71 NII70:NII71 NSE70:NSE71 OCA70:OCA71 OLW70:OLW71 OVS70:OVS71 PFO70:PFO71 PPK70:PPK71 PZG70:PZG71 QJC70:QJC71 QSY70:QSY71 RCU70:RCU71 RMQ70:RMQ71 RWM70:RWM71 SGI70:SGI71 SQE70:SQE71 TAA70:TAA71 TJW70:TJW71 TTS70:TTS71 UDO70:UDO71 UNK70:UNK71 UXG70:UXG71 VHC70:VHC71 VQY70:VQY71 WAU70:WAU71 WKQ70:WKQ71 WUM70:WUM71 IA70:IA71 RW70:RW71 ABS70:ABS71 ACC74 ALY74 AVU74 BFQ74 BPM74 BZI74 CJE74 CTA74 DCW74 DMS74 DWO74 EGK74 EQG74 FAC74 FJY74 FTU74 GDQ74 GNM74 GXI74 HHE74 HRA74 IAW74 IKS74 IUO74 JEK74 JOG74 JYC74 KHY74 KRU74 LBQ74 LLM74 LVI74 MFE74 MPA74 MYW74 NIS74 NSO74 OCK74 OMG74 OWC74 PFY74 PPU74 PZQ74 QJM74 QTI74 RDE74 RNA74 RWW74 SGS74 SQO74 TAK74 TKG74 TUC74 UDY74 UNU74 UXQ74 VHM74 VRI74 WBE74 WLA74 WUW74 IK74 SG74 AVK75:AVK76 BFG75:BFG76 BPC75:BPC76 BYY75:BYY76 CIU75:CIU76 CSQ75:CSQ76 DCM75:DCM76 DMI75:DMI76 DWE75:DWE76 EGA75:EGA76 EPW75:EPW76 EZS75:EZS76 FJO75:FJO76 FTK75:FTK76 GDG75:GDG76 GNC75:GNC76 GWY75:GWY76 HGU75:HGU76 HQQ75:HQQ76 IAM75:IAM76 IKI75:IKI76 IUE75:IUE76 JEA75:JEA76 JNW75:JNW76 JXS75:JXS76 KHO75:KHO76 KRK75:KRK76 LBG75:LBG76 LLC75:LLC76 LUY75:LUY76 MEU75:MEU76 MOQ75:MOQ76 MYM75:MYM76 NII75:NII76 NSE75:NSE76 OCA75:OCA76 OLW75:OLW76 OVS75:OVS76 PFO75:PFO76 PPK75:PPK76 PZG75:PZG76 QJC75:QJC76 QSY75:QSY76 RCU75:RCU76 RMQ75:RMQ76 RWM75:RWM76 SGI75:SGI76 SQE75:SQE76 TAA75:TAA76 TJW75:TJW76 TTS75:TTS76 UDO75:UDO76 UNK75:UNK76 UXG75:UXG76 VHC75:VHC76 VQY75:VQY76 WAU75:WAU76 WKQ75:WKQ76 WUM75:WUM76 IA75:IA76 RW75:RW76 ABS75:ABS76 SG78:SG79 ACC78:ACC79 ALY78:ALY79 AVU78:AVU79 BFQ78:BFQ79 BPM78:BPM79 BZI78:BZI79 CJE78:CJE79 CTA78:CTA79 DCW78:DCW79 DMS78:DMS79 DWO78:DWO79 EGK78:EGK79 EQG78:EQG79 FAC78:FAC79 FJY78:FJY79 FTU78:FTU79 GDQ78:GDQ79 GNM78:GNM79 GXI78:GXI79 HHE78:HHE79 HRA78:HRA79 IAW78:IAW79 IKS78:IKS79 IUO78:IUO79 JEK78:JEK79 JOG78:JOG79 JYC78:JYC79 KHY78:KHY79 KRU78:KRU79 LBQ78:LBQ79 LLM78:LLM79 LVI78:LVI79 MFE78:MFE79 MPA78:MPA79 MYW78:MYW79 NIS78:NIS79 NSO78:NSO79 OCK78:OCK79 OMG78:OMG79 OWC78:OWC79 PFY78:PFY79 PPU78:PPU79 PZQ78:PZQ79 QJM78:QJM79 QTI78:QTI79 RDE78:RDE79 RNA78:RNA79 RWW78:RWW79 SGS78:SGS79 SQO78:SQO79 TAK78:TAK79 TKG78:TKG79 TUC78:TUC79 UDY78:UDY79 UNU78:UNU79 UXQ78:UXQ79 VHM78:VHM79 VRI78:VRI79 WBE78:WBE79 WLA78:WLA79 WUW78:WUW79 IK78:IK79 AVK80 BFG80 BPC80 BYY80 CIU80 CSQ80 DCM80 DMI80 DWE80 EGA80 EPW80 EZS80 FJO80 FTK80 GDG80 GNC80 GWY80 HGU80 HQQ80 IAM80 IKI80 IUE80 JEA80 JNW80 JXS80 KHO80 KRK80 LBG80 LLC80 LUY80 MEU80 MOQ80 MYM80 NII80 NSE80 OCA80 OLW80 OVS80 PFO80 PPK80 PZG80 QJC80 QSY80 RCU80 RMQ80 RWM80 SGI80 SQE80 TAA80 TJW80 TTS80 UDO80 UNK80 UXG80 VHC80 VQY80 WAU80 WKQ80 WUM80 IA80 RW80 IK82 SG82 ACC82 ALY82 AVU82 BFQ82 BPM82 BZI82 CJE82 CTA82 DCW82 DMS82 DWO82 EGK82 EQG82 FAC82 FJY82 FTU82 GDQ82 GNM82 GXI82 HHE82 HRA82 IAW82 IKS82 IUO82 JEK82 JOG82 JYC82 KHY82 KRU82 LBQ82 LLM82 LVI82 MFE82 MPA82 MYW82 NIS82 NSO82 OCK82 OMG82 OWC82 PFY82 PPU82 PZQ82 QJM82 QTI82 RDE82 RNA82 RWW82 SGS82 SQO82 TAK82 TKG82 TUC82 UDY82 UNU82 UXQ82 VHM82 VRI82 WBE82 WLA82 WUW82 AVK83 BFG83 BPC83 BYY83 CIU83 CSQ83 DCM83 DMI83 DWE83 EGA83 EPW83 EZS83 FJO83 FTK83 GDG83 GNC83 GWY83 HGU83 HQQ83 IAM83 IKI83 IUE83 JEA83 JNW83 JXS83 KHO83 KRK83 LBG83 LLC83 LUY83 MEU83 MOQ83 MYM83 NII83 NSE83 OCA83 OLW83 OVS83 PFO83 PPK83 PZG83 QJC83 QSY83 RCU83 RMQ83 RWM83 SGI83 SQE83 TAA83 TJW83 TTS83 UDO83 UNK83 UXG83 VHC83 VQY83 WAU83 WKQ83 WUM83 IA83 RW83 ABS83 WUW85 IK85 SG85 ACC85 ALY85 AVU85 BFQ85 BPM85 BZI85 CJE85 CTA85 DCW85 DMS85 DWO85 EGK85 EQG85 FAC85 FJY85 FTU85 GDQ85 GNM85 GXI85 HHE85 HRA85 IAW85 IKS85 IUO85 JEK85 JOG85 JYC85 KHY85 KRU85 LBQ85 LLM85 LVI85 MFE85 MPA85 MYW85 NIS85 NSO85 OCK85 OMG85 OWC85 PFY85 PPU85 PZQ85 QJM85 QTI85 RDE85 RNA85 RWW85 SGS85 SQO85 TAK85 TKG85 TUC85 UDY85 UNU85 UXQ85 VHM85 VRI85 WBE85 WLA85 AVK86:AVK87 BFG86:BFG87 BPC86:BPC87 BYY86:BYY87 CIU86:CIU87 CSQ86:CSQ87 DCM86:DCM87 DMI86:DMI87 DWE86:DWE87 EGA86:EGA87 EPW86:EPW87 EZS86:EZS87 FJO86:FJO87 FTK86:FTK87 GDG86:GDG87 GNC86:GNC87 GWY86:GWY87 HGU86:HGU87 HQQ86:HQQ87 IAM86:IAM87 IKI86:IKI87 IUE86:IUE87 JEA86:JEA87 JNW86:JNW87 JXS86:JXS87 KHO86:KHO87 KRK86:KRK87 LBG86:LBG87 LLC86:LLC87 LUY86:LUY87 MEU86:MEU87 MOQ86:MOQ87 MYM86:MYM87 NII86:NII87 NSE86:NSE87 OCA86:OCA87 OLW86:OLW87 OVS86:OVS87 PFO86:PFO87 PPK86:PPK87 PZG86:PZG87 QJC86:QJC87 QSY86:QSY87 RCU86:RCU87 RMQ86:RMQ87 RWM86:RWM87 SGI86:SGI87 SQE86:SQE87 TAA86:TAA87 TJW86:TJW87 TTS86:TTS87 UDO86:UDO87 UNK86:UNK87 UXG86:UXG87 VHC86:VHC87 VQY86:VQY87 WAU86:WAU87 WKQ86:WKQ87 WUM86:WUM87 IA86:IA87 RW86:RW87 ABS86:ABS87 WLA89 WUW89 IK89 SG89 ACC89 ALY89 AVU89 BFQ89 BPM89 BZI89 CJE89 CTA89 DCW89 DMS89 DWO89 EGK89 EQG89 FAC89 FJY89 FTU89 GDQ89 GNM89 GXI89 HHE89 HRA89 IAW89 IKS89 IUO89 JEK89 JOG89 JYC89 KHY89 KRU89 LBQ89 LLM89 LVI89 MFE89 MPA89 MYW89 NIS89 NSO89 OCK89 OMG89 OWC89 PFY89 PPU89 PZQ89 QJM89 QTI89 RDE89 RNA89 RWW89 SGS89 SQO89 TAK89 TKG89 TUC89 UDY89 UNU89 UXQ89 VHM89 VRI89 WBE89 AVK90:AVK91 BFG90:BFG91 BPC90:BPC91 BYY90:BYY91 CIU90:CIU91 CSQ90:CSQ91 DCM90:DCM91 DMI90:DMI91 DWE90:DWE91 EGA90:EGA91 EPW90:EPW91 EZS90:EZS91 FJO90:FJO91 FTK90:FTK91 GDG90:GDG91 GNC90:GNC91 GWY90:GWY91 HGU90:HGU91 HQQ90:HQQ91 IAM90:IAM91 IKI90:IKI91 IUE90:IUE91 JEA90:JEA91 JNW90:JNW91 JXS90:JXS91 KHO90:KHO91 KRK90:KRK91 LBG90:LBG91 LLC90:LLC91 LUY90:LUY91 MEU90:MEU91 MOQ90:MOQ91 MYM90:MYM91 NII90:NII91 NSE90:NSE91 OCA90:OCA91 OLW90:OLW91 OVS90:OVS91 PFO90:PFO91 PPK90:PPK91 PZG90:PZG91 QJC90:QJC91 QSY90:QSY91 RCU90:RCU91 RMQ90:RMQ91 RWM90:RWM91 SGI90:SGI91 SQE90:SQE91 TAA90:TAA91 TJW90:TJW91 TTS90:TTS91 UDO90:UDO91 UNK90:UNK91 UXG90:UXG91 VHC90:VHC91 VQY90:VQY91 WAU90:WAU91 WKQ90:WKQ91 WUM90:WUM91 IA90:IA91 RW90:RW91 ABS90:ABS91 WBE94 BGK158 WLA94 WUW94 IK94 SG94 ACC94 ALY94 AVU94 BFQ94 BPM94 BZI94 CJE94 CTA94 DCW94 DMS94 DWO94 EGK94 EQG94 FAC94 FJY94 FTU94 GDQ94 GNM94 GXI94 HHE94 HRA94 IAW94 IKS94 IUO94 JEK94 JOG94 JYC94 KHY94 KRU94 LBQ94 LLM94 LVI94 MFE94 MPA94 MYW94 NIS94 NSO94 OCK94 OMG94 OWC94 PFY94 PPU94 PZQ94 QJM94 QTI94 RDE94 RNA94 RWW94 SGS94 SQO94 TAK94 TKG94 TUC94 UDY94 UNU94 UXQ94 VHM94 VRI94 AVK95:AVK96 BFG95:BFG96 BPC95:BPC96 BYY95:BYY96 CIU95:CIU96 CSQ95:CSQ96 DCM95:DCM96 DMI95:DMI96 DWE95:DWE96 EGA95:EGA96 EPW95:EPW96 EZS95:EZS96 FJO95:FJO96 FTK95:FTK96 GDG95:GDG96 GNC95:GNC96 GWY95:GWY96 HGU95:HGU96 HQQ95:HQQ96 IAM95:IAM96 IKI95:IKI96 IUE95:IUE96 JEA95:JEA96 JNW95:JNW96 JXS95:JXS96 KHO95:KHO96 KRK95:KRK96 LBG95:LBG96 LLC95:LLC96 LUY95:LUY96 MEU95:MEU96 MOQ95:MOQ96 MYM95:MYM96 NII95:NII96 NSE95:NSE96 OCA95:OCA96 OLW95:OLW96 OVS95:OVS96 PFO95:PFO96 PPK95:PPK96 PZG95:PZG96 QJC95:QJC96 QSY95:QSY96 RCU95:RCU96 RMQ95:RMQ96 RWM95:RWM96 SGI95:SGI96 SQE95:SQE96 TAA95:TAA96 TJW95:TJW96 TTS95:TTS96 UDO95:UDO96 UNK95:UNK96 UXG95:UXG96 VHC95:VHC96 VQY95:VQY96 WAU95:WAU96 WKQ95:WKQ96 WUM95:WUM96 IA95:IA96 RW95:RW96 ABS95:ABS96 VRI98 UXQ106 WBE98 WLA98 WUW98 IK98 SG98 ACC98 ALY98 AVU98 BFQ98 BPM98 BZI98 CJE98 CTA98 DCW98 DMS98 DWO98 EGK98 EQG98 FAC98 FJY98 FTU98 GDQ98 GNM98 GXI98 HHE98 HRA98 IAW98 IKS98 IUO98 JEK98 JOG98 JYC98 KHY98 KRU98 LBQ98 LLM98 LVI98 MFE98 MPA98 MYW98 NIS98 NSO98 OCK98 OMG98 OWC98 PFY98 PPU98 PZQ98 QJM98 QTI98 RDE98 RNA98 RWW98 SGS98 SQO98 TAK98 TKG98 TUC98 UDY98 UNU98 UXQ98 VHM98 AVK99:AVK100 BFG99:BFG100 BPC99:BPC100 BYY99:BYY100 CIU99:CIU100 CSQ99:CSQ100 DCM99:DCM100 DMI99:DMI100 DWE99:DWE100 EGA99:EGA100 EPW99:EPW100 EZS99:EZS100 FJO99:FJO100 FTK99:FTK100 GDG99:GDG100 GNC99:GNC100 GWY99:GWY100 HGU99:HGU100 HQQ99:HQQ100 IAM99:IAM100 IKI99:IKI100 IUE99:IUE100 JEA99:JEA100 JNW99:JNW100 JXS99:JXS100 KHO99:KHO100 KRK99:KRK100 LBG99:LBG100 LLC99:LLC100 LUY99:LUY100 MEU99:MEU100 MOQ99:MOQ100 MYM99:MYM100 NII99:NII100 NSE99:NSE100 OCA99:OCA100 OLW99:OLW100 OVS99:OVS100 PFO99:PFO100 PPK99:PPK100 PZG99:PZG100 QJC99:QJC100 QSY99:QSY100 RCU99:RCU100 RMQ99:RMQ100 RWM99:RWM100 SGI99:SGI100 SQE99:SQE100 TAA99:TAA100 TJW99:TJW100 TTS99:TTS100 UDO99:UDO100 UNK99:UNK100 UXG99:UXG100 VHC99:VHC100 VQY99:VQY100 WAU99:WAU100 WKQ99:WKQ100 WUM99:WUM100 IA99:IA100 RW99:RW100 ABS99:ABS100 VHM102 VRI102 WBE102 WLA102 WUW102 IK102 SG102 ACC102 ALY102 AVU102 BFQ102 BPM102 BZI102 CJE102 CTA102 DCW102 DMS102 DWO102 EGK102 EQG102 FAC102 FJY102 FTU102 GDQ102 GNM102 GXI102 HHE102 HRA102 IAW102 IKS102 IUO102 JEK102 JOG102 JYC102 KHY102 KRU102 LBQ102 LLM102 LVI102 MFE102 MPA102 MYW102 NIS102 NSO102 OCK102 OMG102 OWC102 PFY102 PPU102 PZQ102 QJM102 QTI102 RDE102 RNA102 RWW102 SGS102 SQO102 TAK102 TKG102 TUC102 UDY102 UNU102 UXQ102 AVK103:AVK104 BFG103:BFG104 BPC103:BPC104 BYY103:BYY104 CIU103:CIU104 CSQ103:CSQ104 DCM103:DCM104 DMI103:DMI104 DWE103:DWE104 EGA103:EGA104 EPW103:EPW104 EZS103:EZS104 FJO103:FJO104 FTK103:FTK104 GDG103:GDG104 GNC103:GNC104 GWY103:GWY104 HGU103:HGU104 HQQ103:HQQ104 IAM103:IAM104 IKI103:IKI104 IUE103:IUE104 JEA103:JEA104 JNW103:JNW104 JXS103:JXS104 KHO103:KHO104 KRK103:KRK104 LBG103:LBG104 LLC103:LLC104 LUY103:LUY104 MEU103:MEU104 MOQ103:MOQ104 MYM103:MYM104 NII103:NII104 NSE103:NSE104 OCA103:OCA104 OLW103:OLW104 OVS103:OVS104 PFO103:PFO104 PPK103:PPK104 PZG103:PZG104 QJC103:QJC104 QSY103:QSY104 RCU103:RCU104 RMQ103:RMQ104 RWM103:RWM104 SGI103:SGI104 SQE103:SQE104 TAA103:TAA104 TJW103:TJW104 TTS103:TTS104 UDO103:UDO104 UNK103:UNK104 UXG103:UXG104 VHC103:VHC104 VQY103:VQY104 WAU103:WAU104 WKQ103:WKQ104 WUM103:WUM104 IA103:IA104 RW103:RW104 ABS103:ABS104 ABS65:ABS66 UNU106 BFG107:BFG108 BPC107:BPC108 BYY107:BYY108 CIU107:CIU108 CSQ107:CSQ108 DCM107:DCM108 DMI107:DMI108 DWE107:DWE108 EGA107:EGA108 EPW107:EPW108 EZS107:EZS108 FJO107:FJO108 FTK107:FTK108 GDG107:GDG108 GNC107:GNC108 GWY107:GWY108 HGU107:HGU108 HQQ107:HQQ108 IAM107:IAM108 IKI107:IKI108 IUE107:IUE108 JEA107:JEA108 JNW107:JNW108 JXS107:JXS108 KHO107:KHO108 KRK107:KRK108 LBG107:LBG108 LLC107:LLC108 LUY107:LUY108 MEU107:MEU108 MOQ107:MOQ108 MYM107:MYM108 NII107:NII108 NSE107:NSE108 OCA107:OCA108 OLW107:OLW108 OVS107:OVS108 PFO107:PFO108 PPK107:PPK108 PZG107:PZG108 QJC107:QJC108 QSY107:QSY108 RCU107:RCU108 RMQ107:RMQ108 RWM107:RWM108 SGI107:SGI108 SQE107:SQE108 TAA107:TAA108 TJW107:TJW108 TTS107:TTS108 UDO107:UDO108 UNK107:UNK108 UXG107:UXG108 VHC107:VHC108 VQY107:VQY108 WAU107:WAU108 WKQ107:WKQ108 WUM107:WUM108 IA107:IA108 RW107:RW108 ALO103:ALO104 ABS80 WLD128 WBH128 VRL128 VHP128 UXT128 UNX128 UEB128 TUF128 TKJ128 TAN128 SQR128 SGV128 RWZ128 RND128 RDH128 QTL128 QJP128 PZT128 PPX128 PGB128 OWF128 OMJ128 OCN128 NSR128 NIV128 MYZ128 MPD128 MFH128 LVL128 LLP128 LBT128 KRX128 KIB128 JYF128 JOJ128 JEN128 IUR128 IKV128 IAZ128 HRD128 HHH128 GXL128 GNP128 GDT128 FTX128 FKB128 FAF128 EQJ128 EGN128 DWR128 DMV128 DCZ128 CTD128 CJH128 BZL128 BPP128 BFT128 AVX128 AMB128 ACF128 SJ128 IN128 SP129:SP130 WVF135 CSX131 CJB131 DCT131 DMP131 DWL131 EGH131 EQD131 EZZ131 FJV131 FTR131 GDN131 GNJ131 GXF131 HHB131 HQX131 IAT131 IKP131 IUL131 JEH131 JOD131 JXZ131 KHV131 KRR131 LBN131 LLJ131 LVF131 MFB131 MOX131 MYT131 NIP131 NSL131 OCH131 OMD131 OVZ131 PFV131 PPR131 PZN131 QJJ131 QTF131 RDB131 RMX131 RWT131 SGP131 SQL131 TAH131 TKD131 TTZ131 UDV131 UNR131 UXN131 VHJ131 VRF131 WBB131 WKX131 WUT131 IH131 SD131 ABZ131 ALV131 AVR131 BFN131 M44:M61 AWD154 BFZ154 BPV154 BZR154 CJN154 CTJ154 DDF154 DNB154 DWX154 EGT154 EQP154 FAL154 FKH154 FUD154 GDZ154 GNV154 GXR154 HHN154 HRJ154 IBF154 ILB154 IUX154 JET154 JOP154 JYL154 KIH154 KSD154 LBZ154 LLV154 LVR154 MFN154 MPJ154 MZF154 NJB154 NSX154 OCT154 OMP154 OWL154 PGH154 PQD154 PZZ154 QJV154 QTR154 RDN154 RNJ154 RXF154 SHB154 SQX154 TAT154 TKP154 TUL154 UEH154 UOD154 UXZ154 VHV154 VRR154 WBN154 WLJ154 WVF154 IT154 SP154 ACL154 AWD157 BFZ157 BPV157 BZR157 CJN157 CTJ157 DDF157 DNB157 DWX157 EGT157 EQP157 FAL157 FKH157 FUD157 GDZ157 GNV157 GXR157 HHN157 HRJ157 IBF157 ILB157 IUX157 JET157 JOP157 JYL157 KIH157 KSD157 LBZ157 LLV157 LVR157 MFN157 MPJ157 MZF157 NJB157 NSX157 OCT157 OMP157 OWL157 PGH157 PQD157 PZZ157 QJV157 QTR157 RDN157 RNJ157 RXF157 SHB157 SQX157 TAT157 TKP157 TUL157 UEH157 UOD157 UXZ157 VHV157 VRR157 WBN157 WLJ157 WVF157 IT157 SP157 ACL157 AMH160 AWD160 BFZ160 BPV160 BZR160 CJN160 CTJ160 DDF160 DNB160 DWX160 EGT160 EQP160 FAL160 FKH160 FUD160 GDZ160 GNV160 GXR160 HHN160 HRJ160 IBF160 ILB160 IUX160 JET160 JOP160 JYL160 KIH160 KSD160 LBZ160 LLV160 LVR160 MFN160 MPJ160 MZF160 NJB160 NSX160 OCT160 OMP160 OWL160 PGH160 PQD160 PZZ160 QJV160 QTR160 RDN160 RNJ160 RXF160 SHB160 SQX160 TAT160 TKP160 TUL160 UEH160 UOD160 UXZ160 VHV160 VRR160 WBN160 WLJ160 WVF160 IT160 SP160 ACL160 AMH162 AWD162 BFZ162 BPV162 BZR162 CJN162 CTJ162 DDF162 DNB162 DWX162 EGT162 EQP162 FAL162 FKH162 FUD162 GDZ162 GNV162 GXR162 HHN162 HRJ162 IBF162 ILB162 IUX162 JET162 JOP162 JYL162 KIH162 KSD162 LBZ162 LLV162 LVR162 MFN162 MPJ162 MZF162 NJB162 NSX162 OCT162 OMP162 OWL162 PGH162 PQD162 PZZ162 QJV162 QTR162 RDN162 RNJ162 RXF162 SHB162 SQX162 TAT162 TKP162 TUL162 UEH162 UOD162 UXZ162 VHV162 VRR162 WBN162 WLJ162 WVF162 IT162 SP162 ACL162 ACS123 AWD164 BFZ164 BPV164 BZR164 CJN164 CTJ164 DDF164 DNB164 DWX164 EGT164 EQP164 FAL164 FKH164 FUD164 GDZ164 GNV164 GXR164 HHN164 HRJ164 IBF164 ILB164 IUX164 JET164 JOP164 JYL164 KIH164 KSD164 LBZ164 LLV164 LVR164 MFN164 MPJ164 MZF164 NJB164 NSX164 OCT164 OMP164 OWL164 PGH164 PQD164 PZZ164 QJV164 QTR164 RDN164 RNJ164 RXF164 SHB164 SQX164 TAT164 TKP164 TUL164 UEH164 UOD164 UXZ164 VHV164 VRR164 WBN164 WLJ164 WVF164 IT164 SP164 ACL164 K248:K249 AWD200 BFZ200 BPV200 BZR200 CJN200 CTJ200 DDF200 DNB200 DWX200 EGT200 EQP200 FAL200 FKH200 FUD200 GDZ200 GNV200 GXR200 HHN200 HRJ200 IBF200 ILB200 IUX200 JET200 JOP200 JYL200 KIH200 KSD200 LBZ200 LLV200 LVR200 MFN200 MPJ200 MZF200 NJB200 NSX200 OCT200 OMP200 OWL200 PGH200 PQD200 PZZ200 QJV200 QTR200 RDN200 RNJ200 RXF200 SHB200 SQX200 TAT200 TKP200 TUL200 UEH200 UOD200 UXZ200 VHV200 VRR200 WBN200 WLJ200 WVF200 IT200 SP200 ACL200 ACW279 IF134 BPJ131 SW132 JA132 WVM132 WLQ132 WBU132 VRY132 VIC132 UYG132 UOK132 UEO132 TUS132 TKW132 TBA132 SRE132 SHI132 RXM132 RNQ132 RDU132 QTY132 QKC132 QAG132 PQK132 PGO132 OWS132 OMW132 ODA132 NTE132 NJI132 MZM132 MPQ132 MFU132 LVY132 LMC132 LCG132 KSK132 KIO132 JYS132 JOW132 JFA132 IVE132 ILI132 IBM132 HRQ132 HHU132 GXY132 GOC132 GEG132 FUK132 FKO132 FAS132 EQW132 EHA132 DXE132 DNI132 DDM132 CTQ132 CJU132 BZY132 BQC132 BGG132 AWK132 AMO132 ACS132 BPU125 CJO116 CTK116 BZS116 BPW116 BGA116 AWE116 AMI116 ACM116 SQ116 IU116 WVG116 WLK116 WBO116 VRS116 VHW116 UYA116 UOE116 UEI116 TUM116 TKQ116 TAU116 SQY116 SHC116 RXG116 RNK116 RDO116 QTS116 QJW116 QAA116 PQE116 PGI116 OWM116 OMQ116 OCU116 NSY116 NJC116 MZG116 MPK116 MFO116 LVS116 LLW116 LCA116 KSE116 KII116 JYM116 JOQ116 JEU116 IUY116 ILC116 IBG116 HRK116 HHO116 GXS116 GNW116 GEA116 FUE116 FKI116 FAM116 EQQ116 EGU116 DWY116 DNC116 DDG116 ACS117 SW117 JA117 WVM117 WLQ117 WBU117 VRY117 VIC117 UYG117 UOK117 UEO117 TUS117 TKW117 TBA117 SRE117 SHI117 RXM117 RNQ117 RDU117 QTY117 QKC117 QAG117 PQK117 PGO117 OWS117 OMW117 ODA117 NTE117 NJI117 MZM117 MPQ117 MFU117 LVY117 LMC117 LCG117 KSK117 KIO117 JYS117 JOW117 JFA117 IVE117 ILI117 IBM117 HRQ117 HHU117 GXY117 GOC117 GEG117 FUK117 FKO117 FAS117 EQW117 EHA117 DXE117 DNI117 DDM117 CTQ117 CJU117 BZY117 BQC117 BGG117 AWK117 AMO117 DDG118 K113:K123 CJO118 CTK118 BZS118 BPW118 BGA118 AWE118 AMI118 ACM118 SQ118 IU118 WVG118 WLK118 WBO118 VRS118 VHW118 UYA118 UOE118 UEI118 TUM118 TKQ118 TAU118 SQY118 SHC118 RXG118 RNK118 RDO118 QTS118 QJW118 QAA118 PQE118 PGI118 OWM118 OMQ118 OCU118 NSY118 NJC118 MZG118 MPK118 MFO118 LVS118 LLW118 LCA118 KSE118 KII118 JYM118 JOQ118 JEU118 IUY118 ILC118 IBG118 HRK118 HHO118 GXS118 GNW118 GEA118 FUE118 FKI118 FAM118 EQQ118 EGU118 DWY118 DNC118 ACS119 SW119 JA119 WVM119 WLQ119 WBU119 VRY119 VIC119 UYG119 UOK119 UEO119 TUS119 TKW119 TBA119 SRE119 SHI119 RXM119 RNQ119 RDU119 QTY119 QKC119 QAG119 PQK119 PGO119 OWS119 OMW119 ODA119 NTE119 NJI119 MZM119 MPQ119 MFU119 LVY119 LMC119 LCG119 KSK119 KIO119 JYS119 JOW119 JFA119 IVE119 ILI119 IBM119 HRQ119 HHU119 GXY119 GOC119 GEG119 FUK119 FKO119 FAS119 EQW119 EHA119 DXE119 DNI119 DDM119 CTQ119 CJU119 BZY119 BQC119 BGG119 AWK119 AMO119 DNC120 DWY124 DDG120 CJO120 CTK120 BZS120 BPW120 BGA120 AWE120 AMI120 ACM120 SQ120 IU120 WVG120 WLK120 WBO120 VRS120 VHW120 UYA120 UOE120 UEI120 TUM120 TKQ120 TAU120 SQY120 SHC120 RXG120 RNK120 RDO120 QTS120 QJW120 QAA120 PQE120 PGI120 OWM120 OMQ120 OCU120 NSY120 NJC120 MZG120 MPK120 MFO120 LVS120 LLW120 LCA120 KSE120 KII120 JYM120 JOQ120 JEU120 IUY120 ILC120 IBG120 HRK120 HHO120 GXS120 GNW120 GEA120 FUE120 FKI120 FAM120 EQQ120 EGU120 DWY120 ACS121 SW121 JA121 WVM121 WLQ121 WBU121 VRY121 VIC121 UYG121 UOK121 UEO121 TUS121 TKW121 TBA121 SRE121 SHI121 RXM121 RNQ121 RDU121 QTY121 QKC121 QAG121 PQK121 PGO121 OWS121 OMW121 ODA121 NTE121 NJI121 MZM121 MPQ121 MFU121 LVY121 LMC121 LCG121 KSK121 KIO121 JYS121 JOW121 JFA121 IVE121 ILI121 IBM121 HRQ121 HHU121 GXY121 GOC121 GEG121 FUK121 FKO121 FAS121 EQW121 EHA121 DXE121 DNI121 DDM121 CTQ121 CJU121 BZY121 BQC121 BGG121 AWK121 AMO121 DWY122 DNC122 DDG122 CJO122 CTK122 BZS122 BPW122 BGA122 AWE122 AMI122 ACM122 SQ122 IU122 WVG122 WLK122 WBO122 VRS122 VHW122 UYA122 UOE122 UEI122 TUM122 TKQ122 TAU122 SQY122 SHC122 RXG122 RNK122 RDO122 QTS122 QJW122 QAA122 PQE122 PGI122 OWM122 OMQ122 OCU122 NSY122 NJC122 MZG122 MPK122 MFO122 LVS122 LLW122 LCA122 KSE122 KII122 JYM122 JOQ122 JEU122 IUY122 ILC122 IBG122 HRK122 HHO122 GXS122 GNW122 GEA122 FUE122 FKI122 FAM122 EQQ122 EGU122 EGU124 SW123 JA123 WVM123 WLQ123 WBU123 VRY123 VIC123 UYG123 UOK123 UEO123 TUS123 TKW123 TBA123 SRE123 SHI123 RXM123 RNQ123 RDU123 QTY123 QKC123 QAG123 PQK123 PGO123 OWS123 OMW123 ODA123 NTE123 NJI123 MZM123 MPQ123 MFU123 LVY123 LMC123 LCG123 KSK123 KIO123 JYS123 JOW123 JFA123 IVE123 ILI123 IBM123 HRQ123 HHU123 GXY123 GOC123 GEG123 FUK123 FKO123 FAS123 EQW123 EHA123 DXE123 DNI123 DDM123 CTQ123 CJU123 BZY123 BQC123 BGG123 AWK123 AMO123 BGK155 AMH154 AWO155 AMS155 ACW155 TA155 JE155 WVQ155 WLU155 WBY155 VSC155 VIG155 UYK155 UOO155 UES155 TUW155 TLA155 TBE155 SRI155 SHM155 RXQ155 RNU155 RDY155 QUC155 QKG155 QAK155 PQO155 PGS155 OWW155 ONA155 ODE155 NTI155 NJM155 MZQ155 MPU155 MFY155 LWC155 LMG155 LCK155 KSO155 KIS155 JYW155 JPA155 JFE155 IVI155 ILM155 IBQ155 HRU155 HHY155 GYC155 GOG155 GEK155 FUO155 FKS155 FAW155 ERA155 EHE155 DXI155 DNM155 DDQ155 CTU155 CJY155 CAC155 BQG155 IW207 AMH157 AWO158 AMS158 ACW158 TA158 JE158 WVQ158 WLU158 WBY158 VSC158 VIG158 UYK158 UOO158 UES158 TUW158 TLA158 TBE158 SRI158 SHM158 RXQ158 RNU158 RDY158 QUC158 QKG158 QAK158 PQO158 PGS158 OWW158 ONA158 ODE158 NTI158 NJM158 MZQ158 MPU158 MFY158 LWC158 LMG158 LCK158 KSO158 KIS158 JYW158 JPA158 JFE158 IVI158 ILM158 IBQ158 HRU158 HHY158 GYC158 GOG158 GEK158 FUO158 FKS158 FAW158 ERA158 EHE158 DXI158 DNM158 DDQ158 CTU158 CJY158 CAC158 BQG158 IT129:IT130 WLJ135 WBN135 VRR135 VHV135 UXZ135 UOD135 UEH135 TUL135 TKP135 TAT135 SQX135 SHB135 RXF135 RNJ135 RDN135 QTR135 QJV135 PZZ135 PQD135 PGH135 OWL135 OMP135 OCT135 NSX135 NJB135 MZF135 MPJ135 MFN135 LVR135 LLV135 LBZ135 KSD135 KIH135 JYL135 JOP135 JET135 IUX135 ILB135 IBF135 HRJ135 HHN135 GXR135 GNV135 GDZ135 FUD135 FKH135 FAL135 EQP135 EGT135 DWX135 DNB135 DDF135 CTJ135 CJN135 BZR135 BPV135 BFZ135 AWD135 AMH135 ACL135 K135 J109:J110 WUZ128 WVF129:WVF130 WLJ129:WLJ130 WBN129:WBN130 VRR129:VRR130 VHV129:VHV130 UXZ129:UXZ130 UOD129:UOD130 UEH129:UEH130 TUL129:TUL130 TKP129:TKP130 TAT129:TAT130 SQX129:SQX130 SHB129:SHB130 RXF129:RXF130 RNJ129:RNJ130 RDN129:RDN130 QTR129:QTR130 QJV129:QJV130 PZZ129:PZZ130 PQD129:PQD130 PGH129:PGH130 OWL129:OWL130 OMP129:OMP130 OCT129:OCT130 NSX129:NSX130 NJB129:NJB130 MZF129:MZF130 MPJ129:MPJ130 MFN129:MFN130 LVR129:LVR130 LLV129:LLV130 LBZ129:LBZ130 KSD129:KSD130 KIH129:KIH130 JYL129:JYL130 JOP129:JOP130 JET129:JET130 IUX129:IUX130 ILB129:ILB130 IBF129:IBF130 HRJ129:HRJ130 HHN129:HHN130 GXR129:GXR130 GNV129:GNV130 GDZ129:GDZ130 FUD129:FUD130 FKH129:FKH130 FAL129:FAL130 EQP129:EQP130 EGT129:EGT130 DWX129:DWX130 DNB129:DNB130 DDF129:DDF130 CTJ129:CTJ130 CJN129:CJN130 BZR129:BZR130 BPV129:BPV130 BFZ129:BFZ130 AWD129:AWD130 AMH129:AMH130 ACL129:ACL130 E287:E288 ACO205 AMS281:AMS283 AWO281:AWO283 BGK281:BGK283 BQG281:BQG283 CAC281:CAC283 CJY281:CJY283 CTU281:CTU283 DDQ281:DDQ283 DNM281:DNM283 DXI281:DXI283 EHE281:EHE283 ERA281:ERA283 FAW281:FAW283 FKS281:FKS283 FUO281:FUO283 GEK281:GEK283 GOG281:GOG283 GYC281:GYC283 HHY281:HHY283 HRU281:HRU283 IBQ281:IBQ283 ILM281:ILM283 IVI281:IVI283 JFE281:JFE283 JPA281:JPA283 JYW281:JYW283 KIS281:KIS283 KSO281:KSO283 LCK281:LCK283 LMG281:LMG283 LWC281:LWC283 MFY281:MFY283 MPU281:MPU283 MZQ281:MZQ283 NJM281:NJM283 NTI281:NTI283 ODE281:ODE283 ONA281:ONA283 OWW281:OWW283 PGS281:PGS283 PQO281:PQO283 QAK281:QAK283 QKG281:QKG283 QUC281:QUC283 RDY281:RDY283 RNU281:RNU283 RXQ281:RXQ283 SHM281:SHM283 SRI281:SRI283 TBE281:TBE283 TLA281:TLA283 TUW281:TUW283 UES281:UES283 UOO281:UOO283 UYK281:UYK283 VIG281:VIG283 VSC281:VSC283 WBY281:WBY283 WLU281:WLU283 WVQ281:WVQ283 JE281:JE283 TA281:TA283 K199:K203 AMK205 AWG205 BGC205 BPY205 BZU205 CJQ205 CTM205 DDI205 DNE205 DXA205 EGW205 EQS205 FAO205 FKK205 FUG205 GEC205 GNY205 GXU205 HHQ205 HRM205 IBI205 ILE205 IVA205 JEW205 JOS205 JYO205 KIK205 KSG205 LCC205 LLY205 LVU205 MFQ205 MPM205 MZI205 NJE205 NTA205 OCW205 OMS205 OWO205 PGK205 PQG205 QAC205 QJY205 QTU205 RDQ205 RNM205 RXI205 SHE205 SRA205 TAW205 TKS205 TUO205 UEK205 UOG205 UYC205 VHY205 VRU205 WBQ205 WLM205 WVI205 IW205 SS205 ACW275 AMS275 AWO275 BGK275 BQG275 CAC275 CJY275 CTU275 DDQ275 DNM275 DXI275 EHE275 ERA275 FAW275 FKS275 FUO275 GEK275 GOG275 GYC275 HHY275 HRU275 IBQ275 ILM275 IVI275 JFE275 JPA275 JYW275 KIS275 KSO275 LCK275 LMG275 LWC275 MFY275 MPU275 MZQ275 NJM275 NTI275 ODE275 ONA275 OWW275 PGS275 PQO275 QAK275 QKG275 QUC275 RDY275 RNU275 RXQ275 SHM275 SRI275 TBE275 TLA275 TUW275 UES275 UOO275 UYK275 VIG275 VSC275 WBY275 WLU275 WVQ275 JE275 TA275 ACW277 AMS277 AWO277 BGK277 BQG277 CAC277 CJY277 CTU277 DDQ277 DNM277 DXI277 EHE277 ERA277 FAW277 FKS277 FUO277 GEK277 GOG277 GYC277 HHY277 HRU277 IBQ277 ILM277 IVI277 JFE277 JPA277 JYW277 KIS277 KSO277 LCK277 LMG277 LWC277 MFY277 MPU277 MZQ277 NJM277 NTI277 ODE277 ONA277 OWW277 PGS277 PQO277 QAK277 QKG277 QUC277 RDY277 RNU277 RXQ277 SHM277 SRI277 TBE277 TLA277 TUW277 UES277 UOO277 UYK277 VIG277 VSC277 WBY277 WLU277 WVQ277 JE277 TA277 K253:K254 AMS279 AWO279 BGK279 BQG279 CAC279 CJY279 CTU279 DDQ279 DNM279 DXI279 EHE279 ERA279 FAW279 FKS279 FUO279 GEK279 GOG279 GYC279 HHY279 HRU279 IBQ279 ILM279 IVI279 JFE279 JPA279 JYW279 KIS279 KSO279 LCK279 LMG279 LWC279 MFY279 MPU279 MZQ279 NJM279 NTI279 ODE279 ONA279 OWW279 PGS279 PQO279 QAK279 QKG279 QUC279 RDY279 RNU279 RXQ279 SHM279 SRI279 TBE279 TLA279 TUW279 UES279 UOO279 UYK279 VIG279 VSC279 WBY279 WLU279 WVQ279 JE279 TA279 ALO65:ALO66 ALO70:ALO71 ALO75:ALO76 ALO99:ALO100 ALO86:ALO87 ALO95:ALO96 ALO90:ALO91 M106:M108 ACL133 AMH133 AWD133 BFZ133 BPV133 BZR133 CJN133 CTJ133 DDF133 DNB133 DWX133 EGT133 EQP133 FAL133 FKH133 FUD133 GDZ133 GNV133 GXR133 HHN133 HRJ133 IBF133 ILB133 IUX133 JET133 JOP133 JYL133 KIH133 KSD133 LBZ133 LLV133 LVR133 MFN133 MPJ133 MZF133 NJB133 NSX133 OCT133 OMP133 OWL133 PGH133 PQD133 PZZ133 QJV133 QTR133 RDN133 RNJ133 RXF133 SHB133 SQX133 TAT133 TKP133 TUL133 UEH133 UOD133 UXZ133 VHV133 VRR133 WBN133 WLJ133 WVF133 IT133 SP133 L132:L134 WUR134 WKV134 WAZ134 VRD134 VHH134 UXL134 UNP134 UDT134 TTX134 TKB134 TAF134 SQJ134 SGN134 RWR134 RMV134 RCZ134 QTD134 QJH134 PZL134 PPP134 PFT134 OVX134 OMB134 OCF134 NSJ134 NIN134 MYR134 MOV134 MEZ134 LVD134 LLH134 LBL134 KRP134 KHT134 JXX134 JOB134 JEF134 IUJ134 IKN134 IAR134 HQV134 HGZ134 GXD134 GNH134 GDL134 FTP134 FJT134 EZX134 EQB134 EGF134 DWJ134 DMN134 DCR134 CSV134 CIZ134 BZD134 BPH134 BFL134 AVP134 ALT134 ABX134 SB134 ALO80 J85:J105 ALO83 SP135 J64:J83 K238:K244 BPK284:BPK285 ACW281:ACW283 BZG284:BZG285 CJC284:CJC285 CSY284:CSY285 DCU284:DCU285 DMQ284:DMQ285 DWM284:DWM285 EGI284:EGI285 EQE284:EQE285 FAA284:FAA285 FJW284:FJW285 FTS284:FTS285 GDO284:GDO285 GNK284:GNK285 GXG284:GXG285 HHC284:HHC285 HQY284:HQY285 IAU284:IAU285 IKQ284:IKQ285 IUM284:IUM285 JEI284:JEI285 JOE284:JOE285 JYA284:JYA285 KHW284:KHW285 KRS284:KRS285 LBO284:LBO285 LLK284:LLK285 LVG284:LVG285 MFC284:MFC285 MOY284:MOY285 MYU284:MYU285 NIQ284:NIQ285 NSM284:NSM285 OCI284:OCI285 OME284:OME285 OWA284:OWA285 PFW284:PFW285 PPS284:PPS285 PZO284:PZO285 QJK284:QJK285 QTG284:QTG285 RDC284:RDC285 RMY284:RMY285 RWU284:RWU285 SGQ284:SGQ285 SQM284:SQM285 TAI284:TAI285 TKE284:TKE285 TUA284:TUA285 UDW284:UDW285 UNS284:UNS285 UXO284:UXO285 VHK284:VHK285 VRG284:VRG285 WBC284:WBC285 WKY284:WKY285 WUU284:WUU285 II284:II285 SE284:SE285 ACA284:ACA285 ALW284:ALW285 K258:K259 AVS284:AVS285 JA287:JA288 SW287:SW288 ACS287:ACS288 AMO287:AMO288 AWK287:AWK288 BGG287:BGG288 BQC287:BQC288 BZY287:BZY288 CJU287:CJU288 CTQ287:CTQ288 DDM287:DDM288 DNI287:DNI288 DXE287:DXE288 EHA287:EHA288 EQW287:EQW288 FAS287:FAS288 FKO287:FKO288 FUK287:FUK288 GEG287:GEG288 GOC287:GOC288 GXY287:GXY288 HHU287:HHU288 HRQ287:HRQ288 IBM287:IBM288 ILI287:ILI288 IVE287:IVE288 JFA287:JFA288 JOW287:JOW288 JYS287:JYS288 KIO287:KIO288 KSK287:KSK288 LCG287:LCG288 LMC287:LMC288 LVY287:LVY288 MFU287:MFU288 MPQ287:MPQ288 MZM287:MZM288 NJI287:NJI288 NTE287:NTE288 ODA287:ODA288 OMW287:OMW288 OWS287:OWS288 PGO287:PGO288 PQK287:PQK288 QAG287:QAG288 QKC287:QKC288 QTY287:QTY288 RDU287:RDU288 RNQ287:RNQ288 RXM287:RXM288 SHI287:SHI288 SRE287:SRE288 TBA287:TBA288 TKW287:TKW288 TUS287:TUS288 UEO287:UEO288 UOK287:UOK288 UYG287:UYG288 VIC287:VIC288 VRY287:VRY288 WBU287:WBU288 WLQ287:WLQ288 K293:K891 TA228 K127:K130 ACW228 AMS228 AWO228 BGK228 BQG228 CAC228 CJY228 CTU228 DDQ228 DNM228 DXI228 EHE228 ERA228 FAW228 FKS228 FUO228 GEK228 GOG228 GYC228 HHY228 HRU228 IBQ228 ILM228 IVI228 JFE228 JPA228 JYW228 KIS228 KSO228 LCK228 LMG228 LWC228 MFY228 MPU228 MZQ228 NJM228 NTI228 ODE228 ONA228 OWW228 PGS228 PQO228 QAK228 QKG228 QUC228 RDY228 RNU228 RXQ228 SHM228 SRI228 TBE228 TLA228 TUW228 UES228 UOO228 UYK228 VIG228 VSC228 WBY228 WLU228 WVQ228 JE228 K213:K236 K139:K146 K263:K264 K33:K43 K148 BFO284:BFO285 K281:K291 WVM287:WVM288">
      <formula1>Способ_закупок</formula1>
    </dataValidation>
    <dataValidation type="textLength" operator="equal" allowBlank="1" showInputMessage="1" showErrorMessage="1" error="БИН должен содержать 12 символов" sqref="WXC983103:WXC983931 BA65599:BA66427 KQ65599:KQ66427 UM65599:UM66427 AEI65599:AEI66427 AOE65599:AOE66427 AYA65599:AYA66427 BHW65599:BHW66427 BRS65599:BRS66427 CBO65599:CBO66427 CLK65599:CLK66427 CVG65599:CVG66427 DFC65599:DFC66427 DOY65599:DOY66427 DYU65599:DYU66427 EIQ65599:EIQ66427 ESM65599:ESM66427 FCI65599:FCI66427 FME65599:FME66427 FWA65599:FWA66427 GFW65599:GFW66427 GPS65599:GPS66427 GZO65599:GZO66427 HJK65599:HJK66427 HTG65599:HTG66427 IDC65599:IDC66427 IMY65599:IMY66427 IWU65599:IWU66427 JGQ65599:JGQ66427 JQM65599:JQM66427 KAI65599:KAI66427 KKE65599:KKE66427 KUA65599:KUA66427 LDW65599:LDW66427 LNS65599:LNS66427 LXO65599:LXO66427 MHK65599:MHK66427 MRG65599:MRG66427 NBC65599:NBC66427 NKY65599:NKY66427 NUU65599:NUU66427 OEQ65599:OEQ66427 OOM65599:OOM66427 OYI65599:OYI66427 PIE65599:PIE66427 PSA65599:PSA66427 QBW65599:QBW66427 QLS65599:QLS66427 QVO65599:QVO66427 RFK65599:RFK66427 RPG65599:RPG66427 RZC65599:RZC66427 SIY65599:SIY66427 SSU65599:SSU66427 TCQ65599:TCQ66427 TMM65599:TMM66427 TWI65599:TWI66427 UGE65599:UGE66427 UQA65599:UQA66427 UZW65599:UZW66427 VJS65599:VJS66427 VTO65599:VTO66427 WDK65599:WDK66427 WNG65599:WNG66427 WXC65599:WXC66427 BA131135:BA131963 KQ131135:KQ131963 UM131135:UM131963 AEI131135:AEI131963 AOE131135:AOE131963 AYA131135:AYA131963 BHW131135:BHW131963 BRS131135:BRS131963 CBO131135:CBO131963 CLK131135:CLK131963 CVG131135:CVG131963 DFC131135:DFC131963 DOY131135:DOY131963 DYU131135:DYU131963 EIQ131135:EIQ131963 ESM131135:ESM131963 FCI131135:FCI131963 FME131135:FME131963 FWA131135:FWA131963 GFW131135:GFW131963 GPS131135:GPS131963 GZO131135:GZO131963 HJK131135:HJK131963 HTG131135:HTG131963 IDC131135:IDC131963 IMY131135:IMY131963 IWU131135:IWU131963 JGQ131135:JGQ131963 JQM131135:JQM131963 KAI131135:KAI131963 KKE131135:KKE131963 KUA131135:KUA131963 LDW131135:LDW131963 LNS131135:LNS131963 LXO131135:LXO131963 MHK131135:MHK131963 MRG131135:MRG131963 NBC131135:NBC131963 NKY131135:NKY131963 NUU131135:NUU131963 OEQ131135:OEQ131963 OOM131135:OOM131963 OYI131135:OYI131963 PIE131135:PIE131963 PSA131135:PSA131963 QBW131135:QBW131963 QLS131135:QLS131963 QVO131135:QVO131963 RFK131135:RFK131963 RPG131135:RPG131963 RZC131135:RZC131963 SIY131135:SIY131963 SSU131135:SSU131963 TCQ131135:TCQ131963 TMM131135:TMM131963 TWI131135:TWI131963 UGE131135:UGE131963 UQA131135:UQA131963 UZW131135:UZW131963 VJS131135:VJS131963 VTO131135:VTO131963 WDK131135:WDK131963 WNG131135:WNG131963 WXC131135:WXC131963 BA196671:BA197499 KQ196671:KQ197499 UM196671:UM197499 AEI196671:AEI197499 AOE196671:AOE197499 AYA196671:AYA197499 BHW196671:BHW197499 BRS196671:BRS197499 CBO196671:CBO197499 CLK196671:CLK197499 CVG196671:CVG197499 DFC196671:DFC197499 DOY196671:DOY197499 DYU196671:DYU197499 EIQ196671:EIQ197499 ESM196671:ESM197499 FCI196671:FCI197499 FME196671:FME197499 FWA196671:FWA197499 GFW196671:GFW197499 GPS196671:GPS197499 GZO196671:GZO197499 HJK196671:HJK197499 HTG196671:HTG197499 IDC196671:IDC197499 IMY196671:IMY197499 IWU196671:IWU197499 JGQ196671:JGQ197499 JQM196671:JQM197499 KAI196671:KAI197499 KKE196671:KKE197499 KUA196671:KUA197499 LDW196671:LDW197499 LNS196671:LNS197499 LXO196671:LXO197499 MHK196671:MHK197499 MRG196671:MRG197499 NBC196671:NBC197499 NKY196671:NKY197499 NUU196671:NUU197499 OEQ196671:OEQ197499 OOM196671:OOM197499 OYI196671:OYI197499 PIE196671:PIE197499 PSA196671:PSA197499 QBW196671:QBW197499 QLS196671:QLS197499 QVO196671:QVO197499 RFK196671:RFK197499 RPG196671:RPG197499 RZC196671:RZC197499 SIY196671:SIY197499 SSU196671:SSU197499 TCQ196671:TCQ197499 TMM196671:TMM197499 TWI196671:TWI197499 UGE196671:UGE197499 UQA196671:UQA197499 UZW196671:UZW197499 VJS196671:VJS197499 VTO196671:VTO197499 WDK196671:WDK197499 WNG196671:WNG197499 WXC196671:WXC197499 BA262207:BA263035 KQ262207:KQ263035 UM262207:UM263035 AEI262207:AEI263035 AOE262207:AOE263035 AYA262207:AYA263035 BHW262207:BHW263035 BRS262207:BRS263035 CBO262207:CBO263035 CLK262207:CLK263035 CVG262207:CVG263035 DFC262207:DFC263035 DOY262207:DOY263035 DYU262207:DYU263035 EIQ262207:EIQ263035 ESM262207:ESM263035 FCI262207:FCI263035 FME262207:FME263035 FWA262207:FWA263035 GFW262207:GFW263035 GPS262207:GPS263035 GZO262207:GZO263035 HJK262207:HJK263035 HTG262207:HTG263035 IDC262207:IDC263035 IMY262207:IMY263035 IWU262207:IWU263035 JGQ262207:JGQ263035 JQM262207:JQM263035 KAI262207:KAI263035 KKE262207:KKE263035 KUA262207:KUA263035 LDW262207:LDW263035 LNS262207:LNS263035 LXO262207:LXO263035 MHK262207:MHK263035 MRG262207:MRG263035 NBC262207:NBC263035 NKY262207:NKY263035 NUU262207:NUU263035 OEQ262207:OEQ263035 OOM262207:OOM263035 OYI262207:OYI263035 PIE262207:PIE263035 PSA262207:PSA263035 QBW262207:QBW263035 QLS262207:QLS263035 QVO262207:QVO263035 RFK262207:RFK263035 RPG262207:RPG263035 RZC262207:RZC263035 SIY262207:SIY263035 SSU262207:SSU263035 TCQ262207:TCQ263035 TMM262207:TMM263035 TWI262207:TWI263035 UGE262207:UGE263035 UQA262207:UQA263035 UZW262207:UZW263035 VJS262207:VJS263035 VTO262207:VTO263035 WDK262207:WDK263035 WNG262207:WNG263035 WXC262207:WXC263035 BA327743:BA328571 KQ327743:KQ328571 UM327743:UM328571 AEI327743:AEI328571 AOE327743:AOE328571 AYA327743:AYA328571 BHW327743:BHW328571 BRS327743:BRS328571 CBO327743:CBO328571 CLK327743:CLK328571 CVG327743:CVG328571 DFC327743:DFC328571 DOY327743:DOY328571 DYU327743:DYU328571 EIQ327743:EIQ328571 ESM327743:ESM328571 FCI327743:FCI328571 FME327743:FME328571 FWA327743:FWA328571 GFW327743:GFW328571 GPS327743:GPS328571 GZO327743:GZO328571 HJK327743:HJK328571 HTG327743:HTG328571 IDC327743:IDC328571 IMY327743:IMY328571 IWU327743:IWU328571 JGQ327743:JGQ328571 JQM327743:JQM328571 KAI327743:KAI328571 KKE327743:KKE328571 KUA327743:KUA328571 LDW327743:LDW328571 LNS327743:LNS328571 LXO327743:LXO328571 MHK327743:MHK328571 MRG327743:MRG328571 NBC327743:NBC328571 NKY327743:NKY328571 NUU327743:NUU328571 OEQ327743:OEQ328571 OOM327743:OOM328571 OYI327743:OYI328571 PIE327743:PIE328571 PSA327743:PSA328571 QBW327743:QBW328571 QLS327743:QLS328571 QVO327743:QVO328571 RFK327743:RFK328571 RPG327743:RPG328571 RZC327743:RZC328571 SIY327743:SIY328571 SSU327743:SSU328571 TCQ327743:TCQ328571 TMM327743:TMM328571 TWI327743:TWI328571 UGE327743:UGE328571 UQA327743:UQA328571 UZW327743:UZW328571 VJS327743:VJS328571 VTO327743:VTO328571 WDK327743:WDK328571 WNG327743:WNG328571 WXC327743:WXC328571 BA393279:BA394107 KQ393279:KQ394107 UM393279:UM394107 AEI393279:AEI394107 AOE393279:AOE394107 AYA393279:AYA394107 BHW393279:BHW394107 BRS393279:BRS394107 CBO393279:CBO394107 CLK393279:CLK394107 CVG393279:CVG394107 DFC393279:DFC394107 DOY393279:DOY394107 DYU393279:DYU394107 EIQ393279:EIQ394107 ESM393279:ESM394107 FCI393279:FCI394107 FME393279:FME394107 FWA393279:FWA394107 GFW393279:GFW394107 GPS393279:GPS394107 GZO393279:GZO394107 HJK393279:HJK394107 HTG393279:HTG394107 IDC393279:IDC394107 IMY393279:IMY394107 IWU393279:IWU394107 JGQ393279:JGQ394107 JQM393279:JQM394107 KAI393279:KAI394107 KKE393279:KKE394107 KUA393279:KUA394107 LDW393279:LDW394107 LNS393279:LNS394107 LXO393279:LXO394107 MHK393279:MHK394107 MRG393279:MRG394107 NBC393279:NBC394107 NKY393279:NKY394107 NUU393279:NUU394107 OEQ393279:OEQ394107 OOM393279:OOM394107 OYI393279:OYI394107 PIE393279:PIE394107 PSA393279:PSA394107 QBW393279:QBW394107 QLS393279:QLS394107 QVO393279:QVO394107 RFK393279:RFK394107 RPG393279:RPG394107 RZC393279:RZC394107 SIY393279:SIY394107 SSU393279:SSU394107 TCQ393279:TCQ394107 TMM393279:TMM394107 TWI393279:TWI394107 UGE393279:UGE394107 UQA393279:UQA394107 UZW393279:UZW394107 VJS393279:VJS394107 VTO393279:VTO394107 WDK393279:WDK394107 WNG393279:WNG394107 WXC393279:WXC394107 BA458815:BA459643 KQ458815:KQ459643 UM458815:UM459643 AEI458815:AEI459643 AOE458815:AOE459643 AYA458815:AYA459643 BHW458815:BHW459643 BRS458815:BRS459643 CBO458815:CBO459643 CLK458815:CLK459643 CVG458815:CVG459643 DFC458815:DFC459643 DOY458815:DOY459643 DYU458815:DYU459643 EIQ458815:EIQ459643 ESM458815:ESM459643 FCI458815:FCI459643 FME458815:FME459643 FWA458815:FWA459643 GFW458815:GFW459643 GPS458815:GPS459643 GZO458815:GZO459643 HJK458815:HJK459643 HTG458815:HTG459643 IDC458815:IDC459643 IMY458815:IMY459643 IWU458815:IWU459643 JGQ458815:JGQ459643 JQM458815:JQM459643 KAI458815:KAI459643 KKE458815:KKE459643 KUA458815:KUA459643 LDW458815:LDW459643 LNS458815:LNS459643 LXO458815:LXO459643 MHK458815:MHK459643 MRG458815:MRG459643 NBC458815:NBC459643 NKY458815:NKY459643 NUU458815:NUU459643 OEQ458815:OEQ459643 OOM458815:OOM459643 OYI458815:OYI459643 PIE458815:PIE459643 PSA458815:PSA459643 QBW458815:QBW459643 QLS458815:QLS459643 QVO458815:QVO459643 RFK458815:RFK459643 RPG458815:RPG459643 RZC458815:RZC459643 SIY458815:SIY459643 SSU458815:SSU459643 TCQ458815:TCQ459643 TMM458815:TMM459643 TWI458815:TWI459643 UGE458815:UGE459643 UQA458815:UQA459643 UZW458815:UZW459643 VJS458815:VJS459643 VTO458815:VTO459643 WDK458815:WDK459643 WNG458815:WNG459643 WXC458815:WXC459643 BA524351:BA525179 KQ524351:KQ525179 UM524351:UM525179 AEI524351:AEI525179 AOE524351:AOE525179 AYA524351:AYA525179 BHW524351:BHW525179 BRS524351:BRS525179 CBO524351:CBO525179 CLK524351:CLK525179 CVG524351:CVG525179 DFC524351:DFC525179 DOY524351:DOY525179 DYU524351:DYU525179 EIQ524351:EIQ525179 ESM524351:ESM525179 FCI524351:FCI525179 FME524351:FME525179 FWA524351:FWA525179 GFW524351:GFW525179 GPS524351:GPS525179 GZO524351:GZO525179 HJK524351:HJK525179 HTG524351:HTG525179 IDC524351:IDC525179 IMY524351:IMY525179 IWU524351:IWU525179 JGQ524351:JGQ525179 JQM524351:JQM525179 KAI524351:KAI525179 KKE524351:KKE525179 KUA524351:KUA525179 LDW524351:LDW525179 LNS524351:LNS525179 LXO524351:LXO525179 MHK524351:MHK525179 MRG524351:MRG525179 NBC524351:NBC525179 NKY524351:NKY525179 NUU524351:NUU525179 OEQ524351:OEQ525179 OOM524351:OOM525179 OYI524351:OYI525179 PIE524351:PIE525179 PSA524351:PSA525179 QBW524351:QBW525179 QLS524351:QLS525179 QVO524351:QVO525179 RFK524351:RFK525179 RPG524351:RPG525179 RZC524351:RZC525179 SIY524351:SIY525179 SSU524351:SSU525179 TCQ524351:TCQ525179 TMM524351:TMM525179 TWI524351:TWI525179 UGE524351:UGE525179 UQA524351:UQA525179 UZW524351:UZW525179 VJS524351:VJS525179 VTO524351:VTO525179 WDK524351:WDK525179 WNG524351:WNG525179 WXC524351:WXC525179 BA589887:BA590715 KQ589887:KQ590715 UM589887:UM590715 AEI589887:AEI590715 AOE589887:AOE590715 AYA589887:AYA590715 BHW589887:BHW590715 BRS589887:BRS590715 CBO589887:CBO590715 CLK589887:CLK590715 CVG589887:CVG590715 DFC589887:DFC590715 DOY589887:DOY590715 DYU589887:DYU590715 EIQ589887:EIQ590715 ESM589887:ESM590715 FCI589887:FCI590715 FME589887:FME590715 FWA589887:FWA590715 GFW589887:GFW590715 GPS589887:GPS590715 GZO589887:GZO590715 HJK589887:HJK590715 HTG589887:HTG590715 IDC589887:IDC590715 IMY589887:IMY590715 IWU589887:IWU590715 JGQ589887:JGQ590715 JQM589887:JQM590715 KAI589887:KAI590715 KKE589887:KKE590715 KUA589887:KUA590715 LDW589887:LDW590715 LNS589887:LNS590715 LXO589887:LXO590715 MHK589887:MHK590715 MRG589887:MRG590715 NBC589887:NBC590715 NKY589887:NKY590715 NUU589887:NUU590715 OEQ589887:OEQ590715 OOM589887:OOM590715 OYI589887:OYI590715 PIE589887:PIE590715 PSA589887:PSA590715 QBW589887:QBW590715 QLS589887:QLS590715 QVO589887:QVO590715 RFK589887:RFK590715 RPG589887:RPG590715 RZC589887:RZC590715 SIY589887:SIY590715 SSU589887:SSU590715 TCQ589887:TCQ590715 TMM589887:TMM590715 TWI589887:TWI590715 UGE589887:UGE590715 UQA589887:UQA590715 UZW589887:UZW590715 VJS589887:VJS590715 VTO589887:VTO590715 WDK589887:WDK590715 WNG589887:WNG590715 WXC589887:WXC590715 BA655423:BA656251 KQ655423:KQ656251 UM655423:UM656251 AEI655423:AEI656251 AOE655423:AOE656251 AYA655423:AYA656251 BHW655423:BHW656251 BRS655423:BRS656251 CBO655423:CBO656251 CLK655423:CLK656251 CVG655423:CVG656251 DFC655423:DFC656251 DOY655423:DOY656251 DYU655423:DYU656251 EIQ655423:EIQ656251 ESM655423:ESM656251 FCI655423:FCI656251 FME655423:FME656251 FWA655423:FWA656251 GFW655423:GFW656251 GPS655423:GPS656251 GZO655423:GZO656251 HJK655423:HJK656251 HTG655423:HTG656251 IDC655423:IDC656251 IMY655423:IMY656251 IWU655423:IWU656251 JGQ655423:JGQ656251 JQM655423:JQM656251 KAI655423:KAI656251 KKE655423:KKE656251 KUA655423:KUA656251 LDW655423:LDW656251 LNS655423:LNS656251 LXO655423:LXO656251 MHK655423:MHK656251 MRG655423:MRG656251 NBC655423:NBC656251 NKY655423:NKY656251 NUU655423:NUU656251 OEQ655423:OEQ656251 OOM655423:OOM656251 OYI655423:OYI656251 PIE655423:PIE656251 PSA655423:PSA656251 QBW655423:QBW656251 QLS655423:QLS656251 QVO655423:QVO656251 RFK655423:RFK656251 RPG655423:RPG656251 RZC655423:RZC656251 SIY655423:SIY656251 SSU655423:SSU656251 TCQ655423:TCQ656251 TMM655423:TMM656251 TWI655423:TWI656251 UGE655423:UGE656251 UQA655423:UQA656251 UZW655423:UZW656251 VJS655423:VJS656251 VTO655423:VTO656251 WDK655423:WDK656251 WNG655423:WNG656251 WXC655423:WXC656251 BA720959:BA721787 KQ720959:KQ721787 UM720959:UM721787 AEI720959:AEI721787 AOE720959:AOE721787 AYA720959:AYA721787 BHW720959:BHW721787 BRS720959:BRS721787 CBO720959:CBO721787 CLK720959:CLK721787 CVG720959:CVG721787 DFC720959:DFC721787 DOY720959:DOY721787 DYU720959:DYU721787 EIQ720959:EIQ721787 ESM720959:ESM721787 FCI720959:FCI721787 FME720959:FME721787 FWA720959:FWA721787 GFW720959:GFW721787 GPS720959:GPS721787 GZO720959:GZO721787 HJK720959:HJK721787 HTG720959:HTG721787 IDC720959:IDC721787 IMY720959:IMY721787 IWU720959:IWU721787 JGQ720959:JGQ721787 JQM720959:JQM721787 KAI720959:KAI721787 KKE720959:KKE721787 KUA720959:KUA721787 LDW720959:LDW721787 LNS720959:LNS721787 LXO720959:LXO721787 MHK720959:MHK721787 MRG720959:MRG721787 NBC720959:NBC721787 NKY720959:NKY721787 NUU720959:NUU721787 OEQ720959:OEQ721787 OOM720959:OOM721787 OYI720959:OYI721787 PIE720959:PIE721787 PSA720959:PSA721787 QBW720959:QBW721787 QLS720959:QLS721787 QVO720959:QVO721787 RFK720959:RFK721787 RPG720959:RPG721787 RZC720959:RZC721787 SIY720959:SIY721787 SSU720959:SSU721787 TCQ720959:TCQ721787 TMM720959:TMM721787 TWI720959:TWI721787 UGE720959:UGE721787 UQA720959:UQA721787 UZW720959:UZW721787 VJS720959:VJS721787 VTO720959:VTO721787 WDK720959:WDK721787 WNG720959:WNG721787 WXC720959:WXC721787 BA786495:BA787323 KQ786495:KQ787323 UM786495:UM787323 AEI786495:AEI787323 AOE786495:AOE787323 AYA786495:AYA787323 BHW786495:BHW787323 BRS786495:BRS787323 CBO786495:CBO787323 CLK786495:CLK787323 CVG786495:CVG787323 DFC786495:DFC787323 DOY786495:DOY787323 DYU786495:DYU787323 EIQ786495:EIQ787323 ESM786495:ESM787323 FCI786495:FCI787323 FME786495:FME787323 FWA786495:FWA787323 GFW786495:GFW787323 GPS786495:GPS787323 GZO786495:GZO787323 HJK786495:HJK787323 HTG786495:HTG787323 IDC786495:IDC787323 IMY786495:IMY787323 IWU786495:IWU787323 JGQ786495:JGQ787323 JQM786495:JQM787323 KAI786495:KAI787323 KKE786495:KKE787323 KUA786495:KUA787323 LDW786495:LDW787323 LNS786495:LNS787323 LXO786495:LXO787323 MHK786495:MHK787323 MRG786495:MRG787323 NBC786495:NBC787323 NKY786495:NKY787323 NUU786495:NUU787323 OEQ786495:OEQ787323 OOM786495:OOM787323 OYI786495:OYI787323 PIE786495:PIE787323 PSA786495:PSA787323 QBW786495:QBW787323 QLS786495:QLS787323 QVO786495:QVO787323 RFK786495:RFK787323 RPG786495:RPG787323 RZC786495:RZC787323 SIY786495:SIY787323 SSU786495:SSU787323 TCQ786495:TCQ787323 TMM786495:TMM787323 TWI786495:TWI787323 UGE786495:UGE787323 UQA786495:UQA787323 UZW786495:UZW787323 VJS786495:VJS787323 VTO786495:VTO787323 WDK786495:WDK787323 WNG786495:WNG787323 WXC786495:WXC787323 BA852031:BA852859 KQ852031:KQ852859 UM852031:UM852859 AEI852031:AEI852859 AOE852031:AOE852859 AYA852031:AYA852859 BHW852031:BHW852859 BRS852031:BRS852859 CBO852031:CBO852859 CLK852031:CLK852859 CVG852031:CVG852859 DFC852031:DFC852859 DOY852031:DOY852859 DYU852031:DYU852859 EIQ852031:EIQ852859 ESM852031:ESM852859 FCI852031:FCI852859 FME852031:FME852859 FWA852031:FWA852859 GFW852031:GFW852859 GPS852031:GPS852859 GZO852031:GZO852859 HJK852031:HJK852859 HTG852031:HTG852859 IDC852031:IDC852859 IMY852031:IMY852859 IWU852031:IWU852859 JGQ852031:JGQ852859 JQM852031:JQM852859 KAI852031:KAI852859 KKE852031:KKE852859 KUA852031:KUA852859 LDW852031:LDW852859 LNS852031:LNS852859 LXO852031:LXO852859 MHK852031:MHK852859 MRG852031:MRG852859 NBC852031:NBC852859 NKY852031:NKY852859 NUU852031:NUU852859 OEQ852031:OEQ852859 OOM852031:OOM852859 OYI852031:OYI852859 PIE852031:PIE852859 PSA852031:PSA852859 QBW852031:QBW852859 QLS852031:QLS852859 QVO852031:QVO852859 RFK852031:RFK852859 RPG852031:RPG852859 RZC852031:RZC852859 SIY852031:SIY852859 SSU852031:SSU852859 TCQ852031:TCQ852859 TMM852031:TMM852859 TWI852031:TWI852859 UGE852031:UGE852859 UQA852031:UQA852859 UZW852031:UZW852859 VJS852031:VJS852859 VTO852031:VTO852859 WDK852031:WDK852859 WNG852031:WNG852859 WXC852031:WXC852859 BA917567:BA918395 KQ917567:KQ918395 UM917567:UM918395 AEI917567:AEI918395 AOE917567:AOE918395 AYA917567:AYA918395 BHW917567:BHW918395 BRS917567:BRS918395 CBO917567:CBO918395 CLK917567:CLK918395 CVG917567:CVG918395 DFC917567:DFC918395 DOY917567:DOY918395 DYU917567:DYU918395 EIQ917567:EIQ918395 ESM917567:ESM918395 FCI917567:FCI918395 FME917567:FME918395 FWA917567:FWA918395 GFW917567:GFW918395 GPS917567:GPS918395 GZO917567:GZO918395 HJK917567:HJK918395 HTG917567:HTG918395 IDC917567:IDC918395 IMY917567:IMY918395 IWU917567:IWU918395 JGQ917567:JGQ918395 JQM917567:JQM918395 KAI917567:KAI918395 KKE917567:KKE918395 KUA917567:KUA918395 LDW917567:LDW918395 LNS917567:LNS918395 LXO917567:LXO918395 MHK917567:MHK918395 MRG917567:MRG918395 NBC917567:NBC918395 NKY917567:NKY918395 NUU917567:NUU918395 OEQ917567:OEQ918395 OOM917567:OOM918395 OYI917567:OYI918395 PIE917567:PIE918395 PSA917567:PSA918395 QBW917567:QBW918395 QLS917567:QLS918395 QVO917567:QVO918395 RFK917567:RFK918395 RPG917567:RPG918395 RZC917567:RZC918395 SIY917567:SIY918395 SSU917567:SSU918395 TCQ917567:TCQ918395 TMM917567:TMM918395 TWI917567:TWI918395 UGE917567:UGE918395 UQA917567:UQA918395 UZW917567:UZW918395 VJS917567:VJS918395 VTO917567:VTO918395 WDK917567:WDK918395 WNG917567:WNG918395 WXC917567:WXC918395 BA983103:BA983931 KQ983103:KQ983931 UM983103:UM983931 AEI983103:AEI983931 AOE983103:AOE983931 AYA983103:AYA983931 BHW983103:BHW983931 BRS983103:BRS983931 CBO983103:CBO983931 CLK983103:CLK983931 CVG983103:CVG983931 DFC983103:DFC983931 DOY983103:DOY983931 DYU983103:DYU983931 EIQ983103:EIQ983931 ESM983103:ESM983931 FCI983103:FCI983931 FME983103:FME983931 FWA983103:FWA983931 GFW983103:GFW983931 GPS983103:GPS983931 GZO983103:GZO983931 HJK983103:HJK983931 HTG983103:HTG983931 IDC983103:IDC983931 IMY983103:IMY983931 IWU983103:IWU983931 JGQ983103:JGQ983931 JQM983103:JQM983931 KAI983103:KAI983931 KKE983103:KKE983931 KUA983103:KUA983931 LDW983103:LDW983931 LNS983103:LNS983931 LXO983103:LXO983931 MHK983103:MHK983931 MRG983103:MRG983931 NBC983103:NBC983931 NKY983103:NKY983931 NUU983103:NUU983931 OEQ983103:OEQ983931 OOM983103:OOM983931 OYI983103:OYI983931 PIE983103:PIE983931 PSA983103:PSA983931 QBW983103:QBW983931 QLS983103:QLS983931 QVO983103:QVO983931 RFK983103:RFK983931 RPG983103:RPG983931 RZC983103:RZC983931 SIY983103:SIY983931 SSU983103:SSU983931 TCQ983103:TCQ983931 TMM983103:TMM983931 TWI983103:TWI983931 UGE983103:UGE983931 UQA983103:UQA983931 UZW983103:UZW983931 VJS983103:VJS983931 VTO983103:VTO983931 WDK983103:WDK983931 WNG983103:WNG983931 KQ111 KQ9 WXC9 WXC111 WNG9 WNG111 WDK9 WDK111 VTO9 VTO111 VJS9 VJS111 UZW9 UZW111 UQA9 UQA111 UGE9 UGE111 TWI9 TWI111 TMM9 TMM111 TCQ9 TCQ111 SSU9 SSU111 SIY9 SIY111 RZC9 RZC111 RPG9 RPG111 RFK9 RFK111 QVO9 QVO111 QLS9 QLS111 QBW9 QBW111 PSA9 PSA111 PIE9 PIE111 OYI9 OYI111 OOM9 OOM111 OEQ9 OEQ111 NUU9 NUU111 NKY9 NKY111 NBC9 NBC111 MRG9 MRG111 MHK9 MHK111 LXO9 LXO111 LNS9 LNS111 LDW9 LDW111 KUA9 KUA111 KKE9 KKE111 KAI9 KAI111 JQM9 JQM111 JGQ9 JGQ111 IWU9 IWU111 IMY9 IMY111 IDC9 IDC111 HTG9 HTG111 HJK9 HJK111 GZO9 GZO111 GPS9 GPS111 GFW9 GFW111 FWA9 FWA111 FME9 FME111 FCI9 FCI111 ESM9 ESM111 EIQ9 EIQ111 DYU9 DYU111 DOY9 DOY111 DFC9 DFC111 CVG9 CVG111 CLK9 CLK111 CBO9 CBO111 BRS9 BRS111 BHW9 BHW111 AYA9 AYA111 AOE9 AOE111 AEI9 AEI111 UM9 UM111 BA9 VTO296:VTO891 VJS296:VJS891 UZW296:UZW891 UQA296:UQA891 UGE296:UGE891 TWI296:TWI891 TMM296:TMM891 TCQ296:TCQ891 SSU296:SSU891 SIY296:SIY891 RZC296:RZC891 RPG296:RPG891 RFK296:RFK891 QVO296:QVO891 QLS296:QLS891 QBW296:QBW891 PSA296:PSA891 PIE296:PIE891 OYI296:OYI891 OOM296:OOM891 OEQ296:OEQ891 NUU296:NUU891 NKY296:NKY891 NBC296:NBC891 MRG296:MRG891 MHK296:MHK891 LXO296:LXO891 LNS296:LNS891 LDW296:LDW891 KUA296:KUA891 KKE296:KKE891 KAI296:KAI891 JQM296:JQM891 JGQ296:JGQ891 IWU296:IWU891 IMY296:IMY891 IDC296:IDC891 HTG296:HTG891 HJK296:HJK891 GZO296:GZO891 GPS296:GPS891 GFW296:GFW891 FWA296:FWA891 FME296:FME891 FCI296:FCI891 ESM296:ESM891 EIQ296:EIQ891 DYU296:DYU891 DOY296:DOY891 DFC296:DFC891 CVG296:CVG891 CLK296:CLK891 CBO296:CBO891 BRS296:BRS891 BHW296:BHW891 AYA296:AYA891 AOE296:AOE891 AEI296:AEI891 UM296:UM891 KQ296:KQ891 WXC296:WXC891 WNG296:WNG891 WDI293:WDI295 VTM293:VTM295 VJQ293:VJQ295 UZU293:UZU295 UPY293:UPY295 UGC293:UGC295 TWG293:TWG295 TMK293:TMK295 TCO293:TCO295 SSS293:SSS295 SIW293:SIW295 RZA293:RZA295 RPE293:RPE295 RFI293:RFI295 QVM293:QVM295 QLQ293:QLQ295 QBU293:QBU295 PRY293:PRY295 PIC293:PIC295 OYG293:OYG295 OOK293:OOK295 OEO293:OEO295 NUS293:NUS295 NKW293:NKW295 NBA293:NBA295 MRE293:MRE295 MHI293:MHI295 LXM293:LXM295 LNQ293:LNQ295 LDU293:LDU295 KTY293:KTY295 KKC293:KKC295 KAG293:KAG295 JQK293:JQK295 JGO293:JGO295 IWS293:IWS295 IMW293:IMW295 IDA293:IDA295 HTE293:HTE295 HJI293:HJI295 GZM293:GZM295 GPQ293:GPQ295 GFU293:GFU295 FVY293:FVY295 FMC293:FMC295 FCG293:FCG295 ESK293:ESK295 EIO293:EIO295 DYS293:DYS295 DOW293:DOW295 DFA293:DFA295 CVE293:CVE295 CLI293:CLI295 CBM293:CBM295 BRQ293:BRQ295 BHU293:BHU295 AXY293:AXY295 AOC293:AOC295 AEG293:AEG295 UK293:UK295 KO293:KO295 WXA293:WXA295 WDK296:WDK891 ADM107:ADM108 BA111 UFS106 TVW106 TMA106 TCE106 SSI106 SIM106 RYQ106 ROU106 REY106 QVC106 QLG106 QBK106 PRO106 PHS106 OXW106 OOA106 OEE106 NUI106 NKM106 NAQ106 MQU106 MGY106 LXC106 LNG106 LDK106 KTO106 KJS106 JZW106 JQA106 JGE106 IWI106 IMM106 ICQ106 HSU106 HIY106 GZC106 GPG106 GFK106 FVO106 FLS106 FBW106 ESA106 EIE106 DYI106 DOM106 DEQ106 CUU106 CKY106 CBC106 BRG106 BHK106 AXO106 ANS106 ADW106 ANI103:ANI104 UA106 KE106 WWQ106 WMU106 WCY106 VTC106 VJG106 ANI107:ANI108 VTD200 UZK106 VTM127 VJQ127 UZU127 UPY127 UGC127 TWG127 TMK127 TCO127 SSS127 SIW127 RZA127 RPE127 RFI127 QVM127 QLQ127 QBU127 PRY127 PIC127 OYG127 OOK127 OEO127 NUS127 NKW127 NBA127 MRE127 MHI127 LXM127 LNQ127 LDU127 KTY127 KKC127 KAG127 JQK127 JGO127 IWS127 IMW127 IDA127 HTE127 HJI127 GZM127 GPQ127 GFU127 FVY127 FMC127 FCG127 ESK127 EIO127 DYS127 DOW127 DFA127 CVE127 CLI127 CBM127 BRQ127 BHU127 AXY127 AOC127 AEG127 UK127 KO127 WXA127 VTB128 WNE127 BC32 BF203 AEG124 VJO207 UK206 AEG206 AOC206 AXY206 BHU206 BRQ206 CBM206 CLI206 CVE206 DFA206 DOW206 DYS206 EIO206 ESK206 FCG206 FMC206 FVY206 GFU206 GPQ206 GZM206 HJI206 HTE206 IDA206 IMW206 IWS206 JGO206 JQK206 KAG206 KKC206 KTY206 LDU206 LNQ206 LXM206 MHI206 MRE206 NBA206 NKW206 NUS206 OEO206 OOK206 OYG206 PIC206 PRY206 QBU206 QLQ206 QVM206 RFI206 RPE206 RZA206 SIW206 SSS206 TCO206 TMK206 TWG206 UGC206 UPY206 UZU206 VJQ206 VTM206 WDI206 WNE206 WXA206 WNE293:WNE295 KM125 AOE63 AYA63 BHW63 BRS63 CBO63 CLK63 CVG63 DFC63 DOY63 DYU63 EIQ63 ESM63 FCI63 FME63 FWA63 GFW63 GPS63 GZO63 HJK63 HTG63 IDC63 IMY63 IWU63 JGQ63 JQM63 KAI63 KKE63 KUA63 LDW63 LNS63 LXO63 MHK63 MRG63 NBC63 NKY63 NUU63 OEQ63 OOM63 OYI63 PIE63 PSA63 QBW63 QLS63 QVO63 RFK63 RPG63 RZC63 SIY63 SSU63 TCQ63 TMM63 TWI63 UGE63 UQA63 UZW63 VJS63 VTO63 WDK63 WNG63 WXC63 KQ63 UM63 AEI63 BC63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KQ22 UM22 AEI22 BC22 AOE25 AYA25 BHW25 BRS25 CBO25 CLK25 CVG25 DFC25 DOY25 DYU25 EIQ25 ESM25 FCI25 FME25 FWA25 GFW25 GPS25 GZO25 HJK25 HTG25 IDC25 IMY25 IWU25 JGQ25 JQM25 KAI25 KKE25 KUA25 LDW25 LNS25 LXO25 MHK25 MRG25 NBC25 NKY25 NUU25 OEQ25 OOM25 OYI25 PIE25 PSA25 QBW25 QLS25 QVO25 RFK25 RPG25 RZC25 SIY25 SSU25 TCQ25 TMM25 TWI25 UGE25 UQA25 UZW25 VJS25 VTO25 WDK25 WNG25 WXC25 KQ25 UM25 AEI25 BC25 AOE29 AYA29 BHW29 BRS29 CBO29 CLK29 CVG29 DFC29 DOY29 DYU29 EIQ29 ESM29 FCI29 FME29 FWA29 GFW29 GPS29 GZO29 HJK29 HTG29 IDC29 IMY29 IWU29 JGQ29 JQM29 KAI29 KKE29 KUA29 LDW29 LNS29 LXO29 MHK29 MRG29 NBC29 NKY29 NUU29 OEQ29 OOM29 OYI29 PIE29 PSA29 QBW29 QLS29 QVO29 RFK29 RPG29 RZC29 SIY29 SSU29 TCQ29 TMM29 TWI29 UGE29 UQA29 UZW29 VJS29 VTO29 WDK29 WNG29 WXC29 KQ29 UM29 AEI29 BC29 AOE32 AYA32 BHW32 BRS32 CBO32 CLK32 CVG32 DFC32 DOY32 DYU32 EIQ32 ESM32 FCI32 FME32 FWA32 GFW32 GPS32 GZO32 HJK32 HTG32 IDC32 IMY32 IWU32 JGQ32 JQM32 KAI32 KKE32 KUA32 LDW32 LNS32 LXO32 MHK32 MRG32 NBC32 NKY32 NUU32 OEQ32 OOM32 OYI32 PIE32 PSA32 QBW32 QLS32 QVO32 RFK32 RPG32 RZC32 SIY32 SSU32 TCQ32 TMM32 TWI32 UGE32 UQA32 UZW32 VJS32 VTO32 WDK32 WNG32 WXC32 KQ32 UM32 AEI32 AOC124 AXY124 BHU124 BRQ124 CBM124 CLI124 CVE124 DFA124 DOW124 DYS124 EIO124 ESK124 FCG124 FMC124 FVY124 GFU124 GPQ124 GZM124 HJI124 HTE124 IDA124 IMW124 IWS124 JGO124 JQK124 KAG124 KKC124 KTY124 LDU124 LNQ124 LXM124 MHI124 MRE124 NBA124 NKW124 NUS124 OEO124 OOK124 OYG124 PIC124 PRY124 QBU124 QLQ124 QVM124 RFI124 RPE124 RZA124 SIW124 SSS124 TCO124 TMK124 TWG124 UGC124 UPY124 UZU124 VJQ124 VTM124 WDI124 WNE124 WXA124 KM132 AXE107:AXE108 WWY125 WNC125 WDG125 VTK125 VJO125 UZS125 UPW125 UGA125 TWE125 TMI125 TCM125 SSQ125 SIU125 RYY125 RPC125 RFG125 QVK125 QLO125 QBS125 PRW125 PIA125 OYE125 OOI125 OEM125 NUQ125 NKU125 NAY125 MRC125 MHG125 LXK125 LNO125 LDS125 KTW125 KKA125 KAE125 JQI125 JGM125 IWQ125 IMU125 ICY125 HTC125 HJG125 GZK125 GPO125 GFS125 FVW125 FMA125 FCE125 ESI125 EIM125 DYQ125 DOU125 DEY125 CVC125 CLG125 CBK125 BRO125 BHS125 AXW125 AOA125 AEE125 BA206:BA212 WWY123 VTK207 WDG207 WNC207 UZS207 WWY207 KM207 UI207 AEE207 AOA207 AXW207 BHS207 BRO207 CBK207 CLG207 CVC207 DEY207 DOU207 DYQ207 EIM207 ESI207 FCE207 FMA207 FVW207 GFS207 GPO207 GZK207 HJG207 HTC207 ICY207 IMU207 IWQ207 JGM207 JQI207 KAE207 KKA207 KTW207 LDS207 LNO207 LXK207 MHG207 MRC207 NAY207 NKU207 NUQ207 OEM207 OOI207 OYE207 PIA207 PRW207 QBS207 QLO207 QVK207 RFG207 RPC207 RYY207 SIU207 SSQ207 TCM207 TMI207 TWE207 UGA207 KB131 BA168 BA171 WNC132 BG84 ANS64 AXO64 BHK64 BRG64 CBC64 CKY64 CUU64 DEQ64 DOM64 DYI64 EIE64 ESA64 FBW64 FLS64 FVO64 GFK64 GPG64 GZC64 HIY64 HSU64 ICQ64 IMM64 IWI64 JGE64 JQA64 JZW64 KJS64 KTO64 LDK64 LNG64 LXC64 MGY64 MQU64 NAQ64 NKM64 NUI64 OEE64 OOA64 OXW64 PHS64 PRO64 QBK64 QLG64 QVC64 REY64 ROU64 RYQ64 SIM64 SSI64 TCE64 TMA64 TVW64 UFS64 UPO64 UZK64 VJG64 VTC64 WCY64 WMU64 WWQ64 KE64 UA64 ADW64 AXE65:AXE66 BHA65:BHA66 BQW65:BQW66 CAS65:CAS66 CKO65:CKO66 CUK65:CUK66 DEG65:DEG66 DOC65:DOC66 DXY65:DXY66 EHU65:EHU66 ERQ65:ERQ66 FBM65:FBM66 FLI65:FLI66 FVE65:FVE66 GFA65:GFA66 GOW65:GOW66 GYS65:GYS66 HIO65:HIO66 HSK65:HSK66 ICG65:ICG66 IMC65:IMC66 IVY65:IVY66 JFU65:JFU66 JPQ65:JPQ66 JZM65:JZM66 KJI65:KJI66 KTE65:KTE66 LDA65:LDA66 LMW65:LMW66 LWS65:LWS66 MGO65:MGO66 MQK65:MQK66 NAG65:NAG66 NKC65:NKC66 NTY65:NTY66 ODU65:ODU66 ONQ65:ONQ66 OXM65:OXM66 PHI65:PHI66 PRE65:PRE66 QBA65:QBA66 QKW65:QKW66 QUS65:QUS66 REO65:REO66 ROK65:ROK66 RYG65:RYG66 SIC65:SIC66 SRY65:SRY66 TBU65:TBU66 TLQ65:TLQ66 TVM65:TVM66 UFI65:UFI66 UPE65:UPE66 UZA65:UZA66 VIW65:VIW66 VSS65:VSS66 WCO65:WCO66 WMK65:WMK66 WWG65:WWG66 JU65:JU66 TQ65:TQ66 ADM65:ADM66 AXE70:AXE71 ANS69 AXO69 BHK69 BRG69 CBC69 CKY69 CUU69 DEQ69 DOM69 DYI69 EIE69 ESA69 FBW69 FLS69 FVO69 GFK69 GPG69 GZC69 HIY69 HSU69 ICQ69 IMM69 IWI69 JGE69 JQA69 JZW69 KJS69 KTO69 LDK69 LNG69 LXC69 MGY69 MQU69 NAQ69 NKM69 NUI69 OEE69 OOA69 OXW69 PHS69 PRO69 QBK69 QLG69 QVC69 REY69 ROU69 RYQ69 SIM69 SSI69 TCE69 TMA69 TVW69 UFS69 UPO69 UZK69 VJG69 VTC69 WCY69 WMU69 WWQ69 KE69 UA69 ADW69 VTO158 BHA70:BHA71 BQW70:BQW71 CAS70:CAS71 CKO70:CKO71 CUK70:CUK71 DEG70:DEG71 DOC70:DOC71 DXY70:DXY71 EHU70:EHU71 ERQ70:ERQ71 FBM70:FBM71 FLI70:FLI71 FVE70:FVE71 GFA70:GFA71 GOW70:GOW71 GYS70:GYS71 HIO70:HIO71 HSK70:HSK71 ICG70:ICG71 IMC70:IMC71 IVY70:IVY71 JFU70:JFU71 JPQ70:JPQ71 JZM70:JZM71 KJI70:KJI71 KTE70:KTE71 LDA70:LDA71 LMW70:LMW71 LWS70:LWS71 MGO70:MGO71 MQK70:MQK71 NAG70:NAG71 NKC70:NKC71 NTY70:NTY71 ODU70:ODU71 ONQ70:ONQ71 OXM70:OXM71 PHI70:PHI71 PRE70:PRE71 QBA70:QBA71 QKW70:QKW71 QUS70:QUS71 REO70:REO71 ROK70:ROK71 RYG70:RYG71 SIC70:SIC71 SRY70:SRY71 TBU70:TBU71 TLQ70:TLQ71 TVM70:TVM71 UFI70:UFI71 UPE70:UPE71 UZA70:UZA71 VIW70:VIW71 VSS70:VSS71 WCO70:WCO71 WMK70:WMK71 WWG70:WWG71 JU70:JU71 TQ70:TQ71 ADM70:ADM71 ANI65:ANI66 ADW74 ANI75:ANI76 ANS74 AXO74 BHK74 BRG74 CBC74 CKY74 CUU74 DEQ74 DOM74 DYI74 EIE74 ESA74 FBW74 FLS74 FVO74 GFK74 GPG74 GZC74 HIY74 HSU74 ICQ74 IMM74 IWI74 JGE74 JQA74 JZW74 KJS74 KTO74 LDK74 LNG74 LXC74 MGY74 MQU74 NAQ74 NKM74 NUI74 OEE74 OOA74 OXW74 PHS74 PRO74 QBK74 QLG74 QVC74 REY74 ROU74 RYQ74 SIM74 SSI74 TCE74 TMA74 TVW74 UFS74 UPO74 UZK74 VJG74 VTC74 WCY74 WMU74 WWQ74 KE74 UA74 AXE75:AXE76 BHA75:BHA76 BQW75:BQW76 CAS75:CAS76 CKO75:CKO76 CUK75:CUK76 DEG75:DEG76 DOC75:DOC76 DXY75:DXY76 EHU75:EHU76 ERQ75:ERQ76 FBM75:FBM76 FLI75:FLI76 FVE75:FVE76 GFA75:GFA76 GOW75:GOW76 GYS75:GYS76 HIO75:HIO76 HSK75:HSK76 ICG75:ICG76 IMC75:IMC76 IVY75:IVY76 JFU75:JFU76 JPQ75:JPQ76 JZM75:JZM76 KJI75:KJI76 KTE75:KTE76 LDA75:LDA76 LMW75:LMW76 LWS75:LWS76 MGO75:MGO76 MQK75:MQK76 NAG75:NAG76 NKC75:NKC76 NTY75:NTY76 ODU75:ODU76 ONQ75:ONQ76 OXM75:OXM76 PHI75:PHI76 PRE75:PRE76 QBA75:QBA76 QKW75:QKW76 QUS75:QUS76 REO75:REO76 ROK75:ROK76 RYG75:RYG76 SIC75:SIC76 SRY75:SRY76 TBU75:TBU76 TLQ75:TLQ76 TVM75:TVM76 UFI75:UFI76 UPE75:UPE76 UZA75:UZA76 VIW75:VIW76 VSS75:VSS76 WCO75:WCO76 WMK75:WMK76 WWG75:WWG76 JU75:JU76 ADM75:ADM76 UQA279 UA78:UA79 ADW78:ADW79 ANI80 ANS78:ANS79 AXO78:AXO79 BHK78:BHK79 BRG78:BRG79 CBC78:CBC79 CKY78:CKY79 CUU78:CUU79 DEQ78:DEQ79 DOM78:DOM79 DYI78:DYI79 EIE78:EIE79 ESA78:ESA79 FBW78:FBW79 FLS78:FLS79 FVO78:FVO79 GFK78:GFK79 GPG78:GPG79 GZC78:GZC79 HIY78:HIY79 HSU78:HSU79 ICQ78:ICQ79 IMM78:IMM79 IWI78:IWI79 JGE78:JGE79 JQA78:JQA79 JZW78:JZW79 KJS78:KJS79 KTO78:KTO79 LDK78:LDK79 LNG78:LNG79 LXC78:LXC79 MGY78:MGY79 MQU78:MQU79 NAQ78:NAQ79 NKM78:NKM79 NUI78:NUI79 OEE78:OEE79 OOA78:OOA79 OXW78:OXW79 PHS78:PHS79 PRO78:PRO79 QBK78:QBK79 QLG78:QLG79 QVC78:QVC79 REY78:REY79 ROU78:ROU79 RYQ78:RYQ79 SIM78:SIM79 SSI78:SSI79 TCE78:TCE79 TMA78:TMA79 TVW78:TVW79 UFS78:UFS79 UPO78:UPO79 UZK78:UZK79 VJG78:VJG79 VTC78:VTC79 WCY78:WCY79 WMU78:WMU79 WWQ78:WWQ79 KE78:KE79 AXE80 BHA80 BQW80 CAS80 CKO80 CUK80 DEG80 DOC80 DXY80 EHU80 ERQ80 FBM80 FLI80 FVE80 GFA80 GOW80 GYS80 HIO80 HSK80 ICG80 IMC80 IVY80 JFU80 JPQ80 JZM80 KJI80 KTE80 LDA80 LMW80 LWS80 MGO80 MQK80 NAG80 NKC80 NTY80 ODU80 ONQ80 OXM80 PHI80 PRE80 QBA80 QKW80 QUS80 REO80 ROK80 RYG80 SIC80 SRY80 TBU80 TLQ80 TVM80 UFI80 UPE80 UZA80 VIW80 VSS80 WCO80 WMK80 WWG80 JU80 ADM80 ANI70:ANI71 KE82 UA82 ADW82 ANI83 ANS82 AXO82 BHK82 BRG82 CBC82 CKY82 CUU82 DEQ82 DOM82 DYI82 EIE82 ESA82 FBW82 FLS82 FVO82 GFK82 GPG82 GZC82 HIY82 HSU82 ICQ82 IMM82 IWI82 JGE82 JQA82 JZW82 KJS82 KTO82 LDK82 LNG82 LXC82 MGY82 MQU82 NAQ82 NKM82 NUI82 OEE82 OOA82 OXW82 PHS82 PRO82 QBK82 QLG82 QVC82 REY82 ROU82 RYQ82 SIM82 SSI82 TCE82 TMA82 TVW82 UFS82 UPO82 UZK82 VJG82 VTC82 WCY82 WMU82 WWQ82 AXE83 BHA83 BQW83 CAS83 CKO83 CUK83 DEG83 DOC83 DXY83 EHU83 ERQ83 FBM83 FLI83 FVE83 GFA83 GOW83 GYS83 HIO83 HSK83 ICG83 IMC83 IVY83 JFU83 JPQ83 JZM83 KJI83 KTE83 LDA83 LMW83 LWS83 MGO83 MQK83 NAG83 NKC83 NTY83 ODU83 ONQ83 OXM83 PHI83 PRE83 QBA83 QKW83 QUS83 REO83 ROK83 RYG83 SIC83 SRY83 TBU83 TLQ83 TVM83 UFI83 UPE83 UZA83 VIW83 VSS83 WCO83 WMK83 WWG83 JU83 ADM83 JR134 WWQ85 KE85 UA85 ADW85 ANI86:ANI87 ANS85 AXO85 BHK85 BRG85 CBC85 CKY85 CUU85 DEQ85 DOM85 DYI85 EIE85 ESA85 FBW85 FLS85 FVO85 GFK85 GPG85 GZC85 HIY85 HSU85 ICQ85 IMM85 IWI85 JGE85 JQA85 JZW85 KJS85 KTO85 LDK85 LNG85 LXC85 MGY85 MQU85 NAQ85 NKM85 NUI85 OEE85 OOA85 OXW85 PHS85 PRO85 QBK85 QLG85 QVC85 REY85 ROU85 RYQ85 SIM85 SSI85 TCE85 TMA85 TVW85 UFS85 UPO85 UZK85 VJG85 VTC85 WCY85 WMU85 AXE86:AXE87 BHA86:BHA87 BQW86:BQW87 CAS86:CAS87 CKO86:CKO87 CUK86:CUK87 DEG86:DEG87 DOC86:DOC87 DXY86:DXY87 EHU86:EHU87 ERQ86:ERQ87 FBM86:FBM87 FLI86:FLI87 FVE86:FVE87 GFA86:GFA87 GOW86:GOW87 GYS86:GYS87 HIO86:HIO87 HSK86:HSK87 ICG86:ICG87 IMC86:IMC87 IVY86:IVY87 JFU86:JFU87 JPQ86:JPQ87 JZM86:JZM87 KJI86:KJI87 KTE86:KTE87 LDA86:LDA87 LMW86:LMW87 LWS86:LWS87 MGO86:MGO87 MQK86:MQK87 NAG86:NAG87 NKC86:NKC87 NTY86:NTY87 ODU86:ODU87 ONQ86:ONQ87 OXM86:OXM87 PHI86:PHI87 PRE86:PRE87 QBA86:QBA87 QKW86:QKW87 QUS86:QUS87 REO86:REO87 ROK86:ROK87 RYG86:RYG87 SIC86:SIC87 SRY86:SRY87 TBU86:TBU87 TLQ86:TLQ87 TVM86:TVM87 UFI86:UFI87 UPE86:UPE87 UZA86:UZA87 VIW86:VIW87 VSS86:VSS87 WCO86:WCO87 WMK86:WMK87 WWG86:WWG87 JU86:JU87 ADM86:ADM87 TQ80 WMU89 WWQ89 KE89 UA89 ADW89 ANI90:ANI91 ANS89 AXO89 BHK89 BRG89 CBC89 CKY89 CUU89 DEQ89 DOM89 DYI89 EIE89 ESA89 FBW89 FLS89 FVO89 GFK89 GPG89 GZC89 HIY89 HSU89 ICQ89 IMM89 IWI89 JGE89 JQA89 JZW89 KJS89 KTO89 LDK89 LNG89 LXC89 MGY89 MQU89 NAQ89 NKM89 NUI89 OEE89 OOA89 OXW89 PHS89 PRO89 QBK89 QLG89 QVC89 REY89 ROU89 RYQ89 SIM89 SSI89 TCE89 TMA89 TVW89 UFS89 UPO89 UZK89 VJG89 VTC89 WCY89 AXE90:AXE91 BHA90:BHA91 BQW90:BQW91 CAS90:CAS91 CKO90:CKO91 CUK90:CUK91 DEG90:DEG91 DOC90:DOC91 DXY90:DXY91 EHU90:EHU91 ERQ90:ERQ91 FBM90:FBM91 FLI90:FLI91 FVE90:FVE91 GFA90:GFA91 GOW90:GOW91 GYS90:GYS91 HIO90:HIO91 HSK90:HSK91 ICG90:ICG91 IMC90:IMC91 IVY90:IVY91 JFU90:JFU91 JPQ90:JPQ91 JZM90:JZM91 KJI90:KJI91 KTE90:KTE91 LDA90:LDA91 LMW90:LMW91 LWS90:LWS91 MGO90:MGO91 MQK90:MQK91 NAG90:NAG91 NKC90:NKC91 NTY90:NTY91 ODU90:ODU91 ONQ90:ONQ91 OXM90:OXM91 PHI90:PHI91 PRE90:PRE91 QBA90:QBA91 QKW90:QKW91 QUS90:QUS91 REO90:REO91 ROK90:ROK91 RYG90:RYG91 SIC90:SIC91 SRY90:SRY91 TBU90:TBU91 TLQ90:TLQ91 TVM90:TVM91 UFI90:UFI91 UPE90:UPE91 UZA90:UZA91 VIW90:VIW91 VSS90:VSS91 WCO90:WCO91 WMK90:WMK91 WWG90:WWG91 JU90:JU91 ADM90:ADM91 TQ95:TQ96 WCY94 WMU94 WWQ94 KE94 UA94 ADW94 ANI95:ANI96 ANS94 AXO94 BHK94 BRG94 CBC94 CKY94 CUU94 DEQ94 DOM94 DYI94 EIE94 ESA94 FBW94 FLS94 FVO94 GFK94 GPG94 GZC94 HIY94 HSU94 ICQ94 IMM94 IWI94 JGE94 JQA94 JZW94 KJS94 KTO94 LDK94 LNG94 LXC94 MGY94 MQU94 NAQ94 NKM94 NUI94 OEE94 OOA94 OXW94 PHS94 PRO94 QBK94 QLG94 QVC94 REY94 ROU94 RYQ94 SIM94 SSI94 TCE94 TMA94 TVW94 UFS94 UPO94 UZK94 VJG94 VTC94 AXE95:AXE96 BHA95:BHA96 BQW95:BQW96 CAS95:CAS96 CKO95:CKO96 CUK95:CUK96 DEG95:DEG96 DOC95:DOC96 DXY95:DXY96 EHU95:EHU96 ERQ95:ERQ96 FBM95:FBM96 FLI95:FLI96 FVE95:FVE96 GFA95:GFA96 GOW95:GOW96 GYS95:GYS96 HIO95:HIO96 HSK95:HSK96 ICG95:ICG96 IMC95:IMC96 IVY95:IVY96 JFU95:JFU96 JPQ95:JPQ96 JZM95:JZM96 KJI95:KJI96 KTE95:KTE96 LDA95:LDA96 LMW95:LMW96 LWS95:LWS96 MGO95:MGO96 MQK95:MQK96 NAG95:NAG96 NKC95:NKC96 NTY95:NTY96 ODU95:ODU96 ONQ95:ONQ96 OXM95:OXM96 PHI95:PHI96 PRE95:PRE96 QBA95:QBA96 QKW95:QKW96 QUS95:QUS96 REO95:REO96 ROK95:ROK96 RYG95:RYG96 SIC95:SIC96 SRY95:SRY96 TBU95:TBU96 TLQ95:TLQ96 TVM95:TVM96 UFI95:UFI96 UPE95:UPE96 UZA95:UZA96 VIW95:VIW96 VSS95:VSS96 WCO95:WCO96 WMK95:WMK96 WWG95:WWG96 JU95:JU96 TQ86:TQ87 TQ99:TQ100 VTC98 WCY98 WMU98 WWQ98 KE98 UA98 ADW98 ANI99:ANI100 ANS98 AXO98 BHK98 BRG98 CBC98 CKY98 CUU98 DEQ98 DOM98 DYI98 EIE98 ESA98 FBW98 FLS98 FVO98 GFK98 GPG98 GZC98 HIY98 HSU98 ICQ98 IMM98 IWI98 JGE98 JQA98 JZW98 KJS98 KTO98 LDK98 LNG98 LXC98 MGY98 MQU98 NAQ98 NKM98 NUI98 OEE98 OOA98 OXW98 PHS98 PRO98 QBK98 QLG98 QVC98 REY98 ROU98 RYQ98 SIM98 SSI98 TCE98 TMA98 TVW98 UFS98 UPO98 UZK98 VJG98 AXE99:AXE100 BHA99:BHA100 BQW99:BQW100 CAS99:CAS100 CKO99:CKO100 CUK99:CUK100 DEG99:DEG100 DOC99:DOC100 DXY99:DXY100 EHU99:EHU100 ERQ99:ERQ100 FBM99:FBM100 FLI99:FLI100 FVE99:FVE100 GFA99:GFA100 GOW99:GOW100 GYS99:GYS100 HIO99:HIO100 HSK99:HSK100 ICG99:ICG100 IMC99:IMC100 IVY99:IVY100 JFU99:JFU100 JPQ99:JPQ100 JZM99:JZM100 KJI99:KJI100 KTE99:KTE100 LDA99:LDA100 LMW99:LMW100 LWS99:LWS100 MGO99:MGO100 MQK99:MQK100 NAG99:NAG100 NKC99:NKC100 NTY99:NTY100 ODU99:ODU100 ONQ99:ONQ100 OXM99:OXM100 PHI99:PHI100 PRE99:PRE100 QBA99:QBA100 QKW99:QKW100 QUS99:QUS100 REO99:REO100 ROK99:ROK100 RYG99:RYG100 SIC99:SIC100 SRY99:SRY100 TBU99:TBU100 TLQ99:TLQ100 TVM99:TVM100 UFI99:UFI100 UPE99:UPE100 UZA99:UZA100 VIW99:VIW100 VSS99:VSS100 WCO99:WCO100 WMK99:WMK100 WWG99:WWG100 JU99:JU100 ADM99:ADM100 ADM95:ADM96 VJG102 VTC102 WCY102 WMU102 WWQ102 KE102 UA102 ADW102 ANS102 AXO102 BHK102 BRG102 CBC102 CKY102 CUU102 DEQ102 DOM102 DYI102 EIE102 ESA102 FBW102 FLS102 FVO102 GFK102 GPG102 GZC102 HIY102 HSU102 ICQ102 IMM102 IWI102 JGE102 JQA102 JZW102 KJS102 KTO102 LDK102 LNG102 LXC102 MGY102 MQU102 NAQ102 NKM102 NUI102 OEE102 OOA102 OXW102 PHS102 PRO102 QBK102 QLG102 QVC102 REY102 ROU102 RYQ102 SIM102 SSI102 TCE102 TMA102 TVW102 UFS102 UPO102 UZK102 AXE103:AXE104 BHA103:BHA104 BQW103:BQW104 CAS103:CAS104 CKO103:CKO104 CUK103:CUK104 DEG103:DEG104 DOC103:DOC104 DXY103:DXY104 EHU103:EHU104 ERQ103:ERQ104 FBM103:FBM104 FLI103:FLI104 FVE103:FVE104 GFA103:GFA104 GOW103:GOW104 GYS103:GYS104 HIO103:HIO104 HSK103:HSK104 ICG103:ICG104 IMC103:IMC104 IVY103:IVY104 JFU103:JFU104 JPQ103:JPQ104 JZM103:JZM104 KJI103:KJI104 KTE103:KTE104 LDA103:LDA104 LMW103:LMW104 LWS103:LWS104 MGO103:MGO104 MQK103:MQK104 NAG103:NAG104 NKC103:NKC104 NTY103:NTY104 ODU103:ODU104 ONQ103:ONQ104 OXM103:OXM104 PHI103:PHI104 PRE103:PRE104 QBA103:QBA104 QKW103:QKW104 QUS103:QUS104 REO103:REO104 ROK103:ROK104 RYG103:RYG104 SIC103:SIC104 SRY103:SRY104 TBU103:TBU104 TLQ103:TLQ104 TVM103:TVM104 UFI103:UFI104 UPE103:UPE104 UZA103:UZA104 VIW103:VIW104 VSS103:VSS104 WCO103:WCO104 WMK103:WMK104 WWG103:WWG104 JU103:JU104 ADM103:ADM104 TQ75:TQ76 UPO106 BHA107:BHA108 BQW107:BQW108 CAS107:CAS108 CKO107:CKO108 CUK107:CUK108 DEG107:DEG108 DOC107:DOC108 DXY107:DXY108 EHU107:EHU108 ERQ107:ERQ108 FBM107:FBM108 FLI107:FLI108 FVE107:FVE108 GFA107:GFA108 GOW107:GOW108 GYS107:GYS108 HIO107:HIO108 HSK107:HSK108 ICG107:ICG108 IMC107:IMC108 IVY107:IVY108 JFU107:JFU108 JPQ107:JPQ108 JZM107:JZM108 KJI107:KJI108 KTE107:KTE108 LDA107:LDA108 LMW107:LMW108 LWS107:LWS108 MGO107:MGO108 MQK107:MQK108 NAG107:NAG108 NKC107:NKC108 NTY107:NTY108 ODU107:ODU108 ONQ107:ONQ108 OXM107:OXM108 PHI107:PHI108 PRE107:PRE108 QBA107:QBA108 QKW107:QKW108 QUS107:QUS108 REO107:REO108 ROK107:ROK108 RYG107:RYG108 SIC107:SIC108 SRY107:SRY108 TBU107:TBU108 TLQ107:TLQ108 TVM107:TVM108 UFI107:UFI108 UPE107:UPE108 UZA107:UZA108 VIW107:VIW108 VSS107:VSS108 WCO107:WCO108 WMK107:WMK108 WWG107:WWG108 JU107:JU108 TQ107:TQ108 TQ103:TQ104 TQ90:TQ91 WDI127 VJF128 UZJ128 UPN128 UFR128 TVV128 TLZ128 TCD128 SSH128 SIL128 RYP128 ROT128 REX128 QVB128 QLF128 QBJ128 PRN128 PHR128 OXV128 ONZ128 OED128 NUH128 NKL128 NAP128 MQT128 MGX128 LXB128 LNF128 LDJ128 KTN128 KJR128 JZV128 JPZ128 JGD128 IWH128 IML128 ICP128 HST128 HIX128 GZB128 GPF128 GFJ128 FVN128 FLR128 FBV128 ERZ128 EID128 DYH128 DOL128 DEP128 CUT128 CKX128 CBB128 BRF128 BHJ128 AXN128 ANR128 ADV128 TZ128 KD128 WWP128 WMT128 WMV129:WMV130 UB135 WWN131 WMR131 WCV131 VSZ131 VJD131 UZH131 UPL131 UFP131 TVT131 TLX131 TCB131 SSF131 SIJ131 RYN131 ROR131 REV131 QUZ131 QLD131 QBH131 PRL131 PHP131 OXT131 ONX131 OEB131 NUF131 NKJ131 NAN131 MQR131 MGV131 LWZ131 LND131 LDH131 KTL131 KJP131 JZT131 JPX131 JGB131 IWF131 IMJ131 ICN131 HSR131 HIV131 GYZ131 GPD131 GFH131 FVL131 FLP131 FBT131 ERX131 EIB131 DYF131 DOJ131 DEN131 CUR131 CKV131 CAZ131 BRD131 BHH131 AXL131 ANP131 ADT131 BG44:BG61 WCZ154 WMV154 WWR154 KF154 UB154 ADX154 ANT154 AXP154 BHL154 BRH154 CBD154 CKZ154 CUV154 DER154 DON154 DYJ154 EIF154 ESB154 FBX154 FLT154 FVP154 GFL154 GPH154 GZD154 HIZ154 HSV154 ICR154 IMN154 IWJ154 JGF154 JQB154 JZX154 KJT154 KTP154 LDL154 LNH154 LXD154 MGZ154 MQV154 NAR154 NKN154 NUJ154 OEF154 OOB154 OXX154 PHT154 PRP154 QBL154 QLH154 QVD154 REZ154 ROV154 RYR154 SIN154 SSJ154 TCF154 TMB154 TVX154 UFT154 UPP154 UZL154 VJH154 WCZ157 WMV157 WWR157 KF157 UB157 ADX157 ANT157 AXP157 BHL157 BRH157 CBD157 CKZ157 CUV157 DER157 DON157 DYJ157 EIF157 ESB157 FBX157 FLT157 FVP157 GFL157 GPH157 GZD157 HIZ157 HSV157 ICR157 IMN157 IWJ157 JGF157 JQB157 JZX157 KJT157 KTP157 LDL157 LNH157 LXD157 MGZ157 MQV157 NAR157 NKN157 NUJ157 OEF157 OOB157 OXX157 PHT157 PRP157 QBL157 QLH157 QVD157 REZ157 ROV157 RYR157 SIN157 SSJ157 TCF157 TMB157 TVX157 UFT157 UPP157 UZL157 VJH157 VTD160 WCZ160 WMV160 WWR160 KF160 UB160 ADX160 ANT160 AXP160 BHL160 BRH160 CBD160 CKZ160 CUV160 DER160 DON160 DYJ160 EIF160 ESB160 FBX160 FLT160 FVP160 GFL160 GPH160 GZD160 HIZ160 HSV160 ICR160 IMN160 IWJ160 JGF160 JQB160 JZX160 KJT160 KTP160 LDL160 LNH160 LXD160 MGZ160 MQV160 NAR160 NKN160 NUJ160 OEF160 OOB160 OXX160 PHT160 PRP160 QBL160 QLH160 QVD160 REZ160 ROV160 RYR160 SIN160 SSJ160 TCF160 TMB160 TVX160 UFT160 UPP160 UZL160 VJH160 VTD162 WCZ162 WMV162 WWR162 KF162 UB162 ADX162 ANT162 AXP162 BHL162 BRH162 CBD162 CKZ162 CUV162 DER162 DON162 DYJ162 EIF162 ESB162 FBX162 FLT162 FVP162 GFL162 GPH162 GZD162 HIZ162 HSV162 ICR162 IMN162 IWJ162 JGF162 JQB162 JZX162 KJT162 KTP162 LDL162 LNH162 LXD162 MGZ162 MQV162 NAR162 NKN162 NUJ162 OEF162 OOB162 OXX162 PHT162 PRP162 QBL162 QLH162 QVD162 REZ162 ROV162 RYR162 SIN162 SSJ162 TCF162 TMB162 TVX162 UFT162 UPP162 UZL162 VJH162 BA174:BA193 WCZ164 WMV164 WWR164 KF164 UB164 ADX164 ANT164 AXP164 BHL164 BRH164 CBD164 CKZ164 CUV164 DER164 DON164 DYJ164 EIF164 ESB164 FBX164 FLT164 FVP164 GFL164 GPH164 GZD164 HIZ164 HSV164 ICR164 IMN164 IWJ164 JGF164 JQB164 JZX164 KJT164 KTP164 LDL164 LNH164 LXD164 MGZ164 MQV164 NAR164 NKN164 NUJ164 OEF164 OOB164 OXX164 PHT164 PRP164 QBL164 QLH164 QVD164 REZ164 ROV164 RYR164 SIN164 SSJ164 TCF164 TMB164 TVX164 UFT164 UPP164 UZL164 VJH164 VTD164 WCZ200 WMV200 WWR200 KF200 UB200 ADX200 ANT200 AXP200 BHL200 BRH200 CBD200 CKZ200 CUV200 DER200 DON200 DYJ200 EIF200 ESB200 FBX200 FLT200 FVP200 GFL200 GPH200 GZD200 HIZ200 HSV200 ICR200 IMN200 IWJ200 JGF200 JQB200 JZX200 KJT200 KTP200 LDL200 LNH200 LXD200 MGZ200 MQV200 NAR200 NKN200 NUJ200 OEF200 OOB200 OXX200 PHT200 PRP200 QBL200 QLH200 QVD200 REZ200 ROV200 RYR200 SIN200 SSJ200 TCF200 TMB200 TVX200 UFT200 UPP200 UZL200 VJH200 TX131 UI132 AEE132 AOA132 AXW132 BHS132 BRO132 CBK132 CLG132 CVC132 DEY132 DOU132 DYQ132 EIM132 ESI132 FCE132 FMA132 FVW132 GFS132 GPO132 GZK132 HJG132 HTC132 ICY132 IMU132 IWQ132 JGM132 JQI132 KAE132 KKA132 KTW132 LDS132 LNO132 LXK132 MHG132 MRC132 NAY132 NKU132 NUQ132 OEM132 OOI132 OYE132 PIA132 PRW132 QBS132 QLO132 QVK132 RFG132 RPC132 RYY132 SIU132 SSQ132 TCM132 TMI132 TWE132 UGA132 UPW132 UZS132 VJO132 VTK132 WDG132 WWY132 UI125 WNE116 WDI116 VTM116 VJQ116 UZU116 UPY116 UGC116 TWG116 TMK116 TCO116 SSS116 SIW116 RZA116 RPE116 RFI116 QVM116 QLQ116 QBU116 PRY116 PIC116 OYG116 OOK116 OEO116 NUS116 NKW116 NBA116 MRE116 MHI116 LXM116 LNQ116 LDU116 KTY116 KKC116 KAG116 JQK116 JGO116 IWS116 IMW116 IDA116 HTE116 HJI116 GZM116 GPQ116 GFU116 FVY116 FMC116 FCG116 ESK116 EIO116 DYS116 DOW116 DFA116 CVE116 CLI116 CBM116 BRQ116 BHU116 AXY116 AOC116 AEG116 UK116 KO116 WXA116 WWY117 WNC117 KM117 UI117 AEE117 AOA117 AXW117 BHS117 BRO117 CBK117 CLG117 CVC117 DEY117 DOU117 DYQ117 EIM117 ESI117 FCE117 FMA117 FVW117 GFS117 GPO117 GZK117 HJG117 HTC117 ICY117 IMU117 IWQ117 JGM117 JQI117 KAE117 KKA117 KTW117 LDS117 LNO117 LXK117 MHG117 MRC117 NAY117 NKU117 NUQ117 OEM117 OOI117 OYE117 PIA117 PRW117 QBS117 QLO117 QVK117 RFG117 RPC117 RYY117 SIU117 SSQ117 TCM117 TMI117 TWE117 UGA117 UPW117 UZS117 VJO117 VTK117 WDG117 BA113:BA123 WNE118 WDI118 VTM118 VJQ118 UZU118 UPY118 UGC118 TWG118 TMK118 TCO118 SSS118 SIW118 RZA118 RPE118 RFI118 QVM118 QLQ118 QBU118 PRY118 PIC118 OYG118 OOK118 OEO118 NUS118 NKW118 NBA118 MRE118 MHI118 LXM118 LNQ118 LDU118 KTY118 KKC118 KAG118 JQK118 JGO118 IWS118 IMW118 IDA118 HTE118 HJI118 GZM118 GPQ118 GFU118 FVY118 FMC118 FCG118 ESK118 EIO118 DYS118 DOW118 DFA118 CVE118 CLI118 CBM118 BRQ118 BHU118 AXY118 AOC118 AEG118 UK118 KO118 WXA118 WWY119 WNC119 KM119 UI119 AEE119 AOA119 AXW119 BHS119 BRO119 CBK119 CLG119 CVC119 DEY119 DOU119 DYQ119 EIM119 ESI119 FCE119 FMA119 FVW119 GFS119 GPO119 GZK119 HJG119 HTC119 ICY119 IMU119 IWQ119 JGM119 JQI119 KAE119 KKA119 KTW119 LDS119 LNO119 LXK119 MHG119 MRC119 NAY119 NKU119 NUQ119 OEM119 OOI119 OYE119 PIA119 PRW119 QBS119 QLO119 QVK119 RFG119 RPC119 RYY119 SIU119 SSQ119 TCM119 TMI119 TWE119 UGA119 UPW119 UZS119 VJO119 VTK119 WDG119 WXA120 KO124 WNE120 WDI120 VTM120 VJQ120 UZU120 UPY120 UGC120 TWG120 TMK120 TCO120 SSS120 SIW120 RZA120 RPE120 RFI120 QVM120 QLQ120 QBU120 PRY120 PIC120 OYG120 OOK120 OEO120 NUS120 NKW120 NBA120 MRE120 MHI120 LXM120 LNQ120 LDU120 KTY120 KKC120 KAG120 JQK120 JGO120 IWS120 IMW120 IDA120 HTE120 HJI120 GZM120 GPQ120 GFU120 FVY120 FMC120 FCG120 ESK120 EIO120 DYS120 DOW120 DFA120 CVE120 CLI120 CBM120 BRQ120 BHU120 AXY120 AOC120 AEG120 UK120 KO120 WWY121 WNC121 KM121 UI121 AEE121 AOA121 AXW121 BHS121 BRO121 CBK121 CLG121 CVC121 DEY121 DOU121 DYQ121 EIM121 ESI121 FCE121 FMA121 FVW121 GFS121 GPO121 GZK121 HJG121 HTC121 ICY121 IMU121 IWQ121 JGM121 JQI121 KAE121 KKA121 KTW121 LDS121 LNO121 LXK121 MHG121 MRC121 NAY121 NKU121 NUQ121 OEM121 OOI121 OYE121 PIA121 PRW121 QBS121 QLO121 QVK121 RFG121 RPC121 RYY121 SIU121 SSQ121 TCM121 TMI121 TWE121 UGA121 UPW121 UZS121 VJO121 VTK121 WDG121 KO122 WXA122 WNE122 WDI122 VTM122 VJQ122 UZU122 UPY122 UGC122 TWG122 TMK122 TCO122 SSS122 SIW122 RZA122 RPE122 RFI122 QVM122 QLQ122 QBU122 PRY122 PIC122 OYG122 OOK122 OEO122 NUS122 NKW122 NBA122 MRE122 MHI122 LXM122 LNQ122 LDU122 KTY122 KKC122 KAG122 JQK122 JGO122 IWS122 IMW122 IDA122 HTE122 HJI122 GZM122 GPQ122 GFU122 FVY122 FMC122 FCG122 ESK122 EIO122 DYS122 DOW122 DFA122 CVE122 CLI122 CBM122 BRQ122 BHU122 AXY122 AOC122 AEG122 UK122 UK124 WNC123 KM123 UI123 AEE123 AOA123 AXW123 BHS123 BRO123 CBK123 CLG123 CVC123 DEY123 DOU123 DYQ123 EIM123 ESI123 FCE123 FMA123 FVW123 GFS123 GPO123 GZK123 HJG123 HTC123 ICY123 IMU123 IWQ123 JGM123 JQI123 KAE123 KKA123 KTW123 LDS123 LNO123 LXK123 MHG123 MRC123 NAY123 NKU123 NUQ123 OEM123 OOI123 OYE123 PIA123 PRW123 QBS123 QLO123 QVK123 RFG123 RPC123 RYY123 SIU123 SSQ123 TCM123 TMI123 TWE123 UGA123 UPW123 UZS123 VJO123 VTK123 WDG123 VTO155 VTD154 VJS155 UZW155 UQA155 UGE155 TWI155 TMM155 TCQ155 SSU155 SIY155 RZC155 RPG155 RFK155 QVO155 QLS155 QBW155 PSA155 PIE155 OYI155 OOM155 OEQ155 NUU155 NKY155 NBC155 MRG155 MHK155 LXO155 LNS155 LDW155 KUA155 KKE155 KAI155 JQM155 JGQ155 IWU155 IMY155 IDC155 HTG155 HJK155 GZO155 GPS155 GFW155 FWA155 FME155 FCI155 ESM155 EIQ155 DYU155 DOY155 DFC155 CVG155 CLK155 CBO155 BRS155 BHW155 AYA155 AOE155 AEI155 UM155 KQ155 WXC155 WNG155 WDK155 BA151:BA165 VTD157 VJS158 UZW158 UQA158 UGE158 TWI158 TMM158 TCQ158 SSU158 SIY158 RZC158 RPG158 RFK158 QVO158 QLS158 QBW158 PSA158 PIE158 OYI158 OOM158 OEQ158 NUU158 NKY158 NBC158 MRG158 MHK158 LXO158 LNS158 LDW158 KUA158 KKE158 KAI158 JQM158 JGQ158 IWU158 IMY158 IDC158 HTG158 HJK158 GZO158 GPS158 GFW158 FWA158 FME158 FCI158 ESM158 EIQ158 DYU158 DOY158 DFC158 CVG158 CLK158 CBO158 BRS158 BHW158 AYA158 AOE158 AEI158 UM158 KQ158 WXC158 WNG158 WDK158 UZW279 KF129:KF130 ADX135 ANT135 AXP135 BHL135 BRH135 CBD135 CKZ135 CUV135 DER135 DON135 DYJ135 EIF135 ESB135 FBX135 FLT135 FVP135 GFL135 GPH135 GZD135 HIZ135 HSV135 ICR135 IMN135 IWJ135 JGF135 JQB135 JZX135 KJT135 KTP135 LDL135 LNH135 LXD135 MGZ135 MQV135 NAR135 NKN135 NUJ135 OEF135 OOB135 OXX135 PHT135 PRP135 QBL135 QLH135 QVD135 REZ135 ROV135 RYR135 SIN135 SSJ135 TCF135 TMB135 TVX135 UFT135 UPP135 UZL135 VJH135 VTD135 WCZ135 WWR135 BA135 BG106:BG108 WMV135 WCX128 UB129:UB130 ADX129:ADX130 ANT129:ANT130 AXP129:AXP130 BHL129:BHL130 BRH129:BRH130 CBD129:CBD130 CKZ129:CKZ130 CUV129:CUV130 DER129:DER130 DON129:DON130 DYJ129:DYJ130 EIF129:EIF130 ESB129:ESB130 FBX129:FBX130 FLT129:FLT130 FVP129:FVP130 GFL129:GFL130 GPH129:GPH130 GZD129:GZD130 HIZ129:HIZ130 HSV129:HSV130 ICR129:ICR130 IMN129:IMN130 IWJ129:IWJ130 JGF129:JGF130 JQB129:JQB130 JZX129:JZX130 KJT129:KJT130 KTP129:KTP130 LDL129:LDL130 LNH129:LNH130 LXD129:LXD130 MGZ129:MGZ130 MQV129:MQV130 NAR129:NAR130 NKN129:NKN130 NUJ129:NUJ130 OEF129:OEF130 OOB129:OOB130 OXX129:OXX130 PHT129:PHT130 PRP129:PRP130 QBL129:QBL130 QLH129:QLH130 QVD129:QVD130 REZ129:REZ130 ROV129:ROV130 RYR129:RYR130 SIN129:SIN130 SSJ129:SSJ130 TCF129:TCF130 TMB129:TMB130 TVX129:TVX130 UFT129:UFT130 UPP129:UPP130 UZL129:UZL130 VJH129:VJH130 VTD129:VTD130 WCZ129:WCZ130 WWR129:WWR130 VJS228 KO206 UPW207 WDQ208 WXI208 WNM208 KW208 US208 AEO208 AOK208 AYG208 BIC208 BRY208 CBU208 CLQ208 CVM208 DFI208 DPE208 DZA208 EIW208 ESS208 FCO208 FMK208 FWG208 GGC208 GPY208 GZU208 HJQ208 HTM208 IDI208 INE208 IXA208 JGW208 JQS208 KAO208 KKK208 KUG208 LEC208 LNY208 LXU208 MHQ208 MRM208 NBI208 NLE208 NVA208 OEW208 OOS208 OYO208 PIK208 PSG208 QCC208 QLY208 QVU208 RFQ208 RPM208 RZI208 SJE208 STA208 TCW208 TMS208 TWO208 UGK208 UQG208 VAC208 VJY208 VTU208 VJK205 VJS281:VJS283 VTO281:VTO283 WDK281:WDK283 WNG281:WNG283 WXC281:WXC283 KQ281:KQ283 UM281:UM283 AEI281:AEI283 AOE281:AOE283 AYA281:AYA283 BHW281:BHW283 BRS281:BRS283 CBO281:CBO283 CLK281:CLK283 CVG281:CVG283 DFC281:DFC283 DOY281:DOY283 DYU281:DYU283 EIQ281:EIQ283 ESM281:ESM283 FCI281:FCI283 FME281:FME283 FWA281:FWA283 GFW281:GFW283 GPS281:GPS283 GZO281:GZO283 HJK281:HJK283 HTG281:HTG283 IDC281:IDC283 IMY281:IMY283 IWU281:IWU283 JGQ281:JGQ283 JQM281:JQM283 KAI281:KAI283 KKE281:KKE283 KUA281:KUA283 LDW281:LDW283 LNS281:LNS283 LXO281:LXO283 MHK281:MHK283 MRG281:MRG283 NBC281:NBC283 NKY281:NKY283 NUU281:NUU283 OEQ281:OEQ283 OOM281:OOM283 OYI281:OYI283 PIE281:PIE283 PSA281:PSA283 QBW281:QBW283 QLS281:QLS283 QVO281:QVO283 RFK281:RFK283 RPG281:RPG283 RZC281:RZC283 SIY281:SIY283 SSU281:SSU283 TCQ281:TCQ283 TMM281:TMM283 TWI281:TWI283 UGE281:UGE283 UQA281:UQA283 BA201:BA203 VSS284:VSS285 VTG205 WDC205 WMY205 WWU205 KI205 UE205 AEA205 ANW205 AXS205 BHO205 BRK205 CBG205 CLC205 CUY205 DEU205 DOQ205 DYM205 EII205 ESE205 FCA205 FLW205 FVS205 GFO205 GPK205 GZG205 HJC205 HSY205 ICU205 IMQ205 IWM205 JGI205 JQE205 KAA205 KJW205 KTS205 LDO205 LNK205 LXG205 MHC205 MQY205 NAU205 NKQ205 NUM205 OEI205 OOE205 OYA205 PHW205 PRS205 QBO205 QLK205 QVG205 RFC205 ROY205 RYU205 SIQ205 SSM205 TCI205 TME205 TWA205 UFW205 UPS205 UZO205 UZW275 VJS275 VTO275 WDK275 WNG275 WXC275 KQ275 UM275 AEI275 AOE275 AYA275 BHW275 BRS275 CBO275 CLK275 CVG275 DFC275 DOY275 DYU275 EIQ275 ESM275 FCI275 FME275 FWA275 GFW275 GPS275 GZO275 HJK275 HTG275 IDC275 IMY275 IWU275 JGQ275 JQM275 KAI275 KKE275 KUA275 LDW275 LNS275 LXO275 MHK275 MRG275 NBC275 NKY275 NUU275 OEQ275 OOM275 OYI275 PIE275 PSA275 QBW275 QLS275 QVO275 RFK275 RPG275 RZC275 SIY275 SSU275 TCQ275 TMM275 TWI275 UGE275 UQA275 UZW277 VJS277 VTO277 WDK277 WNG277 WXC277 KQ277 UM277 AEI277 AOE277 AYA277 BHW277 BRS277 CBO277 CLK277 CVG277 DFC277 DOY277 DYU277 EIQ277 ESM277 FCI277 FME277 FWA277 GFW277 GPS277 GZO277 HJK277 HTG277 IDC277 IMY277 IWU277 JGQ277 JQM277 KAI277 KKE277 KUA277 LDW277 LNS277 LXO277 MHK277 MRG277 NBC277 NKY277 NUU277 OEQ277 OOM277 OYI277 PIE277 PSA277 QBW277 QLS277 QVO277 RFK277 RPG277 RZC277 SIY277 SSU277 TCQ277 TMM277 TWI277 UGE277 UQA277 VJS279 VTO279 WDK279 WNG279 WXC279 KQ279 UM279 AEI279 AOE279 AYA279 BHW279 BRS279 CBO279 CLK279 CVG279 DFC279 DOY279 DYU279 EIQ279 ESM279 FCI279 FME279 FWA279 GFW279 GPS279 GZO279 HJK279 HTG279 IDC279 IMY279 IWU279 JGQ279 JQM279 KAI279 KKE279 KUA279 LDW279 LNS279 LXO279 MHK279 MRG279 NBC279 NKY279 NUU279 OEQ279 OOM279 OYI279 PIE279 PSA279 QBW279 QLS279 QVO279 RFK279 RPG279 RZC279 SIY279 SSU279 TCQ279 TMM279 TWI279 UGE279 WWR133 WCZ133 VTD133 VJH133 UZL133 UPP133 UFT133 TVX133 TMB133 TCF133 SSJ133 SIN133 RYR133 ROV133 REZ133 QVD133 QLH133 QBL133 PRP133 PHT133 OXX133 OOB133 OEF133 NUJ133 NKN133 NAR133 MQV133 MGZ133 LXD133 LNH133 LDL133 KTP133 KJT133 JZX133 JQB133 JGF133 IWJ133 IMN133 ICR133 HSV133 HIZ133 GZD133 GPH133 GFL133 FVP133 FLT133 FBX133 ESB133 EIF133 DYJ133 DON133 DER133 CUV133 CKZ133 CBD133 BRH133 BHL133 AXP133 ANT133 ADX133 UB133 KF133 WMV133 WMK284:WMK285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WD134 WMH134 TQ83 BA245:BA247 KF135 BA265:BA279 UZW281:UZW283 WWG284:WWG285 JU284:JU285 TQ284:TQ285 ADM284:ADM285 ANI284:ANI285 AXE284:AXE285 BHA284:BHA285 BQW284:BQW285 CAS284:CAS285 CKO284:CKO285 CUK284:CUK285 DEG284:DEG285 DOC284:DOC285 DXY284:DXY285 EHU284:EHU285 ERQ284:ERQ285 FBM284:FBM285 FLI284:FLI285 FVE284:FVE285 GFA284:GFA285 GOW284:GOW285 GYS284:GYS285 HIO284:HIO285 HSK284:HSK285 ICG284:ICG285 IMC284:IMC285 IVY284:IVY285 JFU284:JFU285 JPQ284:JPQ285 JZM284:JZM285 KJI284:KJI285 KTE284:KTE285 LDA284:LDA285 LMW284:LMW285 LWS284:LWS285 MGO284:MGO285 MQK284:MQK285 NAG284:NAG285 NKC284:NKC285 NTY284:NTY285 ODU284:ODU285 ONQ284:ONQ285 OXM284:OXM285 PHI284:PHI285 PRE284:PRE285 QBA284:QBA285 QKW284:QKW285 QUS284:QUS285 REO284:REO285 ROK284:ROK285 RYG284:RYG285 SIC284:SIC285 SRY284:SRY285 TBU284:TBU285 TLQ284:TLQ285 TVM284:TVM285 UFI284:UFI285 UPE284:UPE285 UZA284:UZA285 VIW284:VIW285 BA292:BA891 BA284:BA285 AX213:AX266 BA127:BA130 VTO228 WDK228 WNG228 WXC228 KQ228 UM228 AEI228 AOE228 AYA228 BHW228 BRS228 CBO228 CLK228 CVG228 DFC228 DOY228 DYU228 EIQ228 ESM228 FCI228 FME228 FWA228 GFW228 GPS228 GZO228 HJK228 HTG228 IDC228 IMY228 IWU228 JGQ228 JQM228 KAI228 KKE228 KUA228 LDW228 LNS228 LXO228 MHK228 MRG228 NBC228 NKY228 NUU228 OEQ228 OOM228 OYI228 PIE228 PSA228 QBW228 QLS228 QVO228 RFK228 RPG228 RZC228 SIY228 SSU228 TCQ228 TMM228 TWI228 UGE228 UQA228 UZW228 BA143:BA147 WXI147 KW147 US147 AEO147 AOK147 AYG147 BIC147 BRY147 CBU147 CLQ147 CVM147 DFI147 DPE147 DZA147 EIW147 ESS147 FCO147 FMK147 FWG147 GGC147 GPY147 GZU147 HJQ147 HTM147 IDI147 INE147 IXA147 JGW147 JQS147 KAO147 KKK147 KUG147 LEC147 LNY147 LXU147 MHQ147 MRM147 NBI147 NLE147 NVA147 OEW147 OOS147 OYO147 PIK147 PSG147 QCC147 QLY147 QVU147 RFQ147 RPM147 RZI147 SJE147 STA147 TCW147 TMS147 TWO147 UGK147 UQG147 VAC147 VJY147 VTU147 WDQ147 WNM147 BA260:BA262 BA255:BA257 BA250:BA252 WCO284:WCO285 AX286 WNM292 WDQ292 VTU292 VJY292 VAC292 UQG292 UGK292 TWO292 TMS292 TCW292 STA292 SJE292 RZI292 RPM292 RFQ292 QVU292 QLY292 QCC292 PSG292 PIK292 OYO292 OOS292 OEW292 NVA292 NLE292 NBI292 MRM292 MHQ292 LXU292 LNY292 LEC292 KUG292 KKK292 KAO292 JQS292 JGW292 IXA292 INE292 IDI292 HTM292 HJQ292 GZU292 GPY292 GGC292 FWG292 FMK292 FCO292 ESS292 EIW292 DZA292 DPE292 DFI292 CVM292 CLQ292 CBU292 BRY292 BIC292 AYG292 AOK292 AEO292 US292 KW292 WXI292 AX289:AX291">
      <formula1>12</formula1>
    </dataValidation>
    <dataValidation type="list" allowBlank="1" showInputMessage="1" showErrorMessage="1" sqref="AC65599:AC65622 JW65599:JW65622 TS65599:TS65622 ADO65599:ADO65622 ANK65599:ANK65622 AXG65599:AXG65622 BHC65599:BHC65622 BQY65599:BQY65622 CAU65599:CAU65622 CKQ65599:CKQ65622 CUM65599:CUM65622 DEI65599:DEI65622 DOE65599:DOE65622 DYA65599:DYA65622 EHW65599:EHW65622 ERS65599:ERS65622 FBO65599:FBO65622 FLK65599:FLK65622 FVG65599:FVG65622 GFC65599:GFC65622 GOY65599:GOY65622 GYU65599:GYU65622 HIQ65599:HIQ65622 HSM65599:HSM65622 ICI65599:ICI65622 IME65599:IME65622 IWA65599:IWA65622 JFW65599:JFW65622 JPS65599:JPS65622 JZO65599:JZO65622 KJK65599:KJK65622 KTG65599:KTG65622 LDC65599:LDC65622 LMY65599:LMY65622 LWU65599:LWU65622 MGQ65599:MGQ65622 MQM65599:MQM65622 NAI65599:NAI65622 NKE65599:NKE65622 NUA65599:NUA65622 ODW65599:ODW65622 ONS65599:ONS65622 OXO65599:OXO65622 PHK65599:PHK65622 PRG65599:PRG65622 QBC65599:QBC65622 QKY65599:QKY65622 QUU65599:QUU65622 REQ65599:REQ65622 ROM65599:ROM65622 RYI65599:RYI65622 SIE65599:SIE65622 SSA65599:SSA65622 TBW65599:TBW65622 TLS65599:TLS65622 TVO65599:TVO65622 UFK65599:UFK65622 UPG65599:UPG65622 UZC65599:UZC65622 VIY65599:VIY65622 VSU65599:VSU65622 WCQ65599:WCQ65622 WMM65599:WMM65622 WWI65599:WWI65622 AC131135:AC131158 JW131135:JW131158 TS131135:TS131158 ADO131135:ADO131158 ANK131135:ANK131158 AXG131135:AXG131158 BHC131135:BHC131158 BQY131135:BQY131158 CAU131135:CAU131158 CKQ131135:CKQ131158 CUM131135:CUM131158 DEI131135:DEI131158 DOE131135:DOE131158 DYA131135:DYA131158 EHW131135:EHW131158 ERS131135:ERS131158 FBO131135:FBO131158 FLK131135:FLK131158 FVG131135:FVG131158 GFC131135:GFC131158 GOY131135:GOY131158 GYU131135:GYU131158 HIQ131135:HIQ131158 HSM131135:HSM131158 ICI131135:ICI131158 IME131135:IME131158 IWA131135:IWA131158 JFW131135:JFW131158 JPS131135:JPS131158 JZO131135:JZO131158 KJK131135:KJK131158 KTG131135:KTG131158 LDC131135:LDC131158 LMY131135:LMY131158 LWU131135:LWU131158 MGQ131135:MGQ131158 MQM131135:MQM131158 NAI131135:NAI131158 NKE131135:NKE131158 NUA131135:NUA131158 ODW131135:ODW131158 ONS131135:ONS131158 OXO131135:OXO131158 PHK131135:PHK131158 PRG131135:PRG131158 QBC131135:QBC131158 QKY131135:QKY131158 QUU131135:QUU131158 REQ131135:REQ131158 ROM131135:ROM131158 RYI131135:RYI131158 SIE131135:SIE131158 SSA131135:SSA131158 TBW131135:TBW131158 TLS131135:TLS131158 TVO131135:TVO131158 UFK131135:UFK131158 UPG131135:UPG131158 UZC131135:UZC131158 VIY131135:VIY131158 VSU131135:VSU131158 WCQ131135:WCQ131158 WMM131135:WMM131158 WWI131135:WWI131158 AC196671:AC196694 JW196671:JW196694 TS196671:TS196694 ADO196671:ADO196694 ANK196671:ANK196694 AXG196671:AXG196694 BHC196671:BHC196694 BQY196671:BQY196694 CAU196671:CAU196694 CKQ196671:CKQ196694 CUM196671:CUM196694 DEI196671:DEI196694 DOE196671:DOE196694 DYA196671:DYA196694 EHW196671:EHW196694 ERS196671:ERS196694 FBO196671:FBO196694 FLK196671:FLK196694 FVG196671:FVG196694 GFC196671:GFC196694 GOY196671:GOY196694 GYU196671:GYU196694 HIQ196671:HIQ196694 HSM196671:HSM196694 ICI196671:ICI196694 IME196671:IME196694 IWA196671:IWA196694 JFW196671:JFW196694 JPS196671:JPS196694 JZO196671:JZO196694 KJK196671:KJK196694 KTG196671:KTG196694 LDC196671:LDC196694 LMY196671:LMY196694 LWU196671:LWU196694 MGQ196671:MGQ196694 MQM196671:MQM196694 NAI196671:NAI196694 NKE196671:NKE196694 NUA196671:NUA196694 ODW196671:ODW196694 ONS196671:ONS196694 OXO196671:OXO196694 PHK196671:PHK196694 PRG196671:PRG196694 QBC196671:QBC196694 QKY196671:QKY196694 QUU196671:QUU196694 REQ196671:REQ196694 ROM196671:ROM196694 RYI196671:RYI196694 SIE196671:SIE196694 SSA196671:SSA196694 TBW196671:TBW196694 TLS196671:TLS196694 TVO196671:TVO196694 UFK196671:UFK196694 UPG196671:UPG196694 UZC196671:UZC196694 VIY196671:VIY196694 VSU196671:VSU196694 WCQ196671:WCQ196694 WMM196671:WMM196694 WWI196671:WWI196694 AC262207:AC262230 JW262207:JW262230 TS262207:TS262230 ADO262207:ADO262230 ANK262207:ANK262230 AXG262207:AXG262230 BHC262207:BHC262230 BQY262207:BQY262230 CAU262207:CAU262230 CKQ262207:CKQ262230 CUM262207:CUM262230 DEI262207:DEI262230 DOE262207:DOE262230 DYA262207:DYA262230 EHW262207:EHW262230 ERS262207:ERS262230 FBO262207:FBO262230 FLK262207:FLK262230 FVG262207:FVG262230 GFC262207:GFC262230 GOY262207:GOY262230 GYU262207:GYU262230 HIQ262207:HIQ262230 HSM262207:HSM262230 ICI262207:ICI262230 IME262207:IME262230 IWA262207:IWA262230 JFW262207:JFW262230 JPS262207:JPS262230 JZO262207:JZO262230 KJK262207:KJK262230 KTG262207:KTG262230 LDC262207:LDC262230 LMY262207:LMY262230 LWU262207:LWU262230 MGQ262207:MGQ262230 MQM262207:MQM262230 NAI262207:NAI262230 NKE262207:NKE262230 NUA262207:NUA262230 ODW262207:ODW262230 ONS262207:ONS262230 OXO262207:OXO262230 PHK262207:PHK262230 PRG262207:PRG262230 QBC262207:QBC262230 QKY262207:QKY262230 QUU262207:QUU262230 REQ262207:REQ262230 ROM262207:ROM262230 RYI262207:RYI262230 SIE262207:SIE262230 SSA262207:SSA262230 TBW262207:TBW262230 TLS262207:TLS262230 TVO262207:TVO262230 UFK262207:UFK262230 UPG262207:UPG262230 UZC262207:UZC262230 VIY262207:VIY262230 VSU262207:VSU262230 WCQ262207:WCQ262230 WMM262207:WMM262230 WWI262207:WWI262230 AC327743:AC327766 JW327743:JW327766 TS327743:TS327766 ADO327743:ADO327766 ANK327743:ANK327766 AXG327743:AXG327766 BHC327743:BHC327766 BQY327743:BQY327766 CAU327743:CAU327766 CKQ327743:CKQ327766 CUM327743:CUM327766 DEI327743:DEI327766 DOE327743:DOE327766 DYA327743:DYA327766 EHW327743:EHW327766 ERS327743:ERS327766 FBO327743:FBO327766 FLK327743:FLK327766 FVG327743:FVG327766 GFC327743:GFC327766 GOY327743:GOY327766 GYU327743:GYU327766 HIQ327743:HIQ327766 HSM327743:HSM327766 ICI327743:ICI327766 IME327743:IME327766 IWA327743:IWA327766 JFW327743:JFW327766 JPS327743:JPS327766 JZO327743:JZO327766 KJK327743:KJK327766 KTG327743:KTG327766 LDC327743:LDC327766 LMY327743:LMY327766 LWU327743:LWU327766 MGQ327743:MGQ327766 MQM327743:MQM327766 NAI327743:NAI327766 NKE327743:NKE327766 NUA327743:NUA327766 ODW327743:ODW327766 ONS327743:ONS327766 OXO327743:OXO327766 PHK327743:PHK327766 PRG327743:PRG327766 QBC327743:QBC327766 QKY327743:QKY327766 QUU327743:QUU327766 REQ327743:REQ327766 ROM327743:ROM327766 RYI327743:RYI327766 SIE327743:SIE327766 SSA327743:SSA327766 TBW327743:TBW327766 TLS327743:TLS327766 TVO327743:TVO327766 UFK327743:UFK327766 UPG327743:UPG327766 UZC327743:UZC327766 VIY327743:VIY327766 VSU327743:VSU327766 WCQ327743:WCQ327766 WMM327743:WMM327766 WWI327743:WWI327766 AC393279:AC393302 JW393279:JW393302 TS393279:TS393302 ADO393279:ADO393302 ANK393279:ANK393302 AXG393279:AXG393302 BHC393279:BHC393302 BQY393279:BQY393302 CAU393279:CAU393302 CKQ393279:CKQ393302 CUM393279:CUM393302 DEI393279:DEI393302 DOE393279:DOE393302 DYA393279:DYA393302 EHW393279:EHW393302 ERS393279:ERS393302 FBO393279:FBO393302 FLK393279:FLK393302 FVG393279:FVG393302 GFC393279:GFC393302 GOY393279:GOY393302 GYU393279:GYU393302 HIQ393279:HIQ393302 HSM393279:HSM393302 ICI393279:ICI393302 IME393279:IME393302 IWA393279:IWA393302 JFW393279:JFW393302 JPS393279:JPS393302 JZO393279:JZO393302 KJK393279:KJK393302 KTG393279:KTG393302 LDC393279:LDC393302 LMY393279:LMY393302 LWU393279:LWU393302 MGQ393279:MGQ393302 MQM393279:MQM393302 NAI393279:NAI393302 NKE393279:NKE393302 NUA393279:NUA393302 ODW393279:ODW393302 ONS393279:ONS393302 OXO393279:OXO393302 PHK393279:PHK393302 PRG393279:PRG393302 QBC393279:QBC393302 QKY393279:QKY393302 QUU393279:QUU393302 REQ393279:REQ393302 ROM393279:ROM393302 RYI393279:RYI393302 SIE393279:SIE393302 SSA393279:SSA393302 TBW393279:TBW393302 TLS393279:TLS393302 TVO393279:TVO393302 UFK393279:UFK393302 UPG393279:UPG393302 UZC393279:UZC393302 VIY393279:VIY393302 VSU393279:VSU393302 WCQ393279:WCQ393302 WMM393279:WMM393302 WWI393279:WWI393302 AC458815:AC458838 JW458815:JW458838 TS458815:TS458838 ADO458815:ADO458838 ANK458815:ANK458838 AXG458815:AXG458838 BHC458815:BHC458838 BQY458815:BQY458838 CAU458815:CAU458838 CKQ458815:CKQ458838 CUM458815:CUM458838 DEI458815:DEI458838 DOE458815:DOE458838 DYA458815:DYA458838 EHW458815:EHW458838 ERS458815:ERS458838 FBO458815:FBO458838 FLK458815:FLK458838 FVG458815:FVG458838 GFC458815:GFC458838 GOY458815:GOY458838 GYU458815:GYU458838 HIQ458815:HIQ458838 HSM458815:HSM458838 ICI458815:ICI458838 IME458815:IME458838 IWA458815:IWA458838 JFW458815:JFW458838 JPS458815:JPS458838 JZO458815:JZO458838 KJK458815:KJK458838 KTG458815:KTG458838 LDC458815:LDC458838 LMY458815:LMY458838 LWU458815:LWU458838 MGQ458815:MGQ458838 MQM458815:MQM458838 NAI458815:NAI458838 NKE458815:NKE458838 NUA458815:NUA458838 ODW458815:ODW458838 ONS458815:ONS458838 OXO458815:OXO458838 PHK458815:PHK458838 PRG458815:PRG458838 QBC458815:QBC458838 QKY458815:QKY458838 QUU458815:QUU458838 REQ458815:REQ458838 ROM458815:ROM458838 RYI458815:RYI458838 SIE458815:SIE458838 SSA458815:SSA458838 TBW458815:TBW458838 TLS458815:TLS458838 TVO458815:TVO458838 UFK458815:UFK458838 UPG458815:UPG458838 UZC458815:UZC458838 VIY458815:VIY458838 VSU458815:VSU458838 WCQ458815:WCQ458838 WMM458815:WMM458838 WWI458815:WWI458838 AC524351:AC524374 JW524351:JW524374 TS524351:TS524374 ADO524351:ADO524374 ANK524351:ANK524374 AXG524351:AXG524374 BHC524351:BHC524374 BQY524351:BQY524374 CAU524351:CAU524374 CKQ524351:CKQ524374 CUM524351:CUM524374 DEI524351:DEI524374 DOE524351:DOE524374 DYA524351:DYA524374 EHW524351:EHW524374 ERS524351:ERS524374 FBO524351:FBO524374 FLK524351:FLK524374 FVG524351:FVG524374 GFC524351:GFC524374 GOY524351:GOY524374 GYU524351:GYU524374 HIQ524351:HIQ524374 HSM524351:HSM524374 ICI524351:ICI524374 IME524351:IME524374 IWA524351:IWA524374 JFW524351:JFW524374 JPS524351:JPS524374 JZO524351:JZO524374 KJK524351:KJK524374 KTG524351:KTG524374 LDC524351:LDC524374 LMY524351:LMY524374 LWU524351:LWU524374 MGQ524351:MGQ524374 MQM524351:MQM524374 NAI524351:NAI524374 NKE524351:NKE524374 NUA524351:NUA524374 ODW524351:ODW524374 ONS524351:ONS524374 OXO524351:OXO524374 PHK524351:PHK524374 PRG524351:PRG524374 QBC524351:QBC524374 QKY524351:QKY524374 QUU524351:QUU524374 REQ524351:REQ524374 ROM524351:ROM524374 RYI524351:RYI524374 SIE524351:SIE524374 SSA524351:SSA524374 TBW524351:TBW524374 TLS524351:TLS524374 TVO524351:TVO524374 UFK524351:UFK524374 UPG524351:UPG524374 UZC524351:UZC524374 VIY524351:VIY524374 VSU524351:VSU524374 WCQ524351:WCQ524374 WMM524351:WMM524374 WWI524351:WWI524374 AC589887:AC589910 JW589887:JW589910 TS589887:TS589910 ADO589887:ADO589910 ANK589887:ANK589910 AXG589887:AXG589910 BHC589887:BHC589910 BQY589887:BQY589910 CAU589887:CAU589910 CKQ589887:CKQ589910 CUM589887:CUM589910 DEI589887:DEI589910 DOE589887:DOE589910 DYA589887:DYA589910 EHW589887:EHW589910 ERS589887:ERS589910 FBO589887:FBO589910 FLK589887:FLK589910 FVG589887:FVG589910 GFC589887:GFC589910 GOY589887:GOY589910 GYU589887:GYU589910 HIQ589887:HIQ589910 HSM589887:HSM589910 ICI589887:ICI589910 IME589887:IME589910 IWA589887:IWA589910 JFW589887:JFW589910 JPS589887:JPS589910 JZO589887:JZO589910 KJK589887:KJK589910 KTG589887:KTG589910 LDC589887:LDC589910 LMY589887:LMY589910 LWU589887:LWU589910 MGQ589887:MGQ589910 MQM589887:MQM589910 NAI589887:NAI589910 NKE589887:NKE589910 NUA589887:NUA589910 ODW589887:ODW589910 ONS589887:ONS589910 OXO589887:OXO589910 PHK589887:PHK589910 PRG589887:PRG589910 QBC589887:QBC589910 QKY589887:QKY589910 QUU589887:QUU589910 REQ589887:REQ589910 ROM589887:ROM589910 RYI589887:RYI589910 SIE589887:SIE589910 SSA589887:SSA589910 TBW589887:TBW589910 TLS589887:TLS589910 TVO589887:TVO589910 UFK589887:UFK589910 UPG589887:UPG589910 UZC589887:UZC589910 VIY589887:VIY589910 VSU589887:VSU589910 WCQ589887:WCQ589910 WMM589887:WMM589910 WWI589887:WWI589910 AC655423:AC655446 JW655423:JW655446 TS655423:TS655446 ADO655423:ADO655446 ANK655423:ANK655446 AXG655423:AXG655446 BHC655423:BHC655446 BQY655423:BQY655446 CAU655423:CAU655446 CKQ655423:CKQ655446 CUM655423:CUM655446 DEI655423:DEI655446 DOE655423:DOE655446 DYA655423:DYA655446 EHW655423:EHW655446 ERS655423:ERS655446 FBO655423:FBO655446 FLK655423:FLK655446 FVG655423:FVG655446 GFC655423:GFC655446 GOY655423:GOY655446 GYU655423:GYU655446 HIQ655423:HIQ655446 HSM655423:HSM655446 ICI655423:ICI655446 IME655423:IME655446 IWA655423:IWA655446 JFW655423:JFW655446 JPS655423:JPS655446 JZO655423:JZO655446 KJK655423:KJK655446 KTG655423:KTG655446 LDC655423:LDC655446 LMY655423:LMY655446 LWU655423:LWU655446 MGQ655423:MGQ655446 MQM655423:MQM655446 NAI655423:NAI655446 NKE655423:NKE655446 NUA655423:NUA655446 ODW655423:ODW655446 ONS655423:ONS655446 OXO655423:OXO655446 PHK655423:PHK655446 PRG655423:PRG655446 QBC655423:QBC655446 QKY655423:QKY655446 QUU655423:QUU655446 REQ655423:REQ655446 ROM655423:ROM655446 RYI655423:RYI655446 SIE655423:SIE655446 SSA655423:SSA655446 TBW655423:TBW655446 TLS655423:TLS655446 TVO655423:TVO655446 UFK655423:UFK655446 UPG655423:UPG655446 UZC655423:UZC655446 VIY655423:VIY655446 VSU655423:VSU655446 WCQ655423:WCQ655446 WMM655423:WMM655446 WWI655423:WWI655446 AC720959:AC720982 JW720959:JW720982 TS720959:TS720982 ADO720959:ADO720982 ANK720959:ANK720982 AXG720959:AXG720982 BHC720959:BHC720982 BQY720959:BQY720982 CAU720959:CAU720982 CKQ720959:CKQ720982 CUM720959:CUM720982 DEI720959:DEI720982 DOE720959:DOE720982 DYA720959:DYA720982 EHW720959:EHW720982 ERS720959:ERS720982 FBO720959:FBO720982 FLK720959:FLK720982 FVG720959:FVG720982 GFC720959:GFC720982 GOY720959:GOY720982 GYU720959:GYU720982 HIQ720959:HIQ720982 HSM720959:HSM720982 ICI720959:ICI720982 IME720959:IME720982 IWA720959:IWA720982 JFW720959:JFW720982 JPS720959:JPS720982 JZO720959:JZO720982 KJK720959:KJK720982 KTG720959:KTG720982 LDC720959:LDC720982 LMY720959:LMY720982 LWU720959:LWU720982 MGQ720959:MGQ720982 MQM720959:MQM720982 NAI720959:NAI720982 NKE720959:NKE720982 NUA720959:NUA720982 ODW720959:ODW720982 ONS720959:ONS720982 OXO720959:OXO720982 PHK720959:PHK720982 PRG720959:PRG720982 QBC720959:QBC720982 QKY720959:QKY720982 QUU720959:QUU720982 REQ720959:REQ720982 ROM720959:ROM720982 RYI720959:RYI720982 SIE720959:SIE720982 SSA720959:SSA720982 TBW720959:TBW720982 TLS720959:TLS720982 TVO720959:TVO720982 UFK720959:UFK720982 UPG720959:UPG720982 UZC720959:UZC720982 VIY720959:VIY720982 VSU720959:VSU720982 WCQ720959:WCQ720982 WMM720959:WMM720982 WWI720959:WWI720982 AC786495:AC786518 JW786495:JW786518 TS786495:TS786518 ADO786495:ADO786518 ANK786495:ANK786518 AXG786495:AXG786518 BHC786495:BHC786518 BQY786495:BQY786518 CAU786495:CAU786518 CKQ786495:CKQ786518 CUM786495:CUM786518 DEI786495:DEI786518 DOE786495:DOE786518 DYA786495:DYA786518 EHW786495:EHW786518 ERS786495:ERS786518 FBO786495:FBO786518 FLK786495:FLK786518 FVG786495:FVG786518 GFC786495:GFC786518 GOY786495:GOY786518 GYU786495:GYU786518 HIQ786495:HIQ786518 HSM786495:HSM786518 ICI786495:ICI786518 IME786495:IME786518 IWA786495:IWA786518 JFW786495:JFW786518 JPS786495:JPS786518 JZO786495:JZO786518 KJK786495:KJK786518 KTG786495:KTG786518 LDC786495:LDC786518 LMY786495:LMY786518 LWU786495:LWU786518 MGQ786495:MGQ786518 MQM786495:MQM786518 NAI786495:NAI786518 NKE786495:NKE786518 NUA786495:NUA786518 ODW786495:ODW786518 ONS786495:ONS786518 OXO786495:OXO786518 PHK786495:PHK786518 PRG786495:PRG786518 QBC786495:QBC786518 QKY786495:QKY786518 QUU786495:QUU786518 REQ786495:REQ786518 ROM786495:ROM786518 RYI786495:RYI786518 SIE786495:SIE786518 SSA786495:SSA786518 TBW786495:TBW786518 TLS786495:TLS786518 TVO786495:TVO786518 UFK786495:UFK786518 UPG786495:UPG786518 UZC786495:UZC786518 VIY786495:VIY786518 VSU786495:VSU786518 WCQ786495:WCQ786518 WMM786495:WMM786518 WWI786495:WWI786518 AC852031:AC852054 JW852031:JW852054 TS852031:TS852054 ADO852031:ADO852054 ANK852031:ANK852054 AXG852031:AXG852054 BHC852031:BHC852054 BQY852031:BQY852054 CAU852031:CAU852054 CKQ852031:CKQ852054 CUM852031:CUM852054 DEI852031:DEI852054 DOE852031:DOE852054 DYA852031:DYA852054 EHW852031:EHW852054 ERS852031:ERS852054 FBO852031:FBO852054 FLK852031:FLK852054 FVG852031:FVG852054 GFC852031:GFC852054 GOY852031:GOY852054 GYU852031:GYU852054 HIQ852031:HIQ852054 HSM852031:HSM852054 ICI852031:ICI852054 IME852031:IME852054 IWA852031:IWA852054 JFW852031:JFW852054 JPS852031:JPS852054 JZO852031:JZO852054 KJK852031:KJK852054 KTG852031:KTG852054 LDC852031:LDC852054 LMY852031:LMY852054 LWU852031:LWU852054 MGQ852031:MGQ852054 MQM852031:MQM852054 NAI852031:NAI852054 NKE852031:NKE852054 NUA852031:NUA852054 ODW852031:ODW852054 ONS852031:ONS852054 OXO852031:OXO852054 PHK852031:PHK852054 PRG852031:PRG852054 QBC852031:QBC852054 QKY852031:QKY852054 QUU852031:QUU852054 REQ852031:REQ852054 ROM852031:ROM852054 RYI852031:RYI852054 SIE852031:SIE852054 SSA852031:SSA852054 TBW852031:TBW852054 TLS852031:TLS852054 TVO852031:TVO852054 UFK852031:UFK852054 UPG852031:UPG852054 UZC852031:UZC852054 VIY852031:VIY852054 VSU852031:VSU852054 WCQ852031:WCQ852054 WMM852031:WMM852054 WWI852031:WWI852054 AC917567:AC917590 JW917567:JW917590 TS917567:TS917590 ADO917567:ADO917590 ANK917567:ANK917590 AXG917567:AXG917590 BHC917567:BHC917590 BQY917567:BQY917590 CAU917567:CAU917590 CKQ917567:CKQ917590 CUM917567:CUM917590 DEI917567:DEI917590 DOE917567:DOE917590 DYA917567:DYA917590 EHW917567:EHW917590 ERS917567:ERS917590 FBO917567:FBO917590 FLK917567:FLK917590 FVG917567:FVG917590 GFC917567:GFC917590 GOY917567:GOY917590 GYU917567:GYU917590 HIQ917567:HIQ917590 HSM917567:HSM917590 ICI917567:ICI917590 IME917567:IME917590 IWA917567:IWA917590 JFW917567:JFW917590 JPS917567:JPS917590 JZO917567:JZO917590 KJK917567:KJK917590 KTG917567:KTG917590 LDC917567:LDC917590 LMY917567:LMY917590 LWU917567:LWU917590 MGQ917567:MGQ917590 MQM917567:MQM917590 NAI917567:NAI917590 NKE917567:NKE917590 NUA917567:NUA917590 ODW917567:ODW917590 ONS917567:ONS917590 OXO917567:OXO917590 PHK917567:PHK917590 PRG917567:PRG917590 QBC917567:QBC917590 QKY917567:QKY917590 QUU917567:QUU917590 REQ917567:REQ917590 ROM917567:ROM917590 RYI917567:RYI917590 SIE917567:SIE917590 SSA917567:SSA917590 TBW917567:TBW917590 TLS917567:TLS917590 TVO917567:TVO917590 UFK917567:UFK917590 UPG917567:UPG917590 UZC917567:UZC917590 VIY917567:VIY917590 VSU917567:VSU917590 WCQ917567:WCQ917590 WMM917567:WMM917590 WWI917567:WWI917590 AC983103:AC983126 JW983103:JW983126 TS983103:TS983126 ADO983103:ADO983126 ANK983103:ANK983126 AXG983103:AXG983126 BHC983103:BHC983126 BQY983103:BQY983126 CAU983103:CAU983126 CKQ983103:CKQ983126 CUM983103:CUM983126 DEI983103:DEI983126 DOE983103:DOE983126 DYA983103:DYA983126 EHW983103:EHW983126 ERS983103:ERS983126 FBO983103:FBO983126 FLK983103:FLK983126 FVG983103:FVG983126 GFC983103:GFC983126 GOY983103:GOY983126 GYU983103:GYU983126 HIQ983103:HIQ983126 HSM983103:HSM983126 ICI983103:ICI983126 IME983103:IME983126 IWA983103:IWA983126 JFW983103:JFW983126 JPS983103:JPS983126 JZO983103:JZO983126 KJK983103:KJK983126 KTG983103:KTG983126 LDC983103:LDC983126 LMY983103:LMY983126 LWU983103:LWU983126 MGQ983103:MGQ983126 MQM983103:MQM983126 NAI983103:NAI983126 NKE983103:NKE983126 NUA983103:NUA983126 ODW983103:ODW983126 ONS983103:ONS983126 OXO983103:OXO983126 PHK983103:PHK983126 PRG983103:PRG983126 QBC983103:QBC983126 QKY983103:QKY983126 QUU983103:QUU983126 REQ983103:REQ983126 ROM983103:ROM983126 RYI983103:RYI983126 SIE983103:SIE983126 SSA983103:SSA983126 TBW983103:TBW983126 TLS983103:TLS983126 TVO983103:TVO983126 UFK983103:UFK983126 UPG983103:UPG983126 UZC983103:UZC983126 VIY983103:VIY983126 VSU983103:VSU983126 WCQ983103:WCQ983126 WMM983103:WMM983126 WWI983103:WWI983126 JO207 AC194:AC198 AC191 WCK206 WCK127 VSO127 VIS127 UYW127 UPA127 UFE127 TVI127 TLM127 TBQ127 SRU127 SHY127 RYC127 ROG127 REK127 QUO127 QKS127 QAW127 PRA127 PHE127 OXI127 ONM127 ODQ127 NTU127 NJY127 NAC127 MQG127 MGK127 LWO127 LMS127 LCW127 KTA127 KJE127 JZI127 JPM127 JFQ127 IVU127 ILY127 ICC127 HSG127 HIK127 GYO127 GOS127 GEW127 FVA127 FLE127 FBI127 ERM127 EHQ127 DXU127 DNY127 DEC127 CUG127 CKK127 CAO127 BQS127 BGW127 AXA127 ANE127 ADI127 TM127 JQ127 WWC127 WBZ128 VSO206 VIS206 UYW206 UPA206 UFE206 TVI206 TLM206 TBQ206 SRU206 SHY206 RYC206 ROG206 REK206 QUO206 QKS206 QAW206 PRA206 PHE206 OXI206 ONM206 ODQ206 NTU206 NJY206 NAC206 MQG206 MGK206 LWO206 LMS206 LCW206 KTA206 KJE206 JZI206 JPM206 JFQ206 IVU206 ILY206 ICC206 HSG206 HIK206 GYO206 GOS206 GEW206 FVA206 FLE206 FBI206 ERM206 EHQ206 DXU206 DNY206 DEC206 CUG206 CKK206 CAO206 BQS206 BGW206 AXA206 ANE206 ADI206 TM206 JQ206 WWC206 AC212 AC267:AC279 WWA207 WME207 WCI207 VSM207 VIQ207 UYU207 UOY207 UFC207 TVG207 TLK207 TBO207 SRS207 SHW207 RYA207 ROE207 REI207 QUM207 QKQ207 QAU207 PQY207 PHC207 OXG207 ONK207 ODO207 NTS207 NJW207 NAA207 MQE207 MGI207 LWM207 LMQ207 LCU207 KSY207 KJC207 JZG207 JPK207 JFO207 IVS207 ILW207 ICA207 HSE207 HII207 GYM207 GOQ207 GEU207 FUY207 FLC207 FBG207 ERK207 EHO207 DXS207 DNW207 DEA207 CUE207 CKI207 CAM207 BQQ207 BGU207 AWY207 ANC207 ADG207 WLV128 WMG127 VSD128 VIH128 UYL128 UOP128 UET128 TUX128 TLB128 TBF128 SRJ128 SHN128 RXR128 RNV128 RDZ128 QUD128 QKH128 QAL128 PQP128 PGT128 OWX128 ONB128 ODF128 NTJ128 NJN128 MZR128 MPV128 MFZ128 LWD128 LMH128 LCL128 KSP128 KIT128 JYX128 JPB128 JFF128 IVJ128 ILN128 IBR128 HRV128 HHZ128 GYD128 GOH128 GEL128 FUP128 FKT128 FAX128 ERB128 EHF128 DXJ128 DNN128 DDR128 CTV128 CJZ128 CAD128 BQH128 BGL128 AWP128 AMT128 ACX128 TB128 JF128 WVR128 AC116 AC118 AC120 AC122 AC171:AC172 AC188 WWG287:WWG288 WWK126 JY126 TU126 ADQ126 ANM126 AXI126 BHE126 BRA126 CAW126 CKS126 CUO126 DEK126 DOG126 DYC126 EHY126 ERU126 FBQ126 FLM126 FVI126 GFE126 GPA126 GYW126 HIS126 HSO126 ICK126 IMG126 IWC126 JFY126 JPU126 JZQ126 KJM126 KTI126 LDE126 LNA126 LWW126 MGS126 MQO126 NAK126 NKG126 NUC126 ODY126 ONU126 OXQ126 PHM126 PRI126 QBE126 QLA126 QUW126 RES126 ROO126 RYK126 SIG126 SSC126 TBY126 TLU126 TVQ126 UFM126 UPI126 UZE126 VJA126 VSW126 WCS126 WMO126 TQ287:TQ288 WMG206 TK207 WCS208 WMO208 WWK208 JY208 TU208 ADQ208 ANM208 AXI208 BHE208 BRA208 CAW208 CKS208 CUO208 DEK208 DOG208 DYC208 EHY208 ERU208 FBQ208 FLM208 FVI208 GFE208 GPA208 GYW208 HIS208 HSO208 ICK208 IMG208 IWC208 JFY208 JPU208 JZQ208 KJM208 KTI208 LDE208 LNA208 LWW208 MGS208 MQO208 NAK208 NKG208 NUC208 ODY208 ONU208 OXQ208 PHM208 PRI208 QBE208 QLA208 QUW208 RES208 ROO208 RYK208 SIG208 SSC208 TBY208 TLU208 TVQ208 UFM208 UPI208 UZE208 VJA208 VSW208 AD280 AC151:AC166 AC168:AC169 AC204:AC210 AC135 WMO147 ADM287:ADM288 ANI287:ANI288 AXE287:AXE288 BHA287:BHA288 BQW287:BQW288 CAS287:CAS288 CKO287:CKO288 CUK287:CUK288 DEG287:DEG288 DOC287:DOC288 DXY287:DXY288 EHU287:EHU288 ERQ287:ERQ288 FBM287:FBM288 FLI287:FLI288 FVE287:FVE288 GFA287:GFA288 GOW287:GOW288 GYS287:GYS288 HIO287:HIO288 HSK287:HSK288 ICG287:ICG288 IMC287:IMC288 IVY287:IVY288 JFU287:JFU288 JPQ287:JPQ288 JZM287:JZM288 KJI287:KJI288 KTE287:KTE288 LDA287:LDA288 LMW287:LMW288 LWS287:LWS288 MGO287:MGO288 MQK287:MQK288 NAG287:NAG288 NKC287:NKC288 NTY287:NTY288 ODU287:ODU288 ONQ287:ONQ288 OXM287:OXM288 PHI287:PHI288 PRE287:PRE288 QBA287:QBA288 QKW287:QKW288 QUS287:QUS288 REO287:REO288 ROK287:ROK288 RYG287:RYG288 SIC287:SIC288 SRY287:SRY288 TBU287:TBU288 TLQ287:TLQ288 TVM287:TVM288 UFI287:UFI288 UPE287:UPE288 UZA287:UZA288 VIW287:VIW288 VSS287:VSS288 WCO287:WCO288 WMK287:WMK288 AE287:AE288 AC284:AC285 AC64:AC110 AC124:AC131 WWK147 JY147 TU147 ADQ147 ANM147 AXI147 BHE147 BRA147 CAW147 CKS147 CUO147 DEK147 DOG147 DYC147 EHY147 ERU147 FBQ147 FLM147 FVI147 GFE147 GPA147 GYW147 HIS147 HSO147 ICK147 IMG147 IWC147 JFY147 JPU147 JZQ147 KJM147 KTI147 LDE147 LNA147 LWW147 MGS147 MQO147 NAK147 NKG147 NUC147 ODY147 ONU147 OXQ147 PHM147 PRI147 QBE147 QLA147 QUW147 RES147 ROO147 RYK147 SIG147 SSC147 TBY147 TLU147 TVQ147 UFM147 UPI147 UZE147 VJA147 VSW147 WCS147 AC143:AC147 JU287:JU288 WWK292 WMO292 WCS292 VSW292 VJA292 UZE292 UPI292 UFM292 TVQ292 TLU292 TBY292 SSC292 SIG292 RYK292 ROO292 RES292 QUW292 QLA292 QBE292 PRI292 PHM292 OXQ292 ONU292 ODY292 NUC292 NKG292 NAK292 MQO292 MGS292 LWW292 LNA292 LDE292 KTI292 KJM292 JZQ292 JPU292 JFY292 IWC292 IMG292 ICK292 HSO292 HIS292 GYW292 GPA292 GFE292 FVI292 FLM292 FBQ292 ERU292 EHY292 DYC292 DOG292 DEK292 CUO292 CKS292 CAW292 BRA292 BHE292 AXI292 ANM292 ADQ292 TU292 JY292 AC292">
      <formula1>НДС</formula1>
    </dataValidation>
  </dataValidations>
  <hyperlinks>
    <hyperlink ref="G148" r:id="rId1"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AD9*AE9</xm:f>
          </x14:formula1>
          <xm:sqref>AN65622 KL65622 UH65622 AED65622 ANZ65622 AXV65622 BHR65622 BRN65622 CBJ65622 CLF65622 CVB65622 DEX65622 DOT65622 DYP65622 EIL65622 ESH65622 FCD65622 FLZ65622 FVV65622 GFR65622 GPN65622 GZJ65622 HJF65622 HTB65622 ICX65622 IMT65622 IWP65622 JGL65622 JQH65622 KAD65622 KJZ65622 KTV65622 LDR65622 LNN65622 LXJ65622 MHF65622 MRB65622 NAX65622 NKT65622 NUP65622 OEL65622 OOH65622 OYD65622 PHZ65622 PRV65622 QBR65622 QLN65622 QVJ65622 RFF65622 RPB65622 RYX65622 SIT65622 SSP65622 TCL65622 TMH65622 TWD65622 UFZ65622 UPV65622 UZR65622 VJN65622 VTJ65622 WDF65622 WNB65622 WWX65622 AN131158 KL131158 UH131158 AED131158 ANZ131158 AXV131158 BHR131158 BRN131158 CBJ131158 CLF131158 CVB131158 DEX131158 DOT131158 DYP131158 EIL131158 ESH131158 FCD131158 FLZ131158 FVV131158 GFR131158 GPN131158 GZJ131158 HJF131158 HTB131158 ICX131158 IMT131158 IWP131158 JGL131158 JQH131158 KAD131158 KJZ131158 KTV131158 LDR131158 LNN131158 LXJ131158 MHF131158 MRB131158 NAX131158 NKT131158 NUP131158 OEL131158 OOH131158 OYD131158 PHZ131158 PRV131158 QBR131158 QLN131158 QVJ131158 RFF131158 RPB131158 RYX131158 SIT131158 SSP131158 TCL131158 TMH131158 TWD131158 UFZ131158 UPV131158 UZR131158 VJN131158 VTJ131158 WDF131158 WNB131158 WWX131158 AN196694 KL196694 UH196694 AED196694 ANZ196694 AXV196694 BHR196694 BRN196694 CBJ196694 CLF196694 CVB196694 DEX196694 DOT196694 DYP196694 EIL196694 ESH196694 FCD196694 FLZ196694 FVV196694 GFR196694 GPN196694 GZJ196694 HJF196694 HTB196694 ICX196694 IMT196694 IWP196694 JGL196694 JQH196694 KAD196694 KJZ196694 KTV196694 LDR196694 LNN196694 LXJ196694 MHF196694 MRB196694 NAX196694 NKT196694 NUP196694 OEL196694 OOH196694 OYD196694 PHZ196694 PRV196694 QBR196694 QLN196694 QVJ196694 RFF196694 RPB196694 RYX196694 SIT196694 SSP196694 TCL196694 TMH196694 TWD196694 UFZ196694 UPV196694 UZR196694 VJN196694 VTJ196694 WDF196694 WNB196694 WWX196694 AN262230 KL262230 UH262230 AED262230 ANZ262230 AXV262230 BHR262230 BRN262230 CBJ262230 CLF262230 CVB262230 DEX262230 DOT262230 DYP262230 EIL262230 ESH262230 FCD262230 FLZ262230 FVV262230 GFR262230 GPN262230 GZJ262230 HJF262230 HTB262230 ICX262230 IMT262230 IWP262230 JGL262230 JQH262230 KAD262230 KJZ262230 KTV262230 LDR262230 LNN262230 LXJ262230 MHF262230 MRB262230 NAX262230 NKT262230 NUP262230 OEL262230 OOH262230 OYD262230 PHZ262230 PRV262230 QBR262230 QLN262230 QVJ262230 RFF262230 RPB262230 RYX262230 SIT262230 SSP262230 TCL262230 TMH262230 TWD262230 UFZ262230 UPV262230 UZR262230 VJN262230 VTJ262230 WDF262230 WNB262230 WWX262230 AN327766 KL327766 UH327766 AED327766 ANZ327766 AXV327766 BHR327766 BRN327766 CBJ327766 CLF327766 CVB327766 DEX327766 DOT327766 DYP327766 EIL327766 ESH327766 FCD327766 FLZ327766 FVV327766 GFR327766 GPN327766 GZJ327766 HJF327766 HTB327766 ICX327766 IMT327766 IWP327766 JGL327766 JQH327766 KAD327766 KJZ327766 KTV327766 LDR327766 LNN327766 LXJ327766 MHF327766 MRB327766 NAX327766 NKT327766 NUP327766 OEL327766 OOH327766 OYD327766 PHZ327766 PRV327766 QBR327766 QLN327766 QVJ327766 RFF327766 RPB327766 RYX327766 SIT327766 SSP327766 TCL327766 TMH327766 TWD327766 UFZ327766 UPV327766 UZR327766 VJN327766 VTJ327766 WDF327766 WNB327766 WWX327766 AN393302 KL393302 UH393302 AED393302 ANZ393302 AXV393302 BHR393302 BRN393302 CBJ393302 CLF393302 CVB393302 DEX393302 DOT393302 DYP393302 EIL393302 ESH393302 FCD393302 FLZ393302 FVV393302 GFR393302 GPN393302 GZJ393302 HJF393302 HTB393302 ICX393302 IMT393302 IWP393302 JGL393302 JQH393302 KAD393302 KJZ393302 KTV393302 LDR393302 LNN393302 LXJ393302 MHF393302 MRB393302 NAX393302 NKT393302 NUP393302 OEL393302 OOH393302 OYD393302 PHZ393302 PRV393302 QBR393302 QLN393302 QVJ393302 RFF393302 RPB393302 RYX393302 SIT393302 SSP393302 TCL393302 TMH393302 TWD393302 UFZ393302 UPV393302 UZR393302 VJN393302 VTJ393302 WDF393302 WNB393302 WWX393302 AN458838 KL458838 UH458838 AED458838 ANZ458838 AXV458838 BHR458838 BRN458838 CBJ458838 CLF458838 CVB458838 DEX458838 DOT458838 DYP458838 EIL458838 ESH458838 FCD458838 FLZ458838 FVV458838 GFR458838 GPN458838 GZJ458838 HJF458838 HTB458838 ICX458838 IMT458838 IWP458838 JGL458838 JQH458838 KAD458838 KJZ458838 KTV458838 LDR458838 LNN458838 LXJ458838 MHF458838 MRB458838 NAX458838 NKT458838 NUP458838 OEL458838 OOH458838 OYD458838 PHZ458838 PRV458838 QBR458838 QLN458838 QVJ458838 RFF458838 RPB458838 RYX458838 SIT458838 SSP458838 TCL458838 TMH458838 TWD458838 UFZ458838 UPV458838 UZR458838 VJN458838 VTJ458838 WDF458838 WNB458838 WWX458838 AN524374 KL524374 UH524374 AED524374 ANZ524374 AXV524374 BHR524374 BRN524374 CBJ524374 CLF524374 CVB524374 DEX524374 DOT524374 DYP524374 EIL524374 ESH524374 FCD524374 FLZ524374 FVV524374 GFR524374 GPN524374 GZJ524374 HJF524374 HTB524374 ICX524374 IMT524374 IWP524374 JGL524374 JQH524374 KAD524374 KJZ524374 KTV524374 LDR524374 LNN524374 LXJ524374 MHF524374 MRB524374 NAX524374 NKT524374 NUP524374 OEL524374 OOH524374 OYD524374 PHZ524374 PRV524374 QBR524374 QLN524374 QVJ524374 RFF524374 RPB524374 RYX524374 SIT524374 SSP524374 TCL524374 TMH524374 TWD524374 UFZ524374 UPV524374 UZR524374 VJN524374 VTJ524374 WDF524374 WNB524374 WWX524374 AN589910 KL589910 UH589910 AED589910 ANZ589910 AXV589910 BHR589910 BRN589910 CBJ589910 CLF589910 CVB589910 DEX589910 DOT589910 DYP589910 EIL589910 ESH589910 FCD589910 FLZ589910 FVV589910 GFR589910 GPN589910 GZJ589910 HJF589910 HTB589910 ICX589910 IMT589910 IWP589910 JGL589910 JQH589910 KAD589910 KJZ589910 KTV589910 LDR589910 LNN589910 LXJ589910 MHF589910 MRB589910 NAX589910 NKT589910 NUP589910 OEL589910 OOH589910 OYD589910 PHZ589910 PRV589910 QBR589910 QLN589910 QVJ589910 RFF589910 RPB589910 RYX589910 SIT589910 SSP589910 TCL589910 TMH589910 TWD589910 UFZ589910 UPV589910 UZR589910 VJN589910 VTJ589910 WDF589910 WNB589910 WWX589910 AN655446 KL655446 UH655446 AED655446 ANZ655446 AXV655446 BHR655446 BRN655446 CBJ655446 CLF655446 CVB655446 DEX655446 DOT655446 DYP655446 EIL655446 ESH655446 FCD655446 FLZ655446 FVV655446 GFR655446 GPN655446 GZJ655446 HJF655446 HTB655446 ICX655446 IMT655446 IWP655446 JGL655446 JQH655446 KAD655446 KJZ655446 KTV655446 LDR655446 LNN655446 LXJ655446 MHF655446 MRB655446 NAX655446 NKT655446 NUP655446 OEL655446 OOH655446 OYD655446 PHZ655446 PRV655446 QBR655446 QLN655446 QVJ655446 RFF655446 RPB655446 RYX655446 SIT655446 SSP655446 TCL655446 TMH655446 TWD655446 UFZ655446 UPV655446 UZR655446 VJN655446 VTJ655446 WDF655446 WNB655446 WWX655446 AN720982 KL720982 UH720982 AED720982 ANZ720982 AXV720982 BHR720982 BRN720982 CBJ720982 CLF720982 CVB720982 DEX720982 DOT720982 DYP720982 EIL720982 ESH720982 FCD720982 FLZ720982 FVV720982 GFR720982 GPN720982 GZJ720982 HJF720982 HTB720982 ICX720982 IMT720982 IWP720982 JGL720982 JQH720982 KAD720982 KJZ720982 KTV720982 LDR720982 LNN720982 LXJ720982 MHF720982 MRB720982 NAX720982 NKT720982 NUP720982 OEL720982 OOH720982 OYD720982 PHZ720982 PRV720982 QBR720982 QLN720982 QVJ720982 RFF720982 RPB720982 RYX720982 SIT720982 SSP720982 TCL720982 TMH720982 TWD720982 UFZ720982 UPV720982 UZR720982 VJN720982 VTJ720982 WDF720982 WNB720982 WWX720982 AN786518 KL786518 UH786518 AED786518 ANZ786518 AXV786518 BHR786518 BRN786518 CBJ786518 CLF786518 CVB786518 DEX786518 DOT786518 DYP786518 EIL786518 ESH786518 FCD786518 FLZ786518 FVV786518 GFR786518 GPN786518 GZJ786518 HJF786518 HTB786518 ICX786518 IMT786518 IWP786518 JGL786518 JQH786518 KAD786518 KJZ786518 KTV786518 LDR786518 LNN786518 LXJ786518 MHF786518 MRB786518 NAX786518 NKT786518 NUP786518 OEL786518 OOH786518 OYD786518 PHZ786518 PRV786518 QBR786518 QLN786518 QVJ786518 RFF786518 RPB786518 RYX786518 SIT786518 SSP786518 TCL786518 TMH786518 TWD786518 UFZ786518 UPV786518 UZR786518 VJN786518 VTJ786518 WDF786518 WNB786518 WWX786518 AN852054 KL852054 UH852054 AED852054 ANZ852054 AXV852054 BHR852054 BRN852054 CBJ852054 CLF852054 CVB852054 DEX852054 DOT852054 DYP852054 EIL852054 ESH852054 FCD852054 FLZ852054 FVV852054 GFR852054 GPN852054 GZJ852054 HJF852054 HTB852054 ICX852054 IMT852054 IWP852054 JGL852054 JQH852054 KAD852054 KJZ852054 KTV852054 LDR852054 LNN852054 LXJ852054 MHF852054 MRB852054 NAX852054 NKT852054 NUP852054 OEL852054 OOH852054 OYD852054 PHZ852054 PRV852054 QBR852054 QLN852054 QVJ852054 RFF852054 RPB852054 RYX852054 SIT852054 SSP852054 TCL852054 TMH852054 TWD852054 UFZ852054 UPV852054 UZR852054 VJN852054 VTJ852054 WDF852054 WNB852054 WWX852054 AN917590 KL917590 UH917590 AED917590 ANZ917590 AXV917590 BHR917590 BRN917590 CBJ917590 CLF917590 CVB917590 DEX917590 DOT917590 DYP917590 EIL917590 ESH917590 FCD917590 FLZ917590 FVV917590 GFR917590 GPN917590 GZJ917590 HJF917590 HTB917590 ICX917590 IMT917590 IWP917590 JGL917590 JQH917590 KAD917590 KJZ917590 KTV917590 LDR917590 LNN917590 LXJ917590 MHF917590 MRB917590 NAX917590 NKT917590 NUP917590 OEL917590 OOH917590 OYD917590 PHZ917590 PRV917590 QBR917590 QLN917590 QVJ917590 RFF917590 RPB917590 RYX917590 SIT917590 SSP917590 TCL917590 TMH917590 TWD917590 UFZ917590 UPV917590 UZR917590 VJN917590 VTJ917590 WDF917590 WNB917590 WWX917590 AN983126 KL983126 UH983126 AED983126 ANZ983126 AXV983126 BHR983126 BRN983126 CBJ983126 CLF983126 CVB983126 DEX983126 DOT983126 DYP983126 EIL983126 ESH983126 FCD983126 FLZ983126 FVV983126 GFR983126 GPN983126 GZJ983126 HJF983126 HTB983126 ICX983126 IMT983126 IWP983126 JGL983126 JQH983126 KAD983126 KJZ983126 KTV983126 LDR983126 LNN983126 LXJ983126 MHF983126 MRB983126 NAX983126 NKT983126 NUP983126 OEL983126 OOH983126 OYD983126 PHZ983126 PRV983126 QBR983126 QLN983126 QVJ983126 RFF983126 RPB983126 RYX983126 SIT983126 SSP983126 TCL983126 TMH983126 TWD983126 UFZ983126 UPV983126 UZR983126 VJN983126 VTJ983126 WDF983126 WNB983126 WWX983126 KA65620:KA65622 TW65620:TW65622 ADS65620:ADS65622 ANO65620:ANO65622 AXK65620:AXK65622 BHG65620:BHG65622 BRC65620:BRC65622 CAY65620:CAY65622 CKU65620:CKU65622 CUQ65620:CUQ65622 DEM65620:DEM65622 DOI65620:DOI65622 DYE65620:DYE65622 EIA65620:EIA65622 ERW65620:ERW65622 FBS65620:FBS65622 FLO65620:FLO65622 FVK65620:FVK65622 GFG65620:GFG65622 GPC65620:GPC65622 GYY65620:GYY65622 HIU65620:HIU65622 HSQ65620:HSQ65622 ICM65620:ICM65622 IMI65620:IMI65622 IWE65620:IWE65622 JGA65620:JGA65622 JPW65620:JPW65622 JZS65620:JZS65622 KJO65620:KJO65622 KTK65620:KTK65622 LDG65620:LDG65622 LNC65620:LNC65622 LWY65620:LWY65622 MGU65620:MGU65622 MQQ65620:MQQ65622 NAM65620:NAM65622 NKI65620:NKI65622 NUE65620:NUE65622 OEA65620:OEA65622 ONW65620:ONW65622 OXS65620:OXS65622 PHO65620:PHO65622 PRK65620:PRK65622 QBG65620:QBG65622 QLC65620:QLC65622 QUY65620:QUY65622 REU65620:REU65622 ROQ65620:ROQ65622 RYM65620:RYM65622 SII65620:SII65622 SSE65620:SSE65622 TCA65620:TCA65622 TLW65620:TLW65622 TVS65620:TVS65622 UFO65620:UFO65622 UPK65620:UPK65622 UZG65620:UZG65622 VJC65620:VJC65622 VSY65620:VSY65622 WCU65620:WCU65622 WMQ65620:WMQ65622 WWM65620:WWM65622 KA131156:KA131158 TW131156:TW131158 ADS131156:ADS131158 ANO131156:ANO131158 AXK131156:AXK131158 BHG131156:BHG131158 BRC131156:BRC131158 CAY131156:CAY131158 CKU131156:CKU131158 CUQ131156:CUQ131158 DEM131156:DEM131158 DOI131156:DOI131158 DYE131156:DYE131158 EIA131156:EIA131158 ERW131156:ERW131158 FBS131156:FBS131158 FLO131156:FLO131158 FVK131156:FVK131158 GFG131156:GFG131158 GPC131156:GPC131158 GYY131156:GYY131158 HIU131156:HIU131158 HSQ131156:HSQ131158 ICM131156:ICM131158 IMI131156:IMI131158 IWE131156:IWE131158 JGA131156:JGA131158 JPW131156:JPW131158 JZS131156:JZS131158 KJO131156:KJO131158 KTK131156:KTK131158 LDG131156:LDG131158 LNC131156:LNC131158 LWY131156:LWY131158 MGU131156:MGU131158 MQQ131156:MQQ131158 NAM131156:NAM131158 NKI131156:NKI131158 NUE131156:NUE131158 OEA131156:OEA131158 ONW131156:ONW131158 OXS131156:OXS131158 PHO131156:PHO131158 PRK131156:PRK131158 QBG131156:QBG131158 QLC131156:QLC131158 QUY131156:QUY131158 REU131156:REU131158 ROQ131156:ROQ131158 RYM131156:RYM131158 SII131156:SII131158 SSE131156:SSE131158 TCA131156:TCA131158 TLW131156:TLW131158 TVS131156:TVS131158 UFO131156:UFO131158 UPK131156:UPK131158 UZG131156:UZG131158 VJC131156:VJC131158 VSY131156:VSY131158 WCU131156:WCU131158 WMQ131156:WMQ131158 WWM131156:WWM131158 KA196692:KA196694 TW196692:TW196694 ADS196692:ADS196694 ANO196692:ANO196694 AXK196692:AXK196694 BHG196692:BHG196694 BRC196692:BRC196694 CAY196692:CAY196694 CKU196692:CKU196694 CUQ196692:CUQ196694 DEM196692:DEM196694 DOI196692:DOI196694 DYE196692:DYE196694 EIA196692:EIA196694 ERW196692:ERW196694 FBS196692:FBS196694 FLO196692:FLO196694 FVK196692:FVK196694 GFG196692:GFG196694 GPC196692:GPC196694 GYY196692:GYY196694 HIU196692:HIU196694 HSQ196692:HSQ196694 ICM196692:ICM196694 IMI196692:IMI196694 IWE196692:IWE196694 JGA196692:JGA196694 JPW196692:JPW196694 JZS196692:JZS196694 KJO196692:KJO196694 KTK196692:KTK196694 LDG196692:LDG196694 LNC196692:LNC196694 LWY196692:LWY196694 MGU196692:MGU196694 MQQ196692:MQQ196694 NAM196692:NAM196694 NKI196692:NKI196694 NUE196692:NUE196694 OEA196692:OEA196694 ONW196692:ONW196694 OXS196692:OXS196694 PHO196692:PHO196694 PRK196692:PRK196694 QBG196692:QBG196694 QLC196692:QLC196694 QUY196692:QUY196694 REU196692:REU196694 ROQ196692:ROQ196694 RYM196692:RYM196694 SII196692:SII196694 SSE196692:SSE196694 TCA196692:TCA196694 TLW196692:TLW196694 TVS196692:TVS196694 UFO196692:UFO196694 UPK196692:UPK196694 UZG196692:UZG196694 VJC196692:VJC196694 VSY196692:VSY196694 WCU196692:WCU196694 WMQ196692:WMQ196694 WWM196692:WWM196694 KA262228:KA262230 TW262228:TW262230 ADS262228:ADS262230 ANO262228:ANO262230 AXK262228:AXK262230 BHG262228:BHG262230 BRC262228:BRC262230 CAY262228:CAY262230 CKU262228:CKU262230 CUQ262228:CUQ262230 DEM262228:DEM262230 DOI262228:DOI262230 DYE262228:DYE262230 EIA262228:EIA262230 ERW262228:ERW262230 FBS262228:FBS262230 FLO262228:FLO262230 FVK262228:FVK262230 GFG262228:GFG262230 GPC262228:GPC262230 GYY262228:GYY262230 HIU262228:HIU262230 HSQ262228:HSQ262230 ICM262228:ICM262230 IMI262228:IMI262230 IWE262228:IWE262230 JGA262228:JGA262230 JPW262228:JPW262230 JZS262228:JZS262230 KJO262228:KJO262230 KTK262228:KTK262230 LDG262228:LDG262230 LNC262228:LNC262230 LWY262228:LWY262230 MGU262228:MGU262230 MQQ262228:MQQ262230 NAM262228:NAM262230 NKI262228:NKI262230 NUE262228:NUE262230 OEA262228:OEA262230 ONW262228:ONW262230 OXS262228:OXS262230 PHO262228:PHO262230 PRK262228:PRK262230 QBG262228:QBG262230 QLC262228:QLC262230 QUY262228:QUY262230 REU262228:REU262230 ROQ262228:ROQ262230 RYM262228:RYM262230 SII262228:SII262230 SSE262228:SSE262230 TCA262228:TCA262230 TLW262228:TLW262230 TVS262228:TVS262230 UFO262228:UFO262230 UPK262228:UPK262230 UZG262228:UZG262230 VJC262228:VJC262230 VSY262228:VSY262230 WCU262228:WCU262230 WMQ262228:WMQ262230 WWM262228:WWM262230 KA327764:KA327766 TW327764:TW327766 ADS327764:ADS327766 ANO327764:ANO327766 AXK327764:AXK327766 BHG327764:BHG327766 BRC327764:BRC327766 CAY327764:CAY327766 CKU327764:CKU327766 CUQ327764:CUQ327766 DEM327764:DEM327766 DOI327764:DOI327766 DYE327764:DYE327766 EIA327764:EIA327766 ERW327764:ERW327766 FBS327764:FBS327766 FLO327764:FLO327766 FVK327764:FVK327766 GFG327764:GFG327766 GPC327764:GPC327766 GYY327764:GYY327766 HIU327764:HIU327766 HSQ327764:HSQ327766 ICM327764:ICM327766 IMI327764:IMI327766 IWE327764:IWE327766 JGA327764:JGA327766 JPW327764:JPW327766 JZS327764:JZS327766 KJO327764:KJO327766 KTK327764:KTK327766 LDG327764:LDG327766 LNC327764:LNC327766 LWY327764:LWY327766 MGU327764:MGU327766 MQQ327764:MQQ327766 NAM327764:NAM327766 NKI327764:NKI327766 NUE327764:NUE327766 OEA327764:OEA327766 ONW327764:ONW327766 OXS327764:OXS327766 PHO327764:PHO327766 PRK327764:PRK327766 QBG327764:QBG327766 QLC327764:QLC327766 QUY327764:QUY327766 REU327764:REU327766 ROQ327764:ROQ327766 RYM327764:RYM327766 SII327764:SII327766 SSE327764:SSE327766 TCA327764:TCA327766 TLW327764:TLW327766 TVS327764:TVS327766 UFO327764:UFO327766 UPK327764:UPK327766 UZG327764:UZG327766 VJC327764:VJC327766 VSY327764:VSY327766 WCU327764:WCU327766 WMQ327764:WMQ327766 WWM327764:WWM327766 KA393300:KA393302 TW393300:TW393302 ADS393300:ADS393302 ANO393300:ANO393302 AXK393300:AXK393302 BHG393300:BHG393302 BRC393300:BRC393302 CAY393300:CAY393302 CKU393300:CKU393302 CUQ393300:CUQ393302 DEM393300:DEM393302 DOI393300:DOI393302 DYE393300:DYE393302 EIA393300:EIA393302 ERW393300:ERW393302 FBS393300:FBS393302 FLO393300:FLO393302 FVK393300:FVK393302 GFG393300:GFG393302 GPC393300:GPC393302 GYY393300:GYY393302 HIU393300:HIU393302 HSQ393300:HSQ393302 ICM393300:ICM393302 IMI393300:IMI393302 IWE393300:IWE393302 JGA393300:JGA393302 JPW393300:JPW393302 JZS393300:JZS393302 KJO393300:KJO393302 KTK393300:KTK393302 LDG393300:LDG393302 LNC393300:LNC393302 LWY393300:LWY393302 MGU393300:MGU393302 MQQ393300:MQQ393302 NAM393300:NAM393302 NKI393300:NKI393302 NUE393300:NUE393302 OEA393300:OEA393302 ONW393300:ONW393302 OXS393300:OXS393302 PHO393300:PHO393302 PRK393300:PRK393302 QBG393300:QBG393302 QLC393300:QLC393302 QUY393300:QUY393302 REU393300:REU393302 ROQ393300:ROQ393302 RYM393300:RYM393302 SII393300:SII393302 SSE393300:SSE393302 TCA393300:TCA393302 TLW393300:TLW393302 TVS393300:TVS393302 UFO393300:UFO393302 UPK393300:UPK393302 UZG393300:UZG393302 VJC393300:VJC393302 VSY393300:VSY393302 WCU393300:WCU393302 WMQ393300:WMQ393302 WWM393300:WWM393302 KA458836:KA458838 TW458836:TW458838 ADS458836:ADS458838 ANO458836:ANO458838 AXK458836:AXK458838 BHG458836:BHG458838 BRC458836:BRC458838 CAY458836:CAY458838 CKU458836:CKU458838 CUQ458836:CUQ458838 DEM458836:DEM458838 DOI458836:DOI458838 DYE458836:DYE458838 EIA458836:EIA458838 ERW458836:ERW458838 FBS458836:FBS458838 FLO458836:FLO458838 FVK458836:FVK458838 GFG458836:GFG458838 GPC458836:GPC458838 GYY458836:GYY458838 HIU458836:HIU458838 HSQ458836:HSQ458838 ICM458836:ICM458838 IMI458836:IMI458838 IWE458836:IWE458838 JGA458836:JGA458838 JPW458836:JPW458838 JZS458836:JZS458838 KJO458836:KJO458838 KTK458836:KTK458838 LDG458836:LDG458838 LNC458836:LNC458838 LWY458836:LWY458838 MGU458836:MGU458838 MQQ458836:MQQ458838 NAM458836:NAM458838 NKI458836:NKI458838 NUE458836:NUE458838 OEA458836:OEA458838 ONW458836:ONW458838 OXS458836:OXS458838 PHO458836:PHO458838 PRK458836:PRK458838 QBG458836:QBG458838 QLC458836:QLC458838 QUY458836:QUY458838 REU458836:REU458838 ROQ458836:ROQ458838 RYM458836:RYM458838 SII458836:SII458838 SSE458836:SSE458838 TCA458836:TCA458838 TLW458836:TLW458838 TVS458836:TVS458838 UFO458836:UFO458838 UPK458836:UPK458838 UZG458836:UZG458838 VJC458836:VJC458838 VSY458836:VSY458838 WCU458836:WCU458838 WMQ458836:WMQ458838 WWM458836:WWM458838 KA524372:KA524374 TW524372:TW524374 ADS524372:ADS524374 ANO524372:ANO524374 AXK524372:AXK524374 BHG524372:BHG524374 BRC524372:BRC524374 CAY524372:CAY524374 CKU524372:CKU524374 CUQ524372:CUQ524374 DEM524372:DEM524374 DOI524372:DOI524374 DYE524372:DYE524374 EIA524372:EIA524374 ERW524372:ERW524374 FBS524372:FBS524374 FLO524372:FLO524374 FVK524372:FVK524374 GFG524372:GFG524374 GPC524372:GPC524374 GYY524372:GYY524374 HIU524372:HIU524374 HSQ524372:HSQ524374 ICM524372:ICM524374 IMI524372:IMI524374 IWE524372:IWE524374 JGA524372:JGA524374 JPW524372:JPW524374 JZS524372:JZS524374 KJO524372:KJO524374 KTK524372:KTK524374 LDG524372:LDG524374 LNC524372:LNC524374 LWY524372:LWY524374 MGU524372:MGU524374 MQQ524372:MQQ524374 NAM524372:NAM524374 NKI524372:NKI524374 NUE524372:NUE524374 OEA524372:OEA524374 ONW524372:ONW524374 OXS524372:OXS524374 PHO524372:PHO524374 PRK524372:PRK524374 QBG524372:QBG524374 QLC524372:QLC524374 QUY524372:QUY524374 REU524372:REU524374 ROQ524372:ROQ524374 RYM524372:RYM524374 SII524372:SII524374 SSE524372:SSE524374 TCA524372:TCA524374 TLW524372:TLW524374 TVS524372:TVS524374 UFO524372:UFO524374 UPK524372:UPK524374 UZG524372:UZG524374 VJC524372:VJC524374 VSY524372:VSY524374 WCU524372:WCU524374 WMQ524372:WMQ524374 WWM524372:WWM524374 KA589908:KA589910 TW589908:TW589910 ADS589908:ADS589910 ANO589908:ANO589910 AXK589908:AXK589910 BHG589908:BHG589910 BRC589908:BRC589910 CAY589908:CAY589910 CKU589908:CKU589910 CUQ589908:CUQ589910 DEM589908:DEM589910 DOI589908:DOI589910 DYE589908:DYE589910 EIA589908:EIA589910 ERW589908:ERW589910 FBS589908:FBS589910 FLO589908:FLO589910 FVK589908:FVK589910 GFG589908:GFG589910 GPC589908:GPC589910 GYY589908:GYY589910 HIU589908:HIU589910 HSQ589908:HSQ589910 ICM589908:ICM589910 IMI589908:IMI589910 IWE589908:IWE589910 JGA589908:JGA589910 JPW589908:JPW589910 JZS589908:JZS589910 KJO589908:KJO589910 KTK589908:KTK589910 LDG589908:LDG589910 LNC589908:LNC589910 LWY589908:LWY589910 MGU589908:MGU589910 MQQ589908:MQQ589910 NAM589908:NAM589910 NKI589908:NKI589910 NUE589908:NUE589910 OEA589908:OEA589910 ONW589908:ONW589910 OXS589908:OXS589910 PHO589908:PHO589910 PRK589908:PRK589910 QBG589908:QBG589910 QLC589908:QLC589910 QUY589908:QUY589910 REU589908:REU589910 ROQ589908:ROQ589910 RYM589908:RYM589910 SII589908:SII589910 SSE589908:SSE589910 TCA589908:TCA589910 TLW589908:TLW589910 TVS589908:TVS589910 UFO589908:UFO589910 UPK589908:UPK589910 UZG589908:UZG589910 VJC589908:VJC589910 VSY589908:VSY589910 WCU589908:WCU589910 WMQ589908:WMQ589910 WWM589908:WWM589910 KA655444:KA655446 TW655444:TW655446 ADS655444:ADS655446 ANO655444:ANO655446 AXK655444:AXK655446 BHG655444:BHG655446 BRC655444:BRC655446 CAY655444:CAY655446 CKU655444:CKU655446 CUQ655444:CUQ655446 DEM655444:DEM655446 DOI655444:DOI655446 DYE655444:DYE655446 EIA655444:EIA655446 ERW655444:ERW655446 FBS655444:FBS655446 FLO655444:FLO655446 FVK655444:FVK655446 GFG655444:GFG655446 GPC655444:GPC655446 GYY655444:GYY655446 HIU655444:HIU655446 HSQ655444:HSQ655446 ICM655444:ICM655446 IMI655444:IMI655446 IWE655444:IWE655446 JGA655444:JGA655446 JPW655444:JPW655446 JZS655444:JZS655446 KJO655444:KJO655446 KTK655444:KTK655446 LDG655444:LDG655446 LNC655444:LNC655446 LWY655444:LWY655446 MGU655444:MGU655446 MQQ655444:MQQ655446 NAM655444:NAM655446 NKI655444:NKI655446 NUE655444:NUE655446 OEA655444:OEA655446 ONW655444:ONW655446 OXS655444:OXS655446 PHO655444:PHO655446 PRK655444:PRK655446 QBG655444:QBG655446 QLC655444:QLC655446 QUY655444:QUY655446 REU655444:REU655446 ROQ655444:ROQ655446 RYM655444:RYM655446 SII655444:SII655446 SSE655444:SSE655446 TCA655444:TCA655446 TLW655444:TLW655446 TVS655444:TVS655446 UFO655444:UFO655446 UPK655444:UPK655446 UZG655444:UZG655446 VJC655444:VJC655446 VSY655444:VSY655446 WCU655444:WCU655446 WMQ655444:WMQ655446 WWM655444:WWM655446 KA720980:KA720982 TW720980:TW720982 ADS720980:ADS720982 ANO720980:ANO720982 AXK720980:AXK720982 BHG720980:BHG720982 BRC720980:BRC720982 CAY720980:CAY720982 CKU720980:CKU720982 CUQ720980:CUQ720982 DEM720980:DEM720982 DOI720980:DOI720982 DYE720980:DYE720982 EIA720980:EIA720982 ERW720980:ERW720982 FBS720980:FBS720982 FLO720980:FLO720982 FVK720980:FVK720982 GFG720980:GFG720982 GPC720980:GPC720982 GYY720980:GYY720982 HIU720980:HIU720982 HSQ720980:HSQ720982 ICM720980:ICM720982 IMI720980:IMI720982 IWE720980:IWE720982 JGA720980:JGA720982 JPW720980:JPW720982 JZS720980:JZS720982 KJO720980:KJO720982 KTK720980:KTK720982 LDG720980:LDG720982 LNC720980:LNC720982 LWY720980:LWY720982 MGU720980:MGU720982 MQQ720980:MQQ720982 NAM720980:NAM720982 NKI720980:NKI720982 NUE720980:NUE720982 OEA720980:OEA720982 ONW720980:ONW720982 OXS720980:OXS720982 PHO720980:PHO720982 PRK720980:PRK720982 QBG720980:QBG720982 QLC720980:QLC720982 QUY720980:QUY720982 REU720980:REU720982 ROQ720980:ROQ720982 RYM720980:RYM720982 SII720980:SII720982 SSE720980:SSE720982 TCA720980:TCA720982 TLW720980:TLW720982 TVS720980:TVS720982 UFO720980:UFO720982 UPK720980:UPK720982 UZG720980:UZG720982 VJC720980:VJC720982 VSY720980:VSY720982 WCU720980:WCU720982 WMQ720980:WMQ720982 WWM720980:WWM720982 KA786516:KA786518 TW786516:TW786518 ADS786516:ADS786518 ANO786516:ANO786518 AXK786516:AXK786518 BHG786516:BHG786518 BRC786516:BRC786518 CAY786516:CAY786518 CKU786516:CKU786518 CUQ786516:CUQ786518 DEM786516:DEM786518 DOI786516:DOI786518 DYE786516:DYE786518 EIA786516:EIA786518 ERW786516:ERW786518 FBS786516:FBS786518 FLO786516:FLO786518 FVK786516:FVK786518 GFG786516:GFG786518 GPC786516:GPC786518 GYY786516:GYY786518 HIU786516:HIU786518 HSQ786516:HSQ786518 ICM786516:ICM786518 IMI786516:IMI786518 IWE786516:IWE786518 JGA786516:JGA786518 JPW786516:JPW786518 JZS786516:JZS786518 KJO786516:KJO786518 KTK786516:KTK786518 LDG786516:LDG786518 LNC786516:LNC786518 LWY786516:LWY786518 MGU786516:MGU786518 MQQ786516:MQQ786518 NAM786516:NAM786518 NKI786516:NKI786518 NUE786516:NUE786518 OEA786516:OEA786518 ONW786516:ONW786518 OXS786516:OXS786518 PHO786516:PHO786518 PRK786516:PRK786518 QBG786516:QBG786518 QLC786516:QLC786518 QUY786516:QUY786518 REU786516:REU786518 ROQ786516:ROQ786518 RYM786516:RYM786518 SII786516:SII786518 SSE786516:SSE786518 TCA786516:TCA786518 TLW786516:TLW786518 TVS786516:TVS786518 UFO786516:UFO786518 UPK786516:UPK786518 UZG786516:UZG786518 VJC786516:VJC786518 VSY786516:VSY786518 WCU786516:WCU786518 WMQ786516:WMQ786518 WWM786516:WWM786518 KA852052:KA852054 TW852052:TW852054 ADS852052:ADS852054 ANO852052:ANO852054 AXK852052:AXK852054 BHG852052:BHG852054 BRC852052:BRC852054 CAY852052:CAY852054 CKU852052:CKU852054 CUQ852052:CUQ852054 DEM852052:DEM852054 DOI852052:DOI852054 DYE852052:DYE852054 EIA852052:EIA852054 ERW852052:ERW852054 FBS852052:FBS852054 FLO852052:FLO852054 FVK852052:FVK852054 GFG852052:GFG852054 GPC852052:GPC852054 GYY852052:GYY852054 HIU852052:HIU852054 HSQ852052:HSQ852054 ICM852052:ICM852054 IMI852052:IMI852054 IWE852052:IWE852054 JGA852052:JGA852054 JPW852052:JPW852054 JZS852052:JZS852054 KJO852052:KJO852054 KTK852052:KTK852054 LDG852052:LDG852054 LNC852052:LNC852054 LWY852052:LWY852054 MGU852052:MGU852054 MQQ852052:MQQ852054 NAM852052:NAM852054 NKI852052:NKI852054 NUE852052:NUE852054 OEA852052:OEA852054 ONW852052:ONW852054 OXS852052:OXS852054 PHO852052:PHO852054 PRK852052:PRK852054 QBG852052:QBG852054 QLC852052:QLC852054 QUY852052:QUY852054 REU852052:REU852054 ROQ852052:ROQ852054 RYM852052:RYM852054 SII852052:SII852054 SSE852052:SSE852054 TCA852052:TCA852054 TLW852052:TLW852054 TVS852052:TVS852054 UFO852052:UFO852054 UPK852052:UPK852054 UZG852052:UZG852054 VJC852052:VJC852054 VSY852052:VSY852054 WCU852052:WCU852054 WMQ852052:WMQ852054 WWM852052:WWM852054 KA917588:KA917590 TW917588:TW917590 ADS917588:ADS917590 ANO917588:ANO917590 AXK917588:AXK917590 BHG917588:BHG917590 BRC917588:BRC917590 CAY917588:CAY917590 CKU917588:CKU917590 CUQ917588:CUQ917590 DEM917588:DEM917590 DOI917588:DOI917590 DYE917588:DYE917590 EIA917588:EIA917590 ERW917588:ERW917590 FBS917588:FBS917590 FLO917588:FLO917590 FVK917588:FVK917590 GFG917588:GFG917590 GPC917588:GPC917590 GYY917588:GYY917590 HIU917588:HIU917590 HSQ917588:HSQ917590 ICM917588:ICM917590 IMI917588:IMI917590 IWE917588:IWE917590 JGA917588:JGA917590 JPW917588:JPW917590 JZS917588:JZS917590 KJO917588:KJO917590 KTK917588:KTK917590 LDG917588:LDG917590 LNC917588:LNC917590 LWY917588:LWY917590 MGU917588:MGU917590 MQQ917588:MQQ917590 NAM917588:NAM917590 NKI917588:NKI917590 NUE917588:NUE917590 OEA917588:OEA917590 ONW917588:ONW917590 OXS917588:OXS917590 PHO917588:PHO917590 PRK917588:PRK917590 QBG917588:QBG917590 QLC917588:QLC917590 QUY917588:QUY917590 REU917588:REU917590 ROQ917588:ROQ917590 RYM917588:RYM917590 SII917588:SII917590 SSE917588:SSE917590 TCA917588:TCA917590 TLW917588:TLW917590 TVS917588:TVS917590 UFO917588:UFO917590 UPK917588:UPK917590 UZG917588:UZG917590 VJC917588:VJC917590 VSY917588:VSY917590 WCU917588:WCU917590 WMQ917588:WMQ917590 WWM917588:WWM917590 KA983124:KA983126 TW983124:TW983126 ADS983124:ADS983126 ANO983124:ANO983126 AXK983124:AXK983126 BHG983124:BHG983126 BRC983124:BRC983126 CAY983124:CAY983126 CKU983124:CKU983126 CUQ983124:CUQ983126 DEM983124:DEM983126 DOI983124:DOI983126 DYE983124:DYE983126 EIA983124:EIA983126 ERW983124:ERW983126 FBS983124:FBS983126 FLO983124:FLO983126 FVK983124:FVK983126 GFG983124:GFG983126 GPC983124:GPC983126 GYY983124:GYY983126 HIU983124:HIU983126 HSQ983124:HSQ983126 ICM983124:ICM983126 IMI983124:IMI983126 IWE983124:IWE983126 JGA983124:JGA983126 JPW983124:JPW983126 JZS983124:JZS983126 KJO983124:KJO983126 KTK983124:KTK983126 LDG983124:LDG983126 LNC983124:LNC983126 LWY983124:LWY983126 MGU983124:MGU983126 MQQ983124:MQQ983126 NAM983124:NAM983126 NKI983124:NKI983126 NUE983124:NUE983126 OEA983124:OEA983126 ONW983124:ONW983126 OXS983124:OXS983126 PHO983124:PHO983126 PRK983124:PRK983126 QBG983124:QBG983126 QLC983124:QLC983126 QUY983124:QUY983126 REU983124:REU983126 ROQ983124:ROQ983126 RYM983124:RYM983126 SII983124:SII983126 SSE983124:SSE983126 TCA983124:TCA983126 TLW983124:TLW983126 TVS983124:TVS983126 UFO983124:UFO983126 UPK983124:UPK983126 UZG983124:UZG983126 VJC983124:VJC983126 VSY983124:VSY983126 WCU983124:WCU983126 WMQ983124:WMQ983126 WWM983124:WWM983126 AF65614 KD65614 TZ65614 ADV65614 ANR65614 AXN65614 BHJ65614 BRF65614 CBB65614 CKX65614 CUT65614 DEP65614 DOL65614 DYH65614 EID65614 ERZ65614 FBV65614 FLR65614 FVN65614 GFJ65614 GPF65614 GZB65614 HIX65614 HST65614 ICP65614 IML65614 IWH65614 JGD65614 JPZ65614 JZV65614 KJR65614 KTN65614 LDJ65614 LNF65614 LXB65614 MGX65614 MQT65614 NAP65614 NKL65614 NUH65614 OED65614 ONZ65614 OXV65614 PHR65614 PRN65614 QBJ65614 QLF65614 QVB65614 REX65614 ROT65614 RYP65614 SIL65614 SSH65614 TCD65614 TLZ65614 TVV65614 UFR65614 UPN65614 UZJ65614 VJF65614 VTB65614 WCX65614 WMT65614 WWP65614 AF131150 KD131150 TZ131150 ADV131150 ANR131150 AXN131150 BHJ131150 BRF131150 CBB131150 CKX131150 CUT131150 DEP131150 DOL131150 DYH131150 EID131150 ERZ131150 FBV131150 FLR131150 FVN131150 GFJ131150 GPF131150 GZB131150 HIX131150 HST131150 ICP131150 IML131150 IWH131150 JGD131150 JPZ131150 JZV131150 KJR131150 KTN131150 LDJ131150 LNF131150 LXB131150 MGX131150 MQT131150 NAP131150 NKL131150 NUH131150 OED131150 ONZ131150 OXV131150 PHR131150 PRN131150 QBJ131150 QLF131150 QVB131150 REX131150 ROT131150 RYP131150 SIL131150 SSH131150 TCD131150 TLZ131150 TVV131150 UFR131150 UPN131150 UZJ131150 VJF131150 VTB131150 WCX131150 WMT131150 WWP131150 AF196686 KD196686 TZ196686 ADV196686 ANR196686 AXN196686 BHJ196686 BRF196686 CBB196686 CKX196686 CUT196686 DEP196686 DOL196686 DYH196686 EID196686 ERZ196686 FBV196686 FLR196686 FVN196686 GFJ196686 GPF196686 GZB196686 HIX196686 HST196686 ICP196686 IML196686 IWH196686 JGD196686 JPZ196686 JZV196686 KJR196686 KTN196686 LDJ196686 LNF196686 LXB196686 MGX196686 MQT196686 NAP196686 NKL196686 NUH196686 OED196686 ONZ196686 OXV196686 PHR196686 PRN196686 QBJ196686 QLF196686 QVB196686 REX196686 ROT196686 RYP196686 SIL196686 SSH196686 TCD196686 TLZ196686 TVV196686 UFR196686 UPN196686 UZJ196686 VJF196686 VTB196686 WCX196686 WMT196686 WWP196686 AF262222 KD262222 TZ262222 ADV262222 ANR262222 AXN262222 BHJ262222 BRF262222 CBB262222 CKX262222 CUT262222 DEP262222 DOL262222 DYH262222 EID262222 ERZ262222 FBV262222 FLR262222 FVN262222 GFJ262222 GPF262222 GZB262222 HIX262222 HST262222 ICP262222 IML262222 IWH262222 JGD262222 JPZ262222 JZV262222 KJR262222 KTN262222 LDJ262222 LNF262222 LXB262222 MGX262222 MQT262222 NAP262222 NKL262222 NUH262222 OED262222 ONZ262222 OXV262222 PHR262222 PRN262222 QBJ262222 QLF262222 QVB262222 REX262222 ROT262222 RYP262222 SIL262222 SSH262222 TCD262222 TLZ262222 TVV262222 UFR262222 UPN262222 UZJ262222 VJF262222 VTB262222 WCX262222 WMT262222 WWP262222 AF327758 KD327758 TZ327758 ADV327758 ANR327758 AXN327758 BHJ327758 BRF327758 CBB327758 CKX327758 CUT327758 DEP327758 DOL327758 DYH327758 EID327758 ERZ327758 FBV327758 FLR327758 FVN327758 GFJ327758 GPF327758 GZB327758 HIX327758 HST327758 ICP327758 IML327758 IWH327758 JGD327758 JPZ327758 JZV327758 KJR327758 KTN327758 LDJ327758 LNF327758 LXB327758 MGX327758 MQT327758 NAP327758 NKL327758 NUH327758 OED327758 ONZ327758 OXV327758 PHR327758 PRN327758 QBJ327758 QLF327758 QVB327758 REX327758 ROT327758 RYP327758 SIL327758 SSH327758 TCD327758 TLZ327758 TVV327758 UFR327758 UPN327758 UZJ327758 VJF327758 VTB327758 WCX327758 WMT327758 WWP327758 AF393294 KD393294 TZ393294 ADV393294 ANR393294 AXN393294 BHJ393294 BRF393294 CBB393294 CKX393294 CUT393294 DEP393294 DOL393294 DYH393294 EID393294 ERZ393294 FBV393294 FLR393294 FVN393294 GFJ393294 GPF393294 GZB393294 HIX393294 HST393294 ICP393294 IML393294 IWH393294 JGD393294 JPZ393294 JZV393294 KJR393294 KTN393294 LDJ393294 LNF393294 LXB393294 MGX393294 MQT393294 NAP393294 NKL393294 NUH393294 OED393294 ONZ393294 OXV393294 PHR393294 PRN393294 QBJ393294 QLF393294 QVB393294 REX393294 ROT393294 RYP393294 SIL393294 SSH393294 TCD393294 TLZ393294 TVV393294 UFR393294 UPN393294 UZJ393294 VJF393294 VTB393294 WCX393294 WMT393294 WWP393294 AF458830 KD458830 TZ458830 ADV458830 ANR458830 AXN458830 BHJ458830 BRF458830 CBB458830 CKX458830 CUT458830 DEP458830 DOL458830 DYH458830 EID458830 ERZ458830 FBV458830 FLR458830 FVN458830 GFJ458830 GPF458830 GZB458830 HIX458830 HST458830 ICP458830 IML458830 IWH458830 JGD458830 JPZ458830 JZV458830 KJR458830 KTN458830 LDJ458830 LNF458830 LXB458830 MGX458830 MQT458830 NAP458830 NKL458830 NUH458830 OED458830 ONZ458830 OXV458830 PHR458830 PRN458830 QBJ458830 QLF458830 QVB458830 REX458830 ROT458830 RYP458830 SIL458830 SSH458830 TCD458830 TLZ458830 TVV458830 UFR458830 UPN458830 UZJ458830 VJF458830 VTB458830 WCX458830 WMT458830 WWP458830 AF524366 KD524366 TZ524366 ADV524366 ANR524366 AXN524366 BHJ524366 BRF524366 CBB524366 CKX524366 CUT524366 DEP524366 DOL524366 DYH524366 EID524366 ERZ524366 FBV524366 FLR524366 FVN524366 GFJ524366 GPF524366 GZB524366 HIX524366 HST524366 ICP524366 IML524366 IWH524366 JGD524366 JPZ524366 JZV524366 KJR524366 KTN524366 LDJ524366 LNF524366 LXB524366 MGX524366 MQT524366 NAP524366 NKL524366 NUH524366 OED524366 ONZ524366 OXV524366 PHR524366 PRN524366 QBJ524366 QLF524366 QVB524366 REX524366 ROT524366 RYP524366 SIL524366 SSH524366 TCD524366 TLZ524366 TVV524366 UFR524366 UPN524366 UZJ524366 VJF524366 VTB524366 WCX524366 WMT524366 WWP524366 AF589902 KD589902 TZ589902 ADV589902 ANR589902 AXN589902 BHJ589902 BRF589902 CBB589902 CKX589902 CUT589902 DEP589902 DOL589902 DYH589902 EID589902 ERZ589902 FBV589902 FLR589902 FVN589902 GFJ589902 GPF589902 GZB589902 HIX589902 HST589902 ICP589902 IML589902 IWH589902 JGD589902 JPZ589902 JZV589902 KJR589902 KTN589902 LDJ589902 LNF589902 LXB589902 MGX589902 MQT589902 NAP589902 NKL589902 NUH589902 OED589902 ONZ589902 OXV589902 PHR589902 PRN589902 QBJ589902 QLF589902 QVB589902 REX589902 ROT589902 RYP589902 SIL589902 SSH589902 TCD589902 TLZ589902 TVV589902 UFR589902 UPN589902 UZJ589902 VJF589902 VTB589902 WCX589902 WMT589902 WWP589902 AF655438 KD655438 TZ655438 ADV655438 ANR655438 AXN655438 BHJ655438 BRF655438 CBB655438 CKX655438 CUT655438 DEP655438 DOL655438 DYH655438 EID655438 ERZ655438 FBV655438 FLR655438 FVN655438 GFJ655438 GPF655438 GZB655438 HIX655438 HST655438 ICP655438 IML655438 IWH655438 JGD655438 JPZ655438 JZV655438 KJR655438 KTN655438 LDJ655438 LNF655438 LXB655438 MGX655438 MQT655438 NAP655438 NKL655438 NUH655438 OED655438 ONZ655438 OXV655438 PHR655438 PRN655438 QBJ655438 QLF655438 QVB655438 REX655438 ROT655438 RYP655438 SIL655438 SSH655438 TCD655438 TLZ655438 TVV655438 UFR655438 UPN655438 UZJ655438 VJF655438 VTB655438 WCX655438 WMT655438 WWP655438 AF720974 KD720974 TZ720974 ADV720974 ANR720974 AXN720974 BHJ720974 BRF720974 CBB720974 CKX720974 CUT720974 DEP720974 DOL720974 DYH720974 EID720974 ERZ720974 FBV720974 FLR720974 FVN720974 GFJ720974 GPF720974 GZB720974 HIX720974 HST720974 ICP720974 IML720974 IWH720974 JGD720974 JPZ720974 JZV720974 KJR720974 KTN720974 LDJ720974 LNF720974 LXB720974 MGX720974 MQT720974 NAP720974 NKL720974 NUH720974 OED720974 ONZ720974 OXV720974 PHR720974 PRN720974 QBJ720974 QLF720974 QVB720974 REX720974 ROT720974 RYP720974 SIL720974 SSH720974 TCD720974 TLZ720974 TVV720974 UFR720974 UPN720974 UZJ720974 VJF720974 VTB720974 WCX720974 WMT720974 WWP720974 AF786510 KD786510 TZ786510 ADV786510 ANR786510 AXN786510 BHJ786510 BRF786510 CBB786510 CKX786510 CUT786510 DEP786510 DOL786510 DYH786510 EID786510 ERZ786510 FBV786510 FLR786510 FVN786510 GFJ786510 GPF786510 GZB786510 HIX786510 HST786510 ICP786510 IML786510 IWH786510 JGD786510 JPZ786510 JZV786510 KJR786510 KTN786510 LDJ786510 LNF786510 LXB786510 MGX786510 MQT786510 NAP786510 NKL786510 NUH786510 OED786510 ONZ786510 OXV786510 PHR786510 PRN786510 QBJ786510 QLF786510 QVB786510 REX786510 ROT786510 RYP786510 SIL786510 SSH786510 TCD786510 TLZ786510 TVV786510 UFR786510 UPN786510 UZJ786510 VJF786510 VTB786510 WCX786510 WMT786510 WWP786510 AF852046 KD852046 TZ852046 ADV852046 ANR852046 AXN852046 BHJ852046 BRF852046 CBB852046 CKX852046 CUT852046 DEP852046 DOL852046 DYH852046 EID852046 ERZ852046 FBV852046 FLR852046 FVN852046 GFJ852046 GPF852046 GZB852046 HIX852046 HST852046 ICP852046 IML852046 IWH852046 JGD852046 JPZ852046 JZV852046 KJR852046 KTN852046 LDJ852046 LNF852046 LXB852046 MGX852046 MQT852046 NAP852046 NKL852046 NUH852046 OED852046 ONZ852046 OXV852046 PHR852046 PRN852046 QBJ852046 QLF852046 QVB852046 REX852046 ROT852046 RYP852046 SIL852046 SSH852046 TCD852046 TLZ852046 TVV852046 UFR852046 UPN852046 UZJ852046 VJF852046 VTB852046 WCX852046 WMT852046 WWP852046 AF917582 KD917582 TZ917582 ADV917582 ANR917582 AXN917582 BHJ917582 BRF917582 CBB917582 CKX917582 CUT917582 DEP917582 DOL917582 DYH917582 EID917582 ERZ917582 FBV917582 FLR917582 FVN917582 GFJ917582 GPF917582 GZB917582 HIX917582 HST917582 ICP917582 IML917582 IWH917582 JGD917582 JPZ917582 JZV917582 KJR917582 KTN917582 LDJ917582 LNF917582 LXB917582 MGX917582 MQT917582 NAP917582 NKL917582 NUH917582 OED917582 ONZ917582 OXV917582 PHR917582 PRN917582 QBJ917582 QLF917582 QVB917582 REX917582 ROT917582 RYP917582 SIL917582 SSH917582 TCD917582 TLZ917582 TVV917582 UFR917582 UPN917582 UZJ917582 VJF917582 VTB917582 WCX917582 WMT917582 WWP917582 AF983118 KD983118 TZ983118 ADV983118 ANR983118 AXN983118 BHJ983118 BRF983118 CBB983118 CKX983118 CUT983118 DEP983118 DOL983118 DYH983118 EID983118 ERZ983118 FBV983118 FLR983118 FVN983118 GFJ983118 GPF983118 GZB983118 HIX983118 HST983118 ICP983118 IML983118 IWH983118 JGD983118 JPZ983118 JZV983118 KJR983118 KTN983118 LDJ983118 LNF983118 LXB983118 MGX983118 MQT983118 NAP983118 NKL983118 NUH983118 OED983118 ONZ983118 OXV983118 PHR983118 PRN983118 QBJ983118 QLF983118 QVB983118 REX983118 ROT983118 RYP983118 SIL983118 SSH983118 TCD983118 TLZ983118 TVV983118 UFR983118 UPN983118 UZJ983118 VJF983118 VTB983118 WCX983118 WMT983118 WWP983118 AF65620:AF65621 KD65620:KD65621 TZ65620:TZ65621 ADV65620:ADV65621 ANR65620:ANR65621 AXN65620:AXN65621 BHJ65620:BHJ65621 BRF65620:BRF65621 CBB65620:CBB65621 CKX65620:CKX65621 CUT65620:CUT65621 DEP65620:DEP65621 DOL65620:DOL65621 DYH65620:DYH65621 EID65620:EID65621 ERZ65620:ERZ65621 FBV65620:FBV65621 FLR65620:FLR65621 FVN65620:FVN65621 GFJ65620:GFJ65621 GPF65620:GPF65621 GZB65620:GZB65621 HIX65620:HIX65621 HST65620:HST65621 ICP65620:ICP65621 IML65620:IML65621 IWH65620:IWH65621 JGD65620:JGD65621 JPZ65620:JPZ65621 JZV65620:JZV65621 KJR65620:KJR65621 KTN65620:KTN65621 LDJ65620:LDJ65621 LNF65620:LNF65621 LXB65620:LXB65621 MGX65620:MGX65621 MQT65620:MQT65621 NAP65620:NAP65621 NKL65620:NKL65621 NUH65620:NUH65621 OED65620:OED65621 ONZ65620:ONZ65621 OXV65620:OXV65621 PHR65620:PHR65621 PRN65620:PRN65621 QBJ65620:QBJ65621 QLF65620:QLF65621 QVB65620:QVB65621 REX65620:REX65621 ROT65620:ROT65621 RYP65620:RYP65621 SIL65620:SIL65621 SSH65620:SSH65621 TCD65620:TCD65621 TLZ65620:TLZ65621 TVV65620:TVV65621 UFR65620:UFR65621 UPN65620:UPN65621 UZJ65620:UZJ65621 VJF65620:VJF65621 VTB65620:VTB65621 WCX65620:WCX65621 WMT65620:WMT65621 WWP65620:WWP65621 AF131156:AF131157 KD131156:KD131157 TZ131156:TZ131157 ADV131156:ADV131157 ANR131156:ANR131157 AXN131156:AXN131157 BHJ131156:BHJ131157 BRF131156:BRF131157 CBB131156:CBB131157 CKX131156:CKX131157 CUT131156:CUT131157 DEP131156:DEP131157 DOL131156:DOL131157 DYH131156:DYH131157 EID131156:EID131157 ERZ131156:ERZ131157 FBV131156:FBV131157 FLR131156:FLR131157 FVN131156:FVN131157 GFJ131156:GFJ131157 GPF131156:GPF131157 GZB131156:GZB131157 HIX131156:HIX131157 HST131156:HST131157 ICP131156:ICP131157 IML131156:IML131157 IWH131156:IWH131157 JGD131156:JGD131157 JPZ131156:JPZ131157 JZV131156:JZV131157 KJR131156:KJR131157 KTN131156:KTN131157 LDJ131156:LDJ131157 LNF131156:LNF131157 LXB131156:LXB131157 MGX131156:MGX131157 MQT131156:MQT131157 NAP131156:NAP131157 NKL131156:NKL131157 NUH131156:NUH131157 OED131156:OED131157 ONZ131156:ONZ131157 OXV131156:OXV131157 PHR131156:PHR131157 PRN131156:PRN131157 QBJ131156:QBJ131157 QLF131156:QLF131157 QVB131156:QVB131157 REX131156:REX131157 ROT131156:ROT131157 RYP131156:RYP131157 SIL131156:SIL131157 SSH131156:SSH131157 TCD131156:TCD131157 TLZ131156:TLZ131157 TVV131156:TVV131157 UFR131156:UFR131157 UPN131156:UPN131157 UZJ131156:UZJ131157 VJF131156:VJF131157 VTB131156:VTB131157 WCX131156:WCX131157 WMT131156:WMT131157 WWP131156:WWP131157 AF196692:AF196693 KD196692:KD196693 TZ196692:TZ196693 ADV196692:ADV196693 ANR196692:ANR196693 AXN196692:AXN196693 BHJ196692:BHJ196693 BRF196692:BRF196693 CBB196692:CBB196693 CKX196692:CKX196693 CUT196692:CUT196693 DEP196692:DEP196693 DOL196692:DOL196693 DYH196692:DYH196693 EID196692:EID196693 ERZ196692:ERZ196693 FBV196692:FBV196693 FLR196692:FLR196693 FVN196692:FVN196693 GFJ196692:GFJ196693 GPF196692:GPF196693 GZB196692:GZB196693 HIX196692:HIX196693 HST196692:HST196693 ICP196692:ICP196693 IML196692:IML196693 IWH196692:IWH196693 JGD196692:JGD196693 JPZ196692:JPZ196693 JZV196692:JZV196693 KJR196692:KJR196693 KTN196692:KTN196693 LDJ196692:LDJ196693 LNF196692:LNF196693 LXB196692:LXB196693 MGX196692:MGX196693 MQT196692:MQT196693 NAP196692:NAP196693 NKL196692:NKL196693 NUH196692:NUH196693 OED196692:OED196693 ONZ196692:ONZ196693 OXV196692:OXV196693 PHR196692:PHR196693 PRN196692:PRN196693 QBJ196692:QBJ196693 QLF196692:QLF196693 QVB196692:QVB196693 REX196692:REX196693 ROT196692:ROT196693 RYP196692:RYP196693 SIL196692:SIL196693 SSH196692:SSH196693 TCD196692:TCD196693 TLZ196692:TLZ196693 TVV196692:TVV196693 UFR196692:UFR196693 UPN196692:UPN196693 UZJ196692:UZJ196693 VJF196692:VJF196693 VTB196692:VTB196693 WCX196692:WCX196693 WMT196692:WMT196693 WWP196692:WWP196693 AF262228:AF262229 KD262228:KD262229 TZ262228:TZ262229 ADV262228:ADV262229 ANR262228:ANR262229 AXN262228:AXN262229 BHJ262228:BHJ262229 BRF262228:BRF262229 CBB262228:CBB262229 CKX262228:CKX262229 CUT262228:CUT262229 DEP262228:DEP262229 DOL262228:DOL262229 DYH262228:DYH262229 EID262228:EID262229 ERZ262228:ERZ262229 FBV262228:FBV262229 FLR262228:FLR262229 FVN262228:FVN262229 GFJ262228:GFJ262229 GPF262228:GPF262229 GZB262228:GZB262229 HIX262228:HIX262229 HST262228:HST262229 ICP262228:ICP262229 IML262228:IML262229 IWH262228:IWH262229 JGD262228:JGD262229 JPZ262228:JPZ262229 JZV262228:JZV262229 KJR262228:KJR262229 KTN262228:KTN262229 LDJ262228:LDJ262229 LNF262228:LNF262229 LXB262228:LXB262229 MGX262228:MGX262229 MQT262228:MQT262229 NAP262228:NAP262229 NKL262228:NKL262229 NUH262228:NUH262229 OED262228:OED262229 ONZ262228:ONZ262229 OXV262228:OXV262229 PHR262228:PHR262229 PRN262228:PRN262229 QBJ262228:QBJ262229 QLF262228:QLF262229 QVB262228:QVB262229 REX262228:REX262229 ROT262228:ROT262229 RYP262228:RYP262229 SIL262228:SIL262229 SSH262228:SSH262229 TCD262228:TCD262229 TLZ262228:TLZ262229 TVV262228:TVV262229 UFR262228:UFR262229 UPN262228:UPN262229 UZJ262228:UZJ262229 VJF262228:VJF262229 VTB262228:VTB262229 WCX262228:WCX262229 WMT262228:WMT262229 WWP262228:WWP262229 AF327764:AF327765 KD327764:KD327765 TZ327764:TZ327765 ADV327764:ADV327765 ANR327764:ANR327765 AXN327764:AXN327765 BHJ327764:BHJ327765 BRF327764:BRF327765 CBB327764:CBB327765 CKX327764:CKX327765 CUT327764:CUT327765 DEP327764:DEP327765 DOL327764:DOL327765 DYH327764:DYH327765 EID327764:EID327765 ERZ327764:ERZ327765 FBV327764:FBV327765 FLR327764:FLR327765 FVN327764:FVN327765 GFJ327764:GFJ327765 GPF327764:GPF327765 GZB327764:GZB327765 HIX327764:HIX327765 HST327764:HST327765 ICP327764:ICP327765 IML327764:IML327765 IWH327764:IWH327765 JGD327764:JGD327765 JPZ327764:JPZ327765 JZV327764:JZV327765 KJR327764:KJR327765 KTN327764:KTN327765 LDJ327764:LDJ327765 LNF327764:LNF327765 LXB327764:LXB327765 MGX327764:MGX327765 MQT327764:MQT327765 NAP327764:NAP327765 NKL327764:NKL327765 NUH327764:NUH327765 OED327764:OED327765 ONZ327764:ONZ327765 OXV327764:OXV327765 PHR327764:PHR327765 PRN327764:PRN327765 QBJ327764:QBJ327765 QLF327764:QLF327765 QVB327764:QVB327765 REX327764:REX327765 ROT327764:ROT327765 RYP327764:RYP327765 SIL327764:SIL327765 SSH327764:SSH327765 TCD327764:TCD327765 TLZ327764:TLZ327765 TVV327764:TVV327765 UFR327764:UFR327765 UPN327764:UPN327765 UZJ327764:UZJ327765 VJF327764:VJF327765 VTB327764:VTB327765 WCX327764:WCX327765 WMT327764:WMT327765 WWP327764:WWP327765 AF393300:AF393301 KD393300:KD393301 TZ393300:TZ393301 ADV393300:ADV393301 ANR393300:ANR393301 AXN393300:AXN393301 BHJ393300:BHJ393301 BRF393300:BRF393301 CBB393300:CBB393301 CKX393300:CKX393301 CUT393300:CUT393301 DEP393300:DEP393301 DOL393300:DOL393301 DYH393300:DYH393301 EID393300:EID393301 ERZ393300:ERZ393301 FBV393300:FBV393301 FLR393300:FLR393301 FVN393300:FVN393301 GFJ393300:GFJ393301 GPF393300:GPF393301 GZB393300:GZB393301 HIX393300:HIX393301 HST393300:HST393301 ICP393300:ICP393301 IML393300:IML393301 IWH393300:IWH393301 JGD393300:JGD393301 JPZ393300:JPZ393301 JZV393300:JZV393301 KJR393300:KJR393301 KTN393300:KTN393301 LDJ393300:LDJ393301 LNF393300:LNF393301 LXB393300:LXB393301 MGX393300:MGX393301 MQT393300:MQT393301 NAP393300:NAP393301 NKL393300:NKL393301 NUH393300:NUH393301 OED393300:OED393301 ONZ393300:ONZ393301 OXV393300:OXV393301 PHR393300:PHR393301 PRN393300:PRN393301 QBJ393300:QBJ393301 QLF393300:QLF393301 QVB393300:QVB393301 REX393300:REX393301 ROT393300:ROT393301 RYP393300:RYP393301 SIL393300:SIL393301 SSH393300:SSH393301 TCD393300:TCD393301 TLZ393300:TLZ393301 TVV393300:TVV393301 UFR393300:UFR393301 UPN393300:UPN393301 UZJ393300:UZJ393301 VJF393300:VJF393301 VTB393300:VTB393301 WCX393300:WCX393301 WMT393300:WMT393301 WWP393300:WWP393301 AF458836:AF458837 KD458836:KD458837 TZ458836:TZ458837 ADV458836:ADV458837 ANR458836:ANR458837 AXN458836:AXN458837 BHJ458836:BHJ458837 BRF458836:BRF458837 CBB458836:CBB458837 CKX458836:CKX458837 CUT458836:CUT458837 DEP458836:DEP458837 DOL458836:DOL458837 DYH458836:DYH458837 EID458836:EID458837 ERZ458836:ERZ458837 FBV458836:FBV458837 FLR458836:FLR458837 FVN458836:FVN458837 GFJ458836:GFJ458837 GPF458836:GPF458837 GZB458836:GZB458837 HIX458836:HIX458837 HST458836:HST458837 ICP458836:ICP458837 IML458836:IML458837 IWH458836:IWH458837 JGD458836:JGD458837 JPZ458836:JPZ458837 JZV458836:JZV458837 KJR458836:KJR458837 KTN458836:KTN458837 LDJ458836:LDJ458837 LNF458836:LNF458837 LXB458836:LXB458837 MGX458836:MGX458837 MQT458836:MQT458837 NAP458836:NAP458837 NKL458836:NKL458837 NUH458836:NUH458837 OED458836:OED458837 ONZ458836:ONZ458837 OXV458836:OXV458837 PHR458836:PHR458837 PRN458836:PRN458837 QBJ458836:QBJ458837 QLF458836:QLF458837 QVB458836:QVB458837 REX458836:REX458837 ROT458836:ROT458837 RYP458836:RYP458837 SIL458836:SIL458837 SSH458836:SSH458837 TCD458836:TCD458837 TLZ458836:TLZ458837 TVV458836:TVV458837 UFR458836:UFR458837 UPN458836:UPN458837 UZJ458836:UZJ458837 VJF458836:VJF458837 VTB458836:VTB458837 WCX458836:WCX458837 WMT458836:WMT458837 WWP458836:WWP458837 AF524372:AF524373 KD524372:KD524373 TZ524372:TZ524373 ADV524372:ADV524373 ANR524372:ANR524373 AXN524372:AXN524373 BHJ524372:BHJ524373 BRF524372:BRF524373 CBB524372:CBB524373 CKX524372:CKX524373 CUT524372:CUT524373 DEP524372:DEP524373 DOL524372:DOL524373 DYH524372:DYH524373 EID524372:EID524373 ERZ524372:ERZ524373 FBV524372:FBV524373 FLR524372:FLR524373 FVN524372:FVN524373 GFJ524372:GFJ524373 GPF524372:GPF524373 GZB524372:GZB524373 HIX524372:HIX524373 HST524372:HST524373 ICP524372:ICP524373 IML524372:IML524373 IWH524372:IWH524373 JGD524372:JGD524373 JPZ524372:JPZ524373 JZV524372:JZV524373 KJR524372:KJR524373 KTN524372:KTN524373 LDJ524372:LDJ524373 LNF524372:LNF524373 LXB524372:LXB524373 MGX524372:MGX524373 MQT524372:MQT524373 NAP524372:NAP524373 NKL524372:NKL524373 NUH524372:NUH524373 OED524372:OED524373 ONZ524372:ONZ524373 OXV524372:OXV524373 PHR524372:PHR524373 PRN524372:PRN524373 QBJ524372:QBJ524373 QLF524372:QLF524373 QVB524372:QVB524373 REX524372:REX524373 ROT524372:ROT524373 RYP524372:RYP524373 SIL524372:SIL524373 SSH524372:SSH524373 TCD524372:TCD524373 TLZ524372:TLZ524373 TVV524372:TVV524373 UFR524372:UFR524373 UPN524372:UPN524373 UZJ524372:UZJ524373 VJF524372:VJF524373 VTB524372:VTB524373 WCX524372:WCX524373 WMT524372:WMT524373 WWP524372:WWP524373 AF589908:AF589909 KD589908:KD589909 TZ589908:TZ589909 ADV589908:ADV589909 ANR589908:ANR589909 AXN589908:AXN589909 BHJ589908:BHJ589909 BRF589908:BRF589909 CBB589908:CBB589909 CKX589908:CKX589909 CUT589908:CUT589909 DEP589908:DEP589909 DOL589908:DOL589909 DYH589908:DYH589909 EID589908:EID589909 ERZ589908:ERZ589909 FBV589908:FBV589909 FLR589908:FLR589909 FVN589908:FVN589909 GFJ589908:GFJ589909 GPF589908:GPF589909 GZB589908:GZB589909 HIX589908:HIX589909 HST589908:HST589909 ICP589908:ICP589909 IML589908:IML589909 IWH589908:IWH589909 JGD589908:JGD589909 JPZ589908:JPZ589909 JZV589908:JZV589909 KJR589908:KJR589909 KTN589908:KTN589909 LDJ589908:LDJ589909 LNF589908:LNF589909 LXB589908:LXB589909 MGX589908:MGX589909 MQT589908:MQT589909 NAP589908:NAP589909 NKL589908:NKL589909 NUH589908:NUH589909 OED589908:OED589909 ONZ589908:ONZ589909 OXV589908:OXV589909 PHR589908:PHR589909 PRN589908:PRN589909 QBJ589908:QBJ589909 QLF589908:QLF589909 QVB589908:QVB589909 REX589908:REX589909 ROT589908:ROT589909 RYP589908:RYP589909 SIL589908:SIL589909 SSH589908:SSH589909 TCD589908:TCD589909 TLZ589908:TLZ589909 TVV589908:TVV589909 UFR589908:UFR589909 UPN589908:UPN589909 UZJ589908:UZJ589909 VJF589908:VJF589909 VTB589908:VTB589909 WCX589908:WCX589909 WMT589908:WMT589909 WWP589908:WWP589909 AF655444:AF655445 KD655444:KD655445 TZ655444:TZ655445 ADV655444:ADV655445 ANR655444:ANR655445 AXN655444:AXN655445 BHJ655444:BHJ655445 BRF655444:BRF655445 CBB655444:CBB655445 CKX655444:CKX655445 CUT655444:CUT655445 DEP655444:DEP655445 DOL655444:DOL655445 DYH655444:DYH655445 EID655444:EID655445 ERZ655444:ERZ655445 FBV655444:FBV655445 FLR655444:FLR655445 FVN655444:FVN655445 GFJ655444:GFJ655445 GPF655444:GPF655445 GZB655444:GZB655445 HIX655444:HIX655445 HST655444:HST655445 ICP655444:ICP655445 IML655444:IML655445 IWH655444:IWH655445 JGD655444:JGD655445 JPZ655444:JPZ655445 JZV655444:JZV655445 KJR655444:KJR655445 KTN655444:KTN655445 LDJ655444:LDJ655445 LNF655444:LNF655445 LXB655444:LXB655445 MGX655444:MGX655445 MQT655444:MQT655445 NAP655444:NAP655445 NKL655444:NKL655445 NUH655444:NUH655445 OED655444:OED655445 ONZ655444:ONZ655445 OXV655444:OXV655445 PHR655444:PHR655445 PRN655444:PRN655445 QBJ655444:QBJ655445 QLF655444:QLF655445 QVB655444:QVB655445 REX655444:REX655445 ROT655444:ROT655445 RYP655444:RYP655445 SIL655444:SIL655445 SSH655444:SSH655445 TCD655444:TCD655445 TLZ655444:TLZ655445 TVV655444:TVV655445 UFR655444:UFR655445 UPN655444:UPN655445 UZJ655444:UZJ655445 VJF655444:VJF655445 VTB655444:VTB655445 WCX655444:WCX655445 WMT655444:WMT655445 WWP655444:WWP655445 AF720980:AF720981 KD720980:KD720981 TZ720980:TZ720981 ADV720980:ADV720981 ANR720980:ANR720981 AXN720980:AXN720981 BHJ720980:BHJ720981 BRF720980:BRF720981 CBB720980:CBB720981 CKX720980:CKX720981 CUT720980:CUT720981 DEP720980:DEP720981 DOL720980:DOL720981 DYH720980:DYH720981 EID720980:EID720981 ERZ720980:ERZ720981 FBV720980:FBV720981 FLR720980:FLR720981 FVN720980:FVN720981 GFJ720980:GFJ720981 GPF720980:GPF720981 GZB720980:GZB720981 HIX720980:HIX720981 HST720980:HST720981 ICP720980:ICP720981 IML720980:IML720981 IWH720980:IWH720981 JGD720980:JGD720981 JPZ720980:JPZ720981 JZV720980:JZV720981 KJR720980:KJR720981 KTN720980:KTN720981 LDJ720980:LDJ720981 LNF720980:LNF720981 LXB720980:LXB720981 MGX720980:MGX720981 MQT720980:MQT720981 NAP720980:NAP720981 NKL720980:NKL720981 NUH720980:NUH720981 OED720980:OED720981 ONZ720980:ONZ720981 OXV720980:OXV720981 PHR720980:PHR720981 PRN720980:PRN720981 QBJ720980:QBJ720981 QLF720980:QLF720981 QVB720980:QVB720981 REX720980:REX720981 ROT720980:ROT720981 RYP720980:RYP720981 SIL720980:SIL720981 SSH720980:SSH720981 TCD720980:TCD720981 TLZ720980:TLZ720981 TVV720980:TVV720981 UFR720980:UFR720981 UPN720980:UPN720981 UZJ720980:UZJ720981 VJF720980:VJF720981 VTB720980:VTB720981 WCX720980:WCX720981 WMT720980:WMT720981 WWP720980:WWP720981 AF786516:AF786517 KD786516:KD786517 TZ786516:TZ786517 ADV786516:ADV786517 ANR786516:ANR786517 AXN786516:AXN786517 BHJ786516:BHJ786517 BRF786516:BRF786517 CBB786516:CBB786517 CKX786516:CKX786517 CUT786516:CUT786517 DEP786516:DEP786517 DOL786516:DOL786517 DYH786516:DYH786517 EID786516:EID786517 ERZ786516:ERZ786517 FBV786516:FBV786517 FLR786516:FLR786517 FVN786516:FVN786517 GFJ786516:GFJ786517 GPF786516:GPF786517 GZB786516:GZB786517 HIX786516:HIX786517 HST786516:HST786517 ICP786516:ICP786517 IML786516:IML786517 IWH786516:IWH786517 JGD786516:JGD786517 JPZ786516:JPZ786517 JZV786516:JZV786517 KJR786516:KJR786517 KTN786516:KTN786517 LDJ786516:LDJ786517 LNF786516:LNF786517 LXB786516:LXB786517 MGX786516:MGX786517 MQT786516:MQT786517 NAP786516:NAP786517 NKL786516:NKL786517 NUH786516:NUH786517 OED786516:OED786517 ONZ786516:ONZ786517 OXV786516:OXV786517 PHR786516:PHR786517 PRN786516:PRN786517 QBJ786516:QBJ786517 QLF786516:QLF786517 QVB786516:QVB786517 REX786516:REX786517 ROT786516:ROT786517 RYP786516:RYP786517 SIL786516:SIL786517 SSH786516:SSH786517 TCD786516:TCD786517 TLZ786516:TLZ786517 TVV786516:TVV786517 UFR786516:UFR786517 UPN786516:UPN786517 UZJ786516:UZJ786517 VJF786516:VJF786517 VTB786516:VTB786517 WCX786516:WCX786517 WMT786516:WMT786517 WWP786516:WWP786517 AF852052:AF852053 KD852052:KD852053 TZ852052:TZ852053 ADV852052:ADV852053 ANR852052:ANR852053 AXN852052:AXN852053 BHJ852052:BHJ852053 BRF852052:BRF852053 CBB852052:CBB852053 CKX852052:CKX852053 CUT852052:CUT852053 DEP852052:DEP852053 DOL852052:DOL852053 DYH852052:DYH852053 EID852052:EID852053 ERZ852052:ERZ852053 FBV852052:FBV852053 FLR852052:FLR852053 FVN852052:FVN852053 GFJ852052:GFJ852053 GPF852052:GPF852053 GZB852052:GZB852053 HIX852052:HIX852053 HST852052:HST852053 ICP852052:ICP852053 IML852052:IML852053 IWH852052:IWH852053 JGD852052:JGD852053 JPZ852052:JPZ852053 JZV852052:JZV852053 KJR852052:KJR852053 KTN852052:KTN852053 LDJ852052:LDJ852053 LNF852052:LNF852053 LXB852052:LXB852053 MGX852052:MGX852053 MQT852052:MQT852053 NAP852052:NAP852053 NKL852052:NKL852053 NUH852052:NUH852053 OED852052:OED852053 ONZ852052:ONZ852053 OXV852052:OXV852053 PHR852052:PHR852053 PRN852052:PRN852053 QBJ852052:QBJ852053 QLF852052:QLF852053 QVB852052:QVB852053 REX852052:REX852053 ROT852052:ROT852053 RYP852052:RYP852053 SIL852052:SIL852053 SSH852052:SSH852053 TCD852052:TCD852053 TLZ852052:TLZ852053 TVV852052:TVV852053 UFR852052:UFR852053 UPN852052:UPN852053 UZJ852052:UZJ852053 VJF852052:VJF852053 VTB852052:VTB852053 WCX852052:WCX852053 WMT852052:WMT852053 WWP852052:WWP852053 AF917588:AF917589 KD917588:KD917589 TZ917588:TZ917589 ADV917588:ADV917589 ANR917588:ANR917589 AXN917588:AXN917589 BHJ917588:BHJ917589 BRF917588:BRF917589 CBB917588:CBB917589 CKX917588:CKX917589 CUT917588:CUT917589 DEP917588:DEP917589 DOL917588:DOL917589 DYH917588:DYH917589 EID917588:EID917589 ERZ917588:ERZ917589 FBV917588:FBV917589 FLR917588:FLR917589 FVN917588:FVN917589 GFJ917588:GFJ917589 GPF917588:GPF917589 GZB917588:GZB917589 HIX917588:HIX917589 HST917588:HST917589 ICP917588:ICP917589 IML917588:IML917589 IWH917588:IWH917589 JGD917588:JGD917589 JPZ917588:JPZ917589 JZV917588:JZV917589 KJR917588:KJR917589 KTN917588:KTN917589 LDJ917588:LDJ917589 LNF917588:LNF917589 LXB917588:LXB917589 MGX917588:MGX917589 MQT917588:MQT917589 NAP917588:NAP917589 NKL917588:NKL917589 NUH917588:NUH917589 OED917588:OED917589 ONZ917588:ONZ917589 OXV917588:OXV917589 PHR917588:PHR917589 PRN917588:PRN917589 QBJ917588:QBJ917589 QLF917588:QLF917589 QVB917588:QVB917589 REX917588:REX917589 ROT917588:ROT917589 RYP917588:RYP917589 SIL917588:SIL917589 SSH917588:SSH917589 TCD917588:TCD917589 TLZ917588:TLZ917589 TVV917588:TVV917589 UFR917588:UFR917589 UPN917588:UPN917589 UZJ917588:UZJ917589 VJF917588:VJF917589 VTB917588:VTB917589 WCX917588:WCX917589 WMT917588:WMT917589 WWP917588:WWP917589 AF983124:AF983125 KD983124:KD983125 TZ983124:TZ983125 ADV983124:ADV983125 ANR983124:ANR983125 AXN983124:AXN983125 BHJ983124:BHJ983125 BRF983124:BRF983125 CBB983124:CBB983125 CKX983124:CKX983125 CUT983124:CUT983125 DEP983124:DEP983125 DOL983124:DOL983125 DYH983124:DYH983125 EID983124:EID983125 ERZ983124:ERZ983125 FBV983124:FBV983125 FLR983124:FLR983125 FVN983124:FVN983125 GFJ983124:GFJ983125 GPF983124:GPF983125 GZB983124:GZB983125 HIX983124:HIX983125 HST983124:HST983125 ICP983124:ICP983125 IML983124:IML983125 IWH983124:IWH983125 JGD983124:JGD983125 JPZ983124:JPZ983125 JZV983124:JZV983125 KJR983124:KJR983125 KTN983124:KTN983125 LDJ983124:LDJ983125 LNF983124:LNF983125 LXB983124:LXB983125 MGX983124:MGX983125 MQT983124:MQT983125 NAP983124:NAP983125 NKL983124:NKL983125 NUH983124:NUH983125 OED983124:OED983125 ONZ983124:ONZ983125 OXV983124:OXV983125 PHR983124:PHR983125 PRN983124:PRN983125 QBJ983124:QBJ983125 QLF983124:QLF983125 QVB983124:QVB983125 REX983124:REX983125 ROT983124:ROT983125 RYP983124:RYP983125 SIL983124:SIL983125 SSH983124:SSH983125 TCD983124:TCD983125 TLZ983124:TLZ983125 TVV983124:TVV983125 UFR983124:UFR983125 UPN983124:UPN983125 UZJ983124:UZJ983125 VJF983124:VJF983125 VTB983124:VTB983125 WCX983124:WCX983125 WMT983124:WMT983125 WWP983124:WWP983125 AJ65613:AJ65614 KH65613:KH65614 UD65613:UD65614 ADZ65613:ADZ65614 ANV65613:ANV65614 AXR65613:AXR65614 BHN65613:BHN65614 BRJ65613:BRJ65614 CBF65613:CBF65614 CLB65613:CLB65614 CUX65613:CUX65614 DET65613:DET65614 DOP65613:DOP65614 DYL65613:DYL65614 EIH65613:EIH65614 ESD65613:ESD65614 FBZ65613:FBZ65614 FLV65613:FLV65614 FVR65613:FVR65614 GFN65613:GFN65614 GPJ65613:GPJ65614 GZF65613:GZF65614 HJB65613:HJB65614 HSX65613:HSX65614 ICT65613:ICT65614 IMP65613:IMP65614 IWL65613:IWL65614 JGH65613:JGH65614 JQD65613:JQD65614 JZZ65613:JZZ65614 KJV65613:KJV65614 KTR65613:KTR65614 LDN65613:LDN65614 LNJ65613:LNJ65614 LXF65613:LXF65614 MHB65613:MHB65614 MQX65613:MQX65614 NAT65613:NAT65614 NKP65613:NKP65614 NUL65613:NUL65614 OEH65613:OEH65614 OOD65613:OOD65614 OXZ65613:OXZ65614 PHV65613:PHV65614 PRR65613:PRR65614 QBN65613:QBN65614 QLJ65613:QLJ65614 QVF65613:QVF65614 RFB65613:RFB65614 ROX65613:ROX65614 RYT65613:RYT65614 SIP65613:SIP65614 SSL65613:SSL65614 TCH65613:TCH65614 TMD65613:TMD65614 TVZ65613:TVZ65614 UFV65613:UFV65614 UPR65613:UPR65614 UZN65613:UZN65614 VJJ65613:VJJ65614 VTF65613:VTF65614 WDB65613:WDB65614 WMX65613:WMX65614 WWT65613:WWT65614 AJ131149:AJ131150 KH131149:KH131150 UD131149:UD131150 ADZ131149:ADZ131150 ANV131149:ANV131150 AXR131149:AXR131150 BHN131149:BHN131150 BRJ131149:BRJ131150 CBF131149:CBF131150 CLB131149:CLB131150 CUX131149:CUX131150 DET131149:DET131150 DOP131149:DOP131150 DYL131149:DYL131150 EIH131149:EIH131150 ESD131149:ESD131150 FBZ131149:FBZ131150 FLV131149:FLV131150 FVR131149:FVR131150 GFN131149:GFN131150 GPJ131149:GPJ131150 GZF131149:GZF131150 HJB131149:HJB131150 HSX131149:HSX131150 ICT131149:ICT131150 IMP131149:IMP131150 IWL131149:IWL131150 JGH131149:JGH131150 JQD131149:JQD131150 JZZ131149:JZZ131150 KJV131149:KJV131150 KTR131149:KTR131150 LDN131149:LDN131150 LNJ131149:LNJ131150 LXF131149:LXF131150 MHB131149:MHB131150 MQX131149:MQX131150 NAT131149:NAT131150 NKP131149:NKP131150 NUL131149:NUL131150 OEH131149:OEH131150 OOD131149:OOD131150 OXZ131149:OXZ131150 PHV131149:PHV131150 PRR131149:PRR131150 QBN131149:QBN131150 QLJ131149:QLJ131150 QVF131149:QVF131150 RFB131149:RFB131150 ROX131149:ROX131150 RYT131149:RYT131150 SIP131149:SIP131150 SSL131149:SSL131150 TCH131149:TCH131150 TMD131149:TMD131150 TVZ131149:TVZ131150 UFV131149:UFV131150 UPR131149:UPR131150 UZN131149:UZN131150 VJJ131149:VJJ131150 VTF131149:VTF131150 WDB131149:WDB131150 WMX131149:WMX131150 WWT131149:WWT131150 AJ196685:AJ196686 KH196685:KH196686 UD196685:UD196686 ADZ196685:ADZ196686 ANV196685:ANV196686 AXR196685:AXR196686 BHN196685:BHN196686 BRJ196685:BRJ196686 CBF196685:CBF196686 CLB196685:CLB196686 CUX196685:CUX196686 DET196685:DET196686 DOP196685:DOP196686 DYL196685:DYL196686 EIH196685:EIH196686 ESD196685:ESD196686 FBZ196685:FBZ196686 FLV196685:FLV196686 FVR196685:FVR196686 GFN196685:GFN196686 GPJ196685:GPJ196686 GZF196685:GZF196686 HJB196685:HJB196686 HSX196685:HSX196686 ICT196685:ICT196686 IMP196685:IMP196686 IWL196685:IWL196686 JGH196685:JGH196686 JQD196685:JQD196686 JZZ196685:JZZ196686 KJV196685:KJV196686 KTR196685:KTR196686 LDN196685:LDN196686 LNJ196685:LNJ196686 LXF196685:LXF196686 MHB196685:MHB196686 MQX196685:MQX196686 NAT196685:NAT196686 NKP196685:NKP196686 NUL196685:NUL196686 OEH196685:OEH196686 OOD196685:OOD196686 OXZ196685:OXZ196686 PHV196685:PHV196686 PRR196685:PRR196686 QBN196685:QBN196686 QLJ196685:QLJ196686 QVF196685:QVF196686 RFB196685:RFB196686 ROX196685:ROX196686 RYT196685:RYT196686 SIP196685:SIP196686 SSL196685:SSL196686 TCH196685:TCH196686 TMD196685:TMD196686 TVZ196685:TVZ196686 UFV196685:UFV196686 UPR196685:UPR196686 UZN196685:UZN196686 VJJ196685:VJJ196686 VTF196685:VTF196686 WDB196685:WDB196686 WMX196685:WMX196686 WWT196685:WWT196686 AJ262221:AJ262222 KH262221:KH262222 UD262221:UD262222 ADZ262221:ADZ262222 ANV262221:ANV262222 AXR262221:AXR262222 BHN262221:BHN262222 BRJ262221:BRJ262222 CBF262221:CBF262222 CLB262221:CLB262222 CUX262221:CUX262222 DET262221:DET262222 DOP262221:DOP262222 DYL262221:DYL262222 EIH262221:EIH262222 ESD262221:ESD262222 FBZ262221:FBZ262222 FLV262221:FLV262222 FVR262221:FVR262222 GFN262221:GFN262222 GPJ262221:GPJ262222 GZF262221:GZF262222 HJB262221:HJB262222 HSX262221:HSX262222 ICT262221:ICT262222 IMP262221:IMP262222 IWL262221:IWL262222 JGH262221:JGH262222 JQD262221:JQD262222 JZZ262221:JZZ262222 KJV262221:KJV262222 KTR262221:KTR262222 LDN262221:LDN262222 LNJ262221:LNJ262222 LXF262221:LXF262222 MHB262221:MHB262222 MQX262221:MQX262222 NAT262221:NAT262222 NKP262221:NKP262222 NUL262221:NUL262222 OEH262221:OEH262222 OOD262221:OOD262222 OXZ262221:OXZ262222 PHV262221:PHV262222 PRR262221:PRR262222 QBN262221:QBN262222 QLJ262221:QLJ262222 QVF262221:QVF262222 RFB262221:RFB262222 ROX262221:ROX262222 RYT262221:RYT262222 SIP262221:SIP262222 SSL262221:SSL262222 TCH262221:TCH262222 TMD262221:TMD262222 TVZ262221:TVZ262222 UFV262221:UFV262222 UPR262221:UPR262222 UZN262221:UZN262222 VJJ262221:VJJ262222 VTF262221:VTF262222 WDB262221:WDB262222 WMX262221:WMX262222 WWT262221:WWT262222 AJ327757:AJ327758 KH327757:KH327758 UD327757:UD327758 ADZ327757:ADZ327758 ANV327757:ANV327758 AXR327757:AXR327758 BHN327757:BHN327758 BRJ327757:BRJ327758 CBF327757:CBF327758 CLB327757:CLB327758 CUX327757:CUX327758 DET327757:DET327758 DOP327757:DOP327758 DYL327757:DYL327758 EIH327757:EIH327758 ESD327757:ESD327758 FBZ327757:FBZ327758 FLV327757:FLV327758 FVR327757:FVR327758 GFN327757:GFN327758 GPJ327757:GPJ327758 GZF327757:GZF327758 HJB327757:HJB327758 HSX327757:HSX327758 ICT327757:ICT327758 IMP327757:IMP327758 IWL327757:IWL327758 JGH327757:JGH327758 JQD327757:JQD327758 JZZ327757:JZZ327758 KJV327757:KJV327758 KTR327757:KTR327758 LDN327757:LDN327758 LNJ327757:LNJ327758 LXF327757:LXF327758 MHB327757:MHB327758 MQX327757:MQX327758 NAT327757:NAT327758 NKP327757:NKP327758 NUL327757:NUL327758 OEH327757:OEH327758 OOD327757:OOD327758 OXZ327757:OXZ327758 PHV327757:PHV327758 PRR327757:PRR327758 QBN327757:QBN327758 QLJ327757:QLJ327758 QVF327757:QVF327758 RFB327757:RFB327758 ROX327757:ROX327758 RYT327757:RYT327758 SIP327757:SIP327758 SSL327757:SSL327758 TCH327757:TCH327758 TMD327757:TMD327758 TVZ327757:TVZ327758 UFV327757:UFV327758 UPR327757:UPR327758 UZN327757:UZN327758 VJJ327757:VJJ327758 VTF327757:VTF327758 WDB327757:WDB327758 WMX327757:WMX327758 WWT327757:WWT327758 AJ393293:AJ393294 KH393293:KH393294 UD393293:UD393294 ADZ393293:ADZ393294 ANV393293:ANV393294 AXR393293:AXR393294 BHN393293:BHN393294 BRJ393293:BRJ393294 CBF393293:CBF393294 CLB393293:CLB393294 CUX393293:CUX393294 DET393293:DET393294 DOP393293:DOP393294 DYL393293:DYL393294 EIH393293:EIH393294 ESD393293:ESD393294 FBZ393293:FBZ393294 FLV393293:FLV393294 FVR393293:FVR393294 GFN393293:GFN393294 GPJ393293:GPJ393294 GZF393293:GZF393294 HJB393293:HJB393294 HSX393293:HSX393294 ICT393293:ICT393294 IMP393293:IMP393294 IWL393293:IWL393294 JGH393293:JGH393294 JQD393293:JQD393294 JZZ393293:JZZ393294 KJV393293:KJV393294 KTR393293:KTR393294 LDN393293:LDN393294 LNJ393293:LNJ393294 LXF393293:LXF393294 MHB393293:MHB393294 MQX393293:MQX393294 NAT393293:NAT393294 NKP393293:NKP393294 NUL393293:NUL393294 OEH393293:OEH393294 OOD393293:OOD393294 OXZ393293:OXZ393294 PHV393293:PHV393294 PRR393293:PRR393294 QBN393293:QBN393294 QLJ393293:QLJ393294 QVF393293:QVF393294 RFB393293:RFB393294 ROX393293:ROX393294 RYT393293:RYT393294 SIP393293:SIP393294 SSL393293:SSL393294 TCH393293:TCH393294 TMD393293:TMD393294 TVZ393293:TVZ393294 UFV393293:UFV393294 UPR393293:UPR393294 UZN393293:UZN393294 VJJ393293:VJJ393294 VTF393293:VTF393294 WDB393293:WDB393294 WMX393293:WMX393294 WWT393293:WWT393294 AJ458829:AJ458830 KH458829:KH458830 UD458829:UD458830 ADZ458829:ADZ458830 ANV458829:ANV458830 AXR458829:AXR458830 BHN458829:BHN458830 BRJ458829:BRJ458830 CBF458829:CBF458830 CLB458829:CLB458830 CUX458829:CUX458830 DET458829:DET458830 DOP458829:DOP458830 DYL458829:DYL458830 EIH458829:EIH458830 ESD458829:ESD458830 FBZ458829:FBZ458830 FLV458829:FLV458830 FVR458829:FVR458830 GFN458829:GFN458830 GPJ458829:GPJ458830 GZF458829:GZF458830 HJB458829:HJB458830 HSX458829:HSX458830 ICT458829:ICT458830 IMP458829:IMP458830 IWL458829:IWL458830 JGH458829:JGH458830 JQD458829:JQD458830 JZZ458829:JZZ458830 KJV458829:KJV458830 KTR458829:KTR458830 LDN458829:LDN458830 LNJ458829:LNJ458830 LXF458829:LXF458830 MHB458829:MHB458830 MQX458829:MQX458830 NAT458829:NAT458830 NKP458829:NKP458830 NUL458829:NUL458830 OEH458829:OEH458830 OOD458829:OOD458830 OXZ458829:OXZ458830 PHV458829:PHV458830 PRR458829:PRR458830 QBN458829:QBN458830 QLJ458829:QLJ458830 QVF458829:QVF458830 RFB458829:RFB458830 ROX458829:ROX458830 RYT458829:RYT458830 SIP458829:SIP458830 SSL458829:SSL458830 TCH458829:TCH458830 TMD458829:TMD458830 TVZ458829:TVZ458830 UFV458829:UFV458830 UPR458829:UPR458830 UZN458829:UZN458830 VJJ458829:VJJ458830 VTF458829:VTF458830 WDB458829:WDB458830 WMX458829:WMX458830 WWT458829:WWT458830 AJ524365:AJ524366 KH524365:KH524366 UD524365:UD524366 ADZ524365:ADZ524366 ANV524365:ANV524366 AXR524365:AXR524366 BHN524365:BHN524366 BRJ524365:BRJ524366 CBF524365:CBF524366 CLB524365:CLB524366 CUX524365:CUX524366 DET524365:DET524366 DOP524365:DOP524366 DYL524365:DYL524366 EIH524365:EIH524366 ESD524365:ESD524366 FBZ524365:FBZ524366 FLV524365:FLV524366 FVR524365:FVR524366 GFN524365:GFN524366 GPJ524365:GPJ524366 GZF524365:GZF524366 HJB524365:HJB524366 HSX524365:HSX524366 ICT524365:ICT524366 IMP524365:IMP524366 IWL524365:IWL524366 JGH524365:JGH524366 JQD524365:JQD524366 JZZ524365:JZZ524366 KJV524365:KJV524366 KTR524365:KTR524366 LDN524365:LDN524366 LNJ524365:LNJ524366 LXF524365:LXF524366 MHB524365:MHB524366 MQX524365:MQX524366 NAT524365:NAT524366 NKP524365:NKP524366 NUL524365:NUL524366 OEH524365:OEH524366 OOD524365:OOD524366 OXZ524365:OXZ524366 PHV524365:PHV524366 PRR524365:PRR524366 QBN524365:QBN524366 QLJ524365:QLJ524366 QVF524365:QVF524366 RFB524365:RFB524366 ROX524365:ROX524366 RYT524365:RYT524366 SIP524365:SIP524366 SSL524365:SSL524366 TCH524365:TCH524366 TMD524365:TMD524366 TVZ524365:TVZ524366 UFV524365:UFV524366 UPR524365:UPR524366 UZN524365:UZN524366 VJJ524365:VJJ524366 VTF524365:VTF524366 WDB524365:WDB524366 WMX524365:WMX524366 WWT524365:WWT524366 AJ589901:AJ589902 KH589901:KH589902 UD589901:UD589902 ADZ589901:ADZ589902 ANV589901:ANV589902 AXR589901:AXR589902 BHN589901:BHN589902 BRJ589901:BRJ589902 CBF589901:CBF589902 CLB589901:CLB589902 CUX589901:CUX589902 DET589901:DET589902 DOP589901:DOP589902 DYL589901:DYL589902 EIH589901:EIH589902 ESD589901:ESD589902 FBZ589901:FBZ589902 FLV589901:FLV589902 FVR589901:FVR589902 GFN589901:GFN589902 GPJ589901:GPJ589902 GZF589901:GZF589902 HJB589901:HJB589902 HSX589901:HSX589902 ICT589901:ICT589902 IMP589901:IMP589902 IWL589901:IWL589902 JGH589901:JGH589902 JQD589901:JQD589902 JZZ589901:JZZ589902 KJV589901:KJV589902 KTR589901:KTR589902 LDN589901:LDN589902 LNJ589901:LNJ589902 LXF589901:LXF589902 MHB589901:MHB589902 MQX589901:MQX589902 NAT589901:NAT589902 NKP589901:NKP589902 NUL589901:NUL589902 OEH589901:OEH589902 OOD589901:OOD589902 OXZ589901:OXZ589902 PHV589901:PHV589902 PRR589901:PRR589902 QBN589901:QBN589902 QLJ589901:QLJ589902 QVF589901:QVF589902 RFB589901:RFB589902 ROX589901:ROX589902 RYT589901:RYT589902 SIP589901:SIP589902 SSL589901:SSL589902 TCH589901:TCH589902 TMD589901:TMD589902 TVZ589901:TVZ589902 UFV589901:UFV589902 UPR589901:UPR589902 UZN589901:UZN589902 VJJ589901:VJJ589902 VTF589901:VTF589902 WDB589901:WDB589902 WMX589901:WMX589902 WWT589901:WWT589902 AJ655437:AJ655438 KH655437:KH655438 UD655437:UD655438 ADZ655437:ADZ655438 ANV655437:ANV655438 AXR655437:AXR655438 BHN655437:BHN655438 BRJ655437:BRJ655438 CBF655437:CBF655438 CLB655437:CLB655438 CUX655437:CUX655438 DET655437:DET655438 DOP655437:DOP655438 DYL655437:DYL655438 EIH655437:EIH655438 ESD655437:ESD655438 FBZ655437:FBZ655438 FLV655437:FLV655438 FVR655437:FVR655438 GFN655437:GFN655438 GPJ655437:GPJ655438 GZF655437:GZF655438 HJB655437:HJB655438 HSX655437:HSX655438 ICT655437:ICT655438 IMP655437:IMP655438 IWL655437:IWL655438 JGH655437:JGH655438 JQD655437:JQD655438 JZZ655437:JZZ655438 KJV655437:KJV655438 KTR655437:KTR655438 LDN655437:LDN655438 LNJ655437:LNJ655438 LXF655437:LXF655438 MHB655437:MHB655438 MQX655437:MQX655438 NAT655437:NAT655438 NKP655437:NKP655438 NUL655437:NUL655438 OEH655437:OEH655438 OOD655437:OOD655438 OXZ655437:OXZ655438 PHV655437:PHV655438 PRR655437:PRR655438 QBN655437:QBN655438 QLJ655437:QLJ655438 QVF655437:QVF655438 RFB655437:RFB655438 ROX655437:ROX655438 RYT655437:RYT655438 SIP655437:SIP655438 SSL655437:SSL655438 TCH655437:TCH655438 TMD655437:TMD655438 TVZ655437:TVZ655438 UFV655437:UFV655438 UPR655437:UPR655438 UZN655437:UZN655438 VJJ655437:VJJ655438 VTF655437:VTF655438 WDB655437:WDB655438 WMX655437:WMX655438 WWT655437:WWT655438 AJ720973:AJ720974 KH720973:KH720974 UD720973:UD720974 ADZ720973:ADZ720974 ANV720973:ANV720974 AXR720973:AXR720974 BHN720973:BHN720974 BRJ720973:BRJ720974 CBF720973:CBF720974 CLB720973:CLB720974 CUX720973:CUX720974 DET720973:DET720974 DOP720973:DOP720974 DYL720973:DYL720974 EIH720973:EIH720974 ESD720973:ESD720974 FBZ720973:FBZ720974 FLV720973:FLV720974 FVR720973:FVR720974 GFN720973:GFN720974 GPJ720973:GPJ720974 GZF720973:GZF720974 HJB720973:HJB720974 HSX720973:HSX720974 ICT720973:ICT720974 IMP720973:IMP720974 IWL720973:IWL720974 JGH720973:JGH720974 JQD720973:JQD720974 JZZ720973:JZZ720974 KJV720973:KJV720974 KTR720973:KTR720974 LDN720973:LDN720974 LNJ720973:LNJ720974 LXF720973:LXF720974 MHB720973:MHB720974 MQX720973:MQX720974 NAT720973:NAT720974 NKP720973:NKP720974 NUL720973:NUL720974 OEH720973:OEH720974 OOD720973:OOD720974 OXZ720973:OXZ720974 PHV720973:PHV720974 PRR720973:PRR720974 QBN720973:QBN720974 QLJ720973:QLJ720974 QVF720973:QVF720974 RFB720973:RFB720974 ROX720973:ROX720974 RYT720973:RYT720974 SIP720973:SIP720974 SSL720973:SSL720974 TCH720973:TCH720974 TMD720973:TMD720974 TVZ720973:TVZ720974 UFV720973:UFV720974 UPR720973:UPR720974 UZN720973:UZN720974 VJJ720973:VJJ720974 VTF720973:VTF720974 WDB720973:WDB720974 WMX720973:WMX720974 WWT720973:WWT720974 AJ786509:AJ786510 KH786509:KH786510 UD786509:UD786510 ADZ786509:ADZ786510 ANV786509:ANV786510 AXR786509:AXR786510 BHN786509:BHN786510 BRJ786509:BRJ786510 CBF786509:CBF786510 CLB786509:CLB786510 CUX786509:CUX786510 DET786509:DET786510 DOP786509:DOP786510 DYL786509:DYL786510 EIH786509:EIH786510 ESD786509:ESD786510 FBZ786509:FBZ786510 FLV786509:FLV786510 FVR786509:FVR786510 GFN786509:GFN786510 GPJ786509:GPJ786510 GZF786509:GZF786510 HJB786509:HJB786510 HSX786509:HSX786510 ICT786509:ICT786510 IMP786509:IMP786510 IWL786509:IWL786510 JGH786509:JGH786510 JQD786509:JQD786510 JZZ786509:JZZ786510 KJV786509:KJV786510 KTR786509:KTR786510 LDN786509:LDN786510 LNJ786509:LNJ786510 LXF786509:LXF786510 MHB786509:MHB786510 MQX786509:MQX786510 NAT786509:NAT786510 NKP786509:NKP786510 NUL786509:NUL786510 OEH786509:OEH786510 OOD786509:OOD786510 OXZ786509:OXZ786510 PHV786509:PHV786510 PRR786509:PRR786510 QBN786509:QBN786510 QLJ786509:QLJ786510 QVF786509:QVF786510 RFB786509:RFB786510 ROX786509:ROX786510 RYT786509:RYT786510 SIP786509:SIP786510 SSL786509:SSL786510 TCH786509:TCH786510 TMD786509:TMD786510 TVZ786509:TVZ786510 UFV786509:UFV786510 UPR786509:UPR786510 UZN786509:UZN786510 VJJ786509:VJJ786510 VTF786509:VTF786510 WDB786509:WDB786510 WMX786509:WMX786510 WWT786509:WWT786510 AJ852045:AJ852046 KH852045:KH852046 UD852045:UD852046 ADZ852045:ADZ852046 ANV852045:ANV852046 AXR852045:AXR852046 BHN852045:BHN852046 BRJ852045:BRJ852046 CBF852045:CBF852046 CLB852045:CLB852046 CUX852045:CUX852046 DET852045:DET852046 DOP852045:DOP852046 DYL852045:DYL852046 EIH852045:EIH852046 ESD852045:ESD852046 FBZ852045:FBZ852046 FLV852045:FLV852046 FVR852045:FVR852046 GFN852045:GFN852046 GPJ852045:GPJ852046 GZF852045:GZF852046 HJB852045:HJB852046 HSX852045:HSX852046 ICT852045:ICT852046 IMP852045:IMP852046 IWL852045:IWL852046 JGH852045:JGH852046 JQD852045:JQD852046 JZZ852045:JZZ852046 KJV852045:KJV852046 KTR852045:KTR852046 LDN852045:LDN852046 LNJ852045:LNJ852046 LXF852045:LXF852046 MHB852045:MHB852046 MQX852045:MQX852046 NAT852045:NAT852046 NKP852045:NKP852046 NUL852045:NUL852046 OEH852045:OEH852046 OOD852045:OOD852046 OXZ852045:OXZ852046 PHV852045:PHV852046 PRR852045:PRR852046 QBN852045:QBN852046 QLJ852045:QLJ852046 QVF852045:QVF852046 RFB852045:RFB852046 ROX852045:ROX852046 RYT852045:RYT852046 SIP852045:SIP852046 SSL852045:SSL852046 TCH852045:TCH852046 TMD852045:TMD852046 TVZ852045:TVZ852046 UFV852045:UFV852046 UPR852045:UPR852046 UZN852045:UZN852046 VJJ852045:VJJ852046 VTF852045:VTF852046 WDB852045:WDB852046 WMX852045:WMX852046 WWT852045:WWT852046 AJ917581:AJ917582 KH917581:KH917582 UD917581:UD917582 ADZ917581:ADZ917582 ANV917581:ANV917582 AXR917581:AXR917582 BHN917581:BHN917582 BRJ917581:BRJ917582 CBF917581:CBF917582 CLB917581:CLB917582 CUX917581:CUX917582 DET917581:DET917582 DOP917581:DOP917582 DYL917581:DYL917582 EIH917581:EIH917582 ESD917581:ESD917582 FBZ917581:FBZ917582 FLV917581:FLV917582 FVR917581:FVR917582 GFN917581:GFN917582 GPJ917581:GPJ917582 GZF917581:GZF917582 HJB917581:HJB917582 HSX917581:HSX917582 ICT917581:ICT917582 IMP917581:IMP917582 IWL917581:IWL917582 JGH917581:JGH917582 JQD917581:JQD917582 JZZ917581:JZZ917582 KJV917581:KJV917582 KTR917581:KTR917582 LDN917581:LDN917582 LNJ917581:LNJ917582 LXF917581:LXF917582 MHB917581:MHB917582 MQX917581:MQX917582 NAT917581:NAT917582 NKP917581:NKP917582 NUL917581:NUL917582 OEH917581:OEH917582 OOD917581:OOD917582 OXZ917581:OXZ917582 PHV917581:PHV917582 PRR917581:PRR917582 QBN917581:QBN917582 QLJ917581:QLJ917582 QVF917581:QVF917582 RFB917581:RFB917582 ROX917581:ROX917582 RYT917581:RYT917582 SIP917581:SIP917582 SSL917581:SSL917582 TCH917581:TCH917582 TMD917581:TMD917582 TVZ917581:TVZ917582 UFV917581:UFV917582 UPR917581:UPR917582 UZN917581:UZN917582 VJJ917581:VJJ917582 VTF917581:VTF917582 WDB917581:WDB917582 WMX917581:WMX917582 WWT917581:WWT917582 AJ983117:AJ983118 KH983117:KH983118 UD983117:UD983118 ADZ983117:ADZ983118 ANV983117:ANV983118 AXR983117:AXR983118 BHN983117:BHN983118 BRJ983117:BRJ983118 CBF983117:CBF983118 CLB983117:CLB983118 CUX983117:CUX983118 DET983117:DET983118 DOP983117:DOP983118 DYL983117:DYL983118 EIH983117:EIH983118 ESD983117:ESD983118 FBZ983117:FBZ983118 FLV983117:FLV983118 FVR983117:FVR983118 GFN983117:GFN983118 GPJ983117:GPJ983118 GZF983117:GZF983118 HJB983117:HJB983118 HSX983117:HSX983118 ICT983117:ICT983118 IMP983117:IMP983118 IWL983117:IWL983118 JGH983117:JGH983118 JQD983117:JQD983118 JZZ983117:JZZ983118 KJV983117:KJV983118 KTR983117:KTR983118 LDN983117:LDN983118 LNJ983117:LNJ983118 LXF983117:LXF983118 MHB983117:MHB983118 MQX983117:MQX983118 NAT983117:NAT983118 NKP983117:NKP983118 NUL983117:NUL983118 OEH983117:OEH983118 OOD983117:OOD983118 OXZ983117:OXZ983118 PHV983117:PHV983118 PRR983117:PRR983118 QBN983117:QBN983118 QLJ983117:QLJ983118 QVF983117:QVF983118 RFB983117:RFB983118 ROX983117:ROX983118 RYT983117:RYT983118 SIP983117:SIP983118 SSL983117:SSL983118 TCH983117:TCH983118 TMD983117:TMD983118 TVZ983117:TVZ983118 UFV983117:UFV983118 UPR983117:UPR983118 UZN983117:UZN983118 VJJ983117:VJJ983118 VTF983117:VTF983118 WDB983117:WDB983118 WMX983117:WMX983118 WWT983117:WWT983118 AN65609 KL65609 UH65609 AED65609 ANZ65609 AXV65609 BHR65609 BRN65609 CBJ65609 CLF65609 CVB65609 DEX65609 DOT65609 DYP65609 EIL65609 ESH65609 FCD65609 FLZ65609 FVV65609 GFR65609 GPN65609 GZJ65609 HJF65609 HTB65609 ICX65609 IMT65609 IWP65609 JGL65609 JQH65609 KAD65609 KJZ65609 KTV65609 LDR65609 LNN65609 LXJ65609 MHF65609 MRB65609 NAX65609 NKT65609 NUP65609 OEL65609 OOH65609 OYD65609 PHZ65609 PRV65609 QBR65609 QLN65609 QVJ65609 RFF65609 RPB65609 RYX65609 SIT65609 SSP65609 TCL65609 TMH65609 TWD65609 UFZ65609 UPV65609 UZR65609 VJN65609 VTJ65609 WDF65609 WNB65609 WWX65609 AN131145 KL131145 UH131145 AED131145 ANZ131145 AXV131145 BHR131145 BRN131145 CBJ131145 CLF131145 CVB131145 DEX131145 DOT131145 DYP131145 EIL131145 ESH131145 FCD131145 FLZ131145 FVV131145 GFR131145 GPN131145 GZJ131145 HJF131145 HTB131145 ICX131145 IMT131145 IWP131145 JGL131145 JQH131145 KAD131145 KJZ131145 KTV131145 LDR131145 LNN131145 LXJ131145 MHF131145 MRB131145 NAX131145 NKT131145 NUP131145 OEL131145 OOH131145 OYD131145 PHZ131145 PRV131145 QBR131145 QLN131145 QVJ131145 RFF131145 RPB131145 RYX131145 SIT131145 SSP131145 TCL131145 TMH131145 TWD131145 UFZ131145 UPV131145 UZR131145 VJN131145 VTJ131145 WDF131145 WNB131145 WWX131145 AN196681 KL196681 UH196681 AED196681 ANZ196681 AXV196681 BHR196681 BRN196681 CBJ196681 CLF196681 CVB196681 DEX196681 DOT196681 DYP196681 EIL196681 ESH196681 FCD196681 FLZ196681 FVV196681 GFR196681 GPN196681 GZJ196681 HJF196681 HTB196681 ICX196681 IMT196681 IWP196681 JGL196681 JQH196681 KAD196681 KJZ196681 KTV196681 LDR196681 LNN196681 LXJ196681 MHF196681 MRB196681 NAX196681 NKT196681 NUP196681 OEL196681 OOH196681 OYD196681 PHZ196681 PRV196681 QBR196681 QLN196681 QVJ196681 RFF196681 RPB196681 RYX196681 SIT196681 SSP196681 TCL196681 TMH196681 TWD196681 UFZ196681 UPV196681 UZR196681 VJN196681 VTJ196681 WDF196681 WNB196681 WWX196681 AN262217 KL262217 UH262217 AED262217 ANZ262217 AXV262217 BHR262217 BRN262217 CBJ262217 CLF262217 CVB262217 DEX262217 DOT262217 DYP262217 EIL262217 ESH262217 FCD262217 FLZ262217 FVV262217 GFR262217 GPN262217 GZJ262217 HJF262217 HTB262217 ICX262217 IMT262217 IWP262217 JGL262217 JQH262217 KAD262217 KJZ262217 KTV262217 LDR262217 LNN262217 LXJ262217 MHF262217 MRB262217 NAX262217 NKT262217 NUP262217 OEL262217 OOH262217 OYD262217 PHZ262217 PRV262217 QBR262217 QLN262217 QVJ262217 RFF262217 RPB262217 RYX262217 SIT262217 SSP262217 TCL262217 TMH262217 TWD262217 UFZ262217 UPV262217 UZR262217 VJN262217 VTJ262217 WDF262217 WNB262217 WWX262217 AN327753 KL327753 UH327753 AED327753 ANZ327753 AXV327753 BHR327753 BRN327753 CBJ327753 CLF327753 CVB327753 DEX327753 DOT327753 DYP327753 EIL327753 ESH327753 FCD327753 FLZ327753 FVV327753 GFR327753 GPN327753 GZJ327753 HJF327753 HTB327753 ICX327753 IMT327753 IWP327753 JGL327753 JQH327753 KAD327753 KJZ327753 KTV327753 LDR327753 LNN327753 LXJ327753 MHF327753 MRB327753 NAX327753 NKT327753 NUP327753 OEL327753 OOH327753 OYD327753 PHZ327753 PRV327753 QBR327753 QLN327753 QVJ327753 RFF327753 RPB327753 RYX327753 SIT327753 SSP327753 TCL327753 TMH327753 TWD327753 UFZ327753 UPV327753 UZR327753 VJN327753 VTJ327753 WDF327753 WNB327753 WWX327753 AN393289 KL393289 UH393289 AED393289 ANZ393289 AXV393289 BHR393289 BRN393289 CBJ393289 CLF393289 CVB393289 DEX393289 DOT393289 DYP393289 EIL393289 ESH393289 FCD393289 FLZ393289 FVV393289 GFR393289 GPN393289 GZJ393289 HJF393289 HTB393289 ICX393289 IMT393289 IWP393289 JGL393289 JQH393289 KAD393289 KJZ393289 KTV393289 LDR393289 LNN393289 LXJ393289 MHF393289 MRB393289 NAX393289 NKT393289 NUP393289 OEL393289 OOH393289 OYD393289 PHZ393289 PRV393289 QBR393289 QLN393289 QVJ393289 RFF393289 RPB393289 RYX393289 SIT393289 SSP393289 TCL393289 TMH393289 TWD393289 UFZ393289 UPV393289 UZR393289 VJN393289 VTJ393289 WDF393289 WNB393289 WWX393289 AN458825 KL458825 UH458825 AED458825 ANZ458825 AXV458825 BHR458825 BRN458825 CBJ458825 CLF458825 CVB458825 DEX458825 DOT458825 DYP458825 EIL458825 ESH458825 FCD458825 FLZ458825 FVV458825 GFR458825 GPN458825 GZJ458825 HJF458825 HTB458825 ICX458825 IMT458825 IWP458825 JGL458825 JQH458825 KAD458825 KJZ458825 KTV458825 LDR458825 LNN458825 LXJ458825 MHF458825 MRB458825 NAX458825 NKT458825 NUP458825 OEL458825 OOH458825 OYD458825 PHZ458825 PRV458825 QBR458825 QLN458825 QVJ458825 RFF458825 RPB458825 RYX458825 SIT458825 SSP458825 TCL458825 TMH458825 TWD458825 UFZ458825 UPV458825 UZR458825 VJN458825 VTJ458825 WDF458825 WNB458825 WWX458825 AN524361 KL524361 UH524361 AED524361 ANZ524361 AXV524361 BHR524361 BRN524361 CBJ524361 CLF524361 CVB524361 DEX524361 DOT524361 DYP524361 EIL524361 ESH524361 FCD524361 FLZ524361 FVV524361 GFR524361 GPN524361 GZJ524361 HJF524361 HTB524361 ICX524361 IMT524361 IWP524361 JGL524361 JQH524361 KAD524361 KJZ524361 KTV524361 LDR524361 LNN524361 LXJ524361 MHF524361 MRB524361 NAX524361 NKT524361 NUP524361 OEL524361 OOH524361 OYD524361 PHZ524361 PRV524361 QBR524361 QLN524361 QVJ524361 RFF524361 RPB524361 RYX524361 SIT524361 SSP524361 TCL524361 TMH524361 TWD524361 UFZ524361 UPV524361 UZR524361 VJN524361 VTJ524361 WDF524361 WNB524361 WWX524361 AN589897 KL589897 UH589897 AED589897 ANZ589897 AXV589897 BHR589897 BRN589897 CBJ589897 CLF589897 CVB589897 DEX589897 DOT589897 DYP589897 EIL589897 ESH589897 FCD589897 FLZ589897 FVV589897 GFR589897 GPN589897 GZJ589897 HJF589897 HTB589897 ICX589897 IMT589897 IWP589897 JGL589897 JQH589897 KAD589897 KJZ589897 KTV589897 LDR589897 LNN589897 LXJ589897 MHF589897 MRB589897 NAX589897 NKT589897 NUP589897 OEL589897 OOH589897 OYD589897 PHZ589897 PRV589897 QBR589897 QLN589897 QVJ589897 RFF589897 RPB589897 RYX589897 SIT589897 SSP589897 TCL589897 TMH589897 TWD589897 UFZ589897 UPV589897 UZR589897 VJN589897 VTJ589897 WDF589897 WNB589897 WWX589897 AN655433 KL655433 UH655433 AED655433 ANZ655433 AXV655433 BHR655433 BRN655433 CBJ655433 CLF655433 CVB655433 DEX655433 DOT655433 DYP655433 EIL655433 ESH655433 FCD655433 FLZ655433 FVV655433 GFR655433 GPN655433 GZJ655433 HJF655433 HTB655433 ICX655433 IMT655433 IWP655433 JGL655433 JQH655433 KAD655433 KJZ655433 KTV655433 LDR655433 LNN655433 LXJ655433 MHF655433 MRB655433 NAX655433 NKT655433 NUP655433 OEL655433 OOH655433 OYD655433 PHZ655433 PRV655433 QBR655433 QLN655433 QVJ655433 RFF655433 RPB655433 RYX655433 SIT655433 SSP655433 TCL655433 TMH655433 TWD655433 UFZ655433 UPV655433 UZR655433 VJN655433 VTJ655433 WDF655433 WNB655433 WWX655433 AN720969 KL720969 UH720969 AED720969 ANZ720969 AXV720969 BHR720969 BRN720969 CBJ720969 CLF720969 CVB720969 DEX720969 DOT720969 DYP720969 EIL720969 ESH720969 FCD720969 FLZ720969 FVV720969 GFR720969 GPN720969 GZJ720969 HJF720969 HTB720969 ICX720969 IMT720969 IWP720969 JGL720969 JQH720969 KAD720969 KJZ720969 KTV720969 LDR720969 LNN720969 LXJ720969 MHF720969 MRB720969 NAX720969 NKT720969 NUP720969 OEL720969 OOH720969 OYD720969 PHZ720969 PRV720969 QBR720969 QLN720969 QVJ720969 RFF720969 RPB720969 RYX720969 SIT720969 SSP720969 TCL720969 TMH720969 TWD720969 UFZ720969 UPV720969 UZR720969 VJN720969 VTJ720969 WDF720969 WNB720969 WWX720969 AN786505 KL786505 UH786505 AED786505 ANZ786505 AXV786505 BHR786505 BRN786505 CBJ786505 CLF786505 CVB786505 DEX786505 DOT786505 DYP786505 EIL786505 ESH786505 FCD786505 FLZ786505 FVV786505 GFR786505 GPN786505 GZJ786505 HJF786505 HTB786505 ICX786505 IMT786505 IWP786505 JGL786505 JQH786505 KAD786505 KJZ786505 KTV786505 LDR786505 LNN786505 LXJ786505 MHF786505 MRB786505 NAX786505 NKT786505 NUP786505 OEL786505 OOH786505 OYD786505 PHZ786505 PRV786505 QBR786505 QLN786505 QVJ786505 RFF786505 RPB786505 RYX786505 SIT786505 SSP786505 TCL786505 TMH786505 TWD786505 UFZ786505 UPV786505 UZR786505 VJN786505 VTJ786505 WDF786505 WNB786505 WWX786505 AN852041 KL852041 UH852041 AED852041 ANZ852041 AXV852041 BHR852041 BRN852041 CBJ852041 CLF852041 CVB852041 DEX852041 DOT852041 DYP852041 EIL852041 ESH852041 FCD852041 FLZ852041 FVV852041 GFR852041 GPN852041 GZJ852041 HJF852041 HTB852041 ICX852041 IMT852041 IWP852041 JGL852041 JQH852041 KAD852041 KJZ852041 KTV852041 LDR852041 LNN852041 LXJ852041 MHF852041 MRB852041 NAX852041 NKT852041 NUP852041 OEL852041 OOH852041 OYD852041 PHZ852041 PRV852041 QBR852041 QLN852041 QVJ852041 RFF852041 RPB852041 RYX852041 SIT852041 SSP852041 TCL852041 TMH852041 TWD852041 UFZ852041 UPV852041 UZR852041 VJN852041 VTJ852041 WDF852041 WNB852041 WWX852041 AN917577 KL917577 UH917577 AED917577 ANZ917577 AXV917577 BHR917577 BRN917577 CBJ917577 CLF917577 CVB917577 DEX917577 DOT917577 DYP917577 EIL917577 ESH917577 FCD917577 FLZ917577 FVV917577 GFR917577 GPN917577 GZJ917577 HJF917577 HTB917577 ICX917577 IMT917577 IWP917577 JGL917577 JQH917577 KAD917577 KJZ917577 KTV917577 LDR917577 LNN917577 LXJ917577 MHF917577 MRB917577 NAX917577 NKT917577 NUP917577 OEL917577 OOH917577 OYD917577 PHZ917577 PRV917577 QBR917577 QLN917577 QVJ917577 RFF917577 RPB917577 RYX917577 SIT917577 SSP917577 TCL917577 TMH917577 TWD917577 UFZ917577 UPV917577 UZR917577 VJN917577 VTJ917577 WDF917577 WNB917577 WWX917577 AN983113 KL983113 UH983113 AED983113 ANZ983113 AXV983113 BHR983113 BRN983113 CBJ983113 CLF983113 CVB983113 DEX983113 DOT983113 DYP983113 EIL983113 ESH983113 FCD983113 FLZ983113 FVV983113 GFR983113 GPN983113 GZJ983113 HJF983113 HTB983113 ICX983113 IMT983113 IWP983113 JGL983113 JQH983113 KAD983113 KJZ983113 KTV983113 LDR983113 LNN983113 LXJ983113 MHF983113 MRB983113 NAX983113 NKT983113 NUP983113 OEL983113 OOH983113 OYD983113 PHZ983113 PRV983113 QBR983113 QLN983113 QVJ983113 RFF983113 RPB983113 RYX983113 SIT983113 SSP983113 TCL983113 TMH983113 TWD983113 UFZ983113 UPV983113 UZR983113 VJN983113 VTJ983113 WDF983113 WNB983113 WWX983113 AN65615:AN65616 KL65615:KL65616 UH65615:UH65616 AED65615:AED65616 ANZ65615:ANZ65616 AXV65615:AXV65616 BHR65615:BHR65616 BRN65615:BRN65616 CBJ65615:CBJ65616 CLF65615:CLF65616 CVB65615:CVB65616 DEX65615:DEX65616 DOT65615:DOT65616 DYP65615:DYP65616 EIL65615:EIL65616 ESH65615:ESH65616 FCD65615:FCD65616 FLZ65615:FLZ65616 FVV65615:FVV65616 GFR65615:GFR65616 GPN65615:GPN65616 GZJ65615:GZJ65616 HJF65615:HJF65616 HTB65615:HTB65616 ICX65615:ICX65616 IMT65615:IMT65616 IWP65615:IWP65616 JGL65615:JGL65616 JQH65615:JQH65616 KAD65615:KAD65616 KJZ65615:KJZ65616 KTV65615:KTV65616 LDR65615:LDR65616 LNN65615:LNN65616 LXJ65615:LXJ65616 MHF65615:MHF65616 MRB65615:MRB65616 NAX65615:NAX65616 NKT65615:NKT65616 NUP65615:NUP65616 OEL65615:OEL65616 OOH65615:OOH65616 OYD65615:OYD65616 PHZ65615:PHZ65616 PRV65615:PRV65616 QBR65615:QBR65616 QLN65615:QLN65616 QVJ65615:QVJ65616 RFF65615:RFF65616 RPB65615:RPB65616 RYX65615:RYX65616 SIT65615:SIT65616 SSP65615:SSP65616 TCL65615:TCL65616 TMH65615:TMH65616 TWD65615:TWD65616 UFZ65615:UFZ65616 UPV65615:UPV65616 UZR65615:UZR65616 VJN65615:VJN65616 VTJ65615:VTJ65616 WDF65615:WDF65616 WNB65615:WNB65616 WWX65615:WWX65616 AN131151:AN131152 KL131151:KL131152 UH131151:UH131152 AED131151:AED131152 ANZ131151:ANZ131152 AXV131151:AXV131152 BHR131151:BHR131152 BRN131151:BRN131152 CBJ131151:CBJ131152 CLF131151:CLF131152 CVB131151:CVB131152 DEX131151:DEX131152 DOT131151:DOT131152 DYP131151:DYP131152 EIL131151:EIL131152 ESH131151:ESH131152 FCD131151:FCD131152 FLZ131151:FLZ131152 FVV131151:FVV131152 GFR131151:GFR131152 GPN131151:GPN131152 GZJ131151:GZJ131152 HJF131151:HJF131152 HTB131151:HTB131152 ICX131151:ICX131152 IMT131151:IMT131152 IWP131151:IWP131152 JGL131151:JGL131152 JQH131151:JQH131152 KAD131151:KAD131152 KJZ131151:KJZ131152 KTV131151:KTV131152 LDR131151:LDR131152 LNN131151:LNN131152 LXJ131151:LXJ131152 MHF131151:MHF131152 MRB131151:MRB131152 NAX131151:NAX131152 NKT131151:NKT131152 NUP131151:NUP131152 OEL131151:OEL131152 OOH131151:OOH131152 OYD131151:OYD131152 PHZ131151:PHZ131152 PRV131151:PRV131152 QBR131151:QBR131152 QLN131151:QLN131152 QVJ131151:QVJ131152 RFF131151:RFF131152 RPB131151:RPB131152 RYX131151:RYX131152 SIT131151:SIT131152 SSP131151:SSP131152 TCL131151:TCL131152 TMH131151:TMH131152 TWD131151:TWD131152 UFZ131151:UFZ131152 UPV131151:UPV131152 UZR131151:UZR131152 VJN131151:VJN131152 VTJ131151:VTJ131152 WDF131151:WDF131152 WNB131151:WNB131152 WWX131151:WWX131152 AN196687:AN196688 KL196687:KL196688 UH196687:UH196688 AED196687:AED196688 ANZ196687:ANZ196688 AXV196687:AXV196688 BHR196687:BHR196688 BRN196687:BRN196688 CBJ196687:CBJ196688 CLF196687:CLF196688 CVB196687:CVB196688 DEX196687:DEX196688 DOT196687:DOT196688 DYP196687:DYP196688 EIL196687:EIL196688 ESH196687:ESH196688 FCD196687:FCD196688 FLZ196687:FLZ196688 FVV196687:FVV196688 GFR196687:GFR196688 GPN196687:GPN196688 GZJ196687:GZJ196688 HJF196687:HJF196688 HTB196687:HTB196688 ICX196687:ICX196688 IMT196687:IMT196688 IWP196687:IWP196688 JGL196687:JGL196688 JQH196687:JQH196688 KAD196687:KAD196688 KJZ196687:KJZ196688 KTV196687:KTV196688 LDR196687:LDR196688 LNN196687:LNN196688 LXJ196687:LXJ196688 MHF196687:MHF196688 MRB196687:MRB196688 NAX196687:NAX196688 NKT196687:NKT196688 NUP196687:NUP196688 OEL196687:OEL196688 OOH196687:OOH196688 OYD196687:OYD196688 PHZ196687:PHZ196688 PRV196687:PRV196688 QBR196687:QBR196688 QLN196687:QLN196688 QVJ196687:QVJ196688 RFF196687:RFF196688 RPB196687:RPB196688 RYX196687:RYX196688 SIT196687:SIT196688 SSP196687:SSP196688 TCL196687:TCL196688 TMH196687:TMH196688 TWD196687:TWD196688 UFZ196687:UFZ196688 UPV196687:UPV196688 UZR196687:UZR196688 VJN196687:VJN196688 VTJ196687:VTJ196688 WDF196687:WDF196688 WNB196687:WNB196688 WWX196687:WWX196688 AN262223:AN262224 KL262223:KL262224 UH262223:UH262224 AED262223:AED262224 ANZ262223:ANZ262224 AXV262223:AXV262224 BHR262223:BHR262224 BRN262223:BRN262224 CBJ262223:CBJ262224 CLF262223:CLF262224 CVB262223:CVB262224 DEX262223:DEX262224 DOT262223:DOT262224 DYP262223:DYP262224 EIL262223:EIL262224 ESH262223:ESH262224 FCD262223:FCD262224 FLZ262223:FLZ262224 FVV262223:FVV262224 GFR262223:GFR262224 GPN262223:GPN262224 GZJ262223:GZJ262224 HJF262223:HJF262224 HTB262223:HTB262224 ICX262223:ICX262224 IMT262223:IMT262224 IWP262223:IWP262224 JGL262223:JGL262224 JQH262223:JQH262224 KAD262223:KAD262224 KJZ262223:KJZ262224 KTV262223:KTV262224 LDR262223:LDR262224 LNN262223:LNN262224 LXJ262223:LXJ262224 MHF262223:MHF262224 MRB262223:MRB262224 NAX262223:NAX262224 NKT262223:NKT262224 NUP262223:NUP262224 OEL262223:OEL262224 OOH262223:OOH262224 OYD262223:OYD262224 PHZ262223:PHZ262224 PRV262223:PRV262224 QBR262223:QBR262224 QLN262223:QLN262224 QVJ262223:QVJ262224 RFF262223:RFF262224 RPB262223:RPB262224 RYX262223:RYX262224 SIT262223:SIT262224 SSP262223:SSP262224 TCL262223:TCL262224 TMH262223:TMH262224 TWD262223:TWD262224 UFZ262223:UFZ262224 UPV262223:UPV262224 UZR262223:UZR262224 VJN262223:VJN262224 VTJ262223:VTJ262224 WDF262223:WDF262224 WNB262223:WNB262224 WWX262223:WWX262224 AN327759:AN327760 KL327759:KL327760 UH327759:UH327760 AED327759:AED327760 ANZ327759:ANZ327760 AXV327759:AXV327760 BHR327759:BHR327760 BRN327759:BRN327760 CBJ327759:CBJ327760 CLF327759:CLF327760 CVB327759:CVB327760 DEX327759:DEX327760 DOT327759:DOT327760 DYP327759:DYP327760 EIL327759:EIL327760 ESH327759:ESH327760 FCD327759:FCD327760 FLZ327759:FLZ327760 FVV327759:FVV327760 GFR327759:GFR327760 GPN327759:GPN327760 GZJ327759:GZJ327760 HJF327759:HJF327760 HTB327759:HTB327760 ICX327759:ICX327760 IMT327759:IMT327760 IWP327759:IWP327760 JGL327759:JGL327760 JQH327759:JQH327760 KAD327759:KAD327760 KJZ327759:KJZ327760 KTV327759:KTV327760 LDR327759:LDR327760 LNN327759:LNN327760 LXJ327759:LXJ327760 MHF327759:MHF327760 MRB327759:MRB327760 NAX327759:NAX327760 NKT327759:NKT327760 NUP327759:NUP327760 OEL327759:OEL327760 OOH327759:OOH327760 OYD327759:OYD327760 PHZ327759:PHZ327760 PRV327759:PRV327760 QBR327759:QBR327760 QLN327759:QLN327760 QVJ327759:QVJ327760 RFF327759:RFF327760 RPB327759:RPB327760 RYX327759:RYX327760 SIT327759:SIT327760 SSP327759:SSP327760 TCL327759:TCL327760 TMH327759:TMH327760 TWD327759:TWD327760 UFZ327759:UFZ327760 UPV327759:UPV327760 UZR327759:UZR327760 VJN327759:VJN327760 VTJ327759:VTJ327760 WDF327759:WDF327760 WNB327759:WNB327760 WWX327759:WWX327760 AN393295:AN393296 KL393295:KL393296 UH393295:UH393296 AED393295:AED393296 ANZ393295:ANZ393296 AXV393295:AXV393296 BHR393295:BHR393296 BRN393295:BRN393296 CBJ393295:CBJ393296 CLF393295:CLF393296 CVB393295:CVB393296 DEX393295:DEX393296 DOT393295:DOT393296 DYP393295:DYP393296 EIL393295:EIL393296 ESH393295:ESH393296 FCD393295:FCD393296 FLZ393295:FLZ393296 FVV393295:FVV393296 GFR393295:GFR393296 GPN393295:GPN393296 GZJ393295:GZJ393296 HJF393295:HJF393296 HTB393295:HTB393296 ICX393295:ICX393296 IMT393295:IMT393296 IWP393295:IWP393296 JGL393295:JGL393296 JQH393295:JQH393296 KAD393295:KAD393296 KJZ393295:KJZ393296 KTV393295:KTV393296 LDR393295:LDR393296 LNN393295:LNN393296 LXJ393295:LXJ393296 MHF393295:MHF393296 MRB393295:MRB393296 NAX393295:NAX393296 NKT393295:NKT393296 NUP393295:NUP393296 OEL393295:OEL393296 OOH393295:OOH393296 OYD393295:OYD393296 PHZ393295:PHZ393296 PRV393295:PRV393296 QBR393295:QBR393296 QLN393295:QLN393296 QVJ393295:QVJ393296 RFF393295:RFF393296 RPB393295:RPB393296 RYX393295:RYX393296 SIT393295:SIT393296 SSP393295:SSP393296 TCL393295:TCL393296 TMH393295:TMH393296 TWD393295:TWD393296 UFZ393295:UFZ393296 UPV393295:UPV393296 UZR393295:UZR393296 VJN393295:VJN393296 VTJ393295:VTJ393296 WDF393295:WDF393296 WNB393295:WNB393296 WWX393295:WWX393296 AN458831:AN458832 KL458831:KL458832 UH458831:UH458832 AED458831:AED458832 ANZ458831:ANZ458832 AXV458831:AXV458832 BHR458831:BHR458832 BRN458831:BRN458832 CBJ458831:CBJ458832 CLF458831:CLF458832 CVB458831:CVB458832 DEX458831:DEX458832 DOT458831:DOT458832 DYP458831:DYP458832 EIL458831:EIL458832 ESH458831:ESH458832 FCD458831:FCD458832 FLZ458831:FLZ458832 FVV458831:FVV458832 GFR458831:GFR458832 GPN458831:GPN458832 GZJ458831:GZJ458832 HJF458831:HJF458832 HTB458831:HTB458832 ICX458831:ICX458832 IMT458831:IMT458832 IWP458831:IWP458832 JGL458831:JGL458832 JQH458831:JQH458832 KAD458831:KAD458832 KJZ458831:KJZ458832 KTV458831:KTV458832 LDR458831:LDR458832 LNN458831:LNN458832 LXJ458831:LXJ458832 MHF458831:MHF458832 MRB458831:MRB458832 NAX458831:NAX458832 NKT458831:NKT458832 NUP458831:NUP458832 OEL458831:OEL458832 OOH458831:OOH458832 OYD458831:OYD458832 PHZ458831:PHZ458832 PRV458831:PRV458832 QBR458831:QBR458832 QLN458831:QLN458832 QVJ458831:QVJ458832 RFF458831:RFF458832 RPB458831:RPB458832 RYX458831:RYX458832 SIT458831:SIT458832 SSP458831:SSP458832 TCL458831:TCL458832 TMH458831:TMH458832 TWD458831:TWD458832 UFZ458831:UFZ458832 UPV458831:UPV458832 UZR458831:UZR458832 VJN458831:VJN458832 VTJ458831:VTJ458832 WDF458831:WDF458832 WNB458831:WNB458832 WWX458831:WWX458832 AN524367:AN524368 KL524367:KL524368 UH524367:UH524368 AED524367:AED524368 ANZ524367:ANZ524368 AXV524367:AXV524368 BHR524367:BHR524368 BRN524367:BRN524368 CBJ524367:CBJ524368 CLF524367:CLF524368 CVB524367:CVB524368 DEX524367:DEX524368 DOT524367:DOT524368 DYP524367:DYP524368 EIL524367:EIL524368 ESH524367:ESH524368 FCD524367:FCD524368 FLZ524367:FLZ524368 FVV524367:FVV524368 GFR524367:GFR524368 GPN524367:GPN524368 GZJ524367:GZJ524368 HJF524367:HJF524368 HTB524367:HTB524368 ICX524367:ICX524368 IMT524367:IMT524368 IWP524367:IWP524368 JGL524367:JGL524368 JQH524367:JQH524368 KAD524367:KAD524368 KJZ524367:KJZ524368 KTV524367:KTV524368 LDR524367:LDR524368 LNN524367:LNN524368 LXJ524367:LXJ524368 MHF524367:MHF524368 MRB524367:MRB524368 NAX524367:NAX524368 NKT524367:NKT524368 NUP524367:NUP524368 OEL524367:OEL524368 OOH524367:OOH524368 OYD524367:OYD524368 PHZ524367:PHZ524368 PRV524367:PRV524368 QBR524367:QBR524368 QLN524367:QLN524368 QVJ524367:QVJ524368 RFF524367:RFF524368 RPB524367:RPB524368 RYX524367:RYX524368 SIT524367:SIT524368 SSP524367:SSP524368 TCL524367:TCL524368 TMH524367:TMH524368 TWD524367:TWD524368 UFZ524367:UFZ524368 UPV524367:UPV524368 UZR524367:UZR524368 VJN524367:VJN524368 VTJ524367:VTJ524368 WDF524367:WDF524368 WNB524367:WNB524368 WWX524367:WWX524368 AN589903:AN589904 KL589903:KL589904 UH589903:UH589904 AED589903:AED589904 ANZ589903:ANZ589904 AXV589903:AXV589904 BHR589903:BHR589904 BRN589903:BRN589904 CBJ589903:CBJ589904 CLF589903:CLF589904 CVB589903:CVB589904 DEX589903:DEX589904 DOT589903:DOT589904 DYP589903:DYP589904 EIL589903:EIL589904 ESH589903:ESH589904 FCD589903:FCD589904 FLZ589903:FLZ589904 FVV589903:FVV589904 GFR589903:GFR589904 GPN589903:GPN589904 GZJ589903:GZJ589904 HJF589903:HJF589904 HTB589903:HTB589904 ICX589903:ICX589904 IMT589903:IMT589904 IWP589903:IWP589904 JGL589903:JGL589904 JQH589903:JQH589904 KAD589903:KAD589904 KJZ589903:KJZ589904 KTV589903:KTV589904 LDR589903:LDR589904 LNN589903:LNN589904 LXJ589903:LXJ589904 MHF589903:MHF589904 MRB589903:MRB589904 NAX589903:NAX589904 NKT589903:NKT589904 NUP589903:NUP589904 OEL589903:OEL589904 OOH589903:OOH589904 OYD589903:OYD589904 PHZ589903:PHZ589904 PRV589903:PRV589904 QBR589903:QBR589904 QLN589903:QLN589904 QVJ589903:QVJ589904 RFF589903:RFF589904 RPB589903:RPB589904 RYX589903:RYX589904 SIT589903:SIT589904 SSP589903:SSP589904 TCL589903:TCL589904 TMH589903:TMH589904 TWD589903:TWD589904 UFZ589903:UFZ589904 UPV589903:UPV589904 UZR589903:UZR589904 VJN589903:VJN589904 VTJ589903:VTJ589904 WDF589903:WDF589904 WNB589903:WNB589904 WWX589903:WWX589904 AN655439:AN655440 KL655439:KL655440 UH655439:UH655440 AED655439:AED655440 ANZ655439:ANZ655440 AXV655439:AXV655440 BHR655439:BHR655440 BRN655439:BRN655440 CBJ655439:CBJ655440 CLF655439:CLF655440 CVB655439:CVB655440 DEX655439:DEX655440 DOT655439:DOT655440 DYP655439:DYP655440 EIL655439:EIL655440 ESH655439:ESH655440 FCD655439:FCD655440 FLZ655439:FLZ655440 FVV655439:FVV655440 GFR655439:GFR655440 GPN655439:GPN655440 GZJ655439:GZJ655440 HJF655439:HJF655440 HTB655439:HTB655440 ICX655439:ICX655440 IMT655439:IMT655440 IWP655439:IWP655440 JGL655439:JGL655440 JQH655439:JQH655440 KAD655439:KAD655440 KJZ655439:KJZ655440 KTV655439:KTV655440 LDR655439:LDR655440 LNN655439:LNN655440 LXJ655439:LXJ655440 MHF655439:MHF655440 MRB655439:MRB655440 NAX655439:NAX655440 NKT655439:NKT655440 NUP655439:NUP655440 OEL655439:OEL655440 OOH655439:OOH655440 OYD655439:OYD655440 PHZ655439:PHZ655440 PRV655439:PRV655440 QBR655439:QBR655440 QLN655439:QLN655440 QVJ655439:QVJ655440 RFF655439:RFF655440 RPB655439:RPB655440 RYX655439:RYX655440 SIT655439:SIT655440 SSP655439:SSP655440 TCL655439:TCL655440 TMH655439:TMH655440 TWD655439:TWD655440 UFZ655439:UFZ655440 UPV655439:UPV655440 UZR655439:UZR655440 VJN655439:VJN655440 VTJ655439:VTJ655440 WDF655439:WDF655440 WNB655439:WNB655440 WWX655439:WWX655440 AN720975:AN720976 KL720975:KL720976 UH720975:UH720976 AED720975:AED720976 ANZ720975:ANZ720976 AXV720975:AXV720976 BHR720975:BHR720976 BRN720975:BRN720976 CBJ720975:CBJ720976 CLF720975:CLF720976 CVB720975:CVB720976 DEX720975:DEX720976 DOT720975:DOT720976 DYP720975:DYP720976 EIL720975:EIL720976 ESH720975:ESH720976 FCD720975:FCD720976 FLZ720975:FLZ720976 FVV720975:FVV720976 GFR720975:GFR720976 GPN720975:GPN720976 GZJ720975:GZJ720976 HJF720975:HJF720976 HTB720975:HTB720976 ICX720975:ICX720976 IMT720975:IMT720976 IWP720975:IWP720976 JGL720975:JGL720976 JQH720975:JQH720976 KAD720975:KAD720976 KJZ720975:KJZ720976 KTV720975:KTV720976 LDR720975:LDR720976 LNN720975:LNN720976 LXJ720975:LXJ720976 MHF720975:MHF720976 MRB720975:MRB720976 NAX720975:NAX720976 NKT720975:NKT720976 NUP720975:NUP720976 OEL720975:OEL720976 OOH720975:OOH720976 OYD720975:OYD720976 PHZ720975:PHZ720976 PRV720975:PRV720976 QBR720975:QBR720976 QLN720975:QLN720976 QVJ720975:QVJ720976 RFF720975:RFF720976 RPB720975:RPB720976 RYX720975:RYX720976 SIT720975:SIT720976 SSP720975:SSP720976 TCL720975:TCL720976 TMH720975:TMH720976 TWD720975:TWD720976 UFZ720975:UFZ720976 UPV720975:UPV720976 UZR720975:UZR720976 VJN720975:VJN720976 VTJ720975:VTJ720976 WDF720975:WDF720976 WNB720975:WNB720976 WWX720975:WWX720976 AN786511:AN786512 KL786511:KL786512 UH786511:UH786512 AED786511:AED786512 ANZ786511:ANZ786512 AXV786511:AXV786512 BHR786511:BHR786512 BRN786511:BRN786512 CBJ786511:CBJ786512 CLF786511:CLF786512 CVB786511:CVB786512 DEX786511:DEX786512 DOT786511:DOT786512 DYP786511:DYP786512 EIL786511:EIL786512 ESH786511:ESH786512 FCD786511:FCD786512 FLZ786511:FLZ786512 FVV786511:FVV786512 GFR786511:GFR786512 GPN786511:GPN786512 GZJ786511:GZJ786512 HJF786511:HJF786512 HTB786511:HTB786512 ICX786511:ICX786512 IMT786511:IMT786512 IWP786511:IWP786512 JGL786511:JGL786512 JQH786511:JQH786512 KAD786511:KAD786512 KJZ786511:KJZ786512 KTV786511:KTV786512 LDR786511:LDR786512 LNN786511:LNN786512 LXJ786511:LXJ786512 MHF786511:MHF786512 MRB786511:MRB786512 NAX786511:NAX786512 NKT786511:NKT786512 NUP786511:NUP786512 OEL786511:OEL786512 OOH786511:OOH786512 OYD786511:OYD786512 PHZ786511:PHZ786512 PRV786511:PRV786512 QBR786511:QBR786512 QLN786511:QLN786512 QVJ786511:QVJ786512 RFF786511:RFF786512 RPB786511:RPB786512 RYX786511:RYX786512 SIT786511:SIT786512 SSP786511:SSP786512 TCL786511:TCL786512 TMH786511:TMH786512 TWD786511:TWD786512 UFZ786511:UFZ786512 UPV786511:UPV786512 UZR786511:UZR786512 VJN786511:VJN786512 VTJ786511:VTJ786512 WDF786511:WDF786512 WNB786511:WNB786512 WWX786511:WWX786512 AN852047:AN852048 KL852047:KL852048 UH852047:UH852048 AED852047:AED852048 ANZ852047:ANZ852048 AXV852047:AXV852048 BHR852047:BHR852048 BRN852047:BRN852048 CBJ852047:CBJ852048 CLF852047:CLF852048 CVB852047:CVB852048 DEX852047:DEX852048 DOT852047:DOT852048 DYP852047:DYP852048 EIL852047:EIL852048 ESH852047:ESH852048 FCD852047:FCD852048 FLZ852047:FLZ852048 FVV852047:FVV852048 GFR852047:GFR852048 GPN852047:GPN852048 GZJ852047:GZJ852048 HJF852047:HJF852048 HTB852047:HTB852048 ICX852047:ICX852048 IMT852047:IMT852048 IWP852047:IWP852048 JGL852047:JGL852048 JQH852047:JQH852048 KAD852047:KAD852048 KJZ852047:KJZ852048 KTV852047:KTV852048 LDR852047:LDR852048 LNN852047:LNN852048 LXJ852047:LXJ852048 MHF852047:MHF852048 MRB852047:MRB852048 NAX852047:NAX852048 NKT852047:NKT852048 NUP852047:NUP852048 OEL852047:OEL852048 OOH852047:OOH852048 OYD852047:OYD852048 PHZ852047:PHZ852048 PRV852047:PRV852048 QBR852047:QBR852048 QLN852047:QLN852048 QVJ852047:QVJ852048 RFF852047:RFF852048 RPB852047:RPB852048 RYX852047:RYX852048 SIT852047:SIT852048 SSP852047:SSP852048 TCL852047:TCL852048 TMH852047:TMH852048 TWD852047:TWD852048 UFZ852047:UFZ852048 UPV852047:UPV852048 UZR852047:UZR852048 VJN852047:VJN852048 VTJ852047:VTJ852048 WDF852047:WDF852048 WNB852047:WNB852048 WWX852047:WWX852048 AN917583:AN917584 KL917583:KL917584 UH917583:UH917584 AED917583:AED917584 ANZ917583:ANZ917584 AXV917583:AXV917584 BHR917583:BHR917584 BRN917583:BRN917584 CBJ917583:CBJ917584 CLF917583:CLF917584 CVB917583:CVB917584 DEX917583:DEX917584 DOT917583:DOT917584 DYP917583:DYP917584 EIL917583:EIL917584 ESH917583:ESH917584 FCD917583:FCD917584 FLZ917583:FLZ917584 FVV917583:FVV917584 GFR917583:GFR917584 GPN917583:GPN917584 GZJ917583:GZJ917584 HJF917583:HJF917584 HTB917583:HTB917584 ICX917583:ICX917584 IMT917583:IMT917584 IWP917583:IWP917584 JGL917583:JGL917584 JQH917583:JQH917584 KAD917583:KAD917584 KJZ917583:KJZ917584 KTV917583:KTV917584 LDR917583:LDR917584 LNN917583:LNN917584 LXJ917583:LXJ917584 MHF917583:MHF917584 MRB917583:MRB917584 NAX917583:NAX917584 NKT917583:NKT917584 NUP917583:NUP917584 OEL917583:OEL917584 OOH917583:OOH917584 OYD917583:OYD917584 PHZ917583:PHZ917584 PRV917583:PRV917584 QBR917583:QBR917584 QLN917583:QLN917584 QVJ917583:QVJ917584 RFF917583:RFF917584 RPB917583:RPB917584 RYX917583:RYX917584 SIT917583:SIT917584 SSP917583:SSP917584 TCL917583:TCL917584 TMH917583:TMH917584 TWD917583:TWD917584 UFZ917583:UFZ917584 UPV917583:UPV917584 UZR917583:UZR917584 VJN917583:VJN917584 VTJ917583:VTJ917584 WDF917583:WDF917584 WNB917583:WNB917584 WWX917583:WWX917584 AN983119:AN983120 KL983119:KL983120 UH983119:UH983120 AED983119:AED983120 ANZ983119:ANZ983120 AXV983119:AXV983120 BHR983119:BHR983120 BRN983119:BRN983120 CBJ983119:CBJ983120 CLF983119:CLF983120 CVB983119:CVB983120 DEX983119:DEX983120 DOT983119:DOT983120 DYP983119:DYP983120 EIL983119:EIL983120 ESH983119:ESH983120 FCD983119:FCD983120 FLZ983119:FLZ983120 FVV983119:FVV983120 GFR983119:GFR983120 GPN983119:GPN983120 GZJ983119:GZJ983120 HJF983119:HJF983120 HTB983119:HTB983120 ICX983119:ICX983120 IMT983119:IMT983120 IWP983119:IWP983120 JGL983119:JGL983120 JQH983119:JQH983120 KAD983119:KAD983120 KJZ983119:KJZ983120 KTV983119:KTV983120 LDR983119:LDR983120 LNN983119:LNN983120 LXJ983119:LXJ983120 MHF983119:MHF983120 MRB983119:MRB983120 NAX983119:NAX983120 NKT983119:NKT983120 NUP983119:NUP983120 OEL983119:OEL983120 OOH983119:OOH983120 OYD983119:OYD983120 PHZ983119:PHZ983120 PRV983119:PRV983120 QBR983119:QBR983120 QLN983119:QLN983120 QVJ983119:QVJ983120 RFF983119:RFF983120 RPB983119:RPB983120 RYX983119:RYX983120 SIT983119:SIT983120 SSP983119:SSP983120 TCL983119:TCL983120 TMH983119:TMH983120 TWD983119:TWD983120 UFZ983119:UFZ983120 UPV983119:UPV983120 UZR983119:UZR983120 VJN983119:VJN983120 VTJ983119:VTJ983120 WDF983119:WDF983120 WNB983119:WNB983120 WWX983119:WWX983120 KO65599:KO65622 UK65599:UK65622 AEG65599:AEG65622 AOC65599:AOC65622 AXY65599:AXY65622 BHU65599:BHU65622 BRQ65599:BRQ65622 CBM65599:CBM65622 CLI65599:CLI65622 CVE65599:CVE65622 DFA65599:DFA65622 DOW65599:DOW65622 DYS65599:DYS65622 EIO65599:EIO65622 ESK65599:ESK65622 FCG65599:FCG65622 FMC65599:FMC65622 FVY65599:FVY65622 GFU65599:GFU65622 GPQ65599:GPQ65622 GZM65599:GZM65622 HJI65599:HJI65622 HTE65599:HTE65622 IDA65599:IDA65622 IMW65599:IMW65622 IWS65599:IWS65622 JGO65599:JGO65622 JQK65599:JQK65622 KAG65599:KAG65622 KKC65599:KKC65622 KTY65599:KTY65622 LDU65599:LDU65622 LNQ65599:LNQ65622 LXM65599:LXM65622 MHI65599:MHI65622 MRE65599:MRE65622 NBA65599:NBA65622 NKW65599:NKW65622 NUS65599:NUS65622 OEO65599:OEO65622 OOK65599:OOK65622 OYG65599:OYG65622 PIC65599:PIC65622 PRY65599:PRY65622 QBU65599:QBU65622 QLQ65599:QLQ65622 QVM65599:QVM65622 RFI65599:RFI65622 RPE65599:RPE65622 RZA65599:RZA65622 SIW65599:SIW65622 SSS65599:SSS65622 TCO65599:TCO65622 TMK65599:TMK65622 TWG65599:TWG65622 UGC65599:UGC65622 UPY65599:UPY65622 UZU65599:UZU65622 VJQ65599:VJQ65622 VTM65599:VTM65622 WDI65599:WDI65622 WNE65599:WNE65622 WXA65599:WXA65622 KO131135:KO131158 UK131135:UK131158 AEG131135:AEG131158 AOC131135:AOC131158 AXY131135:AXY131158 BHU131135:BHU131158 BRQ131135:BRQ131158 CBM131135:CBM131158 CLI131135:CLI131158 CVE131135:CVE131158 DFA131135:DFA131158 DOW131135:DOW131158 DYS131135:DYS131158 EIO131135:EIO131158 ESK131135:ESK131158 FCG131135:FCG131158 FMC131135:FMC131158 FVY131135:FVY131158 GFU131135:GFU131158 GPQ131135:GPQ131158 GZM131135:GZM131158 HJI131135:HJI131158 HTE131135:HTE131158 IDA131135:IDA131158 IMW131135:IMW131158 IWS131135:IWS131158 JGO131135:JGO131158 JQK131135:JQK131158 KAG131135:KAG131158 KKC131135:KKC131158 KTY131135:KTY131158 LDU131135:LDU131158 LNQ131135:LNQ131158 LXM131135:LXM131158 MHI131135:MHI131158 MRE131135:MRE131158 NBA131135:NBA131158 NKW131135:NKW131158 NUS131135:NUS131158 OEO131135:OEO131158 OOK131135:OOK131158 OYG131135:OYG131158 PIC131135:PIC131158 PRY131135:PRY131158 QBU131135:QBU131158 QLQ131135:QLQ131158 QVM131135:QVM131158 RFI131135:RFI131158 RPE131135:RPE131158 RZA131135:RZA131158 SIW131135:SIW131158 SSS131135:SSS131158 TCO131135:TCO131158 TMK131135:TMK131158 TWG131135:TWG131158 UGC131135:UGC131158 UPY131135:UPY131158 UZU131135:UZU131158 VJQ131135:VJQ131158 VTM131135:VTM131158 WDI131135:WDI131158 WNE131135:WNE131158 WXA131135:WXA131158 KO196671:KO196694 UK196671:UK196694 AEG196671:AEG196694 AOC196671:AOC196694 AXY196671:AXY196694 BHU196671:BHU196694 BRQ196671:BRQ196694 CBM196671:CBM196694 CLI196671:CLI196694 CVE196671:CVE196694 DFA196671:DFA196694 DOW196671:DOW196694 DYS196671:DYS196694 EIO196671:EIO196694 ESK196671:ESK196694 FCG196671:FCG196694 FMC196671:FMC196694 FVY196671:FVY196694 GFU196671:GFU196694 GPQ196671:GPQ196694 GZM196671:GZM196694 HJI196671:HJI196694 HTE196671:HTE196694 IDA196671:IDA196694 IMW196671:IMW196694 IWS196671:IWS196694 JGO196671:JGO196694 JQK196671:JQK196694 KAG196671:KAG196694 KKC196671:KKC196694 KTY196671:KTY196694 LDU196671:LDU196694 LNQ196671:LNQ196694 LXM196671:LXM196694 MHI196671:MHI196694 MRE196671:MRE196694 NBA196671:NBA196694 NKW196671:NKW196694 NUS196671:NUS196694 OEO196671:OEO196694 OOK196671:OOK196694 OYG196671:OYG196694 PIC196671:PIC196694 PRY196671:PRY196694 QBU196671:QBU196694 QLQ196671:QLQ196694 QVM196671:QVM196694 RFI196671:RFI196694 RPE196671:RPE196694 RZA196671:RZA196694 SIW196671:SIW196694 SSS196671:SSS196694 TCO196671:TCO196694 TMK196671:TMK196694 TWG196671:TWG196694 UGC196671:UGC196694 UPY196671:UPY196694 UZU196671:UZU196694 VJQ196671:VJQ196694 VTM196671:VTM196694 WDI196671:WDI196694 WNE196671:WNE196694 WXA196671:WXA196694 KO262207:KO262230 UK262207:UK262230 AEG262207:AEG262230 AOC262207:AOC262230 AXY262207:AXY262230 BHU262207:BHU262230 BRQ262207:BRQ262230 CBM262207:CBM262230 CLI262207:CLI262230 CVE262207:CVE262230 DFA262207:DFA262230 DOW262207:DOW262230 DYS262207:DYS262230 EIO262207:EIO262230 ESK262207:ESK262230 FCG262207:FCG262230 FMC262207:FMC262230 FVY262207:FVY262230 GFU262207:GFU262230 GPQ262207:GPQ262230 GZM262207:GZM262230 HJI262207:HJI262230 HTE262207:HTE262230 IDA262207:IDA262230 IMW262207:IMW262230 IWS262207:IWS262230 JGO262207:JGO262230 JQK262207:JQK262230 KAG262207:KAG262230 KKC262207:KKC262230 KTY262207:KTY262230 LDU262207:LDU262230 LNQ262207:LNQ262230 LXM262207:LXM262230 MHI262207:MHI262230 MRE262207:MRE262230 NBA262207:NBA262230 NKW262207:NKW262230 NUS262207:NUS262230 OEO262207:OEO262230 OOK262207:OOK262230 OYG262207:OYG262230 PIC262207:PIC262230 PRY262207:PRY262230 QBU262207:QBU262230 QLQ262207:QLQ262230 QVM262207:QVM262230 RFI262207:RFI262230 RPE262207:RPE262230 RZA262207:RZA262230 SIW262207:SIW262230 SSS262207:SSS262230 TCO262207:TCO262230 TMK262207:TMK262230 TWG262207:TWG262230 UGC262207:UGC262230 UPY262207:UPY262230 UZU262207:UZU262230 VJQ262207:VJQ262230 VTM262207:VTM262230 WDI262207:WDI262230 WNE262207:WNE262230 WXA262207:WXA262230 KO327743:KO327766 UK327743:UK327766 AEG327743:AEG327766 AOC327743:AOC327766 AXY327743:AXY327766 BHU327743:BHU327766 BRQ327743:BRQ327766 CBM327743:CBM327766 CLI327743:CLI327766 CVE327743:CVE327766 DFA327743:DFA327766 DOW327743:DOW327766 DYS327743:DYS327766 EIO327743:EIO327766 ESK327743:ESK327766 FCG327743:FCG327766 FMC327743:FMC327766 FVY327743:FVY327766 GFU327743:GFU327766 GPQ327743:GPQ327766 GZM327743:GZM327766 HJI327743:HJI327766 HTE327743:HTE327766 IDA327743:IDA327766 IMW327743:IMW327766 IWS327743:IWS327766 JGO327743:JGO327766 JQK327743:JQK327766 KAG327743:KAG327766 KKC327743:KKC327766 KTY327743:KTY327766 LDU327743:LDU327766 LNQ327743:LNQ327766 LXM327743:LXM327766 MHI327743:MHI327766 MRE327743:MRE327766 NBA327743:NBA327766 NKW327743:NKW327766 NUS327743:NUS327766 OEO327743:OEO327766 OOK327743:OOK327766 OYG327743:OYG327766 PIC327743:PIC327766 PRY327743:PRY327766 QBU327743:QBU327766 QLQ327743:QLQ327766 QVM327743:QVM327766 RFI327743:RFI327766 RPE327743:RPE327766 RZA327743:RZA327766 SIW327743:SIW327766 SSS327743:SSS327766 TCO327743:TCO327766 TMK327743:TMK327766 TWG327743:TWG327766 UGC327743:UGC327766 UPY327743:UPY327766 UZU327743:UZU327766 VJQ327743:VJQ327766 VTM327743:VTM327766 WDI327743:WDI327766 WNE327743:WNE327766 WXA327743:WXA327766 KO393279:KO393302 UK393279:UK393302 AEG393279:AEG393302 AOC393279:AOC393302 AXY393279:AXY393302 BHU393279:BHU393302 BRQ393279:BRQ393302 CBM393279:CBM393302 CLI393279:CLI393302 CVE393279:CVE393302 DFA393279:DFA393302 DOW393279:DOW393302 DYS393279:DYS393302 EIO393279:EIO393302 ESK393279:ESK393302 FCG393279:FCG393302 FMC393279:FMC393302 FVY393279:FVY393302 GFU393279:GFU393302 GPQ393279:GPQ393302 GZM393279:GZM393302 HJI393279:HJI393302 HTE393279:HTE393302 IDA393279:IDA393302 IMW393279:IMW393302 IWS393279:IWS393302 JGO393279:JGO393302 JQK393279:JQK393302 KAG393279:KAG393302 KKC393279:KKC393302 KTY393279:KTY393302 LDU393279:LDU393302 LNQ393279:LNQ393302 LXM393279:LXM393302 MHI393279:MHI393302 MRE393279:MRE393302 NBA393279:NBA393302 NKW393279:NKW393302 NUS393279:NUS393302 OEO393279:OEO393302 OOK393279:OOK393302 OYG393279:OYG393302 PIC393279:PIC393302 PRY393279:PRY393302 QBU393279:QBU393302 QLQ393279:QLQ393302 QVM393279:QVM393302 RFI393279:RFI393302 RPE393279:RPE393302 RZA393279:RZA393302 SIW393279:SIW393302 SSS393279:SSS393302 TCO393279:TCO393302 TMK393279:TMK393302 TWG393279:TWG393302 UGC393279:UGC393302 UPY393279:UPY393302 UZU393279:UZU393302 VJQ393279:VJQ393302 VTM393279:VTM393302 WDI393279:WDI393302 WNE393279:WNE393302 WXA393279:WXA393302 KO458815:KO458838 UK458815:UK458838 AEG458815:AEG458838 AOC458815:AOC458838 AXY458815:AXY458838 BHU458815:BHU458838 BRQ458815:BRQ458838 CBM458815:CBM458838 CLI458815:CLI458838 CVE458815:CVE458838 DFA458815:DFA458838 DOW458815:DOW458838 DYS458815:DYS458838 EIO458815:EIO458838 ESK458815:ESK458838 FCG458815:FCG458838 FMC458815:FMC458838 FVY458815:FVY458838 GFU458815:GFU458838 GPQ458815:GPQ458838 GZM458815:GZM458838 HJI458815:HJI458838 HTE458815:HTE458838 IDA458815:IDA458838 IMW458815:IMW458838 IWS458815:IWS458838 JGO458815:JGO458838 JQK458815:JQK458838 KAG458815:KAG458838 KKC458815:KKC458838 KTY458815:KTY458838 LDU458815:LDU458838 LNQ458815:LNQ458838 LXM458815:LXM458838 MHI458815:MHI458838 MRE458815:MRE458838 NBA458815:NBA458838 NKW458815:NKW458838 NUS458815:NUS458838 OEO458815:OEO458838 OOK458815:OOK458838 OYG458815:OYG458838 PIC458815:PIC458838 PRY458815:PRY458838 QBU458815:QBU458838 QLQ458815:QLQ458838 QVM458815:QVM458838 RFI458815:RFI458838 RPE458815:RPE458838 RZA458815:RZA458838 SIW458815:SIW458838 SSS458815:SSS458838 TCO458815:TCO458838 TMK458815:TMK458838 TWG458815:TWG458838 UGC458815:UGC458838 UPY458815:UPY458838 UZU458815:UZU458838 VJQ458815:VJQ458838 VTM458815:VTM458838 WDI458815:WDI458838 WNE458815:WNE458838 WXA458815:WXA458838 KO524351:KO524374 UK524351:UK524374 AEG524351:AEG524374 AOC524351:AOC524374 AXY524351:AXY524374 BHU524351:BHU524374 BRQ524351:BRQ524374 CBM524351:CBM524374 CLI524351:CLI524374 CVE524351:CVE524374 DFA524351:DFA524374 DOW524351:DOW524374 DYS524351:DYS524374 EIO524351:EIO524374 ESK524351:ESK524374 FCG524351:FCG524374 FMC524351:FMC524374 FVY524351:FVY524374 GFU524351:GFU524374 GPQ524351:GPQ524374 GZM524351:GZM524374 HJI524351:HJI524374 HTE524351:HTE524374 IDA524351:IDA524374 IMW524351:IMW524374 IWS524351:IWS524374 JGO524351:JGO524374 JQK524351:JQK524374 KAG524351:KAG524374 KKC524351:KKC524374 KTY524351:KTY524374 LDU524351:LDU524374 LNQ524351:LNQ524374 LXM524351:LXM524374 MHI524351:MHI524374 MRE524351:MRE524374 NBA524351:NBA524374 NKW524351:NKW524374 NUS524351:NUS524374 OEO524351:OEO524374 OOK524351:OOK524374 OYG524351:OYG524374 PIC524351:PIC524374 PRY524351:PRY524374 QBU524351:QBU524374 QLQ524351:QLQ524374 QVM524351:QVM524374 RFI524351:RFI524374 RPE524351:RPE524374 RZA524351:RZA524374 SIW524351:SIW524374 SSS524351:SSS524374 TCO524351:TCO524374 TMK524351:TMK524374 TWG524351:TWG524374 UGC524351:UGC524374 UPY524351:UPY524374 UZU524351:UZU524374 VJQ524351:VJQ524374 VTM524351:VTM524374 WDI524351:WDI524374 WNE524351:WNE524374 WXA524351:WXA524374 KO589887:KO589910 UK589887:UK589910 AEG589887:AEG589910 AOC589887:AOC589910 AXY589887:AXY589910 BHU589887:BHU589910 BRQ589887:BRQ589910 CBM589887:CBM589910 CLI589887:CLI589910 CVE589887:CVE589910 DFA589887:DFA589910 DOW589887:DOW589910 DYS589887:DYS589910 EIO589887:EIO589910 ESK589887:ESK589910 FCG589887:FCG589910 FMC589887:FMC589910 FVY589887:FVY589910 GFU589887:GFU589910 GPQ589887:GPQ589910 GZM589887:GZM589910 HJI589887:HJI589910 HTE589887:HTE589910 IDA589887:IDA589910 IMW589887:IMW589910 IWS589887:IWS589910 JGO589887:JGO589910 JQK589887:JQK589910 KAG589887:KAG589910 KKC589887:KKC589910 KTY589887:KTY589910 LDU589887:LDU589910 LNQ589887:LNQ589910 LXM589887:LXM589910 MHI589887:MHI589910 MRE589887:MRE589910 NBA589887:NBA589910 NKW589887:NKW589910 NUS589887:NUS589910 OEO589887:OEO589910 OOK589887:OOK589910 OYG589887:OYG589910 PIC589887:PIC589910 PRY589887:PRY589910 QBU589887:QBU589910 QLQ589887:QLQ589910 QVM589887:QVM589910 RFI589887:RFI589910 RPE589887:RPE589910 RZA589887:RZA589910 SIW589887:SIW589910 SSS589887:SSS589910 TCO589887:TCO589910 TMK589887:TMK589910 TWG589887:TWG589910 UGC589887:UGC589910 UPY589887:UPY589910 UZU589887:UZU589910 VJQ589887:VJQ589910 VTM589887:VTM589910 WDI589887:WDI589910 WNE589887:WNE589910 WXA589887:WXA589910 KO655423:KO655446 UK655423:UK655446 AEG655423:AEG655446 AOC655423:AOC655446 AXY655423:AXY655446 BHU655423:BHU655446 BRQ655423:BRQ655446 CBM655423:CBM655446 CLI655423:CLI655446 CVE655423:CVE655446 DFA655423:DFA655446 DOW655423:DOW655446 DYS655423:DYS655446 EIO655423:EIO655446 ESK655423:ESK655446 FCG655423:FCG655446 FMC655423:FMC655446 FVY655423:FVY655446 GFU655423:GFU655446 GPQ655423:GPQ655446 GZM655423:GZM655446 HJI655423:HJI655446 HTE655423:HTE655446 IDA655423:IDA655446 IMW655423:IMW655446 IWS655423:IWS655446 JGO655423:JGO655446 JQK655423:JQK655446 KAG655423:KAG655446 KKC655423:KKC655446 KTY655423:KTY655446 LDU655423:LDU655446 LNQ655423:LNQ655446 LXM655423:LXM655446 MHI655423:MHI655446 MRE655423:MRE655446 NBA655423:NBA655446 NKW655423:NKW655446 NUS655423:NUS655446 OEO655423:OEO655446 OOK655423:OOK655446 OYG655423:OYG655446 PIC655423:PIC655446 PRY655423:PRY655446 QBU655423:QBU655446 QLQ655423:QLQ655446 QVM655423:QVM655446 RFI655423:RFI655446 RPE655423:RPE655446 RZA655423:RZA655446 SIW655423:SIW655446 SSS655423:SSS655446 TCO655423:TCO655446 TMK655423:TMK655446 TWG655423:TWG655446 UGC655423:UGC655446 UPY655423:UPY655446 UZU655423:UZU655446 VJQ655423:VJQ655446 VTM655423:VTM655446 WDI655423:WDI655446 WNE655423:WNE655446 WXA655423:WXA655446 KO720959:KO720982 UK720959:UK720982 AEG720959:AEG720982 AOC720959:AOC720982 AXY720959:AXY720982 BHU720959:BHU720982 BRQ720959:BRQ720982 CBM720959:CBM720982 CLI720959:CLI720982 CVE720959:CVE720982 DFA720959:DFA720982 DOW720959:DOW720982 DYS720959:DYS720982 EIO720959:EIO720982 ESK720959:ESK720982 FCG720959:FCG720982 FMC720959:FMC720982 FVY720959:FVY720982 GFU720959:GFU720982 GPQ720959:GPQ720982 GZM720959:GZM720982 HJI720959:HJI720982 HTE720959:HTE720982 IDA720959:IDA720982 IMW720959:IMW720982 IWS720959:IWS720982 JGO720959:JGO720982 JQK720959:JQK720982 KAG720959:KAG720982 KKC720959:KKC720982 KTY720959:KTY720982 LDU720959:LDU720982 LNQ720959:LNQ720982 LXM720959:LXM720982 MHI720959:MHI720982 MRE720959:MRE720982 NBA720959:NBA720982 NKW720959:NKW720982 NUS720959:NUS720982 OEO720959:OEO720982 OOK720959:OOK720982 OYG720959:OYG720982 PIC720959:PIC720982 PRY720959:PRY720982 QBU720959:QBU720982 QLQ720959:QLQ720982 QVM720959:QVM720982 RFI720959:RFI720982 RPE720959:RPE720982 RZA720959:RZA720982 SIW720959:SIW720982 SSS720959:SSS720982 TCO720959:TCO720982 TMK720959:TMK720982 TWG720959:TWG720982 UGC720959:UGC720982 UPY720959:UPY720982 UZU720959:UZU720982 VJQ720959:VJQ720982 VTM720959:VTM720982 WDI720959:WDI720982 WNE720959:WNE720982 WXA720959:WXA720982 KO786495:KO786518 UK786495:UK786518 AEG786495:AEG786518 AOC786495:AOC786518 AXY786495:AXY786518 BHU786495:BHU786518 BRQ786495:BRQ786518 CBM786495:CBM786518 CLI786495:CLI786518 CVE786495:CVE786518 DFA786495:DFA786518 DOW786495:DOW786518 DYS786495:DYS786518 EIO786495:EIO786518 ESK786495:ESK786518 FCG786495:FCG786518 FMC786495:FMC786518 FVY786495:FVY786518 GFU786495:GFU786518 GPQ786495:GPQ786518 GZM786495:GZM786518 HJI786495:HJI786518 HTE786495:HTE786518 IDA786495:IDA786518 IMW786495:IMW786518 IWS786495:IWS786518 JGO786495:JGO786518 JQK786495:JQK786518 KAG786495:KAG786518 KKC786495:KKC786518 KTY786495:KTY786518 LDU786495:LDU786518 LNQ786495:LNQ786518 LXM786495:LXM786518 MHI786495:MHI786518 MRE786495:MRE786518 NBA786495:NBA786518 NKW786495:NKW786518 NUS786495:NUS786518 OEO786495:OEO786518 OOK786495:OOK786518 OYG786495:OYG786518 PIC786495:PIC786518 PRY786495:PRY786518 QBU786495:QBU786518 QLQ786495:QLQ786518 QVM786495:QVM786518 RFI786495:RFI786518 RPE786495:RPE786518 RZA786495:RZA786518 SIW786495:SIW786518 SSS786495:SSS786518 TCO786495:TCO786518 TMK786495:TMK786518 TWG786495:TWG786518 UGC786495:UGC786518 UPY786495:UPY786518 UZU786495:UZU786518 VJQ786495:VJQ786518 VTM786495:VTM786518 WDI786495:WDI786518 WNE786495:WNE786518 WXA786495:WXA786518 KO852031:KO852054 UK852031:UK852054 AEG852031:AEG852054 AOC852031:AOC852054 AXY852031:AXY852054 BHU852031:BHU852054 BRQ852031:BRQ852054 CBM852031:CBM852054 CLI852031:CLI852054 CVE852031:CVE852054 DFA852031:DFA852054 DOW852031:DOW852054 DYS852031:DYS852054 EIO852031:EIO852054 ESK852031:ESK852054 FCG852031:FCG852054 FMC852031:FMC852054 FVY852031:FVY852054 GFU852031:GFU852054 GPQ852031:GPQ852054 GZM852031:GZM852054 HJI852031:HJI852054 HTE852031:HTE852054 IDA852031:IDA852054 IMW852031:IMW852054 IWS852031:IWS852054 JGO852031:JGO852054 JQK852031:JQK852054 KAG852031:KAG852054 KKC852031:KKC852054 KTY852031:KTY852054 LDU852031:LDU852054 LNQ852031:LNQ852054 LXM852031:LXM852054 MHI852031:MHI852054 MRE852031:MRE852054 NBA852031:NBA852054 NKW852031:NKW852054 NUS852031:NUS852054 OEO852031:OEO852054 OOK852031:OOK852054 OYG852031:OYG852054 PIC852031:PIC852054 PRY852031:PRY852054 QBU852031:QBU852054 QLQ852031:QLQ852054 QVM852031:QVM852054 RFI852031:RFI852054 RPE852031:RPE852054 RZA852031:RZA852054 SIW852031:SIW852054 SSS852031:SSS852054 TCO852031:TCO852054 TMK852031:TMK852054 TWG852031:TWG852054 UGC852031:UGC852054 UPY852031:UPY852054 UZU852031:UZU852054 VJQ852031:VJQ852054 VTM852031:VTM852054 WDI852031:WDI852054 WNE852031:WNE852054 WXA852031:WXA852054 KO917567:KO917590 UK917567:UK917590 AEG917567:AEG917590 AOC917567:AOC917590 AXY917567:AXY917590 BHU917567:BHU917590 BRQ917567:BRQ917590 CBM917567:CBM917590 CLI917567:CLI917590 CVE917567:CVE917590 DFA917567:DFA917590 DOW917567:DOW917590 DYS917567:DYS917590 EIO917567:EIO917590 ESK917567:ESK917590 FCG917567:FCG917590 FMC917567:FMC917590 FVY917567:FVY917590 GFU917567:GFU917590 GPQ917567:GPQ917590 GZM917567:GZM917590 HJI917567:HJI917590 HTE917567:HTE917590 IDA917567:IDA917590 IMW917567:IMW917590 IWS917567:IWS917590 JGO917567:JGO917590 JQK917567:JQK917590 KAG917567:KAG917590 KKC917567:KKC917590 KTY917567:KTY917590 LDU917567:LDU917590 LNQ917567:LNQ917590 LXM917567:LXM917590 MHI917567:MHI917590 MRE917567:MRE917590 NBA917567:NBA917590 NKW917567:NKW917590 NUS917567:NUS917590 OEO917567:OEO917590 OOK917567:OOK917590 OYG917567:OYG917590 PIC917567:PIC917590 PRY917567:PRY917590 QBU917567:QBU917590 QLQ917567:QLQ917590 QVM917567:QVM917590 RFI917567:RFI917590 RPE917567:RPE917590 RZA917567:RZA917590 SIW917567:SIW917590 SSS917567:SSS917590 TCO917567:TCO917590 TMK917567:TMK917590 TWG917567:TWG917590 UGC917567:UGC917590 UPY917567:UPY917590 UZU917567:UZU917590 VJQ917567:VJQ917590 VTM917567:VTM917590 WDI917567:WDI917590 WNE917567:WNE917590 WXA917567:WXA917590 KO983103:KO983126 UK983103:UK983126 AEG983103:AEG983126 AOC983103:AOC983126 AXY983103:AXY983126 BHU983103:BHU983126 BRQ983103:BRQ983126 CBM983103:CBM983126 CLI983103:CLI983126 CVE983103:CVE983126 DFA983103:DFA983126 DOW983103:DOW983126 DYS983103:DYS983126 EIO983103:EIO983126 ESK983103:ESK983126 FCG983103:FCG983126 FMC983103:FMC983126 FVY983103:FVY983126 GFU983103:GFU983126 GPQ983103:GPQ983126 GZM983103:GZM983126 HJI983103:HJI983126 HTE983103:HTE983126 IDA983103:IDA983126 IMW983103:IMW983126 IWS983103:IWS983126 JGO983103:JGO983126 JQK983103:JQK983126 KAG983103:KAG983126 KKC983103:KKC983126 KTY983103:KTY983126 LDU983103:LDU983126 LNQ983103:LNQ983126 LXM983103:LXM983126 MHI983103:MHI983126 MRE983103:MRE983126 NBA983103:NBA983126 NKW983103:NKW983126 NUS983103:NUS983126 OEO983103:OEO983126 OOK983103:OOK983126 OYG983103:OYG983126 PIC983103:PIC983126 PRY983103:PRY983126 QBU983103:QBU983126 QLQ983103:QLQ983126 QVM983103:QVM983126 RFI983103:RFI983126 RPE983103:RPE983126 RZA983103:RZA983126 SIW983103:SIW983126 SSS983103:SSS983126 TCO983103:TCO983126 TMK983103:TMK983126 TWG983103:TWG983126 UGC983103:UGC983126 UPY983103:UPY983126 UZU983103:UZU983126 VJQ983103:VJQ983126 VTM983103:VTM983126 WDI983103:WDI983126 WNE983103:WNE983126 WXA983103:WXA983126 WWL983103:WWL983931 JZ65599:JZ66427 TV65599:TV66427 ADR65599:ADR66427 ANN65599:ANN66427 AXJ65599:AXJ66427 BHF65599:BHF66427 BRB65599:BRB66427 CAX65599:CAX66427 CKT65599:CKT66427 CUP65599:CUP66427 DEL65599:DEL66427 DOH65599:DOH66427 DYD65599:DYD66427 EHZ65599:EHZ66427 ERV65599:ERV66427 FBR65599:FBR66427 FLN65599:FLN66427 FVJ65599:FVJ66427 GFF65599:GFF66427 GPB65599:GPB66427 GYX65599:GYX66427 HIT65599:HIT66427 HSP65599:HSP66427 ICL65599:ICL66427 IMH65599:IMH66427 IWD65599:IWD66427 JFZ65599:JFZ66427 JPV65599:JPV66427 JZR65599:JZR66427 KJN65599:KJN66427 KTJ65599:KTJ66427 LDF65599:LDF66427 LNB65599:LNB66427 LWX65599:LWX66427 MGT65599:MGT66427 MQP65599:MQP66427 NAL65599:NAL66427 NKH65599:NKH66427 NUD65599:NUD66427 ODZ65599:ODZ66427 ONV65599:ONV66427 OXR65599:OXR66427 PHN65599:PHN66427 PRJ65599:PRJ66427 QBF65599:QBF66427 QLB65599:QLB66427 QUX65599:QUX66427 RET65599:RET66427 ROP65599:ROP66427 RYL65599:RYL66427 SIH65599:SIH66427 SSD65599:SSD66427 TBZ65599:TBZ66427 TLV65599:TLV66427 TVR65599:TVR66427 UFN65599:UFN66427 UPJ65599:UPJ66427 UZF65599:UZF66427 VJB65599:VJB66427 VSX65599:VSX66427 WCT65599:WCT66427 WMP65599:WMP66427 WWL65599:WWL66427 JZ131135:JZ131963 TV131135:TV131963 ADR131135:ADR131963 ANN131135:ANN131963 AXJ131135:AXJ131963 BHF131135:BHF131963 BRB131135:BRB131963 CAX131135:CAX131963 CKT131135:CKT131963 CUP131135:CUP131963 DEL131135:DEL131963 DOH131135:DOH131963 DYD131135:DYD131963 EHZ131135:EHZ131963 ERV131135:ERV131963 FBR131135:FBR131963 FLN131135:FLN131963 FVJ131135:FVJ131963 GFF131135:GFF131963 GPB131135:GPB131963 GYX131135:GYX131963 HIT131135:HIT131963 HSP131135:HSP131963 ICL131135:ICL131963 IMH131135:IMH131963 IWD131135:IWD131963 JFZ131135:JFZ131963 JPV131135:JPV131963 JZR131135:JZR131963 KJN131135:KJN131963 KTJ131135:KTJ131963 LDF131135:LDF131963 LNB131135:LNB131963 LWX131135:LWX131963 MGT131135:MGT131963 MQP131135:MQP131963 NAL131135:NAL131963 NKH131135:NKH131963 NUD131135:NUD131963 ODZ131135:ODZ131963 ONV131135:ONV131963 OXR131135:OXR131963 PHN131135:PHN131963 PRJ131135:PRJ131963 QBF131135:QBF131963 QLB131135:QLB131963 QUX131135:QUX131963 RET131135:RET131963 ROP131135:ROP131963 RYL131135:RYL131963 SIH131135:SIH131963 SSD131135:SSD131963 TBZ131135:TBZ131963 TLV131135:TLV131963 TVR131135:TVR131963 UFN131135:UFN131963 UPJ131135:UPJ131963 UZF131135:UZF131963 VJB131135:VJB131963 VSX131135:VSX131963 WCT131135:WCT131963 WMP131135:WMP131963 WWL131135:WWL131963 JZ196671:JZ197499 TV196671:TV197499 ADR196671:ADR197499 ANN196671:ANN197499 AXJ196671:AXJ197499 BHF196671:BHF197499 BRB196671:BRB197499 CAX196671:CAX197499 CKT196671:CKT197499 CUP196671:CUP197499 DEL196671:DEL197499 DOH196671:DOH197499 DYD196671:DYD197499 EHZ196671:EHZ197499 ERV196671:ERV197499 FBR196671:FBR197499 FLN196671:FLN197499 FVJ196671:FVJ197499 GFF196671:GFF197499 GPB196671:GPB197499 GYX196671:GYX197499 HIT196671:HIT197499 HSP196671:HSP197499 ICL196671:ICL197499 IMH196671:IMH197499 IWD196671:IWD197499 JFZ196671:JFZ197499 JPV196671:JPV197499 JZR196671:JZR197499 KJN196671:KJN197499 KTJ196671:KTJ197499 LDF196671:LDF197499 LNB196671:LNB197499 LWX196671:LWX197499 MGT196671:MGT197499 MQP196671:MQP197499 NAL196671:NAL197499 NKH196671:NKH197499 NUD196671:NUD197499 ODZ196671:ODZ197499 ONV196671:ONV197499 OXR196671:OXR197499 PHN196671:PHN197499 PRJ196671:PRJ197499 QBF196671:QBF197499 QLB196671:QLB197499 QUX196671:QUX197499 RET196671:RET197499 ROP196671:ROP197499 RYL196671:RYL197499 SIH196671:SIH197499 SSD196671:SSD197499 TBZ196671:TBZ197499 TLV196671:TLV197499 TVR196671:TVR197499 UFN196671:UFN197499 UPJ196671:UPJ197499 UZF196671:UZF197499 VJB196671:VJB197499 VSX196671:VSX197499 WCT196671:WCT197499 WMP196671:WMP197499 WWL196671:WWL197499 JZ262207:JZ263035 TV262207:TV263035 ADR262207:ADR263035 ANN262207:ANN263035 AXJ262207:AXJ263035 BHF262207:BHF263035 BRB262207:BRB263035 CAX262207:CAX263035 CKT262207:CKT263035 CUP262207:CUP263035 DEL262207:DEL263035 DOH262207:DOH263035 DYD262207:DYD263035 EHZ262207:EHZ263035 ERV262207:ERV263035 FBR262207:FBR263035 FLN262207:FLN263035 FVJ262207:FVJ263035 GFF262207:GFF263035 GPB262207:GPB263035 GYX262207:GYX263035 HIT262207:HIT263035 HSP262207:HSP263035 ICL262207:ICL263035 IMH262207:IMH263035 IWD262207:IWD263035 JFZ262207:JFZ263035 JPV262207:JPV263035 JZR262207:JZR263035 KJN262207:KJN263035 KTJ262207:KTJ263035 LDF262207:LDF263035 LNB262207:LNB263035 LWX262207:LWX263035 MGT262207:MGT263035 MQP262207:MQP263035 NAL262207:NAL263035 NKH262207:NKH263035 NUD262207:NUD263035 ODZ262207:ODZ263035 ONV262207:ONV263035 OXR262207:OXR263035 PHN262207:PHN263035 PRJ262207:PRJ263035 QBF262207:QBF263035 QLB262207:QLB263035 QUX262207:QUX263035 RET262207:RET263035 ROP262207:ROP263035 RYL262207:RYL263035 SIH262207:SIH263035 SSD262207:SSD263035 TBZ262207:TBZ263035 TLV262207:TLV263035 TVR262207:TVR263035 UFN262207:UFN263035 UPJ262207:UPJ263035 UZF262207:UZF263035 VJB262207:VJB263035 VSX262207:VSX263035 WCT262207:WCT263035 WMP262207:WMP263035 WWL262207:WWL263035 JZ327743:JZ328571 TV327743:TV328571 ADR327743:ADR328571 ANN327743:ANN328571 AXJ327743:AXJ328571 BHF327743:BHF328571 BRB327743:BRB328571 CAX327743:CAX328571 CKT327743:CKT328571 CUP327743:CUP328571 DEL327743:DEL328571 DOH327743:DOH328571 DYD327743:DYD328571 EHZ327743:EHZ328571 ERV327743:ERV328571 FBR327743:FBR328571 FLN327743:FLN328571 FVJ327743:FVJ328571 GFF327743:GFF328571 GPB327743:GPB328571 GYX327743:GYX328571 HIT327743:HIT328571 HSP327743:HSP328571 ICL327743:ICL328571 IMH327743:IMH328571 IWD327743:IWD328571 JFZ327743:JFZ328571 JPV327743:JPV328571 JZR327743:JZR328571 KJN327743:KJN328571 KTJ327743:KTJ328571 LDF327743:LDF328571 LNB327743:LNB328571 LWX327743:LWX328571 MGT327743:MGT328571 MQP327743:MQP328571 NAL327743:NAL328571 NKH327743:NKH328571 NUD327743:NUD328571 ODZ327743:ODZ328571 ONV327743:ONV328571 OXR327743:OXR328571 PHN327743:PHN328571 PRJ327743:PRJ328571 QBF327743:QBF328571 QLB327743:QLB328571 QUX327743:QUX328571 RET327743:RET328571 ROP327743:ROP328571 RYL327743:RYL328571 SIH327743:SIH328571 SSD327743:SSD328571 TBZ327743:TBZ328571 TLV327743:TLV328571 TVR327743:TVR328571 UFN327743:UFN328571 UPJ327743:UPJ328571 UZF327743:UZF328571 VJB327743:VJB328571 VSX327743:VSX328571 WCT327743:WCT328571 WMP327743:WMP328571 WWL327743:WWL328571 JZ393279:JZ394107 TV393279:TV394107 ADR393279:ADR394107 ANN393279:ANN394107 AXJ393279:AXJ394107 BHF393279:BHF394107 BRB393279:BRB394107 CAX393279:CAX394107 CKT393279:CKT394107 CUP393279:CUP394107 DEL393279:DEL394107 DOH393279:DOH394107 DYD393279:DYD394107 EHZ393279:EHZ394107 ERV393279:ERV394107 FBR393279:FBR394107 FLN393279:FLN394107 FVJ393279:FVJ394107 GFF393279:GFF394107 GPB393279:GPB394107 GYX393279:GYX394107 HIT393279:HIT394107 HSP393279:HSP394107 ICL393279:ICL394107 IMH393279:IMH394107 IWD393279:IWD394107 JFZ393279:JFZ394107 JPV393279:JPV394107 JZR393279:JZR394107 KJN393279:KJN394107 KTJ393279:KTJ394107 LDF393279:LDF394107 LNB393279:LNB394107 LWX393279:LWX394107 MGT393279:MGT394107 MQP393279:MQP394107 NAL393279:NAL394107 NKH393279:NKH394107 NUD393279:NUD394107 ODZ393279:ODZ394107 ONV393279:ONV394107 OXR393279:OXR394107 PHN393279:PHN394107 PRJ393279:PRJ394107 QBF393279:QBF394107 QLB393279:QLB394107 QUX393279:QUX394107 RET393279:RET394107 ROP393279:ROP394107 RYL393279:RYL394107 SIH393279:SIH394107 SSD393279:SSD394107 TBZ393279:TBZ394107 TLV393279:TLV394107 TVR393279:TVR394107 UFN393279:UFN394107 UPJ393279:UPJ394107 UZF393279:UZF394107 VJB393279:VJB394107 VSX393279:VSX394107 WCT393279:WCT394107 WMP393279:WMP394107 WWL393279:WWL394107 JZ458815:JZ459643 TV458815:TV459643 ADR458815:ADR459643 ANN458815:ANN459643 AXJ458815:AXJ459643 BHF458815:BHF459643 BRB458815:BRB459643 CAX458815:CAX459643 CKT458815:CKT459643 CUP458815:CUP459643 DEL458815:DEL459643 DOH458815:DOH459643 DYD458815:DYD459643 EHZ458815:EHZ459643 ERV458815:ERV459643 FBR458815:FBR459643 FLN458815:FLN459643 FVJ458815:FVJ459643 GFF458815:GFF459643 GPB458815:GPB459643 GYX458815:GYX459643 HIT458815:HIT459643 HSP458815:HSP459643 ICL458815:ICL459643 IMH458815:IMH459643 IWD458815:IWD459643 JFZ458815:JFZ459643 JPV458815:JPV459643 JZR458815:JZR459643 KJN458815:KJN459643 KTJ458815:KTJ459643 LDF458815:LDF459643 LNB458815:LNB459643 LWX458815:LWX459643 MGT458815:MGT459643 MQP458815:MQP459643 NAL458815:NAL459643 NKH458815:NKH459643 NUD458815:NUD459643 ODZ458815:ODZ459643 ONV458815:ONV459643 OXR458815:OXR459643 PHN458815:PHN459643 PRJ458815:PRJ459643 QBF458815:QBF459643 QLB458815:QLB459643 QUX458815:QUX459643 RET458815:RET459643 ROP458815:ROP459643 RYL458815:RYL459643 SIH458815:SIH459643 SSD458815:SSD459643 TBZ458815:TBZ459643 TLV458815:TLV459643 TVR458815:TVR459643 UFN458815:UFN459643 UPJ458815:UPJ459643 UZF458815:UZF459643 VJB458815:VJB459643 VSX458815:VSX459643 WCT458815:WCT459643 WMP458815:WMP459643 WWL458815:WWL459643 JZ524351:JZ525179 TV524351:TV525179 ADR524351:ADR525179 ANN524351:ANN525179 AXJ524351:AXJ525179 BHF524351:BHF525179 BRB524351:BRB525179 CAX524351:CAX525179 CKT524351:CKT525179 CUP524351:CUP525179 DEL524351:DEL525179 DOH524351:DOH525179 DYD524351:DYD525179 EHZ524351:EHZ525179 ERV524351:ERV525179 FBR524351:FBR525179 FLN524351:FLN525179 FVJ524351:FVJ525179 GFF524351:GFF525179 GPB524351:GPB525179 GYX524351:GYX525179 HIT524351:HIT525179 HSP524351:HSP525179 ICL524351:ICL525179 IMH524351:IMH525179 IWD524351:IWD525179 JFZ524351:JFZ525179 JPV524351:JPV525179 JZR524351:JZR525179 KJN524351:KJN525179 KTJ524351:KTJ525179 LDF524351:LDF525179 LNB524351:LNB525179 LWX524351:LWX525179 MGT524351:MGT525179 MQP524351:MQP525179 NAL524351:NAL525179 NKH524351:NKH525179 NUD524351:NUD525179 ODZ524351:ODZ525179 ONV524351:ONV525179 OXR524351:OXR525179 PHN524351:PHN525179 PRJ524351:PRJ525179 QBF524351:QBF525179 QLB524351:QLB525179 QUX524351:QUX525179 RET524351:RET525179 ROP524351:ROP525179 RYL524351:RYL525179 SIH524351:SIH525179 SSD524351:SSD525179 TBZ524351:TBZ525179 TLV524351:TLV525179 TVR524351:TVR525179 UFN524351:UFN525179 UPJ524351:UPJ525179 UZF524351:UZF525179 VJB524351:VJB525179 VSX524351:VSX525179 WCT524351:WCT525179 WMP524351:WMP525179 WWL524351:WWL525179 JZ589887:JZ590715 TV589887:TV590715 ADR589887:ADR590715 ANN589887:ANN590715 AXJ589887:AXJ590715 BHF589887:BHF590715 BRB589887:BRB590715 CAX589887:CAX590715 CKT589887:CKT590715 CUP589887:CUP590715 DEL589887:DEL590715 DOH589887:DOH590715 DYD589887:DYD590715 EHZ589887:EHZ590715 ERV589887:ERV590715 FBR589887:FBR590715 FLN589887:FLN590715 FVJ589887:FVJ590715 GFF589887:GFF590715 GPB589887:GPB590715 GYX589887:GYX590715 HIT589887:HIT590715 HSP589887:HSP590715 ICL589887:ICL590715 IMH589887:IMH590715 IWD589887:IWD590715 JFZ589887:JFZ590715 JPV589887:JPV590715 JZR589887:JZR590715 KJN589887:KJN590715 KTJ589887:KTJ590715 LDF589887:LDF590715 LNB589887:LNB590715 LWX589887:LWX590715 MGT589887:MGT590715 MQP589887:MQP590715 NAL589887:NAL590715 NKH589887:NKH590715 NUD589887:NUD590715 ODZ589887:ODZ590715 ONV589887:ONV590715 OXR589887:OXR590715 PHN589887:PHN590715 PRJ589887:PRJ590715 QBF589887:QBF590715 QLB589887:QLB590715 QUX589887:QUX590715 RET589887:RET590715 ROP589887:ROP590715 RYL589887:RYL590715 SIH589887:SIH590715 SSD589887:SSD590715 TBZ589887:TBZ590715 TLV589887:TLV590715 TVR589887:TVR590715 UFN589887:UFN590715 UPJ589887:UPJ590715 UZF589887:UZF590715 VJB589887:VJB590715 VSX589887:VSX590715 WCT589887:WCT590715 WMP589887:WMP590715 WWL589887:WWL590715 JZ655423:JZ656251 TV655423:TV656251 ADR655423:ADR656251 ANN655423:ANN656251 AXJ655423:AXJ656251 BHF655423:BHF656251 BRB655423:BRB656251 CAX655423:CAX656251 CKT655423:CKT656251 CUP655423:CUP656251 DEL655423:DEL656251 DOH655423:DOH656251 DYD655423:DYD656251 EHZ655423:EHZ656251 ERV655423:ERV656251 FBR655423:FBR656251 FLN655423:FLN656251 FVJ655423:FVJ656251 GFF655423:GFF656251 GPB655423:GPB656251 GYX655423:GYX656251 HIT655423:HIT656251 HSP655423:HSP656251 ICL655423:ICL656251 IMH655423:IMH656251 IWD655423:IWD656251 JFZ655423:JFZ656251 JPV655423:JPV656251 JZR655423:JZR656251 KJN655423:KJN656251 KTJ655423:KTJ656251 LDF655423:LDF656251 LNB655423:LNB656251 LWX655423:LWX656251 MGT655423:MGT656251 MQP655423:MQP656251 NAL655423:NAL656251 NKH655423:NKH656251 NUD655423:NUD656251 ODZ655423:ODZ656251 ONV655423:ONV656251 OXR655423:OXR656251 PHN655423:PHN656251 PRJ655423:PRJ656251 QBF655423:QBF656251 QLB655423:QLB656251 QUX655423:QUX656251 RET655423:RET656251 ROP655423:ROP656251 RYL655423:RYL656251 SIH655423:SIH656251 SSD655423:SSD656251 TBZ655423:TBZ656251 TLV655423:TLV656251 TVR655423:TVR656251 UFN655423:UFN656251 UPJ655423:UPJ656251 UZF655423:UZF656251 VJB655423:VJB656251 VSX655423:VSX656251 WCT655423:WCT656251 WMP655423:WMP656251 WWL655423:WWL656251 JZ720959:JZ721787 TV720959:TV721787 ADR720959:ADR721787 ANN720959:ANN721787 AXJ720959:AXJ721787 BHF720959:BHF721787 BRB720959:BRB721787 CAX720959:CAX721787 CKT720959:CKT721787 CUP720959:CUP721787 DEL720959:DEL721787 DOH720959:DOH721787 DYD720959:DYD721787 EHZ720959:EHZ721787 ERV720959:ERV721787 FBR720959:FBR721787 FLN720959:FLN721787 FVJ720959:FVJ721787 GFF720959:GFF721787 GPB720959:GPB721787 GYX720959:GYX721787 HIT720959:HIT721787 HSP720959:HSP721787 ICL720959:ICL721787 IMH720959:IMH721787 IWD720959:IWD721787 JFZ720959:JFZ721787 JPV720959:JPV721787 JZR720959:JZR721787 KJN720959:KJN721787 KTJ720959:KTJ721787 LDF720959:LDF721787 LNB720959:LNB721787 LWX720959:LWX721787 MGT720959:MGT721787 MQP720959:MQP721787 NAL720959:NAL721787 NKH720959:NKH721787 NUD720959:NUD721787 ODZ720959:ODZ721787 ONV720959:ONV721787 OXR720959:OXR721787 PHN720959:PHN721787 PRJ720959:PRJ721787 QBF720959:QBF721787 QLB720959:QLB721787 QUX720959:QUX721787 RET720959:RET721787 ROP720959:ROP721787 RYL720959:RYL721787 SIH720959:SIH721787 SSD720959:SSD721787 TBZ720959:TBZ721787 TLV720959:TLV721787 TVR720959:TVR721787 UFN720959:UFN721787 UPJ720959:UPJ721787 UZF720959:UZF721787 VJB720959:VJB721787 VSX720959:VSX721787 WCT720959:WCT721787 WMP720959:WMP721787 WWL720959:WWL721787 JZ786495:JZ787323 TV786495:TV787323 ADR786495:ADR787323 ANN786495:ANN787323 AXJ786495:AXJ787323 BHF786495:BHF787323 BRB786495:BRB787323 CAX786495:CAX787323 CKT786495:CKT787323 CUP786495:CUP787323 DEL786495:DEL787323 DOH786495:DOH787323 DYD786495:DYD787323 EHZ786495:EHZ787323 ERV786495:ERV787323 FBR786495:FBR787323 FLN786495:FLN787323 FVJ786495:FVJ787323 GFF786495:GFF787323 GPB786495:GPB787323 GYX786495:GYX787323 HIT786495:HIT787323 HSP786495:HSP787323 ICL786495:ICL787323 IMH786495:IMH787323 IWD786495:IWD787323 JFZ786495:JFZ787323 JPV786495:JPV787323 JZR786495:JZR787323 KJN786495:KJN787323 KTJ786495:KTJ787323 LDF786495:LDF787323 LNB786495:LNB787323 LWX786495:LWX787323 MGT786495:MGT787323 MQP786495:MQP787323 NAL786495:NAL787323 NKH786495:NKH787323 NUD786495:NUD787323 ODZ786495:ODZ787323 ONV786495:ONV787323 OXR786495:OXR787323 PHN786495:PHN787323 PRJ786495:PRJ787323 QBF786495:QBF787323 QLB786495:QLB787323 QUX786495:QUX787323 RET786495:RET787323 ROP786495:ROP787323 RYL786495:RYL787323 SIH786495:SIH787323 SSD786495:SSD787323 TBZ786495:TBZ787323 TLV786495:TLV787323 TVR786495:TVR787323 UFN786495:UFN787323 UPJ786495:UPJ787323 UZF786495:UZF787323 VJB786495:VJB787323 VSX786495:VSX787323 WCT786495:WCT787323 WMP786495:WMP787323 WWL786495:WWL787323 JZ852031:JZ852859 TV852031:TV852859 ADR852031:ADR852859 ANN852031:ANN852859 AXJ852031:AXJ852859 BHF852031:BHF852859 BRB852031:BRB852859 CAX852031:CAX852859 CKT852031:CKT852859 CUP852031:CUP852859 DEL852031:DEL852859 DOH852031:DOH852859 DYD852031:DYD852859 EHZ852031:EHZ852859 ERV852031:ERV852859 FBR852031:FBR852859 FLN852031:FLN852859 FVJ852031:FVJ852859 GFF852031:GFF852859 GPB852031:GPB852859 GYX852031:GYX852859 HIT852031:HIT852859 HSP852031:HSP852859 ICL852031:ICL852859 IMH852031:IMH852859 IWD852031:IWD852859 JFZ852031:JFZ852859 JPV852031:JPV852859 JZR852031:JZR852859 KJN852031:KJN852859 KTJ852031:KTJ852859 LDF852031:LDF852859 LNB852031:LNB852859 LWX852031:LWX852859 MGT852031:MGT852859 MQP852031:MQP852859 NAL852031:NAL852859 NKH852031:NKH852859 NUD852031:NUD852859 ODZ852031:ODZ852859 ONV852031:ONV852859 OXR852031:OXR852859 PHN852031:PHN852859 PRJ852031:PRJ852859 QBF852031:QBF852859 QLB852031:QLB852859 QUX852031:QUX852859 RET852031:RET852859 ROP852031:ROP852859 RYL852031:RYL852859 SIH852031:SIH852859 SSD852031:SSD852859 TBZ852031:TBZ852859 TLV852031:TLV852859 TVR852031:TVR852859 UFN852031:UFN852859 UPJ852031:UPJ852859 UZF852031:UZF852859 VJB852031:VJB852859 VSX852031:VSX852859 WCT852031:WCT852859 WMP852031:WMP852859 WWL852031:WWL852859 JZ917567:JZ918395 TV917567:TV918395 ADR917567:ADR918395 ANN917567:ANN918395 AXJ917567:AXJ918395 BHF917567:BHF918395 BRB917567:BRB918395 CAX917567:CAX918395 CKT917567:CKT918395 CUP917567:CUP918395 DEL917567:DEL918395 DOH917567:DOH918395 DYD917567:DYD918395 EHZ917567:EHZ918395 ERV917567:ERV918395 FBR917567:FBR918395 FLN917567:FLN918395 FVJ917567:FVJ918395 GFF917567:GFF918395 GPB917567:GPB918395 GYX917567:GYX918395 HIT917567:HIT918395 HSP917567:HSP918395 ICL917567:ICL918395 IMH917567:IMH918395 IWD917567:IWD918395 JFZ917567:JFZ918395 JPV917567:JPV918395 JZR917567:JZR918395 KJN917567:KJN918395 KTJ917567:KTJ918395 LDF917567:LDF918395 LNB917567:LNB918395 LWX917567:LWX918395 MGT917567:MGT918395 MQP917567:MQP918395 NAL917567:NAL918395 NKH917567:NKH918395 NUD917567:NUD918395 ODZ917567:ODZ918395 ONV917567:ONV918395 OXR917567:OXR918395 PHN917567:PHN918395 PRJ917567:PRJ918395 QBF917567:QBF918395 QLB917567:QLB918395 QUX917567:QUX918395 RET917567:RET918395 ROP917567:ROP918395 RYL917567:RYL918395 SIH917567:SIH918395 SSD917567:SSD918395 TBZ917567:TBZ918395 TLV917567:TLV918395 TVR917567:TVR918395 UFN917567:UFN918395 UPJ917567:UPJ918395 UZF917567:UZF918395 VJB917567:VJB918395 VSX917567:VSX918395 WCT917567:WCT918395 WMP917567:WMP918395 WWL917567:WWL918395 JZ983103:JZ983931 TV983103:TV983931 ADR983103:ADR983931 ANN983103:ANN983931 AXJ983103:AXJ983931 BHF983103:BHF983931 BRB983103:BRB983931 CAX983103:CAX983931 CKT983103:CKT983931 CUP983103:CUP983931 DEL983103:DEL983931 DOH983103:DOH983931 DYD983103:DYD983931 EHZ983103:EHZ983931 ERV983103:ERV983931 FBR983103:FBR983931 FLN983103:FLN983931 FVJ983103:FVJ983931 GFF983103:GFF983931 GPB983103:GPB983931 GYX983103:GYX983931 HIT983103:HIT983931 HSP983103:HSP983931 ICL983103:ICL983931 IMH983103:IMH983931 IWD983103:IWD983931 JFZ983103:JFZ983931 JPV983103:JPV983931 JZR983103:JZR983931 KJN983103:KJN983931 KTJ983103:KTJ983931 LDF983103:LDF983931 LNB983103:LNB983931 LWX983103:LWX983931 MGT983103:MGT983931 MQP983103:MQP983931 NAL983103:NAL983931 NKH983103:NKH983931 NUD983103:NUD983931 ODZ983103:ODZ983931 ONV983103:ONV983931 OXR983103:OXR983931 PHN983103:PHN983931 PRJ983103:PRJ983931 QBF983103:QBF983931 QLB983103:QLB983931 QUX983103:QUX983931 RET983103:RET983931 ROP983103:ROP983931 RYL983103:RYL983931 SIH983103:SIH983931 SSD983103:SSD983931 TBZ983103:TBZ983931 TLV983103:TLV983931 TVR983103:TVR983931 UFN983103:UFN983931 UPJ983103:UPJ983931 UZF983103:UZF983931 VJB983103:VJB983931 VSX983103:VSX983931 WCT983103:WCT983931 WMP983103:WMP983931 JR111 WWD111 WMH111 WCL111 VSP111 VIT111 UYX111 UPB111 UFF111 TVJ111 TLN111 TBR111 SRV111 SHZ111 RYD111 ROH111 REL111 QUP111 QKT111 QAX111 PRB111 PHF111 OXJ111 ONN111 ODR111 NTV111 NJZ111 NAD111 MQH111 MGL111 LWP111 LMT111 LCX111 KTB111 KJF111 JZJ111 JPN111 JFR111 IVV111 ILZ111 ICD111 HSH111 HIL111 GYP111 GOT111 GEX111 FVB111 FLF111 FBJ111 ERN111 EHR111 DXV111 DNZ111 DED111 CUH111 CKL111 CAP111 BQT111 BGX111 AXB111 ANF111 ADJ111 TN111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AN199:AN200 TV296:TV891 JZ296:JZ891 WWL296:WWL891 WMP296:WMP891 WCT296:WCT891 VSX296:VSX891 VJB296:VJB891 UZF296:UZF891 UPJ296:UPJ891 UFN296:UFN891 TVR296:TVR891 TLV296:TLV891 TBZ296:TBZ891 SSD296:SSD891 SIH296:SIH891 RYL296:RYL891 ROP296:ROP891 RET296:RET891 QUX296:QUX891 QLB296:QLB891 QBF296:QBF891 PRJ296:PRJ891 PHN296:PHN891 OXR296:OXR891 ONV296:ONV891 ODZ296:ODZ891 NUD296:NUD891 NKH296:NKH891 NAL296:NAL891 MQP296:MQP891 MGT296:MGT891 LWX296:LWX891 LNB296:LNB891 LDF296:LDF891 KTJ296:KTJ891 KJN296:KJN891 JZR296:JZR891 JPV296:JPV891 JFZ296:JFZ891 IWD296:IWD891 IMH296:IMH891 ICL296:ICL891 HSP296:HSP891 HIT296:HIT891 GYX296:GYX891 GPB296:GPB891 GFF296:GFF891 FVJ296:FVJ891 FLN296:FLN891 FBR296:FBR891 ERV296:ERV891 EHZ296:EHZ891 DYD296:DYD891 DOH296:DOH891 BRB296:BRB891 DEL296:DEL891 BHF296:BHF891 CUP296:CUP891 AXJ296:AXJ891 CKT296:CKT891 CAX296:CAX891 ANN296:ANN891 ANL293:ANL295 ADG164 ADR296:ADR891 SQZ107:SQZ108 ONB106 ODF106 NTJ106 NJN106 MZR106 MPV106 MFZ106 LWD106 LMH106 LCL106 KSP106 KIT106 JYX106 JPB106 JFF106 IVJ106 ILN106 IBR106 HRV106 HHZ106 GYD106 GOH106 GEL106 FUP106 FKT106 FAX106 ERB106 EHF106 DXJ106 DNN106 DDR106 CTV106 CJZ106 CAD106 BQH106 BGL106 AWP106 AMT106 ACX106 TB106 JF106 WVR106 WLV106 WBZ106 VSD106 VIH106 UYL106 UOP106 UET106 TUX106 TBF106 TLB106 SRJ106 SHN106 RXR106 RNV106 RDZ106 QUD106 QKH106 QAL106 PQP106 TKR107:TKR108 PGT106 WMJ127 TBP124 SRT124 SHX124 RYB124 ROF124 REJ124 QUN124 QKR124 QAV124 PQZ124 PHD124 OXH124 ONL124 ODP124 NTT124 NJX124 NAB124 MQF124 MGJ124 LWN124 LMR124 LCV124 KSZ124 KJD124 JZH124 JPL124 JFP124 IVT124 ILX124 ICB124 HSF124 HIJ124 GYN124 GOR124 GEV124 FUZ124 FLD124 FBH124 ERL124 EHP124 DXT124 DNX124 DEB124 CUF124 CKJ124 CAN124 BQR124 BGV124 AWZ124 AND124 ADH124 TL124 JP124 WWB124 WMF124 WCJ124 VSN124 UYV124 VIR124 UOZ124 UFD124 TVH124 AG32 WCN127 VSR127 VIV127 UYZ127 UPD127 UFH127 TVL127 TLP127 TBT127 SRX127 SIB127 RYF127 ROJ127 REN127 QUR127 QKV127 QAZ127 PRD127 PHH127 OXL127 ONP127 ODT127 NTX127 NKB127 NAF127 MQJ127 MGN127 LWR127 LMV127 LCZ127 KTD127 KJH127 JZL127 JPP127 JFT127 IVX127 IMB127 ICF127 HSJ127 HIN127 GYR127 GOV127 GEZ127 FVD127 FLH127 FBL127 ERP127 EHT127 DXX127 DOB127 DEF127 CUJ127 CKN127 CAR127 BQV127 BGZ127 AXD127 ANH127 ADL127 TP127 JT127 WWF127 TAV107:TAV108 AM204:AM205 VSR206 VIV206 UYZ206 UPD206 UFH206 TVL206 TLP206 TBT206 SRX206 SIB206 RYF206 ROJ206 REN206 QUR206 QKV206 QAZ206 PRD206 PHH206 OXL206 ONP206 ODT206 NTX206 NKB206 NAF206 MQJ206 MGN206 LWR206 LMV206 LCZ206 KTD206 KJH206 JZL206 JPP206 JFT206 IVX206 IMB206 ICF206 HSJ206 HIN206 GYR206 GOV206 GEZ206 FVD206 FLH206 FBL206 ERP206 EHT206 DXX206 DOB206 DEF206 CUJ206 CKN206 CAR206 BQV206 BGZ206 AXD206 ANH206 ADL206 TP206 JT206 WWF206 WMJ206 ANN281:ANN283 UYT125 UPB63 UFF63 TVJ63 TLN63 TBR63 SRV63 SHZ63 RYD63 ROH63 REL63 QUP63 QKT63 QAX63 PRB63 PHF63 OXJ63 ONN63 ODR63 NTV63 NJZ63 NAD63 MQH63 MGL63 LWP63 LMT63 LCX63 KTB63 KJF63 JZJ63 JPN63 JFR63 IVV63 ILZ63 ICD63 HSH63 HIL63 GYP63 GOT63 GEX63 FVB63 FLF63 FBJ63 ERN63 EHR63 DXV63 DNZ63 DED63 CUH63 CKL63 CAP63 BQT63 BGX63 AXB63 ANF63 ADJ63 TN63 JR63 WWD63 WMH63 WCL63 VSP63 VIT63 UYX63 AG63 UPB22 UFF22 TVJ22 TLN22 TBR22 SRV22 SHZ22 RYD22 ROH22 REL22 QUP22 QKT22 QAX22 PRB22 PHF22 OXJ22 ONN22 ODR22 NTV22 NJZ22 NAD22 MQH22 MGL22 LWP22 LMT22 LCX22 KTB22 KJF22 JZJ22 JPN22 JFR22 IVV22 ILZ22 ICD22 HSH22 HIL22 GYP22 GOT22 GEX22 FVB22 FLF22 FBJ22 ERN22 EHR22 DXV22 DNZ22 DED22 CUH22 CKL22 CAP22 BQT22 BGX22 AXB22 ANF22 ADJ22 TN22 JR22 WWD22 WMH22 WCL22 VSP22 VIT22 UYX22 AG22 UPB25 UFF25 TVJ25 TLN25 TBR25 SRV25 SHZ25 RYD25 ROH25 REL25 QUP25 QKT25 QAX25 PRB25 PHF25 OXJ25 ONN25 ODR25 NTV25 NJZ25 NAD25 MQH25 MGL25 LWP25 LMT25 LCX25 KTB25 KJF25 JZJ25 JPN25 JFR25 IVV25 ILZ25 ICD25 HSH25 HIL25 GYP25 GOT25 GEX25 FVB25 FLF25 FBJ25 ERN25 EHR25 DXV25 DNZ25 DED25 CUH25 CKL25 CAP25 BQT25 BGX25 AXB25 ANF25 ADJ25 TN25 JR25 WWD25 WMH25 WCL25 VSP25 VIT25 UYX25 AG25 UPB29 UFF29 TVJ29 TLN29 TBR29 SRV29 SHZ29 RYD29 ROH29 REL29 QUP29 QKT29 QAX29 PRB29 PHF29 OXJ29 ONN29 ODR29 NTV29 NJZ29 NAD29 MQH29 MGL29 LWP29 LMT29 LCX29 KTB29 KJF29 JZJ29 JPN29 JFR29 IVV29 ILZ29 ICD29 HSH29 HIL29 GYP29 GOT29 GEX29 FVB29 FLF29 FBJ29 ERN29 EHR29 DXV29 DNZ29 DED29 CUH29 CKL29 CAP29 BQT29 BGX29 AXB29 ANF29 ADJ29 TN29 JR29 WWD29 WMH29 WCL29 VSP29 VIT29 UYX29 AG29 UPB32 UFF32 TVJ32 TLN32 TBR32 SRV32 SHZ32 RYD32 ROH32 REL32 QUP32 QKT32 QAX32 PRB32 PHF32 OXJ32 ONN32 ODR32 NTV32 NJZ32 NAD32 MQH32 MGL32 LWP32 LMT32 LCX32 KTB32 KJF32 JZJ32 JPN32 JFR32 IVV32 ILZ32 ICD32 HSH32 HIL32 GYP32 GOT32 GEX32 FVB32 FLF32 FBJ32 ERN32 EHR32 DXV32 DNZ32 DED32 CUH32 CKL32 CAP32 BQT32 BGX32 AXB32 ANF32 ADJ32 TN32 JR32 WWD32 WMH32 WCL32 VSP32 VIT32 UYX32 BQX132 VIP125 UOX125 UFB125 TVF125 TLJ125 TBN125 SRR125 SHV125 RXZ125 ROD125 REH125 QUL125 QKP125 QAT125 PQX125 PHB125 OXF125 ONJ125 ODN125 NTR125 NJV125 MZZ125 MQD125 MGH125 LWL125 LMP125 LCT125 KSX125 KJB125 JZF125 JPJ125 JFN125 IVR125 ILV125 IBZ125 HSD125 HIH125 GYL125 GOP125 GET125 FUX125 FLB125 FBF125 ERJ125 EHN125 DXR125 DNV125 DDZ125 CUD125 CKH125 CAL125 BQP125 BGT125 AWX125 ANB125 ADF125 TJ125 JN125 WVZ125 WMD125 WCH125 CAX158 AXF132 WWD207 WMH207 WCL207 VSP207 VIT207 UYX207 UPB207 UFF207 TVJ207 TLN207 TBR207 SRV207 SHZ207 RYD207 ROH207 REL207 QUP207 QKT207 QAX207 PRB207 PHF207 OXJ207 ONN207 ODR207 NTV207 NJZ207 NAD207 MQH207 MGL207 LWP207 LMT207 LCX207 KTB207 KJF207 JZJ207 JPN207 JFR207 IVV207 ILZ207 ICD207 HSH207 HIL207 GYP207 GOT207 GEX207 FVB207 FLF207 FBJ207 ERN207 EHR207 DXV207 DNZ207 DED207 CUH207 CKL207 CAP207 BQT207 BGX207 AXB207 ANF207 ADJ207 TN207 WCN206 AN169:AN170 JR207 AN172:AN173 AJ169:AJ170 TAV83 TLB64 TBF64 TUX64 UET64 UOP64 UYL64 VIH64 VSD64 WBZ64 WLV64 WVR64 JF64 TB64 ACX64 AMT64 AWP64 BGL64 BQH64 CAD64 CJZ64 CTV64 DDR64 DNN64 DXJ64 EHF64 ERB64 FAX64 FKT64 FUP64 GEL64 GOH64 GYD64 HHZ64 HRV64 IBR64 ILN64 IVJ64 JFF64 JPB64 JYX64 KIT64 KSP64 LCL64 LMH64 LWD64 MFZ64 MPV64 MZR64 NJN64 NTJ64 ODF64 ONB64 OWX64 PGT64 PQP64 QAL64 QKH64 QUD64 RDZ64 RNV64 RXR64 SHN64 SRJ64 TAV65:TAV66 TUN65:TUN66 UEJ65:UEJ66 UOF65:UOF66 UYB65:UYB66 VHX65:VHX66 VRT65:VRT66 WBP65:WBP66 WLL65:WLL66 WVH65:WVH66 IV65:IV66 SR65:SR66 ACN65:ACN66 AMJ65:AMJ66 AWF65:AWF66 BGB65:BGB66 BPX65:BPX66 BZT65:BZT66 CJP65:CJP66 CTL65:CTL66 DDH65:DDH66 DND65:DND66 DWZ65:DWZ66 EGV65:EGV66 EQR65:EQR66 FAN65:FAN66 FKJ65:FKJ66 FUF65:FUF66 GEB65:GEB66 GNX65:GNX66 GXT65:GXT66 HHP65:HHP66 HRL65:HRL66 IBH65:IBH66 ILD65:ILD66 IUZ65:IUZ66 JEV65:JEV66 JOR65:JOR66 JYN65:JYN66 KIJ65:KIJ66 KSF65:KSF66 LCB65:LCB66 LLX65:LLX66 LVT65:LVT66 MFP65:MFP66 MPL65:MPL66 MZH65:MZH66 NJD65:NJD66 NSZ65:NSZ66 OCV65:OCV66 OMR65:OMR66 OWN65:OWN66 PGJ65:PGJ66 PQF65:PQF66 QAB65:QAB66 QJX65:QJX66 QTT65:QTT66 RDP65:RDP66 RNL65:RNL66 RXH65:RXH66 SHD65:SHD66 SQZ65:SQZ66 ADG200 SRJ69 TLB69 TBF69 TUX69 UET69 UOP69 UYL69 VIH69 VSD69 WBZ69 WLV69 WVR69 JF69 TB69 ACX69 AMT69 AWP69 BGL69 BQH69 CAD69 CJZ69 CTV69 DDR69 DNN69 DXJ69 EHF69 ERB69 FAX69 FKT69 FUP69 GEL69 GOH69 GYD69 HHZ69 HRV69 IBR69 ILN69 IVJ69 JFF69 JPB69 JYX69 KIT69 KSP69 LCL69 LMH69 LWD69 MFZ69 MPV69 MZR69 NJN69 NTJ69 ODF69 ONB69 OWX69 PGT69 PQP69 QAL69 QKH69 QUD69 RDZ69 RNV69 RXR69 SHN69 TAV70:TAV71 TUN70:TUN71 UEJ70:UEJ71 UOF70:UOF71 UYB70:UYB71 VHX70:VHX71 VRT70:VRT71 WBP70:WBP71 WLL70:WLL71 WVH70:WVH71 IV70:IV71 SR70:SR71 ACN70:ACN71 AMJ70:AMJ71 AWF70:AWF71 BGB70:BGB71 BPX70:BPX71 BZT70:BZT71 CJP70:CJP71 CTL70:CTL71 DDH70:DDH71 DND70:DND71 DWZ70:DWZ71 EGV70:EGV71 EQR70:EQR71 FAN70:FAN71 FKJ70:FKJ71 FUF70:FUF71 GEB70:GEB71 GNX70:GNX71 GXT70:GXT71 HHP70:HHP71 HRL70:HRL71 IBH70:IBH71 ILD70:ILD71 IUZ70:IUZ71 JEV70:JEV71 JOR70:JOR71 JYN70:JYN71 KIJ70:KIJ71 KSF70:KSF71 LCB70:LCB71 LLX70:LLX71 LVT70:LVT71 MFP70:MFP71 MPL70:MPL71 MZH70:MZH71 NJD70:NJD71 NSZ70:NSZ71 OCV70:OCV71 OMR70:OMR71 OWN70:OWN71 PGJ70:PGJ71 PQF70:PQF71 QAB70:QAB71 QJX70:QJX71 QTT70:QTT71 RDP70:RDP71 RNL70:RNL71 RXH70:RXH71 SHD70:SHD71 SQZ70:SQZ71 ADR279 SHN74 SRJ74 TLB74 TBF74 TUX74 UET74 UOP74 UYL74 VIH74 VSD74 WBZ74 WLV74 WVR74 JF74 TB74 ACX74 AMT74 AWP74 BGL74 BQH74 CAD74 CJZ74 CTV74 DDR74 DNN74 DXJ74 EHF74 ERB74 FAX74 FKT74 FUP74 GEL74 GOH74 GYD74 HHZ74 HRV74 IBR74 ILN74 IVJ74 JFF74 JPB74 JYX74 KIT74 KSP74 LCL74 LMH74 LWD74 MFZ74 MPV74 MZR74 NJN74 NTJ74 ODF74 ONB74 OWX74 PGT74 PQP74 QAL74 QKH74 QUD74 RDZ74 RNV74 RXR74 TAV75:TAV76 TUN75:TUN76 UEJ75:UEJ76 UOF75:UOF76 UYB75:UYB76 VHX75:VHX76 VRT75:VRT76 WBP75:WBP76 WLL75:WLL76 WVH75:WVH76 IV75:IV76 SR75:SR76 ACN75:ACN76 AMJ75:AMJ76 AWF75:AWF76 BGB75:BGB76 BPX75:BPX76 BZT75:BZT76 CJP75:CJP76 CTL75:CTL76 DDH75:DDH76 DND75:DND76 DWZ75:DWZ76 EGV75:EGV76 EQR75:EQR76 FAN75:FAN76 FKJ75:FKJ76 FUF75:FUF76 GEB75:GEB76 GNX75:GNX76 GXT75:GXT76 HHP75:HHP76 HRL75:HRL76 IBH75:IBH76 ILD75:ILD76 IUZ75:IUZ76 JEV75:JEV76 JOR75:JOR76 JYN75:JYN76 KIJ75:KIJ76 KSF75:KSF76 LCB75:LCB76 LLX75:LLX76 LVT75:LVT76 MFP75:MFP76 MPL75:MPL76 MZH75:MZH76 NJD75:NJD76 NSZ75:NSZ76 OCV75:OCV76 OMR75:OMR76 OWN75:OWN76 PGJ75:PGJ76 PQF75:PQF76 QAB75:QAB76 QJX75:QJX76 QTT75:QTT76 RDP75:RDP76 RNL75:RNL76 RXH75:RXH76 SHD75:SHD76 SQZ75:SQZ76 TKR65:TKR66 RXR78:RXR79 SHN78:SHN79 SRJ78:SRJ79 TLB78:TLB79 TBF78:TBF79 TUX78:TUX79 UET78:UET79 UOP78:UOP79 UYL78:UYL79 VIH78:VIH79 VSD78:VSD79 WBZ78:WBZ79 WLV78:WLV79 WVR78:WVR79 JF78:JF79 TB78:TB79 ACX78:ACX79 AMT78:AMT79 AWP78:AWP79 BGL78:BGL79 BQH78:BQH79 CAD78:CAD79 CJZ78:CJZ79 CTV78:CTV79 DDR78:DDR79 DNN78:DNN79 DXJ78:DXJ79 EHF78:EHF79 ERB78:ERB79 FAX78:FAX79 FKT78:FKT79 FUP78:FUP79 GEL78:GEL79 GOH78:GOH79 GYD78:GYD79 HHZ78:HHZ79 HRV78:HRV79 IBR78:IBR79 ILN78:ILN79 IVJ78:IVJ79 JFF78:JFF79 JPB78:JPB79 JYX78:JYX79 KIT78:KIT79 KSP78:KSP79 LCL78:LCL79 LMH78:LMH79 LWD78:LWD79 MFZ78:MFZ79 MPV78:MPV79 MZR78:MZR79 NJN78:NJN79 NTJ78:NTJ79 ODF78:ODF79 ONB78:ONB79 OWX78:OWX79 PGT78:PGT79 PQP78:PQP79 QAL78:QAL79 QKH78:QKH79 QUD78:QUD79 RDZ78:RDZ79 RNV78:RNV79 TKR70:TKR71 RNV82 RXR82 SHN82 SRJ82 TLB82 TBF82 TUX82 UET82 UOP82 UYL82 VIH82 VSD82 WBZ82 WLV82 WVR82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AMO134 RDZ85 RNV85 RXR85 SHN85 SRJ85 TLB85 TBF85 TUX85 UET85 UOP85 UYL85 VIH85 VSD85 WBZ85 WLV85 WVR85 JF85 TB85 ACX85 AMT85 AWP85 BGL85 BQH85 CAD85 CJZ85 CTV85 DDR85 DNN85 DXJ85 EHF85 ERB85 FAX85 FKT85 FUP85 GEL85 GOH85 GYD85 HHZ85 HRV85 IBR85 ILN85 IVJ85 JFF85 JPB85 JYX85 KIT85 KSP85 LCL85 LMH85 LWD85 MFZ85 MPV85 MZR85 NJN85 NTJ85 ODF85 ONB85 OWX85 PGT85 PQP85 QAL85 QKH85 QUD85 TAV86:TAV87 TUN86:TUN87 UEJ86:UEJ87 UOF86:UOF87 UYB86:UYB87 VHX86:VHX87 VRT86:VRT87 WBP86:WBP87 WLL86:WLL87 WVH86:WVH87 IV86:IV87 SR86:SR87 ACN86:ACN87 AMJ86:AMJ87 AWF86:AWF87 BGB86:BGB87 BPX86:BPX87 BZT86:BZT87 CJP86:CJP87 CTL86:CTL87 DDH86:DDH87 DND86:DND87 DWZ86:DWZ87 EGV86:EGV87 EQR86:EQR87 FAN86:FAN87 FKJ86:FKJ87 FUF86:FUF87 GEB86:GEB87 GNX86:GNX87 GXT86:GXT87 HHP86:HHP87 HRL86:HRL87 IBH86:IBH87 ILD86:ILD87 IUZ86:IUZ87 JEV86:JEV87 JOR86:JOR87 JYN86:JYN87 KIJ86:KIJ87 KSF86:KSF87 LCB86:LCB87 LLX86:LLX87 LVT86:LVT87 MFP86:MFP87 MPL86:MPL87 MZH86:MZH87 NJD86:NJD87 NSZ86:NSZ87 OCV86:OCV87 OMR86:OMR87 OWN86:OWN87 PGJ86:PGJ87 PQF86:PQF87 QAB86:QAB87 QJX86:QJX87 QTT86:QTT87 RDP86:RDP87 RNL86:RNL87 RXH86:RXH87 SHD86:SHD87 SQZ86:SQZ87 TAV80 QUD89 RDZ89 RNV89 RXR89 SHN89 SRJ89 TLB89 TBF89 TUX89 UET89 UOP89 UYL89 VIH89 VSD89 WBZ89 WLV89 WVR89 JF89 TB89 ACX89 AMT89 AWP89 BGL89 BQH89 CAD89 CJZ89 CTV89 DDR89 DNN89 DXJ89 EHF89 ERB89 FAX89 FKT89 FUP89 GEL89 GOH89 GYD89 HHZ89 HRV89 IBR89 ILN89 IVJ89 JFF89 JPB89 JYX89 KIT89 KSP89 LCL89 LMH89 LWD89 MFZ89 MPV89 MZR89 NJN89 NTJ89 ODF89 ONB89 OWX89 PGT89 PQP89 QAL89 QKH89 TAV90:TAV91 TUN90:TUN91 UEJ90:UEJ91 UOF90:UOF91 UYB90:UYB91 VHX90:VHX91 VRT90:VRT91 WBP90:WBP91 WLL90:WLL91 WVH90:WVH91 IV90:IV91 SR90:SR91 ACN90:ACN91 AMJ90:AMJ91 AWF90:AWF91 BGB90:BGB91 BPX90:BPX91 BZT90:BZT91 CJP90:CJP91 CTL90:CTL91 DDH90:DDH91 DND90:DND91 DWZ90:DWZ91 EGV90:EGV91 EQR90:EQR91 FAN90:FAN91 FKJ90:FKJ91 FUF90:FUF91 GEB90:GEB91 GNX90:GNX91 GXT90:GXT91 HHP90:HHP91 HRL90:HRL91 IBH90:IBH91 ILD90:ILD91 IUZ90:IUZ91 JEV90:JEV91 JOR90:JOR91 JYN90:JYN91 KIJ90:KIJ91 KSF90:KSF91 LCB90:LCB91 LLX90:LLX91 LVT90:LVT91 MFP90:MFP91 MPL90:MPL91 MZH90:MZH91 NJD90:NJD91 NSZ90:NSZ91 OCV90:OCV91 OMR90:OMR91 OWN90:OWN91 PGJ90:PGJ91 PQF90:PQF91 QAB90:QAB91 QJX90:QJX91 QTT90:QTT91 RDP90:RDP91 RNL90:RNL91 RXH90:RXH91 SHD90:SHD91 SQZ90:SQZ91 TKR95:TKR96 QKH94 QUD94 RDZ94 RNV94 RXR94 SHN94 SRJ94 TLB94 TBF94 TUX94 UET94 UOP94 UYL94 VIH94 VSD94 WBZ94 WLV94 WVR94 JF94 TB94 ACX94 AMT94 AWP94 BGL94 BQH94 CAD94 CJZ94 CTV94 DDR94 DNN94 DXJ94 EHF94 ERB94 FAX94 FKT94 FUP94 GEL94 GOH94 GYD94 HHZ94 HRV94 IBR94 ILN94 IVJ94 JFF94 JPB94 JYX94 KIT94 KSP94 LCL94 LMH94 LWD94 MFZ94 MPV94 MZR94 NJN94 NTJ94 ODF94 ONB94 OWX94 PGT94 PQP94 QAL94 TAV95:TAV96 TUN95:TUN96 UEJ95:UEJ96 UOF95:UOF96 UYB95:UYB96 VHX95:VHX96 VRT95:VRT96 WBP95:WBP96 WLL95:WLL96 WVH95:WVH96 IV95:IV96 SR95:SR96 ACN95:ACN96 AMJ95:AMJ96 AWF95:AWF96 BGB95:BGB96 BPX95:BPX96 BZT95:BZT96 CJP95:CJP96 CTL95:CTL96 DDH95:DDH96 DND95:DND96 DWZ95:DWZ96 EGV95:EGV96 EQR95:EQR96 FAN95:FAN96 FKJ95:FKJ96 FUF95:FUF96 GEB95:GEB96 GNX95:GNX96 GXT95:GXT96 HHP95:HHP96 HRL95:HRL96 IBH95:IBH96 ILD95:ILD96 IUZ95:IUZ96 JEV95:JEV96 JOR95:JOR96 JYN95:JYN96 KIJ95:KIJ96 KSF95:KSF96 LCB95:LCB96 LLX95:LLX96 LVT95:LVT96 MFP95:MFP96 MPL95:MPL96 MZH95:MZH96 NJD95:NJD96 NSZ95:NSZ96 OCV95:OCV96 OMR95:OMR96 OWN95:OWN96 PGJ95:PGJ96 PQF95:PQF96 QAB95:QAB96 QJX95:QJX96 QTT95:QTT96 RDP95:RDP96 RNL95:RNL96 RXH95:RXH96 SHD95:SHD96 TKR86:TKR87 TKR99:TKR100 QAL98 QKH98 QUD98 RDZ98 RNV98 RXR98 SHN98 SRJ98 TLB98 TBF98 TUX98 UET98 UOP98 UYL98 VIH98 VSD98 WBZ98 WLV98 WVR98 JF98 TB98 ACX98 AMT98 AWP98 BGL98 BQH98 CAD98 CJZ98 CTV98 DDR98 DNN98 DXJ98 EHF98 ERB98 FAX98 FKT98 FUP98 GEL98 GOH98 GYD98 HHZ98 HRV98 IBR98 ILN98 IVJ98 JFF98 JPB98 JYX98 KIT98 KSP98 LCL98 LMH98 LWD98 MFZ98 MPV98 MZR98 NJN98 NTJ98 ODF98 ONB98 OWX98 PGT98 PQP98 TAV99:TAV100 TUN99:TUN100 UEJ99:UEJ100 UOF99:UOF100 UYB99:UYB100 VHX99:VHX100 VRT99:VRT100 WBP99:WBP100 WLL99:WLL100 WVH99:WVH100 IV99:IV100 SR99:SR100 ACN99:ACN100 AMJ99:AMJ100 AWF99:AWF100 BGB99:BGB100 BPX99:BPX100 BZT99:BZT100 CJP99:CJP100 CTL99:CTL100 DDH99:DDH100 DND99:DND100 DWZ99:DWZ100 EGV99:EGV100 EQR99:EQR100 FAN99:FAN100 FKJ99:FKJ100 FUF99:FUF100 GEB99:GEB100 GNX99:GNX100 GXT99:GXT100 HHP99:HHP100 HRL99:HRL100 IBH99:IBH100 ILD99:ILD100 IUZ99:IUZ100 JEV99:JEV100 JOR99:JOR100 JYN99:JYN100 KIJ99:KIJ100 KSF99:KSF100 LCB99:LCB100 LLX99:LLX100 LVT99:LVT100 MFP99:MFP100 MPL99:MPL100 MZH99:MZH100 NJD99:NJD100 NSZ99:NSZ100 OCV99:OCV100 OMR99:OMR100 OWN99:OWN100 PGJ99:PGJ100 PQF99:PQF100 QAB99:QAB100 QJX99:QJX100 QTT99:QTT100 RDP99:RDP100 RNL99:RNL100 RXH99:RXH100 SHD99:SHD100 SQZ99:SQZ100 SQZ95:SQZ96 PQP102 QAL102 QKH102 QUD102 RDZ102 RNV102 RXR102 SHN102 SRJ102 TLB102 TBF102 TUX102 UET102 UOP102 UYL102 VIH102 VSD102 WBZ102 WLV102 WVR102 JF102 TB102 ACX102 AMT102 AWP102 BGL102 BQH102 CAD102 CJZ102 CTV102 DDR102 DNN102 DXJ102 EHF102 ERB102 FAX102 FKT102 FUP102 GEL102 GOH102 GYD102 HHZ102 HRV102 IBR102 ILN102 IVJ102 JFF102 JPB102 JYX102 KIT102 KSP102 LCL102 LMH102 LWD102 MFZ102 MPV102 MZR102 NJN102 NTJ102 ODF102 ONB102 OWX102 PGT102 TAV103:TAV104 TUN103:TUN104 UEJ103:UEJ104 UOF103:UOF104 UYB103:UYB104 VHX103:VHX104 VRT103:VRT104 WBP103:WBP104 WLL103:WLL104 WVH103:WVH104 IV103:IV104 SR103:SR104 ACN103:ACN104 AMJ103:AMJ104 AWF103:AWF104 BGB103:BGB104 BPX103:BPX104 BZT103:BZT104 CJP103:CJP104 CTL103:CTL104 DDH103:DDH104 DND103:DND104 DWZ103:DWZ104 EGV103:EGV104 EQR103:EQR104 FAN103:FAN104 FKJ103:FKJ104 FUF103:FUF104 GEB103:GEB104 GNX103:GNX104 GXT103:GXT104 HHP103:HHP104 HRL103:HRL104 IBH103:IBH104 ILD103:ILD104 IUZ103:IUZ104 JEV103:JEV104 JOR103:JOR104 JYN103:JYN104 KIJ103:KIJ104 KSF103:KSF104 LCB103:LCB104 LLX103:LLX104 LVT103:LVT104 MFP103:MFP104 MPL103:MPL104 MZH103:MZH104 NJD103:NJD104 NSZ103:NSZ104 OCV103:OCV104 OMR103:OMR104 OWN103:OWN104 PGJ103:PGJ104 PQF103:PQF104 QAB103:QAB104 QJX103:QJX104 QTT103:QTT104 RDP103:RDP104 RNL103:RNL104 RXH103:RXH104 SHD103:SHD104 SQZ103:SQZ104 TKR75:TKR76 OWX106 TUN107:TUN108 UEJ107:UEJ108 UOF107:UOF108 UYB107:UYB108 VHX107:VHX108 VRT107:VRT108 WBP107:WBP108 WLL107:WLL108 WVH107:WVH108 IV107:IV108 SR107:SR108 ACN107:ACN108 AMJ107:AMJ108 AWF107:AWF108 BGB107:BGB108 BPX107:BPX108 BZT107:BZT108 CJP107:CJP108 CTL107:CTL108 DDH107:DDH108 DND107:DND108 DWZ107:DWZ108 EGV107:EGV108 EQR107:EQR108 FAN107:FAN108 FKJ107:FKJ108 FUF107:FUF108 GEB107:GEB108 GNX107:GNX108 GXT107:GXT108 HHP107:HHP108 HRL107:HRL108 IBH107:IBH108 ILD107:ILD108 IUZ107:IUZ108 JEV107:JEV108 JOR107:JOR108 JYN107:JYN108 KIJ107:KIJ108 KSF107:KSF108 LCB107:LCB108 LLX107:LLX108 LVT107:LVT108 MFP107:MFP108 MPL107:MPL108 MZH107:MZH108 NJD107:NJD108 NSZ107:NSZ108 OCV107:OCV108 OMR107:OMR108 OWN107:OWN108 PGJ107:PGJ108 PQF107:PQF108 QAB107:QAB108 QJX107:QJX108 QTT107:QTT108 RDP107:RDP108 RNL107:RNL108 RXH107:RXH108 SHD107:SHD108 TKR103:TKR104 TKR90:TKR91 WLY128 WCC128 VSG128 VIK128 UYO128 UOS128 UEW128 TVA128 TLE128 TBI128 SRM128 SHQ128 RXU128 RNY128 REC128 QUG128 QKK128 QAO128 PQS128 PGW128 OXA128 ONE128 ODI128 NTM128 NJQ128 MZU128 MPY128 MGC128 LWG128 LMK128 LCO128 KSS128 KIW128 JZA128 JPE128 JFI128 IVM128 ILQ128 IBU128 HRY128 HIC128 GYG128 GOK128 GEO128 FUS128 FKW128 FBA128 ERE128 EHI128 DXM128 DNQ128 DDU128 CTY128 CKC128 CAG128 BQK128 BGO128 AWS128 AMW128 ADA128 TE128 JI128 CKI129:CKI130 AI132:AI134 VIE131 UOM131 UEQ131 TUU131 TKY131 TBC131 SRG131 SHK131 RXO131 RNS131 RDW131 QUA131 QKE131 QAI131 PQM131 PGQ131 OWU131 OMY131 ODC131 NTG131 NJK131 MZO131 MPS131 MFW131 LWA131 LME131 LCI131 KSM131 KIQ131 JYU131 JOY131 JFC131 IVG131 ILK131 IBO131 HRS131 HHW131 GYA131 GOE131 GEI131 FUM131 FKQ131 FAU131 EQY131 EHC131 DXG131 DNK131 DDO131 CTS131 CJW131 CAA131 BQE131 BGI131 AWM131 AMQ131 ACU131 SY131 JC131 WVO131 WLS131 WBW131 VSA131 AH44:AH61 CAM154 CKI154 AWY154 CUE154 BGU154 DEA154 BQQ154 DNW154 DXS154 EHO154 ERK154 FBG154 FLC154 FUY154 GEU154 GOQ154 GYM154 HII154 HSE154 ICA154 ILW154 IVS154 JFO154 JPK154 JZG154 KJC154 KSY154 LCU154 LMQ154 LWM154 MGI154 MQE154 NAA154 NJW154 NTS154 ODO154 ONK154 OXG154 PHC154 PQY154 QAU154 QKQ154 QUM154 REI154 ROE154 RYA154 SHW154 SRS154 TBO154 TLK154 TVG154 UFC154 UOY154 UYU154 VIQ154 VSM154 WCI154 WME154 WWA154 JO154 TK154 ADG154 CKP123 CAM157 CKI157 AWY157 CUE157 BGU157 DEA157 BQQ157 DNW157 DXS157 EHO157 ERK157 FBG157 FLC157 FUY157 GEU157 GOQ157 GYM157 HII157 HSE157 ICA157 ILW157 IVS157 JFO157 JPK157 JZG157 KJC157 KSY157 LCU157 LMQ157 LWM157 MGI157 MQE157 NAA157 NJW157 NTS157 ODO157 ONK157 OXG157 PHC157 PQY157 QAU157 QKQ157 QUM157 REI157 ROE157 RYA157 SHW157 SRS157 TBO157 TLK157 TVG157 UFC157 UOY157 UYU157 VIQ157 VSM157 WCI157 WME157 WWA157 JO157 TK157 ADG157 CAX155 ANC160 CAM160 CKI160 AWY160 CUE160 BGU160 DEA160 BQQ160 DNW160 DXS160 EHO160 ERK160 FBG160 FLC160 FUY160 GEU160 GOQ160 GYM160 HII160 HSE160 ICA160 ILW160 IVS160 JFO160 JPK160 JZG160 KJC160 KSY160 LCU160 LMQ160 LWM160 MGI160 MQE160 NAA160 NJW160 NTS160 ODO160 ONK160 OXG160 PHC160 PQY160 QAU160 QKQ160 QUM160 REI160 ROE160 RYA160 SHW160 SRS160 TBO160 TLK160 TVG160 UFC160 UOY160 UYU160 VIQ160 VSM160 WCI160 WME160 WWA160 JO160 TK160 ADG160 ANC162 CAM162 CKI162 AWY162 CUE162 BGU162 DEA162 BQQ162 DNW162 DXS162 EHO162 ERK162 FBG162 FLC162 FUY162 GEU162 GOQ162 GYM162 HII162 HSE162 ICA162 ILW162 IVS162 JFO162 JPK162 JZG162 KJC162 KSY162 LCU162 LMQ162 LWM162 MGI162 MQE162 NAA162 NJW162 NTS162 ODO162 ONK162 OXG162 PHC162 PQY162 QAU162 QKQ162 QUM162 REI162 ROE162 RYA162 SHW162 SRS162 TBO162 TLK162 TVG162 UFC162 UOY162 UYU162 VIQ162 VSM162 WCI162 WME162 WWA162 JO162 TK162 ADG162 ANC164 CAM164 CKI164 AWY164 CUE164 BGU164 DEA164 BQQ164 DNW164 DXS164 EHO164 ERK164 FBG164 FLC164 FUY164 GEU164 GOQ164 GYM164 HII164 HSE164 ICA164 ILW164 IVS164 JFO164 JPK164 JZG164 KJC164 KSY164 LCU164 LMQ164 LWM164 MGI164 MQE164 NAA164 NJW164 NTS164 ODO164 ONK164 OXG164 PHC164 PQY164 QAU164 QKQ164 QUM164 REI164 ROE164 RYA164 SHW164 SRS164 TBO164 TLK164 TVG164 UFC164 UOY164 UYU164 VIQ164 VSM164 WCI164 WME164 WWA164 JO164 TK164 AJ199:AJ200 ANC200 CAM200 CKI200 AWY200 CUE200 BGU200 DEA200 BQQ200 DNW200 DXS200 EHO200 ERK200 FBG200 FLC200 FUY200 GEU200 GOQ200 GYM200 HII200 HSE200 ICA200 ILW200 IVS200 JFO200 JPK200 JZG200 KJC200 KSY200 LCU200 LMQ200 LWM200 MGI200 MQE200 NAA200 NJW200 NTS200 ODO200 ONK200 OXG200 PHC200 PQY200 QAU200 QKQ200 QUM200 REI200 ROE200 RYA200 SHW200 SRS200 TBO200 TLK200 TVG200 UFC200 UOY200 UYU200 VIQ200 VSM200 WCI200 WME200 WWA200 JO200 TK200 UYI131 ANJ132 CAT132 BHB132 ADN132 TR132 JV132 WWH132 WML132 WCP132 VST132 VIX132 UZB132 UPF132 UFJ132 TVN132 TLR132 TBV132 SRZ132 SID132 RYH132 ROL132 REP132 QUT132 QKX132 QBB132 PRF132 PHJ132 OXN132 ONR132 ODV132 NTZ132 NKD132 NAH132 MQL132 MGP132 LWT132 LMX132 LDB132 KTF132 KJJ132 JZN132 JPR132 JFV132 IVZ132 IMD132 ICH132 HSL132 HIP132 GYT132 GOX132 GFB132 FVF132 FLJ132 FBN132 ERR132 EHV132 DXZ132 DOD132 DEH132 CUL132 CKP132 AF135 VSL125 VIR116 UYV116 VSN116 WCJ116 WMF116 WWB116 JP116 TL116 ADH116 AND116 AWZ116 BGV116 BQR116 CAN116 CKJ116 CUF116 DEB116 DNX116 DXT116 EHP116 ERL116 FBH116 FLD116 FUZ116 GEV116 GOR116 GYN116 HIJ116 HSF116 ICB116 ILX116 IVT116 JFP116 JPL116 JZH116 KJD116 KSZ116 LCV116 LMR116 LWN116 MGJ116 MQF116 NAB116 NJX116 NTT116 ODP116 ONL116 OXH116 PHD116 PQZ116 QAV116 QKR116 QUN116 REJ116 ROF116 RYB116 SHX116 SRT116 TBP116 TLL116 TVH116 UFD116 UOZ116 CKP117 AXF117 BQX117 ANJ117 CAT117 BHB117 ADN117 TR117 JV117 WWH117 WML117 WCP117 VST117 VIX117 UZB117 UPF117 UFJ117 TVN117 TLR117 TBV117 SRZ117 SID117 RYH117 ROL117 REP117 QUT117 QKX117 QBB117 PRF117 PHJ117 OXN117 ONR117 ODV117 NTZ117 NKD117 NAH117 MQL117 MGP117 LWT117 LMX117 LDB117 KTF117 KJJ117 JZN117 JPR117 JFV117 IVZ117 IMD117 ICH117 HSL117 HIP117 GYT117 GOX117 GFB117 FVF117 FLJ117 FBN117 ERR117 EHV117 DXZ117 DOD117 DEH117 CUL117 UOZ118 VIR118 UYV118 VSN118 WCJ118 WMF118 WWB118 JP118 TL118 ADH118 AND118 AWZ118 BGV118 BQR118 CAN118 CKJ118 CUF118 DEB118 DNX118 DXT118 EHP118 ERL118 FBH118 FLD118 FUZ118 GEV118 GOR118 GYN118 HIJ118 HSF118 ICB118 ILX118 IVT118 JFP118 JPL118 JZH118 KJD118 KSZ118 LCV118 LMR118 LWN118 MGJ118 MQF118 NAB118 NJX118 NTT118 ODP118 ONL118 OXH118 PHD118 PQZ118 QAV118 QKR118 QUN118 REJ118 ROF118 RYB118 SHX118 SRT118 TBP118 TLL118 TVH118 UFD118 CKP119 AXF119 BQX119 ANJ119 CAT119 BHB119 ADN119 TR119 JV119 WWH119 WML119 WCP119 VST119 VIX119 UZB119 UPF119 UFJ119 TVN119 TLR119 TBV119 SRZ119 SID119 RYH119 ROL119 REP119 QUT119 QKX119 QBB119 PRF119 PHJ119 OXN119 ONR119 ODV119 NTZ119 NKD119 NAH119 MQL119 MGP119 LWT119 LMX119 LDB119 KTF119 KJJ119 JZN119 JPR119 JFV119 IVZ119 IMD119 ICH119 HSL119 HIP119 GYT119 GOX119 GFB119 FVF119 FLJ119 FBN119 ERR119 EHV119 DXZ119 DOD119 DEH119 CUL119 UFD120 UOZ120 VIR120 UYV120 VSN120 WCJ120 WMF120 WWB120 JP120 TL120 ADH120 AND120 AWZ120 BGV120 BQR120 CAN120 CKJ120 CUF120 DEB120 DNX120 DXT120 EHP120 ERL120 FBH120 FLD120 FUZ120 GEV120 GOR120 GYN120 HIJ120 HSF120 ICB120 ILX120 IVT120 JFP120 JPL120 JZH120 KJD120 KSZ120 LCV120 LMR120 LWN120 MGJ120 MQF120 NAB120 NJX120 NTT120 ODP120 ONL120 OXH120 PHD120 PQZ120 QAV120 QKR120 QUN120 REJ120 ROF120 RYB120 SHX120 SRT120 TBP120 TLL120 TVH120 CKP121 AXF121 BQX121 ANJ121 CAT121 BHB121 ADN121 TR121 JV121 WWH121 WML121 WCP121 VST121 VIX121 UZB121 UPF121 UFJ121 TVN121 TLR121 TBV121 SRZ121 SID121 RYH121 ROL121 REP121 QUT121 QKX121 QBB121 PRF121 PHJ121 OXN121 ONR121 ODV121 NTZ121 NKD121 NAH121 MQL121 MGP121 LWT121 LMX121 LDB121 KTF121 KJJ121 JZN121 JPR121 JFV121 IVZ121 IMD121 ICH121 HSL121 HIP121 GYT121 GOX121 GFB121 FVF121 FLJ121 FBN121 ERR121 EHV121 DXZ121 DOD121 DEH121 CUL121 TVH122 UFD122 UOZ122 VIR122 UYV122 VSN122 WCJ122 WMF122 WWB122 JP122 TL122 ADH122 AND122 AWZ122 BGV122 BQR122 CAN122 CKJ122 CUF122 DEB122 DNX122 DXT122 EHP122 ERL122 FBH122 FLD122 FUZ122 GEV122 GOR122 GYN122 HIJ122 HSF122 ICB122 ILX122 IVT122 JFP122 JPL122 JZH122 KJD122 KSZ122 LCV122 LMR122 LWN122 MGJ122 MQF122 NAB122 NJX122 NTT122 ODP122 ONL122 OXH122 PHD122 PQZ122 QAV122 QKR122 QUN122 REJ122 ROF122 RYB122 SHX122 SRT122 TBP122 TLL122 TLL124 AXF123 BQX123 ANJ123 CAT123 BHB123 ADN123 TR123 JV123 WWH123 WML123 WCP123 VST123 VIX123 UZB123 UPF123 UFJ123 TVN123 TLR123 TBV123 SRZ123 SID123 RYH123 ROL123 REP123 QUT123 QKX123 QBB123 PRF123 PHJ123 OXN123 ONR123 ODV123 NTZ123 NKD123 NAH123 MQL123 MGP123 LWT123 LMX123 LDB123 KTF123 KJJ123 JZN123 JPR123 JFV123 IVZ123 IMD123 ICH123 HSL123 HIP123 GYT123 GOX123 GFB123 FVF123 FLJ123 FBN123 ERR123 EHV123 DXZ123 DOD123 DEH123 CUL123 ANC154 ANN155 ADR155 TV155 JZ155 WWL155 WMP155 WCT155 VSX155 VJB155 UZF155 UPJ155 UFN155 TVR155 TLV155 TBZ155 SSD155 SIH155 RYL155 ROP155 RET155 QUX155 QLB155 QBF155 PRJ155 PHN155 OXR155 ONV155 ODZ155 NUD155 NKH155 NAL155 MQP155 MGT155 LWX155 LNB155 LDF155 KTJ155 KJN155 JZR155 JPV155 JFZ155 IWD155 IMH155 ICL155 HSP155 HIT155 GYX155 GPB155 GFF155 FVJ155 FLN155 FBR155 ERV155 EHZ155 DYD155 DOH155 BRB155 DEL155 BHF155 CUP155 AXJ155 CKT155 ANC157 ANN158 ADR158 TV158 JZ158 WWL158 WMP158 WCT158 VSX158 VJB158 UZF158 UPJ158 UFN158 TVR158 TLV158 TBZ158 SSD158 SIH158 RYL158 ROP158 RET158 QUX158 QLB158 QBF158 PRJ158 PHN158 OXR158 ONV158 ODZ158 NUD158 NKH158 NAL158 MQP158 MGT158 LWX158 LNB158 LDF158 KTJ158 KJN158 JZR158 JPV158 JFZ158 IWD158 IMH158 ICL158 HSP158 HIT158 GYX158 GPB158 GFF158 FVJ158 FLN158 FBR158 ERV158 EHZ158 DYD158 DOH158 BRB158 DEL158 BHF158 CUP158 AXJ158 CKT158 AH129:AJ130 DEA135 DNW135 DXS135 EHO135 ERK135 FBG135 FLC135 FUY135 GEU135 GOQ135 GYM135 HII135 HSE135 ICA135 ILW135 IVS135 JFO135 JPK135 JZG135 KJC135 KSY135 LCU135 LMQ135 LWM135 MGI135 MQE135 NAA135 NJW135 NTS135 ODO135 ONK135 OXG135 PHC135 PQY135 QAU135 QKQ135 QUM135 REI135 ROE135 RYA135 SHW135 SRS135 TBO135 TLK135 TVG135 UFC135 UOY135 UYU135 VIQ135 VSM135 WCI135 WME135 WWA135 JO135 TK135 ADG135 BGU135 CAM135 ANC135 BQQ135 AWY135 CKI135 AH106:AH108 WVU128 CUE129:CUE130 DEA129:DEA130 DNW129:DNW130 DXS129:DXS130 EHO129:EHO130 ERK129:ERK130 FBG129:FBG130 FLC129:FLC130 FUY129:FUY130 GEU129:GEU130 GOQ129:GOQ130 GYM129:GYM130 HII129:HII130 HSE129:HSE130 ICA129:ICA130 ILW129:ILW130 IVS129:IVS130 JFO129:JFO130 JPK129:JPK130 JZG129:JZG130 KJC129:KJC130 KSY129:KSY130 LCU129:LCU130 LMQ129:LMQ130 LWM129:LWM130 MGI129:MGI130 MQE129:MQE130 NAA129:NAA130 NJW129:NJW130 NTS129:NTS130 ODO129:ODO130 ONK129:ONK130 OXG129:OXG130 PHC129:PHC130 PQY129:PQY130 QAU129:QAU130 QKQ129:QKQ130 QUM129:QUM130 REI129:REI130 ROE129:ROE130 RYA129:RYA130 SHW129:SHW130 SRS129:SRS130 TBO129:TBO130 TLK129:TLK130 TVG129:TVG130 UFC129:UFC130 UOY129:UOY130 UYU129:UYU130 VIQ129:VIQ130 VSM129:VSM130 WCI129:WCI130 WME129:WME130 WWA129:WWA130 JO129:JO130 TK129:TK130 ADG129:ADG130 BGU129:BGU130 CAM129:CAM130 ANC129:ANC130 BQQ129:BQQ130 AWY129:AWY130 CAV293:CAV295 AJ172:AJ173 CAX281:CAX283 CKT281:CKT283 AXJ281:AXJ283 CUP281:CUP283 BHF281:BHF283 DEL281:DEL283 BRB281:BRB283 DOH281:DOH283 DYD281:DYD283 EHZ281:EHZ283 ERV281:ERV283 FBR281:FBR283 FLN281:FLN283 FVJ281:FVJ283 GFF281:GFF283 GPB281:GPB283 GYX281:GYX283 HIT281:HIT283 HSP281:HSP283 ICL281:ICL283 IMH281:IMH283 IWD281:IWD283 JFZ281:JFZ283 JPV281:JPV283 JZR281:JZR283 KJN281:KJN283 KTJ281:KTJ283 LDF281:LDF283 LNB281:LNB283 LWX281:LWX283 MGT281:MGT283 MQP281:MQP283 NAL281:NAL283 NKH281:NKH283 NUD281:NUD283 ODZ281:ODZ283 ONV281:ONV283 OXR281:OXR283 PHN281:PHN283 PRJ281:PRJ283 QBF281:QBF283 QLB281:QLB283 QUX281:QUX283 RET281:RET283 ROP281:ROP283 RYL281:RYL283 SIH281:SIH283 SSD281:SSD283 TBZ281:TBZ283 TLV281:TLV283 TVR281:TVR283 UFN281:UFN283 UPJ281:UPJ283 UZF281:UZF283 VJB281:VJB283 VSX281:VSX283 WCT281:WCT283 WMP281:WMP283 WWL281:WWL283 JZ281:JZ283 TV281:TV283 ADR281:ADR283 AN282:AN283 AI204:AI205 ADJ205 TN205 JR205 WWD205 WMH205 WCL205 VSP205 VIT205 UYX205 UPB205 UFF205 TVJ205 TLN205 TBR205 SRV205 SHZ205 RYD205 ROH205 REL205 QUP205 QKT205 QAX205 PRB205 PHF205 OXJ205 ONN205 ODR205 NTV205 NJZ205 NAD205 MQH205 MGL205 LWP205 LMT205 LCX205 KTB205 KJF205 JZJ205 JPN205 JFR205 IVV205 ILZ205 ICD205 HSH205 HIL205 GYP205 GOT205 GEX205 FVB205 FLF205 FBJ205 ERN205 EHR205 DXV205 DNZ205 BQT205 DED205 BGX205 CUH205 AXB205 CKL205 CAP205 ANF205 ANN275 CAX275 CKT275 AXJ275 CUP275 BHF275 DEL275 BRB275 DOH275 DYD275 EHZ275 ERV275 FBR275 FLN275 FVJ275 GFF275 GPB275 GYX275 HIT275 HSP275 ICL275 IMH275 IWD275 JFZ275 JPV275 JZR275 KJN275 KTJ275 LDF275 LNB275 LWX275 MGT275 MQP275 NAL275 NKH275 NUD275 ODZ275 ONV275 OXR275 PHN275 PRJ275 QBF275 QLB275 QUX275 RET275 ROP275 RYL275 SIH275 SSD275 TBZ275 TLV275 TVR275 UFN275 UPJ275 UZF275 VJB275 VSX275 WCT275 WMP275 WWL275 JZ275 TV275 ADR275 ANN277 CAX277 CKT277 AXJ277 CUP277 BHF277 DEL277 BRB277 DOH277 DYD277 EHZ277 ERV277 FBR277 FLN277 FVJ277 GFF277 GPB277 GYX277 HIT277 HSP277 ICL277 IMH277 IWD277 JFZ277 JPV277 JZR277 KJN277 KTJ277 LDF277 LNB277 LWX277 MGT277 MQP277 NAL277 NKH277 NUD277 ODZ277 ONV277 OXR277 PHN277 PRJ277 QBF277 QLB277 QUX277 RET277 ROP277 RYL277 SIH277 SSD277 TBZ277 TLV277 TVR277 UFN277 UPJ277 UZF277 VJB277 VSX277 WCT277 WMP277 WWL277 JZ277 TV277 ADR277 ANN279 CAX279 CKT279 AXJ279 CUP279 BHF279 DEL279 BRB279 DOH279 DYD279 EHZ279 ERV279 FBR279 FLN279 FVJ279 GFF279 GPB279 GYX279 HIT279 HSP279 ICL279 IMH279 IWD279 JFZ279 JPV279 JZR279 KJN279 KTJ279 LDF279 LNB279 LWX279 MGT279 MQP279 NAL279 NKH279 NUD279 ODZ279 ONV279 OXR279 PHN279 PRJ279 QBF279 QLB279 QUX279 RET279 ROP279 RYL279 SIH279 SSD279 TBZ279 TLV279 TVR279 UFN279 UPJ279 UZF279 VJB279 VSX279 WCT279 WMP279 WWL279 JZ279 TV279 AWY133 BQQ133 ANC133 CAM133 BGU133 ADG133 TK133 JO133 WWA133 WME133 WCI133 VSM133 VIQ133 UYU133 UOY133 UFC133 TVG133 TLK133 TBO133 SRS133 SHW133 RYA133 ROE133 REI133 QUM133 QKQ133 QAU133 PQY133 PHC133 OXG133 ONK133 ODO133 NTS133 NJW133 NAA133 MQE133 MGI133 LWM133 LMQ133 LCU133 KSY133 KJC133 JZG133 JPK133 JFO133 IVS133 ILW133 ICA133 HSE133 HII133 GYM133 GOQ133 GEU133 FUY133 FLC133 FBG133 ERK133 EHO133 DXS133 DNW133 DEA133 CUE133 CKI133 WVP284:WVP285 BQC134 AWK134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JA134 SW134 ACS134 BGG134 BZY134 TKR80 SQZ80 SHD80 RXH80 RNL80 RDP80 QTT80 QJX80 QAB80 PQF80 PGJ80 OWN80 OMR80 OCV80 NSZ80 NJD80 MZH80 MPL80 MFP80 LVT80 LLX80 LCB80 KSF80 KIJ80 JYN80 JOR80 JEV80 IUZ80 ILD80 IBH80 HRL80 HHP80 GXT80 GNX80 GEB80 FUF80 FKJ80 FAN80 EQR80 EGV80 DWZ80 DND80 DDH80 CTL80 CJP80 BZT80 BPX80 BGB80 AWF80 AMJ80 ACN80 SR80 IV80 WVH80 WLL80 WBP80 VRT80 VHX80 UYB80 UOF80 UEJ80 TUN80 AH84 TKR83 SQZ83 SHD83 RXH83 RNL83 RDP83 QTT83 QJX83 QAB83 PQF83 PGJ83 OWN83 OMR83 OCV83 NSZ83 NJD83 MZH83 MPL83 MFP83 LVT83 LLX83 LCB83 KSF83 KIJ83 JYN83 JOR83 JEV83 IUZ83 ILD83 IBH83 HRL83 HHP83 GXT83 GNX83 GEB83 FUF83 FKJ83 FAN83 EQR83 EGV83 DWZ83 DND83 DDH83 CTL83 CJP83 BZT83 BPX83 BGB83 AWF83 AMJ83 ACN83 SR83 IV83 WVH83 WLL83 WBP83 VRT83 VHX83 UYB83 UOF83 UEJ83 TUN83 CUE135 AJ282:AJ283 ACV284:ACV285 AMR284:AMR285 CAB284:CAB285 CJX284:CJX285 AWN284:AWN285 CTT284:CTT285 BGJ284:BGJ285 DDP284:DDP285 BQF284:BQF285 DNL284:DNL285 DXH284:DXH285 EHD284:EHD285 EQZ284:EQZ285 FAV284:FAV285 FKR284:FKR285 FUN284:FUN285 GEJ284:GEJ285 GOF284:GOF285 GYB284:GYB285 HHX284:HHX285 HRT284:HRT285 IBP284:IBP285 ILL284:ILL285 IVH284:IVH285 JFD284:JFD285 JOZ284:JOZ285 JYV284:JYV285 KIR284:KIR285 KSN284:KSN285 LCJ284:LCJ285 LMF284:LMF285 LWB284:LWB285 MFX284:MFX285 MPT284:MPT285 MZP284:MZP285 NJL284:NJL285 NTH284:NTH285 ODD284:ODD285 OMZ284:OMZ285 OWV284:OWV285 PGR284:PGR285 PQN284:PQN285 QAJ284:QAJ285 QKF284:QKF285 QUB284:QUB285 RDX284:RDX285 RNT284:RNT285 RXP284:RXP285 SHL284:SHL285 SRH284:SRH285 TBD284:TBD285 TKZ284:TKZ285 TUV284:TUV285 UER284:UER285 UON284:UON285 UYJ284:UYJ285 VIF284:VIF285 VSB284:VSB285 WBX284:WBX285 WLT284:WLT285 AF284:AF285 JD284:JD285 AF217:AF220 ANN228 AF143:AF146 AR217:AR220 AN217:AN224 ADR228 TV228 JZ228 WWL228 WMP228 WCT228 VSX228 VJB228 UZF228 UPJ228 UFN228 TVR228 TLV228 TBZ228 SSD228 SIH228 RYL228 ROP228 RET228 QUX228 QLB228 QBF228 PRJ228 PHN228 OXR228 ONV228 ODZ228 NUD228 NKH228 NAL228 MQP228 MGT228 LWX228 LNB228 LDF228 KTJ228 KJN228 JZR228 JPV228 JFZ228 IWD228 IMH228 ICL228 HSP228 HIT228 GYX228 GPB228 GFF228 FVJ228 FLN228 FBR228 ERV228 EHZ228 DYD228 DOH228 BRB228 DEL228 BHF228 CUP228 AXJ228 CKT228 CAX228 CKR293:CKR295 AXH293:AXH295 CUN293:CUN295 BHD293:BHD295 DEJ293:DEJ295 BQZ293:BQZ295 DOF293:DOF295 DYB293:DYB295 EHX293:EHX295 ERT293:ERT295 FBP293:FBP295 FLL293:FLL295 FVH293:FVH295 GFD293:GFD295 GOZ293:GOZ295 GYV293:GYV295 HIR293:HIR295 HSN293:HSN295 ICJ293:ICJ295 IMF293:IMF295 IWB293:IWB295 JFX293:JFX295 JPT293:JPT295 JZP293:JZP295 KJL293:KJL295 KTH293:KTH295 LDD293:LDD295 LMZ293:LMZ295 LWV293:LWV295 MGR293:MGR295 MQN293:MQN295 NAJ293:NAJ295 NKF293:NKF295 NUB293:NUB295 ODX293:ODX295 ONT293:ONT295 OXP293:OXP295 PHL293:PHL295 PRH293:PRH295 QBD293:QBD295 QKZ293:QKZ295 QUV293:QUV295 RER293:RER295 RON293:RON295 RYJ293:RYJ295 SIF293:SIF295 SSB293:SSB295 TBX293:TBX295 TLT293:TLT295 TVP293:TVP295 UFL293:UFL295 UPH293:UPH295 UZD293:UZD295 VIZ293:VIZ295 VSV293:VSV295 WCR293:WCR295 WMN293:WMN295 WWJ293:WWJ295 JX293:JX295 TT293:TT295 ADP293:ADP295 SZ284:SZ285 AF127:AF130 ADP287:ADP288 TT287:TT288 JX287:JX288 WWJ287:WWJ288 WMN287:WMN288 WCR287:WCR288 VSV287:VSV288 VIZ287:VIZ288 UZD287:UZD288 UPH287:UPH288 UFL287:UFL288 TVP287:TVP288 TLT287:TLT288 TBX287:TBX288 SSB287:SSB288 SIF287:SIF288 RYJ287:RYJ288 RON287:RON288 RER287:RER288 QUV287:QUV288 QKZ287:QKZ288 QBD287:QBD288 PRH287:PRH288 PHL287:PHL288 OXP287:OXP288 ONT287:ONT288 ODX287:ODX288 NUB287:NUB288 NKF287:NKF288 NAJ287:NAJ288 MQN287:MQN288 MGR287:MGR288 LWV287:LWV288 LMZ287:LMZ288 LDD287:LDD288 KTH287:KTH288 KJL287:KJL288 JZP287:JZP288 JPT287:JPT288 JFX287:JFX288 IWB287:IWB288 IMF287:IMF288 ICJ287:ICJ288 HSN287:HSN288 HIR287:HIR288 GYV287:GYV288 GOZ287:GOZ288 GFD287:GFD288 FVH287:FVH288 FLL287:FLL288 FBP287:FBP288 ERT287:ERT288 EHX287:EHX288 DYB287:DYB288 DOF287:DOF288 BQZ287:BQZ288 DEJ287:DEJ288 BHD287:BHD288 CUN287:CUN288 AXH287:AXH288 CKR287:CKR288 CAV287:CAV288 ANL287:ANL288 AH287:AH288</xm:sqref>
        </x14:dataValidation>
        <x14:dataValidation type="list" allowBlank="1" showInputMessage="1">
          <x14:formula1>
            <xm:f>атрибут</xm:f>
          </x14:formula1>
          <xm:sqref>BJ65599:BJ66429 KZ65599:KZ66429 UV65599:UV66429 AER65599:AER66429 AON65599:AON66429 AYJ65599:AYJ66429 BIF65599:BIF66429 BSB65599:BSB66429 CBX65599:CBX66429 CLT65599:CLT66429 CVP65599:CVP66429 DFL65599:DFL66429 DPH65599:DPH66429 DZD65599:DZD66429 EIZ65599:EIZ66429 ESV65599:ESV66429 FCR65599:FCR66429 FMN65599:FMN66429 FWJ65599:FWJ66429 GGF65599:GGF66429 GQB65599:GQB66429 GZX65599:GZX66429 HJT65599:HJT66429 HTP65599:HTP66429 IDL65599:IDL66429 INH65599:INH66429 IXD65599:IXD66429 JGZ65599:JGZ66429 JQV65599:JQV66429 KAR65599:KAR66429 KKN65599:KKN66429 KUJ65599:KUJ66429 LEF65599:LEF66429 LOB65599:LOB66429 LXX65599:LXX66429 MHT65599:MHT66429 MRP65599:MRP66429 NBL65599:NBL66429 NLH65599:NLH66429 NVD65599:NVD66429 OEZ65599:OEZ66429 OOV65599:OOV66429 OYR65599:OYR66429 PIN65599:PIN66429 PSJ65599:PSJ66429 QCF65599:QCF66429 QMB65599:QMB66429 QVX65599:QVX66429 RFT65599:RFT66429 RPP65599:RPP66429 RZL65599:RZL66429 SJH65599:SJH66429 STD65599:STD66429 TCZ65599:TCZ66429 TMV65599:TMV66429 TWR65599:TWR66429 UGN65599:UGN66429 UQJ65599:UQJ66429 VAF65599:VAF66429 VKB65599:VKB66429 VTX65599:VTX66429 WDT65599:WDT66429 WNP65599:WNP66429 WXL65599:WXL66429 BJ131135:BJ131965 KZ131135:KZ131965 UV131135:UV131965 AER131135:AER131965 AON131135:AON131965 AYJ131135:AYJ131965 BIF131135:BIF131965 BSB131135:BSB131965 CBX131135:CBX131965 CLT131135:CLT131965 CVP131135:CVP131965 DFL131135:DFL131965 DPH131135:DPH131965 DZD131135:DZD131965 EIZ131135:EIZ131965 ESV131135:ESV131965 FCR131135:FCR131965 FMN131135:FMN131965 FWJ131135:FWJ131965 GGF131135:GGF131965 GQB131135:GQB131965 GZX131135:GZX131965 HJT131135:HJT131965 HTP131135:HTP131965 IDL131135:IDL131965 INH131135:INH131965 IXD131135:IXD131965 JGZ131135:JGZ131965 JQV131135:JQV131965 KAR131135:KAR131965 KKN131135:KKN131965 KUJ131135:KUJ131965 LEF131135:LEF131965 LOB131135:LOB131965 LXX131135:LXX131965 MHT131135:MHT131965 MRP131135:MRP131965 NBL131135:NBL131965 NLH131135:NLH131965 NVD131135:NVD131965 OEZ131135:OEZ131965 OOV131135:OOV131965 OYR131135:OYR131965 PIN131135:PIN131965 PSJ131135:PSJ131965 QCF131135:QCF131965 QMB131135:QMB131965 QVX131135:QVX131965 RFT131135:RFT131965 RPP131135:RPP131965 RZL131135:RZL131965 SJH131135:SJH131965 STD131135:STD131965 TCZ131135:TCZ131965 TMV131135:TMV131965 TWR131135:TWR131965 UGN131135:UGN131965 UQJ131135:UQJ131965 VAF131135:VAF131965 VKB131135:VKB131965 VTX131135:VTX131965 WDT131135:WDT131965 WNP131135:WNP131965 WXL131135:WXL131965 BJ196671:BJ197501 KZ196671:KZ197501 UV196671:UV197501 AER196671:AER197501 AON196671:AON197501 AYJ196671:AYJ197501 BIF196671:BIF197501 BSB196671:BSB197501 CBX196671:CBX197501 CLT196671:CLT197501 CVP196671:CVP197501 DFL196671:DFL197501 DPH196671:DPH197501 DZD196671:DZD197501 EIZ196671:EIZ197501 ESV196671:ESV197501 FCR196671:FCR197501 FMN196671:FMN197501 FWJ196671:FWJ197501 GGF196671:GGF197501 GQB196671:GQB197501 GZX196671:GZX197501 HJT196671:HJT197501 HTP196671:HTP197501 IDL196671:IDL197501 INH196671:INH197501 IXD196671:IXD197501 JGZ196671:JGZ197501 JQV196671:JQV197501 KAR196671:KAR197501 KKN196671:KKN197501 KUJ196671:KUJ197501 LEF196671:LEF197501 LOB196671:LOB197501 LXX196671:LXX197501 MHT196671:MHT197501 MRP196671:MRP197501 NBL196671:NBL197501 NLH196671:NLH197501 NVD196671:NVD197501 OEZ196671:OEZ197501 OOV196671:OOV197501 OYR196671:OYR197501 PIN196671:PIN197501 PSJ196671:PSJ197501 QCF196671:QCF197501 QMB196671:QMB197501 QVX196671:QVX197501 RFT196671:RFT197501 RPP196671:RPP197501 RZL196671:RZL197501 SJH196671:SJH197501 STD196671:STD197501 TCZ196671:TCZ197501 TMV196671:TMV197501 TWR196671:TWR197501 UGN196671:UGN197501 UQJ196671:UQJ197501 VAF196671:VAF197501 VKB196671:VKB197501 VTX196671:VTX197501 WDT196671:WDT197501 WNP196671:WNP197501 WXL196671:WXL197501 BJ262207:BJ263037 KZ262207:KZ263037 UV262207:UV263037 AER262207:AER263037 AON262207:AON263037 AYJ262207:AYJ263037 BIF262207:BIF263037 BSB262207:BSB263037 CBX262207:CBX263037 CLT262207:CLT263037 CVP262207:CVP263037 DFL262207:DFL263037 DPH262207:DPH263037 DZD262207:DZD263037 EIZ262207:EIZ263037 ESV262207:ESV263037 FCR262207:FCR263037 FMN262207:FMN263037 FWJ262207:FWJ263037 GGF262207:GGF263037 GQB262207:GQB263037 GZX262207:GZX263037 HJT262207:HJT263037 HTP262207:HTP263037 IDL262207:IDL263037 INH262207:INH263037 IXD262207:IXD263037 JGZ262207:JGZ263037 JQV262207:JQV263037 KAR262207:KAR263037 KKN262207:KKN263037 KUJ262207:KUJ263037 LEF262207:LEF263037 LOB262207:LOB263037 LXX262207:LXX263037 MHT262207:MHT263037 MRP262207:MRP263037 NBL262207:NBL263037 NLH262207:NLH263037 NVD262207:NVD263037 OEZ262207:OEZ263037 OOV262207:OOV263037 OYR262207:OYR263037 PIN262207:PIN263037 PSJ262207:PSJ263037 QCF262207:QCF263037 QMB262207:QMB263037 QVX262207:QVX263037 RFT262207:RFT263037 RPP262207:RPP263037 RZL262207:RZL263037 SJH262207:SJH263037 STD262207:STD263037 TCZ262207:TCZ263037 TMV262207:TMV263037 TWR262207:TWR263037 UGN262207:UGN263037 UQJ262207:UQJ263037 VAF262207:VAF263037 VKB262207:VKB263037 VTX262207:VTX263037 WDT262207:WDT263037 WNP262207:WNP263037 WXL262207:WXL263037 BJ327743:BJ328573 KZ327743:KZ328573 UV327743:UV328573 AER327743:AER328573 AON327743:AON328573 AYJ327743:AYJ328573 BIF327743:BIF328573 BSB327743:BSB328573 CBX327743:CBX328573 CLT327743:CLT328573 CVP327743:CVP328573 DFL327743:DFL328573 DPH327743:DPH328573 DZD327743:DZD328573 EIZ327743:EIZ328573 ESV327743:ESV328573 FCR327743:FCR328573 FMN327743:FMN328573 FWJ327743:FWJ328573 GGF327743:GGF328573 GQB327743:GQB328573 GZX327743:GZX328573 HJT327743:HJT328573 HTP327743:HTP328573 IDL327743:IDL328573 INH327743:INH328573 IXD327743:IXD328573 JGZ327743:JGZ328573 JQV327743:JQV328573 KAR327743:KAR328573 KKN327743:KKN328573 KUJ327743:KUJ328573 LEF327743:LEF328573 LOB327743:LOB328573 LXX327743:LXX328573 MHT327743:MHT328573 MRP327743:MRP328573 NBL327743:NBL328573 NLH327743:NLH328573 NVD327743:NVD328573 OEZ327743:OEZ328573 OOV327743:OOV328573 OYR327743:OYR328573 PIN327743:PIN328573 PSJ327743:PSJ328573 QCF327743:QCF328573 QMB327743:QMB328573 QVX327743:QVX328573 RFT327743:RFT328573 RPP327743:RPP328573 RZL327743:RZL328573 SJH327743:SJH328573 STD327743:STD328573 TCZ327743:TCZ328573 TMV327743:TMV328573 TWR327743:TWR328573 UGN327743:UGN328573 UQJ327743:UQJ328573 VAF327743:VAF328573 VKB327743:VKB328573 VTX327743:VTX328573 WDT327743:WDT328573 WNP327743:WNP328573 WXL327743:WXL328573 BJ393279:BJ394109 KZ393279:KZ394109 UV393279:UV394109 AER393279:AER394109 AON393279:AON394109 AYJ393279:AYJ394109 BIF393279:BIF394109 BSB393279:BSB394109 CBX393279:CBX394109 CLT393279:CLT394109 CVP393279:CVP394109 DFL393279:DFL394109 DPH393279:DPH394109 DZD393279:DZD394109 EIZ393279:EIZ394109 ESV393279:ESV394109 FCR393279:FCR394109 FMN393279:FMN394109 FWJ393279:FWJ394109 GGF393279:GGF394109 GQB393279:GQB394109 GZX393279:GZX394109 HJT393279:HJT394109 HTP393279:HTP394109 IDL393279:IDL394109 INH393279:INH394109 IXD393279:IXD394109 JGZ393279:JGZ394109 JQV393279:JQV394109 KAR393279:KAR394109 KKN393279:KKN394109 KUJ393279:KUJ394109 LEF393279:LEF394109 LOB393279:LOB394109 LXX393279:LXX394109 MHT393279:MHT394109 MRP393279:MRP394109 NBL393279:NBL394109 NLH393279:NLH394109 NVD393279:NVD394109 OEZ393279:OEZ394109 OOV393279:OOV394109 OYR393279:OYR394109 PIN393279:PIN394109 PSJ393279:PSJ394109 QCF393279:QCF394109 QMB393279:QMB394109 QVX393279:QVX394109 RFT393279:RFT394109 RPP393279:RPP394109 RZL393279:RZL394109 SJH393279:SJH394109 STD393279:STD394109 TCZ393279:TCZ394109 TMV393279:TMV394109 TWR393279:TWR394109 UGN393279:UGN394109 UQJ393279:UQJ394109 VAF393279:VAF394109 VKB393279:VKB394109 VTX393279:VTX394109 WDT393279:WDT394109 WNP393279:WNP394109 WXL393279:WXL394109 BJ458815:BJ459645 KZ458815:KZ459645 UV458815:UV459645 AER458815:AER459645 AON458815:AON459645 AYJ458815:AYJ459645 BIF458815:BIF459645 BSB458815:BSB459645 CBX458815:CBX459645 CLT458815:CLT459645 CVP458815:CVP459645 DFL458815:DFL459645 DPH458815:DPH459645 DZD458815:DZD459645 EIZ458815:EIZ459645 ESV458815:ESV459645 FCR458815:FCR459645 FMN458815:FMN459645 FWJ458815:FWJ459645 GGF458815:GGF459645 GQB458815:GQB459645 GZX458815:GZX459645 HJT458815:HJT459645 HTP458815:HTP459645 IDL458815:IDL459645 INH458815:INH459645 IXD458815:IXD459645 JGZ458815:JGZ459645 JQV458815:JQV459645 KAR458815:KAR459645 KKN458815:KKN459645 KUJ458815:KUJ459645 LEF458815:LEF459645 LOB458815:LOB459645 LXX458815:LXX459645 MHT458815:MHT459645 MRP458815:MRP459645 NBL458815:NBL459645 NLH458815:NLH459645 NVD458815:NVD459645 OEZ458815:OEZ459645 OOV458815:OOV459645 OYR458815:OYR459645 PIN458815:PIN459645 PSJ458815:PSJ459645 QCF458815:QCF459645 QMB458815:QMB459645 QVX458815:QVX459645 RFT458815:RFT459645 RPP458815:RPP459645 RZL458815:RZL459645 SJH458815:SJH459645 STD458815:STD459645 TCZ458815:TCZ459645 TMV458815:TMV459645 TWR458815:TWR459645 UGN458815:UGN459645 UQJ458815:UQJ459645 VAF458815:VAF459645 VKB458815:VKB459645 VTX458815:VTX459645 WDT458815:WDT459645 WNP458815:WNP459645 WXL458815:WXL459645 BJ524351:BJ525181 KZ524351:KZ525181 UV524351:UV525181 AER524351:AER525181 AON524351:AON525181 AYJ524351:AYJ525181 BIF524351:BIF525181 BSB524351:BSB525181 CBX524351:CBX525181 CLT524351:CLT525181 CVP524351:CVP525181 DFL524351:DFL525181 DPH524351:DPH525181 DZD524351:DZD525181 EIZ524351:EIZ525181 ESV524351:ESV525181 FCR524351:FCR525181 FMN524351:FMN525181 FWJ524351:FWJ525181 GGF524351:GGF525181 GQB524351:GQB525181 GZX524351:GZX525181 HJT524351:HJT525181 HTP524351:HTP525181 IDL524351:IDL525181 INH524351:INH525181 IXD524351:IXD525181 JGZ524351:JGZ525181 JQV524351:JQV525181 KAR524351:KAR525181 KKN524351:KKN525181 KUJ524351:KUJ525181 LEF524351:LEF525181 LOB524351:LOB525181 LXX524351:LXX525181 MHT524351:MHT525181 MRP524351:MRP525181 NBL524351:NBL525181 NLH524351:NLH525181 NVD524351:NVD525181 OEZ524351:OEZ525181 OOV524351:OOV525181 OYR524351:OYR525181 PIN524351:PIN525181 PSJ524351:PSJ525181 QCF524351:QCF525181 QMB524351:QMB525181 QVX524351:QVX525181 RFT524351:RFT525181 RPP524351:RPP525181 RZL524351:RZL525181 SJH524351:SJH525181 STD524351:STD525181 TCZ524351:TCZ525181 TMV524351:TMV525181 TWR524351:TWR525181 UGN524351:UGN525181 UQJ524351:UQJ525181 VAF524351:VAF525181 VKB524351:VKB525181 VTX524351:VTX525181 WDT524351:WDT525181 WNP524351:WNP525181 WXL524351:WXL525181 BJ589887:BJ590717 KZ589887:KZ590717 UV589887:UV590717 AER589887:AER590717 AON589887:AON590717 AYJ589887:AYJ590717 BIF589887:BIF590717 BSB589887:BSB590717 CBX589887:CBX590717 CLT589887:CLT590717 CVP589887:CVP590717 DFL589887:DFL590717 DPH589887:DPH590717 DZD589887:DZD590717 EIZ589887:EIZ590717 ESV589887:ESV590717 FCR589887:FCR590717 FMN589887:FMN590717 FWJ589887:FWJ590717 GGF589887:GGF590717 GQB589887:GQB590717 GZX589887:GZX590717 HJT589887:HJT590717 HTP589887:HTP590717 IDL589887:IDL590717 INH589887:INH590717 IXD589887:IXD590717 JGZ589887:JGZ590717 JQV589887:JQV590717 KAR589887:KAR590717 KKN589887:KKN590717 KUJ589887:KUJ590717 LEF589887:LEF590717 LOB589887:LOB590717 LXX589887:LXX590717 MHT589887:MHT590717 MRP589887:MRP590717 NBL589887:NBL590717 NLH589887:NLH590717 NVD589887:NVD590717 OEZ589887:OEZ590717 OOV589887:OOV590717 OYR589887:OYR590717 PIN589887:PIN590717 PSJ589887:PSJ590717 QCF589887:QCF590717 QMB589887:QMB590717 QVX589887:QVX590717 RFT589887:RFT590717 RPP589887:RPP590717 RZL589887:RZL590717 SJH589887:SJH590717 STD589887:STD590717 TCZ589887:TCZ590717 TMV589887:TMV590717 TWR589887:TWR590717 UGN589887:UGN590717 UQJ589887:UQJ590717 VAF589887:VAF590717 VKB589887:VKB590717 VTX589887:VTX590717 WDT589887:WDT590717 WNP589887:WNP590717 WXL589887:WXL590717 BJ655423:BJ656253 KZ655423:KZ656253 UV655423:UV656253 AER655423:AER656253 AON655423:AON656253 AYJ655423:AYJ656253 BIF655423:BIF656253 BSB655423:BSB656253 CBX655423:CBX656253 CLT655423:CLT656253 CVP655423:CVP656253 DFL655423:DFL656253 DPH655423:DPH656253 DZD655423:DZD656253 EIZ655423:EIZ656253 ESV655423:ESV656253 FCR655423:FCR656253 FMN655423:FMN656253 FWJ655423:FWJ656253 GGF655423:GGF656253 GQB655423:GQB656253 GZX655423:GZX656253 HJT655423:HJT656253 HTP655423:HTP656253 IDL655423:IDL656253 INH655423:INH656253 IXD655423:IXD656253 JGZ655423:JGZ656253 JQV655423:JQV656253 KAR655423:KAR656253 KKN655423:KKN656253 KUJ655423:KUJ656253 LEF655423:LEF656253 LOB655423:LOB656253 LXX655423:LXX656253 MHT655423:MHT656253 MRP655423:MRP656253 NBL655423:NBL656253 NLH655423:NLH656253 NVD655423:NVD656253 OEZ655423:OEZ656253 OOV655423:OOV656253 OYR655423:OYR656253 PIN655423:PIN656253 PSJ655423:PSJ656253 QCF655423:QCF656253 QMB655423:QMB656253 QVX655423:QVX656253 RFT655423:RFT656253 RPP655423:RPP656253 RZL655423:RZL656253 SJH655423:SJH656253 STD655423:STD656253 TCZ655423:TCZ656253 TMV655423:TMV656253 TWR655423:TWR656253 UGN655423:UGN656253 UQJ655423:UQJ656253 VAF655423:VAF656253 VKB655423:VKB656253 VTX655423:VTX656253 WDT655423:WDT656253 WNP655423:WNP656253 WXL655423:WXL656253 BJ720959:BJ721789 KZ720959:KZ721789 UV720959:UV721789 AER720959:AER721789 AON720959:AON721789 AYJ720959:AYJ721789 BIF720959:BIF721789 BSB720959:BSB721789 CBX720959:CBX721789 CLT720959:CLT721789 CVP720959:CVP721789 DFL720959:DFL721789 DPH720959:DPH721789 DZD720959:DZD721789 EIZ720959:EIZ721789 ESV720959:ESV721789 FCR720959:FCR721789 FMN720959:FMN721789 FWJ720959:FWJ721789 GGF720959:GGF721789 GQB720959:GQB721789 GZX720959:GZX721789 HJT720959:HJT721789 HTP720959:HTP721789 IDL720959:IDL721789 INH720959:INH721789 IXD720959:IXD721789 JGZ720959:JGZ721789 JQV720959:JQV721789 KAR720959:KAR721789 KKN720959:KKN721789 KUJ720959:KUJ721789 LEF720959:LEF721789 LOB720959:LOB721789 LXX720959:LXX721789 MHT720959:MHT721789 MRP720959:MRP721789 NBL720959:NBL721789 NLH720959:NLH721789 NVD720959:NVD721789 OEZ720959:OEZ721789 OOV720959:OOV721789 OYR720959:OYR721789 PIN720959:PIN721789 PSJ720959:PSJ721789 QCF720959:QCF721789 QMB720959:QMB721789 QVX720959:QVX721789 RFT720959:RFT721789 RPP720959:RPP721789 RZL720959:RZL721789 SJH720959:SJH721789 STD720959:STD721789 TCZ720959:TCZ721789 TMV720959:TMV721789 TWR720959:TWR721789 UGN720959:UGN721789 UQJ720959:UQJ721789 VAF720959:VAF721789 VKB720959:VKB721789 VTX720959:VTX721789 WDT720959:WDT721789 WNP720959:WNP721789 WXL720959:WXL721789 BJ786495:BJ787325 KZ786495:KZ787325 UV786495:UV787325 AER786495:AER787325 AON786495:AON787325 AYJ786495:AYJ787325 BIF786495:BIF787325 BSB786495:BSB787325 CBX786495:CBX787325 CLT786495:CLT787325 CVP786495:CVP787325 DFL786495:DFL787325 DPH786495:DPH787325 DZD786495:DZD787325 EIZ786495:EIZ787325 ESV786495:ESV787325 FCR786495:FCR787325 FMN786495:FMN787325 FWJ786495:FWJ787325 GGF786495:GGF787325 GQB786495:GQB787325 GZX786495:GZX787325 HJT786495:HJT787325 HTP786495:HTP787325 IDL786495:IDL787325 INH786495:INH787325 IXD786495:IXD787325 JGZ786495:JGZ787325 JQV786495:JQV787325 KAR786495:KAR787325 KKN786495:KKN787325 KUJ786495:KUJ787325 LEF786495:LEF787325 LOB786495:LOB787325 LXX786495:LXX787325 MHT786495:MHT787325 MRP786495:MRP787325 NBL786495:NBL787325 NLH786495:NLH787325 NVD786495:NVD787325 OEZ786495:OEZ787325 OOV786495:OOV787325 OYR786495:OYR787325 PIN786495:PIN787325 PSJ786495:PSJ787325 QCF786495:QCF787325 QMB786495:QMB787325 QVX786495:QVX787325 RFT786495:RFT787325 RPP786495:RPP787325 RZL786495:RZL787325 SJH786495:SJH787325 STD786495:STD787325 TCZ786495:TCZ787325 TMV786495:TMV787325 TWR786495:TWR787325 UGN786495:UGN787325 UQJ786495:UQJ787325 VAF786495:VAF787325 VKB786495:VKB787325 VTX786495:VTX787325 WDT786495:WDT787325 WNP786495:WNP787325 WXL786495:WXL787325 BJ852031:BJ852861 KZ852031:KZ852861 UV852031:UV852861 AER852031:AER852861 AON852031:AON852861 AYJ852031:AYJ852861 BIF852031:BIF852861 BSB852031:BSB852861 CBX852031:CBX852861 CLT852031:CLT852861 CVP852031:CVP852861 DFL852031:DFL852861 DPH852031:DPH852861 DZD852031:DZD852861 EIZ852031:EIZ852861 ESV852031:ESV852861 FCR852031:FCR852861 FMN852031:FMN852861 FWJ852031:FWJ852861 GGF852031:GGF852861 GQB852031:GQB852861 GZX852031:GZX852861 HJT852031:HJT852861 HTP852031:HTP852861 IDL852031:IDL852861 INH852031:INH852861 IXD852031:IXD852861 JGZ852031:JGZ852861 JQV852031:JQV852861 KAR852031:KAR852861 KKN852031:KKN852861 KUJ852031:KUJ852861 LEF852031:LEF852861 LOB852031:LOB852861 LXX852031:LXX852861 MHT852031:MHT852861 MRP852031:MRP852861 NBL852031:NBL852861 NLH852031:NLH852861 NVD852031:NVD852861 OEZ852031:OEZ852861 OOV852031:OOV852861 OYR852031:OYR852861 PIN852031:PIN852861 PSJ852031:PSJ852861 QCF852031:QCF852861 QMB852031:QMB852861 QVX852031:QVX852861 RFT852031:RFT852861 RPP852031:RPP852861 RZL852031:RZL852861 SJH852031:SJH852861 STD852031:STD852861 TCZ852031:TCZ852861 TMV852031:TMV852861 TWR852031:TWR852861 UGN852031:UGN852861 UQJ852031:UQJ852861 VAF852031:VAF852861 VKB852031:VKB852861 VTX852031:VTX852861 WDT852031:WDT852861 WNP852031:WNP852861 WXL852031:WXL852861 BJ917567:BJ918397 KZ917567:KZ918397 UV917567:UV918397 AER917567:AER918397 AON917567:AON918397 AYJ917567:AYJ918397 BIF917567:BIF918397 BSB917567:BSB918397 CBX917567:CBX918397 CLT917567:CLT918397 CVP917567:CVP918397 DFL917567:DFL918397 DPH917567:DPH918397 DZD917567:DZD918397 EIZ917567:EIZ918397 ESV917567:ESV918397 FCR917567:FCR918397 FMN917567:FMN918397 FWJ917567:FWJ918397 GGF917567:GGF918397 GQB917567:GQB918397 GZX917567:GZX918397 HJT917567:HJT918397 HTP917567:HTP918397 IDL917567:IDL918397 INH917567:INH918397 IXD917567:IXD918397 JGZ917567:JGZ918397 JQV917567:JQV918397 KAR917567:KAR918397 KKN917567:KKN918397 KUJ917567:KUJ918397 LEF917567:LEF918397 LOB917567:LOB918397 LXX917567:LXX918397 MHT917567:MHT918397 MRP917567:MRP918397 NBL917567:NBL918397 NLH917567:NLH918397 NVD917567:NVD918397 OEZ917567:OEZ918397 OOV917567:OOV918397 OYR917567:OYR918397 PIN917567:PIN918397 PSJ917567:PSJ918397 QCF917567:QCF918397 QMB917567:QMB918397 QVX917567:QVX918397 RFT917567:RFT918397 RPP917567:RPP918397 RZL917567:RZL918397 SJH917567:SJH918397 STD917567:STD918397 TCZ917567:TCZ918397 TMV917567:TMV918397 TWR917567:TWR918397 UGN917567:UGN918397 UQJ917567:UQJ918397 VAF917567:VAF918397 VKB917567:VKB918397 VTX917567:VTX918397 WDT917567:WDT918397 WNP917567:WNP918397 WXL917567:WXL918397 BJ983103:BJ983933 KZ983103:KZ983933 UV983103:UV983933 AER983103:AER983933 AON983103:AON983933 AYJ983103:AYJ983933 BIF983103:BIF983933 BSB983103:BSB983933 CBX983103:CBX983933 CLT983103:CLT983933 CVP983103:CVP983933 DFL983103:DFL983933 DPH983103:DPH983933 DZD983103:DZD983933 EIZ983103:EIZ983933 ESV983103:ESV983933 FCR983103:FCR983933 FMN983103:FMN983933 FWJ983103:FWJ983933 GGF983103:GGF983933 GQB983103:GQB983933 GZX983103:GZX983933 HJT983103:HJT983933 HTP983103:HTP983933 IDL983103:IDL983933 INH983103:INH983933 IXD983103:IXD983933 JGZ983103:JGZ983933 JQV983103:JQV983933 KAR983103:KAR983933 KKN983103:KKN983933 KUJ983103:KUJ983933 LEF983103:LEF983933 LOB983103:LOB983933 LXX983103:LXX983933 MHT983103:MHT983933 MRP983103:MRP983933 NBL983103:NBL983933 NLH983103:NLH983933 NVD983103:NVD983933 OEZ983103:OEZ983933 OOV983103:OOV983933 OYR983103:OYR983933 PIN983103:PIN983933 PSJ983103:PSJ983933 QCF983103:QCF983933 QMB983103:QMB983933 QVX983103:QVX983933 RFT983103:RFT983933 RPP983103:RPP983933 RZL983103:RZL983933 SJH983103:SJH983933 STD983103:STD983933 TCZ983103:TCZ983933 TMV983103:TMV983933 TWR983103:TWR983933 UGN983103:UGN983933 UQJ983103:UQJ983933 VAF983103:VAF983933 VKB983103:VKB983933 VTX983103:VTX983933 WDT983103:WDT983933 WNP983103:WNP983933 WXL983103:WXL983933 BG65599:BG66427 KW65599:KW66427 US65599:US66427 AEO65599:AEO66427 AOK65599:AOK66427 AYG65599:AYG66427 BIC65599:BIC66427 BRY65599:BRY66427 CBU65599:CBU66427 CLQ65599:CLQ66427 CVM65599:CVM66427 DFI65599:DFI66427 DPE65599:DPE66427 DZA65599:DZA66427 EIW65599:EIW66427 ESS65599:ESS66427 FCO65599:FCO66427 FMK65599:FMK66427 FWG65599:FWG66427 GGC65599:GGC66427 GPY65599:GPY66427 GZU65599:GZU66427 HJQ65599:HJQ66427 HTM65599:HTM66427 IDI65599:IDI66427 INE65599:INE66427 IXA65599:IXA66427 JGW65599:JGW66427 JQS65599:JQS66427 KAO65599:KAO66427 KKK65599:KKK66427 KUG65599:KUG66427 LEC65599:LEC66427 LNY65599:LNY66427 LXU65599:LXU66427 MHQ65599:MHQ66427 MRM65599:MRM66427 NBI65599:NBI66427 NLE65599:NLE66427 NVA65599:NVA66427 OEW65599:OEW66427 OOS65599:OOS66427 OYO65599:OYO66427 PIK65599:PIK66427 PSG65599:PSG66427 QCC65599:QCC66427 QLY65599:QLY66427 QVU65599:QVU66427 RFQ65599:RFQ66427 RPM65599:RPM66427 RZI65599:RZI66427 SJE65599:SJE66427 STA65599:STA66427 TCW65599:TCW66427 TMS65599:TMS66427 TWO65599:TWO66427 UGK65599:UGK66427 UQG65599:UQG66427 VAC65599:VAC66427 VJY65599:VJY66427 VTU65599:VTU66427 WDQ65599:WDQ66427 WNM65599:WNM66427 WXI65599:WXI66427 BG131135:BG131963 KW131135:KW131963 US131135:US131963 AEO131135:AEO131963 AOK131135:AOK131963 AYG131135:AYG131963 BIC131135:BIC131963 BRY131135:BRY131963 CBU131135:CBU131963 CLQ131135:CLQ131963 CVM131135:CVM131963 DFI131135:DFI131963 DPE131135:DPE131963 DZA131135:DZA131963 EIW131135:EIW131963 ESS131135:ESS131963 FCO131135:FCO131963 FMK131135:FMK131963 FWG131135:FWG131963 GGC131135:GGC131963 GPY131135:GPY131963 GZU131135:GZU131963 HJQ131135:HJQ131963 HTM131135:HTM131963 IDI131135:IDI131963 INE131135:INE131963 IXA131135:IXA131963 JGW131135:JGW131963 JQS131135:JQS131963 KAO131135:KAO131963 KKK131135:KKK131963 KUG131135:KUG131963 LEC131135:LEC131963 LNY131135:LNY131963 LXU131135:LXU131963 MHQ131135:MHQ131963 MRM131135:MRM131963 NBI131135:NBI131963 NLE131135:NLE131963 NVA131135:NVA131963 OEW131135:OEW131963 OOS131135:OOS131963 OYO131135:OYO131963 PIK131135:PIK131963 PSG131135:PSG131963 QCC131135:QCC131963 QLY131135:QLY131963 QVU131135:QVU131963 RFQ131135:RFQ131963 RPM131135:RPM131963 RZI131135:RZI131963 SJE131135:SJE131963 STA131135:STA131963 TCW131135:TCW131963 TMS131135:TMS131963 TWO131135:TWO131963 UGK131135:UGK131963 UQG131135:UQG131963 VAC131135:VAC131963 VJY131135:VJY131963 VTU131135:VTU131963 WDQ131135:WDQ131963 WNM131135:WNM131963 WXI131135:WXI131963 BG196671:BG197499 KW196671:KW197499 US196671:US197499 AEO196671:AEO197499 AOK196671:AOK197499 AYG196671:AYG197499 BIC196671:BIC197499 BRY196671:BRY197499 CBU196671:CBU197499 CLQ196671:CLQ197499 CVM196671:CVM197499 DFI196671:DFI197499 DPE196671:DPE197499 DZA196671:DZA197499 EIW196671:EIW197499 ESS196671:ESS197499 FCO196671:FCO197499 FMK196671:FMK197499 FWG196671:FWG197499 GGC196671:GGC197499 GPY196671:GPY197499 GZU196671:GZU197499 HJQ196671:HJQ197499 HTM196671:HTM197499 IDI196671:IDI197499 INE196671:INE197499 IXA196671:IXA197499 JGW196671:JGW197499 JQS196671:JQS197499 KAO196671:KAO197499 KKK196671:KKK197499 KUG196671:KUG197499 LEC196671:LEC197499 LNY196671:LNY197499 LXU196671:LXU197499 MHQ196671:MHQ197499 MRM196671:MRM197499 NBI196671:NBI197499 NLE196671:NLE197499 NVA196671:NVA197499 OEW196671:OEW197499 OOS196671:OOS197499 OYO196671:OYO197499 PIK196671:PIK197499 PSG196671:PSG197499 QCC196671:QCC197499 QLY196671:QLY197499 QVU196671:QVU197499 RFQ196671:RFQ197499 RPM196671:RPM197499 RZI196671:RZI197499 SJE196671:SJE197499 STA196671:STA197499 TCW196671:TCW197499 TMS196671:TMS197499 TWO196671:TWO197499 UGK196671:UGK197499 UQG196671:UQG197499 VAC196671:VAC197499 VJY196671:VJY197499 VTU196671:VTU197499 WDQ196671:WDQ197499 WNM196671:WNM197499 WXI196671:WXI197499 BG262207:BG263035 KW262207:KW263035 US262207:US263035 AEO262207:AEO263035 AOK262207:AOK263035 AYG262207:AYG263035 BIC262207:BIC263035 BRY262207:BRY263035 CBU262207:CBU263035 CLQ262207:CLQ263035 CVM262207:CVM263035 DFI262207:DFI263035 DPE262207:DPE263035 DZA262207:DZA263035 EIW262207:EIW263035 ESS262207:ESS263035 FCO262207:FCO263035 FMK262207:FMK263035 FWG262207:FWG263035 GGC262207:GGC263035 GPY262207:GPY263035 GZU262207:GZU263035 HJQ262207:HJQ263035 HTM262207:HTM263035 IDI262207:IDI263035 INE262207:INE263035 IXA262207:IXA263035 JGW262207:JGW263035 JQS262207:JQS263035 KAO262207:KAO263035 KKK262207:KKK263035 KUG262207:KUG263035 LEC262207:LEC263035 LNY262207:LNY263035 LXU262207:LXU263035 MHQ262207:MHQ263035 MRM262207:MRM263035 NBI262207:NBI263035 NLE262207:NLE263035 NVA262207:NVA263035 OEW262207:OEW263035 OOS262207:OOS263035 OYO262207:OYO263035 PIK262207:PIK263035 PSG262207:PSG263035 QCC262207:QCC263035 QLY262207:QLY263035 QVU262207:QVU263035 RFQ262207:RFQ263035 RPM262207:RPM263035 RZI262207:RZI263035 SJE262207:SJE263035 STA262207:STA263035 TCW262207:TCW263035 TMS262207:TMS263035 TWO262207:TWO263035 UGK262207:UGK263035 UQG262207:UQG263035 VAC262207:VAC263035 VJY262207:VJY263035 VTU262207:VTU263035 WDQ262207:WDQ263035 WNM262207:WNM263035 WXI262207:WXI263035 BG327743:BG328571 KW327743:KW328571 US327743:US328571 AEO327743:AEO328571 AOK327743:AOK328571 AYG327743:AYG328571 BIC327743:BIC328571 BRY327743:BRY328571 CBU327743:CBU328571 CLQ327743:CLQ328571 CVM327743:CVM328571 DFI327743:DFI328571 DPE327743:DPE328571 DZA327743:DZA328571 EIW327743:EIW328571 ESS327743:ESS328571 FCO327743:FCO328571 FMK327743:FMK328571 FWG327743:FWG328571 GGC327743:GGC328571 GPY327743:GPY328571 GZU327743:GZU328571 HJQ327743:HJQ328571 HTM327743:HTM328571 IDI327743:IDI328571 INE327743:INE328571 IXA327743:IXA328571 JGW327743:JGW328571 JQS327743:JQS328571 KAO327743:KAO328571 KKK327743:KKK328571 KUG327743:KUG328571 LEC327743:LEC328571 LNY327743:LNY328571 LXU327743:LXU328571 MHQ327743:MHQ328571 MRM327743:MRM328571 NBI327743:NBI328571 NLE327743:NLE328571 NVA327743:NVA328571 OEW327743:OEW328571 OOS327743:OOS328571 OYO327743:OYO328571 PIK327743:PIK328571 PSG327743:PSG328571 QCC327743:QCC328571 QLY327743:QLY328571 QVU327743:QVU328571 RFQ327743:RFQ328571 RPM327743:RPM328571 RZI327743:RZI328571 SJE327743:SJE328571 STA327743:STA328571 TCW327743:TCW328571 TMS327743:TMS328571 TWO327743:TWO328571 UGK327743:UGK328571 UQG327743:UQG328571 VAC327743:VAC328571 VJY327743:VJY328571 VTU327743:VTU328571 WDQ327743:WDQ328571 WNM327743:WNM328571 WXI327743:WXI328571 BG393279:BG394107 KW393279:KW394107 US393279:US394107 AEO393279:AEO394107 AOK393279:AOK394107 AYG393279:AYG394107 BIC393279:BIC394107 BRY393279:BRY394107 CBU393279:CBU394107 CLQ393279:CLQ394107 CVM393279:CVM394107 DFI393279:DFI394107 DPE393279:DPE394107 DZA393279:DZA394107 EIW393279:EIW394107 ESS393279:ESS394107 FCO393279:FCO394107 FMK393279:FMK394107 FWG393279:FWG394107 GGC393279:GGC394107 GPY393279:GPY394107 GZU393279:GZU394107 HJQ393279:HJQ394107 HTM393279:HTM394107 IDI393279:IDI394107 INE393279:INE394107 IXA393279:IXA394107 JGW393279:JGW394107 JQS393279:JQS394107 KAO393279:KAO394107 KKK393279:KKK394107 KUG393279:KUG394107 LEC393279:LEC394107 LNY393279:LNY394107 LXU393279:LXU394107 MHQ393279:MHQ394107 MRM393279:MRM394107 NBI393279:NBI394107 NLE393279:NLE394107 NVA393279:NVA394107 OEW393279:OEW394107 OOS393279:OOS394107 OYO393279:OYO394107 PIK393279:PIK394107 PSG393279:PSG394107 QCC393279:QCC394107 QLY393279:QLY394107 QVU393279:QVU394107 RFQ393279:RFQ394107 RPM393279:RPM394107 RZI393279:RZI394107 SJE393279:SJE394107 STA393279:STA394107 TCW393279:TCW394107 TMS393279:TMS394107 TWO393279:TWO394107 UGK393279:UGK394107 UQG393279:UQG394107 VAC393279:VAC394107 VJY393279:VJY394107 VTU393279:VTU394107 WDQ393279:WDQ394107 WNM393279:WNM394107 WXI393279:WXI394107 BG458815:BG459643 KW458815:KW459643 US458815:US459643 AEO458815:AEO459643 AOK458815:AOK459643 AYG458815:AYG459643 BIC458815:BIC459643 BRY458815:BRY459643 CBU458815:CBU459643 CLQ458815:CLQ459643 CVM458815:CVM459643 DFI458815:DFI459643 DPE458815:DPE459643 DZA458815:DZA459643 EIW458815:EIW459643 ESS458815:ESS459643 FCO458815:FCO459643 FMK458815:FMK459643 FWG458815:FWG459643 GGC458815:GGC459643 GPY458815:GPY459643 GZU458815:GZU459643 HJQ458815:HJQ459643 HTM458815:HTM459643 IDI458815:IDI459643 INE458815:INE459643 IXA458815:IXA459643 JGW458815:JGW459643 JQS458815:JQS459643 KAO458815:KAO459643 KKK458815:KKK459643 KUG458815:KUG459643 LEC458815:LEC459643 LNY458815:LNY459643 LXU458815:LXU459643 MHQ458815:MHQ459643 MRM458815:MRM459643 NBI458815:NBI459643 NLE458815:NLE459643 NVA458815:NVA459643 OEW458815:OEW459643 OOS458815:OOS459643 OYO458815:OYO459643 PIK458815:PIK459643 PSG458815:PSG459643 QCC458815:QCC459643 QLY458815:QLY459643 QVU458815:QVU459643 RFQ458815:RFQ459643 RPM458815:RPM459643 RZI458815:RZI459643 SJE458815:SJE459643 STA458815:STA459643 TCW458815:TCW459643 TMS458815:TMS459643 TWO458815:TWO459643 UGK458815:UGK459643 UQG458815:UQG459643 VAC458815:VAC459643 VJY458815:VJY459643 VTU458815:VTU459643 WDQ458815:WDQ459643 WNM458815:WNM459643 WXI458815:WXI459643 BG524351:BG525179 KW524351:KW525179 US524351:US525179 AEO524351:AEO525179 AOK524351:AOK525179 AYG524351:AYG525179 BIC524351:BIC525179 BRY524351:BRY525179 CBU524351:CBU525179 CLQ524351:CLQ525179 CVM524351:CVM525179 DFI524351:DFI525179 DPE524351:DPE525179 DZA524351:DZA525179 EIW524351:EIW525179 ESS524351:ESS525179 FCO524351:FCO525179 FMK524351:FMK525179 FWG524351:FWG525179 GGC524351:GGC525179 GPY524351:GPY525179 GZU524351:GZU525179 HJQ524351:HJQ525179 HTM524351:HTM525179 IDI524351:IDI525179 INE524351:INE525179 IXA524351:IXA525179 JGW524351:JGW525179 JQS524351:JQS525179 KAO524351:KAO525179 KKK524351:KKK525179 KUG524351:KUG525179 LEC524351:LEC525179 LNY524351:LNY525179 LXU524351:LXU525179 MHQ524351:MHQ525179 MRM524351:MRM525179 NBI524351:NBI525179 NLE524351:NLE525179 NVA524351:NVA525179 OEW524351:OEW525179 OOS524351:OOS525179 OYO524351:OYO525179 PIK524351:PIK525179 PSG524351:PSG525179 QCC524351:QCC525179 QLY524351:QLY525179 QVU524351:QVU525179 RFQ524351:RFQ525179 RPM524351:RPM525179 RZI524351:RZI525179 SJE524351:SJE525179 STA524351:STA525179 TCW524351:TCW525179 TMS524351:TMS525179 TWO524351:TWO525179 UGK524351:UGK525179 UQG524351:UQG525179 VAC524351:VAC525179 VJY524351:VJY525179 VTU524351:VTU525179 WDQ524351:WDQ525179 WNM524351:WNM525179 WXI524351:WXI525179 BG589887:BG590715 KW589887:KW590715 US589887:US590715 AEO589887:AEO590715 AOK589887:AOK590715 AYG589887:AYG590715 BIC589887:BIC590715 BRY589887:BRY590715 CBU589887:CBU590715 CLQ589887:CLQ590715 CVM589887:CVM590715 DFI589887:DFI590715 DPE589887:DPE590715 DZA589887:DZA590715 EIW589887:EIW590715 ESS589887:ESS590715 FCO589887:FCO590715 FMK589887:FMK590715 FWG589887:FWG590715 GGC589887:GGC590715 GPY589887:GPY590715 GZU589887:GZU590715 HJQ589887:HJQ590715 HTM589887:HTM590715 IDI589887:IDI590715 INE589887:INE590715 IXA589887:IXA590715 JGW589887:JGW590715 JQS589887:JQS590715 KAO589887:KAO590715 KKK589887:KKK590715 KUG589887:KUG590715 LEC589887:LEC590715 LNY589887:LNY590715 LXU589887:LXU590715 MHQ589887:MHQ590715 MRM589887:MRM590715 NBI589887:NBI590715 NLE589887:NLE590715 NVA589887:NVA590715 OEW589887:OEW590715 OOS589887:OOS590715 OYO589887:OYO590715 PIK589887:PIK590715 PSG589887:PSG590715 QCC589887:QCC590715 QLY589887:QLY590715 QVU589887:QVU590715 RFQ589887:RFQ590715 RPM589887:RPM590715 RZI589887:RZI590715 SJE589887:SJE590715 STA589887:STA590715 TCW589887:TCW590715 TMS589887:TMS590715 TWO589887:TWO590715 UGK589887:UGK590715 UQG589887:UQG590715 VAC589887:VAC590715 VJY589887:VJY590715 VTU589887:VTU590715 WDQ589887:WDQ590715 WNM589887:WNM590715 WXI589887:WXI590715 BG655423:BG656251 KW655423:KW656251 US655423:US656251 AEO655423:AEO656251 AOK655423:AOK656251 AYG655423:AYG656251 BIC655423:BIC656251 BRY655423:BRY656251 CBU655423:CBU656251 CLQ655423:CLQ656251 CVM655423:CVM656251 DFI655423:DFI656251 DPE655423:DPE656251 DZA655423:DZA656251 EIW655423:EIW656251 ESS655423:ESS656251 FCO655423:FCO656251 FMK655423:FMK656251 FWG655423:FWG656251 GGC655423:GGC656251 GPY655423:GPY656251 GZU655423:GZU656251 HJQ655423:HJQ656251 HTM655423:HTM656251 IDI655423:IDI656251 INE655423:INE656251 IXA655423:IXA656251 JGW655423:JGW656251 JQS655423:JQS656251 KAO655423:KAO656251 KKK655423:KKK656251 KUG655423:KUG656251 LEC655423:LEC656251 LNY655423:LNY656251 LXU655423:LXU656251 MHQ655423:MHQ656251 MRM655423:MRM656251 NBI655423:NBI656251 NLE655423:NLE656251 NVA655423:NVA656251 OEW655423:OEW656251 OOS655423:OOS656251 OYO655423:OYO656251 PIK655423:PIK656251 PSG655423:PSG656251 QCC655423:QCC656251 QLY655423:QLY656251 QVU655423:QVU656251 RFQ655423:RFQ656251 RPM655423:RPM656251 RZI655423:RZI656251 SJE655423:SJE656251 STA655423:STA656251 TCW655423:TCW656251 TMS655423:TMS656251 TWO655423:TWO656251 UGK655423:UGK656251 UQG655423:UQG656251 VAC655423:VAC656251 VJY655423:VJY656251 VTU655423:VTU656251 WDQ655423:WDQ656251 WNM655423:WNM656251 WXI655423:WXI656251 BG720959:BG721787 KW720959:KW721787 US720959:US721787 AEO720959:AEO721787 AOK720959:AOK721787 AYG720959:AYG721787 BIC720959:BIC721787 BRY720959:BRY721787 CBU720959:CBU721787 CLQ720959:CLQ721787 CVM720959:CVM721787 DFI720959:DFI721787 DPE720959:DPE721787 DZA720959:DZA721787 EIW720959:EIW721787 ESS720959:ESS721787 FCO720959:FCO721787 FMK720959:FMK721787 FWG720959:FWG721787 GGC720959:GGC721787 GPY720959:GPY721787 GZU720959:GZU721787 HJQ720959:HJQ721787 HTM720959:HTM721787 IDI720959:IDI721787 INE720959:INE721787 IXA720959:IXA721787 JGW720959:JGW721787 JQS720959:JQS721787 KAO720959:KAO721787 KKK720959:KKK721787 KUG720959:KUG721787 LEC720959:LEC721787 LNY720959:LNY721787 LXU720959:LXU721787 MHQ720959:MHQ721787 MRM720959:MRM721787 NBI720959:NBI721787 NLE720959:NLE721787 NVA720959:NVA721787 OEW720959:OEW721787 OOS720959:OOS721787 OYO720959:OYO721787 PIK720959:PIK721787 PSG720959:PSG721787 QCC720959:QCC721787 QLY720959:QLY721787 QVU720959:QVU721787 RFQ720959:RFQ721787 RPM720959:RPM721787 RZI720959:RZI721787 SJE720959:SJE721787 STA720959:STA721787 TCW720959:TCW721787 TMS720959:TMS721787 TWO720959:TWO721787 UGK720959:UGK721787 UQG720959:UQG721787 VAC720959:VAC721787 VJY720959:VJY721787 VTU720959:VTU721787 WDQ720959:WDQ721787 WNM720959:WNM721787 WXI720959:WXI721787 BG786495:BG787323 KW786495:KW787323 US786495:US787323 AEO786495:AEO787323 AOK786495:AOK787323 AYG786495:AYG787323 BIC786495:BIC787323 BRY786495:BRY787323 CBU786495:CBU787323 CLQ786495:CLQ787323 CVM786495:CVM787323 DFI786495:DFI787323 DPE786495:DPE787323 DZA786495:DZA787323 EIW786495:EIW787323 ESS786495:ESS787323 FCO786495:FCO787323 FMK786495:FMK787323 FWG786495:FWG787323 GGC786495:GGC787323 GPY786495:GPY787323 GZU786495:GZU787323 HJQ786495:HJQ787323 HTM786495:HTM787323 IDI786495:IDI787323 INE786495:INE787323 IXA786495:IXA787323 JGW786495:JGW787323 JQS786495:JQS787323 KAO786495:KAO787323 KKK786495:KKK787323 KUG786495:KUG787323 LEC786495:LEC787323 LNY786495:LNY787323 LXU786495:LXU787323 MHQ786495:MHQ787323 MRM786495:MRM787323 NBI786495:NBI787323 NLE786495:NLE787323 NVA786495:NVA787323 OEW786495:OEW787323 OOS786495:OOS787323 OYO786495:OYO787323 PIK786495:PIK787323 PSG786495:PSG787323 QCC786495:QCC787323 QLY786495:QLY787323 QVU786495:QVU787323 RFQ786495:RFQ787323 RPM786495:RPM787323 RZI786495:RZI787323 SJE786495:SJE787323 STA786495:STA787323 TCW786495:TCW787323 TMS786495:TMS787323 TWO786495:TWO787323 UGK786495:UGK787323 UQG786495:UQG787323 VAC786495:VAC787323 VJY786495:VJY787323 VTU786495:VTU787323 WDQ786495:WDQ787323 WNM786495:WNM787323 WXI786495:WXI787323 BG852031:BG852859 KW852031:KW852859 US852031:US852859 AEO852031:AEO852859 AOK852031:AOK852859 AYG852031:AYG852859 BIC852031:BIC852859 BRY852031:BRY852859 CBU852031:CBU852859 CLQ852031:CLQ852859 CVM852031:CVM852859 DFI852031:DFI852859 DPE852031:DPE852859 DZA852031:DZA852859 EIW852031:EIW852859 ESS852031:ESS852859 FCO852031:FCO852859 FMK852031:FMK852859 FWG852031:FWG852859 GGC852031:GGC852859 GPY852031:GPY852859 GZU852031:GZU852859 HJQ852031:HJQ852859 HTM852031:HTM852859 IDI852031:IDI852859 INE852031:INE852859 IXA852031:IXA852859 JGW852031:JGW852859 JQS852031:JQS852859 KAO852031:KAO852859 KKK852031:KKK852859 KUG852031:KUG852859 LEC852031:LEC852859 LNY852031:LNY852859 LXU852031:LXU852859 MHQ852031:MHQ852859 MRM852031:MRM852859 NBI852031:NBI852859 NLE852031:NLE852859 NVA852031:NVA852859 OEW852031:OEW852859 OOS852031:OOS852859 OYO852031:OYO852859 PIK852031:PIK852859 PSG852031:PSG852859 QCC852031:QCC852859 QLY852031:QLY852859 QVU852031:QVU852859 RFQ852031:RFQ852859 RPM852031:RPM852859 RZI852031:RZI852859 SJE852031:SJE852859 STA852031:STA852859 TCW852031:TCW852859 TMS852031:TMS852859 TWO852031:TWO852859 UGK852031:UGK852859 UQG852031:UQG852859 VAC852031:VAC852859 VJY852031:VJY852859 VTU852031:VTU852859 WDQ852031:WDQ852859 WNM852031:WNM852859 WXI852031:WXI852859 BG917567:BG918395 KW917567:KW918395 US917567:US918395 AEO917567:AEO918395 AOK917567:AOK918395 AYG917567:AYG918395 BIC917567:BIC918395 BRY917567:BRY918395 CBU917567:CBU918395 CLQ917567:CLQ918395 CVM917567:CVM918395 DFI917567:DFI918395 DPE917567:DPE918395 DZA917567:DZA918395 EIW917567:EIW918395 ESS917567:ESS918395 FCO917567:FCO918395 FMK917567:FMK918395 FWG917567:FWG918395 GGC917567:GGC918395 GPY917567:GPY918395 GZU917567:GZU918395 HJQ917567:HJQ918395 HTM917567:HTM918395 IDI917567:IDI918395 INE917567:INE918395 IXA917567:IXA918395 JGW917567:JGW918395 JQS917567:JQS918395 KAO917567:KAO918395 KKK917567:KKK918395 KUG917567:KUG918395 LEC917567:LEC918395 LNY917567:LNY918395 LXU917567:LXU918395 MHQ917567:MHQ918395 MRM917567:MRM918395 NBI917567:NBI918395 NLE917567:NLE918395 NVA917567:NVA918395 OEW917567:OEW918395 OOS917567:OOS918395 OYO917567:OYO918395 PIK917567:PIK918395 PSG917567:PSG918395 QCC917567:QCC918395 QLY917567:QLY918395 QVU917567:QVU918395 RFQ917567:RFQ918395 RPM917567:RPM918395 RZI917567:RZI918395 SJE917567:SJE918395 STA917567:STA918395 TCW917567:TCW918395 TMS917567:TMS918395 TWO917567:TWO918395 UGK917567:UGK918395 UQG917567:UQG918395 VAC917567:VAC918395 VJY917567:VJY918395 VTU917567:VTU918395 WDQ917567:WDQ918395 WNM917567:WNM918395 WXI917567:WXI918395 BG983103:BG983931 KW983103:KW983931 US983103:US983931 AEO983103:AEO983931 AOK983103:AOK983931 AYG983103:AYG983931 BIC983103:BIC983931 BRY983103:BRY983931 CBU983103:CBU983931 CLQ983103:CLQ983931 CVM983103:CVM983931 DFI983103:DFI983931 DPE983103:DPE983931 DZA983103:DZA983931 EIW983103:EIW983931 ESS983103:ESS983931 FCO983103:FCO983931 FMK983103:FMK983931 FWG983103:FWG983931 GGC983103:GGC983931 GPY983103:GPY983931 GZU983103:GZU983931 HJQ983103:HJQ983931 HTM983103:HTM983931 IDI983103:IDI983931 INE983103:INE983931 IXA983103:IXA983931 JGW983103:JGW983931 JQS983103:JQS983931 KAO983103:KAO983931 KKK983103:KKK983931 KUG983103:KUG983931 LEC983103:LEC983931 LNY983103:LNY983931 LXU983103:LXU983931 MHQ983103:MHQ983931 MRM983103:MRM983931 NBI983103:NBI983931 NLE983103:NLE983931 NVA983103:NVA983931 OEW983103:OEW983931 OOS983103:OOS983931 OYO983103:OYO983931 PIK983103:PIK983931 PSG983103:PSG983931 QCC983103:QCC983931 QLY983103:QLY983931 QVU983103:QVU983931 RFQ983103:RFQ983931 RPM983103:RPM983931 RZI983103:RZI983931 SJE983103:SJE983931 STA983103:STA983931 TCW983103:TCW983931 TMS983103:TMS983931 TWO983103:TWO983931 UGK983103:UGK983931 UQG983103:UQG983931 VAC983103:VAC983931 VJY983103:VJY983931 VTU983103:VTU983931 WDQ983103:WDQ983931 WNM983103:WNM983931 WXI983103:WXI983931 WXF983103:WXF983931 BD65599:BD66427 KT65599:KT66427 UP65599:UP66427 AEL65599:AEL66427 AOH65599:AOH66427 AYD65599:AYD66427 BHZ65599:BHZ66427 BRV65599:BRV66427 CBR65599:CBR66427 CLN65599:CLN66427 CVJ65599:CVJ66427 DFF65599:DFF66427 DPB65599:DPB66427 DYX65599:DYX66427 EIT65599:EIT66427 ESP65599:ESP66427 FCL65599:FCL66427 FMH65599:FMH66427 FWD65599:FWD66427 GFZ65599:GFZ66427 GPV65599:GPV66427 GZR65599:GZR66427 HJN65599:HJN66427 HTJ65599:HTJ66427 IDF65599:IDF66427 INB65599:INB66427 IWX65599:IWX66427 JGT65599:JGT66427 JQP65599:JQP66427 KAL65599:KAL66427 KKH65599:KKH66427 KUD65599:KUD66427 LDZ65599:LDZ66427 LNV65599:LNV66427 LXR65599:LXR66427 MHN65599:MHN66427 MRJ65599:MRJ66427 NBF65599:NBF66427 NLB65599:NLB66427 NUX65599:NUX66427 OET65599:OET66427 OOP65599:OOP66427 OYL65599:OYL66427 PIH65599:PIH66427 PSD65599:PSD66427 QBZ65599:QBZ66427 QLV65599:QLV66427 QVR65599:QVR66427 RFN65599:RFN66427 RPJ65599:RPJ66427 RZF65599:RZF66427 SJB65599:SJB66427 SSX65599:SSX66427 TCT65599:TCT66427 TMP65599:TMP66427 TWL65599:TWL66427 UGH65599:UGH66427 UQD65599:UQD66427 UZZ65599:UZZ66427 VJV65599:VJV66427 VTR65599:VTR66427 WDN65599:WDN66427 WNJ65599:WNJ66427 WXF65599:WXF66427 BD131135:BD131963 KT131135:KT131963 UP131135:UP131963 AEL131135:AEL131963 AOH131135:AOH131963 AYD131135:AYD131963 BHZ131135:BHZ131963 BRV131135:BRV131963 CBR131135:CBR131963 CLN131135:CLN131963 CVJ131135:CVJ131963 DFF131135:DFF131963 DPB131135:DPB131963 DYX131135:DYX131963 EIT131135:EIT131963 ESP131135:ESP131963 FCL131135:FCL131963 FMH131135:FMH131963 FWD131135:FWD131963 GFZ131135:GFZ131963 GPV131135:GPV131963 GZR131135:GZR131963 HJN131135:HJN131963 HTJ131135:HTJ131963 IDF131135:IDF131963 INB131135:INB131963 IWX131135:IWX131963 JGT131135:JGT131963 JQP131135:JQP131963 KAL131135:KAL131963 KKH131135:KKH131963 KUD131135:KUD131963 LDZ131135:LDZ131963 LNV131135:LNV131963 LXR131135:LXR131963 MHN131135:MHN131963 MRJ131135:MRJ131963 NBF131135:NBF131963 NLB131135:NLB131963 NUX131135:NUX131963 OET131135:OET131963 OOP131135:OOP131963 OYL131135:OYL131963 PIH131135:PIH131963 PSD131135:PSD131963 QBZ131135:QBZ131963 QLV131135:QLV131963 QVR131135:QVR131963 RFN131135:RFN131963 RPJ131135:RPJ131963 RZF131135:RZF131963 SJB131135:SJB131963 SSX131135:SSX131963 TCT131135:TCT131963 TMP131135:TMP131963 TWL131135:TWL131963 UGH131135:UGH131963 UQD131135:UQD131963 UZZ131135:UZZ131963 VJV131135:VJV131963 VTR131135:VTR131963 WDN131135:WDN131963 WNJ131135:WNJ131963 WXF131135:WXF131963 BD196671:BD197499 KT196671:KT197499 UP196671:UP197499 AEL196671:AEL197499 AOH196671:AOH197499 AYD196671:AYD197499 BHZ196671:BHZ197499 BRV196671:BRV197499 CBR196671:CBR197499 CLN196671:CLN197499 CVJ196671:CVJ197499 DFF196671:DFF197499 DPB196671:DPB197499 DYX196671:DYX197499 EIT196671:EIT197499 ESP196671:ESP197499 FCL196671:FCL197499 FMH196671:FMH197499 FWD196671:FWD197499 GFZ196671:GFZ197499 GPV196671:GPV197499 GZR196671:GZR197499 HJN196671:HJN197499 HTJ196671:HTJ197499 IDF196671:IDF197499 INB196671:INB197499 IWX196671:IWX197499 JGT196671:JGT197499 JQP196671:JQP197499 KAL196671:KAL197499 KKH196671:KKH197499 KUD196671:KUD197499 LDZ196671:LDZ197499 LNV196671:LNV197499 LXR196671:LXR197499 MHN196671:MHN197499 MRJ196671:MRJ197499 NBF196671:NBF197499 NLB196671:NLB197499 NUX196671:NUX197499 OET196671:OET197499 OOP196671:OOP197499 OYL196671:OYL197499 PIH196671:PIH197499 PSD196671:PSD197499 QBZ196671:QBZ197499 QLV196671:QLV197499 QVR196671:QVR197499 RFN196671:RFN197499 RPJ196671:RPJ197499 RZF196671:RZF197499 SJB196671:SJB197499 SSX196671:SSX197499 TCT196671:TCT197499 TMP196671:TMP197499 TWL196671:TWL197499 UGH196671:UGH197499 UQD196671:UQD197499 UZZ196671:UZZ197499 VJV196671:VJV197499 VTR196671:VTR197499 WDN196671:WDN197499 WNJ196671:WNJ197499 WXF196671:WXF197499 BD262207:BD263035 KT262207:KT263035 UP262207:UP263035 AEL262207:AEL263035 AOH262207:AOH263035 AYD262207:AYD263035 BHZ262207:BHZ263035 BRV262207:BRV263035 CBR262207:CBR263035 CLN262207:CLN263035 CVJ262207:CVJ263035 DFF262207:DFF263035 DPB262207:DPB263035 DYX262207:DYX263035 EIT262207:EIT263035 ESP262207:ESP263035 FCL262207:FCL263035 FMH262207:FMH263035 FWD262207:FWD263035 GFZ262207:GFZ263035 GPV262207:GPV263035 GZR262207:GZR263035 HJN262207:HJN263035 HTJ262207:HTJ263035 IDF262207:IDF263035 INB262207:INB263035 IWX262207:IWX263035 JGT262207:JGT263035 JQP262207:JQP263035 KAL262207:KAL263035 KKH262207:KKH263035 KUD262207:KUD263035 LDZ262207:LDZ263035 LNV262207:LNV263035 LXR262207:LXR263035 MHN262207:MHN263035 MRJ262207:MRJ263035 NBF262207:NBF263035 NLB262207:NLB263035 NUX262207:NUX263035 OET262207:OET263035 OOP262207:OOP263035 OYL262207:OYL263035 PIH262207:PIH263035 PSD262207:PSD263035 QBZ262207:QBZ263035 QLV262207:QLV263035 QVR262207:QVR263035 RFN262207:RFN263035 RPJ262207:RPJ263035 RZF262207:RZF263035 SJB262207:SJB263035 SSX262207:SSX263035 TCT262207:TCT263035 TMP262207:TMP263035 TWL262207:TWL263035 UGH262207:UGH263035 UQD262207:UQD263035 UZZ262207:UZZ263035 VJV262207:VJV263035 VTR262207:VTR263035 WDN262207:WDN263035 WNJ262207:WNJ263035 WXF262207:WXF263035 BD327743:BD328571 KT327743:KT328571 UP327743:UP328571 AEL327743:AEL328571 AOH327743:AOH328571 AYD327743:AYD328571 BHZ327743:BHZ328571 BRV327743:BRV328571 CBR327743:CBR328571 CLN327743:CLN328571 CVJ327743:CVJ328571 DFF327743:DFF328571 DPB327743:DPB328571 DYX327743:DYX328571 EIT327743:EIT328571 ESP327743:ESP328571 FCL327743:FCL328571 FMH327743:FMH328571 FWD327743:FWD328571 GFZ327743:GFZ328571 GPV327743:GPV328571 GZR327743:GZR328571 HJN327743:HJN328571 HTJ327743:HTJ328571 IDF327743:IDF328571 INB327743:INB328571 IWX327743:IWX328571 JGT327743:JGT328571 JQP327743:JQP328571 KAL327743:KAL328571 KKH327743:KKH328571 KUD327743:KUD328571 LDZ327743:LDZ328571 LNV327743:LNV328571 LXR327743:LXR328571 MHN327743:MHN328571 MRJ327743:MRJ328571 NBF327743:NBF328571 NLB327743:NLB328571 NUX327743:NUX328571 OET327743:OET328571 OOP327743:OOP328571 OYL327743:OYL328571 PIH327743:PIH328571 PSD327743:PSD328571 QBZ327743:QBZ328571 QLV327743:QLV328571 QVR327743:QVR328571 RFN327743:RFN328571 RPJ327743:RPJ328571 RZF327743:RZF328571 SJB327743:SJB328571 SSX327743:SSX328571 TCT327743:TCT328571 TMP327743:TMP328571 TWL327743:TWL328571 UGH327743:UGH328571 UQD327743:UQD328571 UZZ327743:UZZ328571 VJV327743:VJV328571 VTR327743:VTR328571 WDN327743:WDN328571 WNJ327743:WNJ328571 WXF327743:WXF328571 BD393279:BD394107 KT393279:KT394107 UP393279:UP394107 AEL393279:AEL394107 AOH393279:AOH394107 AYD393279:AYD394107 BHZ393279:BHZ394107 BRV393279:BRV394107 CBR393279:CBR394107 CLN393279:CLN394107 CVJ393279:CVJ394107 DFF393279:DFF394107 DPB393279:DPB394107 DYX393279:DYX394107 EIT393279:EIT394107 ESP393279:ESP394107 FCL393279:FCL394107 FMH393279:FMH394107 FWD393279:FWD394107 GFZ393279:GFZ394107 GPV393279:GPV394107 GZR393279:GZR394107 HJN393279:HJN394107 HTJ393279:HTJ394107 IDF393279:IDF394107 INB393279:INB394107 IWX393279:IWX394107 JGT393279:JGT394107 JQP393279:JQP394107 KAL393279:KAL394107 KKH393279:KKH394107 KUD393279:KUD394107 LDZ393279:LDZ394107 LNV393279:LNV394107 LXR393279:LXR394107 MHN393279:MHN394107 MRJ393279:MRJ394107 NBF393279:NBF394107 NLB393279:NLB394107 NUX393279:NUX394107 OET393279:OET394107 OOP393279:OOP394107 OYL393279:OYL394107 PIH393279:PIH394107 PSD393279:PSD394107 QBZ393279:QBZ394107 QLV393279:QLV394107 QVR393279:QVR394107 RFN393279:RFN394107 RPJ393279:RPJ394107 RZF393279:RZF394107 SJB393279:SJB394107 SSX393279:SSX394107 TCT393279:TCT394107 TMP393279:TMP394107 TWL393279:TWL394107 UGH393279:UGH394107 UQD393279:UQD394107 UZZ393279:UZZ394107 VJV393279:VJV394107 VTR393279:VTR394107 WDN393279:WDN394107 WNJ393279:WNJ394107 WXF393279:WXF394107 BD458815:BD459643 KT458815:KT459643 UP458815:UP459643 AEL458815:AEL459643 AOH458815:AOH459643 AYD458815:AYD459643 BHZ458815:BHZ459643 BRV458815:BRV459643 CBR458815:CBR459643 CLN458815:CLN459643 CVJ458815:CVJ459643 DFF458815:DFF459643 DPB458815:DPB459643 DYX458815:DYX459643 EIT458815:EIT459643 ESP458815:ESP459643 FCL458815:FCL459643 FMH458815:FMH459643 FWD458815:FWD459643 GFZ458815:GFZ459643 GPV458815:GPV459643 GZR458815:GZR459643 HJN458815:HJN459643 HTJ458815:HTJ459643 IDF458815:IDF459643 INB458815:INB459643 IWX458815:IWX459643 JGT458815:JGT459643 JQP458815:JQP459643 KAL458815:KAL459643 KKH458815:KKH459643 KUD458815:KUD459643 LDZ458815:LDZ459643 LNV458815:LNV459643 LXR458815:LXR459643 MHN458815:MHN459643 MRJ458815:MRJ459643 NBF458815:NBF459643 NLB458815:NLB459643 NUX458815:NUX459643 OET458815:OET459643 OOP458815:OOP459643 OYL458815:OYL459643 PIH458815:PIH459643 PSD458815:PSD459643 QBZ458815:QBZ459643 QLV458815:QLV459643 QVR458815:QVR459643 RFN458815:RFN459643 RPJ458815:RPJ459643 RZF458815:RZF459643 SJB458815:SJB459643 SSX458815:SSX459643 TCT458815:TCT459643 TMP458815:TMP459643 TWL458815:TWL459643 UGH458815:UGH459643 UQD458815:UQD459643 UZZ458815:UZZ459643 VJV458815:VJV459643 VTR458815:VTR459643 WDN458815:WDN459643 WNJ458815:WNJ459643 WXF458815:WXF459643 BD524351:BD525179 KT524351:KT525179 UP524351:UP525179 AEL524351:AEL525179 AOH524351:AOH525179 AYD524351:AYD525179 BHZ524351:BHZ525179 BRV524351:BRV525179 CBR524351:CBR525179 CLN524351:CLN525179 CVJ524351:CVJ525179 DFF524351:DFF525179 DPB524351:DPB525179 DYX524351:DYX525179 EIT524351:EIT525179 ESP524351:ESP525179 FCL524351:FCL525179 FMH524351:FMH525179 FWD524351:FWD525179 GFZ524351:GFZ525179 GPV524351:GPV525179 GZR524351:GZR525179 HJN524351:HJN525179 HTJ524351:HTJ525179 IDF524351:IDF525179 INB524351:INB525179 IWX524351:IWX525179 JGT524351:JGT525179 JQP524351:JQP525179 KAL524351:KAL525179 KKH524351:KKH525179 KUD524351:KUD525179 LDZ524351:LDZ525179 LNV524351:LNV525179 LXR524351:LXR525179 MHN524351:MHN525179 MRJ524351:MRJ525179 NBF524351:NBF525179 NLB524351:NLB525179 NUX524351:NUX525179 OET524351:OET525179 OOP524351:OOP525179 OYL524351:OYL525179 PIH524351:PIH525179 PSD524351:PSD525179 QBZ524351:QBZ525179 QLV524351:QLV525179 QVR524351:QVR525179 RFN524351:RFN525179 RPJ524351:RPJ525179 RZF524351:RZF525179 SJB524351:SJB525179 SSX524351:SSX525179 TCT524351:TCT525179 TMP524351:TMP525179 TWL524351:TWL525179 UGH524351:UGH525179 UQD524351:UQD525179 UZZ524351:UZZ525179 VJV524351:VJV525179 VTR524351:VTR525179 WDN524351:WDN525179 WNJ524351:WNJ525179 WXF524351:WXF525179 BD589887:BD590715 KT589887:KT590715 UP589887:UP590715 AEL589887:AEL590715 AOH589887:AOH590715 AYD589887:AYD590715 BHZ589887:BHZ590715 BRV589887:BRV590715 CBR589887:CBR590715 CLN589887:CLN590715 CVJ589887:CVJ590715 DFF589887:DFF590715 DPB589887:DPB590715 DYX589887:DYX590715 EIT589887:EIT590715 ESP589887:ESP590715 FCL589887:FCL590715 FMH589887:FMH590715 FWD589887:FWD590715 GFZ589887:GFZ590715 GPV589887:GPV590715 GZR589887:GZR590715 HJN589887:HJN590715 HTJ589887:HTJ590715 IDF589887:IDF590715 INB589887:INB590715 IWX589887:IWX590715 JGT589887:JGT590715 JQP589887:JQP590715 KAL589887:KAL590715 KKH589887:KKH590715 KUD589887:KUD590715 LDZ589887:LDZ590715 LNV589887:LNV590715 LXR589887:LXR590715 MHN589887:MHN590715 MRJ589887:MRJ590715 NBF589887:NBF590715 NLB589887:NLB590715 NUX589887:NUX590715 OET589887:OET590715 OOP589887:OOP590715 OYL589887:OYL590715 PIH589887:PIH590715 PSD589887:PSD590715 QBZ589887:QBZ590715 QLV589887:QLV590715 QVR589887:QVR590715 RFN589887:RFN590715 RPJ589887:RPJ590715 RZF589887:RZF590715 SJB589887:SJB590715 SSX589887:SSX590715 TCT589887:TCT590715 TMP589887:TMP590715 TWL589887:TWL590715 UGH589887:UGH590715 UQD589887:UQD590715 UZZ589887:UZZ590715 VJV589887:VJV590715 VTR589887:VTR590715 WDN589887:WDN590715 WNJ589887:WNJ590715 WXF589887:WXF590715 BD655423:BD656251 KT655423:KT656251 UP655423:UP656251 AEL655423:AEL656251 AOH655423:AOH656251 AYD655423:AYD656251 BHZ655423:BHZ656251 BRV655423:BRV656251 CBR655423:CBR656251 CLN655423:CLN656251 CVJ655423:CVJ656251 DFF655423:DFF656251 DPB655423:DPB656251 DYX655423:DYX656251 EIT655423:EIT656251 ESP655423:ESP656251 FCL655423:FCL656251 FMH655423:FMH656251 FWD655423:FWD656251 GFZ655423:GFZ656251 GPV655423:GPV656251 GZR655423:GZR656251 HJN655423:HJN656251 HTJ655423:HTJ656251 IDF655423:IDF656251 INB655423:INB656251 IWX655423:IWX656251 JGT655423:JGT656251 JQP655423:JQP656251 KAL655423:KAL656251 KKH655423:KKH656251 KUD655423:KUD656251 LDZ655423:LDZ656251 LNV655423:LNV656251 LXR655423:LXR656251 MHN655423:MHN656251 MRJ655423:MRJ656251 NBF655423:NBF656251 NLB655423:NLB656251 NUX655423:NUX656251 OET655423:OET656251 OOP655423:OOP656251 OYL655423:OYL656251 PIH655423:PIH656251 PSD655423:PSD656251 QBZ655423:QBZ656251 QLV655423:QLV656251 QVR655423:QVR656251 RFN655423:RFN656251 RPJ655423:RPJ656251 RZF655423:RZF656251 SJB655423:SJB656251 SSX655423:SSX656251 TCT655423:TCT656251 TMP655423:TMP656251 TWL655423:TWL656251 UGH655423:UGH656251 UQD655423:UQD656251 UZZ655423:UZZ656251 VJV655423:VJV656251 VTR655423:VTR656251 WDN655423:WDN656251 WNJ655423:WNJ656251 WXF655423:WXF656251 BD720959:BD721787 KT720959:KT721787 UP720959:UP721787 AEL720959:AEL721787 AOH720959:AOH721787 AYD720959:AYD721787 BHZ720959:BHZ721787 BRV720959:BRV721787 CBR720959:CBR721787 CLN720959:CLN721787 CVJ720959:CVJ721787 DFF720959:DFF721787 DPB720959:DPB721787 DYX720959:DYX721787 EIT720959:EIT721787 ESP720959:ESP721787 FCL720959:FCL721787 FMH720959:FMH721787 FWD720959:FWD721787 GFZ720959:GFZ721787 GPV720959:GPV721787 GZR720959:GZR721787 HJN720959:HJN721787 HTJ720959:HTJ721787 IDF720959:IDF721787 INB720959:INB721787 IWX720959:IWX721787 JGT720959:JGT721787 JQP720959:JQP721787 KAL720959:KAL721787 KKH720959:KKH721787 KUD720959:KUD721787 LDZ720959:LDZ721787 LNV720959:LNV721787 LXR720959:LXR721787 MHN720959:MHN721787 MRJ720959:MRJ721787 NBF720959:NBF721787 NLB720959:NLB721787 NUX720959:NUX721787 OET720959:OET721787 OOP720959:OOP721787 OYL720959:OYL721787 PIH720959:PIH721787 PSD720959:PSD721787 QBZ720959:QBZ721787 QLV720959:QLV721787 QVR720959:QVR721787 RFN720959:RFN721787 RPJ720959:RPJ721787 RZF720959:RZF721787 SJB720959:SJB721787 SSX720959:SSX721787 TCT720959:TCT721787 TMP720959:TMP721787 TWL720959:TWL721787 UGH720959:UGH721787 UQD720959:UQD721787 UZZ720959:UZZ721787 VJV720959:VJV721787 VTR720959:VTR721787 WDN720959:WDN721787 WNJ720959:WNJ721787 WXF720959:WXF721787 BD786495:BD787323 KT786495:KT787323 UP786495:UP787323 AEL786495:AEL787323 AOH786495:AOH787323 AYD786495:AYD787323 BHZ786495:BHZ787323 BRV786495:BRV787323 CBR786495:CBR787323 CLN786495:CLN787323 CVJ786495:CVJ787323 DFF786495:DFF787323 DPB786495:DPB787323 DYX786495:DYX787323 EIT786495:EIT787323 ESP786495:ESP787323 FCL786495:FCL787323 FMH786495:FMH787323 FWD786495:FWD787323 GFZ786495:GFZ787323 GPV786495:GPV787323 GZR786495:GZR787323 HJN786495:HJN787323 HTJ786495:HTJ787323 IDF786495:IDF787323 INB786495:INB787323 IWX786495:IWX787323 JGT786495:JGT787323 JQP786495:JQP787323 KAL786495:KAL787323 KKH786495:KKH787323 KUD786495:KUD787323 LDZ786495:LDZ787323 LNV786495:LNV787323 LXR786495:LXR787323 MHN786495:MHN787323 MRJ786495:MRJ787323 NBF786495:NBF787323 NLB786495:NLB787323 NUX786495:NUX787323 OET786495:OET787323 OOP786495:OOP787323 OYL786495:OYL787323 PIH786495:PIH787323 PSD786495:PSD787323 QBZ786495:QBZ787323 QLV786495:QLV787323 QVR786495:QVR787323 RFN786495:RFN787323 RPJ786495:RPJ787323 RZF786495:RZF787323 SJB786495:SJB787323 SSX786495:SSX787323 TCT786495:TCT787323 TMP786495:TMP787323 TWL786495:TWL787323 UGH786495:UGH787323 UQD786495:UQD787323 UZZ786495:UZZ787323 VJV786495:VJV787323 VTR786495:VTR787323 WDN786495:WDN787323 WNJ786495:WNJ787323 WXF786495:WXF787323 BD852031:BD852859 KT852031:KT852859 UP852031:UP852859 AEL852031:AEL852859 AOH852031:AOH852859 AYD852031:AYD852859 BHZ852031:BHZ852859 BRV852031:BRV852859 CBR852031:CBR852859 CLN852031:CLN852859 CVJ852031:CVJ852859 DFF852031:DFF852859 DPB852031:DPB852859 DYX852031:DYX852859 EIT852031:EIT852859 ESP852031:ESP852859 FCL852031:FCL852859 FMH852031:FMH852859 FWD852031:FWD852859 GFZ852031:GFZ852859 GPV852031:GPV852859 GZR852031:GZR852859 HJN852031:HJN852859 HTJ852031:HTJ852859 IDF852031:IDF852859 INB852031:INB852859 IWX852031:IWX852859 JGT852031:JGT852859 JQP852031:JQP852859 KAL852031:KAL852859 KKH852031:KKH852859 KUD852031:KUD852859 LDZ852031:LDZ852859 LNV852031:LNV852859 LXR852031:LXR852859 MHN852031:MHN852859 MRJ852031:MRJ852859 NBF852031:NBF852859 NLB852031:NLB852859 NUX852031:NUX852859 OET852031:OET852859 OOP852031:OOP852859 OYL852031:OYL852859 PIH852031:PIH852859 PSD852031:PSD852859 QBZ852031:QBZ852859 QLV852031:QLV852859 QVR852031:QVR852859 RFN852031:RFN852859 RPJ852031:RPJ852859 RZF852031:RZF852859 SJB852031:SJB852859 SSX852031:SSX852859 TCT852031:TCT852859 TMP852031:TMP852859 TWL852031:TWL852859 UGH852031:UGH852859 UQD852031:UQD852859 UZZ852031:UZZ852859 VJV852031:VJV852859 VTR852031:VTR852859 WDN852031:WDN852859 WNJ852031:WNJ852859 WXF852031:WXF852859 BD917567:BD918395 KT917567:KT918395 UP917567:UP918395 AEL917567:AEL918395 AOH917567:AOH918395 AYD917567:AYD918395 BHZ917567:BHZ918395 BRV917567:BRV918395 CBR917567:CBR918395 CLN917567:CLN918395 CVJ917567:CVJ918395 DFF917567:DFF918395 DPB917567:DPB918395 DYX917567:DYX918395 EIT917567:EIT918395 ESP917567:ESP918395 FCL917567:FCL918395 FMH917567:FMH918395 FWD917567:FWD918395 GFZ917567:GFZ918395 GPV917567:GPV918395 GZR917567:GZR918395 HJN917567:HJN918395 HTJ917567:HTJ918395 IDF917567:IDF918395 INB917567:INB918395 IWX917567:IWX918395 JGT917567:JGT918395 JQP917567:JQP918395 KAL917567:KAL918395 KKH917567:KKH918395 KUD917567:KUD918395 LDZ917567:LDZ918395 LNV917567:LNV918395 LXR917567:LXR918395 MHN917567:MHN918395 MRJ917567:MRJ918395 NBF917567:NBF918395 NLB917567:NLB918395 NUX917567:NUX918395 OET917567:OET918395 OOP917567:OOP918395 OYL917567:OYL918395 PIH917567:PIH918395 PSD917567:PSD918395 QBZ917567:QBZ918395 QLV917567:QLV918395 QVR917567:QVR918395 RFN917567:RFN918395 RPJ917567:RPJ918395 RZF917567:RZF918395 SJB917567:SJB918395 SSX917567:SSX918395 TCT917567:TCT918395 TMP917567:TMP918395 TWL917567:TWL918395 UGH917567:UGH918395 UQD917567:UQD918395 UZZ917567:UZZ918395 VJV917567:VJV918395 VTR917567:VTR918395 WDN917567:WDN918395 WNJ917567:WNJ918395 WXF917567:WXF918395 BD983103:BD983931 KT983103:KT983931 UP983103:UP983931 AEL983103:AEL983931 AOH983103:AOH983931 AYD983103:AYD983931 BHZ983103:BHZ983931 BRV983103:BRV983931 CBR983103:CBR983931 CLN983103:CLN983931 CVJ983103:CVJ983931 DFF983103:DFF983931 DPB983103:DPB983931 DYX983103:DYX983931 EIT983103:EIT983931 ESP983103:ESP983931 FCL983103:FCL983931 FMH983103:FMH983931 FWD983103:FWD983931 GFZ983103:GFZ983931 GPV983103:GPV983931 GZR983103:GZR983931 HJN983103:HJN983931 HTJ983103:HTJ983931 IDF983103:IDF983931 INB983103:INB983931 IWX983103:IWX983931 JGT983103:JGT983931 JQP983103:JQP983931 KAL983103:KAL983931 KKH983103:KKH983931 KUD983103:KUD983931 LDZ983103:LDZ983931 LNV983103:LNV983931 LXR983103:LXR983931 MHN983103:MHN983931 MRJ983103:MRJ983931 NBF983103:NBF983931 NLB983103:NLB983931 NUX983103:NUX983931 OET983103:OET983931 OOP983103:OOP983931 OYL983103:OYL983931 PIH983103:PIH983931 PSD983103:PSD983931 QBZ983103:QBZ983931 QLV983103:QLV983931 QVR983103:QVR983931 RFN983103:RFN983931 RPJ983103:RPJ983931 RZF983103:RZF983931 SJB983103:SJB983931 SSX983103:SSX983931 TCT983103:TCT983931 TMP983103:TMP983931 TWL983103:TWL983931 UGH983103:UGH983931 UQD983103:UQD983931 UZZ983103:UZZ983931 VJV983103:VJV983931 VTR983103:VTR983931 WDN983103:WDN983931 WNJ983103:WNJ983931 BJ9 BJ111 WXI9 WXI111 WNM9 WNM111 WDQ9 WDQ111 VTU9 VTU111 VJY9 VJY111 VAC9 VAC111 UQG9 UQG111 UGK9 UGK111 TWO9 TWO111 TMS9 TMS111 TCW9 TCW111 STA9 STA111 SJE9 SJE111 RZI9 RZI111 RPM9 RPM111 RFQ9 RFQ111 QVU9 QVU111 QLY9 QLY111 QCC9 QCC111 PSG9 PSG111 PIK9 PIK111 OYO9 OYO111 OOS9 OOS111 OEW9 OEW111 NVA9 NVA111 NLE9 NLE111 NBI9 NBI111 MRM9 MRM111 MHQ9 MHQ111 LXU9 LXU111 LNY9 LNY111 LEC9 LEC111 KUG9 KUG111 KKK9 KKK111 KAO9 KAO111 JQS9 JQS111 JGW9 JGW111 IXA9 IXA111 INE9 INE111 IDI9 IDI111 HTM9 HTM111 HJQ9 HJQ111 GZU9 GZU111 GPY9 GPY111 GGC9 GGC111 FWG9 FWG111 FMK9 FMK111 FCO9 FCO111 ESS9 ESS111 EIW9 EIW111 DZA9 DZA111 DPE9 DPE111 DFI9 DFI111 CVM9 CVM111 CLQ9 CLQ111 CBU9 CBU111 BRY9 BRY111 BIC9 BIC111 AYG9 AYG111 AOK9 AOK111 AEO9 AEO111 US9 US111 KW9 KW111 WXL9 WXL111 WNP9 WNP111 WDT9 WDT111 VTX9 VTX111 VKB9 VKB111 VAF9 VAF111 UQJ9 UQJ111 UGN9 UGN111 TWR9 TWR111 TMV9 TMV111 TCZ9 TCZ111 STD9 STD111 SJH9 SJH111 RZL9 RZL111 RPP9 RPP111 RFT9 RFT111 QVX9 QVX111 QMB9 QMB111 QCF9 QCF111 PSJ9 PSJ111 PIN9 PIN111 OYR9 OYR111 OOV9 OOV111 OEZ9 OEZ111 NVD9 NVD111 NLH9 NLH111 NBL9 NBL111 MRP9 MRP111 MHT9 MHT111 LXX9 LXX111 LOB9 LOB111 LEF9 LEF111 KUJ9 KUJ111 KKN9 KKN111 KAR9 KAR111 JQV9 JQV111 JGZ9 JGZ111 IXD9 IXD111 INH9 INH111 IDL9 IDL111 HTP9 HTP111 HJT9 HJT111 GZX9 GZX111 GQB9 GQB111 GGF9 GGF111 FWJ9 FWJ111 FMN9 FMN111 FCR9 FCR111 ESV9 ESV111 EIZ9 EIZ111 DZD9 DZD111 DPH9 DPH111 DFL9 DFL111 CVP9 CVP111 CLT9 CLT111 CBX9 CBX111 BSB9 BSB111 BIF9 BIF111 AYJ9 AYJ111 AON9 AON111 AER9 AER111 UV9 UV111 KZ9 KZ111 WXF9 WXF111 WNJ9 WNJ111 WDN9 WDN111 VTR9 VTR111 VJV9 VJV111 UZZ9 UZZ111 UQD9 UQD111 UGH9 UGH111 TWL9 TWL111 TMP9 TMP111 TCT9 TCT111 SSX9 SSX111 SJB9 SJB111 RZF9 RZF111 RPJ9 RPJ111 RFN9 RFN111 QVR9 QVR111 QLV9 QLV111 QBZ9 QBZ111 PSD9 PSD111 PIH9 PIH111 OYL9 OYL111 OOP9 OOP111 OET9 OET111 NUX9 NUX111 NLB9 NLB111 NBF9 NBF111 MRJ9 MRJ111 MHN9 MHN111 LXR9 LXR111 LNV9 LNV111 LDZ9 LDZ111 KUD9 KUD111 KKH9 KKH111 KAL9 KAL111 JQP9 JQP111 JGT9 JGT111 IWX9 IWX111 INB9 INB111 IDF9 IDF111 HTJ9 HTJ111 HJN9 HJN111 GZR9 GZR111 GPV9 GPV111 GFZ9 GFZ111 FWD9 FWD111 FMH9 FMH111 FCL9 FCL111 ESP9 ESP111 EIT9 EIT111 DYX9 DYX111 DPB9 DPB111 DFF9 DFF111 CVJ9 CVJ111 CLN9 CLN111 CBR9 CBR111 BRV9 BRV111 BHZ9 BHZ111 AYD9 AYD111 AOH9 AOH111 AEL9 AEL111 UP9 UP111 KT9 KT111 BG9 BD9 BD111 BG111 VJY296:VJY891 VAC296:VAC891 UQG296:UQG891 UGK296:UGK891 TWO296:TWO891 TMS296:TMS891 TCW296:TCW891 STA296:STA891 SJE296:SJE891 RZI296:RZI891 RPM296:RPM891 RFQ296:RFQ891 QVU296:QVU891 QLY296:QLY891 QCC296:QCC891 PSG296:PSG891 PIK296:PIK891 OYO296:OYO891 OOS296:OOS891 OEW296:OEW891 NVA296:NVA891 NLE296:NLE891 NBI296:NBI891 MRM296:MRM891 MHQ296:MHQ891 LXU296:LXU891 LNY296:LNY891 LEC296:LEC891 KUG296:KUG891 KKK296:KKK891 KAO296:KAO891 JQS296:JQS891 JGW296:JGW891 IXA296:IXA891 INE296:INE891 IDI296:IDI891 HTM296:HTM891 HJQ296:HJQ891 GZU296:GZU891 GPY296:GPY891 GGC296:GGC891 FWG296:FWG891 FMK296:FMK891 FCO296:FCO891 ESS296:ESS891 EIW296:EIW891 DZA296:DZA891 DPE296:DPE891 DFI296:DFI891 CVM296:CVM891 CLQ296:CLQ891 CBU296:CBU891 BRY296:BRY891 BIC296:BIC891 AYG296:AYG891 AOK296:AOK891 AEO296:AEO891 US296:US891 KW296:KW891 WXL296:WXL893 WNP296:WNP893 WDT296:WDT893 VTX296:VTX893 VKB296:VKB893 VAF296:VAF893 UQJ296:UQJ893 UGN296:UGN893 TWR296:TWR893 TMV296:TMV893 TCZ296:TCZ893 STD296:STD893 SJH296:SJH893 RZL296:RZL893 RPP296:RPP893 RFT296:RFT893 QVX296:QVX893 QMB296:QMB893 QCF296:QCF893 PSJ296:PSJ893 PIN296:PIN893 OYR296:OYR893 OOV296:OOV893 OEZ296:OEZ893 NVD296:NVD893 NLH296:NLH893 NBL296:NBL893 MRP296:MRP893 MHT296:MHT893 LXX296:LXX893 LOB296:LOB893 LEF296:LEF893 KUJ296:KUJ893 KKN296:KKN893 KAR296:KAR893 JQV296:JQV893 JGZ296:JGZ893 IXD296:IXD893 INH296:INH893 IDL296:IDL893 HTP296:HTP893 HJT296:HJT893 GZX296:GZX893 GQB296:GQB893 GGF296:GGF893 FWJ296:FWJ893 FMN296:FMN893 FCR296:FCR893 ESV296:ESV893 EIZ296:EIZ893 DZD296:DZD893 DPH296:DPH893 DFL296:DFL893 CVP296:CVP893 CLT296:CLT893 CBX296:CBX893 BSB296:BSB893 BIF296:BIF893 AYJ296:AYJ893 AON296:AON893 AER296:AER893 UV296:UV893 KZ296:KZ893 WXF296:WXF891 WNJ296:WNJ891 WDN296:WDN891 VTR296:VTR891 VJV296:VJV891 UZZ296:UZZ891 UQD296:UQD891 UGH296:UGH891 TWL296:TWL891 TMP296:TMP891 TCT296:TCT891 SSX296:SSX891 SJB296:SJB891 RZF296:RZF891 RPJ296:RPJ891 RFN296:RFN891 QVR296:QVR891 QLV296:QLV891 QBZ296:QBZ891 PSD296:PSD891 PIH296:PIH891 OYL296:OYL891 OOP296:OOP891 OET296:OET891 NUX296:NUX891 NLB296:NLB891 NBF296:NBF891 MRJ296:MRJ891 MHN296:MHN891 LXR296:LXR891 LNV296:LNV891 LDZ296:LDZ891 KUD296:KUD891 KKH296:KKH891 KAL296:KAL891 JQP296:JQP891 JGT296:JGT891 IWX296:IWX891 INB296:INB891 IDF296:IDF891 HTJ296:HTJ891 HJN296:HJN891 GZR296:GZR891 GPV296:GPV891 GFZ296:GFZ891 FWD296:FWD891 FMH296:FMH891 FCL296:FCL891 ESP296:ESP891 EIT296:EIT891 DYX296:DYX891 DPB296:DPB891 DFF296:DFF891 CVJ296:CVJ891 CLN296:CLN891 CBR296:CBR891 BRV296:BRV891 BHZ296:BHZ891 AYD296:AYD891 AOH296:AOH891 AEL296:AEL891 UP296:UP891 KT296:KT891 WXI296:WXI891 WNM296:WNM891 WDQ296:WDQ891 VTS293:VTS295 VJW293:VJW295 VAA293:VAA295 UQE293:UQE295 UGI293:UGI295 TWM293:TWM295 TMQ293:TMQ295 TCU293:TCU295 SSY293:SSY295 SJC293:SJC295 RZG293:RZG295 RPK293:RPK295 RFO293:RFO295 QVS293:QVS295 QLW293:QLW295 QCA293:QCA295 PSE293:PSE295 PII293:PII295 OYM293:OYM295 OOQ293:OOQ295 OEU293:OEU295 NUY293:NUY295 NLC293:NLC295 NBG293:NBG295 MRK293:MRK295 MHO293:MHO295 LXS293:LXS295 LNW293:LNW295 LEA293:LEA295 KUE293:KUE295 KKI293:KKI295 KAM293:KAM295 JQQ293:JQQ295 JGU293:JGU295 IWY293:IWY295 INC293:INC295 IDG293:IDG295 HTK293:HTK295 HJO293:HJO295 GZS293:GZS295 GPW293:GPW295 GGA293:GGA295 FWE293:FWE295 FMI293:FMI295 FCM293:FCM295 ESQ293:ESQ295 EIU293:EIU295 DYY293:DYY295 DPC293:DPC295 DFG293:DFG295 CVK293:CVK295 CLO293:CLO295 CBS293:CBS295 BRW293:BRW295 BIA293:BIA295 AYE293:AYE295 AOI293:AOI295 AEM293:AEM295 UQ293:UQ295 KU293:KU295 WXJ293:WXJ295 WNN293:WNN295 WDR293:WDR295 VTV293:VTV295 VJZ293:VJZ295 VAD293:VAD295 UQH293:UQH295 UGL293:UGL295 TWP293:TWP295 TMT293:TMT295 TCX293:TCX295 STB293:STB295 SJF293:SJF295 RZJ293:RZJ295 RPN293:RPN295 RFR293:RFR295 QVV293:QVV295 QLZ293:QLZ295 QCD293:QCD295 PSH293:PSH295 PIL293:PIL295 OYP293:OYP295 OOT293:OOT295 OEX293:OEX295 NVB293:NVB295 NLF293:NLF295 NBJ293:NBJ295 MRN293:MRN295 MHR293:MHR295 LXV293:LXV295 LNZ293:LNZ295 LED293:LED295 KUH293:KUH295 KKL293:KKL295 KAP293:KAP295 JQT293:JQT295 JGX293:JGX295 IXB293:IXB295 INF293:INF295 IDJ293:IDJ295 HTN293:HTN295 HJR293:HJR295 GZV293:GZV295 GPZ293:GPZ295 GGD293:GGD295 FWH293:FWH295 FML293:FML295 FCP293:FCP295 EST293:EST295 EIX293:EIX295 DZB293:DZB295 DPF293:DPF295 DFJ293:DFJ295 CVN293:CVN295 CLR293:CLR295 CBV293:CBV295 BRZ293:BRZ295 BID293:BID295 AYH293:AYH295 AOL293:AOL295 AEP293:AEP295 UT293:UT295 KX293:KX295 WXD293:WXD295 WNH293:WNH295 WDL293:WDL295 VTP293:VTP295 VJT293:VJT295 UZX293:UZX295 UQB293:UQB295 UGF293:UGF295 TWJ293:TWJ295 TMN293:TMN295 TCR293:TCR295 SSV293:SSV295 SIZ293:SIZ295 RZD293:RZD295 RPH293:RPH295 RFL293:RFL295 QVP293:QVP295 QLT293:QLT295 QBX293:QBX295 PSB293:PSB295 PIF293:PIF295 OYJ293:OYJ295 OON293:OON295 OER293:OER295 NUV293:NUV295 NKZ293:NKZ295 NBD293:NBD295 MRH293:MRH295 MHL293:MHL295 LXP293:LXP295 LNT293:LNT295 LDX293:LDX295 KUB293:KUB295 KKF293:KKF295 KAJ293:KAJ295 JQN293:JQN295 JGR293:JGR295 IWV293:IWV295 IMZ293:IMZ295 IDD293:IDD295 HTH293:HTH295 HJL293:HJL295 GZP293:GZP295 GPT293:GPT295 GFX293:GFX295 FWB293:FWB295 FMF293:FMF295 FCJ293:FCJ295 ESN293:ESN295 EIR293:EIR295 DYV293:DYV295 DOZ293:DOZ295 DFD293:DFD295 CVH293:CVH295 CLL293:CLL295 CBP293:CBP295 BRT293:BRT295 BHX293:BHX295 AYB293:AYB295 AOF293:AOF295 AEJ293:AEJ295 UN293:UN295 KR293:KR295 WXG293:WXG295 WNK293:WNK295 VTU296:VTU891 BI192:BI198 BF209:BF210 BK203 BH269:BH270 BH23 BH26:BH27 BH30 BD126:BD130 UPR106 UFV106 TVZ106 TMD106 TCH106 SSL106 SIP106 RYT106 ROX106 RFB106 QVF106 QLJ106 QBN106 PRR106 PHV106 OXZ106 OOD106 OEH106 NUL106 NKP106 NAT106 MQX106 MHB106 LXF106 LNJ106 LDN106 KTR106 KJV106 JZZ106 JQD106 JGH106 IWL106 IMP106 ICT106 HSX106 HJB106 GZF106 GPJ106 GFN106 FVR106 FLV106 FBZ106 ESD106 EIH106 DYL106 DOP106 DET106 CUX106 CLB106 CBF106 BRJ106 BHN106 AXR106 WWW106 WNA106 WDE106 VTI106 VJM106 UZQ106 UPU106 UFY106 TWC106 TMG106 TCK106 SSO106 SIS106 RYW106 RPA106 RFE106 QVI106 QLM106 QBQ106 PRU106 PHY106 OYC106 OOG106 OEK106 NUO106 NKS106 NAW106 MRA106 MHE106 LXI106 LNM106 LDQ106 KTU106 KJY106 KAC106 JQG106 JGK106 IWO106 IMS106 ICW106 HTA106 HJE106 GZI106 GPM106 GFQ106 FVU106 FLY106 FCC106 ESG106 EIK106 DYO106 DOS106 DEW106 CVA106 CLE106 CBI106 BRM106 BHQ106 AXU106 ANY106 KK106 UG106 AEC106 WWZ106 WND106 WDH106 VTL106 VJP106 UZT106 UPX106 UGB106 TWF106 TMJ106 TCN106 SSR106 SIV106 RYZ106 RPD106 RFH106 QVL106 QLP106 QBT106 PRX106 PIB106 OYF106 OOJ106 OEN106 NUR106 NKV106 NAZ106 MRD106 MHH106 LXL106 LNP106 LDT106 KTX106 KKB106 KAF106 JQJ106 JGN106 IWR106 IMV106 ICZ106 HTD106 HJH106 GZL106 GPP106 GFT106 FVX106 FMB106 FCF106 ESJ106 EIN106 DYR106 DOV106 DEZ106 CVD106 CLH106 CBL106 BRP106 BHT106 AXX106 AOB106 AEF106 UJ106 KN106 ANV106 ADZ106 UD106 KH106 WWT106 WMX106 WDB106 KD107:KD108 VTF106 VTP127 VJT127 UZX127 UQB127 UGF127 TWJ127 TMN127 TCR127 SSV127 SIZ127 RZD127 RPH127 RFL127 QVP127 QLT127 QBX127 PSB127 PIF127 OYJ127 OON127 OER127 NUV127 NKZ127 NBD127 MRH127 MHL127 LXP127 LNT127 LDX127 KUB127 KKF127 KAJ127 JQN127 JGR127 IWV127 IMZ127 IDD127 HTH127 HJL127 GZP127 GPT127 GFX127 FWB127 FMF127 FCJ127 ESN127 EIR127 DYV127 DOZ127 DFD127 CVH127 CLL127 CBP127 BRT127 BHX127 AYB127 AOF127 AEJ127 UN127 KR127 BJ127:BJ128 WXG127 WNK127 WDO127 VTS127 VJW127 VAA127 UQE127 UGI127 TWM127 TMQ127 TCU127 SSY127 SJC127 RZG127 RPK127 RFO127 QVS127 QLW127 QCA127 PSE127 PII127 OYM127 OOQ127 OEU127 NUY127 NLC127 NBG127 MRK127 MHO127 LXS127 LNW127 LEA127 KUE127 KKI127 KAM127 JQQ127 JGU127 IWY127 INC127 IDG127 HTK127 HJO127 GZS127 GPW127 GGA127 FWE127 FMI127 FCM127 ESQ127 EIU127 DYY127 DPC127 DFG127 CVK127 CLO127 CBS127 BRW127 BIA127 AYE127 AOI127 AEM127 UQ127 KU127 WDA128 WXJ127 WNN127 WDR127 VTV127 VJZ127 VAD127 UQH127 UGL127 TWP127 TMT127 TCX127 STB127 SJF127 RZJ127 RPN127 RFR127 QVV127 QLZ127 QCD127 PSH127 PIL127 OYP127 OOT127 OEX127 NVB127 NLF127 NBJ127 MRN127 MHR127 LXV127 LNZ127 LED127 KUH127 KKL127 KAP127 JQT127 JGX127 IXB127 INF127 IDJ127 HTN127 HJR127 GZV127 GPZ127 GGD127 FWH127 FML127 FCP127 EST127 EIX127 DZB127 DPF127 DFJ127 CVN127 CLR127 CBV127 BRZ127 BID127 AYH127 AOL127 AEP127 UT127 KX127 WXD127 VTE128 BL32 WNH127 BG116:BG117 AEP124 BF213:BF216 BE113:BE115 WNK206 WXG206 KR205:KR206 UN205:UN206 AEJ205:AEJ206 AOF205:AOF206 AYB205:AYB206 BHX205:BHX206 BRT205:BRT206 CBP205:CBP206 CLL205:CLL206 CVH205:CVH206 DFD205:DFD206 DOZ205:DOZ206 DYV205:DYV206 EIR205:EIR206 ESN205:ESN206 FCJ205:FCJ206 FMF205:FMF206 FWB205:FWB206 GFX205:GFX206 GPT205:GPT206 GZP205:GZP206 HJL205:HJL206 HTH205:HTH206 IDD205:IDD206 IMZ205:IMZ206 IWV205:IWV206 JGR205:JGR206 JQN205:JQN206 KAJ205:KAJ206 KKF205:KKF206 KUB205:KUB206 LDX205:LDX206 LNT205:LNT206 LXP205:LXP206 MHL205:MHL206 MRH205:MRH206 NBD205:NBD206 NKZ205:NKZ206 NUV205:NUV206 OER205:OER206 OON205:OON206 OYJ205:OYJ206 PIF205:PIF206 PSB205:PSB206 QBX205:QBX206 QLT205:QLT206 QVP205:QVP206 RFL205:RFL206 RPH205:RPH206 RZD205:RZD206 SIZ205:SIZ206 SSV205:SSV206 TCR205:TCR206 TMN205:TMN206 TWJ205:TWJ206 UGF205:UGF206 UQB205:UQB206 UZX205:UZX206 VJT205:VJT206 VTP205:VTP206 WDL205:WDL206 WNH205:WNH206 WXD205:WXD206 KX206 UT206 AEP206 AOL206 AYH206 BID206 BRZ206 CBV206 CLR206 CVN206 DFJ206 DPF206 DZB206 EIX206 EST206 FCP206 FML206 FWH206 GGD206 GPZ206 GZV206 HJR206 HTN206 IDJ206 INF206 IXB206 JGX206 JQT206 KAP206 KKL206 KUH206 LED206 LNZ206 LXV206 MHR206 MRN206 NBJ206 NLF206 NVB206 OEX206 OOT206 OYP206 PIL206 PSH206 QCD206 QLZ206 QVV206 RFR206 RPN206 RZJ206 SJF206 STB206 TCX206 TMT206 TWP206 UGL206 UQH206 VAD206 VJZ206 VTV206 WDR206 WNN206 WXJ206 KU206 UQ206 AEM206 AOI206 AYE206 BIA206 BRW206 CBS206 CLO206 CVK206 DFG206 DPC206 DYY206 EIU206 ESQ206 FCM206 FMI206 FWE206 GGA206 GPW206 GZS206 HJO206 HTK206 IDG206 INC206 IWY206 JGU206 JQQ206 KAM206 KKI206 KUE206 LEA206 LNW206 LXS206 MHO206 MRK206 NBG206 NLC206 NUY206 OEU206 OOQ206 OYM206 PII206 PSE206 QCA206 QLW206 QVS206 RFO206 RPK206 RZG206 SJC206 SSY206 TCU206 TMQ206 TWM206 UGI206 UQE206 VAA206 VJW206 VTS206 WDO206 BJ206 BG206 WDO293:WDO295 VJU207 UR125 BD172 BJ172 BHZ63 BRV63 CBR63 CLN63 CVJ63 DFF63 DPB63 DYX63 EIT63 ESP63 FCL63 FMH63 FWD63 GFZ63 GPV63 GZR63 HJN63 HTJ63 IDF63 INB63 IWX63 JGT63 JQP63 KAL63 KKH63 KUD63 LDZ63 LNV63 LXR63 MHN63 MRJ63 NBF63 NLB63 NUX63 OET63 OOP63 OYL63 PIH63 PSD63 QBZ63 QLV63 QVR63 RFN63 RPJ63 RZF63 SJB63 SSX63 TCT63 TMP63 TWL63 UGH63 UQD63 UZZ63 VJV63 VTR63 WDN63 WNJ63 WXF63 KT63 UP63 AEL63 AYD63 AOH63 KZ63 UV63 AER63 AON63 AYJ63 BIF63 BSB63 CBX63 CLT63 CVP63 DFL63 DPH63 DZD63 EIZ63 ESV63 FCR63 FMN63 FWJ63 GGF63 GQB63 GZX63 HJT63 HTP63 IDL63 INH63 IXD63 JGZ63 JQV63 KAR63 KKN63 KUJ63 LEF63 LOB63 LXX63 MHT63 MRP63 NBL63 NLH63 NVD63 OEZ63 OOV63 OYR63 PIN63 PSJ63 QCF63 QMB63 QVX63 RFT63 RPP63 RZL63 SJH63 STD63 TCZ63 TMV63 TWR63 UGN63 UQJ63 VAF63 VKB63 VTX63 WDT63 WNP63 WXL63 AEO63 US63 KW63 AOK63 AYG63 BIC63 BRY63 CBU63 CLQ63 CVM63 DFI63 DPE63 DZA63 EIW63 ESS63 FCO63 FMK63 FWG63 GGC63 GPY63 GZU63 HJQ63 HTM63 IDI63 INE63 IXA63 JGW63 JQS63 KAO63 KKK63 KUG63 LEC63 LNY63 LXU63 MHQ63 MRM63 NBI63 NLE63 NVA63 OEW63 OOS63 OYO63 PIK63 PSG63 QCC63 QLY63 QVU63 RFQ63 RPM63 RZI63 SJE63 STA63 TCW63 TMS63 TWO63 UGK63 UQG63 VAC63 VJY63 VTU63 WDQ63 WNM63 WXI63 C63 BF63 BL63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KT22 UP22 AEL22 AYD22 AOH22 KZ22 UV22 AER22 AON22 AYJ22 BIF22 BSB22 CBX22 CLT22 CVP22 DFL22 DPH22 DZD22 EIZ22 ESV22 FCR22 FMN22 FWJ22 GGF22 GQB22 GZX22 HJT22 HTP22 IDL22 INH22 IXD22 JGZ22 JQV22 KAR22 KKN22 KUJ22 LEF22 LOB22 LXX22 MHT22 MRP22 NBL22 NLH22 NVD22 OEZ22 OOV22 OYR22 PIN22 PSJ22 QCF22 QMB22 QVX22 RFT22 RPP22 RZL22 SJH22 STD22 TCZ22 TMV22 TWR22 UGN22 UQJ22 VAF22 VKB22 VTX22 WDT22 WNP22 WXL22 AEO22 US22 KW22 AOK22 AYG22 BIC22 BRY22 CBU22 CLQ22 CVM22 DFI22 DPE22 DZA22 EIW22 ESS22 FCO22 FMK22 FWG22 GGC22 GPY22 GZU22 HJQ22 HTM22 IDI22 INE22 IXA22 JGW22 JQS22 KAO22 KKK22 KUG22 LEC22 LNY22 LXU22 MHQ22 MRM22 NBI22 NLE22 NVA22 OEW22 OOS22 OYO22 PIK22 PSG22 QCC22 QLY22 QVU22 RFQ22 RPM22 RZI22 SJE22 STA22 TCW22 TMS22 TWO22 UGK22 UQG22 VAC22 VJY22 VTU22 WDQ22 WNM22 WXI22 C22 BF22 BI22 BL22 BHZ25 BRV25 CBR25 CLN25 CVJ25 DFF25 DPB25 DYX25 EIT25 ESP25 FCL25 FMH25 FWD25 GFZ25 GPV25 GZR25 HJN25 HTJ25 IDF25 INB25 IWX25 JGT25 JQP25 KAL25 KKH25 KUD25 LDZ25 LNV25 LXR25 MHN25 MRJ25 NBF25 NLB25 NUX25 OET25 OOP25 OYL25 PIH25 PSD25 QBZ25 QLV25 QVR25 RFN25 RPJ25 RZF25 SJB25 SSX25 TCT25 TMP25 TWL25 UGH25 UQD25 UZZ25 VJV25 VTR25 WDN25 WNJ25 WXF25 KT25 UP25 AEL25 AYD25 AOH25 KZ25 UV25 AER25 AON25 AYJ25 BIF25 BSB25 CBX25 CLT25 CVP25 DFL25 DPH25 DZD25 EIZ25 ESV25 FCR25 FMN25 FWJ25 GGF25 GQB25 GZX25 HJT25 HTP25 IDL25 INH25 IXD25 JGZ25 JQV25 KAR25 KKN25 KUJ25 LEF25 LOB25 LXX25 MHT25 MRP25 NBL25 NLH25 NVD25 OEZ25 OOV25 OYR25 PIN25 PSJ25 QCF25 QMB25 QVX25 RFT25 RPP25 RZL25 SJH25 STD25 TCZ25 TMV25 TWR25 UGN25 UQJ25 VAF25 VKB25 VTX25 WDT25 WNP25 WXL25 AEO25 US25 KW25 AOK25 AYG25 BIC25 BRY25 CBU25 CLQ25 CVM25 DFI25 DPE25 DZA25 EIW25 ESS25 FCO25 FMK25 FWG25 GGC25 GPY25 GZU25 HJQ25 HTM25 IDI25 INE25 IXA25 JGW25 JQS25 KAO25 KKK25 KUG25 LEC25 LNY25 LXU25 MHQ25 MRM25 NBI25 NLE25 NVA25 OEW25 OOS25 OYO25 PIK25 PSG25 QCC25 QLY25 QVU25 RFQ25 RPM25 RZI25 SJE25 STA25 TCW25 TMS25 TWO25 UGK25 UQG25 VAC25 VJY25 VTU25 WDQ25 WNM25 WXI25 C25 BF25 BI25 BL25 BHZ29 BRV29 CBR29 CLN29 CVJ29 DFF29 DPB29 DYX29 EIT29 ESP29 FCL29 FMH29 FWD29 GFZ29 GPV29 GZR29 HJN29 HTJ29 IDF29 INB29 IWX29 JGT29 JQP29 KAL29 KKH29 KUD29 LDZ29 LNV29 LXR29 MHN29 MRJ29 NBF29 NLB29 NUX29 OET29 OOP29 OYL29 PIH29 PSD29 QBZ29 QLV29 QVR29 RFN29 RPJ29 RZF29 SJB29 SSX29 TCT29 TMP29 TWL29 UGH29 UQD29 UZZ29 VJV29 VTR29 WDN29 WNJ29 WXF29 KT29 UP29 AEL29 AYD29 AOH29 KZ29 UV29 AER29 AON29 AYJ29 BIF29 BSB29 CBX29 CLT29 CVP29 DFL29 DPH29 DZD29 EIZ29 ESV29 FCR29 FMN29 FWJ29 GGF29 GQB29 GZX29 HJT29 HTP29 IDL29 INH29 IXD29 JGZ29 JQV29 KAR29 KKN29 KUJ29 LEF29 LOB29 LXX29 MHT29 MRP29 NBL29 NLH29 NVD29 OEZ29 OOV29 OYR29 PIN29 PSJ29 QCF29 QMB29 QVX29 RFT29 RPP29 RZL29 SJH29 STD29 TCZ29 TMV29 TWR29 UGN29 UQJ29 VAF29 VKB29 VTX29 WDT29 WNP29 WXL29 AEO29 US29 KW29 AOK29 AYG29 BIC29 BRY29 CBU29 CLQ29 CVM29 DFI29 DPE29 DZA29 EIW29 ESS29 FCO29 FMK29 FWG29 GGC29 GPY29 GZU29 HJQ29 HTM29 IDI29 INE29 IXA29 JGW29 JQS29 KAO29 KKK29 KUG29 LEC29 LNY29 LXU29 MHQ29 MRM29 NBI29 NLE29 NVA29 OEW29 OOS29 OYO29 PIK29 PSG29 QCC29 QLY29 QVU29 RFQ29 RPM29 RZI29 SJE29 STA29 TCW29 TMS29 TWO29 UGK29 UQG29 VAC29 VJY29 VTU29 WDQ29 WNM29 WXI29 C29 BF29 BI29 BL29 BHZ32 BRV32 CBR32 CLN32 CVJ32 DFF32 DPB32 DYX32 EIT32 ESP32 FCL32 FMH32 FWD32 GFZ32 GPV32 GZR32 HJN32 HTJ32 IDF32 INB32 IWX32 JGT32 JQP32 KAL32 KKH32 KUD32 LDZ32 LNV32 LXR32 MHN32 MRJ32 NBF32 NLB32 NUX32 OET32 OOP32 OYL32 PIH32 PSD32 QBZ32 QLV32 QVR32 RFN32 RPJ32 RZF32 SJB32 SSX32 TCT32 TMP32 TWL32 UGH32 UQD32 UZZ32 VJV32 VTR32 WDN32 WNJ32 WXF32 KT32 UP32 AEL32 AYD32 AOH32 KZ32 UV32 AER32 AON32 AYJ32 BIF32 BSB32 CBX32 CLT32 CVP32 DFL32 DPH32 DZD32 EIZ32 ESV32 FCR32 FMN32 FWJ32 GGF32 GQB32 GZX32 HJT32 HTP32 IDL32 INH32 IXD32 JGZ32 JQV32 KAR32 KKN32 KUJ32 LEF32 LOB32 LXX32 MHT32 MRP32 NBL32 NLH32 NVD32 OEZ32 OOV32 OYR32 PIN32 PSJ32 QCF32 QMB32 QVX32 RFT32 RPP32 RZL32 SJH32 STD32 TCZ32 TMV32 TWR32 UGN32 UQJ32 VAF32 VKB32 VTX32 WDT32 WNP32 WXL32 AEO32 US32 KW32 AOK32 AYG32 BIC32 BRY32 CBU32 CLQ32 CVM32 DFI32 DPE32 DZA32 EIW32 ESS32 FCO32 FMK32 FWG32 GGC32 GPY32 GZU32 HJQ32 HTM32 IDI32 INE32 IXA32 JGW32 JQS32 KAO32 KKK32 KUG32 LEC32 LNY32 LXU32 MHQ32 MRM32 NBI32 NLE32 NVA32 OEW32 OOS32 OYO32 PIK32 PSG32 QCC32 QLY32 QVU32 RFQ32 RPM32 RZI32 SJE32 STA32 TCW32 TMS32 TWO32 UGK32 UQG32 VAC32 VJY32 VTU32 WDQ32 WNM32 WXI32 C32 BF32 BI32 AOL124 AYH124 BID124 BRZ124 CBV124 CLR124 CVN124 DFJ124 DPF124 DZB124 EIX124 EST124 FCP124 FML124 FWH124 GGD124 GPZ124 GZV124 HJR124 HTN124 IDJ124 INF124 IXB124 JGX124 JQT124 KAP124 KKL124 KUH124 LED124 LNZ124 LXV124 MHR124 MRN124 NBJ124 NLF124 NVB124 OEX124 OOT124 OYP124 PIL124 PSH124 QCD124 QLZ124 QVV124 RFR124 RPN124 RZJ124 SJF124 STB124 TCX124 TMT124 TWP124 UGL124 UQH124 VAD124 VJZ124 VTV124 WDR124 WNN124 WXJ124 KU124 UQ124 AEM124 AOI124 BG124 AYE124 BIA124 BRW124 CBS124 CLO124 CVK124 DFG124 DPC124 DYY124 EIU124 ESQ124 FCM124 FMI124 FWE124 GGA124 GPW124 GZS124 HJO124 HTK124 IDG124 INC124 IWY124 JGU124 JQQ124 KAM124 KKI124 KUE124 LEA124 LNW124 LXS124 MHO124 MRK124 NBG124 NLC124 NUY124 OEU124 OOQ124 OYM124 PII124 PSE124 QCA124 QLW124 QVS124 RFO124 RPK124 RZG124 SJC124 SSY124 TCU124 TMQ124 TWM124 UGI124 UQE124 VAA124 VJW124 VTS124 WDO124 WNK124 WXG124 KR124 UN124 AEJ124 AOF124 BD124 AYB124 BHX124 BRT124 CBP124 CLL124 CVH124 DFD124 DOZ124 DYV124 EIR124 ESN124 FCJ124 FMF124 FWB124 GFX124 GPT124 GZP124 HJL124 HTH124 IDD124 IMZ124 IWV124 JGR124 JQN124 KAJ124 KKF124 KUB124 LDX124 LNT124 LXP124 MHL124 MRH124 NBD124 NKZ124 NUV124 OER124 OON124 OYJ124 PIF124 PSB124 QBX124 QLT124 QVP124 RFL124 RPH124 RZD124 SIZ124 SSV124 TCR124 TMN124 TWJ124 UGF124 UQB124 UZX124 VJT124 VTP124 WDL124 WNH124 WXD124 KX124 WNI117 WWX135 TZ107:TZ108 KV125 WNF125 WDJ125 VTN125 VJR125 UZV125 UPZ125 UGD125 TWH125 TML125 TCP125 SST125 SIX125 RZB125 RPF125 RFJ125 QVN125 QLR125 QBV125 PRZ125 PID125 OYH125 OOL125 OEP125 NUT125 NKX125 NBB125 MRF125 MHJ125 LXN125 LNR125 LDV125 KTZ125 KKD125 KAH125 JQL125 JGP125 IWT125 IMX125 IDB125 HTF125 HJJ125 GZN125 GPR125 GFV125 FVZ125 FMD125 FCH125 ESL125 EIP125 DYT125 DOX125 DFB125 CVF125 CLJ125 CBN125 BRR125 BHV125 AXZ125 AOD125 AEH125 UL125 KP125 WXB125 WXE125 WNI125 WDM125 VTQ125 VJU125 UZY125 UQC125 UGG125 TWK125 TMO125 TCS125 SSW125 SJA125 RZE125 RPI125 RFM125 QVQ125 QLU125 QBY125 PSC125 PIG125 OYK125 OOO125 OES125 NUW125 NLA125 NBE125 MRI125 MHM125 LXQ125 LNU125 LDY125 KUC125 KKG125 KAK125 JQO125 JGS125 IWW125 INA125 IDE125 HTI125 HJM125 GZQ125 GPU125 GFY125 FWC125 FMG125 FCK125 ESO125 EIS125 DYW125 DPA125 DFE125 CVI125 CLM125 CBQ125 BRU125 BHY125 AYC125 AOG125 AEK125 UO125 KS125 WXH125 WNL125 WDP125 VTT125 VJX125 VAB125 UQF125 UGJ125 TWN125 TMR125 TCV125 SSZ125 SJD125 RZH125 RPL125 RFP125 QVT125 QLX125 QCB125 PSF125 PIJ125 OYN125 OOR125 OEV125 NUZ125 NLD125 NBH125 MRL125 MHP125 LXT125 LNX125 LEB125 KUF125 KKJ125 KAN125 JQR125 JGV125 IWZ125 IND125 IDH125 HTL125 HJP125 GZT125 GPX125 GGB125 FWF125 FMJ125 FCN125 ESR125 EIV125 DYZ125 DPD125 DFH125 CVL125 CLP125 CBT125 BRX125 BIB125 AYF125 AOJ125 BK84 KI135 UZY207 VTQ207 WDM207 WNI207 WXE207 KP207 UL207 AEH207 AOD207 AXZ207 BHV207 BRR207 CBN207 CLJ207 CVF207 DFB207 DOX207 DYT207 EIP207 ESL207 FCH207 FMD207 FVZ207 GFV207 GPR207 GZN207 HJJ207 HTF207 IDB207 IMX207 IWT207 JGP207 JQL207 KAH207 KKD207 KTZ207 LDV207 LNR207 LXN207 MHJ207 MRF207 NBB207 NKX207 NUT207 OEP207 OOL207 OYH207 PID207 PRZ207 QBV207 QLR207 QVN207 RFJ207 RPF207 RZB207 SIX207 SST207 TCP207 TML207 TWH207 UGD207 UPZ207 UZV207 VJR207 VTN207 WDJ207 WNF207 WXB207 KV207 UR207 AEN207 AOJ207 AYF207 BIB207 BRX207 CBT207 CLP207 CVL207 DFH207 DPD207 DYZ207 EIV207 ESR207 FCN207 FMJ207 FWF207 GGB207 GPX207 GZT207 HJP207 HTL207 IDH207 IND207 IWZ207 JGV207 JQR207 KAN207 KKJ207 KUF207 LEB207 LNX207 LXT207 MHP207 MRL207 NBH207 NLD207 NUZ207 OEV207 OOR207 OYN207 PIJ207 PSF207 QCB207 QLX207 QVT207 RFP207 RPL207 RZH207 SJD207 SSZ207 TCV207 TMR207 TWN207 UGJ207 UQF207 VAB207 VJX207 VTT207 WDP207 WNL207 WXH207 KS207 UO207 AEK207 AOG207 AYC207 BHY207 BRU207 CBQ207 CLM207 CVI207 DFE207 DPA207 DYW207 EIS207 ESO207 FCK207 FMG207 FWC207 GFY207 GPU207 GZQ207 HJM207 HTI207 IDE207 INA207 IWW207 JGS207 JQO207 KAK207 KKG207 KUC207 LDY207 LNU207 LXQ207 MHM207 MRI207 NBE207 NLA207 NUW207 OES207 OOO207 OYK207 PIG207 PSC207 QBY207 QLU207 QVQ207 RFM207 RPI207 RZE207 SJA207 SSW207 TCS207 TMO207 TWK207 UGG207 BI165 UG131 BD166 BG166 VAI208 BI168 BF168 BD169 BG169 BJ166 BF171 BI171 WNI123 BG172 BJ169 BI209:BI210 BH135 BH10:BH20 BI271 WWX200 BI267:BI268 BF267:BF268 KN64 UJ64 AEF64 AOB64 AXX64 BHT64 BRP64 CBL64 CLH64 CVD64 DEZ64 DOV64 DYR64 EIN64 ESJ64 FCF64 FMB64 FVX64 GFT64 GPP64 GZL64 HJH64 HTD64 ICZ64 IMV64 IWR64 JGN64 JQJ64 KAF64 KKB64 KTX64 LDT64 LNP64 LXL64 MHH64 MRD64 NAZ64 NKV64 NUR64 OEN64 OOJ64 OYF64 PIB64 PRX64 QBT64 QLP64 QVL64 RFH64 RPD64 RYZ64 SIV64 SSR64 TCN64 TMJ64 TWF64 UGB64 UPX64 UZT64 VJP64 VTL64 WDH64 WND64 WWZ64 AEC64 UG64 KK64 ANY64 AXU64 BHQ64 BRM64 CBI64 CLE64 CVA64 DEW64 DOS64 DYO64 EIK64 ESG64 FCC64 FLY64 FVU64 GFQ64 GPM64 GZI64 HJE64 HTA64 ICW64 IMS64 IWO64 JGK64 JQG64 KAC64 KJY64 KTU64 LDQ64 LNM64 LXI64 MHE64 MRA64 NAW64 NKS64 NUO64 OEK64 OOG64 OYC64 PHY64 PRU64 QBQ64 QLM64 QVI64 RFE64 RPA64 RYW64 SIS64 SSO64 TCK64 TMG64 TWC64 UFY64 UPU64 UZQ64 VJM64 VTI64 WDE64 WNA64 WWW64 AXR64 BHN64 BRJ64 CBF64 CLB64 CUX64 DET64 DOP64 DYL64 EIH64 ESD64 FBZ64 FLV64 FVR64 GFN64 GPJ64 GZF64 HJB64 HSX64 ICT64 IMP64 IWL64 JGH64 JQD64 JZZ64 KJV64 KTR64 LDN64 LNJ64 LXF64 MHB64 MQX64 NAT64 NKP64 NUL64 OEH64 OOD64 OXZ64 PHV64 PRR64 QBN64 QLJ64 QVF64 RFB64 ROX64 RYT64 SIP64 SSL64 TCH64 TMD64 TVZ64 UFV64 UPR64 UZN64 VJJ64 VTF64 WDB64 WMX64 WWT64 KH64 UD64 ADZ64 ANV64 TZ65:TZ66 ADV65:ADV66 ANR65:ANR66 AXN65:AXN66 BHJ65:BHJ66 BRF65:BRF66 CBB65:CBB66 CKX65:CKX66 CUT65:CUT66 DEP65:DEP66 DOL65:DOL66 DYH65:DYH66 EID65:EID66 ERZ65:ERZ66 FBV65:FBV66 FLR65:FLR66 FVN65:FVN66 GFJ65:GFJ66 GPF65:GPF66 GZB65:GZB66 HIX65:HIX66 HST65:HST66 ICP65:ICP66 IML65:IML66 IWH65:IWH66 JGD65:JGD66 JPZ65:JPZ66 JZV65:JZV66 KJR65:KJR66 KTN65:KTN66 LDJ65:LDJ66 LNF65:LNF66 LXB65:LXB66 MGX65:MGX66 MQT65:MQT66 NAP65:NAP66 NKL65:NKL66 NUH65:NUH66 OED65:OED66 ONZ65:ONZ66 OXV65:OXV66 PHR65:PHR66 PRN65:PRN66 QBJ65:QBJ66 QLF65:QLF66 QVB65:QVB66 REX65:REX66 ROT65:ROT66 RYP65:RYP66 SIL65:SIL66 SSH65:SSH66 TCD65:TCD66 TLZ65:TLZ66 TVV65:TVV66 UFR65:UFR66 UPN65:UPN66 UZJ65:UZJ66 VJF65:VJF66 VTB65:VTB66 WCX65:WCX66 WMT65:WMT66 WWP65:WWP66 ADS65:ADS66 TW65:TW66 KA65:KA66 ANO65:ANO66 AXK65:AXK66 BHG65:BHG66 BRC65:BRC66 CAY65:CAY66 CKU65:CKU66 CUQ65:CUQ66 DEM65:DEM66 DOI65:DOI66 DYE65:DYE66 EIA65:EIA66 ERW65:ERW66 FBS65:FBS66 FLO65:FLO66 FVK65:FVK66 GFG65:GFG66 GPC65:GPC66 GYY65:GYY66 HIU65:HIU66 HSQ65:HSQ66 ICM65:ICM66 IMI65:IMI66 IWE65:IWE66 JGA65:JGA66 JPW65:JPW66 JZS65:JZS66 KJO65:KJO66 KTK65:KTK66 LDG65:LDG66 LNC65:LNC66 LWY65:LWY66 MGU65:MGU66 MQQ65:MQQ66 NAM65:NAM66 NKI65:NKI66 NUE65:NUE66 OEA65:OEA66 ONW65:ONW66 OXS65:OXS66 PHO65:PHO66 PRK65:PRK66 QBG65:QBG66 QLC65:QLC66 QUY65:QUY66 REU65:REU66 ROQ65:ROQ66 RYM65:RYM66 SII65:SII66 SSE65:SSE66 TCA65:TCA66 TLW65:TLW66 TVS65:TVS66 UFO65:UFO66 UPK65:UPK66 UZG65:UZG66 VJC65:VJC66 VSY65:VSY66 WCU65:WCU66 WMQ65:WMQ66 WWM65:WWM66 AXH65:AXH66 BHD65:BHD66 BQZ65:BQZ66 CAV65:CAV66 CKR65:CKR66 CUN65:CUN66 DEJ65:DEJ66 DOF65:DOF66 DYB65:DYB66 EHX65:EHX66 ERT65:ERT66 FBP65:FBP66 FLL65:FLL66 FVH65:FVH66 GFD65:GFD66 GOZ65:GOZ66 GYV65:GYV66 HIR65:HIR66 HSN65:HSN66 ICJ65:ICJ66 IMF65:IMF66 IWB65:IWB66 JFX65:JFX66 JPT65:JPT66 JZP65:JZP66 KJL65:KJL66 KTH65:KTH66 LDD65:LDD66 LMZ65:LMZ66 LWV65:LWV66 MGR65:MGR66 MQN65:MQN66 NAJ65:NAJ66 NKF65:NKF66 NUB65:NUB66 ODX65:ODX66 ONT65:ONT66 OXP65:OXP66 PHL65:PHL66 PRH65:PRH66 QBD65:QBD66 QKZ65:QKZ66 QUV65:QUV66 RER65:RER66 RON65:RON66 RYJ65:RYJ66 SIF65:SIF66 SSB65:SSB66 TBX65:TBX66 TLT65:TLT66 TVP65:TVP66 UFL65:UFL66 UPH65:UPH66 UZD65:UZD66 VIZ65:VIZ66 VSV65:VSV66 WCR65:WCR66 WMN65:WMN66 WWJ65:WWJ66 JX65:JX66 TT65:TT66 ADP65:ADP66 KN69 UJ69 AEF69 AOB69 AXX69 BHT69 BRP69 CBL69 CLH69 CVD69 DEZ69 DOV69 DYR69 EIN69 ESJ69 FCF69 FMB69 FVX69 GFT69 GPP69 GZL69 HJH69 HTD69 ICZ69 IMV69 IWR69 JGN69 JQJ69 KAF69 KKB69 KTX69 LDT69 LNP69 LXL69 MHH69 MRD69 NAZ69 NKV69 NUR69 OEN69 OOJ69 OYF69 PIB69 PRX69 QBT69 QLP69 QVL69 RFH69 RPD69 RYZ69 SIV69 SSR69 TCN69 TMJ69 TWF69 UGB69 UPX69 UZT69 VJP69 VTL69 WDH69 WND69 WWZ69 AEC69 UG69 KK69 ANY69 AXU69 BHQ69 BRM69 CBI69 CLE69 CVA69 DEW69 DOS69 DYO69 EIK69 ESG69 FCC69 FLY69 FVU69 GFQ69 GPM69 GZI69 HJE69 HTA69 ICW69 IMS69 IWO69 JGK69 JQG69 KAC69 KJY69 KTU69 LDQ69 LNM69 LXI69 MHE69 MRA69 NAW69 NKS69 NUO69 OEK69 OOG69 OYC69 PHY69 PRU69 QBQ69 QLM69 QVI69 RFE69 RPA69 RYW69 SIS69 SSO69 TCK69 TMG69 TWC69 UFY69 UPU69 UZQ69 VJM69 VTI69 WDE69 WNA69 WWW69 AXR69 BHN69 BRJ69 CBF69 CLB69 CUX69 DET69 DOP69 DYL69 EIH69 ESD69 FBZ69 FLV69 FVR69 GFN69 GPJ69 GZF69 HJB69 HSX69 ICT69 IMP69 IWL69 JGH69 JQD69 JZZ69 KJV69 KTR69 LDN69 LNJ69 LXF69 MHB69 MQX69 NAT69 NKP69 NUL69 OEH69 OOD69 OXZ69 PHV69 PRR69 QBN69 QLJ69 QVF69 RFB69 ROX69 RYT69 SIP69 SSL69 TCH69 TMD69 TVZ69 UFV69 UPR69 UZN69 VJJ69 VTF69 WDB69 WMX69 WWT69 KH69 UD69 ADZ69 ANV69 TZ70:TZ71 ADV70:ADV71 ANR70:ANR71 AXN70:AXN71 BHJ70:BHJ71 BRF70:BRF71 CBB70:CBB71 CKX70:CKX71 CUT70:CUT71 DEP70:DEP71 DOL70:DOL71 DYH70:DYH71 EID70:EID71 ERZ70:ERZ71 FBV70:FBV71 FLR70:FLR71 FVN70:FVN71 GFJ70:GFJ71 GPF70:GPF71 GZB70:GZB71 HIX70:HIX71 HST70:HST71 ICP70:ICP71 IML70:IML71 IWH70:IWH71 JGD70:JGD71 JPZ70:JPZ71 JZV70:JZV71 KJR70:KJR71 KTN70:KTN71 LDJ70:LDJ71 LNF70:LNF71 LXB70:LXB71 MGX70:MGX71 MQT70:MQT71 NAP70:NAP71 NKL70:NKL71 NUH70:NUH71 OED70:OED71 ONZ70:ONZ71 OXV70:OXV71 PHR70:PHR71 PRN70:PRN71 QBJ70:QBJ71 QLF70:QLF71 QVB70:QVB71 REX70:REX71 ROT70:ROT71 RYP70:RYP71 SIL70:SIL71 SSH70:SSH71 TCD70:TCD71 TLZ70:TLZ71 TVV70:TVV71 UFR70:UFR71 UPN70:UPN71 UZJ70:UZJ71 VJF70:VJF71 VTB70:VTB71 WCX70:WCX71 WMT70:WMT71 WWP70:WWP71 ADS70:ADS71 TW70:TW71 KA70:KA71 ANO70:ANO71 AXK70:AXK71 BHG70:BHG71 BRC70:BRC71 CAY70:CAY71 CKU70:CKU71 CUQ70:CUQ71 DEM70:DEM71 DOI70:DOI71 DYE70:DYE71 EIA70:EIA71 ERW70:ERW71 FBS70:FBS71 FLO70:FLO71 FVK70:FVK71 GFG70:GFG71 GPC70:GPC71 GYY70:GYY71 HIU70:HIU71 HSQ70:HSQ71 ICM70:ICM71 IMI70:IMI71 IWE70:IWE71 JGA70:JGA71 JPW70:JPW71 JZS70:JZS71 KJO70:KJO71 KTK70:KTK71 LDG70:LDG71 LNC70:LNC71 LWY70:LWY71 MGU70:MGU71 MQQ70:MQQ71 NAM70:NAM71 NKI70:NKI71 NUE70:NUE71 OEA70:OEA71 ONW70:ONW71 OXS70:OXS71 PHO70:PHO71 PRK70:PRK71 QBG70:QBG71 QLC70:QLC71 QUY70:QUY71 REU70:REU71 ROQ70:ROQ71 RYM70:RYM71 SII70:SII71 SSE70:SSE71 TCA70:TCA71 TLW70:TLW71 TVS70:TVS71 UFO70:UFO71 UPK70:UPK71 UZG70:UZG71 VJC70:VJC71 VSY70:VSY71 WCU70:WCU71 WMQ70:WMQ71 WWM70:WWM71 AXH70:AXH71 BHD70:BHD71 BQZ70:BQZ71 CAV70:CAV71 CKR70:CKR71 CUN70:CUN71 DEJ70:DEJ71 DOF70:DOF71 DYB70:DYB71 EHX70:EHX71 ERT70:ERT71 FBP70:FBP71 FLL70:FLL71 FVH70:FVH71 GFD70:GFD71 GOZ70:GOZ71 GYV70:GYV71 HIR70:HIR71 HSN70:HSN71 ICJ70:ICJ71 IMF70:IMF71 IWB70:IWB71 JFX70:JFX71 JPT70:JPT71 JZP70:JZP71 KJL70:KJL71 KTH70:KTH71 LDD70:LDD71 LMZ70:LMZ71 LWV70:LWV71 MGR70:MGR71 MQN70:MQN71 NAJ70:NAJ71 NKF70:NKF71 NUB70:NUB71 ODX70:ODX71 ONT70:ONT71 OXP70:OXP71 PHL70:PHL71 PRH70:PRH71 QBD70:QBD71 QKZ70:QKZ71 QUV70:QUV71 RER70:RER71 RON70:RON71 RYJ70:RYJ71 SIF70:SIF71 SSB70:SSB71 TBX70:TBX71 TLT70:TLT71 TVP70:TVP71 UFL70:UFL71 UPH70:UPH71 UZD70:UZD71 VIZ70:VIZ71 VSV70:VSV71 WCR70:WCR71 WMN70:WMN71 WWJ70:WWJ71 JX70:JX71 TT70:TT71 ADP70:ADP71 ANL70:ANL71 ANV74 KN74 UJ74 AEF74 AOB74 AXX74 BHT74 BRP74 CBL74 CLH74 CVD74 DEZ74 DOV74 DYR74 EIN74 ESJ74 FCF74 FMB74 FVX74 GFT74 GPP74 GZL74 HJH74 HTD74 ICZ74 IMV74 IWR74 JGN74 JQJ74 KAF74 KKB74 KTX74 LDT74 LNP74 LXL74 MHH74 MRD74 NAZ74 NKV74 NUR74 OEN74 OOJ74 OYF74 PIB74 PRX74 QBT74 QLP74 QVL74 RFH74 RPD74 RYZ74 SIV74 SSR74 TCN74 TMJ74 TWF74 UGB74 UPX74 UZT74 VJP74 VTL74 WDH74 WND74 WWZ74 AEC74 UG74 KK74 ANY74 AXU74 BHQ74 BRM74 CBI74 CLE74 CVA74 DEW74 DOS74 DYO74 EIK74 ESG74 FCC74 FLY74 FVU74 GFQ74 GPM74 GZI74 HJE74 HTA74 ICW74 IMS74 IWO74 JGK74 JQG74 KAC74 KJY74 KTU74 LDQ74 LNM74 LXI74 MHE74 MRA74 NAW74 NKS74 NUO74 OEK74 OOG74 OYC74 PHY74 PRU74 QBQ74 QLM74 QVI74 RFE74 RPA74 RYW74 SIS74 SSO74 TCK74 TMG74 TWC74 UFY74 UPU74 UZQ74 VJM74 VTI74 WDE74 WNA74 WWW74 AXR74 BHN74 BRJ74 CBF74 CLB74 CUX74 DET74 DOP74 DYL74 EIH74 ESD74 FBZ74 FLV74 FVR74 GFN74 GPJ74 GZF74 HJB74 HSX74 ICT74 IMP74 IWL74 JGH74 JQD74 JZZ74 KJV74 KTR74 LDN74 LNJ74 LXF74 MHB74 MQX74 NAT74 NKP74 NUL74 OEH74 OOD74 OXZ74 PHV74 PRR74 QBN74 QLJ74 QVF74 RFB74 ROX74 RYT74 SIP74 SSL74 TCH74 TMD74 TVZ74 UFV74 UPR74 UZN74 VJJ74 VTF74 WDB74 WMX74 WWT74 KH74 UD74 ADZ74 TZ75:TZ76 ADV75:ADV76 ANR75:ANR76 AXN75:AXN76 BHJ75:BHJ76 BRF75:BRF76 CBB75:CBB76 CKX75:CKX76 CUT75:CUT76 DEP75:DEP76 DOL75:DOL76 DYH75:DYH76 EID75:EID76 ERZ75:ERZ76 FBV75:FBV76 FLR75:FLR76 FVN75:FVN76 GFJ75:GFJ76 GPF75:GPF76 GZB75:GZB76 HIX75:HIX76 HST75:HST76 ICP75:ICP76 IML75:IML76 IWH75:IWH76 JGD75:JGD76 JPZ75:JPZ76 JZV75:JZV76 KJR75:KJR76 KTN75:KTN76 LDJ75:LDJ76 LNF75:LNF76 LXB75:LXB76 MGX75:MGX76 MQT75:MQT76 NAP75:NAP76 NKL75:NKL76 NUH75:NUH76 OED75:OED76 ONZ75:ONZ76 OXV75:OXV76 PHR75:PHR76 PRN75:PRN76 QBJ75:QBJ76 QLF75:QLF76 QVB75:QVB76 REX75:REX76 ROT75:ROT76 RYP75:RYP76 SIL75:SIL76 SSH75:SSH76 TCD75:TCD76 TLZ75:TLZ76 TVV75:TVV76 UFR75:UFR76 UPN75:UPN76 UZJ75:UZJ76 VJF75:VJF76 VTB75:VTB76 WCX75:WCX76 WMT75:WMT76 WWP75:WWP76 ADS75:ADS76 TW75:TW76 KA75:KA76 ANO75:ANO76 AXK75:AXK76 BHG75:BHG76 BRC75:BRC76 CAY75:CAY76 CKU75:CKU76 CUQ75:CUQ76 DEM75:DEM76 DOI75:DOI76 DYE75:DYE76 EIA75:EIA76 ERW75:ERW76 FBS75:FBS76 FLO75:FLO76 FVK75:FVK76 GFG75:GFG76 GPC75:GPC76 GYY75:GYY76 HIU75:HIU76 HSQ75:HSQ76 ICM75:ICM76 IMI75:IMI76 IWE75:IWE76 JGA75:JGA76 JPW75:JPW76 JZS75:JZS76 KJO75:KJO76 KTK75:KTK76 LDG75:LDG76 LNC75:LNC76 LWY75:LWY76 MGU75:MGU76 MQQ75:MQQ76 NAM75:NAM76 NKI75:NKI76 NUE75:NUE76 OEA75:OEA76 ONW75:ONW76 OXS75:OXS76 PHO75:PHO76 PRK75:PRK76 QBG75:QBG76 QLC75:QLC76 QUY75:QUY76 REU75:REU76 ROQ75:ROQ76 RYM75:RYM76 SII75:SII76 SSE75:SSE76 TCA75:TCA76 TLW75:TLW76 TVS75:TVS76 UFO75:UFO76 UPK75:UPK76 UZG75:UZG76 VJC75:VJC76 VSY75:VSY76 WCU75:WCU76 WMQ75:WMQ76 WWM75:WWM76 AXH75:AXH76 BHD75:BHD76 BQZ75:BQZ76 CAV75:CAV76 CKR75:CKR76 CUN75:CUN76 DEJ75:DEJ76 DOF75:DOF76 DYB75:DYB76 EHX75:EHX76 ERT75:ERT76 FBP75:FBP76 FLL75:FLL76 FVH75:FVH76 GFD75:GFD76 GOZ75:GOZ76 GYV75:GYV76 HIR75:HIR76 HSN75:HSN76 ICJ75:ICJ76 IMF75:IMF76 IWB75:IWB76 JFX75:JFX76 JPT75:JPT76 JZP75:JZP76 KJL75:KJL76 KTH75:KTH76 LDD75:LDD76 LMZ75:LMZ76 LWV75:LWV76 MGR75:MGR76 MQN75:MQN76 NAJ75:NAJ76 NKF75:NKF76 NUB75:NUB76 ODX75:ODX76 ONT75:ONT76 OXP75:OXP76 PHL75:PHL76 PRH75:PRH76 QBD75:QBD76 QKZ75:QKZ76 QUV75:QUV76 RER75:RER76 RON75:RON76 RYJ75:RYJ76 SIF75:SIF76 SSB75:SSB76 TBX75:TBX76 TLT75:TLT76 TVP75:TVP76 UFL75:UFL76 UPH75:UPH76 UZD75:UZD76 VIZ75:VIZ76 VSV75:VSV76 WCR75:WCR76 WMN75:WMN76 WWJ75:WWJ76 JX75:JX76 TT75:TT76 ADP75:ADP76 ANL75:ANL76 ADZ78:ADZ79 ANV78:ANV79 KN78:KN79 UJ78:UJ79 AEF78:AEF79 AOB78:AOB79 AXX78:AXX79 BHT78:BHT79 BRP78:BRP79 CBL78:CBL79 CLH78:CLH79 CVD78:CVD79 DEZ78:DEZ79 DOV78:DOV79 DYR78:DYR79 EIN78:EIN79 ESJ78:ESJ79 FCF78:FCF79 FMB78:FMB79 FVX78:FVX79 GFT78:GFT79 GPP78:GPP79 GZL78:GZL79 HJH78:HJH79 HTD78:HTD79 ICZ78:ICZ79 IMV78:IMV79 IWR78:IWR79 JGN78:JGN79 JQJ78:JQJ79 KAF78:KAF79 KKB78:KKB79 KTX78:KTX79 LDT78:LDT79 LNP78:LNP79 LXL78:LXL79 MHH78:MHH79 MRD78:MRD79 NAZ78:NAZ79 NKV78:NKV79 NUR78:NUR79 OEN78:OEN79 OOJ78:OOJ79 OYF78:OYF79 PIB78:PIB79 PRX78:PRX79 QBT78:QBT79 QLP78:QLP79 QVL78:QVL79 RFH78:RFH79 RPD78:RPD79 RYZ78:RYZ79 SIV78:SIV79 SSR78:SSR79 TCN78:TCN79 TMJ78:TMJ79 TWF78:TWF79 UGB78:UGB79 UPX78:UPX79 UZT78:UZT79 VJP78:VJP79 VTL78:VTL79 WDH78:WDH79 WND78:WND79 WWZ78:WWZ79 AEC78:AEC79 UG78:UG79 KK78:KK79 ANY78:ANY79 AXU78:AXU79 BHQ78:BHQ79 BRM78:BRM79 CBI78:CBI79 CLE78:CLE79 CVA78:CVA79 DEW78:DEW79 DOS78:DOS79 DYO78:DYO79 EIK78:EIK79 ESG78:ESG79 FCC78:FCC79 FLY78:FLY79 FVU78:FVU79 GFQ78:GFQ79 GPM78:GPM79 GZI78:GZI79 HJE78:HJE79 HTA78:HTA79 ICW78:ICW79 IMS78:IMS79 IWO78:IWO79 JGK78:JGK79 JQG78:JQG79 KAC78:KAC79 KJY78:KJY79 KTU78:KTU79 LDQ78:LDQ79 LNM78:LNM79 LXI78:LXI79 MHE78:MHE79 MRA78:MRA79 NAW78:NAW79 NKS78:NKS79 NUO78:NUO79 OEK78:OEK79 OOG78:OOG79 OYC78:OYC79 PHY78:PHY79 PRU78:PRU79 QBQ78:QBQ79 QLM78:QLM79 QVI78:QVI79 RFE78:RFE79 RPA78:RPA79 RYW78:RYW79 SIS78:SIS79 SSO78:SSO79 TCK78:TCK79 TMG78:TMG79 TWC78:TWC79 UFY78:UFY79 UPU78:UPU79 UZQ78:UZQ79 VJM78:VJM79 VTI78:VTI79 WDE78:WDE79 WNA78:WNA79 WWW78:WWW79 AXR78:AXR79 BHN78:BHN79 BRJ78:BRJ79 CBF78:CBF79 CLB78:CLB79 CUX78:CUX79 DET78:DET79 DOP78:DOP79 DYL78:DYL79 EIH78:EIH79 ESD78:ESD79 FBZ78:FBZ79 FLV78:FLV79 FVR78:FVR79 GFN78:GFN79 GPJ78:GPJ79 GZF78:GZF79 HJB78:HJB79 HSX78:HSX79 ICT78:ICT79 IMP78:IMP79 IWL78:IWL79 JGH78:JGH79 JQD78:JQD79 JZZ78:JZZ79 KJV78:KJV79 KTR78:KTR79 LDN78:LDN79 LNJ78:LNJ79 LXF78:LXF79 MHB78:MHB79 MQX78:MQX79 NAT78:NAT79 NKP78:NKP79 NUL78:NUL79 OEH78:OEH79 OOD78:OOD79 OXZ78:OXZ79 PHV78:PHV79 PRR78:PRR79 QBN78:QBN79 QLJ78:QLJ79 QVF78:QVF79 RFB78:RFB79 ROX78:ROX79 RYT78:RYT79 SIP78:SIP79 SSL78:SSL79 TCH78:TCH79 TMD78:TMD79 TVZ78:TVZ79 UFV78:UFV79 UPR78:UPR79 UZN78:UZN79 VJJ78:VJJ79 VTF78:VTF79 WDB78:WDB79 WMX78:WMX79 WWT78:WWT79 KH78:KH79 UD78:UD79 TZ80 ADV80 ANR80 AXN80 BHJ80 BRF80 CBB80 CKX80 CUT80 DEP80 DOL80 DYH80 EID80 ERZ80 FBV80 FLR80 FVN80 GFJ80 GPF80 GZB80 HIX80 HST80 ICP80 IML80 IWH80 JGD80 JPZ80 JZV80 KJR80 KTN80 LDJ80 LNF80 LXB80 MGX80 MQT80 NAP80 NKL80 NUH80 OED80 ONZ80 OXV80 PHR80 PRN80 QBJ80 QLF80 QVB80 REX80 ROT80 RYP80 SIL80 SSH80 TCD80 TLZ80 TVV80 UFR80 UPN80 UZJ80 VJF80 VTB80 WCX80 WMT80 WWP80 ADS80 TW80 KA80 ANO80 AXK80 BHG80 BRC80 CAY80 CKU80 CUQ80 DEM80 DOI80 DYE80 EIA80 ERW80 FBS80 FLO80 FVK80 GFG80 GPC80 GYY80 HIU80 HSQ80 ICM80 IMI80 IWE80 JGA80 JPW80 JZS80 KJO80 KTK80 LDG80 LNC80 LWY80 MGU80 MQQ80 NAM80 NKI80 NUE80 OEA80 ONW80 OXS80 PHO80 PRK80 QBG80 QLC80 QUY80 REU80 ROQ80 RYM80 SII80 SSE80 TCA80 TLW80 TVS80 UFO80 UPK80 UZG80 VJC80 VSY80 WCU80 WMQ80 WWM80 AXH80 BHD80 BQZ80 CAV80 CKR80 CUN80 DEJ80 DOF80 DYB80 EHX80 ERT80 FBP80 FLL80 FVH80 GFD80 GOZ80 GYV80 HIR80 HSN80 ICJ80 IMF80 IWB80 JFX80 JPT80 JZP80 KJL80 KTH80 LDD80 LMZ80 LWV80 MGR80 MQN80 NAJ80 NKF80 NUB80 ODX80 ONT80 OXP80 PHL80 PRH80 QBD80 QKZ80 QUV80 RER80 RON80 RYJ80 SIF80 SSB80 TBX80 TLT80 TVP80 UFL80 UPH80 UZD80 VIZ80 VSV80 WCR80 WMN80 WWJ80 JX80 TT80 ADP80 UD82 ADZ82 ANV82 KN82 UJ82 AEF82 AOB82 AXX82 BHT82 BRP82 CBL82 CLH82 CVD82 DEZ82 DOV82 DYR82 EIN82 ESJ82 FCF82 FMB82 FVX82 GFT82 GPP82 GZL82 HJH82 HTD82 ICZ82 IMV82 IWR82 JGN82 JQJ82 KAF82 KKB82 KTX82 LDT82 LNP82 LXL82 MHH82 MRD82 NAZ82 NKV82 NUR82 OEN82 OOJ82 OYF82 PIB82 PRX82 QBT82 QLP82 QVL82 RFH82 RPD82 RYZ82 SIV82 SSR82 TCN82 TMJ82 TWF82 UGB82 UPX82 UZT82 VJP82 VTL82 WDH82 WND82 WWZ82 AEC82 UG82 KK82 ANY82 AXU82 BHQ82 BRM82 CBI82 CLE82 CVA82 DEW82 DOS82 DYO82 EIK82 ESG82 FCC82 FLY82 FVU82 GFQ82 GPM82 GZI82 HJE82 HTA82 ICW82 IMS82 IWO82 JGK82 JQG82 KAC82 KJY82 KTU82 LDQ82 LNM82 LXI82 MHE82 MRA82 NAW82 NKS82 NUO82 OEK82 OOG82 OYC82 PHY82 PRU82 QBQ82 QLM82 QVI82 RFE82 RPA82 RYW82 SIS82 SSO82 TCK82 TMG82 TWC82 UFY82 UPU82 UZQ82 VJM82 VTI82 WDE82 WNA82 WWW82 AXR82 BHN82 BRJ82 CBF82 CLB82 CUX82 DET82 DOP82 DYL82 EIH82 ESD82 FBZ82 FLV82 FVR82 GFN82 GPJ82 GZF82 HJB82 HSX82 ICT82 IMP82 IWL82 JGH82 JQD82 JZZ82 KJV82 KTR82 LDN82 LNJ82 LXF82 MHB82 MQX82 NAT82 NKP82 NUL82 OEH82 OOD82 OXZ82 PHV82 PRR82 QBN82 QLJ82 QVF82 RFB82 ROX82 RYT82 SIP82 SSL82 TCH82 TMD82 TVZ82 UFV82 UPR82 UZN82 VJJ82 VTF82 WDB82 WMX82 WWT82 KH82 TZ83 ADV83 ANR83 AXN83 BHJ83 BRF83 CBB83 CKX83 CUT83 DEP83 DOL83 DYH83 EID83 ERZ83 FBV83 FLR83 FVN83 GFJ83 GPF83 GZB83 HIX83 HST83 ICP83 IML83 IWH83 JGD83 JPZ83 JZV83 KJR83 KTN83 LDJ83 LNF83 LXB83 MGX83 MQT83 NAP83 NKL83 NUH83 OED83 ONZ83 OXV83 PHR83 PRN83 QBJ83 QLF83 QVB83 REX83 ROT83 RYP83 SIL83 SSH83 TCD83 TLZ83 TVV83 UFR83 UPN83 UZJ83 VJF83 VTB83 WCX83 WMT83 WWP83 ADS83 TW83 KA83 ANO83 AXK83 BHG83 BRC83 CAY83 CKU83 CUQ83 DEM83 DOI83 DYE83 EIA83 ERW83 FBS83 FLO83 FVK83 GFG83 GPC83 GYY83 HIU83 HSQ83 ICM83 IMI83 IWE83 JGA83 JPW83 JZS83 KJO83 KTK83 LDG83 LNC83 LWY83 MGU83 MQQ83 NAM83 NKI83 NUE83 OEA83 ONW83 OXS83 PHO83 PRK83 QBG83 QLC83 QUY83 REU83 ROQ83 RYM83 SII83 SSE83 TCA83 TLW83 TVS83 UFO83 UPK83 UZG83 VJC83 VSY83 WCU83 WMQ83 WWM83 AXH83 BHD83 BQZ83 CAV83 CKR83 CUN83 DEJ83 DOF83 DYB83 EHX83 ERT83 FBP83 FLL83 FVH83 GFD83 GOZ83 GYV83 HIR83 HSN83 ICJ83 IMF83 IWB83 JFX83 JPT83 JZP83 KJL83 KTH83 LDD83 LMZ83 LWV83 MGR83 MQN83 NAJ83 NKF83 NUB83 ODX83 ONT83 OXP83 PHL83 PRH83 QBD83 QKZ83 QUV83 RER83 RON83 RYJ83 SIF83 SSB83 TBX83 TLT83 TVP83 UFL83 UPH83 UZD83 VIZ83 VSV83 WCR83 WMN83 WWJ83 JX83 TT83 ADP83 ANL83 KH85 UD85 ADZ85 ANV85 KN85 UJ85 AEF85 AOB85 AXX85 BHT85 BRP85 CBL85 CLH85 CVD85 DEZ85 DOV85 DYR85 EIN85 ESJ85 FCF85 FMB85 FVX85 GFT85 GPP85 GZL85 HJH85 HTD85 ICZ85 IMV85 IWR85 JGN85 JQJ85 KAF85 KKB85 KTX85 LDT85 LNP85 LXL85 MHH85 MRD85 NAZ85 NKV85 NUR85 OEN85 OOJ85 OYF85 PIB85 PRX85 QBT85 QLP85 QVL85 RFH85 RPD85 RYZ85 SIV85 SSR85 TCN85 TMJ85 TWF85 UGB85 UPX85 UZT85 VJP85 VTL85 WDH85 WND85 WWZ85 AEC85 UG85 KK85 ANY85 AXU85 BHQ85 BRM85 CBI85 CLE85 CVA85 DEW85 DOS85 DYO85 EIK85 ESG85 FCC85 FLY85 FVU85 GFQ85 GPM85 GZI85 HJE85 HTA85 ICW85 IMS85 IWO85 JGK85 JQG85 KAC85 KJY85 KTU85 LDQ85 LNM85 LXI85 MHE85 MRA85 NAW85 NKS85 NUO85 OEK85 OOG85 OYC85 PHY85 PRU85 QBQ85 QLM85 QVI85 RFE85 RPA85 RYW85 SIS85 SSO85 TCK85 TMG85 TWC85 UFY85 UPU85 UZQ85 VJM85 VTI85 WDE85 WNA85 WWW85 AXR85 BHN85 BRJ85 CBF85 CLB85 CUX85 DET85 DOP85 DYL85 EIH85 ESD85 FBZ85 FLV85 FVR85 GFN85 GPJ85 GZF85 HJB85 HSX85 ICT85 IMP85 IWL85 JGH85 JQD85 JZZ85 KJV85 KTR85 LDN85 LNJ85 LXF85 MHB85 MQX85 NAT85 NKP85 NUL85 OEH85 OOD85 OXZ85 PHV85 PRR85 QBN85 QLJ85 QVF85 RFB85 ROX85 RYT85 SIP85 SSL85 TCH85 TMD85 TVZ85 UFV85 UPR85 UZN85 VJJ85 VTF85 WDB85 WMX85 WWT85 TZ86:TZ87 ADV86:ADV87 ANR86:ANR87 AXN86:AXN87 BHJ86:BHJ87 BRF86:BRF87 CBB86:CBB87 CKX86:CKX87 CUT86:CUT87 DEP86:DEP87 DOL86:DOL87 DYH86:DYH87 EID86:EID87 ERZ86:ERZ87 FBV86:FBV87 FLR86:FLR87 FVN86:FVN87 GFJ86:GFJ87 GPF86:GPF87 GZB86:GZB87 HIX86:HIX87 HST86:HST87 ICP86:ICP87 IML86:IML87 IWH86:IWH87 JGD86:JGD87 JPZ86:JPZ87 JZV86:JZV87 KJR86:KJR87 KTN86:KTN87 LDJ86:LDJ87 LNF86:LNF87 LXB86:LXB87 MGX86:MGX87 MQT86:MQT87 NAP86:NAP87 NKL86:NKL87 NUH86:NUH87 OED86:OED87 ONZ86:ONZ87 OXV86:OXV87 PHR86:PHR87 PRN86:PRN87 QBJ86:QBJ87 QLF86:QLF87 QVB86:QVB87 REX86:REX87 ROT86:ROT87 RYP86:RYP87 SIL86:SIL87 SSH86:SSH87 TCD86:TCD87 TLZ86:TLZ87 TVV86:TVV87 UFR86:UFR87 UPN86:UPN87 UZJ86:UZJ87 VJF86:VJF87 VTB86:VTB87 WCX86:WCX87 WMT86:WMT87 WWP86:WWP87 ADS86:ADS87 TW86:TW87 KA86:KA87 ANO86:ANO87 AXK86:AXK87 BHG86:BHG87 BRC86:BRC87 CAY86:CAY87 CKU86:CKU87 CUQ86:CUQ87 DEM86:DEM87 DOI86:DOI87 DYE86:DYE87 EIA86:EIA87 ERW86:ERW87 FBS86:FBS87 FLO86:FLO87 FVK86:FVK87 GFG86:GFG87 GPC86:GPC87 GYY86:GYY87 HIU86:HIU87 HSQ86:HSQ87 ICM86:ICM87 IMI86:IMI87 IWE86:IWE87 JGA86:JGA87 JPW86:JPW87 JZS86:JZS87 KJO86:KJO87 KTK86:KTK87 LDG86:LDG87 LNC86:LNC87 LWY86:LWY87 MGU86:MGU87 MQQ86:MQQ87 NAM86:NAM87 NKI86:NKI87 NUE86:NUE87 OEA86:OEA87 ONW86:ONW87 OXS86:OXS87 PHO86:PHO87 PRK86:PRK87 QBG86:QBG87 QLC86:QLC87 QUY86:QUY87 REU86:REU87 ROQ86:ROQ87 RYM86:RYM87 SII86:SII87 SSE86:SSE87 TCA86:TCA87 TLW86:TLW87 TVS86:TVS87 UFO86:UFO87 UPK86:UPK87 UZG86:UZG87 VJC86:VJC87 VSY86:VSY87 WCU86:WCU87 WMQ86:WMQ87 WWM86:WWM87 AXH86:AXH87 BHD86:BHD87 BQZ86:BQZ87 CAV86:CAV87 CKR86:CKR87 CUN86:CUN87 DEJ86:DEJ87 DOF86:DOF87 DYB86:DYB87 EHX86:EHX87 ERT86:ERT87 FBP86:FBP87 FLL86:FLL87 FVH86:FVH87 GFD86:GFD87 GOZ86:GOZ87 GYV86:GYV87 HIR86:HIR87 HSN86:HSN87 ICJ86:ICJ87 IMF86:IMF87 IWB86:IWB87 JFX86:JFX87 JPT86:JPT87 JZP86:JZP87 KJL86:KJL87 KTH86:KTH87 LDD86:LDD87 LMZ86:LMZ87 LWV86:LWV87 MGR86:MGR87 MQN86:MQN87 NAJ86:NAJ87 NKF86:NKF87 NUB86:NUB87 ODX86:ODX87 ONT86:ONT87 OXP86:OXP87 PHL86:PHL87 PRH86:PRH87 QBD86:QBD87 QKZ86:QKZ87 QUV86:QUV87 RER86:RER87 RON86:RON87 RYJ86:RYJ87 SIF86:SIF87 SSB86:SSB87 TBX86:TBX87 TLT86:TLT87 TVP86:TVP87 UFL86:UFL87 UPH86:UPH87 UZD86:UZD87 VIZ86:VIZ87 VSV86:VSV87 WCR86:WCR87 WMN86:WMN87 WWJ86:WWJ87 JX86:JX87 TT86:TT87 ADP86:ADP87 ANL86:ANL87 WWT89 KH89 UD89 ADZ89 ANV89 KN89 UJ89 AEF89 AOB89 AXX89 BHT89 BRP89 CBL89 CLH89 CVD89 DEZ89 DOV89 DYR89 EIN89 ESJ89 FCF89 FMB89 FVX89 GFT89 GPP89 GZL89 HJH89 HTD89 ICZ89 IMV89 IWR89 JGN89 JQJ89 KAF89 KKB89 KTX89 LDT89 LNP89 LXL89 MHH89 MRD89 NAZ89 NKV89 NUR89 OEN89 OOJ89 OYF89 PIB89 PRX89 QBT89 QLP89 QVL89 RFH89 RPD89 RYZ89 SIV89 SSR89 TCN89 TMJ89 TWF89 UGB89 UPX89 UZT89 VJP89 VTL89 WDH89 WND89 WWZ89 AEC89 UG89 KK89 ANY89 AXU89 BHQ89 BRM89 CBI89 CLE89 CVA89 DEW89 DOS89 DYO89 EIK89 ESG89 FCC89 FLY89 FVU89 GFQ89 GPM89 GZI89 HJE89 HTA89 ICW89 IMS89 IWO89 JGK89 JQG89 KAC89 KJY89 KTU89 LDQ89 LNM89 LXI89 MHE89 MRA89 NAW89 NKS89 NUO89 OEK89 OOG89 OYC89 PHY89 PRU89 QBQ89 QLM89 QVI89 RFE89 RPA89 RYW89 SIS89 SSO89 TCK89 TMG89 TWC89 UFY89 UPU89 UZQ89 VJM89 VTI89 WDE89 WNA89 WWW89 AXR89 BHN89 BRJ89 CBF89 CLB89 CUX89 DET89 DOP89 DYL89 EIH89 ESD89 FBZ89 FLV89 FVR89 GFN89 GPJ89 GZF89 HJB89 HSX89 ICT89 IMP89 IWL89 JGH89 JQD89 JZZ89 KJV89 KTR89 LDN89 LNJ89 LXF89 MHB89 MQX89 NAT89 NKP89 NUL89 OEH89 OOD89 OXZ89 PHV89 PRR89 QBN89 QLJ89 QVF89 RFB89 ROX89 RYT89 SIP89 SSL89 TCH89 TMD89 TVZ89 UFV89 UPR89 UZN89 VJJ89 VTF89 WDB89 WMX89 TZ90:TZ91 ADV90:ADV91 ANR90:ANR91 AXN90:AXN91 BHJ90:BHJ91 BRF90:BRF91 CBB90:CBB91 CKX90:CKX91 CUT90:CUT91 DEP90:DEP91 DOL90:DOL91 DYH90:DYH91 EID90:EID91 ERZ90:ERZ91 FBV90:FBV91 FLR90:FLR91 FVN90:FVN91 GFJ90:GFJ91 GPF90:GPF91 GZB90:GZB91 HIX90:HIX91 HST90:HST91 ICP90:ICP91 IML90:IML91 IWH90:IWH91 JGD90:JGD91 JPZ90:JPZ91 JZV90:JZV91 KJR90:KJR91 KTN90:KTN91 LDJ90:LDJ91 LNF90:LNF91 LXB90:LXB91 MGX90:MGX91 MQT90:MQT91 NAP90:NAP91 NKL90:NKL91 NUH90:NUH91 OED90:OED91 ONZ90:ONZ91 OXV90:OXV91 PHR90:PHR91 PRN90:PRN91 QBJ90:QBJ91 QLF90:QLF91 QVB90:QVB91 REX90:REX91 ROT90:ROT91 RYP90:RYP91 SIL90:SIL91 SSH90:SSH91 TCD90:TCD91 TLZ90:TLZ91 TVV90:TVV91 UFR90:UFR91 UPN90:UPN91 UZJ90:UZJ91 VJF90:VJF91 VTB90:VTB91 WCX90:WCX91 WMT90:WMT91 WWP90:WWP91 ADS90:ADS91 TW90:TW91 KA90:KA91 ANO90:ANO91 AXK90:AXK91 BHG90:BHG91 BRC90:BRC91 CAY90:CAY91 CKU90:CKU91 CUQ90:CUQ91 DEM90:DEM91 DOI90:DOI91 DYE90:DYE91 EIA90:EIA91 ERW90:ERW91 FBS90:FBS91 FLO90:FLO91 FVK90:FVK91 GFG90:GFG91 GPC90:GPC91 GYY90:GYY91 HIU90:HIU91 HSQ90:HSQ91 ICM90:ICM91 IMI90:IMI91 IWE90:IWE91 JGA90:JGA91 JPW90:JPW91 JZS90:JZS91 KJO90:KJO91 KTK90:KTK91 LDG90:LDG91 LNC90:LNC91 LWY90:LWY91 MGU90:MGU91 MQQ90:MQQ91 NAM90:NAM91 NKI90:NKI91 NUE90:NUE91 OEA90:OEA91 ONW90:ONW91 OXS90:OXS91 PHO90:PHO91 PRK90:PRK91 QBG90:QBG91 QLC90:QLC91 QUY90:QUY91 REU90:REU91 ROQ90:ROQ91 RYM90:RYM91 SII90:SII91 SSE90:SSE91 TCA90:TCA91 TLW90:TLW91 TVS90:TVS91 UFO90:UFO91 UPK90:UPK91 UZG90:UZG91 VJC90:VJC91 VSY90:VSY91 WCU90:WCU91 WMQ90:WMQ91 WWM90:WWM91 AXH90:AXH91 BHD90:BHD91 BQZ90:BQZ91 CAV90:CAV91 CKR90:CKR91 CUN90:CUN91 DEJ90:DEJ91 DOF90:DOF91 DYB90:DYB91 EHX90:EHX91 ERT90:ERT91 FBP90:FBP91 FLL90:FLL91 FVH90:FVH91 GFD90:GFD91 GOZ90:GOZ91 GYV90:GYV91 HIR90:HIR91 HSN90:HSN91 ICJ90:ICJ91 IMF90:IMF91 IWB90:IWB91 JFX90:JFX91 JPT90:JPT91 JZP90:JZP91 KJL90:KJL91 KTH90:KTH91 LDD90:LDD91 LMZ90:LMZ91 LWV90:LWV91 MGR90:MGR91 MQN90:MQN91 NAJ90:NAJ91 NKF90:NKF91 NUB90:NUB91 ODX90:ODX91 ONT90:ONT91 OXP90:OXP91 PHL90:PHL91 PRH90:PRH91 QBD90:QBD91 QKZ90:QKZ91 QUV90:QUV91 RER90:RER91 RON90:RON91 RYJ90:RYJ91 SIF90:SIF91 SSB90:SSB91 TBX90:TBX91 TLT90:TLT91 TVP90:TVP91 UFL90:UFL91 UPH90:UPH91 UZD90:UZD91 VIZ90:VIZ91 VSV90:VSV91 WCR90:WCR91 WMN90:WMN91 WWJ90:WWJ91 JX90:JX91 TT90:TT91 ADP90:ADP91 ANL90:ANL91 WMX94 WWT94 KH94 UD94 ADZ94 ANV94 KN94 UJ94 AEF94 AOB94 AXX94 BHT94 BRP94 CBL94 CLH94 CVD94 DEZ94 DOV94 DYR94 EIN94 ESJ94 FCF94 FMB94 FVX94 GFT94 GPP94 GZL94 HJH94 HTD94 ICZ94 IMV94 IWR94 JGN94 JQJ94 KAF94 KKB94 KTX94 LDT94 LNP94 LXL94 MHH94 MRD94 NAZ94 NKV94 NUR94 OEN94 OOJ94 OYF94 PIB94 PRX94 QBT94 QLP94 QVL94 RFH94 RPD94 RYZ94 SIV94 SSR94 TCN94 TMJ94 TWF94 UGB94 UPX94 UZT94 VJP94 VTL94 WDH94 WND94 WWZ94 AEC94 UG94 KK94 ANY94 AXU94 BHQ94 BRM94 CBI94 CLE94 CVA94 DEW94 DOS94 DYO94 EIK94 ESG94 FCC94 FLY94 FVU94 GFQ94 GPM94 GZI94 HJE94 HTA94 ICW94 IMS94 IWO94 JGK94 JQG94 KAC94 KJY94 KTU94 LDQ94 LNM94 LXI94 MHE94 MRA94 NAW94 NKS94 NUO94 OEK94 OOG94 OYC94 PHY94 PRU94 QBQ94 QLM94 QVI94 RFE94 RPA94 RYW94 SIS94 SSO94 TCK94 TMG94 TWC94 UFY94 UPU94 UZQ94 VJM94 VTI94 WDE94 WNA94 WWW94 AXR94 BHN94 BRJ94 CBF94 CLB94 CUX94 DET94 DOP94 DYL94 EIH94 ESD94 FBZ94 FLV94 FVR94 GFN94 GPJ94 GZF94 HJB94 HSX94 ICT94 IMP94 IWL94 JGH94 JQD94 JZZ94 KJV94 KTR94 LDN94 LNJ94 LXF94 MHB94 MQX94 NAT94 NKP94 NUL94 OEH94 OOD94 OXZ94 PHV94 PRR94 QBN94 QLJ94 QVF94 RFB94 ROX94 RYT94 SIP94 SSL94 TCH94 TMD94 TVZ94 UFV94 UPR94 UZN94 VJJ94 VTF94 WDB94 TZ95:TZ96 ADV95:ADV96 ANR95:ANR96 AXN95:AXN96 BHJ95:BHJ96 BRF95:BRF96 CBB95:CBB96 CKX95:CKX96 CUT95:CUT96 DEP95:DEP96 DOL95:DOL96 DYH95:DYH96 EID95:EID96 ERZ95:ERZ96 FBV95:FBV96 FLR95:FLR96 FVN95:FVN96 GFJ95:GFJ96 GPF95:GPF96 GZB95:GZB96 HIX95:HIX96 HST95:HST96 ICP95:ICP96 IML95:IML96 IWH95:IWH96 JGD95:JGD96 JPZ95:JPZ96 JZV95:JZV96 KJR95:KJR96 KTN95:KTN96 LDJ95:LDJ96 LNF95:LNF96 LXB95:LXB96 MGX95:MGX96 MQT95:MQT96 NAP95:NAP96 NKL95:NKL96 NUH95:NUH96 OED95:OED96 ONZ95:ONZ96 OXV95:OXV96 PHR95:PHR96 PRN95:PRN96 QBJ95:QBJ96 QLF95:QLF96 QVB95:QVB96 REX95:REX96 ROT95:ROT96 RYP95:RYP96 SIL95:SIL96 SSH95:SSH96 TCD95:TCD96 TLZ95:TLZ96 TVV95:TVV96 UFR95:UFR96 UPN95:UPN96 UZJ95:UZJ96 VJF95:VJF96 VTB95:VTB96 WCX95:WCX96 WMT95:WMT96 WWP95:WWP96 ADS95:ADS96 TW95:TW96 KA95:KA96 ANO95:ANO96 AXK95:AXK96 BHG95:BHG96 BRC95:BRC96 CAY95:CAY96 CKU95:CKU96 CUQ95:CUQ96 DEM95:DEM96 DOI95:DOI96 DYE95:DYE96 EIA95:EIA96 ERW95:ERW96 FBS95:FBS96 FLO95:FLO96 FVK95:FVK96 GFG95:GFG96 GPC95:GPC96 GYY95:GYY96 HIU95:HIU96 HSQ95:HSQ96 ICM95:ICM96 IMI95:IMI96 IWE95:IWE96 JGA95:JGA96 JPW95:JPW96 JZS95:JZS96 KJO95:KJO96 KTK95:KTK96 LDG95:LDG96 LNC95:LNC96 LWY95:LWY96 MGU95:MGU96 MQQ95:MQQ96 NAM95:NAM96 NKI95:NKI96 NUE95:NUE96 OEA95:OEA96 ONW95:ONW96 OXS95:OXS96 PHO95:PHO96 PRK95:PRK96 QBG95:QBG96 QLC95:QLC96 QUY95:QUY96 REU95:REU96 ROQ95:ROQ96 RYM95:RYM96 SII95:SII96 SSE95:SSE96 TCA95:TCA96 TLW95:TLW96 TVS95:TVS96 UFO95:UFO96 UPK95:UPK96 UZG95:UZG96 VJC95:VJC96 VSY95:VSY96 WCU95:WCU96 WMQ95:WMQ96 WWM95:WWM96 AXH95:AXH96 BHD95:BHD96 BQZ95:BQZ96 CAV95:CAV96 CKR95:CKR96 CUN95:CUN96 DEJ95:DEJ96 DOF95:DOF96 DYB95:DYB96 EHX95:EHX96 ERT95:ERT96 FBP95:FBP96 FLL95:FLL96 FVH95:FVH96 GFD95:GFD96 GOZ95:GOZ96 GYV95:GYV96 HIR95:HIR96 HSN95:HSN96 ICJ95:ICJ96 IMF95:IMF96 IWB95:IWB96 JFX95:JFX96 JPT95:JPT96 JZP95:JZP96 KJL95:KJL96 KTH95:KTH96 LDD95:LDD96 LMZ95:LMZ96 LWV95:LWV96 MGR95:MGR96 MQN95:MQN96 NAJ95:NAJ96 NKF95:NKF96 NUB95:NUB96 ODX95:ODX96 ONT95:ONT96 OXP95:OXP96 PHL95:PHL96 PRH95:PRH96 QBD95:QBD96 QKZ95:QKZ96 QUV95:QUV96 RER95:RER96 RON95:RON96 RYJ95:RYJ96 SIF95:SIF96 SSB95:SSB96 TBX95:TBX96 TLT95:TLT96 TVP95:TVP96 UFL95:UFL96 UPH95:UPH96 UZD95:UZD96 VIZ95:VIZ96 VSV95:VSV96 WCR95:WCR96 WMN95:WMN96 WWJ95:WWJ96 JX95:JX96 TT95:TT96 ADP95:ADP96 ANL95:ANL96 WDB98 BI276 VJJ106 WMX98 WWT98 KH98 UD98 ADZ98 ANV98 KN98 UJ98 AEF98 AOB98 AXX98 BHT98 BRP98 CBL98 CLH98 CVD98 DEZ98 DOV98 DYR98 EIN98 ESJ98 FCF98 FMB98 FVX98 GFT98 GPP98 GZL98 HJH98 HTD98 ICZ98 IMV98 IWR98 JGN98 JQJ98 KAF98 KKB98 KTX98 LDT98 LNP98 LXL98 MHH98 MRD98 NAZ98 NKV98 NUR98 OEN98 OOJ98 OYF98 PIB98 PRX98 QBT98 QLP98 QVL98 RFH98 RPD98 RYZ98 SIV98 SSR98 TCN98 TMJ98 TWF98 UGB98 UPX98 UZT98 VJP98 VTL98 WDH98 WND98 WWZ98 AEC98 UG98 KK98 ANY98 AXU98 BHQ98 BRM98 CBI98 CLE98 CVA98 DEW98 DOS98 DYO98 EIK98 ESG98 FCC98 FLY98 FVU98 GFQ98 GPM98 GZI98 HJE98 HTA98 ICW98 IMS98 IWO98 JGK98 JQG98 KAC98 KJY98 KTU98 LDQ98 LNM98 LXI98 MHE98 MRA98 NAW98 NKS98 NUO98 OEK98 OOG98 OYC98 PHY98 PRU98 QBQ98 QLM98 QVI98 RFE98 RPA98 RYW98 SIS98 SSO98 TCK98 TMG98 TWC98 UFY98 UPU98 UZQ98 VJM98 VTI98 WDE98 WNA98 WWW98 AXR98 BHN98 BRJ98 CBF98 CLB98 CUX98 DET98 DOP98 DYL98 EIH98 ESD98 FBZ98 FLV98 FVR98 GFN98 GPJ98 GZF98 HJB98 HSX98 ICT98 IMP98 IWL98 JGH98 JQD98 JZZ98 KJV98 KTR98 LDN98 LNJ98 LXF98 MHB98 MQX98 NAT98 NKP98 NUL98 OEH98 OOD98 OXZ98 PHV98 PRR98 QBN98 QLJ98 QVF98 RFB98 ROX98 RYT98 SIP98 SSL98 TCH98 TMD98 TVZ98 UFV98 UPR98 UZN98 VJJ98 VTF98 TZ99:TZ100 ADV99:ADV100 ANR99:ANR100 AXN99:AXN100 BHJ99:BHJ100 BRF99:BRF100 CBB99:CBB100 CKX99:CKX100 CUT99:CUT100 DEP99:DEP100 DOL99:DOL100 DYH99:DYH100 EID99:EID100 ERZ99:ERZ100 FBV99:FBV100 FLR99:FLR100 FVN99:FVN100 GFJ99:GFJ100 GPF99:GPF100 GZB99:GZB100 HIX99:HIX100 HST99:HST100 ICP99:ICP100 IML99:IML100 IWH99:IWH100 JGD99:JGD100 JPZ99:JPZ100 JZV99:JZV100 KJR99:KJR100 KTN99:KTN100 LDJ99:LDJ100 LNF99:LNF100 LXB99:LXB100 MGX99:MGX100 MQT99:MQT100 NAP99:NAP100 NKL99:NKL100 NUH99:NUH100 OED99:OED100 ONZ99:ONZ100 OXV99:OXV100 PHR99:PHR100 PRN99:PRN100 QBJ99:QBJ100 QLF99:QLF100 QVB99:QVB100 REX99:REX100 ROT99:ROT100 RYP99:RYP100 SIL99:SIL100 SSH99:SSH100 TCD99:TCD100 TLZ99:TLZ100 TVV99:TVV100 UFR99:UFR100 UPN99:UPN100 UZJ99:UZJ100 VJF99:VJF100 VTB99:VTB100 WCX99:WCX100 WMT99:WMT100 WWP99:WWP100 ADS99:ADS100 TW99:TW100 KA99:KA100 ANO99:ANO100 AXK99:AXK100 BHG99:BHG100 BRC99:BRC100 CAY99:CAY100 CKU99:CKU100 CUQ99:CUQ100 DEM99:DEM100 DOI99:DOI100 DYE99:DYE100 EIA99:EIA100 ERW99:ERW100 FBS99:FBS100 FLO99:FLO100 FVK99:FVK100 GFG99:GFG100 GPC99:GPC100 GYY99:GYY100 HIU99:HIU100 HSQ99:HSQ100 ICM99:ICM100 IMI99:IMI100 IWE99:IWE100 JGA99:JGA100 JPW99:JPW100 JZS99:JZS100 KJO99:KJO100 KTK99:KTK100 LDG99:LDG100 LNC99:LNC100 LWY99:LWY100 MGU99:MGU100 MQQ99:MQQ100 NAM99:NAM100 NKI99:NKI100 NUE99:NUE100 OEA99:OEA100 ONW99:ONW100 OXS99:OXS100 PHO99:PHO100 PRK99:PRK100 QBG99:QBG100 QLC99:QLC100 QUY99:QUY100 REU99:REU100 ROQ99:ROQ100 RYM99:RYM100 SII99:SII100 SSE99:SSE100 TCA99:TCA100 TLW99:TLW100 TVS99:TVS100 UFO99:UFO100 UPK99:UPK100 UZG99:UZG100 VJC99:VJC100 VSY99:VSY100 WCU99:WCU100 WMQ99:WMQ100 WWM99:WWM100 AXH99:AXH100 BHD99:BHD100 BQZ99:BQZ100 CAV99:CAV100 CKR99:CKR100 CUN99:CUN100 DEJ99:DEJ100 DOF99:DOF100 DYB99:DYB100 EHX99:EHX100 ERT99:ERT100 FBP99:FBP100 FLL99:FLL100 FVH99:FVH100 GFD99:GFD100 GOZ99:GOZ100 GYV99:GYV100 HIR99:HIR100 HSN99:HSN100 ICJ99:ICJ100 IMF99:IMF100 IWB99:IWB100 JFX99:JFX100 JPT99:JPT100 JZP99:JZP100 KJL99:KJL100 KTH99:KTH100 LDD99:LDD100 LMZ99:LMZ100 LWV99:LWV100 MGR99:MGR100 MQN99:MQN100 NAJ99:NAJ100 NKF99:NKF100 NUB99:NUB100 ODX99:ODX100 ONT99:ONT100 OXP99:OXP100 PHL99:PHL100 PRH99:PRH100 QBD99:QBD100 QKZ99:QKZ100 QUV99:QUV100 RER99:RER100 RON99:RON100 RYJ99:RYJ100 SIF99:SIF100 SSB99:SSB100 TBX99:TBX100 TLT99:TLT100 TVP99:TVP100 UFL99:UFL100 UPH99:UPH100 UZD99:UZD100 VIZ99:VIZ100 VSV99:VSV100 WCR99:WCR100 WMN99:WMN100 WWJ99:WWJ100 JX99:JX100 TT99:TT100 ADP99:ADP100 ANL99:ANL100 VTF102 WDB102 WMX102 WWT102 KH102 UD102 ADZ102 ANV102 KN102 UJ102 AEF102 AOB102 AXX102 BHT102 BRP102 CBL102 CLH102 CVD102 DEZ102 DOV102 DYR102 EIN102 ESJ102 FCF102 FMB102 FVX102 GFT102 GPP102 GZL102 HJH102 HTD102 ICZ102 IMV102 IWR102 JGN102 JQJ102 KAF102 KKB102 KTX102 LDT102 LNP102 LXL102 MHH102 MRD102 NAZ102 NKV102 NUR102 OEN102 OOJ102 OYF102 PIB102 PRX102 QBT102 QLP102 QVL102 RFH102 RPD102 RYZ102 SIV102 SSR102 TCN102 TMJ102 TWF102 UGB102 UPX102 UZT102 VJP102 VTL102 WDH102 WND102 WWZ102 AEC102 UG102 KK102 ANY102 AXU102 BHQ102 BRM102 CBI102 CLE102 CVA102 DEW102 DOS102 DYO102 EIK102 ESG102 FCC102 FLY102 FVU102 GFQ102 GPM102 GZI102 HJE102 HTA102 ICW102 IMS102 IWO102 JGK102 JQG102 KAC102 KJY102 KTU102 LDQ102 LNM102 LXI102 MHE102 MRA102 NAW102 NKS102 NUO102 OEK102 OOG102 OYC102 PHY102 PRU102 QBQ102 QLM102 QVI102 RFE102 RPA102 RYW102 SIS102 SSO102 TCK102 TMG102 TWC102 UFY102 UPU102 UZQ102 VJM102 VTI102 WDE102 WNA102 WWW102 AXR102 BHN102 BRJ102 CBF102 CLB102 CUX102 DET102 DOP102 DYL102 EIH102 ESD102 FBZ102 FLV102 FVR102 GFN102 GPJ102 GZF102 HJB102 HSX102 ICT102 IMP102 IWL102 JGH102 JQD102 JZZ102 KJV102 KTR102 LDN102 LNJ102 LXF102 MHB102 MQX102 NAT102 NKP102 NUL102 OEH102 OOD102 OXZ102 PHV102 PRR102 QBN102 QLJ102 QVF102 RFB102 ROX102 RYT102 SIP102 SSL102 TCH102 TMD102 TVZ102 UFV102 UPR102 UZN102 VJJ102 TZ103:TZ104 ADV103:ADV104 ANR103:ANR104 AXN103:AXN104 BHJ103:BHJ104 BRF103:BRF104 CBB103:CBB104 CKX103:CKX104 CUT103:CUT104 DEP103:DEP104 DOL103:DOL104 DYH103:DYH104 EID103:EID104 ERZ103:ERZ104 FBV103:FBV104 FLR103:FLR104 FVN103:FVN104 GFJ103:GFJ104 GPF103:GPF104 GZB103:GZB104 HIX103:HIX104 HST103:HST104 ICP103:ICP104 IML103:IML104 IWH103:IWH104 JGD103:JGD104 JPZ103:JPZ104 JZV103:JZV104 KJR103:KJR104 KTN103:KTN104 LDJ103:LDJ104 LNF103:LNF104 LXB103:LXB104 MGX103:MGX104 MQT103:MQT104 NAP103:NAP104 NKL103:NKL104 NUH103:NUH104 OED103:OED104 ONZ103:ONZ104 OXV103:OXV104 PHR103:PHR104 PRN103:PRN104 QBJ103:QBJ104 QLF103:QLF104 QVB103:QVB104 REX103:REX104 ROT103:ROT104 RYP103:RYP104 SIL103:SIL104 SSH103:SSH104 TCD103:TCD104 TLZ103:TLZ104 TVV103:TVV104 UFR103:UFR104 UPN103:UPN104 UZJ103:UZJ104 VJF103:VJF104 VTB103:VTB104 WCX103:WCX104 WMT103:WMT104 WWP103:WWP104 ADS103:ADS104 TW103:TW104 KA103:KA104 ANO103:ANO104 AXK103:AXK104 BHG103:BHG104 BRC103:BRC104 CAY103:CAY104 CKU103:CKU104 CUQ103:CUQ104 DEM103:DEM104 DOI103:DOI104 DYE103:DYE104 EIA103:EIA104 ERW103:ERW104 FBS103:FBS104 FLO103:FLO104 FVK103:FVK104 GFG103:GFG104 GPC103:GPC104 GYY103:GYY104 HIU103:HIU104 HSQ103:HSQ104 ICM103:ICM104 IMI103:IMI104 IWE103:IWE104 JGA103:JGA104 JPW103:JPW104 JZS103:JZS104 KJO103:KJO104 KTK103:KTK104 LDG103:LDG104 LNC103:LNC104 LWY103:LWY104 MGU103:MGU104 MQQ103:MQQ104 NAM103:NAM104 NKI103:NKI104 NUE103:NUE104 OEA103:OEA104 ONW103:ONW104 OXS103:OXS104 PHO103:PHO104 PRK103:PRK104 QBG103:QBG104 QLC103:QLC104 QUY103:QUY104 REU103:REU104 ROQ103:ROQ104 RYM103:RYM104 SII103:SII104 SSE103:SSE104 TCA103:TCA104 TLW103:TLW104 TVS103:TVS104 UFO103:UFO104 UPK103:UPK104 UZG103:UZG104 VJC103:VJC104 VSY103:VSY104 WCU103:WCU104 WMQ103:WMQ104 WWM103:WWM104 AXH103:AXH104 BHD103:BHD104 BQZ103:BQZ104 CAV103:CAV104 CKR103:CKR104 CUN103:CUN104 DEJ103:DEJ104 DOF103:DOF104 DYB103:DYB104 EHX103:EHX104 ERT103:ERT104 FBP103:FBP104 FLL103:FLL104 FVH103:FVH104 GFD103:GFD104 GOZ103:GOZ104 GYV103:GYV104 HIR103:HIR104 HSN103:HSN104 ICJ103:ICJ104 IMF103:IMF104 IWB103:IWB104 JFX103:JFX104 JPT103:JPT104 JZP103:JZP104 KJL103:KJL104 KTH103:KTH104 LDD103:LDD104 LMZ103:LMZ104 LWV103:LWV104 MGR103:MGR104 MQN103:MQN104 NAJ103:NAJ104 NKF103:NKF104 NUB103:NUB104 ODX103:ODX104 ONT103:ONT104 OXP103:OXP104 PHL103:PHL104 PRH103:PRH104 QBD103:QBD104 QKZ103:QKZ104 QUV103:QUV104 RER103:RER104 RON103:RON104 RYJ103:RYJ104 SIF103:SIF104 SSB103:SSB104 TBX103:TBX104 TLT103:TLT104 TVP103:TVP104 UFL103:UFL104 UPH103:UPH104 UZD103:UZD104 VIZ103:VIZ104 VSV103:VSV104 WCR103:WCR104 WMN103:WMN104 WWJ103:WWJ104 JX103:JX104 TT103:TT104 ADP103:ADP104 ANL103:ANL104 ANL65:ANL66 UZN106 ADV107:ADV108 ANR107:ANR108 AXN107:AXN108 BHJ107:BHJ108 BRF107:BRF108 CBB107:CBB108 CKX107:CKX108 CUT107:CUT108 DEP107:DEP108 DOL107:DOL108 DYH107:DYH108 EID107:EID108 ERZ107:ERZ108 FBV107:FBV108 FLR107:FLR108 FVN107:FVN108 GFJ107:GFJ108 GPF107:GPF108 GZB107:GZB108 HIX107:HIX108 HST107:HST108 ICP107:ICP108 IML107:IML108 IWH107:IWH108 JGD107:JGD108 JPZ107:JPZ108 JZV107:JZV108 KJR107:KJR108 KTN107:KTN108 LDJ107:LDJ108 LNF107:LNF108 LXB107:LXB108 MGX107:MGX108 MQT107:MQT108 NAP107:NAP108 NKL107:NKL108 NUH107:NUH108 OED107:OED108 ONZ107:ONZ108 OXV107:OXV108 PHR107:PHR108 PRN107:PRN108 QBJ107:QBJ108 QLF107:QLF108 QVB107:QVB108 REX107:REX108 ROT107:ROT108 RYP107:RYP108 SIL107:SIL108 SSH107:SSH108 TCD107:TCD108 TLZ107:TLZ108 TVV107:TVV108 UFR107:UFR108 UPN107:UPN108 UZJ107:UZJ108 VJF107:VJF108 VTB107:VTB108 WCX107:WCX108 WMT107:WMT108 WWP107:WWP108 ADS107:ADS108 TW107:TW108 KA107:KA108 ANO107:ANO108 AXK107:AXK108 BHG107:BHG108 BRC107:BRC108 CAY107:CAY108 CKU107:CKU108 CUQ107:CUQ108 DEM107:DEM108 DOI107:DOI108 DYE107:DYE108 EIA107:EIA108 ERW107:ERW108 FBS107:FBS108 FLO107:FLO108 FVK107:FVK108 GFG107:GFG108 GPC107:GPC108 GYY107:GYY108 HIU107:HIU108 HSQ107:HSQ108 ICM107:ICM108 IMI107:IMI108 IWE107:IWE108 JGA107:JGA108 JPW107:JPW108 JZS107:JZS108 KJO107:KJO108 KTK107:KTK108 LDG107:LDG108 LNC107:LNC108 LWY107:LWY108 MGU107:MGU108 MQQ107:MQQ108 NAM107:NAM108 NKI107:NKI108 NUE107:NUE108 OEA107:OEA108 ONW107:ONW108 OXS107:OXS108 PHO107:PHO108 PRK107:PRK108 QBG107:QBG108 QLC107:QLC108 QUY107:QUY108 REU107:REU108 ROQ107:ROQ108 RYM107:RYM108 SII107:SII108 SSE107:SSE108 TCA107:TCA108 TLW107:TLW108 TVS107:TVS108 UFO107:UFO108 UPK107:UPK108 UZG107:UZG108 VJC107:VJC108 VSY107:VSY108 WCU107:WCU108 WMQ107:WMQ108 WWM107:WWM108 AXH107:AXH108 BHD107:BHD108 BQZ107:BQZ108 CAV107:CAV108 CKR107:CKR108 CUN107:CUN108 DEJ107:DEJ108 DOF107:DOF108 DYB107:DYB108 EHX107:EHX108 ERT107:ERT108 FBP107:FBP108 FLL107:FLL108 FVH107:FVH108 GFD107:GFD108 GOZ107:GOZ108 GYV107:GYV108 HIR107:HIR108 HSN107:HSN108 ICJ107:ICJ108 IMF107:IMF108 IWB107:IWB108 JFX107:JFX108 JPT107:JPT108 JZP107:JZP108 KJL107:KJL108 KTH107:KTH108 LDD107:LDD108 LMZ107:LMZ108 LWV107:LWV108 MGR107:MGR108 MQN107:MQN108 NAJ107:NAJ108 NKF107:NKF108 NUB107:NUB108 ODX107:ODX108 ONT107:ONT108 OXP107:OXP108 PHL107:PHL108 PRH107:PRH108 QBD107:QBD108 QKZ107:QKZ108 QUV107:QUV108 RER107:RER108 RON107:RON108 RYJ107:RYJ108 SIF107:SIF108 SSB107:SSB108 TBX107:TBX108 TLT107:TLT108 TVP107:TVP108 UFL107:UFL108 UPH107:UPH108 UZD107:UZD108 VIZ107:VIZ108 VSV107:VSV108 WCR107:WCR108 WMN107:WMN108 WWJ107:WWJ108 JX107:JX108 TT107:TT108 ADP107:ADP108 BK106:BK108 ANL80 WDL127 VJI128 UZM128 UPQ128 UFU128 TVY128 TMC128 TCG128 SSK128 SIO128 RYS128 ROW128 RFA128 QVE128 QLI128 QBM128 PRQ128 PHU128 OXY128 OOC128 OEG128 NUK128 NKO128 NAS128 MQW128 MHA128 LXE128 LNI128 LDM128 KTQ128 KJU128 JZY128 JQC128 JGG128 IWK128 IMO128 ICS128 HSW128 HJA128 GZE128 GPI128 GFM128 FVQ128 FLU128 FBY128 ESC128 EIG128 DYK128 DOO128 DES128 CUW128 CLA128 CBE128 BRI128 BHM128 AXQ128 ANU128 ADY128 UC128 KG128 WWV128 WMZ128 WDD128 VTH128 VJL128 UZP128 UPT128 UFX128 TWB128 TMF128 TCJ128 SSN128 SIR128 RYV128 ROZ128 RFD128 QVH128 QLL128 QBP128 PRT128 PHX128 OYB128 OOF128 OEJ128 NUN128 NKR128 NAV128 MQZ128 MHD128 LXH128 LNL128 LDP128 KTT128 KJX128 KAB128 JQF128 JGJ128 IWN128 IMR128 ICV128 HSZ128 HJD128 GZH128 GPL128 GFP128 FVT128 FLX128 FCB128 ESF128 EIJ128 DYN128 DOR128 DEV128 CUZ128 CLD128 CBH128 BRL128 BHP128 AXT128 ANX128 AEB128 UF128 KJ128 WWY128 WNC128 WDG128 VTK128 VJO128 UZS128 UPW128 UGA128 TWE128 TMI128 TCM128 SSQ128 SIU128 RYY128 RPC128 RFG128 QVK128 QLO128 QBS128 PRW128 PIA128 OYE128 OOI128 OEM128 NUQ128 NKU128 NAY128 MRC128 MHG128 LXK128 LNO128 LDS128 KTW128 KKA128 KAE128 JQI128 JGM128 IWQ128 IMU128 ICY128 HTC128 HJG128 GZK128 GPO128 GFS128 FVW128 FMA128 FCE128 ESI128 EIM128 DYQ128 DOU128 DEY128 CVC128 CLG128 CBK128 BRO128 BHS128 AXW128 AOA128 AEE128 UI128 KM128 WWS128 WMW128 WWX129:WWX130 UE135 KK131 WMU131 WCY131 VTC131 VJG131 UZK131 UPO131 UFS131 TVW131 TMA131 TCE131 SSI131 SIM131 RYQ131 ROU131 REY131 QVC131 QLG131 QBK131 PRO131 PHS131 OXW131 OOA131 OEE131 NUI131 NKM131 NAQ131 MQU131 MGY131 LXC131 LNG131 LDK131 KTO131 KJS131 JZW131 JQA131 JGE131 IWI131 IMM131 ICQ131 HSU131 HIY131 GZC131 GPG131 GFK131 FVO131 FLS131 FBW131 ESA131 EIE131 DYI131 DOM131 DEQ131 CUU131 CKY131 CBC131 BRG131 BHK131 AXO131 ANS131 ADW131 UA131 KE131 WWQ131 WWT131 WMX131 WDB131 VTF131 VJJ131 UZN131 UPR131 UFV131 TVZ131 TMD131 TCH131 SSL131 SIP131 RYT131 ROX131 RFB131 QVF131 QLJ131 QBN131 PRR131 PHV131 OXZ131 OOD131 OEH131 NUL131 NKP131 NAT131 MQX131 MHB131 LXF131 LNJ131 LDN131 KTR131 KJV131 JZZ131 JQD131 JGH131 IWL131 IMP131 ICT131 HSX131 HJB131 GZF131 GPJ131 GFN131 FVR131 FLV131 FBZ131 ESD131 EIH131 DYL131 DOP131 DET131 CUX131 CLB131 CBF131 BRJ131 BHN131 AXR131 ANV131 ADZ131 UD131 KH131 WWW131 WNA131 WDE131 VTI131 VJM131 UZQ131 UPU131 UFY131 TWC131 TMG131 TCK131 SSO131 SIS131 RYW131 RPA131 RFE131 QVI131 QLM131 QBQ131 PRU131 PHY131 OYC131 OOG131 OEK131 NUO131 NKS131 NAW131 MRA131 MHE131 LXI131 LNM131 LDQ131 KTU131 KJY131 KAC131 JQG131 JGK131 IWO131 IMS131 ICW131 HTA131 HJE131 GZI131 GPM131 GFQ131 FVU131 FLY131 FCC131 ESG131 EIK131 DYO131 DOS131 DEW131 CVA131 CLE131 CBI131 BRM131 BHQ131 AXU131 ANY131 KD103:KD104 BI151:BI153 BF151:BF153 KI154 UE154 AEA154 ANW154 AXS154 BHO154 BRK154 CBG154 CLC154 CUY154 DEU154 DOQ154 DYM154 EII154 ESE154 FCA154 FLW154 FVS154 GFO154 GPK154 GZG154 HJC154 HSY154 ICU154 IMQ154 IWM154 JGI154 JQE154 KAA154 KJW154 KTS154 LDO154 LNK154 LXG154 MHC154 MQY154 NAU154 NKQ154 NUM154 OEI154 OOE154 OYA154 PHW154 PRS154 QBO154 QLK154 QVG154 RFC154 ROY154 RYU154 SIQ154 SSM154 TCI154 TME154 TWA154 UFW154 UPS154 UZO154 VJK154 VTG154 WDC154 WMY154 WWU154 KO154 UK154 AEG154 AOC154 AXY154 BHU154 BRQ154 CBM154 CLI154 CVE154 DFA154 DOW154 DYS154 EIO154 ESK154 FCG154 FMC154 FVY154 GFU154 GPQ154 GZM154 HJI154 HTE154 IDA154 IMW154 IWS154 JGO154 JQK154 KAG154 KKC154 KTY154 LDU154 LNQ154 LXM154 MHI154 MRE154 NBA154 NKW154 NUS154 OEO154 OOK154 OYG154 PIC154 PRY154 QBU154 QLQ154 QVM154 RFI154 RPE154 RZA154 SIW154 SSS154 TCO154 TMK154 TWG154 UGC154 UPY154 UZU154 VJQ154 VTM154 WDI154 WNE154 WXA154 KL154 UH154 AED154 ANZ154 AXV154 BHR154 BRN154 CBJ154 CLF154 CVB154 DEX154 DOT154 DYP154 EIL154 ESH154 FCD154 FLZ154 FVV154 GFR154 GPN154 GZJ154 HJF154 HTB154 ICX154 IMT154 IWP154 JGL154 JQH154 KAD154 KJZ154 KTV154 LDR154 LNN154 LXJ154 MHF154 MRB154 NAX154 NKT154 NUP154 OEL154 OOH154 OYD154 PHZ154 PRV154 QBR154 QLN154 QVJ154 RFF154 RPB154 RYX154 SIT154 SSP154 TCL154 TMH154 TWD154 UFZ154 UPV154 UZR154 BJ154:BJ155 BD154:BD155 BG154:BG155 VJN154 VTJ154 WDF154 WNB154 BD191 BF156 BI156 KI157 UE157 AEA157 ANW157 AXS157 BHO157 BRK157 CBG157 CLC157 CUY157 DEU157 DOQ157 DYM157 EII157 ESE157 FCA157 FLW157 FVS157 GFO157 GPK157 GZG157 HJC157 HSY157 ICU157 IMQ157 IWM157 JGI157 JQE157 KAA157 KJW157 KTS157 LDO157 LNK157 LXG157 MHC157 MQY157 NAU157 NKQ157 NUM157 OEI157 OOE157 OYA157 PHW157 PRS157 QBO157 QLK157 QVG157 RFC157 ROY157 RYU157 SIQ157 SSM157 TCI157 TME157 TWA157 UFW157 UPS157 UZO157 VJK157 VTG157 WDC157 WMY157 WWU157 KO157 UK157 AEG157 AOC157 AXY157 BHU157 BRQ157 CBM157 CLI157 CVE157 DFA157 DOW157 DYS157 EIO157 ESK157 FCG157 FMC157 FVY157 GFU157 GPQ157 GZM157 HJI157 HTE157 IDA157 IMW157 IWS157 JGO157 JQK157 KAG157 KKC157 KTY157 LDU157 LNQ157 LXM157 MHI157 MRE157 NBA157 NKW157 NUS157 OEO157 OOK157 OYG157 PIC157 PRY157 QBU157 QLQ157 QVM157 RFI157 RPE157 RZA157 SIW157 SSS157 TCO157 TMK157 TWG157 UGC157 UPY157 UZU157 VJQ157 VTM157 WDI157 WNE157 WXA157 KL157 UH157 AED157 ANZ157 AXV157 BHR157 BRN157 CBJ157 CLF157 CVB157 DEX157 DOT157 DYP157 EIL157 ESH157 FCD157 FLZ157 FVV157 GFR157 GPN157 GZJ157 HJF157 HTB157 ICX157 IMT157 IWP157 JGL157 JQH157 KAD157 KJZ157 KTV157 LDR157 LNN157 LXJ157 MHF157 MRB157 NAX157 NKT157 NUP157 OEL157 OOH157 OYD157 PHZ157 PRV157 QBR157 QLN157 QVJ157 RFF157 RPB157 RYX157 SIT157 SSP157 TCL157 TMH157 TWD157 UFZ157 UPV157 UZR157 BJ157:BJ158 BD157:BD158 BG157:BG158 VJN157 VTJ157 WDF157 WNB157 VJY155 BI159 BF159 WWX160 KI160 UE160 AEA160 ANW160 AXS160 BHO160 BRK160 CBG160 CLC160 CUY160 DEU160 DOQ160 DYM160 EII160 ESE160 FCA160 FLW160 FVS160 GFO160 GPK160 GZG160 HJC160 HSY160 ICU160 IMQ160 IWM160 JGI160 JQE160 KAA160 KJW160 KTS160 LDO160 LNK160 LXG160 MHC160 MQY160 NAU160 NKQ160 NUM160 OEI160 OOE160 OYA160 PHW160 PRS160 QBO160 QLK160 QVG160 RFC160 ROY160 RYU160 SIQ160 SSM160 TCI160 TME160 TWA160 UFW160 UPS160 UZO160 VJK160 VTG160 WDC160 WMY160 WWU160 KO160 UK160 AEG160 AOC160 AXY160 BHU160 BRQ160 CBM160 CLI160 CVE160 DFA160 DOW160 DYS160 EIO160 ESK160 FCG160 FMC160 FVY160 GFU160 GPQ160 GZM160 HJI160 HTE160 IDA160 IMW160 IWS160 JGO160 JQK160 KAG160 KKC160 KTY160 LDU160 LNQ160 LXM160 MHI160 MRE160 NBA160 NKW160 NUS160 OEO160 OOK160 OYG160 PIC160 PRY160 QBU160 QLQ160 QVM160 RFI160 RPE160 RZA160 SIW160 SSS160 TCO160 TMK160 TWG160 UGC160 UPY160 UZU160 VJQ160 VTM160 WDI160 WNE160 WXA160 KL160 UH160 AED160 ANZ160 AXV160 BHR160 BRN160 CBJ160 CLF160 CVB160 DEX160 DOT160 DYP160 EIL160 ESH160 FCD160 FLZ160 FVV160 GFR160 GPN160 GZJ160 HJF160 HTB160 ICX160 IMT160 IWP160 JGL160 JQH160 KAD160 KJZ160 KTV160 LDR160 LNN160 LXJ160 MHF160 MRB160 NAX160 NKT160 NUP160 OEL160 OOH160 OYD160 PHZ160 PRV160 QBR160 QLN160 QVJ160 RFF160 RPB160 RYX160 SIT160 SSP160 TCL160 TMH160 TWD160 UFZ160 UPV160 UZR160 BJ160 BD160 BG160 VJN160 VTJ160 WDF160 WNB160 BF161 BI161 WWX162 KI162 UE162 AEA162 ANW162 AXS162 BHO162 BRK162 CBG162 CLC162 CUY162 DEU162 DOQ162 DYM162 EII162 ESE162 FCA162 FLW162 FVS162 GFO162 GPK162 GZG162 HJC162 HSY162 ICU162 IMQ162 IWM162 JGI162 JQE162 KAA162 KJW162 KTS162 LDO162 LNK162 LXG162 MHC162 MQY162 NAU162 NKQ162 NUM162 OEI162 OOE162 OYA162 PHW162 PRS162 QBO162 QLK162 QVG162 RFC162 ROY162 RYU162 SIQ162 SSM162 TCI162 TME162 TWA162 UFW162 UPS162 UZO162 VJK162 VTG162 WDC162 WMY162 WWU162 KO162 UK162 AEG162 AOC162 AXY162 BHU162 BRQ162 CBM162 CLI162 CVE162 DFA162 DOW162 DYS162 EIO162 ESK162 FCG162 FMC162 FVY162 GFU162 GPQ162 GZM162 HJI162 HTE162 IDA162 IMW162 IWS162 JGO162 JQK162 KAG162 KKC162 KTY162 LDU162 LNQ162 LXM162 MHI162 MRE162 NBA162 NKW162 NUS162 OEO162 OOK162 OYG162 PIC162 PRY162 QBU162 QLQ162 QVM162 RFI162 RPE162 RZA162 SIW162 SSS162 TCO162 TMK162 TWG162 UGC162 UPY162 UZU162 VJQ162 VTM162 WDI162 WNE162 WXA162 KL162 UH162 AED162 ANZ162 AXV162 BHR162 BRN162 CBJ162 CLF162 CVB162 DEX162 DOT162 DYP162 EIL162 ESH162 FCD162 FLZ162 FVV162 GFR162 GPN162 GZJ162 HJF162 HTB162 ICX162 IMT162 IWP162 JGL162 JQH162 KAD162 KJZ162 KTV162 LDR162 LNN162 LXJ162 MHF162 MRB162 NAX162 NKT162 NUP162 OEL162 OOH162 OYD162 PHZ162 PRV162 QBR162 QLN162 QVJ162 RFF162 RPB162 RYX162 SIT162 SSP162 TCL162 TMH162 TWD162 UFZ162 UPV162 UZR162 BJ162 BD162 BG162 VJN162 VTJ162 WDF162 WNB162 BI163 BF163 BF165 KI164 UE164 AEA164 ANW164 AXS164 BHO164 BRK164 CBG164 CLC164 CUY164 DEU164 DOQ164 DYM164 EII164 ESE164 FCA164 FLW164 FVS164 GFO164 GPK164 GZG164 HJC164 HSY164 ICU164 IMQ164 IWM164 JGI164 JQE164 KAA164 KJW164 KTS164 LDO164 LNK164 LXG164 MHC164 MQY164 NAU164 NKQ164 NUM164 OEI164 OOE164 OYA164 PHW164 PRS164 QBO164 QLK164 QVG164 RFC164 ROY164 RYU164 SIQ164 SSM164 TCI164 TME164 TWA164 UFW164 UPS164 UZO164 VJK164 VTG164 WDC164 WMY164 WWU164 KO164 UK164 AEG164 AOC164 AXY164 BHU164 BRQ164 CBM164 CLI164 CVE164 DFA164 DOW164 DYS164 EIO164 ESK164 FCG164 FMC164 FVY164 GFU164 GPQ164 GZM164 HJI164 HTE164 IDA164 IMW164 IWS164 JGO164 JQK164 KAG164 KKC164 KTY164 LDU164 LNQ164 LXM164 MHI164 MRE164 NBA164 NKW164 NUS164 OEO164 OOK164 OYG164 PIC164 PRY164 QBU164 QLQ164 QVM164 RFI164 RPE164 RZA164 SIW164 SSS164 TCO164 TMK164 TWG164 UGC164 UPY164 UZU164 VJQ164 VTM164 WDI164 WNE164 WXA164 KL164 UH164 AED164 ANZ164 AXV164 BHR164 BRN164 CBJ164 CLF164 CVB164 DEX164 DOT164 DYP164 EIL164 ESH164 FCD164 FLZ164 FVV164 GFR164 GPN164 GZJ164 HJF164 HTB164 ICX164 IMT164 IWP164 JGL164 JQH164 KAD164 KJZ164 KTV164 LDR164 LNN164 LXJ164 MHF164 MRB164 NAX164 NKT164 NUP164 OEL164 OOH164 OYD164 PHZ164 PRV164 QBR164 QLN164 QVJ164 RFF164 RPB164 RYX164 SIT164 SSP164 TCL164 TMH164 TWD164 UFZ164 UPV164 UZR164 BJ164 BD164 BG164 VJN164 VTJ164 WDF164 WNB164 WWX164 KI200 UE200 AEA200 ANW200 AXS200 BHO200 BRK200 CBG200 CLC200 CUY200 DEU200 DOQ200 DYM200 EII200 ESE200 FCA200 FLW200 FVS200 GFO200 GPK200 GZG200 HJC200 HSY200 ICU200 IMQ200 IWM200 JGI200 JQE200 KAA200 KJW200 KTS200 LDO200 LNK200 LXG200 MHC200 MQY200 NAU200 NKQ200 NUM200 OEI200 OOE200 OYA200 PHW200 PRS200 QBO200 QLK200 QVG200 RFC200 ROY200 RYU200 SIQ200 SSM200 TCI200 TME200 TWA200 UFW200 UPS200 UZO200 VJK200 VTG200 WDC200 WMY200 WWU200 KO200 UK200 AEG200 AOC200 AXY200 BHU200 BRQ200 CBM200 CLI200 CVE200 DFA200 DOW200 DYS200 EIO200 ESK200 FCG200 FMC200 FVY200 GFU200 GPQ200 GZM200 HJI200 HTE200 IDA200 IMW200 IWS200 JGO200 JQK200 KAG200 KKC200 KTY200 LDU200 LNQ200 LXM200 MHI200 MRE200 NBA200 NKW200 NUS200 OEO200 OOK200 OYG200 PIC200 PRY200 QBU200 QLQ200 QVM200 RFI200 RPE200 RZA200 SIW200 SSS200 TCO200 TMK200 TWG200 UGC200 UPY200 UZU200 VJQ200 VTM200 WDI200 WNE200 WXA200 KL200 UH200 AED200 ANZ200 AXV200 BHR200 BRN200 CBJ200 CLF200 CVB200 DEX200 DOT200 DYP200 EIL200 ESH200 FCD200 FLZ200 FVV200 GFR200 GPN200 GZJ200 HJF200 HTB200 ICX200 IMT200 IWP200 JGL200 JQH200 KAD200 KJZ200 KTV200 LDR200 LNN200 LXJ200 MHF200 MRB200 NAX200 NKT200 NUP200 OEL200 OOH200 OYD200 PHZ200 PRV200 QBR200 QLN200 QVJ200 RFF200 RPB200 RYX200 SIT200 SSP200 TCL200 TMH200 TWD200 UFZ200 UPV200 UZR200 BJ200 BG200 VJN200 VTJ200 WDF200 WNB200 VJY158 UZU205 VAC279 AEC131 WXE132 KP132 UL132 AEH132 AOD132 AXZ132 BHV132 BRR132 CBN132 CLJ132 CVF132 DFB132 DOX132 DYT132 EIP132 ESL132 FCH132 FMD132 FVZ132 GFV132 GPR132 GZN132 HJJ132 HTF132 IDB132 IMX132 IWT132 JGP132 JQL132 KAH132 KKD132 KTZ132 LDV132 LNR132 LXN132 MHJ132 MRF132 NBB132 NKX132 NUT132 OEP132 OOL132 OYH132 PID132 PRZ132 QBV132 QLR132 QVN132 RFJ132 RPF132 RZB132 SIX132 SST132 TCP132 TML132 TWH132 UGD132 UPZ132 UZV132 VJR132 VTN132 WDJ132 WNF132 WXB132 KV132 UR132 AEN132 AOJ132 AYF132 BIB132 BRX132 CBT132 CLP132 CVL132 DFH132 DPD132 DYZ132 EIV132 ESR132 FCN132 FMJ132 FWF132 GGB132 GPX132 GZT132 HJP132 HTL132 IDH132 IND132 IWZ132 JGV132 JQR132 KAN132 KKJ132 KUF132 LEB132 LNX132 LXT132 MHP132 MRL132 NBH132 NLD132 NUZ132 OEV132 OOR132 OYN132 PIJ132 PSF132 QCB132 QLX132 QVT132 RFP132 RPL132 RZH132 SJD132 SSZ132 TCV132 TMR132 TWN132 UGJ132 UQF132 VAB132 VJX132 VTT132 WDP132 WNL132 WXH132 KS132 UO132 AEK132 AOG132 AYC132 BHY132 BRU132 CBQ132 CLM132 CVI132 DFE132 DPA132 DYW132 EIS132 ESO132 FCK132 FMG132 FWC132 GFY132 GPU132 GZQ132 HJM132 HTI132 IDE132 INA132 IWW132 JGS132 JQO132 KAK132 KKG132 KUC132 LDY132 LNU132 LXQ132 MHM132 MRI132 NBE132 NLA132 NUW132 OES132 OOO132 OYK132 PIG132 PSC132 QBY132 QLU132 QVQ132 RFM132 RPI132 RZE132 SJA132 SSW132 TCS132 TMO132 TWK132 UGG132 UQC132 UZY132 VJU132 VTQ132 WDM132 WNI132 BB132 VUA126 WNH116 WDL116 VTP116 VJT116 UZX116 UQB116 UGF116 TWJ116 TMN116 TCR116 SSV116 SIZ116 RZD116 RPH116 RFL116 QVP116 QLT116 QBX116 PSB116 PIF116 OYJ116 OON116 OER116 NUV116 NKZ116 NBD116 MRH116 MHL116 LXP116 LNT116 LDX116 KUB116 KKF116 KAJ116 JQN116 JGR116 IWV116 IMZ116 IDD116 HTH116 HJL116 GZP116 GPT116 GFX116 FWB116 FMF116 FCJ116 ESN116 EIR116 DYV116 DOZ116 DFD116 CVH116 CLL116 CBP116 BRT116 BHX116 AYB116 AOF116 AEJ116 UN116 KR116 WXG116 WNK116 WDO116 VTS116 VJW116 VAA116 UQE116 UGI116 TWM116 TMQ116 TCU116 SSY116 SJC116 RZG116 RPK116 RFO116 QVS116 QLW116 QCA116 PSE116 PII116 OYM116 OOQ116 OEU116 NUY116 NLC116 NBG116 MRK116 MHO116 LXS116 LNW116 LEA116 KUE116 KKI116 KAM116 JQQ116 JGU116 IWY116 INC116 IDG116 HTK116 HJO116 GZS116 GPW116 GGA116 FWE116 FMI116 FCM116 ESQ116 EIU116 DYY116 DPC116 DFG116 CVK116 CLO116 CBS116 BRW116 BIA116 AYE116 AOI116 AEM116 UQ116 KU116 WXJ116 WNN116 WDR116 VTV116 VJZ116 VAD116 UQH116 UGL116 TWP116 TMT116 TCX116 STB116 SJF116 RZJ116 RPN116 RFR116 QVV116 QLZ116 QCD116 PSH116 PIL116 OYP116 OOT116 OEX116 NVB116 NLF116 NBJ116 MRN116 MHR116 LXV116 LNZ116 LED116 KUH116 KKL116 KAP116 JQT116 JGX116 IXB116 INF116 IDJ116 HTN116 HJR116 GZV116 GPZ116 GGD116 FWH116 FML116 FCP116 EST116 EIX116 DZB116 DPF116 DFJ116 CVN116 CLR116 CBV116 BRZ116 BID116 AYH116 AOL116 AEP116 UT116 KX116 WXD116 BD116:BD117 WXE117 KP117 UL117 AEH117 AOD117 AXZ117 BHV117 BRR117 CBN117 CLJ117 CVF117 DFB117 DOX117 DYT117 EIP117 ESL117 FCH117 FMD117 FVZ117 GFV117 GPR117 GZN117 HJJ117 HTF117 IDB117 IMX117 IWT117 JGP117 JQL117 KAH117 KKD117 KTZ117 LDV117 LNR117 LXN117 MHJ117 MRF117 NBB117 NKX117 NUT117 OEP117 OOL117 OYH117 PID117 PRZ117 QBV117 QLR117 QVN117 RFJ117 RPF117 RZB117 SIX117 SST117 TCP117 TML117 TWH117 UGD117 UPZ117 UZV117 VJR117 VTN117 WDJ117 WNF117 WXB117 KV117 UR117 AEN117 AOJ117 AYF117 BIB117 BRX117 CBT117 CLP117 CVL117 DFH117 DPD117 DYZ117 EIV117 ESR117 FCN117 FMJ117 FWF117 GGB117 GPX117 GZT117 HJP117 HTL117 IDH117 IND117 IWZ117 JGV117 JQR117 KAN117 KKJ117 KUF117 LEB117 LNX117 LXT117 MHP117 MRL117 NBH117 NLD117 NUZ117 OEV117 OOR117 OYN117 PIJ117 PSF117 QCB117 QLX117 QVT117 RFP117 RPL117 RZH117 SJD117 SSZ117 TCV117 TMR117 TWN117 UGJ117 UQF117 VAB117 VJX117 VTT117 WDP117 WNL117 WXH117 KS117 UO117 AEK117 AOG117 AYC117 BHY117 BRU117 CBQ117 CLM117 CVI117 DFE117 DPA117 DYW117 EIS117 ESO117 FCK117 FMG117 FWC117 GFY117 GPU117 GZQ117 HJM117 HTI117 IDE117 INA117 IWW117 JGS117 JQO117 KAK117 KKG117 KUC117 LDY117 LNU117 LXQ117 MHM117 MRI117 NBE117 NLA117 NUW117 OES117 OOO117 OYK117 PIG117 PSC117 QBY117 QLU117 QVQ117 RFM117 RPI117 RZE117 SJA117 SSW117 TCS117 TMO117 TWK117 UGG117 UQC117 UZY117 VJU117 VTQ117 WDM117 WNH118 WDL118 VTP118 VJT118 UZX118 UQB118 UGF118 TWJ118 TMN118 TCR118 SSV118 SIZ118 RZD118 RPH118 RFL118 QVP118 QLT118 QBX118 PSB118 PIF118 OYJ118 OON118 OER118 NUV118 NKZ118 NBD118 MRH118 MHL118 LXP118 LNT118 LDX118 KUB118 KKF118 KAJ118 JQN118 JGR118 IWV118 IMZ118 IDD118 HTH118 HJL118 GZP118 GPT118 GFX118 FWB118 FMF118 FCJ118 ESN118 EIR118 DYV118 DOZ118 DFD118 CVH118 CLL118 CBP118 BRT118 BHX118 AYB118 AOF118 AEJ118 UN118 KR118 WXG118 WNK118 WDO118 VTS118 VJW118 VAA118 UQE118 UGI118 TWM118 TMQ118 TCU118 SSY118 SJC118 RZG118 RPK118 RFO118 QVS118 QLW118 QCA118 PSE118 PII118 OYM118 OOQ118 OEU118 NUY118 NLC118 NBG118 MRK118 MHO118 LXS118 LNW118 LEA118 KUE118 KKI118 KAM118 JQQ118 JGU118 IWY118 INC118 IDG118 HTK118 HJO118 GZS118 GPW118 GGA118 FWE118 FMI118 FCM118 ESQ118 EIU118 DYY118 DPC118 DFG118 CVK118 CLO118 CBS118 BRW118 BIA118 AYE118 AOI118 AEM118 UQ118 KU118 WXJ118 WNN118 WDR118 VTV118 VJZ118 VAD118 UQH118 UGL118 TWP118 TMT118 TCX118 STB118 SJF118 RZJ118 RPN118 RFR118 QVV118 QLZ118 QCD118 PSH118 PIL118 OYP118 OOT118 OEX118 NVB118 NLF118 NBJ118 MRN118 MHR118 LXV118 LNZ118 LED118 KUH118 KKL118 KAP118 JQT118 JGX118 IXB118 INF118 IDJ118 HTN118 HJR118 GZV118 GPZ118 GGD118 FWH118 FML118 FCP118 EST118 EIX118 DZB118 DPF118 DFJ118 CVN118 CLR118 CBV118 BRZ118 BID118 AYH118 AOL118 AEP118 UT118 KX118 WXD118 WNI119 WXE119 KP119 UL119 AEH119 AOD119 AXZ119 BHV119 BRR119 CBN119 CLJ119 CVF119 DFB119 DOX119 DYT119 EIP119 ESL119 FCH119 FMD119 FVZ119 GFV119 GPR119 GZN119 HJJ119 HTF119 IDB119 IMX119 IWT119 JGP119 JQL119 KAH119 KKD119 KTZ119 LDV119 LNR119 LXN119 MHJ119 MRF119 NBB119 NKX119 NUT119 OEP119 OOL119 OYH119 PID119 PRZ119 QBV119 QLR119 QVN119 RFJ119 RPF119 RZB119 SIX119 SST119 TCP119 TML119 TWH119 UGD119 UPZ119 UZV119 VJR119 VTN119 WDJ119 WNF119 WXB119 KV119 UR119 AEN119 AOJ119 AYF119 BIB119 BRX119 CBT119 CLP119 CVL119 DFH119 DPD119 DYZ119 EIV119 ESR119 FCN119 FMJ119 FWF119 GGB119 GPX119 GZT119 HJP119 HTL119 IDH119 IND119 IWZ119 JGV119 JQR119 KAN119 KKJ119 KUF119 LEB119 LNX119 LXT119 MHP119 MRL119 NBH119 NLD119 NUZ119 OEV119 OOR119 OYN119 PIJ119 PSF119 QCB119 QLX119 QVT119 RFP119 RPL119 RZH119 SJD119 SSZ119 TCV119 TMR119 TWN119 UGJ119 UQF119 VAB119 VJX119 VTT119 WDP119 WNL119 WXH119 KS119 UO119 AEK119 AOG119 AYC119 BHY119 BRU119 CBQ119 CLM119 CVI119 DFE119 DPA119 DYW119 EIS119 ESO119 FCK119 FMG119 FWC119 GFY119 GPU119 GZQ119 HJM119 HTI119 IDE119 INA119 IWW119 JGS119 JQO119 KAK119 KKG119 KUC119 LDY119 LNU119 LXQ119 MHM119 MRI119 NBE119 NLA119 NUW119 OES119 OOO119 OYK119 PIG119 PSC119 QBY119 QLU119 QVQ119 RFM119 RPI119 RZE119 SJA119 SSW119 TCS119 TMO119 TWK119 UGG119 UQC119 UZY119 VJU119 VTQ119 WDM119 WXD120 WNH120 WDL120 VTP120 VJT120 UZX120 UQB120 UGF120 TWJ120 TMN120 TCR120 SSV120 SIZ120 RZD120 RPH120 RFL120 QVP120 QLT120 QBX120 PSB120 PIF120 OYJ120 OON120 OER120 NUV120 NKZ120 NBD120 MRH120 MHL120 LXP120 LNT120 LDX120 KUB120 KKF120 KAJ120 JQN120 JGR120 IWV120 IMZ120 IDD120 HTH120 HJL120 GZP120 GPT120 GFX120 FWB120 FMF120 FCJ120 ESN120 EIR120 DYV120 DOZ120 DFD120 CVH120 CLL120 CBP120 BRT120 BHX120 AYB120 AOF120 AEJ120 UN120 KR120 WXG120 WNK120 WDO120 VTS120 VJW120 VAA120 UQE120 UGI120 TWM120 TMQ120 TCU120 SSY120 SJC120 RZG120 RPK120 RFO120 QVS120 QLW120 QCA120 PSE120 PII120 OYM120 OOQ120 OEU120 NUY120 NLC120 NBG120 MRK120 MHO120 LXS120 LNW120 LEA120 KUE120 KKI120 KAM120 JQQ120 JGU120 IWY120 INC120 IDG120 HTK120 HJO120 GZS120 GPW120 GGA120 FWE120 FMI120 FCM120 ESQ120 EIU120 DYY120 DPC120 DFG120 CVK120 CLO120 CBS120 BRW120 BIA120 AYE120 AOI120 AEM120 UQ120 KU120 WXJ120 WNN120 WDR120 VTV120 VJZ120 VAD120 UQH120 UGL120 TWP120 TMT120 TCX120 STB120 SJF120 RZJ120 RPN120 RFR120 QVV120 QLZ120 QCD120 PSH120 PIL120 OYP120 OOT120 OEX120 NVB120 NLF120 NBJ120 MRN120 MHR120 LXV120 LNZ120 LED120 KUH120 KKL120 KAP120 JQT120 JGX120 IXB120 INF120 IDJ120 HTN120 HJR120 GZV120 GPZ120 GGD120 FWH120 FML120 FCP120 EST120 EIX120 DZB120 DPF120 DFJ120 CVN120 CLR120 CBV120 BRZ120 BID120 AYH120 AOL120 AEP120 UT120 KX120 WNI121 WXE121 KP121 UL121 AEH121 AOD121 AXZ121 BHV121 BRR121 CBN121 CLJ121 CVF121 DFB121 DOX121 DYT121 EIP121 ESL121 FCH121 FMD121 FVZ121 GFV121 GPR121 GZN121 HJJ121 HTF121 IDB121 IMX121 IWT121 JGP121 JQL121 KAH121 KKD121 KTZ121 LDV121 LNR121 LXN121 MHJ121 MRF121 NBB121 NKX121 NUT121 OEP121 OOL121 OYH121 PID121 PRZ121 QBV121 QLR121 QVN121 RFJ121 RPF121 RZB121 SIX121 SST121 TCP121 TML121 TWH121 UGD121 UPZ121 UZV121 VJR121 VTN121 WDJ121 WNF121 WXB121 KV121 UR121 AEN121 AOJ121 AYF121 BIB121 BRX121 CBT121 CLP121 CVL121 DFH121 DPD121 DYZ121 EIV121 ESR121 FCN121 FMJ121 FWF121 GGB121 GPX121 GZT121 HJP121 HTL121 IDH121 IND121 IWZ121 JGV121 JQR121 KAN121 KKJ121 KUF121 LEB121 LNX121 LXT121 MHP121 MRL121 NBH121 NLD121 NUZ121 OEV121 OOR121 OYN121 PIJ121 PSF121 QCB121 QLX121 QVT121 RFP121 RPL121 RZH121 SJD121 SSZ121 TCV121 TMR121 TWN121 UGJ121 UQF121 VAB121 VJX121 VTT121 WDP121 WNL121 WXH121 KS121 UO121 AEK121 AOG121 AYC121 BHY121 BRU121 CBQ121 CLM121 CVI121 DFE121 DPA121 DYW121 EIS121 ESO121 FCK121 FMG121 FWC121 GFY121 GPU121 GZQ121 HJM121 HTI121 IDE121 INA121 IWW121 JGS121 JQO121 KAK121 KKG121 KUC121 LDY121 LNU121 LXQ121 MHM121 MRI121 NBE121 NLA121 NUW121 OES121 OOO121 OYK121 PIG121 PSC121 QBY121 QLU121 QVQ121 RFM121 RPI121 RZE121 SJA121 SSW121 TCS121 TMO121 TWK121 UGG121 UQC121 UZY121 VJU121 VTQ121 WDM121 KX122 WXD122 WNH122 WDL122 VTP122 VJT122 UZX122 UQB122 UGF122 TWJ122 TMN122 TCR122 SSV122 SIZ122 RZD122 RPH122 RFL122 QVP122 QLT122 QBX122 PSB122 PIF122 OYJ122 OON122 OER122 NUV122 NKZ122 NBD122 MRH122 MHL122 LXP122 LNT122 LDX122 KUB122 KKF122 KAJ122 JQN122 JGR122 IWV122 IMZ122 IDD122 HTH122 HJL122 GZP122 GPT122 GFX122 FWB122 FMF122 FCJ122 ESN122 EIR122 DYV122 DOZ122 DFD122 CVH122 CLL122 CBP122 BRT122 BHX122 AYB122 AOF122 AEJ122 UN122 KR122 WXG122 WNK122 WDO122 VTS122 VJW122 VAA122 UQE122 UGI122 TWM122 TMQ122 TCU122 SSY122 SJC122 RZG122 RPK122 RFO122 QVS122 QLW122 QCA122 PSE122 PII122 OYM122 OOQ122 OEU122 NUY122 NLC122 NBG122 MRK122 MHO122 LXS122 LNW122 LEA122 KUE122 KKI122 KAM122 JQQ122 JGU122 IWY122 INC122 IDG122 HTK122 HJO122 GZS122 GPW122 GGA122 FWE122 FMI122 FCM122 ESQ122 EIU122 DYY122 DPC122 DFG122 CVK122 CLO122 CBS122 BRW122 BIA122 AYE122 AOI122 AEM122 UQ122 KU122 WXJ122 WNN122 WDR122 VTV122 VJZ122 VAD122 UQH122 UGL122 TWP122 TMT122 TCX122 STB122 SJF122 RZJ122 RPN122 RFR122 QVV122 QLZ122 QCD122 PSH122 PIL122 OYP122 OOT122 OEX122 NVB122 NLF122 NBJ122 MRN122 MHR122 LXV122 LNZ122 LED122 KUH122 KKL122 KAP122 JQT122 JGX122 IXB122 INF122 IDJ122 HTN122 HJR122 GZV122 GPZ122 GGD122 FWH122 FML122 FCP122 EST122 EIX122 DZB122 DPF122 DFJ122 CVN122 CLR122 CBV122 BRZ122 BID122 AYH122 AOL122 AEP122 UT122 UT124 WXE123 KP123 UL123 AEH123 AOD123 AXZ123 BHV123 BRR123 CBN123 CLJ123 CVF123 DFB123 DOX123 DYT123 EIP123 ESL123 FCH123 FMD123 FVZ123 GFV123 GPR123 GZN123 HJJ123 HTF123 IDB123 IMX123 IWT123 JGP123 JQL123 KAH123 KKD123 KTZ123 LDV123 LNR123 LXN123 MHJ123 MRF123 NBB123 NKX123 NUT123 OEP123 OOL123 OYH123 PID123 PRZ123 QBV123 QLR123 QVN123 RFJ123 RPF123 RZB123 SIX123 SST123 TCP123 TML123 TWH123 UGD123 UPZ123 UZV123 VJR123 VTN123 WDJ123 WNF123 WXB123 KV123 UR123 AEN123 AOJ123 AYF123 BIB123 BRX123 CBT123 CLP123 CVL123 DFH123 DPD123 DYZ123 EIV123 ESR123 FCN123 FMJ123 FWF123 GGB123 GPX123 GZT123 HJP123 HTL123 IDH123 IND123 IWZ123 JGV123 JQR123 KAN123 KKJ123 KUF123 LEB123 LNX123 LXT123 MHP123 MRL123 NBH123 NLD123 NUZ123 OEV123 OOR123 OYN123 PIJ123 PSF123 QCB123 QLX123 QVT123 RFP123 RPL123 RZH123 SJD123 SSZ123 TCV123 TMR123 TWN123 UGJ123 UQF123 VAB123 VJX123 VTT123 WDP123 WNL123 WXH123 KS123 UO123 AEK123 AOG123 AYC123 BHY123 BRU123 CBQ123 CLM123 CVI123 DFE123 DPA123 DYW123 EIS123 ESO123 FCK123 FMG123 FWC123 GFY123 GPU123 GZQ123 HJM123 HTI123 IDE123 INA123 IWW123 JGS123 JQO123 KAK123 KKG123 KUC123 LDY123 LNU123 LXQ123 MHM123 MRI123 NBE123 NLA123 NUW123 OES123 OOO123 OYK123 PIG123 PSC123 QBY123 QLU123 QVQ123 RFM123 RPI123 RZE123 SJA123 SSW123 TCS123 TMO123 TWK123 UGG123 UQC123 UZY123 VJU123 VTQ123 WDM123 BI174:BI184 BF174:BF184 BD185 BG185 BJ185 BF186:BF187 BI186:BI187 BD188 BG188 BJ188 BI189:BI190 BF189:BF190 BF192:BF198 BG191 BJ191 WWX154 VAC155 UQG155 UGK155 TWO155 TMS155 TCW155 STA155 SJE155 RZI155 RPM155 RFQ155 QVU155 QLY155 QCC155 PSG155 PIK155 OYO155 OOS155 OEW155 NVA155 NLE155 NBI155 MRM155 MHQ155 LXU155 LNY155 LEC155 KUG155 KKK155 KAO155 JQS155 JGW155 IXA155 INE155 IDI155 HTM155 HJQ155 GZU155 GPY155 GGC155 FWG155 FMK155 FCO155 ESS155 EIW155 DZA155 DPE155 DFI155 CVM155 CLQ155 CBU155 BRY155 BIC155 AYG155 AOK155 AEO155 US155 KW155 WXL155 WNP155 WDT155 VTX155 VKB155 VAF155 UQJ155 UGN155 TWR155 TMV155 TCZ155 STD155 SJH155 RZL155 RPP155 RFT155 QVX155 QMB155 QCF155 PSJ155 PIN155 OYR155 OOV155 OEZ155 NVD155 NLH155 NBL155 MRP155 MHT155 LXX155 LOB155 LEF155 KUJ155 KKN155 KAR155 JQV155 JGZ155 IXD155 INH155 IDL155 HTP155 HJT155 GZX155 GQB155 GGF155 FWJ155 FMN155 FCR155 ESV155 EIZ155 DZD155 DPH155 DFL155 CVP155 CLT155 CBX155 BSB155 BIF155 AYJ155 AON155 AER155 UV155 KZ155 WXF155 WNJ155 WDN155 VTR155 VJV155 UZZ155 UQD155 UGH155 TWL155 TMP155 TCT155 SSX155 SJB155 RZF155 RPJ155 RFN155 QVR155 QLV155 QBZ155 PSD155 PIH155 OYL155 OOP155 OET155 NUX155 NLB155 NBF155 MRJ155 MHN155 LXR155 LNV155 LDZ155 KUD155 KKH155 KAL155 JQP155 JGT155 IWX155 INB155 IDF155 HTJ155 HJN155 GZR155 GPV155 GFZ155 FWD155 FMH155 FCL155 ESP155 EIT155 DYX155 DPB155 DFF155 CVJ155 CLN155 CBR155 BRV155 BHZ155 AYD155 AOH155 AEL155 UP155 KT155 WXI155 WNM155 WDQ155 VTU155 WWX157 VAC158 UQG158 UGK158 TWO158 TMS158 TCW158 STA158 SJE158 RZI158 RPM158 RFQ158 QVU158 QLY158 QCC158 PSG158 PIK158 OYO158 OOS158 OEW158 NVA158 NLE158 NBI158 MRM158 MHQ158 LXU158 LNY158 LEC158 KUG158 KKK158 KAO158 JQS158 JGW158 IXA158 INE158 IDI158 HTM158 HJQ158 GZU158 GPY158 GGC158 FWG158 FMK158 FCO158 ESS158 EIW158 DZA158 DPE158 DFI158 CVM158 CLQ158 CBU158 BRY158 BIC158 AYG158 AOK158 AEO158 US158 KW158 WXL158 WNP158 WDT158 VTX158 VKB158 VAF158 UQJ158 UGN158 TWR158 TMV158 TCZ158 STD158 SJH158 RZL158 RPP158 RFT158 QVX158 QMB158 QCF158 PSJ158 PIN158 OYR158 OOV158 OEZ158 NVD158 NLH158 NBL158 MRP158 MHT158 LXX158 LOB158 LEF158 KUJ158 KKN158 KAR158 JQV158 JGZ158 IXD158 INH158 IDL158 HTP158 HJT158 GZX158 GQB158 GGF158 FWJ158 FMN158 FCR158 ESV158 EIZ158 DZD158 DPH158 DFL158 CVP158 CLT158 CBX158 BSB158 BIF158 AYJ158 AON158 AER158 UV158 KZ158 WXF158 WNJ158 WDN158 VTR158 VJV158 UZZ158 UQD158 UGH158 TWL158 TMP158 TCT158 SSX158 SJB158 RZF158 RPJ158 RFN158 QVR158 QLV158 QBZ158 PSD158 PIH158 OYL158 OOP158 OET158 NUX158 NLB158 NBF158 MRJ158 MHN158 LXR158 LNV158 LDZ158 KUD158 KKH158 KAL158 JQP158 JGT158 IWX158 INB158 IDF158 HTJ158 HJN158 GZR158 GPV158 GFZ158 FWD158 FMH158 FCL158 ESP158 EIT158 DYX158 DPB158 DFF158 CVJ158 CLN158 CBR158 BRV158 BHZ158 AYD158 AOH158 AEL158 UP158 KT158 WXI158 WNM158 WDQ158 VTU158 BF271 BJ272:BJ273 BD272:BD273 BG272:BG273 BE269:BE270 AEN125 WDW126 WNS126 WXO126 KZ126 UV126 AER126 AON126 AYJ126 BIF126 BSB126 CBX126 CLT126 CVP126 DFL126 DPH126 DZD126 EIZ126 ESV126 FCR126 FMN126 FWJ126 GGF126 GQB126 GZX126 HJT126 HTP126 IDL126 INH126 IXD126 JGZ126 JQV126 KAR126 KKN126 KUJ126 LEF126 LOB126 LXX126 MHT126 MRP126 NBL126 NLH126 NVD126 OEZ126 OOV126 OYR126 PIN126 PSJ126 QCF126 QMB126 QVX126 RFT126 RPP126 RZL126 SJH126 STD126 TCZ126 TMV126 TWR126 UGN126 UQJ126 VAF126 VKB126 VTX126 WDT126 WNP126 WXL126 LC126 UY126 AEU126 AOQ126 AYM126 BII126 BSE126 CCA126 CLW126 CVS126 DFO126 DPK126 DZG126 EJC126 ESY126 FCU126 FMQ126 FWM126 GGI126 GQE126 HAA126 HJW126 HTS126 IDO126 INK126 IXG126 JHC126 JQY126 KAU126 KKQ126 KUM126 LEI126 LOE126 LYA126 MHW126 MRS126 NBO126 NLK126 NVG126 OFC126 OOY126 OYU126 PIQ126 PSM126 QCI126 QME126 QWA126 RFW126 RPS126 RZO126 SJK126 STG126 TDC126 TMY126 TWU126 UGQ126 UQM126 VAI126 VKE126 BG126:BG130 AEA135 ANW135 AXS135 BHO135 BRK135 CBG135 CLC135 CUY135 DEU135 DOQ135 DYM135 EII135 ESE135 FCA135 FLW135 FVS135 GFO135 GPK135 GZG135 HJC135 HSY135 ICU135 IMQ135 IWM135 JGI135 JQE135 KAA135 KJW135 KTS135 LDO135 LNK135 LXG135 MHC135 MQY135 NAU135 NKQ135 NUM135 OEI135 OOE135 OYA135 PHW135 PRS135 QBO135 QLK135 QVG135 RFC135 ROY135 RYU135 SIQ135 SSM135 TCI135 TME135 TWA135 UFW135 UPS135 UZO135 VJK135 VTG135 WDC135 WMY135 WWU135 KO135 UK135 AEG135 AOC135 AXY135 BHU135 BRQ135 CBM135 CLI135 CVE135 DFA135 DOW135 DYS135 EIO135 ESK135 FCG135 FMC135 FVY135 GFU135 GPQ135 GZM135 HJI135 HTE135 IDA135 IMW135 IWS135 JGO135 JQK135 KAG135 KKC135 KTY135 LDU135 LNQ135 LXM135 MHI135 MRE135 NBA135 NKW135 NUS135 OEO135 OOK135 OYG135 PIC135 PRY135 QBU135 QLQ135 QVM135 RFI135 RPE135 RZA135 SIW135 SSS135 TCO135 TMK135 TWG135 UGC135 UPY135 UZU135 VJQ135 VTM135 WDI135 WNE135 WXA135 KL135 UH135 AED135 ANZ135 AXV135 BHR135 BRN135 CBJ135 CLF135 CVB135 DEX135 DOT135 DYP135 EIL135 ESH135 FCD135 FLZ135 FVV135 GFR135 GPN135 GZJ135 HJF135 HTB135 ICX135 IMT135 IWP135 JGL135 JQH135 KAD135 KJZ135 KTV135 LDR135 LNN135 LXJ135 MHF135 MRB135 NAX135 NKT135 NUP135 OEL135 OOH135 OYD135 PHZ135 PRV135 QBR135 QLN135 QVJ135 RFF135 RPB135 RYX135 SIT135 SSP135 TCL135 TMH135 TWD135 UFZ135 UPV135 UZR135 VJN135 VTJ135 WDF135 WNB135 BE135 BD133:BD134 KI129:KI130 UE129:UE130 AEA129:AEA130 ANW129:ANW130 AXS129:AXS130 BHO129:BHO130 BRK129:BRK130 CBG129:CBG130 CLC129:CLC130 CUY129:CUY130 DEU129:DEU130 DOQ129:DOQ130 DYM129:DYM130 EII129:EII130 ESE129:ESE130 FCA129:FCA130 FLW129:FLW130 FVS129:FVS130 GFO129:GFO130 GPK129:GPK130 GZG129:GZG130 HJC129:HJC130 HSY129:HSY130 ICU129:ICU130 IMQ129:IMQ130 IWM129:IWM130 JGI129:JGI130 JQE129:JQE130 KAA129:KAA130 KJW129:KJW130 KTS129:KTS130 LDO129:LDO130 LNK129:LNK130 LXG129:LXG130 MHC129:MHC130 MQY129:MQY130 NAU129:NAU130 NKQ129:NKQ130 NUM129:NUM130 OEI129:OEI130 OOE129:OOE130 OYA129:OYA130 PHW129:PHW130 PRS129:PRS130 QBO129:QBO130 QLK129:QLK130 QVG129:QVG130 RFC129:RFC130 ROY129:ROY130 RYU129:RYU130 SIQ129:SIQ130 SSM129:SSM130 TCI129:TCI130 TME129:TME130 TWA129:TWA130 UFW129:UFW130 UPS129:UPS130 UZO129:UZO130 VJK129:VJK130 VTG129:VTG130 WDC129:WDC130 WMY129:WMY130 WWU129:WWU130 KO129:KO130 UK129:UK130 AEG129:AEG130 AOC129:AOC130 AXY129:AXY130 BHU129:BHU130 BRQ129:BRQ130 CBM129:CBM130 CLI129:CLI130 CVE129:CVE130 DFA129:DFA130 DOW129:DOW130 DYS129:DYS130 EIO129:EIO130 ESK129:ESK130 FCG129:FCG130 FMC129:FMC130 FVY129:FVY130 GFU129:GFU130 GPQ129:GPQ130 GZM129:GZM130 HJI129:HJI130 HTE129:HTE130 IDA129:IDA130 IMW129:IMW130 IWS129:IWS130 JGO129:JGO130 JQK129:JQK130 KAG129:KAG130 KKC129:KKC130 KTY129:KTY130 LDU129:LDU130 LNQ129:LNQ130 LXM129:LXM130 MHI129:MHI130 MRE129:MRE130 NBA129:NBA130 NKW129:NKW130 NUS129:NUS130 OEO129:OEO130 OOK129:OOK130 OYG129:OYG130 PIC129:PIC130 PRY129:PRY130 QBU129:QBU130 QLQ129:QLQ130 QVM129:QVM130 RFI129:RFI130 RPE129:RPE130 RZA129:RZA130 SIW129:SIW130 SSS129:SSS130 TCO129:TCO130 TMK129:TMK130 TWG129:TWG130 UGC129:UGC130 UPY129:UPY130 UZU129:UZU130 VJQ129:VJQ130 VTM129:VTM130 WDI129:WDI130 WNE129:WNE130 WXA129:WXA130 KL129:KL130 UH129:UH130 AED129:AED130 ANZ129:ANZ130 AXV129:AXV130 BHR129:BHR130 BRN129:BRN130 CBJ129:CBJ130 CLF129:CLF130 CVB129:CVB130 DEX129:DEX130 DOT129:DOT130 DYP129:DYP130 EIL129:EIL130 ESH129:ESH130 FCD129:FCD130 FLZ129:FLZ130 FVV129:FVV130 GFR129:GFR130 GPN129:GPN130 GZJ129:GZJ130 HJF129:HJF130 HTB129:HTB130 ICX129:ICX130 IMT129:IMT130 IWP129:IWP130 JGL129:JGL130 JQH129:JQH130 KAD129:KAD130 KJZ129:KJZ130 KTV129:KTV130 LDR129:LDR130 LNN129:LNN130 LXJ129:LXJ130 MHF129:MHF130 MRB129:MRB130 NAX129:NAX130 NKT129:NKT130 NUP129:NUP130 OEL129:OEL130 OOH129:OOH130 OYD129:OYD130 PHZ129:PHZ130 PRV129:PRV130 QBR129:QBR130 QLN129:QLN130 QVJ129:QVJ130 RFF129:RFF130 RPB129:RPB130 RYX129:RYX130 SIT129:SIT130 SSP129:SSP130 TCL129:TCL130 TMH129:TMH130 TWD129:TWD130 UFZ129:UFZ130 UPV129:UPV130 UZR129:UZR130 VJN129:VJN130 VTJ129:VTJ130 WDF129:WDF130 WNB129:WNB130 VAC228 BH132 BE132 BI109:BI110 BD206 BF207 UQC207 BJ208 BG208 VKE208 BD208 WDW208 WNS208 WXO208 VUA208 KZ208 UV208 AER208 AON208 AYJ208 BIF208 BSB208 CBX208 CLT208 CVP208 DFL208 DPH208 DZD208 EIZ208 ESV208 FCR208 FMN208 FWJ208 GGF208 GQB208 GZX208 HJT208 HTP208 IDL208 INH208 IXD208 JGZ208 JQV208 KAR208 KKN208 KUJ208 LEF208 LOB208 LXX208 MHT208 MRP208 NBL208 NLH208 NVD208 OEZ208 OOV208 OYR208 PIN208 PSJ208 QCF208 QMB208 QVX208 RFT208 RPP208 RZL208 SJH208 STD208 TCZ208 TMV208 TWR208 UGN208 UQJ208 VAF208 VKB208 VTX208 WDT208 WNP208 WXL208 LF208 VB208 AEX208 AOT208 AYP208 BIL208 BSH208 CCD208 CLZ208 CVV208 DFR208 DPN208 DZJ208 EJF208 ETB208 FCX208 FMT208 FWP208 GGL208 GQH208 HAD208 HJZ208 HTV208 IDR208 INN208 IXJ208 JHF208 JRB208 KAX208 KKT208 KUP208 LEL208 LOH208 LYD208 MHZ208 MRV208 NBR208 NLN208 NVJ208 OFF208 OPB208 OYX208 PIT208 PSP208 QCL208 QMH208 QWD208 RFZ208 RPV208 RZR208 SJN208 STJ208 TDF208 TNB208 TWX208 UGT208 UQP208 VAL208 VKH208 VUD208 WDZ208 WNV208 WXR208 LC208 UY208 AEU208 AOQ208 AYM208 BII208 BSE208 CCA208 CLW208 CVS208 DFO208 DPK208 DZG208 EJC208 ESY208 FCU208 FMQ208 FWM208 GGI208 GQE208 HAA208 HJW208 HTS208 IDO208 INK208 IXG208 JHC208 JQY208 KAU208 KKQ208 KUM208 LEI208 LOE208 LYA208 MHW208 MRS208 NBO208 NLK208 NVG208 OFC208 OOY208 OYU208 PIQ208 PSM208 QCI208 QME208 QWA208 RFW208 RPS208 RZO208 SJK208 STG208 TDC208 TMY208 TWU208 UGQ208 UQM208 BG277:BG279 BD277:BD279 VAC277 BC280 AZ280 VJY281:VJY283 VTU281:VTU283 WDQ281:WDQ283 WNM281:WNM283 WXI281:WXI283 KT281:KT283 UP281:UP283 AEL281:AEL283 AOH281:AOH283 AYD281:AYD283 BHZ281:BHZ283 BRV281:BRV283 CBR281:CBR283 CLN281:CLN283 CVJ281:CVJ283 DFF281:DFF283 DPB281:DPB283 DYX281:DYX283 EIT281:EIT283 ESP281:ESP283 FCL281:FCL283 FMH281:FMH283 FWD281:FWD283 GFZ281:GFZ283 GPV281:GPV283 GZR281:GZR283 HJN281:HJN283 HTJ281:HTJ283 IDF281:IDF283 INB281:INB283 IWX281:IWX283 JGT281:JGT283 JQP281:JQP283 KAL281:KAL283 KKH281:KKH283 KUD281:KUD283 LDZ281:LDZ283 LNV281:LNV283 LXR281:LXR283 MHN281:MHN283 MRJ281:MRJ283 NBF281:NBF283 NLB281:NLB283 NUX281:NUX283 OET281:OET283 OOP281:OOP283 OYL281:OYL283 PIH281:PIH283 PSD281:PSD283 QBZ281:QBZ283 QLV281:QLV283 QVR281:QVR283 RFN281:RFN283 RPJ281:RPJ283 RZF281:RZF283 SJB281:SJB283 SSX281:SSX283 TCT281:TCT283 TMP281:TMP283 TWL281:TWL283 UGH281:UGH283 UQD281:UQD283 UZZ281:UZZ283 VJV281:VJV283 VTR281:VTR283 WDN281:WDN283 WNJ281:WNJ283 WXF281:WXF283 KZ281:KZ283 UV281:UV283 AER281:AER283 AON281:AON283 AYJ281:AYJ283 BIF281:BIF283 BSB281:BSB283 CBX281:CBX283 CLT281:CLT283 CVP281:CVP283 DFL281:DFL283 DPH281:DPH283 DZD281:DZD283 EIZ281:EIZ283 ESV281:ESV283 FCR281:FCR283 FMN281:FMN283 FWJ281:FWJ283 GGF281:GGF283 GQB281:GQB283 GZX281:GZX283 HJT281:HJT283 HTP281:HTP283 IDL281:IDL283 INH281:INH283 IXD281:IXD283 JGZ281:JGZ283 JQV281:JQV283 KAR281:KAR283 KKN281:KKN283 KUJ281:KUJ283 LEF281:LEF283 LOB281:LOB283 LXX281:LXX283 MHT281:MHT283 MRP281:MRP283 NBL281:NBL283 NLH281:NLH283 NVD281:NVD283 OEZ281:OEZ283 OOV281:OOV283 OYR281:OYR283 PIN281:PIN283 PSJ281:PSJ283 QCF281:QCF283 QMB281:QMB283 QVX281:QVX283 RFT281:RFT283 RPP281:RPP283 RZL281:RZL283 SJH281:SJH283 STD281:STD283 TCZ281:TCZ283 TMV281:TMV283 TWR281:TWR283 UGN281:UGN283 UQJ281:UQJ283 VAF281:VAF283 VKB281:VKB283 VTX281:VTX283 WDT281:WDT283 WNP281:WNP283 WXL281:WXL283 KW281:KW283 US281:US283 AEO281:AEO283 AOK281:AOK283 AYG281:AYG283 BIC281:BIC283 BRY281:BRY283 CBU281:CBU283 CLQ281:CLQ283 CVM281:CVM283 DFI281:DFI283 DPE281:DPE283 DZA281:DZA283 EIW281:EIW283 ESS281:ESS283 FCO281:FCO283 FMK281:FMK283 FWG281:FWG283 GGC281:GGC283 GPY281:GPY283 GZU281:GZU283 HJQ281:HJQ283 HTM281:HTM283 IDI281:IDI283 INE281:INE283 IXA281:IXA283 JGW281:JGW283 JQS281:JQS283 KAO281:KAO283 KKK281:KKK283 KUG281:KUG283 LEC281:LEC283 LNY281:LNY283 LXU281:LXU283 MHQ281:MHQ283 MRM281:MRM283 NBI281:NBI283 NLE281:NLE283 NVA281:NVA283 OEW281:OEW283 OOS281:OOS283 OYO281:OYO283 PIK281:PIK283 PSG281:PSG283 QCC281:QCC283 QLY281:QLY283 QVU281:QVU283 RFQ281:RFQ283 RPM281:RPM283 RZI281:RZI283 SJE281:SJE283 STA281:STA283 TCW281:TCW283 TMS281:TMS283 TWO281:TWO283 UGK281:UGK283 UQG281:UQG283 BJ292:BJ893 BD292:BD891 BG292:BG891 BD200:BD203 VJQ205 VTM205 WDI205 WNE205 WXA205 KL205 UH205 AED205 ANZ205 AXV205 BHR205 BRN205 CBJ205 CLF205 CVB205 DEX205 DOT205 DYP205 EIL205 ESH205 FCD205 FLZ205 FVV205 GFR205 GPN205 GZJ205 HJF205 HTB205 ICX205 IMT205 IWP205 JGL205 JQH205 KAD205 KJZ205 KTV205 LDR205 LNN205 LXJ205 MHF205 MRB205 NAX205 NKT205 NUP205 OEL205 OOH205 OYD205 PHZ205 PRV205 QBR205 QLN205 QVJ205 RFF205 RPB205 RYX205 SIT205 SSP205 TCL205 TMH205 TWD205 UFZ205 UPV205 UZR205 VJN205 VTJ205 WDF205 WNB205 WWX205 KO205 UK205 AEG205 AOC205 AXY205 BHU205 BRQ205 CBM205 CLI205 CVE205 DFA205 DOW205 DYS205 EIO205 ESK205 FCG205 FMC205 FVY205 GFU205 GPQ205 GZM205 HJI205 HTE205 IDA205 IMW205 IWS205 JGO205 JQK205 KAG205 KKC205 KTY205 LDU205 LNQ205 LXM205 MHI205 MRE205 NBA205 NKW205 NUS205 OEO205 OOK205 OYG205 PIC205 PRY205 QBU205 QLQ205 QVM205 RFI205 RPE205 RZA205 SIW205 SSS205 TCO205 TMK205 TWG205 UGC205 UPY205 BF274 BI274 VAC275 BJ275 BG275 BD275 VJY275 VTU275 WDQ275 WNM275 WXI275 KT275 UP275 AEL275 AOH275 AYD275 BHZ275 BRV275 CBR275 CLN275 CVJ275 DFF275 DPB275 DYX275 EIT275 ESP275 FCL275 FMH275 FWD275 GFZ275 GPV275 GZR275 HJN275 HTJ275 IDF275 INB275 IWX275 JGT275 JQP275 KAL275 KKH275 KUD275 LDZ275 LNV275 LXR275 MHN275 MRJ275 NBF275 NLB275 NUX275 OET275 OOP275 OYL275 PIH275 PSD275 QBZ275 QLV275 QVR275 RFN275 RPJ275 RZF275 SJB275 SSX275 TCT275 TMP275 TWL275 UGH275 UQD275 UZZ275 VJV275 VTR275 WDN275 WNJ275 WXF275 KZ275 UV275 AER275 AON275 AYJ275 BIF275 BSB275 CBX275 CLT275 CVP275 DFL275 DPH275 DZD275 EIZ275 ESV275 FCR275 FMN275 FWJ275 GGF275 GQB275 GZX275 HJT275 HTP275 IDL275 INH275 IXD275 JGZ275 JQV275 KAR275 KKN275 KUJ275 LEF275 LOB275 LXX275 MHT275 MRP275 NBL275 NLH275 NVD275 OEZ275 OOV275 OYR275 PIN275 PSJ275 QCF275 QMB275 QVX275 RFT275 RPP275 RZL275 SJH275 STD275 TCZ275 TMV275 TWR275 UGN275 UQJ275 VAF275 VKB275 VTX275 WDT275 WNP275 WXL275 KW275 US275 AEO275 AOK275 AYG275 BIC275 BRY275 CBU275 CLQ275 CVM275 DFI275 DPE275 DZA275 EIW275 ESS275 FCO275 FMK275 FWG275 GGC275 GPY275 GZU275 HJQ275 HTM275 IDI275 INE275 IXA275 JGW275 JQS275 KAO275 KKK275 KUG275 LEC275 LNY275 LXU275 MHQ275 MRM275 NBI275 NLE275 NVA275 OEW275 OOS275 OYO275 PIK275 PSG275 QCC275 QLY275 QVU275 RFQ275 RPM275 RZI275 SJE275 STA275 TCW275 TMS275 TWO275 UGK275 UQG275 BF276 VJY277 VTU277 WDQ277 WNM277 WXI277 KT277 UP277 AEL277 AOH277 AYD277 BHZ277 BRV277 CBR277 CLN277 CVJ277 DFF277 DPB277 DYX277 EIT277 ESP277 FCL277 FMH277 FWD277 GFZ277 GPV277 GZR277 HJN277 HTJ277 IDF277 INB277 IWX277 JGT277 JQP277 KAL277 KKH277 KUD277 LDZ277 LNV277 LXR277 MHN277 MRJ277 NBF277 NLB277 NUX277 OET277 OOP277 OYL277 PIH277 PSD277 QBZ277 QLV277 QVR277 RFN277 RPJ277 RZF277 SJB277 SSX277 TCT277 TMP277 TWL277 UGH277 UQD277 UZZ277 VJV277 VTR277 WDN277 WNJ277 WXF277 KZ277 UV277 AER277 AON277 AYJ277 BIF277 BSB277 CBX277 CLT277 CVP277 DFL277 DPH277 DZD277 EIZ277 ESV277 FCR277 FMN277 FWJ277 GGF277 GQB277 GZX277 HJT277 HTP277 IDL277 INH277 IXD277 JGZ277 JQV277 KAR277 KKN277 KUJ277 LEF277 LOB277 LXX277 MHT277 MRP277 NBL277 NLH277 NVD277 OEZ277 OOV277 OYR277 PIN277 PSJ277 QCF277 QMB277 QVX277 RFT277 RPP277 RZL277 SJH277 STD277 TCZ277 TMV277 TWR277 UGN277 UQJ277 VAF277 VKB277 VTX277 WDT277 WNP277 WXL277 KW277 US277 AEO277 AOK277 AYG277 BIC277 BRY277 CBU277 CLQ277 CVM277 DFI277 DPE277 DZA277 EIW277 ESS277 FCO277 FMK277 FWG277 GGC277 GPY277 GZU277 HJQ277 HTM277 IDI277 INE277 IXA277 JGW277 JQS277 KAO277 KKK277 KUG277 LEC277 LNY277 LXU277 MHQ277 MRM277 NBI277 NLE277 NVA277 OEW277 OOS277 OYO277 PIK277 PSG277 QCC277 QLY277 QVU277 RFQ277 RPM277 RZI277 SJE277 STA277 TCW277 TMS277 TWO277 UGK277 UQG277 BJ277:BJ279 VJY279 VTU279 WDQ279 WNM279 WXI279 KT279 UP279 AEL279 AOH279 AYD279 BHZ279 BRV279 CBR279 CLN279 CVJ279 DFF279 DPB279 DYX279 EIT279 ESP279 FCL279 FMH279 FWD279 GFZ279 GPV279 GZR279 HJN279 HTJ279 IDF279 INB279 IWX279 JGT279 JQP279 KAL279 KKH279 KUD279 LDZ279 LNV279 LXR279 MHN279 MRJ279 NBF279 NLB279 NUX279 OET279 OOP279 OYL279 PIH279 PSD279 QBZ279 QLV279 QVR279 RFN279 RPJ279 RZF279 SJB279 SSX279 TCT279 TMP279 TWL279 UGH279 UQD279 UZZ279 VJV279 VTR279 WDN279 WNJ279 WXF279 KZ279 UV279 AER279 AON279 AYJ279 BIF279 BSB279 CBX279 CLT279 CVP279 DFL279 DPH279 DZD279 EIZ279 ESV279 FCR279 FMN279 FWJ279 GGF279 GQB279 GZX279 HJT279 HTP279 IDL279 INH279 IXD279 JGZ279 JQV279 KAR279 KKN279 KUJ279 LEF279 LOB279 LXX279 MHT279 MRP279 NBL279 NLH279 NVD279 OEZ279 OOV279 OYR279 PIN279 PSJ279 QCF279 QMB279 QVX279 RFT279 RPP279 RZL279 SJH279 STD279 TCZ279 TMV279 TWR279 UGN279 UQJ279 VAF279 VKB279 VTX279 WDT279 WNP279 WXL279 KW279 US279 AEO279 AOK279 AYG279 BIC279 BRY279 CBU279 CLQ279 CVM279 DFI279 DPE279 DZA279 EIW279 ESS279 FCO279 FMK279 FWG279 GGC279 GPY279 GZU279 HJQ279 HTM279 IDI279 INE279 IXA279 JGW279 JQS279 KAO279 KKK279 KUG279 LEC279 LNY279 LXU279 MHQ279 MRM279 NBI279 NLE279 NVA279 OEW279 OOS279 OYO279 PIK279 PSG279 QCC279 QLY279 QVU279 RFQ279 RPM279 RZI279 SJE279 STA279 TCW279 TMS279 TWO279 UGK279 UQG279 KD65:KD66 KD70:KD71 KD75:KD76 KD99:KD100 KD86:KD87 KD95:KD96 WWJ134 KD90:KD91 ANL107:ANL108 BC109:BC110 WNB133 WDF133 VTJ133 VJN133 UZR133 UPV133 UFZ133 TWD133 TMH133 TCL133 SSP133 SIT133 RYX133 RPB133 RFF133 QVJ133 QLN133 QBR133 PRV133 PHZ133 OYD133 OOH133 OEL133 NUP133 NKT133 NAX133 MRB133 MHF133 LXJ133 LNN133 LDR133 KTV133 KJZ133 KAD133 JQH133 JGL133 IWP133 IMT133 ICX133 HTB133 HJF133 GZJ133 GPN133 GFR133 FVV133 FLZ133 FCD133 ESH133 EIL133 DYP133 DOT133 DEX133 CVB133 CLF133 CBJ133 BRN133 BHR133 AXV133 ANZ133 AED133 UH133 KL133 WXA133 WNE133 WDI133 VTM133 VJQ133 UZU133 UPY133 UGC133 TWG133 TMK133 TCO133 SSS133 SIW133 RZA133 RPE133 RFI133 QVM133 QLQ133 QBU133 PRY133 PIC133 OYG133 OOK133 OEO133 NUS133 NKW133 NBA133 MRE133 MHI133 LXM133 LNQ133 LDU133 KTY133 KKC133 KAG133 JQK133 JGO133 IWS133 IMW133 IDA133 HTE133 HJI133 GZM133 GPQ133 GFU133 FVY133 FMC133 FCG133 ESK133 EIO133 DYS133 DOW133 DFA133 CVE133 CLI133 CBM133 BRQ133 BHU133 AXY133 AOC133 AEG133 UK133 KO133 WWU133 WMY133 WDC133 VTG133 VJK133 UZO133 UPS133 UFW133 TWA133 TME133 TCI133 SSM133 SIQ133 RYU133 ROY133 RFC133 QVG133 QLK133 QBO133 PRS133 PHW133 OYA133 OOE133 OEI133 NUM133 NKQ133 NAU133 MQY133 MHC133 LXG133 LNK133 LDO133 KTS133 KJW133 KAA133 JQE133 JGI133 IWM133 IMQ133 ICU133 HSY133 HJC133 GZG133 GPK133 GFO133 FVS133 FLW133 FCA133 ESE133 EII133 DYM133 DOQ133 DEU133 CUY133 CLC133 CBG133 BRK133 BHO133 AXS133 ANW133 AEA133 UE133 KI133 WWX133 BA133:BA134 JU134 TQ134 ADM134 ANI134 AXE134 BHA134 BQW134 CAS134 CKO134 CUK134 DEG134 DOC134 DXY134 EHU134 ERQ134 FBM134 FLI134 FVE134 GFA134 GOW134 GYS134 HIO134 HSK134 ICG134 IMC134 IVY134 JFU134 JPQ134 JZM134 KJI134 KTE134 LDA134 LMW134 LWS134 MGO134 MQK134 NAG134 NKC134 NTY134 ODU134 ONQ134 OXM134 PHI134 PRE134 QBA134 QKW134 QUS134 REO134 ROK134 RYG134 SIC134 SRY134 TBU134 TLQ134 TVM134 UFI134 UPE134 UZA134 VIW134 VSS134 WCO134 WMK134 WWG134 KA134 TW134 ADS134 ANO134 AXK134 BHG134 BRC134 CAY134 CKU134 CUQ134 DEM134 DOI134 DYE134 EIA134 ERW134 FBS134 FLO134 FVK134 GFG134 GPC134 GYY134 HIU134 HSQ134 ICM134 IMI134 IWE134 JGA134 JPW134 JZS134 KJO134 KTK134 LDG134 LNC134 LWY134 MGU134 MQQ134 NAM134 NKI134 NUE134 OEA134 ONW134 OXS134 PHO134 PRK134 QBG134 QLC134 QUY134 REU134 ROQ134 RYM134 SII134 SSE134 TCA134 TLW134 TVS134 UFO134 UPK134 UZG134 VJC134 VSY134 WCU134 WMQ134 WWM134 JX134 TT134 ADP134 ANL134 AXH134 BHD134 BQZ134 CAV134 CKR134 CUN134 DEJ134 DOF134 DYB134 EHX134 ERT134 FBP134 FLL134 FVH134 GFD134 GOZ134 GYV134 HIR134 HSN134 ICJ134 IMF134 IWB134 JFX134 JPT134 JZP134 KJL134 KTH134 LDD134 LMZ134 LWV134 MGR134 MQN134 NAJ134 NKF134 NUB134 ODX134 ONT134 OXP134 PHL134 PRH134 QBD134 QKZ134 QUV134 RER134 RON134 RYJ134 SIF134 SSB134 TBX134 TLT134 TVP134 UFL134 UPH134 UZD134 VIZ134 VSV134 WCR134 WMN134 KD80 WMQ284:WMQ285 BI85:BI105 KD83 AX201:AX203 BG281:BG283 BD281:BD283 BJ281:BJ283 VAC281:VAC283 WWM284:WWM285 JX284:JX285 TT284:TT285 ADP284:ADP285 ANL284:ANL285 AXH284:AXH285 BHD284:BHD285 BQZ284:BQZ285 CAV284:CAV285 CKR284:CKR285 CUN284:CUN285 DEJ284:DEJ285 DOF284:DOF285 DYB284:DYB285 EHX284:EHX285 ERT284:ERT285 FBP284:FBP285 FLL284:FLL285 FVH284:FVH285 GFD284:GFD285 GOZ284:GOZ285 GYV284:GYV285 HIR284:HIR285 HSN284:HSN285 ICJ284:ICJ285 IMF284:IMF285 IWB284:IWB285 JFX284:JFX285 JPT284:JPT285 JZP284:JZP285 KJL284:KJL285 KTH284:KTH285 LDD284:LDD285 LMZ284:LMZ285 LWV284:LWV285 MGR284:MGR285 MQN284:MQN285 NAJ284:NAJ285 NKF284:NKF285 NUB284:NUB285 ODX284:ODX285 ONT284:ONT285 OXP284:OXP285 PHL284:PHL285 PRH284:PRH285 QBD284:QBD285 QKZ284:QKZ285 QUV284:QUV285 RER284:RER285 RON284:RON285 RYJ284:RYJ285 SIF284:SIF285 SSB284:SSB285 TBX284:TBX285 TLT284:TLT285 TVP284:TVP285 UFL284:UFL285 UPH284:UPH285 UZD284:UZD285 VIZ284:VIZ285 VSV284:VSV285 WCR284:WCR285 WMN284:WMN285 WWJ284:WWJ285 KD284:KD285 TZ284:TZ285 ADV284:ADV285 ANR284:ANR285 AXN284:AXN285 BHJ284:BHJ285 BRF284:BRF285 CBB284:CBB285 CKX284:CKX285 CUT284:CUT285 DEP284:DEP285 DOL284:DOL285 DYH284:DYH285 EID284:EID285 ERZ284:ERZ285 FBV284:FBV285 FLR284:FLR285 FVN284:FVN285 GFJ284:GFJ285 GPF284:GPF285 GZB284:GZB285 HIX284:HIX285 HST284:HST285 ICP284:ICP285 IML284:IML285 IWH284:IWH285 JGD284:JGD285 JPZ284:JPZ285 JZV284:JZV285 KJR284:KJR285 KTN284:KTN285 LDJ284:LDJ285 LNF284:LNF285 LXB284:LXB285 MGX284:MGX285 MQT284:MQT285 NAP284:NAP285 NKL284:NKL285 NUH284:NUH285 OED284:OED285 ONZ284:ONZ285 OXV284:OXV285 PHR284:PHR285 PRN284:PRN285 QBJ284:QBJ285 QLF284:QLF285 QVB284:QVB285 REX284:REX285 ROT284:ROT285 RYP284:RYP285 SIL284:SIL285 SSH284:SSH285 TCD284:TCD285 TLZ284:TLZ285 TVV284:TVV285 UFR284:UFR285 UPN284:UPN285 UZJ284:UZJ285 VJF284:VJF285 VTB284:VTB285 WCX284:WCX285 WMT284:WMT285 WWP284:WWP285 KA284:KA285 TW284:TW285 ADS284:ADS285 ANO284:ANO285 AXK284:AXK285 BHG284:BHG285 BRC284:BRC285 CAY284:CAY285 CKU284:CKU285 CUQ284:CUQ285 DEM284:DEM285 DOI284:DOI285 DYE284:DYE285 EIA284:EIA285 ERW284:ERW285 FBS284:FBS285 FLO284:FLO285 FVK284:FVK285 GFG284:GFG285 GPC284:GPC285 GYY284:GYY285 HIU284:HIU285 HSQ284:HSQ285 ICM284:ICM285 IMI284:IMI285 IWE284:IWE285 JGA284:JGA285 JPW284:JPW285 JZS284:JZS285 KJO284:KJO285 KTK284:KTK285 LDG284:LDG285 LNC284:LNC285 LWY284:LWY285 MGU284:MGU285 MQQ284:MQQ285 NAM284:NAM285 NKI284:NKI285 NUE284:NUE285 OEA284:OEA285 ONW284:ONW285 OXS284:OXS285 PHO284:PHO285 PRK284:PRK285 QBG284:QBG285 QLC284:QLC285 QUY284:QUY285 REU284:REU285 ROQ284:ROQ285 RYM284:RYM285 SII284:SII285 SSE284:SSE285 TCA284:TCA285 TLW284:TLW285 TVS284:TVS285 UFO284:UFO285 UPK284:UPK285 UZG284:UZG285 BI284:BJ285 VJC284:VJC285 BF284:BF285 VSY284:VSY285 BC64:BC83 BC85:BC105 BJ139:BJ146 BI63:BI83 BI213:BI216 VJY228 VTU228 WDQ228 WNM228 WXI228 KT228 UP228 AEL228 AOH228 AYD228 BHZ228 BRV228 CBR228 CLN228 CVJ228 DFF228 DPB228 DYX228 EIT228 ESP228 FCL228 FMH228 FWD228 GFZ228 GPV228 GZR228 HJN228 HTJ228 IDF228 INB228 IWX228 JGT228 JQP228 KAL228 KKH228 KUD228 LDZ228 LNV228 LXR228 MHN228 MRJ228 NBF228 NLB228 NUX228 OET228 OOP228 OYL228 PIH228 PSD228 QBZ228 QLV228 QVR228 RFN228 RPJ228 RZF228 SJB228 SSX228 TCT228 TMP228 TWL228 UGH228 UQD228 UZZ228 VJV228 VTR228 WDN228 WNJ228 WXF228 KZ228 UV228 AER228 AON228 AYJ228 BIF228 BSB228 CBX228 CLT228 CVP228 DFL228 DPH228 DZD228 EIZ228 ESV228 FCR228 FMN228 FWJ228 GGF228 GQB228 GZX228 HJT228 HTP228 IDL228 INH228 IXD228 JGZ228 JQV228 KAR228 KKN228 KUJ228 LEF228 LOB228 LXX228 MHT228 MRP228 NBL228 NLH228 NVD228 OEZ228 OOV228 OYR228 PIN228 PSJ228 QCF228 QMB228 QVX228 RFT228 RPP228 RZL228 SJH228 STD228 TCZ228 TMV228 TWR228 UGN228 UQJ228 VAF228 VKB228 VTX228 WDT228 WNP228 WXL228 KW228 US228 AEO228 AOK228 AYG228 BIC228 BRY228 CBU228 CLQ228 CVM228 DFI228 DPE228 DZA228 EIW228 ESS228 FCO228 FMK228 FWG228 GGC228 GPY228 GZU228 HJQ228 HTM228 IDI228 INE228 IXA228 JGW228 JQS228 KAO228 KKK228 KUG228 LEC228 LNY228 LXU228 MHQ228 MRM228 NBI228 NLE228 NVA228 OEW228 OOS228 OYO228 PIK228 PSG228 QCC228 QLY228 QVU228 RFQ228 RPM228 RZI228 SJE228 STA228 TCW228 TMS228 TWO228 UGK228 UQG228 BH33:BH43 BD139 BG148 BG139:BG146 BD148 BD141:BD146 BJ148 WCU284:WCU285 WXL292 WNP292 WDT292 VTX292 VKB292 VAF292 UQJ292 UGN292 TWR292 TMV292 TCZ292 STD292 SJH292 RZL292 RPP292 RFT292 QVX292 QMB292 QCF292 PSJ292 PIN292 OYR292 OOV292 OEZ292 NVD292 NLH292 NBL292 MRP292 MHT292 LXX292 LOB292 LEF292 KUJ292 KKN292 KAR292 JQV292 JGZ292 IXD292 INH292 IDL292 HTP292 HJT292 GZX292 GQB292 GGF292 FWJ292 FMN292 FCR292 ESV292 EIZ292 DZD292 DPH292 DFL292 CVP292 CLT292 CBX292 BSB292 BIF292 AYJ292 AON292 AER292 UV292 KZ292 WXO292 WNS292 WDW292 VUA292 VKE292 VAI292 UQM292 UGQ292 TWU292 TMY292 TDC292 STG292 SJK292 RZO292 RPS292 RFW292 QWA292 QME292 QCI292 PSM292 PIQ292 OYU292 OOY292 OFC292 NVG292 NLK292 NBO292 MRS292 MHW292 LYA292 LOE292 LEI292 KUM292 KKQ292 KAU292 JQY292 JHC292 IXG292 INK292 IDO292 HTS292 HJW292 HAA292 GQE292 GGI292 FWM292 FMQ292 FCU292 ESY292 EJC292 DZG292 DPK292 DFO292 CVS292 CLW292 CCA292 BSE292 BII292 AYM292 AOQ292 AEU292 UY292 LC292 WXR292 WNV292 WDZ292 VUD292 VKH292 VAL292 UQP292 UGT292 TWX292 TNB292 TDF292 STJ292 SJN292 RZR292 RPV292 RFZ292 QWD292 QMH292 QCL292 PSP292 PIT292 OYX292 OPB292 OFF292 NVJ292 NLN292 NBR292 MRV292 MHZ292 LYD292 LOH292 LEL292 KUP292 KKT292 KAX292 JRB292 JHF292 IXJ292 INN292 IDR292 HTV292 HJZ292 HAD292 GQH292 GGL292 FWP292 FMT292 FCX292 ETB292 EJF292 DZJ292 DPN292 DFR292 CVV292 CLZ292 CCD292 BSH292 BIL292 AYP292 AOT292 AEX292 VB292 LF292</xm:sqref>
        </x14:dataValidation>
        <x14:dataValidation type="textLength" operator="equal" allowBlank="1" showInputMessage="1" showErrorMessage="1" error="Код КАТО должен содержать 9 символов">
          <x14:formula1>
            <xm:f>9</xm:f>
          </x14:formula1>
          <xm:sqref>S65599:S66427 JM65599:JM66427 TI65599:TI66427 ADE65599:ADE66427 ANA65599:ANA66427 AWW65599:AWW66427 BGS65599:BGS66427 BQO65599:BQO66427 CAK65599:CAK66427 CKG65599:CKG66427 CUC65599:CUC66427 DDY65599:DDY66427 DNU65599:DNU66427 DXQ65599:DXQ66427 EHM65599:EHM66427 ERI65599:ERI66427 FBE65599:FBE66427 FLA65599:FLA66427 FUW65599:FUW66427 GES65599:GES66427 GOO65599:GOO66427 GYK65599:GYK66427 HIG65599:HIG66427 HSC65599:HSC66427 IBY65599:IBY66427 ILU65599:ILU66427 IVQ65599:IVQ66427 JFM65599:JFM66427 JPI65599:JPI66427 JZE65599:JZE66427 KJA65599:KJA66427 KSW65599:KSW66427 LCS65599:LCS66427 LMO65599:LMO66427 LWK65599:LWK66427 MGG65599:MGG66427 MQC65599:MQC66427 MZY65599:MZY66427 NJU65599:NJU66427 NTQ65599:NTQ66427 ODM65599:ODM66427 ONI65599:ONI66427 OXE65599:OXE66427 PHA65599:PHA66427 PQW65599:PQW66427 QAS65599:QAS66427 QKO65599:QKO66427 QUK65599:QUK66427 REG65599:REG66427 ROC65599:ROC66427 RXY65599:RXY66427 SHU65599:SHU66427 SRQ65599:SRQ66427 TBM65599:TBM66427 TLI65599:TLI66427 TVE65599:TVE66427 UFA65599:UFA66427 UOW65599:UOW66427 UYS65599:UYS66427 VIO65599:VIO66427 VSK65599:VSK66427 WCG65599:WCG66427 WMC65599:WMC66427 WVY65599:WVY66427 S131135:S131963 JM131135:JM131963 TI131135:TI131963 ADE131135:ADE131963 ANA131135:ANA131963 AWW131135:AWW131963 BGS131135:BGS131963 BQO131135:BQO131963 CAK131135:CAK131963 CKG131135:CKG131963 CUC131135:CUC131963 DDY131135:DDY131963 DNU131135:DNU131963 DXQ131135:DXQ131963 EHM131135:EHM131963 ERI131135:ERI131963 FBE131135:FBE131963 FLA131135:FLA131963 FUW131135:FUW131963 GES131135:GES131963 GOO131135:GOO131963 GYK131135:GYK131963 HIG131135:HIG131963 HSC131135:HSC131963 IBY131135:IBY131963 ILU131135:ILU131963 IVQ131135:IVQ131963 JFM131135:JFM131963 JPI131135:JPI131963 JZE131135:JZE131963 KJA131135:KJA131963 KSW131135:KSW131963 LCS131135:LCS131963 LMO131135:LMO131963 LWK131135:LWK131963 MGG131135:MGG131963 MQC131135:MQC131963 MZY131135:MZY131963 NJU131135:NJU131963 NTQ131135:NTQ131963 ODM131135:ODM131963 ONI131135:ONI131963 OXE131135:OXE131963 PHA131135:PHA131963 PQW131135:PQW131963 QAS131135:QAS131963 QKO131135:QKO131963 QUK131135:QUK131963 REG131135:REG131963 ROC131135:ROC131963 RXY131135:RXY131963 SHU131135:SHU131963 SRQ131135:SRQ131963 TBM131135:TBM131963 TLI131135:TLI131963 TVE131135:TVE131963 UFA131135:UFA131963 UOW131135:UOW131963 UYS131135:UYS131963 VIO131135:VIO131963 VSK131135:VSK131963 WCG131135:WCG131963 WMC131135:WMC131963 WVY131135:WVY131963 S196671:S197499 JM196671:JM197499 TI196671:TI197499 ADE196671:ADE197499 ANA196671:ANA197499 AWW196671:AWW197499 BGS196671:BGS197499 BQO196671:BQO197499 CAK196671:CAK197499 CKG196671:CKG197499 CUC196671:CUC197499 DDY196671:DDY197499 DNU196671:DNU197499 DXQ196671:DXQ197499 EHM196671:EHM197499 ERI196671:ERI197499 FBE196671:FBE197499 FLA196671:FLA197499 FUW196671:FUW197499 GES196671:GES197499 GOO196671:GOO197499 GYK196671:GYK197499 HIG196671:HIG197499 HSC196671:HSC197499 IBY196671:IBY197499 ILU196671:ILU197499 IVQ196671:IVQ197499 JFM196671:JFM197499 JPI196671:JPI197499 JZE196671:JZE197499 KJA196671:KJA197499 KSW196671:KSW197499 LCS196671:LCS197499 LMO196671:LMO197499 LWK196671:LWK197499 MGG196671:MGG197499 MQC196671:MQC197499 MZY196671:MZY197499 NJU196671:NJU197499 NTQ196671:NTQ197499 ODM196671:ODM197499 ONI196671:ONI197499 OXE196671:OXE197499 PHA196671:PHA197499 PQW196671:PQW197499 QAS196671:QAS197499 QKO196671:QKO197499 QUK196671:QUK197499 REG196671:REG197499 ROC196671:ROC197499 RXY196671:RXY197499 SHU196671:SHU197499 SRQ196671:SRQ197499 TBM196671:TBM197499 TLI196671:TLI197499 TVE196671:TVE197499 UFA196671:UFA197499 UOW196671:UOW197499 UYS196671:UYS197499 VIO196671:VIO197499 VSK196671:VSK197499 WCG196671:WCG197499 WMC196671:WMC197499 WVY196671:WVY197499 S262207:S263035 JM262207:JM263035 TI262207:TI263035 ADE262207:ADE263035 ANA262207:ANA263035 AWW262207:AWW263035 BGS262207:BGS263035 BQO262207:BQO263035 CAK262207:CAK263035 CKG262207:CKG263035 CUC262207:CUC263035 DDY262207:DDY263035 DNU262207:DNU263035 DXQ262207:DXQ263035 EHM262207:EHM263035 ERI262207:ERI263035 FBE262207:FBE263035 FLA262207:FLA263035 FUW262207:FUW263035 GES262207:GES263035 GOO262207:GOO263035 GYK262207:GYK263035 HIG262207:HIG263035 HSC262207:HSC263035 IBY262207:IBY263035 ILU262207:ILU263035 IVQ262207:IVQ263035 JFM262207:JFM263035 JPI262207:JPI263035 JZE262207:JZE263035 KJA262207:KJA263035 KSW262207:KSW263035 LCS262207:LCS263035 LMO262207:LMO263035 LWK262207:LWK263035 MGG262207:MGG263035 MQC262207:MQC263035 MZY262207:MZY263035 NJU262207:NJU263035 NTQ262207:NTQ263035 ODM262207:ODM263035 ONI262207:ONI263035 OXE262207:OXE263035 PHA262207:PHA263035 PQW262207:PQW263035 QAS262207:QAS263035 QKO262207:QKO263035 QUK262207:QUK263035 REG262207:REG263035 ROC262207:ROC263035 RXY262207:RXY263035 SHU262207:SHU263035 SRQ262207:SRQ263035 TBM262207:TBM263035 TLI262207:TLI263035 TVE262207:TVE263035 UFA262207:UFA263035 UOW262207:UOW263035 UYS262207:UYS263035 VIO262207:VIO263035 VSK262207:VSK263035 WCG262207:WCG263035 WMC262207:WMC263035 WVY262207:WVY263035 S327743:S328571 JM327743:JM328571 TI327743:TI328571 ADE327743:ADE328571 ANA327743:ANA328571 AWW327743:AWW328571 BGS327743:BGS328571 BQO327743:BQO328571 CAK327743:CAK328571 CKG327743:CKG328571 CUC327743:CUC328571 DDY327743:DDY328571 DNU327743:DNU328571 DXQ327743:DXQ328571 EHM327743:EHM328571 ERI327743:ERI328571 FBE327743:FBE328571 FLA327743:FLA328571 FUW327743:FUW328571 GES327743:GES328571 GOO327743:GOO328571 GYK327743:GYK328571 HIG327743:HIG328571 HSC327743:HSC328571 IBY327743:IBY328571 ILU327743:ILU328571 IVQ327743:IVQ328571 JFM327743:JFM328571 JPI327743:JPI328571 JZE327743:JZE328571 KJA327743:KJA328571 KSW327743:KSW328571 LCS327743:LCS328571 LMO327743:LMO328571 LWK327743:LWK328571 MGG327743:MGG328571 MQC327743:MQC328571 MZY327743:MZY328571 NJU327743:NJU328571 NTQ327743:NTQ328571 ODM327743:ODM328571 ONI327743:ONI328571 OXE327743:OXE328571 PHA327743:PHA328571 PQW327743:PQW328571 QAS327743:QAS328571 QKO327743:QKO328571 QUK327743:QUK328571 REG327743:REG328571 ROC327743:ROC328571 RXY327743:RXY328571 SHU327743:SHU328571 SRQ327743:SRQ328571 TBM327743:TBM328571 TLI327743:TLI328571 TVE327743:TVE328571 UFA327743:UFA328571 UOW327743:UOW328571 UYS327743:UYS328571 VIO327743:VIO328571 VSK327743:VSK328571 WCG327743:WCG328571 WMC327743:WMC328571 WVY327743:WVY328571 S393279:S394107 JM393279:JM394107 TI393279:TI394107 ADE393279:ADE394107 ANA393279:ANA394107 AWW393279:AWW394107 BGS393279:BGS394107 BQO393279:BQO394107 CAK393279:CAK394107 CKG393279:CKG394107 CUC393279:CUC394107 DDY393279:DDY394107 DNU393279:DNU394107 DXQ393279:DXQ394107 EHM393279:EHM394107 ERI393279:ERI394107 FBE393279:FBE394107 FLA393279:FLA394107 FUW393279:FUW394107 GES393279:GES394107 GOO393279:GOO394107 GYK393279:GYK394107 HIG393279:HIG394107 HSC393279:HSC394107 IBY393279:IBY394107 ILU393279:ILU394107 IVQ393279:IVQ394107 JFM393279:JFM394107 JPI393279:JPI394107 JZE393279:JZE394107 KJA393279:KJA394107 KSW393279:KSW394107 LCS393279:LCS394107 LMO393279:LMO394107 LWK393279:LWK394107 MGG393279:MGG394107 MQC393279:MQC394107 MZY393279:MZY394107 NJU393279:NJU394107 NTQ393279:NTQ394107 ODM393279:ODM394107 ONI393279:ONI394107 OXE393279:OXE394107 PHA393279:PHA394107 PQW393279:PQW394107 QAS393279:QAS394107 QKO393279:QKO394107 QUK393279:QUK394107 REG393279:REG394107 ROC393279:ROC394107 RXY393279:RXY394107 SHU393279:SHU394107 SRQ393279:SRQ394107 TBM393279:TBM394107 TLI393279:TLI394107 TVE393279:TVE394107 UFA393279:UFA394107 UOW393279:UOW394107 UYS393279:UYS394107 VIO393279:VIO394107 VSK393279:VSK394107 WCG393279:WCG394107 WMC393279:WMC394107 WVY393279:WVY394107 S458815:S459643 JM458815:JM459643 TI458815:TI459643 ADE458815:ADE459643 ANA458815:ANA459643 AWW458815:AWW459643 BGS458815:BGS459643 BQO458815:BQO459643 CAK458815:CAK459643 CKG458815:CKG459643 CUC458815:CUC459643 DDY458815:DDY459643 DNU458815:DNU459643 DXQ458815:DXQ459643 EHM458815:EHM459643 ERI458815:ERI459643 FBE458815:FBE459643 FLA458815:FLA459643 FUW458815:FUW459643 GES458815:GES459643 GOO458815:GOO459643 GYK458815:GYK459643 HIG458815:HIG459643 HSC458815:HSC459643 IBY458815:IBY459643 ILU458815:ILU459643 IVQ458815:IVQ459643 JFM458815:JFM459643 JPI458815:JPI459643 JZE458815:JZE459643 KJA458815:KJA459643 KSW458815:KSW459643 LCS458815:LCS459643 LMO458815:LMO459643 LWK458815:LWK459643 MGG458815:MGG459643 MQC458815:MQC459643 MZY458815:MZY459643 NJU458815:NJU459643 NTQ458815:NTQ459643 ODM458815:ODM459643 ONI458815:ONI459643 OXE458815:OXE459643 PHA458815:PHA459643 PQW458815:PQW459643 QAS458815:QAS459643 QKO458815:QKO459643 QUK458815:QUK459643 REG458815:REG459643 ROC458815:ROC459643 RXY458815:RXY459643 SHU458815:SHU459643 SRQ458815:SRQ459643 TBM458815:TBM459643 TLI458815:TLI459643 TVE458815:TVE459643 UFA458815:UFA459643 UOW458815:UOW459643 UYS458815:UYS459643 VIO458815:VIO459643 VSK458815:VSK459643 WCG458815:WCG459643 WMC458815:WMC459643 WVY458815:WVY459643 S524351:S525179 JM524351:JM525179 TI524351:TI525179 ADE524351:ADE525179 ANA524351:ANA525179 AWW524351:AWW525179 BGS524351:BGS525179 BQO524351:BQO525179 CAK524351:CAK525179 CKG524351:CKG525179 CUC524351:CUC525179 DDY524351:DDY525179 DNU524351:DNU525179 DXQ524351:DXQ525179 EHM524351:EHM525179 ERI524351:ERI525179 FBE524351:FBE525179 FLA524351:FLA525179 FUW524351:FUW525179 GES524351:GES525179 GOO524351:GOO525179 GYK524351:GYK525179 HIG524351:HIG525179 HSC524351:HSC525179 IBY524351:IBY525179 ILU524351:ILU525179 IVQ524351:IVQ525179 JFM524351:JFM525179 JPI524351:JPI525179 JZE524351:JZE525179 KJA524351:KJA525179 KSW524351:KSW525179 LCS524351:LCS525179 LMO524351:LMO525179 LWK524351:LWK525179 MGG524351:MGG525179 MQC524351:MQC525179 MZY524351:MZY525179 NJU524351:NJU525179 NTQ524351:NTQ525179 ODM524351:ODM525179 ONI524351:ONI525179 OXE524351:OXE525179 PHA524351:PHA525179 PQW524351:PQW525179 QAS524351:QAS525179 QKO524351:QKO525179 QUK524351:QUK525179 REG524351:REG525179 ROC524351:ROC525179 RXY524351:RXY525179 SHU524351:SHU525179 SRQ524351:SRQ525179 TBM524351:TBM525179 TLI524351:TLI525179 TVE524351:TVE525179 UFA524351:UFA525179 UOW524351:UOW525179 UYS524351:UYS525179 VIO524351:VIO525179 VSK524351:VSK525179 WCG524351:WCG525179 WMC524351:WMC525179 WVY524351:WVY525179 S589887:S590715 JM589887:JM590715 TI589887:TI590715 ADE589887:ADE590715 ANA589887:ANA590715 AWW589887:AWW590715 BGS589887:BGS590715 BQO589887:BQO590715 CAK589887:CAK590715 CKG589887:CKG590715 CUC589887:CUC590715 DDY589887:DDY590715 DNU589887:DNU590715 DXQ589887:DXQ590715 EHM589887:EHM590715 ERI589887:ERI590715 FBE589887:FBE590715 FLA589887:FLA590715 FUW589887:FUW590715 GES589887:GES590715 GOO589887:GOO590715 GYK589887:GYK590715 HIG589887:HIG590715 HSC589887:HSC590715 IBY589887:IBY590715 ILU589887:ILU590715 IVQ589887:IVQ590715 JFM589887:JFM590715 JPI589887:JPI590715 JZE589887:JZE590715 KJA589887:KJA590715 KSW589887:KSW590715 LCS589887:LCS590715 LMO589887:LMO590715 LWK589887:LWK590715 MGG589887:MGG590715 MQC589887:MQC590715 MZY589887:MZY590715 NJU589887:NJU590715 NTQ589887:NTQ590715 ODM589887:ODM590715 ONI589887:ONI590715 OXE589887:OXE590715 PHA589887:PHA590715 PQW589887:PQW590715 QAS589887:QAS590715 QKO589887:QKO590715 QUK589887:QUK590715 REG589887:REG590715 ROC589887:ROC590715 RXY589887:RXY590715 SHU589887:SHU590715 SRQ589887:SRQ590715 TBM589887:TBM590715 TLI589887:TLI590715 TVE589887:TVE590715 UFA589887:UFA590715 UOW589887:UOW590715 UYS589887:UYS590715 VIO589887:VIO590715 VSK589887:VSK590715 WCG589887:WCG590715 WMC589887:WMC590715 WVY589887:WVY590715 S655423:S656251 JM655423:JM656251 TI655423:TI656251 ADE655423:ADE656251 ANA655423:ANA656251 AWW655423:AWW656251 BGS655423:BGS656251 BQO655423:BQO656251 CAK655423:CAK656251 CKG655423:CKG656251 CUC655423:CUC656251 DDY655423:DDY656251 DNU655423:DNU656251 DXQ655423:DXQ656251 EHM655423:EHM656251 ERI655423:ERI656251 FBE655423:FBE656251 FLA655423:FLA656251 FUW655423:FUW656251 GES655423:GES656251 GOO655423:GOO656251 GYK655423:GYK656251 HIG655423:HIG656251 HSC655423:HSC656251 IBY655423:IBY656251 ILU655423:ILU656251 IVQ655423:IVQ656251 JFM655423:JFM656251 JPI655423:JPI656251 JZE655423:JZE656251 KJA655423:KJA656251 KSW655423:KSW656251 LCS655423:LCS656251 LMO655423:LMO656251 LWK655423:LWK656251 MGG655423:MGG656251 MQC655423:MQC656251 MZY655423:MZY656251 NJU655423:NJU656251 NTQ655423:NTQ656251 ODM655423:ODM656251 ONI655423:ONI656251 OXE655423:OXE656251 PHA655423:PHA656251 PQW655423:PQW656251 QAS655423:QAS656251 QKO655423:QKO656251 QUK655423:QUK656251 REG655423:REG656251 ROC655423:ROC656251 RXY655423:RXY656251 SHU655423:SHU656251 SRQ655423:SRQ656251 TBM655423:TBM656251 TLI655423:TLI656251 TVE655423:TVE656251 UFA655423:UFA656251 UOW655423:UOW656251 UYS655423:UYS656251 VIO655423:VIO656251 VSK655423:VSK656251 WCG655423:WCG656251 WMC655423:WMC656251 WVY655423:WVY656251 S720959:S721787 JM720959:JM721787 TI720959:TI721787 ADE720959:ADE721787 ANA720959:ANA721787 AWW720959:AWW721787 BGS720959:BGS721787 BQO720959:BQO721787 CAK720959:CAK721787 CKG720959:CKG721787 CUC720959:CUC721787 DDY720959:DDY721787 DNU720959:DNU721787 DXQ720959:DXQ721787 EHM720959:EHM721787 ERI720959:ERI721787 FBE720959:FBE721787 FLA720959:FLA721787 FUW720959:FUW721787 GES720959:GES721787 GOO720959:GOO721787 GYK720959:GYK721787 HIG720959:HIG721787 HSC720959:HSC721787 IBY720959:IBY721787 ILU720959:ILU721787 IVQ720959:IVQ721787 JFM720959:JFM721787 JPI720959:JPI721787 JZE720959:JZE721787 KJA720959:KJA721787 KSW720959:KSW721787 LCS720959:LCS721787 LMO720959:LMO721787 LWK720959:LWK721787 MGG720959:MGG721787 MQC720959:MQC721787 MZY720959:MZY721787 NJU720959:NJU721787 NTQ720959:NTQ721787 ODM720959:ODM721787 ONI720959:ONI721787 OXE720959:OXE721787 PHA720959:PHA721787 PQW720959:PQW721787 QAS720959:QAS721787 QKO720959:QKO721787 QUK720959:QUK721787 REG720959:REG721787 ROC720959:ROC721787 RXY720959:RXY721787 SHU720959:SHU721787 SRQ720959:SRQ721787 TBM720959:TBM721787 TLI720959:TLI721787 TVE720959:TVE721787 UFA720959:UFA721787 UOW720959:UOW721787 UYS720959:UYS721787 VIO720959:VIO721787 VSK720959:VSK721787 WCG720959:WCG721787 WMC720959:WMC721787 WVY720959:WVY721787 S786495:S787323 JM786495:JM787323 TI786495:TI787323 ADE786495:ADE787323 ANA786495:ANA787323 AWW786495:AWW787323 BGS786495:BGS787323 BQO786495:BQO787323 CAK786495:CAK787323 CKG786495:CKG787323 CUC786495:CUC787323 DDY786495:DDY787323 DNU786495:DNU787323 DXQ786495:DXQ787323 EHM786495:EHM787323 ERI786495:ERI787323 FBE786495:FBE787323 FLA786495:FLA787323 FUW786495:FUW787323 GES786495:GES787323 GOO786495:GOO787323 GYK786495:GYK787323 HIG786495:HIG787323 HSC786495:HSC787323 IBY786495:IBY787323 ILU786495:ILU787323 IVQ786495:IVQ787323 JFM786495:JFM787323 JPI786495:JPI787323 JZE786495:JZE787323 KJA786495:KJA787323 KSW786495:KSW787323 LCS786495:LCS787323 LMO786495:LMO787323 LWK786495:LWK787323 MGG786495:MGG787323 MQC786495:MQC787323 MZY786495:MZY787323 NJU786495:NJU787323 NTQ786495:NTQ787323 ODM786495:ODM787323 ONI786495:ONI787323 OXE786495:OXE787323 PHA786495:PHA787323 PQW786495:PQW787323 QAS786495:QAS787323 QKO786495:QKO787323 QUK786495:QUK787323 REG786495:REG787323 ROC786495:ROC787323 RXY786495:RXY787323 SHU786495:SHU787323 SRQ786495:SRQ787323 TBM786495:TBM787323 TLI786495:TLI787323 TVE786495:TVE787323 UFA786495:UFA787323 UOW786495:UOW787323 UYS786495:UYS787323 VIO786495:VIO787323 VSK786495:VSK787323 WCG786495:WCG787323 WMC786495:WMC787323 WVY786495:WVY787323 S852031:S852859 JM852031:JM852859 TI852031:TI852859 ADE852031:ADE852859 ANA852031:ANA852859 AWW852031:AWW852859 BGS852031:BGS852859 BQO852031:BQO852859 CAK852031:CAK852859 CKG852031:CKG852859 CUC852031:CUC852859 DDY852031:DDY852859 DNU852031:DNU852859 DXQ852031:DXQ852859 EHM852031:EHM852859 ERI852031:ERI852859 FBE852031:FBE852859 FLA852031:FLA852859 FUW852031:FUW852859 GES852031:GES852859 GOO852031:GOO852859 GYK852031:GYK852859 HIG852031:HIG852859 HSC852031:HSC852859 IBY852031:IBY852859 ILU852031:ILU852859 IVQ852031:IVQ852859 JFM852031:JFM852859 JPI852031:JPI852859 JZE852031:JZE852859 KJA852031:KJA852859 KSW852031:KSW852859 LCS852031:LCS852859 LMO852031:LMO852859 LWK852031:LWK852859 MGG852031:MGG852859 MQC852031:MQC852859 MZY852031:MZY852859 NJU852031:NJU852859 NTQ852031:NTQ852859 ODM852031:ODM852859 ONI852031:ONI852859 OXE852031:OXE852859 PHA852031:PHA852859 PQW852031:PQW852859 QAS852031:QAS852859 QKO852031:QKO852859 QUK852031:QUK852859 REG852031:REG852859 ROC852031:ROC852859 RXY852031:RXY852859 SHU852031:SHU852859 SRQ852031:SRQ852859 TBM852031:TBM852859 TLI852031:TLI852859 TVE852031:TVE852859 UFA852031:UFA852859 UOW852031:UOW852859 UYS852031:UYS852859 VIO852031:VIO852859 VSK852031:VSK852859 WCG852031:WCG852859 WMC852031:WMC852859 WVY852031:WVY852859 S917567:S918395 JM917567:JM918395 TI917567:TI918395 ADE917567:ADE918395 ANA917567:ANA918395 AWW917567:AWW918395 BGS917567:BGS918395 BQO917567:BQO918395 CAK917567:CAK918395 CKG917567:CKG918395 CUC917567:CUC918395 DDY917567:DDY918395 DNU917567:DNU918395 DXQ917567:DXQ918395 EHM917567:EHM918395 ERI917567:ERI918395 FBE917567:FBE918395 FLA917567:FLA918395 FUW917567:FUW918395 GES917567:GES918395 GOO917567:GOO918395 GYK917567:GYK918395 HIG917567:HIG918395 HSC917567:HSC918395 IBY917567:IBY918395 ILU917567:ILU918395 IVQ917567:IVQ918395 JFM917567:JFM918395 JPI917567:JPI918395 JZE917567:JZE918395 KJA917567:KJA918395 KSW917567:KSW918395 LCS917567:LCS918395 LMO917567:LMO918395 LWK917567:LWK918395 MGG917567:MGG918395 MQC917567:MQC918395 MZY917567:MZY918395 NJU917567:NJU918395 NTQ917567:NTQ918395 ODM917567:ODM918395 ONI917567:ONI918395 OXE917567:OXE918395 PHA917567:PHA918395 PQW917567:PQW918395 QAS917567:QAS918395 QKO917567:QKO918395 QUK917567:QUK918395 REG917567:REG918395 ROC917567:ROC918395 RXY917567:RXY918395 SHU917567:SHU918395 SRQ917567:SRQ918395 TBM917567:TBM918395 TLI917567:TLI918395 TVE917567:TVE918395 UFA917567:UFA918395 UOW917567:UOW918395 UYS917567:UYS918395 VIO917567:VIO918395 VSK917567:VSK918395 WCG917567:WCG918395 WMC917567:WMC918395 WVY917567:WVY918395 S983103:S983931 JM983103:JM983931 TI983103:TI983931 ADE983103:ADE983931 ANA983103:ANA983931 AWW983103:AWW983931 BGS983103:BGS983931 BQO983103:BQO983931 CAK983103:CAK983931 CKG983103:CKG983931 CUC983103:CUC983931 DDY983103:DDY983931 DNU983103:DNU983931 DXQ983103:DXQ983931 EHM983103:EHM983931 ERI983103:ERI983931 FBE983103:FBE983931 FLA983103:FLA983931 FUW983103:FUW983931 GES983103:GES983931 GOO983103:GOO983931 GYK983103:GYK983931 HIG983103:HIG983931 HSC983103:HSC983931 IBY983103:IBY983931 ILU983103:ILU983931 IVQ983103:IVQ983931 JFM983103:JFM983931 JPI983103:JPI983931 JZE983103:JZE983931 KJA983103:KJA983931 KSW983103:KSW983931 LCS983103:LCS983931 LMO983103:LMO983931 LWK983103:LWK983931 MGG983103:MGG983931 MQC983103:MQC983931 MZY983103:MZY983931 NJU983103:NJU983931 NTQ983103:NTQ983931 ODM983103:ODM983931 ONI983103:ONI983931 OXE983103:OXE983931 PHA983103:PHA983931 PQW983103:PQW983931 QAS983103:QAS983931 QKO983103:QKO983931 QUK983103:QUK983931 REG983103:REG983931 ROC983103:ROC983931 RXY983103:RXY983931 SHU983103:SHU983931 SRQ983103:SRQ983931 TBM983103:TBM983931 TLI983103:TLI983931 TVE983103:TVE983931 UFA983103:UFA983931 UOW983103:UOW983931 UYS983103:UYS983931 VIO983103:VIO983931 VSK983103:VSK983931 WCG983103:WCG983931 WMC983103:WMC983931 WVY983103:WVY983931 WVU983103:WVU983932 O65599:O66428 JI65599:JI66428 TE65599:TE66428 ADA65599:ADA66428 AMW65599:AMW66428 AWS65599:AWS66428 BGO65599:BGO66428 BQK65599:BQK66428 CAG65599:CAG66428 CKC65599:CKC66428 CTY65599:CTY66428 DDU65599:DDU66428 DNQ65599:DNQ66428 DXM65599:DXM66428 EHI65599:EHI66428 ERE65599:ERE66428 FBA65599:FBA66428 FKW65599:FKW66428 FUS65599:FUS66428 GEO65599:GEO66428 GOK65599:GOK66428 GYG65599:GYG66428 HIC65599:HIC66428 HRY65599:HRY66428 IBU65599:IBU66428 ILQ65599:ILQ66428 IVM65599:IVM66428 JFI65599:JFI66428 JPE65599:JPE66428 JZA65599:JZA66428 KIW65599:KIW66428 KSS65599:KSS66428 LCO65599:LCO66428 LMK65599:LMK66428 LWG65599:LWG66428 MGC65599:MGC66428 MPY65599:MPY66428 MZU65599:MZU66428 NJQ65599:NJQ66428 NTM65599:NTM66428 ODI65599:ODI66428 ONE65599:ONE66428 OXA65599:OXA66428 PGW65599:PGW66428 PQS65599:PQS66428 QAO65599:QAO66428 QKK65599:QKK66428 QUG65599:QUG66428 REC65599:REC66428 RNY65599:RNY66428 RXU65599:RXU66428 SHQ65599:SHQ66428 SRM65599:SRM66428 TBI65599:TBI66428 TLE65599:TLE66428 TVA65599:TVA66428 UEW65599:UEW66428 UOS65599:UOS66428 UYO65599:UYO66428 VIK65599:VIK66428 VSG65599:VSG66428 WCC65599:WCC66428 WLY65599:WLY66428 WVU65599:WVU66428 O131135:O131964 JI131135:JI131964 TE131135:TE131964 ADA131135:ADA131964 AMW131135:AMW131964 AWS131135:AWS131964 BGO131135:BGO131964 BQK131135:BQK131964 CAG131135:CAG131964 CKC131135:CKC131964 CTY131135:CTY131964 DDU131135:DDU131964 DNQ131135:DNQ131964 DXM131135:DXM131964 EHI131135:EHI131964 ERE131135:ERE131964 FBA131135:FBA131964 FKW131135:FKW131964 FUS131135:FUS131964 GEO131135:GEO131964 GOK131135:GOK131964 GYG131135:GYG131964 HIC131135:HIC131964 HRY131135:HRY131964 IBU131135:IBU131964 ILQ131135:ILQ131964 IVM131135:IVM131964 JFI131135:JFI131964 JPE131135:JPE131964 JZA131135:JZA131964 KIW131135:KIW131964 KSS131135:KSS131964 LCO131135:LCO131964 LMK131135:LMK131964 LWG131135:LWG131964 MGC131135:MGC131964 MPY131135:MPY131964 MZU131135:MZU131964 NJQ131135:NJQ131964 NTM131135:NTM131964 ODI131135:ODI131964 ONE131135:ONE131964 OXA131135:OXA131964 PGW131135:PGW131964 PQS131135:PQS131964 QAO131135:QAO131964 QKK131135:QKK131964 QUG131135:QUG131964 REC131135:REC131964 RNY131135:RNY131964 RXU131135:RXU131964 SHQ131135:SHQ131964 SRM131135:SRM131964 TBI131135:TBI131964 TLE131135:TLE131964 TVA131135:TVA131964 UEW131135:UEW131964 UOS131135:UOS131964 UYO131135:UYO131964 VIK131135:VIK131964 VSG131135:VSG131964 WCC131135:WCC131964 WLY131135:WLY131964 WVU131135:WVU131964 O196671:O197500 JI196671:JI197500 TE196671:TE197500 ADA196671:ADA197500 AMW196671:AMW197500 AWS196671:AWS197500 BGO196671:BGO197500 BQK196671:BQK197500 CAG196671:CAG197500 CKC196671:CKC197500 CTY196671:CTY197500 DDU196671:DDU197500 DNQ196671:DNQ197500 DXM196671:DXM197500 EHI196671:EHI197500 ERE196671:ERE197500 FBA196671:FBA197500 FKW196671:FKW197500 FUS196671:FUS197500 GEO196671:GEO197500 GOK196671:GOK197500 GYG196671:GYG197500 HIC196671:HIC197500 HRY196671:HRY197500 IBU196671:IBU197500 ILQ196671:ILQ197500 IVM196671:IVM197500 JFI196671:JFI197500 JPE196671:JPE197500 JZA196671:JZA197500 KIW196671:KIW197500 KSS196671:KSS197500 LCO196671:LCO197500 LMK196671:LMK197500 LWG196671:LWG197500 MGC196671:MGC197500 MPY196671:MPY197500 MZU196671:MZU197500 NJQ196671:NJQ197500 NTM196671:NTM197500 ODI196671:ODI197500 ONE196671:ONE197500 OXA196671:OXA197500 PGW196671:PGW197500 PQS196671:PQS197500 QAO196671:QAO197500 QKK196671:QKK197500 QUG196671:QUG197500 REC196671:REC197500 RNY196671:RNY197500 RXU196671:RXU197500 SHQ196671:SHQ197500 SRM196671:SRM197500 TBI196671:TBI197500 TLE196671:TLE197500 TVA196671:TVA197500 UEW196671:UEW197500 UOS196671:UOS197500 UYO196671:UYO197500 VIK196671:VIK197500 VSG196671:VSG197500 WCC196671:WCC197500 WLY196671:WLY197500 WVU196671:WVU197500 O262207:O263036 JI262207:JI263036 TE262207:TE263036 ADA262207:ADA263036 AMW262207:AMW263036 AWS262207:AWS263036 BGO262207:BGO263036 BQK262207:BQK263036 CAG262207:CAG263036 CKC262207:CKC263036 CTY262207:CTY263036 DDU262207:DDU263036 DNQ262207:DNQ263036 DXM262207:DXM263036 EHI262207:EHI263036 ERE262207:ERE263036 FBA262207:FBA263036 FKW262207:FKW263036 FUS262207:FUS263036 GEO262207:GEO263036 GOK262207:GOK263036 GYG262207:GYG263036 HIC262207:HIC263036 HRY262207:HRY263036 IBU262207:IBU263036 ILQ262207:ILQ263036 IVM262207:IVM263036 JFI262207:JFI263036 JPE262207:JPE263036 JZA262207:JZA263036 KIW262207:KIW263036 KSS262207:KSS263036 LCO262207:LCO263036 LMK262207:LMK263036 LWG262207:LWG263036 MGC262207:MGC263036 MPY262207:MPY263036 MZU262207:MZU263036 NJQ262207:NJQ263036 NTM262207:NTM263036 ODI262207:ODI263036 ONE262207:ONE263036 OXA262207:OXA263036 PGW262207:PGW263036 PQS262207:PQS263036 QAO262207:QAO263036 QKK262207:QKK263036 QUG262207:QUG263036 REC262207:REC263036 RNY262207:RNY263036 RXU262207:RXU263036 SHQ262207:SHQ263036 SRM262207:SRM263036 TBI262207:TBI263036 TLE262207:TLE263036 TVA262207:TVA263036 UEW262207:UEW263036 UOS262207:UOS263036 UYO262207:UYO263036 VIK262207:VIK263036 VSG262207:VSG263036 WCC262207:WCC263036 WLY262207:WLY263036 WVU262207:WVU263036 O327743:O328572 JI327743:JI328572 TE327743:TE328572 ADA327743:ADA328572 AMW327743:AMW328572 AWS327743:AWS328572 BGO327743:BGO328572 BQK327743:BQK328572 CAG327743:CAG328572 CKC327743:CKC328572 CTY327743:CTY328572 DDU327743:DDU328572 DNQ327743:DNQ328572 DXM327743:DXM328572 EHI327743:EHI328572 ERE327743:ERE328572 FBA327743:FBA328572 FKW327743:FKW328572 FUS327743:FUS328572 GEO327743:GEO328572 GOK327743:GOK328572 GYG327743:GYG328572 HIC327743:HIC328572 HRY327743:HRY328572 IBU327743:IBU328572 ILQ327743:ILQ328572 IVM327743:IVM328572 JFI327743:JFI328572 JPE327743:JPE328572 JZA327743:JZA328572 KIW327743:KIW328572 KSS327743:KSS328572 LCO327743:LCO328572 LMK327743:LMK328572 LWG327743:LWG328572 MGC327743:MGC328572 MPY327743:MPY328572 MZU327743:MZU328572 NJQ327743:NJQ328572 NTM327743:NTM328572 ODI327743:ODI328572 ONE327743:ONE328572 OXA327743:OXA328572 PGW327743:PGW328572 PQS327743:PQS328572 QAO327743:QAO328572 QKK327743:QKK328572 QUG327743:QUG328572 REC327743:REC328572 RNY327743:RNY328572 RXU327743:RXU328572 SHQ327743:SHQ328572 SRM327743:SRM328572 TBI327743:TBI328572 TLE327743:TLE328572 TVA327743:TVA328572 UEW327743:UEW328572 UOS327743:UOS328572 UYO327743:UYO328572 VIK327743:VIK328572 VSG327743:VSG328572 WCC327743:WCC328572 WLY327743:WLY328572 WVU327743:WVU328572 O393279:O394108 JI393279:JI394108 TE393279:TE394108 ADA393279:ADA394108 AMW393279:AMW394108 AWS393279:AWS394108 BGO393279:BGO394108 BQK393279:BQK394108 CAG393279:CAG394108 CKC393279:CKC394108 CTY393279:CTY394108 DDU393279:DDU394108 DNQ393279:DNQ394108 DXM393279:DXM394108 EHI393279:EHI394108 ERE393279:ERE394108 FBA393279:FBA394108 FKW393279:FKW394108 FUS393279:FUS394108 GEO393279:GEO394108 GOK393279:GOK394108 GYG393279:GYG394108 HIC393279:HIC394108 HRY393279:HRY394108 IBU393279:IBU394108 ILQ393279:ILQ394108 IVM393279:IVM394108 JFI393279:JFI394108 JPE393279:JPE394108 JZA393279:JZA394108 KIW393279:KIW394108 KSS393279:KSS394108 LCO393279:LCO394108 LMK393279:LMK394108 LWG393279:LWG394108 MGC393279:MGC394108 MPY393279:MPY394108 MZU393279:MZU394108 NJQ393279:NJQ394108 NTM393279:NTM394108 ODI393279:ODI394108 ONE393279:ONE394108 OXA393279:OXA394108 PGW393279:PGW394108 PQS393279:PQS394108 QAO393279:QAO394108 QKK393279:QKK394108 QUG393279:QUG394108 REC393279:REC394108 RNY393279:RNY394108 RXU393279:RXU394108 SHQ393279:SHQ394108 SRM393279:SRM394108 TBI393279:TBI394108 TLE393279:TLE394108 TVA393279:TVA394108 UEW393279:UEW394108 UOS393279:UOS394108 UYO393279:UYO394108 VIK393279:VIK394108 VSG393279:VSG394108 WCC393279:WCC394108 WLY393279:WLY394108 WVU393279:WVU394108 O458815:O459644 JI458815:JI459644 TE458815:TE459644 ADA458815:ADA459644 AMW458815:AMW459644 AWS458815:AWS459644 BGO458815:BGO459644 BQK458815:BQK459644 CAG458815:CAG459644 CKC458815:CKC459644 CTY458815:CTY459644 DDU458815:DDU459644 DNQ458815:DNQ459644 DXM458815:DXM459644 EHI458815:EHI459644 ERE458815:ERE459644 FBA458815:FBA459644 FKW458815:FKW459644 FUS458815:FUS459644 GEO458815:GEO459644 GOK458815:GOK459644 GYG458815:GYG459644 HIC458815:HIC459644 HRY458815:HRY459644 IBU458815:IBU459644 ILQ458815:ILQ459644 IVM458815:IVM459644 JFI458815:JFI459644 JPE458815:JPE459644 JZA458815:JZA459644 KIW458815:KIW459644 KSS458815:KSS459644 LCO458815:LCO459644 LMK458815:LMK459644 LWG458815:LWG459644 MGC458815:MGC459644 MPY458815:MPY459644 MZU458815:MZU459644 NJQ458815:NJQ459644 NTM458815:NTM459644 ODI458815:ODI459644 ONE458815:ONE459644 OXA458815:OXA459644 PGW458815:PGW459644 PQS458815:PQS459644 QAO458815:QAO459644 QKK458815:QKK459644 QUG458815:QUG459644 REC458815:REC459644 RNY458815:RNY459644 RXU458815:RXU459644 SHQ458815:SHQ459644 SRM458815:SRM459644 TBI458815:TBI459644 TLE458815:TLE459644 TVA458815:TVA459644 UEW458815:UEW459644 UOS458815:UOS459644 UYO458815:UYO459644 VIK458815:VIK459644 VSG458815:VSG459644 WCC458815:WCC459644 WLY458815:WLY459644 WVU458815:WVU459644 O524351:O525180 JI524351:JI525180 TE524351:TE525180 ADA524351:ADA525180 AMW524351:AMW525180 AWS524351:AWS525180 BGO524351:BGO525180 BQK524351:BQK525180 CAG524351:CAG525180 CKC524351:CKC525180 CTY524351:CTY525180 DDU524351:DDU525180 DNQ524351:DNQ525180 DXM524351:DXM525180 EHI524351:EHI525180 ERE524351:ERE525180 FBA524351:FBA525180 FKW524351:FKW525180 FUS524351:FUS525180 GEO524351:GEO525180 GOK524351:GOK525180 GYG524351:GYG525180 HIC524351:HIC525180 HRY524351:HRY525180 IBU524351:IBU525180 ILQ524351:ILQ525180 IVM524351:IVM525180 JFI524351:JFI525180 JPE524351:JPE525180 JZA524351:JZA525180 KIW524351:KIW525180 KSS524351:KSS525180 LCO524351:LCO525180 LMK524351:LMK525180 LWG524351:LWG525180 MGC524351:MGC525180 MPY524351:MPY525180 MZU524351:MZU525180 NJQ524351:NJQ525180 NTM524351:NTM525180 ODI524351:ODI525180 ONE524351:ONE525180 OXA524351:OXA525180 PGW524351:PGW525180 PQS524351:PQS525180 QAO524351:QAO525180 QKK524351:QKK525180 QUG524351:QUG525180 REC524351:REC525180 RNY524351:RNY525180 RXU524351:RXU525180 SHQ524351:SHQ525180 SRM524351:SRM525180 TBI524351:TBI525180 TLE524351:TLE525180 TVA524351:TVA525180 UEW524351:UEW525180 UOS524351:UOS525180 UYO524351:UYO525180 VIK524351:VIK525180 VSG524351:VSG525180 WCC524351:WCC525180 WLY524351:WLY525180 WVU524351:WVU525180 O589887:O590716 JI589887:JI590716 TE589887:TE590716 ADA589887:ADA590716 AMW589887:AMW590716 AWS589887:AWS590716 BGO589887:BGO590716 BQK589887:BQK590716 CAG589887:CAG590716 CKC589887:CKC590716 CTY589887:CTY590716 DDU589887:DDU590716 DNQ589887:DNQ590716 DXM589887:DXM590716 EHI589887:EHI590716 ERE589887:ERE590716 FBA589887:FBA590716 FKW589887:FKW590716 FUS589887:FUS590716 GEO589887:GEO590716 GOK589887:GOK590716 GYG589887:GYG590716 HIC589887:HIC590716 HRY589887:HRY590716 IBU589887:IBU590716 ILQ589887:ILQ590716 IVM589887:IVM590716 JFI589887:JFI590716 JPE589887:JPE590716 JZA589887:JZA590716 KIW589887:KIW590716 KSS589887:KSS590716 LCO589887:LCO590716 LMK589887:LMK590716 LWG589887:LWG590716 MGC589887:MGC590716 MPY589887:MPY590716 MZU589887:MZU590716 NJQ589887:NJQ590716 NTM589887:NTM590716 ODI589887:ODI590716 ONE589887:ONE590716 OXA589887:OXA590716 PGW589887:PGW590716 PQS589887:PQS590716 QAO589887:QAO590716 QKK589887:QKK590716 QUG589887:QUG590716 REC589887:REC590716 RNY589887:RNY590716 RXU589887:RXU590716 SHQ589887:SHQ590716 SRM589887:SRM590716 TBI589887:TBI590716 TLE589887:TLE590716 TVA589887:TVA590716 UEW589887:UEW590716 UOS589887:UOS590716 UYO589887:UYO590716 VIK589887:VIK590716 VSG589887:VSG590716 WCC589887:WCC590716 WLY589887:WLY590716 WVU589887:WVU590716 O655423:O656252 JI655423:JI656252 TE655423:TE656252 ADA655423:ADA656252 AMW655423:AMW656252 AWS655423:AWS656252 BGO655423:BGO656252 BQK655423:BQK656252 CAG655423:CAG656252 CKC655423:CKC656252 CTY655423:CTY656252 DDU655423:DDU656252 DNQ655423:DNQ656252 DXM655423:DXM656252 EHI655423:EHI656252 ERE655423:ERE656252 FBA655423:FBA656252 FKW655423:FKW656252 FUS655423:FUS656252 GEO655423:GEO656252 GOK655423:GOK656252 GYG655423:GYG656252 HIC655423:HIC656252 HRY655423:HRY656252 IBU655423:IBU656252 ILQ655423:ILQ656252 IVM655423:IVM656252 JFI655423:JFI656252 JPE655423:JPE656252 JZA655423:JZA656252 KIW655423:KIW656252 KSS655423:KSS656252 LCO655423:LCO656252 LMK655423:LMK656252 LWG655423:LWG656252 MGC655423:MGC656252 MPY655423:MPY656252 MZU655423:MZU656252 NJQ655423:NJQ656252 NTM655423:NTM656252 ODI655423:ODI656252 ONE655423:ONE656252 OXA655423:OXA656252 PGW655423:PGW656252 PQS655423:PQS656252 QAO655423:QAO656252 QKK655423:QKK656252 QUG655423:QUG656252 REC655423:REC656252 RNY655423:RNY656252 RXU655423:RXU656252 SHQ655423:SHQ656252 SRM655423:SRM656252 TBI655423:TBI656252 TLE655423:TLE656252 TVA655423:TVA656252 UEW655423:UEW656252 UOS655423:UOS656252 UYO655423:UYO656252 VIK655423:VIK656252 VSG655423:VSG656252 WCC655423:WCC656252 WLY655423:WLY656252 WVU655423:WVU656252 O720959:O721788 JI720959:JI721788 TE720959:TE721788 ADA720959:ADA721788 AMW720959:AMW721788 AWS720959:AWS721788 BGO720959:BGO721788 BQK720959:BQK721788 CAG720959:CAG721788 CKC720959:CKC721788 CTY720959:CTY721788 DDU720959:DDU721788 DNQ720959:DNQ721788 DXM720959:DXM721788 EHI720959:EHI721788 ERE720959:ERE721788 FBA720959:FBA721788 FKW720959:FKW721788 FUS720959:FUS721788 GEO720959:GEO721788 GOK720959:GOK721788 GYG720959:GYG721788 HIC720959:HIC721788 HRY720959:HRY721788 IBU720959:IBU721788 ILQ720959:ILQ721788 IVM720959:IVM721788 JFI720959:JFI721788 JPE720959:JPE721788 JZA720959:JZA721788 KIW720959:KIW721788 KSS720959:KSS721788 LCO720959:LCO721788 LMK720959:LMK721788 LWG720959:LWG721788 MGC720959:MGC721788 MPY720959:MPY721788 MZU720959:MZU721788 NJQ720959:NJQ721788 NTM720959:NTM721788 ODI720959:ODI721788 ONE720959:ONE721788 OXA720959:OXA721788 PGW720959:PGW721788 PQS720959:PQS721788 QAO720959:QAO721788 QKK720959:QKK721788 QUG720959:QUG721788 REC720959:REC721788 RNY720959:RNY721788 RXU720959:RXU721788 SHQ720959:SHQ721788 SRM720959:SRM721788 TBI720959:TBI721788 TLE720959:TLE721788 TVA720959:TVA721788 UEW720959:UEW721788 UOS720959:UOS721788 UYO720959:UYO721788 VIK720959:VIK721788 VSG720959:VSG721788 WCC720959:WCC721788 WLY720959:WLY721788 WVU720959:WVU721788 O786495:O787324 JI786495:JI787324 TE786495:TE787324 ADA786495:ADA787324 AMW786495:AMW787324 AWS786495:AWS787324 BGO786495:BGO787324 BQK786495:BQK787324 CAG786495:CAG787324 CKC786495:CKC787324 CTY786495:CTY787324 DDU786495:DDU787324 DNQ786495:DNQ787324 DXM786495:DXM787324 EHI786495:EHI787324 ERE786495:ERE787324 FBA786495:FBA787324 FKW786495:FKW787324 FUS786495:FUS787324 GEO786495:GEO787324 GOK786495:GOK787324 GYG786495:GYG787324 HIC786495:HIC787324 HRY786495:HRY787324 IBU786495:IBU787324 ILQ786495:ILQ787324 IVM786495:IVM787324 JFI786495:JFI787324 JPE786495:JPE787324 JZA786495:JZA787324 KIW786495:KIW787324 KSS786495:KSS787324 LCO786495:LCO787324 LMK786495:LMK787324 LWG786495:LWG787324 MGC786495:MGC787324 MPY786495:MPY787324 MZU786495:MZU787324 NJQ786495:NJQ787324 NTM786495:NTM787324 ODI786495:ODI787324 ONE786495:ONE787324 OXA786495:OXA787324 PGW786495:PGW787324 PQS786495:PQS787324 QAO786495:QAO787324 QKK786495:QKK787324 QUG786495:QUG787324 REC786495:REC787324 RNY786495:RNY787324 RXU786495:RXU787324 SHQ786495:SHQ787324 SRM786495:SRM787324 TBI786495:TBI787324 TLE786495:TLE787324 TVA786495:TVA787324 UEW786495:UEW787324 UOS786495:UOS787324 UYO786495:UYO787324 VIK786495:VIK787324 VSG786495:VSG787324 WCC786495:WCC787324 WLY786495:WLY787324 WVU786495:WVU787324 O852031:O852860 JI852031:JI852860 TE852031:TE852860 ADA852031:ADA852860 AMW852031:AMW852860 AWS852031:AWS852860 BGO852031:BGO852860 BQK852031:BQK852860 CAG852031:CAG852860 CKC852031:CKC852860 CTY852031:CTY852860 DDU852031:DDU852860 DNQ852031:DNQ852860 DXM852031:DXM852860 EHI852031:EHI852860 ERE852031:ERE852860 FBA852031:FBA852860 FKW852031:FKW852860 FUS852031:FUS852860 GEO852031:GEO852860 GOK852031:GOK852860 GYG852031:GYG852860 HIC852031:HIC852860 HRY852031:HRY852860 IBU852031:IBU852860 ILQ852031:ILQ852860 IVM852031:IVM852860 JFI852031:JFI852860 JPE852031:JPE852860 JZA852031:JZA852860 KIW852031:KIW852860 KSS852031:KSS852860 LCO852031:LCO852860 LMK852031:LMK852860 LWG852031:LWG852860 MGC852031:MGC852860 MPY852031:MPY852860 MZU852031:MZU852860 NJQ852031:NJQ852860 NTM852031:NTM852860 ODI852031:ODI852860 ONE852031:ONE852860 OXA852031:OXA852860 PGW852031:PGW852860 PQS852031:PQS852860 QAO852031:QAO852860 QKK852031:QKK852860 QUG852031:QUG852860 REC852031:REC852860 RNY852031:RNY852860 RXU852031:RXU852860 SHQ852031:SHQ852860 SRM852031:SRM852860 TBI852031:TBI852860 TLE852031:TLE852860 TVA852031:TVA852860 UEW852031:UEW852860 UOS852031:UOS852860 UYO852031:UYO852860 VIK852031:VIK852860 VSG852031:VSG852860 WCC852031:WCC852860 WLY852031:WLY852860 WVU852031:WVU852860 O917567:O918396 JI917567:JI918396 TE917567:TE918396 ADA917567:ADA918396 AMW917567:AMW918396 AWS917567:AWS918396 BGO917567:BGO918396 BQK917567:BQK918396 CAG917567:CAG918396 CKC917567:CKC918396 CTY917567:CTY918396 DDU917567:DDU918396 DNQ917567:DNQ918396 DXM917567:DXM918396 EHI917567:EHI918396 ERE917567:ERE918396 FBA917567:FBA918396 FKW917567:FKW918396 FUS917567:FUS918396 GEO917567:GEO918396 GOK917567:GOK918396 GYG917567:GYG918396 HIC917567:HIC918396 HRY917567:HRY918396 IBU917567:IBU918396 ILQ917567:ILQ918396 IVM917567:IVM918396 JFI917567:JFI918396 JPE917567:JPE918396 JZA917567:JZA918396 KIW917567:KIW918396 KSS917567:KSS918396 LCO917567:LCO918396 LMK917567:LMK918396 LWG917567:LWG918396 MGC917567:MGC918396 MPY917567:MPY918396 MZU917567:MZU918396 NJQ917567:NJQ918396 NTM917567:NTM918396 ODI917567:ODI918396 ONE917567:ONE918396 OXA917567:OXA918396 PGW917567:PGW918396 PQS917567:PQS918396 QAO917567:QAO918396 QKK917567:QKK918396 QUG917567:QUG918396 REC917567:REC918396 RNY917567:RNY918396 RXU917567:RXU918396 SHQ917567:SHQ918396 SRM917567:SRM918396 TBI917567:TBI918396 TLE917567:TLE918396 TVA917567:TVA918396 UEW917567:UEW918396 UOS917567:UOS918396 UYO917567:UYO918396 VIK917567:VIK918396 VSG917567:VSG918396 WCC917567:WCC918396 WLY917567:WLY918396 WVU917567:WVU918396 O983103:O983932 JI983103:JI983932 TE983103:TE983932 ADA983103:ADA983932 AMW983103:AMW983932 AWS983103:AWS983932 BGO983103:BGO983932 BQK983103:BQK983932 CAG983103:CAG983932 CKC983103:CKC983932 CTY983103:CTY983932 DDU983103:DDU983932 DNQ983103:DNQ983932 DXM983103:DXM983932 EHI983103:EHI983932 ERE983103:ERE983932 FBA983103:FBA983932 FKW983103:FKW983932 FUS983103:FUS983932 GEO983103:GEO983932 GOK983103:GOK983932 GYG983103:GYG983932 HIC983103:HIC983932 HRY983103:HRY983932 IBU983103:IBU983932 ILQ983103:ILQ983932 IVM983103:IVM983932 JFI983103:JFI983932 JPE983103:JPE983932 JZA983103:JZA983932 KIW983103:KIW983932 KSS983103:KSS983932 LCO983103:LCO983932 LMK983103:LMK983932 LWG983103:LWG983932 MGC983103:MGC983932 MPY983103:MPY983932 MZU983103:MZU983932 NJQ983103:NJQ983932 NTM983103:NTM983932 ODI983103:ODI983932 ONE983103:ONE983932 OXA983103:OXA983932 PGW983103:PGW983932 PQS983103:PQS983932 QAO983103:QAO983932 QKK983103:QKK983932 QUG983103:QUG983932 REC983103:REC983932 RNY983103:RNY983932 RXU983103:RXU983932 SHQ983103:SHQ983932 SRM983103:SRM983932 TBI983103:TBI983932 TLE983103:TLE983932 TVA983103:TVA983932 UEW983103:UEW983932 UOS983103:UOS983932 UYO983103:UYO983932 VIK983103:VIK983932 VSG983103:VSG983932 WCC983103:WCC983932 WLY983103:WLY983932 JE111 JE9 WVQ9 WVQ111 WLU9 WLU111 WBY9 WBY111 VSC9 VSC111 VIG9 VIG111 UYK9 UYK111 UOO9 UOO111 UES9 UES111 TUW9 TUW111 TLA9 TLA111 TBE9 TBE111 SRI9 SRI111 SHM9 SHM111 RXQ9 RXQ111 RNU9 RNU111 RDY9 RDY111 QUC9 QUC111 QKG9 QKG111 QAK9 QAK111 PQO9 PQO111 PGS9 PGS111 OWW9 OWW111 ONA9 ONA111 ODE9 ODE111 NTI9 NTI111 NJM9 NJM111 MZQ9 MZQ111 MPU9 MPU111 MFY9 MFY111 LWC9 LWC111 LMG9 LMG111 LCK9 LCK111 KSO9 KSO111 KIS9 KIS111 JYW9 JYW111 JPA9 JPA111 JFE9 JFE111 IVI9 IVI111 ILM9 ILM111 IBQ9 IBQ111 HRU9 HRU111 HHY9 HHY111 GYC9 GYC111 GOG9 GOG111 GEK9 GEK111 FUO9 FUO111 FKS9 FKS111 FAW9 FAW111 ERA9 ERA111 EHE9 EHE111 DXI9 DXI111 DNM9 DNM111 DDQ9 DDQ111 CTU9 CTU111 CJY9 CJY111 CAC9 CAC111 BQG9 BQG111 BGK9 BGK111 AWO9 AWO111 AMS9 AMS111 ACW9 ACW111 TA9 TA111 O9 O111 JA111 JA9 WVM111 WVM9 WLQ111 WLQ9 WBU111 WBU9 VRY111 VRY9 VIC111 VIC9 UYG111 UYG9 UOK111 UOK9 UEO111 UEO9 TUS111 TUS9 TKW111 TKW9 TBA111 TBA9 SRE111 SRE9 SHI111 SHI9 RXM111 RXM9 RNQ111 RNQ9 RDU111 RDU9 QTY111 QTY9 QKC111 QKC9 QAG111 QAG9 PQK111 PQK9 PGO111 PGO9 OWS111 OWS9 OMW111 OMW9 ODA111 ODA9 NTE111 NTE9 NJI111 NJI9 MZM111 MZM9 MPQ111 MPQ9 MFU111 MFU9 LVY111 LVY9 LMC111 LMC9 LCG111 LCG9 KSK111 KSK9 KIO111 KIO9 JYS111 JYS9 JOW111 JOW9 JFA111 JFA9 IVE111 IVE9 ILI111 ILI9 IBM111 IBM9 HRQ111 HRQ9 HHU111 HHU9 GXY111 GXY9 GOC111 GOC9 GEG111 GEG9 FUK111 FUK9 FKO111 FKO9 FAS111 FAS9 EQW111 EQW9 EHA111 EHA9 DXE111 DXE9 DNI111 DNI9 DDM111 DDM9 CTQ111 CTQ9 CJU111 CJU9 BZY111 BZY9 BQC111 BQC9 BGG111 BGG9 AWK111 AWK9 AMO111 AMO9 ACS111 ACS9 SW111 SW9 S9 S111 JM296:JM891 WVU296:WVU892 WLY296:WLY892 WCC296:WCC892 VSG296:VSG892 VIK296:VIK892 UYO296:UYO892 UOS296:UOS892 UEW296:UEW892 TVA296:TVA892 TLE296:TLE892 TBI296:TBI892 SRM296:SRM892 SHQ296:SHQ892 RXU296:RXU892 RNY296:RNY892 REC296:REC892 QUG296:QUG892 QKK296:QKK892 QAO296:QAO892 PQS296:PQS892 PGW296:PGW892 OXA296:OXA892 ONE296:ONE892 ODI296:ODI892 NTM296:NTM892 NJQ296:NJQ892 MZU296:MZU892 MPY296:MPY892 MGC296:MGC892 LWG296:LWG892 LMK296:LMK892 LCO296:LCO892 KSS296:KSS892 KIW296:KIW892 JZA296:JZA892 JPE296:JPE892 JFI296:JFI892 IVM296:IVM892 ILQ296:ILQ892 IBU296:IBU892 HRY296:HRY892 HIC296:HIC892 GYG296:GYG892 GOK296:GOK892 GEO296:GEO892 FUS296:FUS892 FKW296:FKW892 FBA296:FBA892 ERE296:ERE892 EHI296:EHI892 DXM296:DXM892 DNQ296:DNQ892 DDU296:DDU892 CTY296:CTY892 CKC296:CKC892 CAG296:CAG892 BQK296:BQK892 BGO296:BGO892 AWS296:AWS892 AMW296:AMW892 ADA296:ADA892 TE296:TE892 JI296:JI892 WVY296:WVY891 WMC296:WMC891 WCG296:WCG891 VSK296:VSK891 VIO296:VIO891 UYS296:UYS891 UOW296:UOW891 UFA296:UFA891 TVE296:TVE891 TLI296:TLI891 TBM296:TBM891 SRQ296:SRQ891 SHU296:SHU891 RXY296:RXY891 ROC296:ROC891 REG296:REG891 QUK296:QUK891 QKO296:QKO891 QAS296:QAS891 PQW296:PQW891 PHA296:PHA891 OXE296:OXE891 ONI296:ONI891 ODM296:ODM891 NTQ296:NTQ891 NJU296:NJU891 MZY296:MZY891 MQC296:MQC891 MGG296:MGG891 LWK296:LWK891 LMO296:LMO891 LCS296:LCS891 KSW296:KSW891 KJA296:KJA891 JZE296:JZE891 JPI296:JPI891 JFM296:JFM891 IVQ296:IVQ891 ILU296:ILU891 IBY296:IBY891 HSC296:HSC891 HIG296:HIG891 GYK296:GYK891 GOO296:GOO891 GES296:GES891 FUW296:FUW891 FLA296:FLA891 FBE296:FBE891 ERI296:ERI891 EHM296:EHM891 DXQ296:DXQ891 DNU296:DNU891 DDY296:DDY891 CUC296:CUC891 CKG296:CKG891 CAK296:CAK891 BQO296:BQO891 BGS296:BGS891 AWW296:AWW891 ANA296:ANA891 ADE296:ADE891 ADC292:ADC295 TG292:TG295 JK292:JK295 WLW293:WLW295 WCA293:WCA295 VSE293:VSE295 VII293:VII295 UYM293:UYM295 UOQ293:UOQ295 UEU293:UEU295 TUY293:TUY295 TLC293:TLC295 TBG293:TBG295 SRK293:SRK295 SHO293:SHO295 RXS293:RXS295 RNW293:RNW295 REA293:REA295 QUE293:QUE295 QKI293:QKI295 QAM293:QAM295 PQQ293:PQQ295 PGU293:PGU295 OWY293:OWY295 ONC293:ONC295 ODG293:ODG295 NTK293:NTK295 NJO293:NJO295 MZS293:MZS295 MPW293:MPW295 MGA293:MGA295 LWE293:LWE295 LMI293:LMI295 LCM293:LCM295 KSQ293:KSQ295 KIU293:KIU295 JYY293:JYY295 JPC293:JPC295 JFG293:JFG295 IVK293:IVK295 ILO293:ILO295 IBS293:IBS295 HRW293:HRW295 HIA293:HIA295 GYE293:GYE295 GOI293:GOI295 GEM293:GEM295 FUQ293:FUQ295 FKU293:FKU295 FAY293:FAY295 ERC293:ERC295 EHG293:EHG295 DXK293:DXK295 DNO293:DNO295 DDS293:DDS295 CTW293:CTW295 CKA293:CKA295 CAE293:CAE295 BQI293:BQI295 BGM293:BGM295 AWQ293:AWQ295 AMU293:AMU295 ACY293:ACY295 TC293:TC295 JG293:JG295 WBW206:WBX206 WVW292:WVW295 WMA292:WMA295 WCE292:WCE295 VSI292:VSI295 VIM292:VIM295 UYQ292:UYQ295 UOU292:UOU295 UEY292:UEY295 TVC292:TVC295 TLG292:TLG295 TBK292:TBK295 SRO292:SRO295 SHS292:SHS295 RXW292:RXW295 ROA292:ROA295 REE292:REE295 QUI292:QUI295 QKM292:QKM295 QAQ292:QAQ295 PQU292:PQU295 PGY292:PGY295 OXC292:OXC295 ONG292:ONG295 ODK292:ODK295 NTO292:NTO295 NJS292:NJS295 MZW292:MZW295 MQA292:MQA295 MGE292:MGE295 LWI292:LWI295 LMM292:LMM295 LCQ292:LCQ295 KSU292:KSU295 KIY292:KIY295 JZC292:JZC295 JPG292:JPG295 JFK292:JFK295 IVO292:IVO295 ILS292:ILS295 IBW292:IBW295 HSA292:HSA295 HIE292:HIE295 GYI292:GYI295 GOM292:GOM295 GEQ292:GEQ295 FUU292:FUU295 FKY292:FKY295 FBC292:FBC295 ERG292:ERG295 EHK292:EHK295 DXO292:DXO295 DNS292:DNS295 DDW292:DDW295 CUA292:CUA295 CKE292:CKE295 CAI292:CAI295 BQM292:BQM295 BGQ292:BGQ295 AWU292:AWU295 AMY292:AMY295 ADA123 TI296:TI891 EQY124 ALW107:ALW108 CTE106 DDA106 DMW106 DWS106 EGO106 EQK106 FAG106 FKC106 FTY106 GDU106 GNQ106 GXM106 HHI106 HRE106 IBA106 IKW106 IUS106 JEO106 JOK106 JYG106 KIC106 KRY106 LBU106 LLQ106 LVM106 MFI106 MPE106 MZA106 NIW106 NSS106 OCO106 OMK106 OWG106 PGC106 PPY106 PZU106 QJQ106 QTM106 RDI106 RNE106 RXA106 SGW106 SQS106 TAO106 TKK106 TUG106 UEC106 UNY106 UXU106 VHQ106 VRM106 WBI106 WLE106 WVA106 IO106 IS106 SK106 WVE106 WLI106 WBM106 VRQ106 VHU106 UXY106 UOC106 UEG106 TUK106 TKO106 TAS106 SQW106 SHA106 RXE106 RNI106 RDM106 QTQ106 QJU106 PZY106 PQC106 PGG106 OWK106 OMO106 OCS106 NSW106 NJA106 MZE106 MPI106 MFM106 LVQ106 LLU106 LBY106 KSC106 KIG106 JYK106 JOO106 JES106 IUW106 ILA106 IBE106 HRI106 HHM106 GXQ106 GNU106 GDY106 FUC106 FKG106 FAK106 EQO106 EGS106 DWW106 DNA106 DDE106 CTI106 CJM106 BZQ106 BPU106 BFY106 AWC106 AMG106 ACK106 SO106 ACG106 AMC106 AVY106 BFU106 AVS107:AVS108 WUY284:WUY285 BPQ106 WBP128 WCA127 FAU124 FKQ124 FUM124 GEI124 GOE124 GYA124 HHW124 HRS124 IBO124 ILK124 IVG124 JFC124 JOY124 JYU124 KIQ124 KSM124 LCI124 LME124 LWA124 MFW124 MPS124 MZO124 NJK124 NTG124 ODC124 OMY124 OWU124 PGQ124 PQM124 QAI124 QKE124 QUA124 RDW124 RNS124 RXO124 SHK124 SRG124 TBC124 TKY124 TUU124 UEQ124 UOM124 UYI124 VIE124 VSA124 WBW124 WLS124 WVO124 IY124 SU124 ACQ124 AMM124 AWI124 BGE124 BQA124 BZW124 CJS124 CTO124 DDK124 DNG124 DXC124 EGY124 EQU124 FAQ124 FKM124 FUI124 GEE124 GOA124 GXW124 HHS124 HRO124 IBK124 ILG124 IVC124 JEY124 JOU124 JYQ124 KIM124 KSI124 LCE124 LMA124 LVW124 MFS124 MPO124 MZK124 NJG124 NTC124 OCY124 OMU124 OWQ124 PGM124 PQI124 QAE124 QKA124 QTW124 RDS124 RNO124 RXK124 SHG124 SRC124 TAY124 TKU124 TUQ124 UEM124 UOI124 UYE124 VIA124 VRW124 WBS124 WLO124 WVK124 JC124 SY124 ACU124 AMQ124 AWM124 BGI124 BQE124 CAA124 CJW124 CTS124 DDO124 DNK124 P32 VSE127 VII127 UYM127 UOQ127 UEU127 TUY127 TLC127 TBG127 SRK127 SHO127 RXS127 RNW127 REA127 QUE127 QKI127 QAM127 PQQ127 PGU127 OWY127 ONC127 ODG127 NTK127 NJO127 MZS127 MPW127 MGA127 LWE127 LMI127 LCM127 KSQ127 KIU127 JYY127 JPC127 JFG127 IVK127 ILO127 IBS127 HRW127 HIA127 GYE127 GOI127 GEM127 FUQ127 FKU127 FAY127 ERC127 EHG127 DXK127 DNO127 DDS127 CTW127 CKA127 CAE127 BQI127 BGM127 AWQ127 AMU127 ACY127 TC127 JG127 WVO127:WVP127 WLS127:WLT127 WBW127:WBX127 VSA127:VSB127 VIE127:VIF127 UYI127:UYJ127 UOM127:UON127 UEQ127:UER127 TUU127:TUV127 TKY127:TKZ127 TBC127:TBD127 SRG127:SRH127 SHK127:SHL127 RXO127:RXP127 RNS127:RNT127 RDW127:RDX127 QUA127:QUB127 QKE127:QKF127 QAI127:QAJ127 PQM127:PQN127 PGQ127:PGR127 OWU127:OWV127 OMY127:OMZ127 ODC127:ODD127 NTG127:NTH127 NJK127:NJL127 MZO127:MZP127 MPS127:MPT127 MFW127:MFX127 LWA127:LWB127 LME127:LMF127 LCI127:LCJ127 KSM127:KSN127 KIQ127:KIR127 JYU127:JYV127 JOY127:JOZ127 JFC127:JFD127 IVG127:IVH127 ILK127:ILL127 IBO127:IBP127 HRS127:HRT127 HHW127:HHX127 GYA127:GYB127 GOE127:GOF127 GEI127:GEJ127 FUM127:FUN127 FKQ127:FKR127 FAU127:FAV127 EQY127:EQZ127 EHC127:EHD127 DXG127:DXH127 DNK127:DNL127 DDO127:DDP127 CTS127:CTT127 CJW127:CJX127 CAA127:CAB127 BQE127:BQF127 BGI127:BGJ127 AWM127:AWN127 AMQ127:AMR127 ACU127:ACV127 SY127:SZ127 JC127:JD127 WVS127 WLW127 BFO107:BFO108 JB164 VSA206:VSB206 VIE206:VIF206 UYI206:UYJ206 UOM206:UON206 UEQ206:UER206 TUU206:TUV206 TKY206:TKZ206 TBC206:TBD206 SRG206:SRH206 SHK206:SHL206 RXO206:RXP206 RNS206:RNT206 RDW206:RDX206 QUA206:QUB206 QKE206:QKF206 QAI206:QAJ206 PQM206:PQN206 PGQ206:PGR206 OWU206:OWV206 OMY206:OMZ206 ODC206:ODD206 NTG206:NTH206 NJK206:NJL206 MZO206:MZP206 MPS206:MPT206 MFW206:MFX206 LWA206:LWB206 LME206:LMF206 LCI206:LCJ206 KSM206:KSN206 KIQ206:KIR206 JYU206:JYV206 JOY206:JOZ206 JFC206:JFD206 IVG206:IVH206 ILK206:ILL206 IBO206:IBP206 HRS206:HRT206 HHW206:HHX206 GYA206:GYB206 GOE206:GOF206 GEI206:GEJ206 FUM206:FUN206 FKQ206:FKR206 FAU206:FAV206 EQY206:EQZ206 EHC206:EHD206 DXG206:DXH206 DNK206:DNL206 DDO206:DDP206 CTS206:CTT206 CJW206:CJX206 CAA206:CAB206 BQE206:BQF206 BGI206:BGJ206 AWM206:AWN206 AMQ206:AMR206 ACU206:ACV206 SY206:SZ206 JC206:JD206 JG206 U84 TC206 ACY206 AMU206 AWQ206 BGM206 BQI206 CAE206 CKA206 CTW206 DDS206 DNO206 DXK206 EHG206 ERC206 FAY206 FKU206 FUQ206 GEM206 GOI206 GYE206 HIA206 HRW206 IBS206 ILO206 IVK206 JFG206 JPC206 JYY206 KIU206 KSQ206 LCM206 LMI206 LWE206 MGA206 MPW206 MZS206 NJO206 NTK206 ODG206 ONC206 OWY206 PGU206 PQQ206 QAM206 QKI206 QUE206 REA206 RNW206 RXS206 SHO206 SRK206 TBG206 TLC206 TUY206 UEU206 UOQ206 UYM206 VII206 VSE206 WCA206 WLW206 WVS206 WVO206:WVP206 CTQ125 WVS293:WVS295 AWO63 BGK63 BQG63 CAC63 CJY63 CTU63 DDQ63 DNM63 DXI63 EHE63 ERA63 FAW63 FKS63 FUO63 GEK63 GOG63 GYC63 HHY63 HRU63 IBQ63 ILM63 IVI63 JFE63 JPA63 JYW63 KIS63 KSO63 LCK63 LMG63 LWC63 MFY63 MPU63 MZQ63 NJM63 NTI63 ODE63 ONA63 OWW63 PGS63 PQO63 QAK63 QKG63 QUC63 RDY63 RNU63 RXQ63 SHM63 SRI63 TBE63 TLA63 TUW63 UES63 UOO63 UYK63 VIG63 VSC63 WBY63 WLU63 WVQ63 SW63 JE63 JA63 WVM63 WLQ63 WBU63 VRY63 VIC63 UYG63 UOK63 UEO63 TUS63 TKW63 TBA63 SRE63 SHI63 RXM63 RNQ63 RDU63 QTY63 QKC63 QAG63 PQK63 PGO63 OWS63 OMW63 ODA63 NTE63 NJI63 MZM63 MPQ63 MFU63 LVY63 LMC63 LCG63 KSK63 KIO63 JYS63 JOW63 JFA63 IVE63 ILI63 IBM63 HRQ63 HHU63 GXY63 GOC63 GEG63 FUK63 FKO63 FAS63 EQW63 EHA63 DXE63 DNI63 DDM63 CTQ63 CJU63 BZY63 BQC63 BGG63 AWK63 AMO63 ACS63 TA63 ACW63 AMS63 T63 P63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SW22 JE22 JA22 WVM22 WLQ22 WBU22 VRY22 VIC22 UYG22 UOK22 UEO22 TUS22 TKW22 TBA22 SRE22 SHI22 RXM22 RNQ22 RDU22 QTY22 QKC22 QAG22 PQK22 PGO22 OWS22 OMW22 ODA22 NTE22 NJI22 MZM22 MPQ22 MFU22 LVY22 LMC22 LCG22 KSK22 KIO22 JYS22 JOW22 JFA22 IVE22 ILI22 IBM22 HRQ22 HHU22 GXY22 GOC22 GEG22 FUK22 FKO22 FAS22 EQW22 EHA22 DXE22 DNI22 DDM22 CTQ22 CJU22 BZY22 BQC22 BGG22 AWK22 AMO22 ACS22 TA22 ACW22 AMS22 T22 P22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SW25 JE25 JA25 WVM25 WLQ25 WBU25 VRY25 VIC25 UYG25 UOK25 UEO25 TUS25 TKW25 TBA25 SRE25 SHI25 RXM25 RNQ25 RDU25 QTY25 QKC25 QAG25 PQK25 PGO25 OWS25 OMW25 ODA25 NTE25 NJI25 MZM25 MPQ25 MFU25 LVY25 LMC25 LCG25 KSK25 KIO25 JYS25 JOW25 JFA25 IVE25 ILI25 IBM25 HRQ25 HHU25 GXY25 GOC25 GEG25 FUK25 FKO25 FAS25 EQW25 EHA25 DXE25 DNI25 DDM25 CTQ25 CJU25 BZY25 BQC25 BGG25 AWK25 AMO25 ACS25 TA25 ACW25 AMS25 T25 P25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SW29 JE29 JA29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TA29 ACW29 AMS29 T29 P29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SW32 JE32 JA32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TA32 ACW32 AMS32 T32 V132:V134 DDM125 DNI125 DXE125 EHA125 EQW125 FAS125 FKO125 FUK125 GEG125 GOC125 GXY125 HHU125 HRQ125 IBM125 ILI125 IVE125 JFA125 JOW125 JYS125 KIO125 KSK125 LCG125 LMC125 LVY125 MFU125 MPQ125 MZM125 NJI125 NTE125 ODA125 OMW125 OWS125 PGO125 PQK125 QAG125 QKC125 QTY125 RDU125 RNQ125 RXM125 SHI125 SRE125 TBA125 TKW125 TUS125 UEO125 UOK125 UYG125 VIC125 VRY125 WBU125 WLQ125 WVM125 IW125 SS125 ACO125 AMK125 AWG125 BGC125 BPY125 BZU125 CJQ125 CTM125 DDI125 DNE125 DXA125 EGW125 EQS125 FAO125 FKK125 FUG125 GEC125 GNY125 GXU125 HHQ125 HRM125 IBI125 ILE125 IVA125 JEW125 JOS125 JYO125 KIK125 KSG125 LCC125 LLY125 LVU125 MFQ125 MPM125 MZI125 NJE125 NTA125 OCW125 OMS125 OWO125 PGK125 PQG125 QAC125 QJY125 QTU125 RDQ125 RNM125 RXI125 SHE125 SRA125 TAW125 TKS125 TUO125 UEK125 UOG125 UYC125 VHY125 VRU125 WBQ125 WLM125 WVI125 JA125 SW125 ACS125 AMO125 AWK125 BGG125 BQC125 BZY125 ADE158 JB135 WVM207:WVN207 WLQ207:WLR207 WBU207:WBV207 VRY207:VRZ207 VIC207:VID207 UYG207:UYH207 UOK207:UOL207 UEO207:UEP207 TUS207:TUT207 TKW207:TKX207 TBA207:TBB207 SRE207:SRF207 SHI207:SHJ207 RXM207:RXN207 RNQ207:RNR207 RDU207:RDV207 QTY207:QTZ207 QKC207:QKD207 QAG207:QAH207 PQK207:PQL207 PGO207:PGP207 OWS207:OWT207 OMW207:OMX207 ODA207:ODB207 NTE207:NTF207 NJI207:NJJ207 MZM207:MZN207 MPQ207:MPR207 MFU207:MFV207 LVY207:LVZ207 LMC207:LMD207 LCG207:LCH207 KSK207:KSL207 KIO207:KIP207 JYS207:JYT207 JOW207:JOX207 JFA207:JFB207 IVE207:IVF207 ILI207:ILJ207 IBM207:IBN207 HRQ207:HRR207 HHU207:HHV207 GXY207:GXZ207 GOC207:GOD207 GEG207:GEH207 FUK207:FUL207 FKO207:FKP207 FAS207:FAT207 EQW207:EQX207 EHA207:EHB207 DXE207:DXF207 DNI207:DNJ207 DDM207:DDN207 CTQ207:CTR207 CJU207:CJV207 BZY207:BZZ207 BQC207:BQD207 BGG207:BGH207 AWK207:AWL207 AMO207:AMP207 ACS207:ACT207 SW207:SX207 JA207:JB207 WVQ207 JE207 TA207 ACW207 AMS207 AWO207 BGK207 BQG207 CAC207 CJY207 CTU207 DDQ207 DNM207 DXI207 EHE207 ERA207 FAW207 FKS207 FUO207 GEK207 GOG207 GYC207 HHY207 HRU207 IBQ207 ILM207 IVI207 JFE207 JPA207 JYW207 KIS207 KSO207 LCK207 LMG207 LWC207 MFY207 MPU207 MZQ207 NJM207 NTI207 ODE207 ONA207 OWW207 PGS207 PQO207 QAK207 QKG207 QUC207 RDY207 RNU207 RXQ207 SHM207 SRI207 TBE207 TLA207 TUW207 UES207 UOO207 UYK207 VIG207 VSC207 WBY207 O206:O208 S135:S148 AWC64 BFY64 BPU64 BZQ64 CJM64 CTI64 DDE64 DNA64 DWW64 EGS64 EQO64 FAK64 FKG64 FUC64 GDY64 GNU64 GXQ64 HHM64 HRI64 IBE64 ILA64 IUW64 JES64 JOO64 JYK64 KIG64 KSC64 LBY64 LLU64 LVQ64 MFM64 MPI64 MZE64 NJA64 NSW64 OCS64 OMO64 OWK64 PGG64 PQC64 PZY64 QJU64 QTQ64 RDM64 RNI64 RXE64 SHA64 SQW64 TAS64 TKO64 TUK64 UEG64 UOC64 UXY64 VHU64 VRQ64 WBM64 WLI64 WVE64 SK64 IS64 IO64 WVA64 WLE64 WBI64 VRM64 VHQ64 UXU64 UNY64 UEC64 TUG64 TKK64 TAO64 SQS64 SGW64 RXA64 RNE64 RDI64 QTM64 QJQ64 PZU64 PPY64 PGC64 OWG64 OMK64 OCO64 NSS64 NIW64 MZA64 MPE64 MFI64 LVM64 LLQ64 LBU64 KRY64 KIC64 JYG64 JOK64 JEO64 IUS64 IKW64 IBA64 HRE64 HHI64 GXM64 GNQ64 GDU64 FTY64 FKC64 FAG64 EQK64 EGO64 DWS64 DMW64 DDA64 CTE64 CJI64 BZM64 BPQ64 BFU64 AVY64 AMC64 ACG64 SO64 ACK64 AMG64 BFO65:BFO66 BPK65:BPK66 BZG65:BZG66 CJC65:CJC66 CSY65:CSY66 DCU65:DCU66 DMQ65:DMQ66 DWM65:DWM66 EGI65:EGI66 EQE65:EQE66 FAA65:FAA66 FJW65:FJW66 FTS65:FTS66 GDO65:GDO66 GNK65:GNK66 GXG65:GXG66 HHC65:HHC66 HQY65:HQY66 IAU65:IAU66 IKQ65:IKQ66 IUM65:IUM66 JEI65:JEI66 JOE65:JOE66 JYA65:JYA66 KHW65:KHW66 KRS65:KRS66 LBO65:LBO66 LLK65:LLK66 LVG65:LVG66 MFC65:MFC66 MOY65:MOY66 MYU65:MYU66 NIQ65:NIQ66 NSM65:NSM66 OCI65:OCI66 OME65:OME66 OWA65:OWA66 PFW65:PFW66 PPS65:PPS66 PZO65:PZO66 QJK65:QJK66 QTG65:QTG66 RDC65:RDC66 RMY65:RMY66 RWU65:RWU66 SGQ65:SGQ66 SQM65:SQM66 TAI65:TAI66 TKE65:TKE66 TUA65:TUA66 UDW65:UDW66 UNS65:UNS66 UXO65:UXO66 VHK65:VHK66 VRG65:VRG66 WBC65:WBC66 WKY65:WKY66 WUU65:WUU66 SA65:SA66 II65:II66 IE65:IE66 WUQ65:WUQ66 WKU65:WKU66 WAY65:WAY66 VRC65:VRC66 VHG65:VHG66 UXK65:UXK66 UNO65:UNO66 UDS65:UDS66 TTW65:TTW66 TKA65:TKA66 TAE65:TAE66 SQI65:SQI66 SGM65:SGM66 RWQ65:RWQ66 RMU65:RMU66 RCY65:RCY66 QTC65:QTC66 QJG65:QJG66 PZK65:PZK66 PPO65:PPO66 PFS65:PFS66 OVW65:OVW66 OMA65:OMA66 OCE65:OCE66 NSI65:NSI66 NIM65:NIM66 MYQ65:MYQ66 MOU65:MOU66 MEY65:MEY66 LVC65:LVC66 LLG65:LLG66 LBK65:LBK66 KRO65:KRO66 KHS65:KHS66 JXW65:JXW66 JOA65:JOA66 JEE65:JEE66 IUI65:IUI66 IKM65:IKM66 IAQ65:IAQ66 HQU65:HQU66 HGY65:HGY66 GXC65:GXC66 GNG65:GNG66 GDK65:GDK66 FTO65:FTO66 FJS65:FJS66 EZW65:EZW66 EQA65:EQA66 EGE65:EGE66 DWI65:DWI66 DMM65:DMM66 DCQ65:DCQ66 CSU65:CSU66 CIY65:CIY66 BZC65:BZC66 BPG65:BPG66 BFK65:BFK66 AVO65:AVO66 ALS65:ALS66 ABW65:ABW66 SE65:SE66 ACA65:ACA66 AWC69 BFY69 BPU69 BZQ69 CJM69 CTI69 DDE69 DNA69 DWW69 EGS69 EQO69 FAK69 FKG69 FUC69 GDY69 GNU69 GXQ69 HHM69 HRI69 IBE69 ILA69 IUW69 JES69 JOO69 JYK69 KIG69 KSC69 LBY69 LLU69 LVQ69 MFM69 MPI69 MZE69 NJA69 NSW69 OCS69 OMO69 OWK69 PGG69 PQC69 PZY69 QJU69 QTQ69 RDM69 RNI69 RXE69 SHA69 SQW69 TAS69 TKO69 TUK69 UEG69 UOC69 UXY69 VHU69 VRQ69 WBM69 WLI69 WVE69 SK69 IS69 IO69 WVA69 WLE69 WBI69 VRM69 VHQ69 UXU69 UNY69 UEC69 TUG69 TKK69 TAO69 SQS69 SGW69 RXA69 RNE69 RDI69 QTM69 QJQ69 PZU69 PPY69 PGC69 OWG69 OMK69 OCO69 NSS69 NIW69 MZA69 MPE69 MFI69 LVM69 LLQ69 LBU69 KRY69 KIC69 JYG69 JOK69 JEO69 IUS69 IKW69 IBA69 HRE69 HHI69 GXM69 GNQ69 GDU69 FTY69 FKC69 FAG69 EQK69 EGO69 DWS69 DMW69 DDA69 CTE69 CJI69 BZM69 BPQ69 BFU69 AVY69 AMC69 ACG69 SO69 ACK69 AMG69 BFO70:BFO71 BPK70:BPK71 BZG70:BZG71 CJC70:CJC71 CSY70:CSY71 DCU70:DCU71 DMQ70:DMQ71 DWM70:DWM71 EGI70:EGI71 EQE70:EQE71 FAA70:FAA71 FJW70:FJW71 FTS70:FTS71 GDO70:GDO71 GNK70:GNK71 GXG70:GXG71 HHC70:HHC71 HQY70:HQY71 IAU70:IAU71 IKQ70:IKQ71 IUM70:IUM71 JEI70:JEI71 JOE70:JOE71 JYA70:JYA71 KHW70:KHW71 KRS70:KRS71 LBO70:LBO71 LLK70:LLK71 LVG70:LVG71 MFC70:MFC71 MOY70:MOY71 MYU70:MYU71 NIQ70:NIQ71 NSM70:NSM71 OCI70:OCI71 OME70:OME71 OWA70:OWA71 PFW70:PFW71 PPS70:PPS71 PZO70:PZO71 QJK70:QJK71 QTG70:QTG71 RDC70:RDC71 RMY70:RMY71 RWU70:RWU71 SGQ70:SGQ71 SQM70:SQM71 TAI70:TAI71 TKE70:TKE71 TUA70:TUA71 UDW70:UDW71 UNS70:UNS71 UXO70:UXO71 VHK70:VHK71 VRG70:VRG71 WBC70:WBC71 WKY70:WKY71 WUU70:WUU71 SA70:SA71 II70:II71 IE70:IE71 WUQ70:WUQ71 WKU70:WKU71 WAY70:WAY71 VRC70:VRC71 VHG70:VHG71 UXK70:UXK71 UNO70:UNO71 UDS70:UDS71 TTW70:TTW71 TKA70:TKA71 TAE70:TAE71 SQI70:SQI71 SGM70:SGM71 RWQ70:RWQ71 RMU70:RMU71 RCY70:RCY71 QTC70:QTC71 QJG70:QJG71 PZK70:PZK71 PPO70:PPO71 PFS70:PFS71 OVW70:OVW71 OMA70:OMA71 OCE70:OCE71 NSI70:NSI71 NIM70:NIM71 MYQ70:MYQ71 MOU70:MOU71 MEY70:MEY71 LVC70:LVC71 LLG70:LLG71 LBK70:LBK71 KRO70:KRO71 KHS70:KHS71 JXW70:JXW71 JOA70:JOA71 JEE70:JEE71 IUI70:IUI71 IKM70:IKM71 IAQ70:IAQ71 HQU70:HQU71 HGY70:HGY71 GXC70:GXC71 GNG70:GNG71 GDK70:GDK71 FTO70:FTO71 FJS70:FJS71 EZW70:EZW71 EQA70:EQA71 EGE70:EGE71 DWI70:DWI71 DMM70:DMM71 DCQ70:DCQ71 CSU70:CSU71 CIY70:CIY71 BZC70:BZC71 BPG70:BPG71 BFK70:BFK71 AVO70:AVO71 ALS70:ALS71 ABW70:ABW71 SE70:SE71 ACA70:ACA71 ALW70:ALW71 AMG74 AWC74 BFY74 BPU74 BZQ74 CJM74 CTI74 DDE74 DNA74 DWW74 EGS74 EQO74 FAK74 FKG74 FUC74 GDY74 GNU74 GXQ74 HHM74 HRI74 IBE74 ILA74 IUW74 JES74 JOO74 JYK74 KIG74 KSC74 LBY74 LLU74 LVQ74 MFM74 MPI74 MZE74 NJA74 NSW74 OCS74 OMO74 OWK74 PGG74 PQC74 PZY74 QJU74 QTQ74 RDM74 RNI74 RXE74 SHA74 SQW74 TAS74 TKO74 TUK74 UEG74 UOC74 UXY74 VHU74 VRQ74 WBM74 WLI74 WVE74 SK74 IS74 IO74 WVA74 WLE74 WBI74 VRM74 VHQ74 UXU74 UNY74 UEC74 TUG74 TKK74 TAO74 SQS74 SGW74 RXA74 RNE74 RDI74 QTM74 QJQ74 PZU74 PPY74 PGC74 OWG74 OMK74 OCO74 NSS74 NIW74 MZA74 MPE74 MFI74 LVM74 LLQ74 LBU74 KRY74 KIC74 JYG74 JOK74 JEO74 IUS74 IKW74 IBA74 HRE74 HHI74 GXM74 GNQ74 GDU74 FTY74 FKC74 FAG74 EQK74 EGO74 DWS74 DMW74 DDA74 CTE74 CJI74 BZM74 BPQ74 BFU74 AVY74 AMC74 ACG74 SO74 ACK74 BFO75:BFO76 BPK75:BPK76 BZG75:BZG76 CJC75:CJC76 CSY75:CSY76 DCU75:DCU76 DMQ75:DMQ76 DWM75:DWM76 EGI75:EGI76 EQE75:EQE76 FAA75:FAA76 FJW75:FJW76 FTS75:FTS76 GDO75:GDO76 GNK75:GNK76 GXG75:GXG76 HHC75:HHC76 HQY75:HQY76 IAU75:IAU76 IKQ75:IKQ76 IUM75:IUM76 JEI75:JEI76 JOE75:JOE76 JYA75:JYA76 KHW75:KHW76 KRS75:KRS76 LBO75:LBO76 LLK75:LLK76 LVG75:LVG76 MFC75:MFC76 MOY75:MOY76 MYU75:MYU76 NIQ75:NIQ76 NSM75:NSM76 OCI75:OCI76 OME75:OME76 OWA75:OWA76 PFW75:PFW76 PPS75:PPS76 PZO75:PZO76 QJK75:QJK76 QTG75:QTG76 RDC75:RDC76 RMY75:RMY76 RWU75:RWU76 SGQ75:SGQ76 SQM75:SQM76 TAI75:TAI76 TKE75:TKE76 TUA75:TUA76 UDW75:UDW76 UNS75:UNS76 UXO75:UXO76 VHK75:VHK76 VRG75:VRG76 WBC75:WBC76 WKY75:WKY76 WUU75:WUU76 SA75:SA76 II75:II76 IE75:IE76 WUQ75:WUQ76 WKU75:WKU76 WAY75:WAY76 VRC75:VRC76 VHG75:VHG76 UXK75:UXK76 UNO75:UNO76 UDS75:UDS76 TTW75:TTW76 TKA75:TKA76 TAE75:TAE76 SQI75:SQI76 SGM75:SGM76 RWQ75:RWQ76 RMU75:RMU76 RCY75:RCY76 QTC75:QTC76 QJG75:QJG76 PZK75:PZK76 PPO75:PPO76 PFS75:PFS76 OVW75:OVW76 OMA75:OMA76 OCE75:OCE76 NSI75:NSI76 NIM75:NIM76 MYQ75:MYQ76 MOU75:MOU76 MEY75:MEY76 LVC75:LVC76 LLG75:LLG76 LBK75:LBK76 KRO75:KRO76 KHS75:KHS76 JXW75:JXW76 JOA75:JOA76 JEE75:JEE76 IUI75:IUI76 IKM75:IKM76 IAQ75:IAQ76 HQU75:HQU76 HGY75:HGY76 GXC75:GXC76 GNG75:GNG76 GDK75:GDK76 FTO75:FTO76 FJS75:FJS76 EZW75:EZW76 EQA75:EQA76 EGE75:EGE76 DWI75:DWI76 DMM75:DMM76 DCQ75:DCQ76 CSU75:CSU76 CIY75:CIY76 BZC75:BZC76 BPG75:BPG76 BFK75:BFK76 AVO75:AVO76 ALS75:ALS76 ABW75:ABW76 SE75:SE76 ACA75:ACA76 ALW75:ALW76 ACK78:ACK79 AMG78:AMG79 AWC78:AWC79 BFY78:BFY79 BPU78:BPU79 BZQ78:BZQ79 CJM78:CJM79 CTI78:CTI79 DDE78:DDE79 DNA78:DNA79 DWW78:DWW79 EGS78:EGS79 EQO78:EQO79 FAK78:FAK79 FKG78:FKG79 FUC78:FUC79 GDY78:GDY79 GNU78:GNU79 GXQ78:GXQ79 HHM78:HHM79 HRI78:HRI79 IBE78:IBE79 ILA78:ILA79 IUW78:IUW79 JES78:JES79 JOO78:JOO79 JYK78:JYK79 KIG78:KIG79 KSC78:KSC79 LBY78:LBY79 LLU78:LLU79 LVQ78:LVQ79 MFM78:MFM79 MPI78:MPI79 MZE78:MZE79 NJA78:NJA79 NSW78:NSW79 OCS78:OCS79 OMO78:OMO79 OWK78:OWK79 PGG78:PGG79 PQC78:PQC79 PZY78:PZY79 QJU78:QJU79 QTQ78:QTQ79 RDM78:RDM79 RNI78:RNI79 RXE78:RXE79 SHA78:SHA79 SQW78:SQW79 TAS78:TAS79 TKO78:TKO79 TUK78:TUK79 UEG78:UEG79 UOC78:UOC79 UXY78:UXY79 VHU78:VHU79 VRQ78:VRQ79 WBM78:WBM79 WLI78:WLI79 WVE78:WVE79 SK78:SK79 IS78:IS79 IO78:IO79 WVA78:WVA79 WLE78:WLE79 WBI78:WBI79 VRM78:VRM79 VHQ78:VHQ79 UXU78:UXU79 UNY78:UNY79 UEC78:UEC79 TUG78:TUG79 TKK78:TKK79 TAO78:TAO79 SQS78:SQS79 SGW78:SGW79 RXA78:RXA79 RNE78:RNE79 RDI78:RDI79 QTM78:QTM79 QJQ78:QJQ79 PZU78:PZU79 PPY78:PPY79 PGC78:PGC79 OWG78:OWG79 OMK78:OMK79 OCO78:OCO79 NSS78:NSS79 NIW78:NIW79 MZA78:MZA79 MPE78:MPE79 MFI78:MFI79 LVM78:LVM79 LLQ78:LLQ79 LBU78:LBU79 KRY78:KRY79 KIC78:KIC79 JYG78:JYG79 JOK78:JOK79 JEO78:JEO79 IUS78:IUS79 IKW78:IKW79 IBA78:IBA79 HRE78:HRE79 HHI78:HHI79 GXM78:GXM79 GNQ78:GNQ79 GDU78:GDU79 FTY78:FTY79 FKC78:FKC79 FAG78:FAG79 EQK78:EQK79 EGO78:EGO79 DWS78:DWS79 DMW78:DMW79 DDA78:DDA79 CTE78:CTE79 CJI78:CJI79 BZM78:BZM79 BPQ78:BPQ79 BFU78:BFU79 AVY78:AVY79 AMC78:AMC79 ACG78:ACG79 SO78:SO79 BFO80 BPK80 BZG80 CJC80 CSY80 DCU80 DMQ80 DWM80 EGI80 EQE80 FAA80 FJW80 FTS80 GDO80 GNK80 GXG80 HHC80 HQY80 IAU80 IKQ80 IUM80 JEI80 JOE80 JYA80 KHW80 KRS80 LBO80 LLK80 LVG80 MFC80 MOY80 MYU80 NIQ80 NSM80 OCI80 OME80 OWA80 PFW80 PPS80 PZO80 QJK80 QTG80 RDC80 RMY80 RWU80 SGQ80 SQM80 TAI80 TKE80 TUA80 UDW80 UNS80 UXO80 VHK80 VRG80 WBC80 WKY80 WUU80 SA80 II80 IE80 WUQ80 WKU80 WAY80 VRC80 VHG80 UXK80 UNO80 UDS80 TTW80 TKA80 TAE80 SQI80 SGM80 RWQ80 RMU80 RCY80 QTC80 QJG80 PZK80 PPO80 PFS80 OVW80 OMA80 OCE80 NSI80 NIM80 MYQ80 MOU80 MEY80 LVC80 LLG80 LBK80 KRO80 KHS80 JXW80 JOA80 JEE80 IUI80 IKM80 IAQ80 HQU80 HGY80 GXC80 GNG80 GDK80 FTO80 FJS80 EZW80 EQA80 EGE80 DWI80 DMM80 DCQ80 CSU80 CIY80 BZC80 BPG80 BFK80 AVO80 ALS80 ABW80 SE80 ACA80 SO82 ACK82 AMG82 AWC82 BFY82 BPU82 BZQ82 CJM82 CTI82 DDE82 DNA82 DWW82 EGS82 EQO82 FAK82 FKG82 FUC82 GDY82 GNU82 GXQ82 HHM82 HRI82 IBE82 ILA82 IUW82 JES82 JOO82 JYK82 KIG82 KSC82 LBY82 LLU82 LVQ82 MFM82 MPI82 MZE82 NJA82 NSW82 OCS82 OMO82 OWK82 PGG82 PQC82 PZY82 QJU82 QTQ82 RDM82 RNI82 RXE82 SHA82 SQW82 TAS82 TKO82 TUK82 UEG82 UOC82 UXY82 VHU82 VRQ82 WBM82 WLI82 WVE82 SK82 IS82 IO82 WVA82 WLE82 WBI82 VRM82 VHQ82 UXU82 UNY82 UEC82 TUG82 TKK82 TAO82 SQS82 SGW82 RXA82 RNE82 RDI82 QTM82 QJQ82 PZU82 PPY82 PGC82 OWG82 OMK82 OCO82 NSS82 NIW82 MZA82 MPE82 MFI82 LVM82 LLQ82 LBU82 KRY82 KIC82 JYG82 JOK82 JEO82 IUS82 IKW82 IBA82 HRE82 HHI82 GXM82 GNQ82 GDU82 FTY82 FKC82 FAG82 EQK82 EGO82 DWS82 DMW82 DDA82 CTE82 CJI82 BZM82 BPQ82 BFU82 AVY82 AMC82 ACG82 BFO83 BPK83 BZG83 CJC83 CSY83 DCU83 DMQ83 DWM83 EGI83 EQE83 FAA83 FJW83 FTS83 GDO83 GNK83 GXG83 HHC83 HQY83 IAU83 IKQ83 IUM83 JEI83 JOE83 JYA83 KHW83 KRS83 LBO83 LLK83 LVG83 MFC83 MOY83 MYU83 NIQ83 NSM83 OCI83 OME83 OWA83 PFW83 PPS83 PZO83 QJK83 QTG83 RDC83 RMY83 RWU83 SGQ83 SQM83 TAI83 TKE83 TUA83 UDW83 UNS83 UXO83 VHK83 VRG83 WBC83 WKY83 WUU83 SA83 II83 IE83 WUQ83 WKU83 WAY83 VRC83 VHG83 UXK83 UNO83 UDS83 TTW83 TKA83 TAE83 SQI83 SGM83 RWQ83 RMU83 RCY83 QTC83 QJG83 PZK83 PPO83 PFS83 OVW83 OMA83 OCE83 NSI83 NIM83 MYQ83 MOU83 MEY83 LVC83 LLG83 LBK83 KRO83 KHS83 JXW83 JOA83 JEE83 IUI83 IKM83 IAQ83 HQU83 HGY83 GXC83 GNG83 GDK83 FTO83 FJS83 EZW83 EQA83 EGE83 DWI83 DMM83 DCQ83 CSU83 CIY83 BZC83 BPG83 BFK83 AVO83 ALS83 ABW83 SE83 ACA83 ALW83 ACG85 SO85 ACK85 AMG85 AWC85 BFY85 BPU85 BZQ85 CJM85 CTI85 DDE85 DNA85 DWW85 EGS85 EQO85 FAK85 FKG85 FUC85 GDY85 GNU85 GXQ85 HHM85 HRI85 IBE85 ILA85 IUW85 JES85 JOO85 JYK85 KIG85 KSC85 LBY85 LLU85 LVQ85 MFM85 MPI85 MZE85 NJA85 NSW85 OCS85 OMO85 OWK85 PGG85 PQC85 PZY85 QJU85 QTQ85 RDM85 RNI85 RXE85 SHA85 SQW85 TAS85 TKO85 TUK85 UEG85 UOC85 UXY85 VHU85 VRQ85 WBM85 WLI85 WVE85 SK85 IS85 IO85 WVA85 WLE85 WBI85 VRM85 VHQ85 UXU85 UNY85 UEC85 TUG85 TKK85 TAO85 SQS85 SGW85 RXA85 RNE85 RDI85 QTM85 QJQ85 PZU85 PPY85 PGC85 OWG85 OMK85 OCO85 NSS85 NIW85 MZA85 MPE85 MFI85 LVM85 LLQ85 LBU85 KRY85 KIC85 JYG85 JOK85 JEO85 IUS85 IKW85 IBA85 HRE85 HHI85 GXM85 GNQ85 GDU85 FTY85 FKC85 FAG85 EQK85 EGO85 DWS85 DMW85 DDA85 CTE85 CJI85 BZM85 BPQ85 BFU85 AVY85 AMC85 BFO86:BFO87 BPK86:BPK87 BZG86:BZG87 CJC86:CJC87 CSY86:CSY87 DCU86:DCU87 DMQ86:DMQ87 DWM86:DWM87 EGI86:EGI87 EQE86:EQE87 FAA86:FAA87 FJW86:FJW87 FTS86:FTS87 GDO86:GDO87 GNK86:GNK87 GXG86:GXG87 HHC86:HHC87 HQY86:HQY87 IAU86:IAU87 IKQ86:IKQ87 IUM86:IUM87 JEI86:JEI87 JOE86:JOE87 JYA86:JYA87 KHW86:KHW87 KRS86:KRS87 LBO86:LBO87 LLK86:LLK87 LVG86:LVG87 MFC86:MFC87 MOY86:MOY87 MYU86:MYU87 NIQ86:NIQ87 NSM86:NSM87 OCI86:OCI87 OME86:OME87 OWA86:OWA87 PFW86:PFW87 PPS86:PPS87 PZO86:PZO87 QJK86:QJK87 QTG86:QTG87 RDC86:RDC87 RMY86:RMY87 RWU86:RWU87 SGQ86:SGQ87 SQM86:SQM87 TAI86:TAI87 TKE86:TKE87 TUA86:TUA87 UDW86:UDW87 UNS86:UNS87 UXO86:UXO87 VHK86:VHK87 VRG86:VRG87 WBC86:WBC87 WKY86:WKY87 WUU86:WUU87 SA86:SA87 II86:II87 IE86:IE87 WUQ86:WUQ87 WKU86:WKU87 WAY86:WAY87 VRC86:VRC87 VHG86:VHG87 UXK86:UXK87 UNO86:UNO87 UDS86:UDS87 TTW86:TTW87 TKA86:TKA87 TAE86:TAE87 SQI86:SQI87 SGM86:SGM87 RWQ86:RWQ87 RMU86:RMU87 RCY86:RCY87 QTC86:QTC87 QJG86:QJG87 PZK86:PZK87 PPO86:PPO87 PFS86:PFS87 OVW86:OVW87 OMA86:OMA87 OCE86:OCE87 NSI86:NSI87 NIM86:NIM87 MYQ86:MYQ87 MOU86:MOU87 MEY86:MEY87 LVC86:LVC87 LLG86:LLG87 LBK86:LBK87 KRO86:KRO87 KHS86:KHS87 JXW86:JXW87 JOA86:JOA87 JEE86:JEE87 IUI86:IUI87 IKM86:IKM87 IAQ86:IAQ87 HQU86:HQU87 HGY86:HGY87 GXC86:GXC87 GNG86:GNG87 GDK86:GDK87 FTO86:FTO87 FJS86:FJS87 EZW86:EZW87 EQA86:EQA87 EGE86:EGE87 DWI86:DWI87 DMM86:DMM87 DCQ86:DCQ87 CSU86:CSU87 CIY86:CIY87 BZC86:BZC87 BPG86:BPG87 BFK86:BFK87 AVO86:AVO87 ALS86:ALS87 ABW86:ABW87 SE86:SE87 ACA86:ACA87 ALW86:ALW87 AMC89 ACG89 SO89 ACK89 AMG89 AWC89 BFY89 BPU89 BZQ89 CJM89 CTI89 DDE89 DNA89 DWW89 EGS89 EQO89 FAK89 FKG89 FUC89 GDY89 GNU89 GXQ89 HHM89 HRI89 IBE89 ILA89 IUW89 JES89 JOO89 JYK89 KIG89 KSC89 LBY89 LLU89 LVQ89 MFM89 MPI89 MZE89 NJA89 NSW89 OCS89 OMO89 OWK89 PGG89 PQC89 PZY89 QJU89 QTQ89 RDM89 RNI89 RXE89 SHA89 SQW89 TAS89 TKO89 TUK89 UEG89 UOC89 UXY89 VHU89 VRQ89 WBM89 WLI89 WVE89 SK89 IS89 IO89 WVA89 WLE89 WBI89 VRM89 VHQ89 UXU89 UNY89 UEC89 TUG89 TKK89 TAO89 SQS89 SGW89 RXA89 RNE89 RDI89 QTM89 QJQ89 PZU89 PPY89 PGC89 OWG89 OMK89 OCO89 NSS89 NIW89 MZA89 MPE89 MFI89 LVM89 LLQ89 LBU89 KRY89 KIC89 JYG89 JOK89 JEO89 IUS89 IKW89 IBA89 HRE89 HHI89 GXM89 GNQ89 GDU89 FTY89 FKC89 FAG89 EQK89 EGO89 DWS89 DMW89 DDA89 CTE89 CJI89 BZM89 BPQ89 BFU89 AVY89 BFO90:BFO91 BPK90:BPK91 BZG90:BZG91 CJC90:CJC91 CSY90:CSY91 DCU90:DCU91 DMQ90:DMQ91 DWM90:DWM91 EGI90:EGI91 EQE90:EQE91 FAA90:FAA91 FJW90:FJW91 FTS90:FTS91 GDO90:GDO91 GNK90:GNK91 GXG90:GXG91 HHC90:HHC91 HQY90:HQY91 IAU90:IAU91 IKQ90:IKQ91 IUM90:IUM91 JEI90:JEI91 JOE90:JOE91 JYA90:JYA91 KHW90:KHW91 KRS90:KRS91 LBO90:LBO91 LLK90:LLK91 LVG90:LVG91 MFC90:MFC91 MOY90:MOY91 MYU90:MYU91 NIQ90:NIQ91 NSM90:NSM91 OCI90:OCI91 OME90:OME91 OWA90:OWA91 PFW90:PFW91 PPS90:PPS91 PZO90:PZO91 QJK90:QJK91 QTG90:QTG91 RDC90:RDC91 RMY90:RMY91 RWU90:RWU91 SGQ90:SGQ91 SQM90:SQM91 TAI90:TAI91 TKE90:TKE91 TUA90:TUA91 UDW90:UDW91 UNS90:UNS91 UXO90:UXO91 VHK90:VHK91 VRG90:VRG91 WBC90:WBC91 WKY90:WKY91 WUU90:WUU91 SA90:SA91 II90:II91 IE90:IE91 WUQ90:WUQ91 WKU90:WKU91 WAY90:WAY91 VRC90:VRC91 VHG90:VHG91 UXK90:UXK91 UNO90:UNO91 UDS90:UDS91 TTW90:TTW91 TKA90:TKA91 TAE90:TAE91 SQI90:SQI91 SGM90:SGM91 RWQ90:RWQ91 RMU90:RMU91 RCY90:RCY91 QTC90:QTC91 QJG90:QJG91 PZK90:PZK91 PPO90:PPO91 PFS90:PFS91 OVW90:OVW91 OMA90:OMA91 OCE90:OCE91 NSI90:NSI91 NIM90:NIM91 MYQ90:MYQ91 MOU90:MOU91 MEY90:MEY91 LVC90:LVC91 LLG90:LLG91 LBK90:LBK91 KRO90:KRO91 KHS90:KHS91 JXW90:JXW91 JOA90:JOA91 JEE90:JEE91 IUI90:IUI91 IKM90:IKM91 IAQ90:IAQ91 HQU90:HQU91 HGY90:HGY91 GXC90:GXC91 GNG90:GNG91 GDK90:GDK91 FTO90:FTO91 FJS90:FJS91 EZW90:EZW91 EQA90:EQA91 EGE90:EGE91 DWI90:DWI91 DMM90:DMM91 DCQ90:DCQ91 CSU90:CSU91 CIY90:CIY91 BZC90:BZC91 BPG90:BPG91 BFK90:BFK91 AVO90:AVO91 ALS90:ALS91 ABW90:ABW91 SE90:SE91 ACA90:ACA91 ALW90:ALW91 AVY94 AMC94 ACG94 SO94 ACK94 AMG94 AWC94 BFY94 BPU94 BZQ94 CJM94 CTI94 DDE94 DNA94 DWW94 EGS94 EQO94 FAK94 FKG94 FUC94 GDY94 GNU94 GXQ94 HHM94 HRI94 IBE94 ILA94 IUW94 JES94 JOO94 JYK94 KIG94 KSC94 LBY94 LLU94 LVQ94 MFM94 MPI94 MZE94 NJA94 NSW94 OCS94 OMO94 OWK94 PGG94 PQC94 PZY94 QJU94 QTQ94 RDM94 RNI94 RXE94 SHA94 SQW94 TAS94 TKO94 TUK94 UEG94 UOC94 UXY94 VHU94 VRQ94 WBM94 WLI94 WVE94 SK94 IS94 IO94 WVA94 WLE94 WBI94 VRM94 VHQ94 UXU94 UNY94 UEC94 TUG94 TKK94 TAO94 SQS94 SGW94 RXA94 RNE94 RDI94 QTM94 QJQ94 PZU94 PPY94 PGC94 OWG94 OMK94 OCO94 NSS94 NIW94 MZA94 MPE94 MFI94 LVM94 LLQ94 LBU94 KRY94 KIC94 JYG94 JOK94 JEO94 IUS94 IKW94 IBA94 HRE94 HHI94 GXM94 GNQ94 GDU94 FTY94 FKC94 FAG94 EQK94 EGO94 DWS94 DMW94 DDA94 CTE94 CJI94 BZM94 BPQ94 BFU94 BFO95:BFO96 BPK95:BPK96 BZG95:BZG96 CJC95:CJC96 CSY95:CSY96 DCU95:DCU96 DMQ95:DMQ96 DWM95:DWM96 EGI95:EGI96 EQE95:EQE96 FAA95:FAA96 FJW95:FJW96 FTS95:FTS96 GDO95:GDO96 GNK95:GNK96 GXG95:GXG96 HHC95:HHC96 HQY95:HQY96 IAU95:IAU96 IKQ95:IKQ96 IUM95:IUM96 JEI95:JEI96 JOE95:JOE96 JYA95:JYA96 KHW95:KHW96 KRS95:KRS96 LBO95:LBO96 LLK95:LLK96 LVG95:LVG96 MFC95:MFC96 MOY95:MOY96 MYU95:MYU96 NIQ95:NIQ96 NSM95:NSM96 OCI95:OCI96 OME95:OME96 OWA95:OWA96 PFW95:PFW96 PPS95:PPS96 PZO95:PZO96 QJK95:QJK96 QTG95:QTG96 RDC95:RDC96 RMY95:RMY96 RWU95:RWU96 SGQ95:SGQ96 SQM95:SQM96 TAI95:TAI96 TKE95:TKE96 TUA95:TUA96 UDW95:UDW96 UNS95:UNS96 UXO95:UXO96 VHK95:VHK96 VRG95:VRG96 WBC95:WBC96 WKY95:WKY96 WUU95:WUU96 SA95:SA96 II95:II96 IE95:IE96 WUQ95:WUQ96 WKU95:WKU96 WAY95:WAY96 VRC95:VRC96 VHG95:VHG96 UXK95:UXK96 UNO95:UNO96 UDS95:UDS96 TTW95:TTW96 TKA95:TKA96 TAE95:TAE96 SQI95:SQI96 SGM95:SGM96 RWQ95:RWQ96 RMU95:RMU96 RCY95:RCY96 QTC95:QTC96 QJG95:QJG96 PZK95:PZK96 PPO95:PPO96 PFS95:PFS96 OVW95:OVW96 OMA95:OMA96 OCE95:OCE96 NSI95:NSI96 NIM95:NIM96 MYQ95:MYQ96 MOU95:MOU96 MEY95:MEY96 LVC95:LVC96 LLG95:LLG96 LBK95:LBK96 KRO95:KRO96 KHS95:KHS96 JXW95:JXW96 JOA95:JOA96 JEE95:JEE96 IUI95:IUI96 IKM95:IKM96 IAQ95:IAQ96 HQU95:HQU96 HGY95:HGY96 GXC95:GXC96 GNG95:GNG96 GDK95:GDK96 FTO95:FTO96 FJS95:FJS96 EZW95:EZW96 EQA95:EQA96 EGE95:EGE96 DWI95:DWI96 DMM95:DMM96 DCQ95:DCQ96 CSU95:CSU96 CIY95:CIY96 BZC95:BZC96 BPG95:BPG96 BFK95:BFK96 AVO95:AVO96 ALS95:ALS96 ABW95:ABW96 SE95:SE96 ACA95:ACA96 ALW95:ALW96 BFU98 JB200 BZM106 AVY98 AMC98 ACG98 SO98 ACK98 AMG98 AWC98 BFY98 BPU98 BZQ98 CJM98 CTI98 DDE98 DNA98 DWW98 EGS98 EQO98 FAK98 FKG98 FUC98 GDY98 GNU98 GXQ98 HHM98 HRI98 IBE98 ILA98 IUW98 JES98 JOO98 JYK98 KIG98 KSC98 LBY98 LLU98 LVQ98 MFM98 MPI98 MZE98 NJA98 NSW98 OCS98 OMO98 OWK98 PGG98 PQC98 PZY98 QJU98 QTQ98 RDM98 RNI98 RXE98 SHA98 SQW98 TAS98 TKO98 TUK98 UEG98 UOC98 UXY98 VHU98 VRQ98 WBM98 WLI98 WVE98 SK98 IS98 IO98 WVA98 WLE98 WBI98 VRM98 VHQ98 UXU98 UNY98 UEC98 TUG98 TKK98 TAO98 SQS98 SGW98 RXA98 RNE98 RDI98 QTM98 QJQ98 PZU98 PPY98 PGC98 OWG98 OMK98 OCO98 NSS98 NIW98 MZA98 MPE98 MFI98 LVM98 LLQ98 LBU98 KRY98 KIC98 JYG98 JOK98 JEO98 IUS98 IKW98 IBA98 HRE98 HHI98 GXM98 GNQ98 GDU98 FTY98 FKC98 FAG98 EQK98 EGO98 DWS98 DMW98 DDA98 CTE98 CJI98 BZM98 BPQ98 BFO99:BFO100 BPK99:BPK100 BZG99:BZG100 CJC99:CJC100 CSY99:CSY100 DCU99:DCU100 DMQ99:DMQ100 DWM99:DWM100 EGI99:EGI100 EQE99:EQE100 FAA99:FAA100 FJW99:FJW100 FTS99:FTS100 GDO99:GDO100 GNK99:GNK100 GXG99:GXG100 HHC99:HHC100 HQY99:HQY100 IAU99:IAU100 IKQ99:IKQ100 IUM99:IUM100 JEI99:JEI100 JOE99:JOE100 JYA99:JYA100 KHW99:KHW100 KRS99:KRS100 LBO99:LBO100 LLK99:LLK100 LVG99:LVG100 MFC99:MFC100 MOY99:MOY100 MYU99:MYU100 NIQ99:NIQ100 NSM99:NSM100 OCI99:OCI100 OME99:OME100 OWA99:OWA100 PFW99:PFW100 PPS99:PPS100 PZO99:PZO100 QJK99:QJK100 QTG99:QTG100 RDC99:RDC100 RMY99:RMY100 RWU99:RWU100 SGQ99:SGQ100 SQM99:SQM100 TAI99:TAI100 TKE99:TKE100 TUA99:TUA100 UDW99:UDW100 UNS99:UNS100 UXO99:UXO100 VHK99:VHK100 VRG99:VRG100 WBC99:WBC100 WKY99:WKY100 WUU99:WUU100 SA99:SA100 II99:II100 IE99:IE100 WUQ99:WUQ100 WKU99:WKU100 WAY99:WAY100 VRC99:VRC100 VHG99:VHG100 UXK99:UXK100 UNO99:UNO100 UDS99:UDS100 TTW99:TTW100 TKA99:TKA100 TAE99:TAE100 SQI99:SQI100 SGM99:SGM100 RWQ99:RWQ100 RMU99:RMU100 RCY99:RCY100 QTC99:QTC100 QJG99:QJG100 PZK99:PZK100 PPO99:PPO100 PFS99:PFS100 OVW99:OVW100 OMA99:OMA100 OCE99:OCE100 NSI99:NSI100 NIM99:NIM100 MYQ99:MYQ100 MOU99:MOU100 MEY99:MEY100 LVC99:LVC100 LLG99:LLG100 LBK99:LBK100 KRO99:KRO100 KHS99:KHS100 JXW99:JXW100 JOA99:JOA100 JEE99:JEE100 IUI99:IUI100 IKM99:IKM100 IAQ99:IAQ100 HQU99:HQU100 HGY99:HGY100 GXC99:GXC100 GNG99:GNG100 GDK99:GDK100 FTO99:FTO100 FJS99:FJS100 EZW99:EZW100 EQA99:EQA100 EGE99:EGE100 DWI99:DWI100 DMM99:DMM100 DCQ99:DCQ100 CSU99:CSU100 CIY99:CIY100 BZC99:BZC100 BPG99:BPG100 BFK99:BFK100 AVO99:AVO100 ALS99:ALS100 ABW99:ABW100 SE99:SE100 ACA99:ACA100 ALW99:ALW100 BPQ102 BFU102 AVY102 AMC102 ACG102 SO102 ACK102 AMG102 AWC102 BFY102 BPU102 BZQ102 CJM102 CTI102 DDE102 DNA102 DWW102 EGS102 EQO102 FAK102 FKG102 FUC102 GDY102 GNU102 GXQ102 HHM102 HRI102 IBE102 ILA102 IUW102 JES102 JOO102 JYK102 KIG102 KSC102 LBY102 LLU102 LVQ102 MFM102 MPI102 MZE102 NJA102 NSW102 OCS102 OMO102 OWK102 PGG102 PQC102 PZY102 QJU102 QTQ102 RDM102 RNI102 RXE102 SHA102 SQW102 TAS102 TKO102 TUK102 UEG102 UOC102 UXY102 VHU102 VRQ102 WBM102 WLI102 WVE102 SK102 IS102 IO102 WVA102 WLE102 WBI102 VRM102 VHQ102 UXU102 UNY102 UEC102 TUG102 TKK102 TAO102 SQS102 SGW102 RXA102 RNE102 RDI102 QTM102 QJQ102 PZU102 PPY102 PGC102 OWG102 OMK102 OCO102 NSS102 NIW102 MZA102 MPE102 MFI102 LVM102 LLQ102 LBU102 KRY102 KIC102 JYG102 JOK102 JEO102 IUS102 IKW102 IBA102 HRE102 HHI102 GXM102 GNQ102 GDU102 FTY102 FKC102 FAG102 EQK102 EGO102 DWS102 DMW102 DDA102 CTE102 CJI102 BZM102 BFO103:BFO104 BPK103:BPK104 BZG103:BZG104 CJC103:CJC104 CSY103:CSY104 DCU103:DCU104 DMQ103:DMQ104 DWM103:DWM104 EGI103:EGI104 EQE103:EQE104 FAA103:FAA104 FJW103:FJW104 FTS103:FTS104 GDO103:GDO104 GNK103:GNK104 GXG103:GXG104 HHC103:HHC104 HQY103:HQY104 IAU103:IAU104 IKQ103:IKQ104 IUM103:IUM104 JEI103:JEI104 JOE103:JOE104 JYA103:JYA104 KHW103:KHW104 KRS103:KRS104 LBO103:LBO104 LLK103:LLK104 LVG103:LVG104 MFC103:MFC104 MOY103:MOY104 MYU103:MYU104 NIQ103:NIQ104 NSM103:NSM104 OCI103:OCI104 OME103:OME104 OWA103:OWA104 PFW103:PFW104 PPS103:PPS104 PZO103:PZO104 QJK103:QJK104 QTG103:QTG104 RDC103:RDC104 RMY103:RMY104 RWU103:RWU104 SGQ103:SGQ104 SQM103:SQM104 TAI103:TAI104 TKE103:TKE104 TUA103:TUA104 UDW103:UDW104 UNS103:UNS104 UXO103:UXO104 VHK103:VHK104 VRG103:VRG104 WBC103:WBC104 WKY103:WKY104 WUU103:WUU104 SA103:SA104 II103:II104 IE103:IE104 WUQ103:WUQ104 WKU103:WKU104 WAY103:WAY104 VRC103:VRC104 VHG103:VHG104 UXK103:UXK104 UNO103:UNO104 UDS103:UDS104 TTW103:TTW104 TKA103:TKA104 TAE103:TAE104 SQI103:SQI104 SGM103:SGM104 RWQ103:RWQ104 RMU103:RMU104 RCY103:RCY104 QTC103:QTC104 QJG103:QJG104 PZK103:PZK104 PPO103:PPO104 PFS103:PFS104 OVW103:OVW104 OMA103:OMA104 OCE103:OCE104 NSI103:NSI104 NIM103:NIM104 MYQ103:MYQ104 MOU103:MOU104 MEY103:MEY104 LVC103:LVC104 LLG103:LLG104 LBK103:LBK104 KRO103:KRO104 KHS103:KHS104 JXW103:JXW104 JOA103:JOA104 JEE103:JEE104 IUI103:IUI104 IKM103:IKM104 IAQ103:IAQ104 HQU103:HQU104 HGY103:HGY104 GXC103:GXC104 GNG103:GNG104 GDK103:GDK104 FTO103:FTO104 FJS103:FJS104 EZW103:EZW104 EQA103:EQA104 EGE103:EGE104 DWI103:DWI104 DMM103:DMM104 DCQ103:DCQ104 CSU103:CSU104 CIY103:CIY104 BZC103:BZC104 BPG103:BPG104 BFK103:BFK104 AVO103:AVO104 ALS103:ALS104 ABW103:ABW104 SE103:SE104 ACA103:ACA104 ALW103:ALW104 ALW65:ALW66 CJI106 BPK107:BPK108 BZG107:BZG108 CJC107:CJC108 CSY107:CSY108 DCU107:DCU108 DMQ107:DMQ108 DWM107:DWM108 EGI107:EGI108 EQE107:EQE108 FAA107:FAA108 FJW107:FJW108 FTS107:FTS108 GDO107:GDO108 GNK107:GNK108 GXG107:GXG108 HHC107:HHC108 HQY107:HQY108 IAU107:IAU108 IKQ107:IKQ108 IUM107:IUM108 JEI107:JEI108 JOE107:JOE108 JYA107:JYA108 KHW107:KHW108 KRS107:KRS108 LBO107:LBO108 LLK107:LLK108 LVG107:LVG108 MFC107:MFC108 MOY107:MOY108 MYU107:MYU108 NIQ107:NIQ108 NSM107:NSM108 OCI107:OCI108 OME107:OME108 OWA107:OWA108 PFW107:PFW108 PPS107:PPS108 PZO107:PZO108 QJK107:QJK108 QTG107:QTG108 RDC107:RDC108 RMY107:RMY108 RWU107:RWU108 SGQ107:SGQ108 SQM107:SQM108 TAI107:TAI108 TKE107:TKE108 TUA107:TUA108 UDW107:UDW108 UNS107:UNS108 UXO107:UXO108 VHK107:VHK108 VRG107:VRG108 WBC107:WBC108 WKY107:WKY108 WUU107:WUU108 SA107:SA108 II107:II108 IE107:IE108 WUQ107:WUQ108 WKU107:WKU108 WAY107:WAY108 VRC107:VRC108 VHG107:VHG108 UXK107:UXK108 UNO107:UNO108 UDS107:UDS108 TTW107:TTW108 TKA107:TKA108 TAE107:TAE108 SQI107:SQI108 SGM107:SGM108 RWQ107:RWQ108 RMU107:RMU108 RCY107:RCY108 QTC107:QTC108 QJG107:QJG108 PZK107:PZK108 PPO107:PPO108 PFS107:PFS108 OVW107:OVW108 OMA107:OMA108 OCE107:OCE108 NSI107:NSI108 NIM107:NIM108 MYQ107:MYQ108 MOU107:MOU108 MEY107:MEY108 LVC107:LVC108 LLG107:LLG108 LBK107:LBK108 KRO107:KRO108 KHS107:KHS108 JXW107:JXW108 JOA107:JOA108 JEE107:JEE108 IUI107:IUI108 IKM107:IKM108 IAQ107:IAQ108 HQU107:HQU108 HGY107:HGY108 GXC107:GXC108 GNG107:GNG108 GDK107:GDK108 FTO107:FTO108 FJS107:FJS108 EZW107:EZW108 EQA107:EQA108 EGE107:EGE108 DWI107:DWI108 DMM107:DMM108 DCQ107:DCQ108 CSU107:CSU108 CIY107:CIY108 BZC107:BZC108 BPG107:BPG108 BFK107:BFK108 AVO107:AVO108 ALS107:ALS108 ABW107:ABW108 SE107:SE108 ACA107:ACA108 AVS103:AVS104 ALW80 VRT128 VHX128 UYB128 UOF128 UEJ128 TUN128 TKR128 TAV128 SQZ128 SHD128 RXH128 RNL128 RDP128 QTT128 QJX128 QAB128 PQF128 PGJ128 OWN128 OMR128 OCV128 NSZ128 NJD128 MZH128 MPL128 MFP128 LVT128 LLX128 LCB128 KSF128 KIJ128 JYN128 JOR128 JEV128 IUZ128 ILD128 IBH128 HRL128 HHP128 GXT128 GNX128 GEB128 FUF128 FKJ128 FAN128 EQR128 EGV128 DWZ128 DND128 DDH128 CTL128 CJP128 BZT128 BPX128 BGB128 AWF128 AMJ128 ACN128 SR128 IV128 WVD128:WVE128 WLH128:WLI128 WBL128:WBM128 VRP128:VRQ128 VHT128:VHU128 UXX128:UXY128 UOB128:UOC128 UEF128:UEG128 TUJ128:TUK128 TKN128:TKO128 TAR128:TAS128 SQV128:SQW128 SGZ128:SHA128 RXD128:RXE128 RNH128:RNI128 RDL128:RDM128 QTP128:QTQ128 QJT128:QJU128 PZX128:PZY128 PQB128:PQC128 PGF128:PGG128 OWJ128:OWK128 OMN128:OMO128 OCR128:OCS128 NSV128:NSW128 NIZ128:NJA128 MZD128:MZE128 MPH128:MPI128 MFL128:MFM128 LVP128:LVQ128 LLT128:LLU128 LBX128:LBY128 KSB128:KSC128 KIF128:KIG128 JYJ128:JYK128 JON128:JOO128 JER128:JES128 IUV128:IUW128 IKZ128:ILA128 IBD128:IBE128 HRH128:HRI128 HHL128:HHM128 GXP128:GXQ128 GNT128:GNU128 GDX128:GDY128 FUB128:FUC128 FKF128:FKG128 FAJ128:FAK128 EQN128:EQO128 EGR128:EGS128 DWV128:DWW128 DMZ128:DNA128 DDD128:DDE128 CTH128:CTI128 CJL128:CJM128 BZP128:BZQ128 BPT128:BPU128 BFX128:BFY128 AWB128:AWC128 AMF128:AMG128 ACJ128:ACK128 SN128:SO128 IR128:IS128 WVH128 WLL128 SX129:SX130 P132:P134 DDB131 DMX131 DWT131 EGP131 EQL131 FAH131 FKD131 FTZ131 GDV131 GNR131 GXN131 HHJ131 HRF131 IBB131 IKX131 IUT131 JEP131 JOL131 JYH131 KID131 KRZ131 LBV131 LLR131 LVN131 MFJ131 MPF131 MZB131 NIX131 NST131 OCP131 OML131 OWH131 PGD131 PPZ131 PZV131 QJR131 QTN131 RDJ131 RNF131 RXB131 SGX131 SQT131 TAP131 TKL131 TUH131 UED131 UNZ131 UXV131 VHR131 VRN131 WBJ131 WLF131 WVB131 IL131 SH131 ACD131 ALZ131 AVV131 BFR131 BPN131 BZJ131 CJF131 CTB131 DCX131 DMT131 DWP131 EGL131 EQH131 FAD131 FJZ131 FTV131 GDR131 GNN131 GXJ131 HHF131 HRB131 IAX131 IKT131 IUP131 JEL131 JOH131 JYD131 KHZ131 KRV131 LBR131 LLN131 LVJ131 MFF131 MPB131 MYX131 NIT131 NSP131 OCL131 OMH131 OWD131 PFZ131 PPV131 PZR131 QJN131 QTJ131 RDF131 RNB131 RWX131 SGT131 SQP131 TAL131 TKH131 TUD131 UDZ131 UNV131 UXR131 VHN131 VRJ131 WBF131 WLB131 WUX131 IP131 SL131 ACH131 AMD131 AVZ131 BFV131 BPR131 BZN131 CJJ131 U44:U61 ACT154 AMP154 AWL154 BGH154 BQD154 BZZ154 CJV154 CTR154 DDN154 DNJ154 DXF154 EHB154 EQX154 FAT154 FKP154 FUL154 GEH154 GOD154 GXZ154 HHV154 HRR154 IBN154 ILJ154 IVF154 JFB154 JOX154 JYT154 KIP154 KSL154 LCH154 LMD154 LVZ154 MFV154 MPR154 MZN154 NJJ154 NTF154 ODB154 OMX154 OWT154 PGP154 PQL154 QAH154 QKD154 QTZ154 RDV154 RNR154 RXN154 SHJ154 SRF154 TBB154 TKX154 TUT154 UEP154 UOL154 UYH154 VID154 VRZ154 WBV154 WLR154 WVN154 IX154 ST154 ACP154 AML154 AWH154 BGD154 BPZ154 BZV154 CJR154 CTN154 DDJ154 DNF154 DXB154 EGX154 EQT154 FAP154 FKL154 FUH154 GED154 GNZ154 GXV154 HHR154 HRN154 IBJ154 ILF154 IVB154 JEX154 JOT154 JYP154 KIL154 KSH154 LCD154 LLZ154 LVV154 MFR154 MPN154 MZJ154 NJF154 NTB154 OCX154 OMT154 OWP154 PGL154 PQH154 QAD154 QJZ154 QTV154 RDR154 RNN154 RXJ154 SHF154 SRB154 TAX154 TKT154 TUP154 UEL154 UOH154 UYD154 VHZ154 VRV154 WBR154 WLN154 WVJ154 JB154 S174:S193 ACT157 AMP157 AWL157 BGH157 BQD157 BZZ157 CJV157 CTR157 DDN157 DNJ157 DXF157 EHB157 EQX157 FAT157 FKP157 FUL157 GEH157 GOD157 GXZ157 HHV157 HRR157 IBN157 ILJ157 IVF157 JFB157 JOX157 JYT157 KIP157 KSL157 LCH157 LMD157 LVZ157 MFV157 MPR157 MZN157 NJJ157 NTF157 ODB157 OMX157 OWT157 PGP157 PQL157 QAH157 QKD157 QTZ157 RDV157 RNR157 RXN157 SHJ157 SRF157 TBB157 TKX157 TUT157 UEP157 UOL157 UYH157 VID157 VRZ157 WBV157 WLR157 WVN157 IX157 ST157 ACP157 AML157 AWH157 BGD157 BPZ157 BZV157 CJR157 CTN157 DDJ157 DNF157 DXB157 EGX157 EQT157 FAP157 FKL157 FUH157 GED157 GNZ157 GXV157 HHR157 HRN157 IBJ157 ILF157 IVB157 JEX157 JOT157 JYP157 KIL157 KSH157 LCD157 LLZ157 LVV157 MFR157 MPN157 MZJ157 NJF157 NTB157 OCX157 OMT157 OWP157 PGL157 PQH157 QAD157 QJZ157 QTV157 RDR157 RNN157 RXJ157 SHF157 SRB157 TAX157 TKT157 TUP157 UEL157 UOH157 UYD157 VHZ157 VRV157 WBR157 WLN157 WVJ157 JB157 ADE155 SX160 ACT160 AMP160 AWL160 BGH160 BQD160 BZZ160 CJV160 CTR160 DDN160 DNJ160 DXF160 EHB160 EQX160 FAT160 FKP160 FUL160 GEH160 GOD160 GXZ160 HHV160 HRR160 IBN160 ILJ160 IVF160 JFB160 JOX160 JYT160 KIP160 KSL160 LCH160 LMD160 LVZ160 MFV160 MPR160 MZN160 NJJ160 NTF160 ODB160 OMX160 OWT160 PGP160 PQL160 QAH160 QKD160 QTZ160 RDV160 RNR160 RXN160 SHJ160 SRF160 TBB160 TKX160 TUT160 UEP160 UOL160 UYH160 VID160 VRZ160 WBV160 WLR160 WVN160 IX160 ST160 ACP160 AML160 AWH160 BGD160 BPZ160 BZV160 CJR160 CTN160 DDJ160 DNF160 DXB160 EGX160 EQT160 FAP160 FKL160 FUH160 GED160 GNZ160 GXV160 HHR160 HRN160 IBJ160 ILF160 IVB160 JEX160 JOT160 JYP160 KIL160 KSH160 LCD160 LLZ160 LVV160 MFR160 MPN160 MZJ160 NJF160 NTB160 OCX160 OMT160 OWP160 PGL160 PQH160 QAD160 QJZ160 QTV160 RDR160 RNN160 RXJ160 SHF160 SRB160 TAX160 TKT160 TUP160 UEL160 UOH160 UYD160 VHZ160 VRV160 WBR160 WLN160 WVJ160 JB160 SX162 ACT162 AMP162 AWL162 BGH162 BQD162 BZZ162 CJV162 CTR162 DDN162 DNJ162 DXF162 EHB162 EQX162 FAT162 FKP162 FUL162 GEH162 GOD162 GXZ162 HHV162 HRR162 IBN162 ILJ162 IVF162 JFB162 JOX162 JYT162 KIP162 KSL162 LCH162 LMD162 LVZ162 MFV162 MPR162 MZN162 NJJ162 NTF162 ODB162 OMX162 OWT162 PGP162 PQL162 QAH162 QKD162 QTZ162 RDV162 RNR162 RXN162 SHJ162 SRF162 TBB162 TKX162 TUT162 UEP162 UOL162 UYH162 VID162 VRZ162 WBV162 WLR162 WVN162 IX162 ST162 ACP162 AML162 AWH162 BGD162 BPZ162 BZV162 CJR162 CTN162 DDJ162 DNF162 DXB162 EGX162 EQT162 FAP162 FKL162 FUH162 GED162 GNZ162 GXV162 HHR162 HRN162 IBJ162 ILF162 IVB162 JEX162 JOT162 JYP162 KIL162 KSH162 LCD162 LLZ162 LVV162 MFR162 MPN162 MZJ162 NJF162 NTB162 OCX162 OMT162 OWP162 PGL162 PQH162 QAD162 QJZ162 QTV162 RDR162 RNN162 RXJ162 SHF162 SRB162 TAX162 TKT162 TUP162 UEL162 UOH162 UYD162 VHZ162 VRV162 WBR162 WLN162 WVJ162 JB162 SX164 ACT164 AMP164 AWL164 BGH164 BQD164 BZZ164 CJV164 CTR164 DDN164 DNJ164 DXF164 EHB164 EQX164 FAT164 FKP164 FUL164 GEH164 GOD164 GXZ164 HHV164 HRR164 IBN164 ILJ164 IVF164 JFB164 JOX164 JYT164 KIP164 KSL164 LCH164 LMD164 LVZ164 MFV164 MPR164 MZN164 NJJ164 NTF164 ODB164 OMX164 OWT164 PGP164 PQL164 QAH164 QKD164 QTZ164 RDV164 RNR164 RXN164 SHJ164 SRF164 TBB164 TKX164 TUT164 UEP164 UOL164 UYH164 VID164 VRZ164 WBV164 WLR164 WVN164 IX164 ST164 ACP164 AML164 AWH164 BGD164 BPZ164 BZV164 CJR164 CTN164 DDJ164 DNF164 DXB164 EGX164 EQT164 FAP164 FKL164 FUH164 GED164 GNZ164 GXV164 HHR164 HRN164 IBJ164 ILF164 IVB164 JEX164 JOT164 JYP164 KIL164 KSH164 LCD164 LLZ164 LVV164 MFR164 MPN164 MZJ164 NJF164 NTB164 OCX164 OMT164 OWP164 PGL164 PQH164 QAD164 QJZ164 QTV164 RDR164 RNN164 RXJ164 SHF164 SRB164 TAX164 TKT164 TUP164 UEL164 UOH164 UYD164 VHZ164 VRV164 WBR164 WLN164 WVJ164 SX200 ACT200 AMP200 AWL200 BGH200 BQD200 BZZ200 CJV200 CTR200 DDN200 DNJ200 DXF200 EHB200 EQX200 FAT200 FKP200 FUL200 GEH200 GOD200 GXZ200 HHV200 HRR200 IBN200 ILJ200 IVF200 JFB200 JOX200 JYT200 KIP200 KSL200 LCH200 LMD200 LVZ200 MFV200 MPR200 MZN200 NJJ200 NTF200 ODB200 OMX200 OWT200 PGP200 PQL200 QAH200 QKD200 QTZ200 RDV200 RNR200 RXN200 SHJ200 SRF200 TBB200 TKX200 TUT200 UEP200 UOL200 UYH200 VID200 VRZ200 WBV200 WLR200 WVN200 IX200 ST200 ACP200 AML200 AWH200 BGD200 BPZ200 BZV200 CJR200 CTN200 DDJ200 DNF200 DXB200 EGX200 EQT200 FAP200 FKL200 FUH200 GED200 GNZ200 GXV200 HHR200 HRN200 IBJ200 ILF200 IVB200 JEX200 JOT200 JYP200 KIL200 KSH200 LCD200 LLZ200 LVV200 MFR200 MPN200 MZJ200 NJF200 NTB200 OCX200 OMT200 OWP200 PGL200 PQH200 QAD200 QJZ200 QTV200 RDR200 RNN200 RXJ200 SHF200 SRB200 TAX200 TKT200 TUP200 UEL200 UOH200 UYD200 VHZ200 VRV200 WBR200 WLN200 WVJ200 WLY279 CTF131 TE132 JI132 WVQ132 WLU132 WBY132 VSC132 VIG132 UYK132 UOO132 UES132 TUW132 TLA132 TBE132 SRI132 SHM132 RXQ132 RNU132 RDY132 QUC132 QKG132 QAK132 PQO132 PGS132 OWW132 ONA132 ODE132 NTI132 NJM132 MZQ132 MPU132 MFY132 LWC132 LMG132 LCK132 KSO132 KIS132 JYW132 JPA132 JFE132 IVI132 ILM132 IBQ132 HRU132 HHY132 GYC132 GOG132 GEK132 FUO132 FKS132 FAW132 ERA132 EHE132 DXI132 DNM132 DDQ132 CTU132 CJY132 CAC132 BQG132 BGK132 AWO132 AMS132 ACW132 TA132 JE132 WVU132 WLY132 WCC132 VSG132 VIK132 UYO132 UOS132 UEW132 TVA132 TLE132 TBI132 SRM132 SHQ132 RXU132 RNY132 REC132 QUG132 QKK132 QAO132 PQS132 PGW132 OXA132 ONE132 ODI132 NTM132 NJQ132 MZU132 MPY132 MGC132 LWG132 LMK132 LCO132 KSS132 KIW132 JZA132 JPE132 JFI132 IVM132 ILQ132 IBU132 HRY132 HIC132 GYG132 GOK132 GEO132 FUS132 FKW132 FBA132 ERE132 EHI132 DXM132 DNQ132 DDU132 CTY132 CKC132 CAG132 BQK132 BGO132 AWS132 AMW132 ADA132 O135:P135 CJU125 DDO116 CTS116 CJW116 CAA116 BQE116 BGI116 AWM116 AMQ116 ACU116 SY116 JC116 WVK116 WLO116 WBS116 VRW116 VIA116 UYE116 UOI116 UEM116 TUQ116 TKU116 TAY116 SRC116 SHG116 RXK116 RNO116 RDS116 QTW116 QKA116 QAE116 PQI116 PGM116 OWQ116 OMU116 OCY116 NTC116 NJG116 MZK116 MPO116 MFS116 LVW116 LMA116 LCE116 KSI116 KIM116 JYQ116 JOU116 JEY116 IVC116 ILG116 IBK116 HRO116 HHS116 GXW116 GOA116 GEE116 FUI116 FKM116 FAQ116 EQU116 EGY116 DXC116 DNG116 DDK116 CTO116 CJS116 BZW116 BQA116 BGE116 AWI116 AMM116 ACQ116 SU116 IY116 WVO116 WLS116 WBW116 VSA116 VIE116 UYI116 UOM116 UEQ116 TUU116 TKY116 TBC116 SRG116 SHK116 RXO116 RNS116 RDW116 QUA116 QKE116 QAI116 PQM116 PGQ116 OWU116 OMY116 ODC116 NTG116 NJK116 MZO116 MPS116 MFW116 LWA116 LME116 LCI116 KSM116 KIQ116 JYU116 JOY116 JFC116 IVG116 ILK116 IBO116 HRS116 HHW116 GYA116 GOE116 GEI116 FUM116 FKQ116 FAU116 EQY116 EHC116 DXG116 DNK116 ADA117 TE117 JI117 WVQ117 WLU117 WBY117 VSC117 VIG117 UYK117 UOO117 UES117 TUW117 TLA117 TBE117 SRI117 SHM117 RXQ117 RNU117 RDY117 QUC117 QKG117 QAK117 PQO117 PGS117 OWW117 ONA117 ODE117 NTI117 NJM117 MZQ117 MPU117 MFY117 LWC117 LMG117 LCK117 KSO117 KIS117 JYW117 JPA117 JFE117 IVI117 ILM117 IBQ117 HRU117 HHY117 GYC117 GOG117 GEK117 FUO117 FKS117 FAW117 ERA117 EHE117 DXI117 DNM117 DDQ117 CTU117 CJY117 CAC117 BQG117 BGK117 AWO117 AMS117 ACW117 TA117 JE117 WVU117 WLY117 WCC117 VSG117 VIK117 UYO117 UOS117 UEW117 TVA117 TLE117 TBI117 SRM117 SHQ117 RXU117 RNY117 REC117 QUG117 QKK117 QAO117 PQS117 PGW117 OXA117 ONE117 ODI117 NTM117 NJQ117 MZU117 MPY117 MGC117 LWG117 LMK117 LCO117 KSS117 KIW117 JZA117 JPE117 JFI117 IVM117 ILQ117 IBU117 HRY117 HIC117 GYG117 GOK117 GEO117 FUS117 FKW117 FBA117 ERE117 EHI117 DXM117 DNQ117 DDU117 CTY117 CKC117 CAG117 BQK117 BGO117 AWS117 AMW117 S113:S123 DDO118 CTS118 CJW118 CAA118 BQE118 BGI118 AWM118 AMQ118 ACU118 SY118 JC118 WVK118 WLO118 WBS118 VRW118 VIA118 UYE118 UOI118 UEM118 TUQ118 TKU118 TAY118 SRC118 SHG118 RXK118 RNO118 RDS118 QTW118 QKA118 QAE118 PQI118 PGM118 OWQ118 OMU118 OCY118 NTC118 NJG118 MZK118 MPO118 MFS118 LVW118 LMA118 LCE118 KSI118 KIM118 JYQ118 JOU118 JEY118 IVC118 ILG118 IBK118 HRO118 HHS118 GXW118 GOA118 GEE118 FUI118 FKM118 FAQ118 EQU118 EGY118 DXC118 DNG118 DDK118 CTO118 CJS118 BZW118 BQA118 BGE118 AWI118 AMM118 ACQ118 SU118 IY118 WVO118 WLS118 WBW118 VSA118 VIE118 UYI118 UOM118 UEQ118 TUU118 TKY118 TBC118 SRG118 SHK118 RXO118 RNS118 RDW118 QUA118 QKE118 QAI118 PQM118 PGQ118 OWU118 OMY118 ODC118 NTG118 NJK118 MZO118 MPS118 MFW118 LWA118 LME118 LCI118 KSM118 KIQ118 JYU118 JOY118 JFC118 IVG118 ILK118 IBO118 HRS118 HHW118 GYA118 GOE118 GEI118 FUM118 FKQ118 FAU118 EQY118 EHC118 DXG118 DNK118 ADA119 TE119 JI119 WVQ119 WLU119 WBY119 VSC119 VIG119 UYK119 UOO119 UES119 TUW119 TLA119 TBE119 SRI119 SHM119 RXQ119 RNU119 RDY119 QUC119 QKG119 QAK119 PQO119 PGS119 OWW119 ONA119 ODE119 NTI119 NJM119 MZQ119 MPU119 MFY119 LWC119 LMG119 LCK119 KSO119 KIS119 JYW119 JPA119 JFE119 IVI119 ILM119 IBQ119 HRU119 HHY119 GYC119 GOG119 GEK119 FUO119 FKS119 FAW119 ERA119 EHE119 DXI119 DNM119 DDQ119 CTU119 CJY119 CAC119 BQG119 BGK119 AWO119 AMS119 ACW119 TA119 JE119 WVU119 WLY119 WCC119 VSG119 VIK119 UYO119 UOS119 UEW119 TVA119 TLE119 TBI119 SRM119 SHQ119 RXU119 RNY119 REC119 QUG119 QKK119 QAO119 PQS119 PGW119 OXA119 ONE119 ODI119 NTM119 NJQ119 MZU119 MPY119 MGC119 LWG119 LMK119 LCO119 KSS119 KIW119 JZA119 JPE119 JFI119 IVM119 ILQ119 IBU119 HRY119 HIC119 GYG119 GOK119 GEO119 FUS119 FKW119 FBA119 ERE119 EHI119 DXM119 DNQ119 DDU119 CTY119 CKC119 CAG119 BQK119 BGO119 AWS119 AMW119 DNK120 O113:O123 DXG124 DDO120 CTS120 CJW120 CAA120 BQE120 BGI120 AWM120 AMQ120 ACU120 SY120 JC120 WVK120 WLO120 WBS120 VRW120 VIA120 UYE120 UOI120 UEM120 TUQ120 TKU120 TAY120 SRC120 SHG120 RXK120 RNO120 RDS120 QTW120 QKA120 QAE120 PQI120 PGM120 OWQ120 OMU120 OCY120 NTC120 NJG120 MZK120 MPO120 MFS120 LVW120 LMA120 LCE120 KSI120 KIM120 JYQ120 JOU120 JEY120 IVC120 ILG120 IBK120 HRO120 HHS120 GXW120 GOA120 GEE120 FUI120 FKM120 FAQ120 EQU120 EGY120 DXC120 DNG120 DDK120 CTO120 CJS120 BZW120 BQA120 BGE120 AWI120 AMM120 ACQ120 SU120 IY120 WVO120 WLS120 WBW120 VSA120 VIE120 UYI120 UOM120 UEQ120 TUU120 TKY120 TBC120 SRG120 SHK120 RXO120 RNS120 RDW120 QUA120 QKE120 QAI120 PQM120 PGQ120 OWU120 OMY120 ODC120 NTG120 NJK120 MZO120 MPS120 MFW120 LWA120 LME120 LCI120 KSM120 KIQ120 JYU120 JOY120 JFC120 IVG120 ILK120 IBO120 HRS120 HHW120 GYA120 GOE120 GEI120 FUM120 FKQ120 FAU120 EQY120 EHC120 DXG120 ADA121 TE121 JI121 WVQ121 WLU121 WBY121 VSC121 VIG121 UYK121 UOO121 UES121 TUW121 TLA121 TBE121 SRI121 SHM121 RXQ121 RNU121 RDY121 QUC121 QKG121 QAK121 PQO121 PGS121 OWW121 ONA121 ODE121 NTI121 NJM121 MZQ121 MPU121 MFY121 LWC121 LMG121 LCK121 KSO121 KIS121 JYW121 JPA121 JFE121 IVI121 ILM121 IBQ121 HRU121 HHY121 GYC121 GOG121 GEK121 FUO121 FKS121 FAW121 ERA121 EHE121 DXI121 DNM121 DDQ121 CTU121 CJY121 CAC121 BQG121 BGK121 AWO121 AMS121 ACW121 TA121 JE121 WVU121 WLY121 WCC121 VSG121 VIK121 UYO121 UOS121 UEW121 TVA121 TLE121 TBI121 SRM121 SHQ121 RXU121 RNY121 REC121 QUG121 QKK121 QAO121 PQS121 PGW121 OXA121 ONE121 ODI121 NTM121 NJQ121 MZU121 MPY121 MGC121 LWG121 LMK121 LCO121 KSS121 KIW121 JZA121 JPE121 JFI121 IVM121 ILQ121 IBU121 HRY121 HIC121 GYG121 GOK121 GEO121 FUS121 FKW121 FBA121 ERE121 EHI121 DXM121 DNQ121 DDU121 CTY121 CKC121 CAG121 BQK121 BGO121 AWS121 AMW121 DXG122 DNK122 DDO122 CTS122 CJW122 CAA122 BQE122 BGI122 AWM122 AMQ122 ACU122 SY122 JC122 WVK122 WLO122 WBS122 VRW122 VIA122 UYE122 UOI122 UEM122 TUQ122 TKU122 TAY122 SRC122 SHG122 RXK122 RNO122 RDS122 QTW122 QKA122 QAE122 PQI122 PGM122 OWQ122 OMU122 OCY122 NTC122 NJG122 MZK122 MPO122 MFS122 LVW122 LMA122 LCE122 KSI122 KIM122 JYQ122 JOU122 JEY122 IVC122 ILG122 IBK122 HRO122 HHS122 GXW122 GOA122 GEE122 FUI122 FKM122 FAQ122 EQU122 EGY122 DXC122 DNG122 DDK122 CTO122 CJS122 BZW122 BQA122 BGE122 AWI122 AMM122 ACQ122 SU122 IY122 WVO122 WLS122 WBW122 VSA122 VIE122 UYI122 UOM122 UEQ122 TUU122 TKY122 TBC122 SRG122 SHK122 RXO122 RNS122 RDW122 QUA122 QKE122 QAI122 PQM122 PGQ122 OWU122 OMY122 ODC122 NTG122 NJK122 MZO122 MPS122 MFW122 LWA122 LME122 LCI122 KSM122 KIQ122 JYU122 JOY122 JFC122 IVG122 ILK122 IBO122 HRS122 HHW122 GYA122 GOE122 GEI122 FUM122 FKQ122 FAU122 EQY122 EHC122 EHC124 TE123 JI123 WVQ123 WLU123 WBY123 VSC123 VIG123 UYK123 UOO123 UES123 TUW123 TLA123 TBE123 SRI123 SHM123 RXQ123 RNU123 RDY123 QUC123 QKG123 QAK123 PQO123 PGS123 OWW123 ONA123 ODE123 NTI123 NJM123 MZQ123 MPU123 MFY123 LWC123 LMG123 LCK123 KSO123 KIS123 JYW123 JPA123 JFE123 IVI123 ILM123 IBQ123 HRU123 HHY123 GYC123 GOG123 GEK123 FUO123 FKS123 FAW123 ERA123 EHE123 DXI123 DNM123 DDQ123 CTU123 CJY123 CAC123 BQG123 BGK123 AWO123 AMS123 ACW123 TA123 JE123 WVU123 WLY123 WCC123 VSG123 VIK123 UYO123 UOS123 UEW123 TVA123 TLE123 TBI123 SRM123 SHQ123 RXU123 RNY123 REC123 QUG123 QKK123 QAO123 PQS123 PGW123 OXA123 ONE123 ODI123 NTM123 NJQ123 MZU123 MPY123 MGC123 LWG123 LMK123 LCO123 KSS123 KIW123 JZA123 JPE123 JFI123 IVM123 ILQ123 IBU123 HRY123 HIC123 GYG123 GOK123 GEO123 FUS123 FKW123 FBA123 ERE123 EHI123 DXM123 DNQ123 DDU123 CTY123 CKC123 CAG123 BQK123 BGO123 AWS123 AMW123 O174:O193 SX154 TI155 JM155 WVU155 WLY155 WCC155 VSG155 VIK155 UYO155 UOS155 UEW155 TVA155 TLE155 TBI155 SRM155 SHQ155 RXU155 RNY155 REC155 QUG155 QKK155 QAO155 PQS155 PGW155 OXA155 ONE155 ODI155 NTM155 NJQ155 MZU155 MPY155 MGC155 LWG155 LMK155 LCO155 KSS155 KIW155 JZA155 JPE155 JFI155 IVM155 ILQ155 IBU155 HRY155 HIC155 GYG155 GOK155 GEO155 FUS155 FKW155 FBA155 ERE155 EHI155 DXM155 DNQ155 DDU155 CTY155 CKC155 CAG155 BQK155 BGO155 AWS155 AMW155 ADA155 TE155 JI155 WVY155 WMC155 WCG155 VSK155 VIO155 UYS155 UOW155 UFA155 TVE155 TLI155 TBM155 SRQ155 SHU155 RXY155 ROC155 REG155 QUK155 QKO155 QAS155 PQW155 PHA155 OXE155 ONI155 ODM155 NTQ155 NJU155 MZY155 MQC155 MGG155 LWK155 LMO155 LCS155 KSW155 KJA155 JZE155 JPI155 JFM155 IVQ155 ILU155 IBY155 HSC155 HIG155 GYK155 GOO155 GES155 FUW155 FLA155 FBE155 ERI155 EHM155 DXQ155 DNU155 DDY155 CUC155 CKG155 CAK155 BQO155 BGS155 AWW155 ANA155 SX157 TI158 JM158 WVU158 WLY158 WCC158 VSG158 VIK158 UYO158 UOS158 UEW158 TVA158 TLE158 TBI158 SRM158 SHQ158 RXU158 RNY158 REC158 QUG158 QKK158 QAO158 PQS158 PGW158 OXA158 ONE158 ODI158 NTM158 NJQ158 MZU158 MPY158 MGC158 LWG158 LMK158 LCO158 KSS158 KIW158 JZA158 JPE158 JFI158 IVM158 ILQ158 IBU158 HRY158 HIC158 GYG158 GOK158 GEO158 FUS158 FKW158 FBA158 ERE158 EHI158 DXM158 DNQ158 DDU158 CTY158 CKC158 CAG158 BQK158 BGO158 AWS158 AMW158 ADA158 TE158 JI158 WVY158 WMC158 WCG158 VSK158 VIO158 UYS158 UOW158 UFA158 TVE158 TLI158 TBM158 SRQ158 SHU158 RXY158 ROC158 REG158 QUK158 QKO158 QAS158 PQW158 PHA158 OXE158 ONI158 ODM158 NTQ158 NJU158 MZY158 MQC158 MGG158 LWK158 LMO158 LCS158 KSW158 KJA158 JZE158 JPI158 JFM158 IVQ158 ILU158 IBY158 HSC158 HIG158 GYK158 GOO158 GES158 FUW158 FLA158 FBE158 ERI158 EHM158 DXQ158 DNU158 DDY158 CUC158 CKG158 CAK158 BQO158 BGS158 AWW158 ANA158 O127:P130 WVJ135 WLN135 WBR135 VRV135 VHZ135 UYD135 UOH135 UEL135 TUP135 TKT135 TAX135 SRB135 SHF135 RXJ135 RNN135 RDR135 QTV135 QJZ135 QAD135 PQH135 PGL135 OWP135 OMT135 OCX135 NTB135 NJF135 MZJ135 MPN135 MFR135 LVV135 LLZ135 LCD135 KSH135 KIL135 JYP135 JOT135 JEX135 IVB135 ILF135 IBJ135 HRN135 HHR135 GXV135 GNZ135 GED135 FUH135 FKL135 FAP135 EQT135 EGX135 DXB135 DNF135 DDJ135 CTN135 CJR135 BZV135 BPZ135 BGD135 AWH135 AML135 ACP135 ST135 IX135 WVN135 WLR135 WBV135 VRZ135 VID135 UYH135 UOL135 UEP135 TUT135 TKX135 TBB135 SRF135 SHJ135 RXN135 RNR135 RDV135 QTZ135 QKD135 QAH135 PQL135 PGP135 OWT135 OMX135 ODB135 NTF135 NJJ135 MZN135 MPR135 MFV135 LVZ135 LMD135 LCH135 KSL135 KIP135 JYT135 JOX135 JFB135 IVF135 ILJ135 IBN135 HRR135 HHV135 GXZ135 GOD135 GEH135 FUL135 FKP135 FAT135 EQX135 EHB135 DXF135 DNJ135 DDN135 CTR135 CJV135 BZZ135 BQD135 BGH135 AWL135 AMP135 ACT135 N109:N110 JB129:JB130 WVJ129:WVJ130 WLN129:WLN130 WBR129:WBR130 VRV129:VRV130 VHZ129:VHZ130 UYD129:UYD130 UOH129:UOH130 UEL129:UEL130 TUP129:TUP130 TKT129:TKT130 TAX129:TAX130 SRB129:SRB130 SHF129:SHF130 RXJ129:RXJ130 RNN129:RNN130 RDR129:RDR130 QTV129:QTV130 QJZ129:QJZ130 QAD129:QAD130 PQH129:PQH130 PGL129:PGL130 OWP129:OWP130 OMT129:OMT130 OCX129:OCX130 NTB129:NTB130 NJF129:NJF130 MZJ129:MZJ130 MPN129:MPN130 MFR129:MFR130 LVV129:LVV130 LLZ129:LLZ130 LCD129:LCD130 KSH129:KSH130 KIL129:KIL130 JYP129:JYP130 JOT129:JOT130 JEX129:JEX130 IVB129:IVB130 ILF129:ILF130 IBJ129:IBJ130 HRN129:HRN130 HHR129:HHR130 GXV129:GXV130 GNZ129:GNZ130 GED129:GED130 FUH129:FUH130 FKL129:FKL130 FAP129:FAP130 EQT129:EQT130 EGX129:EGX130 DXB129:DXB130 DNF129:DNF130 DDJ129:DDJ130 CTN129:CTN130 CJR129:CJR130 BZV129:BZV130 BPZ129:BPZ130 BGD129:BGD130 AWH129:AWH130 AML129:AML130 ACP129:ACP130 ST129:ST130 IX129:IX130 WVN129:WVN130 WLR129:WLR130 WBV129:WBV130 VRZ129:VRZ130 VID129:VID130 UYH129:UYH130 UOL129:UOL130 UEP129:UEP130 TUT129:TUT130 TKX129:TKX130 TBB129:TBB130 SRF129:SRF130 SHJ129:SHJ130 RXN129:RXN130 RNR129:RNR130 RDV129:RDV130 QTZ129:QTZ130 QKD129:QKD130 QAH129:QAH130 PQL129:PQL130 PGP129:PGP130 OWT129:OWT130 OMX129:OMX130 ODB129:ODB130 NTF129:NTF130 NJJ129:NJJ130 MZN129:MZN130 MPR129:MPR130 MFV129:MFV130 LVZ129:LVZ130 LMD129:LMD130 LCH129:LCH130 KSL129:KSL130 KIP129:KIP130 JYT129:JYT130 JOX129:JOX130 JFB129:JFB130 IVF129:IVF130 ILJ129:ILJ130 IBN129:IBN130 HRR129:HRR130 HHV129:HHV130 GXZ129:GXZ130 GOD129:GOD130 GEH129:GEH130 FUL129:FUL130 FKP129:FKP130 FAT129:FAT130 EQX129:EQX130 EHB129:EHB130 DXF129:DXF130 DNJ129:DNJ130 DDN129:DDN130 CTR129:CTR130 CJV129:CJV130 BZZ129:BZZ130 BQD129:BQD130 BGH129:BGH130 AWL129:AWL130 AMP129:AMP130 ACT129:ACT130 WLY287:WLY288 WLS206:WLT206 WLU207 WVW208 JK208 TG208 ADC208 AMY208 AWU208 BGQ208 BQM208 CAI208 CKE208 CUA208 DDW208 DNS208 DXO208 EHK208 ERG208 FBC208 FKY208 FUU208 GEQ208 GOM208 GYI208 HIE208 HSA208 IBW208 ILS208 IVO208 JFK208 JPG208 JZC208 KIY208 KSU208 LCQ208 LMM208 LWI208 MGE208 MQA208 MZW208 NJS208 NTO208 ODK208 ONG208 OXC208 PGY208 PQU208 QAQ208 QKM208 QUI208 REE208 ROA208 RXW208 SHS208 SRO208 TBK208 TLG208 TVC208 UEY208 UOU208 UYQ208 VIM208 VSI208 WCE208 WMA208 O211:O212 JK212 TG212 ADC212 AMY212 AWU212 BGQ212 BQM212 CAI212 CKE212 CUA212 DDW212 DNS212 DXO212 EHK212 ERG212 FBC212 FKY212 FUU212 GEQ212 GOM212 GYI212 HIE212 HSA212 IBW212 ILS212 IVO212 JFK212 JPG212 JZC212 KIY212 KSU212 LCQ212 LMM212 LWI212 MGE212 MQA212 MZW212 NJS212 NTO212 ODK212 ONG212 OXC212 PGY212 PQU212 QAQ212 QKM212 QUI212 REE212 ROA212 RXW212 SHS212 SRO212 TBK212 TLG212 TVC212 UEY212 UOU212 UYQ212 VIM212 VSI212 WCE212 WMA212 WVW212 P280 TG280 JK280 WVW280 WMA280 WCE280 VSI280 VIM280 UYQ280 UOU280 UEY280 TVC280 TLG280 TBK280 SRO280 SHS280 RXW280 ROA280 REE280 QUI280 QKM280 QAQ280 PQU280 PGY280 OXC280 ONG280 ODK280 NTO280 NJS280 MZW280 MQA280 MGE280 LWI280 LMM280 LCQ280 KSU280 KIY280 JZC280 JPG280 JFK280 IVO280 ILS280 IBW280 HSA280 HIE280 GYI280 GOM280 GEQ280 FUU280 FKY280 FBC280 ERG280 EHK280 DXO280 DNS280 DDW280 CUA280 CKE280 CAI280 BQM280 BGQ280 AWU280 AMY280 ADC280 TI281:TI283 WVU281:WVU283 ADE281:ADE283 ANA281:ANA283 AWW281:AWW283 BGS281:BGS283 BQO281:BQO283 CAK281:CAK283 CKG281:CKG283 CUC281:CUC283 DDY281:DDY283 DNU281:DNU283 DXQ281:DXQ283 EHM281:EHM283 ERI281:ERI283 FBE281:FBE283 FLA281:FLA283 FUW281:FUW283 GES281:GES283 GOO281:GOO283 GYK281:GYK283 HIG281:HIG283 HSC281:HSC283 IBY281:IBY283 ILU281:ILU283 IVQ281:IVQ283 JFM281:JFM283 JPI281:JPI283 JZE281:JZE283 KJA281:KJA283 KSW281:KSW283 LCS281:LCS283 LMO281:LMO283 LWK281:LWK283 MGG281:MGG283 MQC281:MQC283 MZY281:MZY283 NJU281:NJU283 NTQ281:NTQ283 ODM281:ODM283 ONI281:ONI283 OXE281:OXE283 PHA281:PHA283 PQW281:PQW283 QAS281:QAS283 QKO281:QKO283 QUK281:QUK283 REG281:REG283 ROC281:ROC283 RXY281:RXY283 SHU281:SHU283 SRQ281:SRQ283 TBM281:TBM283 TLI281:TLI283 TVE281:TVE283 UFA281:UFA283 UOW281:UOW283 UYS281:UYS283 VIO281:VIO283 VSK281:VSK283 WCG281:WCG283 WMC281:WMC283 WVY281:WVY283 JI281:JI283 TE281:TE283 ADA281:ADA283 AMW281:AMW283 AWS281:AWS283 BGO281:BGO283 BQK281:BQK283 CAG281:CAG283 CKC281:CKC283 CTY281:CTY283 DDU281:DDU283 DNQ281:DNQ283 DXM281:DXM283 EHI281:EHI283 ERE281:ERE283 FBA281:FBA283 FKW281:FKW283 FUS281:FUS283 GEO281:GEO283 GOK281:GOK283 GYG281:GYG283 HIC281:HIC283 HRY281:HRY283 IBU281:IBU283 ILQ281:ILQ283 IVM281:IVM283 JFI281:JFI283 JPE281:JPE283 JZA281:JZA283 KIW281:KIW283 KSS281:KSS283 LCO281:LCO283 LMK281:LMK283 LWG281:LWG283 MGC281:MGC283 MPY281:MPY283 MZU281:MZU283 NJQ281:NJQ283 NTM281:NTM283 ODI281:ODI283 ONE281:ONE283 OXA281:OXA283 PGW281:PGW283 PQS281:PQS283 QAO281:QAO283 QKK281:QKK283 QUG281:QUG283 REC281:REC283 RNY281:RNY283 RXU281:RXU283 SHQ281:SHQ283 SRM281:SRM283 TBI281:TBI283 TLE281:TLE283 TVA281:TVA283 UEW281:UEW283 UOS281:UOS283 UYO281:UYO283 VIK281:VIK283 VSG281:VSG283 WCC281:WCC283 WLY281:WLY283 O199:O203 WVM205 JE205 TA205 ACW205 AMS205 AWO205 BGK205 BQG205 CAC205 CJY205 CTU205 DDQ205 DNM205 DXI205 EHE205 ERA205 FAW205 FKS205 FUO205 GEK205 GOG205 GYC205 HHY205 HRU205 IBQ205 ILM205 IVI205 JFE205 JPA205 JYW205 KIS205 KSO205 LCK205 LMG205 LWC205 MFY205 MPU205 MZQ205 NJM205 NTI205 ODE205 ONA205 OWW205 PGS205 PQO205 QAK205 QKG205 QUC205 RDY205 RNU205 RXQ205 SHM205 SRI205 TBE205 TLA205 TUW205 UES205 UOO205 UYK205 VIG205 VSC205 WBY205 WLU205 WVQ205 JA205 SW205 ACS205 AMO205 AWK205 BGG205 BQC205 BZY205 CJU205 CTQ205 DDM205 DNI205 DXE205 EHA205 EQW205 FAS205 FKO205 FUK205 GEG205 GOC205 GXY205 HHU205 HRQ205 IBM205 ILI205 IVE205 JFA205 JOW205 JYS205 KIO205 KSK205 LCG205 LMC205 LVY205 MFU205 MPQ205 MZM205 NJI205 NTE205 ODA205 OMW205 OWS205 PGO205 PQK205 QAG205 QKC205 QTY205 RDU205 RNQ205 RXM205 SHI205 SRE205 TBA205 TKW205 TUS205 UEO205 UOK205 UYG205 VIC205 VRY205 WBU205 WLQ205 JM275 TI275 WVU275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JI275 TE275 ADA275 AMW275 AWS275 BGO275 BQK275 CAG275 CKC275 CTY275 DDU275 DNQ275 DXM275 EHI275 ERE275 FBA275 FKW275 FUS275 GEO275 GOK275 GYG275 HIC275 HRY275 IBU275 ILQ275 IVM275 JFI275 JPE275 JZA275 KIW275 KSS275 LCO275 LMK275 LWG275 MGC275 MPY275 MZU275 NJQ275 NTM275 ODI275 ONE275 OXA275 PGW275 PQS275 QAO275 QKK275 QUG275 REC275 RNY275 RXU275 SHQ275 SRM275 TBI275 TLE275 TVA275 UEW275 UOS275 UYO275 VIK275 VSG275 WCC275 WLY275 JM277 TI277 WVU277 ADE277 ANA277 AWW277 BGS277 BQO277 CAK277 CKG277 CUC277 DDY277 DNU277 DXQ277 EHM277 ERI277 FBE277 FLA277 FUW277 GES277 GOO277 GYK277 HIG277 HSC277 IBY277 ILU277 IVQ277 JFM277 JPI277 JZE277 KJA277 KSW277 LCS277 LMO277 LWK277 MGG277 MQC277 MZY277 NJU277 NTQ277 ODM277 ONI277 OXE277 PHA277 PQW277 QAS277 QKO277 QUK277 REG277 ROC277 RXY277 SHU277 SRQ277 TBM277 TLI277 TVE277 UFA277 UOW277 UYS277 VIO277 VSK277 WCG277 WMC277 WVY277 JI277 TE277 ADA277 AMW277 AWS277 BGO277 BQK277 CAG277 CKC277 CTY277 DDU277 DNQ277 DXM277 EHI277 ERE277 FBA277 FKW277 FUS277 GEO277 GOK277 GYG277 HIC277 HRY277 IBU277 ILQ277 IVM277 JFI277 JPE277 JZA277 KIW277 KSS277 LCO277 LMK277 LWG277 MGC277 MPY277 MZU277 NJQ277 NTM277 ODI277 ONE277 OXA277 PGW277 PQS277 QAO277 QKK277 QUG277 REC277 RNY277 RXU277 SHQ277 SRM277 TBI277 TLE277 TVA277 UEW277 UOS277 UYO277 VIK277 VSG277 WCC277 WLY277 JM279 TI279 WVU279 ADE279 ANA279 AWW279 BGS279 BQO279 CAK279 CKG279 CUC279 DDY279 DNU279 DXQ279 EHM279 ERI279 FBE279 FLA279 FUW279 GES279 GOO279 GYK279 HIG279 HSC279 IBY279 ILU279 IVQ279 JFM279 JPI279 JZE279 KJA279 KSW279 LCS279 LMO279 LWK279 MGG279 MQC279 MZY279 NJU279 NTQ279 ODM279 ONI279 OXE279 PHA279 PQW279 QAS279 QKO279 QUK279 REG279 ROC279 RXY279 SHU279 SRQ279 TBM279 TLI279 TVE279 UFA279 UOW279 UYS279 VIO279 VSK279 WCG279 WMC279 WVY279 JI279 TE279 ADA279 AMW279 AWS279 BGO279 BQK279 CAG279 CKC279 CTY279 DDU279 DNQ279 DXM279 EHI279 ERE279 FBA279 FKW279 FUS279 GEO279 GOK279 GYG279 HIC279 HRY279 IBU279 ILQ279 IVM279 JFI279 JPE279 JZA279 KIW279 KSS279 LCO279 LMK279 LWG279 MGC279 MPY279 MZU279 NJQ279 NTM279 ODI279 ONE279 OXA279 PGW279 PQS279 QAO279 QKK279 QUG279 REC279 RNY279 RXU279 SHQ279 SRM279 TBI279 TLE279 TVA279 UEW279 UOS279 UYO279 VIK279 VSG279 WCC279 AVS65:AVS66 AVS70:AVS71 AVS75:AVS76 AVS99:AVS100 AVS86:AVS87 AVS95:AVS96 SJ134 AVS90:AVS91 U106:U108 R109:R110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IX133 ST133 ACP133 AML133 AWH133 BGD133 BPZ133 BZV133 CJR133 CTN133 DDJ133 DNF133 DXB133 EGX133 EQT133 FAP133 FKL133 FUH133 GED133 GNZ133 GXV133 HHR133 HRN133 IBJ133 ILF133 IVB133 JEX133 JOT133 JYP133 KIL133 KSH133 LCD133 LLZ133 LVV133 MFR133 MPN133 MZJ133 NJF133 NTB133 OCX133 OMT133 OWP133 PGL133 PQH133 QAD133 QJZ133 QTV133 RDR133 RNN133 RXJ133 SHF133 SRB133 TAX133 TKT133 TUP133 UEL133 UOH133 UYD133 VHZ133 VRV133 WBR133 WLN133 WVJ133 JB133 SX133 T132:T134 IN134 WUV134 WKZ134 WBD134 VRH134 VHL134 UXP134 UNT134 UDX134 TUB134 TKF134 TAJ134 SQN134 SGR134 RWV134 RMZ134 RDD134 QTH134 QJL134 PZP134 PPT134 PFX134 OWB134 OMF134 OCJ134 NSN134 NIR134 MYV134 MOZ134 MFD134 LVH134 LLL134 LBP134 KRT134 KHX134 JYB134 JOF134 JEJ134 IUN134 IKR134 IAV134 HQZ134 HHD134 GXH134 GNL134 GDP134 FTT134 FJX134 FAB134 EQF134 EGJ134 DWN134 DMR134 DCV134 CSZ134 CJD134 BZH134 BPL134 BFP134 AVT134 ALX134 ACB134 SF134 IJ134 WUZ134 WLD134 WBH134 VRL134 VHP134 UXT134 UNX134 UEB134 TUF134 TKJ134 TAN134 SQR134 SGV134 RWZ134 RND134 RDH134 QTL134 QJP134 PZT134 PPX134 PGB134 OWF134 OMJ134 OCN134 NSR134 NIV134 MYZ134 MPD134 MFH134 LVL134 LLP134 LBT134 KRX134 KIB134 JYF134 JOJ134 JEN134 IUR134 IKV134 IAZ134 HRD134 HHH134 GXL134 GNP134 GDT134 FTX134 FKB134 FAF134 EQJ134 EGN134 DWR134 DMV134 DCZ134 CTD134 CJH134 BZL134 BPP134 BFT134 AVX134 AMB134 ACF134 AVS80 SM284:SM285 R85:R105 AVS83 O245:O247 D138 S199:S203 JM281:JM283 ACI284:ACI285 AME284:AME285 AWA284:AWA285 BFW284:BFW285 BPS284:BPS285 BZO284:BZO285 CJK284:CJK285 CTG284:CTG285 DDC284:DDC285 DMY284:DMY285 DWU284:DWU285 EGQ284:EGQ285 EQM284:EQM285 FAI284:FAI285 FKE284:FKE285 FUA284:FUA285 GDW284:GDW285 GNS284:GNS285 GXO284:GXO285 HHK284:HHK285 HRG284:HRG285 IBC284:IBC285 IKY284:IKY285 IUU284:IUU285 JEQ284:JEQ285 JOM284:JOM285 JYI284:JYI285 KIE284:KIE285 KSA284:KSA285 LBW284:LBW285 LLS284:LLS285 LVO284:LVO285 MFK284:MFK285 MPG284:MPG285 MZC284:MZC285 NIY284:NIY285 NSU284:NSU285 OCQ284:OCQ285 OMM284:OMM285 OWI284:OWI285 PGE284:PGE285 PQA284:PQA285 PZW284:PZW285 QJS284:QJS285 QTO284:QTO285 RDK284:RDK285 RNG284:RNG285 RXC284:RXC285 SGY284:SGY285 SQU284:SQU285 TAQ284:TAQ285 TKM284:TKM285 TUI284:TUI285 UEE284:UEE285 UOA284:UOA285 UXW284:UXW285 VHS284:VHS285 VRO284:VRO285 WBK284:WBK285 WLG284:WLG285 WVC284:WVC285 IM284:IM285 SI284:SI285 ACE284:ACE285 AMA284:AMA285 AVW284:AVW285 BFS284:BFS285 BPO284:BPO285 BZK284:BZK285 CJG284:CJG285 CTC284:CTC285 DCY284:DCY285 DMU284:DMU285 DWQ284:DWQ285 EGM284:EGM285 EQI284:EQI285 FAE284:FAE285 FKA284:FKA285 FTW284:FTW285 GDS284:GDS285 GNO284:GNO285 GXK284:GXK285 HHG284:HHG285 HRC284:HRC285 IAY284:IAY285 IKU284:IKU285 IUQ284:IUQ285 JEM284:JEM285 JOI284:JOI285 JYE284:JYE285 KIA284:KIA285 KRW284:KRW285 LBS284:LBS285 LLO284:LLO285 LVK284:LVK285 MFG284:MFG285 MPC284:MPC285 MYY284:MYY285 NIU284:NIU285 NSQ284:NSQ285 OCM284:OCM285 OMI284:OMI285 OWE284:OWE285 PGA284:PGA285 PPW284:PPW285 PZS284:PZS285 QJO284:QJO285 QTK284:QTK285 RDG284:RDG285 RNC284:RNC285 RWY284:RWY285 SGU284:SGU285 SQQ284:SQQ285 TAM284:TAM285 TKI284:TKI285 TUE284:TUE285 UEA284:UEA285 UNW284:UNW285 UXS284:UXS285 VHO284:VHO285 VRK284:VRK285 WBG284:WBG285 O284:O285 O250:O252 N85:N105 SX135 IZ138 SV138 ACR138 AMN138 AWJ138 BGF138 BQB138 BZX138 CJT138 CTP138 DDL138 DNH138 DXD138 EGZ138 EQV138 FAR138 FKN138 FUJ138 GEF138 GOB138 GXX138 HHT138 HRP138 IBL138 ILH138 IVD138 JEZ138 JOV138 JYR138 KIN138 KSJ138 LCF138 LMB138 LVX138 MFT138 MPP138 MZL138 NJH138 NTD138 OCZ138 OMV138 OWR138 PGN138 PQJ138 QAF138 QKB138 QTX138 RDT138 RNP138 RXL138 SHH138 SRD138 TAZ138 TKV138 TUR138 UEN138 UOJ138 UYF138 VIB138 VRX138 WBT138 WLP138 WVL138 WCC136:WCC138 N64:N83 O292:O892 WLC284:WLC285 S292:S891 WVU287:WVU288 JI287:JI288 TE287:TE288 ADA287:ADA288 AMW287:AMW288 AWS287:AWS288 BGO287:BGO288 BQK287:BQK288 CAG287:CAG288 CKC287:CKC288 CTY287:CTY288 DDU287:DDU288 DNQ287:DNQ288 DXM287:DXM288 EHI287:EHI288 ERE287:ERE288 FBA287:FBA288 FKW287:FKW288 FUS287:FUS288 GEO287:GEO288 GOK287:GOK288 GYG287:GYG288 HIC287:HIC288 HRY287:HRY288 IBU287:IBU288 ILQ287:ILQ288 IVM287:IVM288 JFI287:JFI288 JPE287:JPE288 JZA287:JZA288 KIW287:KIW288 KSS287:KSS288 LCO287:LCO288 LMK287:LMK288 LWG287:LWG288 MGC287:MGC288 MPY287:MPY288 MZU287:MZU288 NJQ287:NJQ288 NTM287:NTM288 ODI287:ODI288 ONE287:ONE288 OXA287:OXA288 PGW287:PGW288 PQS287:PQS288 QAO287:QAO288 QKK287:QKK288 QUG287:QUG288 REC287:REC288 RNY287:RNY288 RXU287:RXU288 SHQ287:SHQ288 SRM287:SRM288 TBI287:TBI288 TLE287:TLE288 TVA287:TVA288 UEW287:UEW288 UOS287:UOS288 UYO287:UYO288 VIK287:VIK288 VSG287:VSG288 R286 WVU228 R64:R83 VSG136:VSG138 VIK136:VIK138 UYO136:UYO138 UOS136:UOS138 UEW136:UEW138 TVA136:TVA138 TLE136:TLE138 TBI136:TBI138 SRM136:SRM138 SHQ136:SHQ138 RXU136:RXU138 RNY136:RNY138 REC136:REC138 QUG136:QUG138 QKK136:QKK138 QAO136:QAO138 PQS136:PQS138 PGW136:PGW138 OXA136:OXA138 ONE136:ONE138 ODI136:ODI138 NTM136:NTM138 NJQ136:NJQ138 MZU136:MZU138 MPY136:MPY138 MGC136:MGC138 LWG136:LWG138 LMK136:LMK138 LCO136:LCO138 KSS136:KSS138 KIW136:KIW138 JZA136:JZA138 JPE136:JPE138 JFI136:JFI138 IVM136:IVM138 ILQ136:ILQ138 IBU136:IBU138 HRY136:HRY138 HIC136:HIC138 GYG136:GYG138 GOK136:GOK138 GEO136:GEO138 FUS136:FUS138 FKW136:FKW138 FBA136:FBA138 ERE136:ERE138 EHI136:EHI138 DXM136:DXM138 DNQ136:DNQ138 DDU136:DDU138 CTY136:CTY138 CKC136:CKC138 CAG136:CAG138 BQK136:BQK138 BGO136:BGO138 AWS136:AWS138 AMW136:AMW138 ADA136:ADA138 TE136:TE138 JI136:JI138 WVU136:WVU138 WLY136:WLY138 O265:O266 S127:S130 TI228 JM228 ADE228 ANA228 AWW228 BGS228 BQO228 CAK228 CKG228 CUC228 DDY228 DNU228 DXQ228 EHM228 ERI228 FBE228 FLA228 FUW228 GES228 GOO228 GYK228 HIG228 HSC228 IBY228 ILU228 IVQ228 JFM228 JPI228 JZE228 KJA228 KSW228 LCS228 LMO228 LWK228 MGG228 MQC228 MZY228 NJU228 NTQ228 ODM228 ONI228 OXE228 PHA228 PQW228 QAS228 QKO228 QUK228 REG228 ROC228 RXY228 SHU228 SRQ228 TBM228 TLI228 TVE228 UFA228 UOW228 UYS228 VIO228 VSK228 WCG228 WMC228 WVY228 JI228 TE228 ADA228 AMW228 AWS228 BGO228 BQK228 CAG228 CKC228 CTY228 DDU228 DNQ228 DXM228 EHI228 ERE228 FBA228 FKW228 FUS228 GEO228 GOK228 GYG228 HIC228 HRY228 IBU228 ILQ228 IVM228 JFI228 JPE228 JZA228 KIW228 KSS228 LCO228 LMK228 LWG228 MGC228 MPY228 MZU228 NJQ228 NTM228 ODI228 ONE228 OXA228 PGW228 PQS228 QAO228 QKK228 QUG228 REC228 RNY228 RXU228 SHQ228 SRM228 TBI228 TLE228 TVA228 UEW228 UOS228 UYO228 VIK228 VSG228 WCC228 WLY228 R213:R244 JG139:JG146 J138 WVW147 JO147 TK147 ADG147 ANC147 AWY147 BGU147 BQQ147 CAM147 CKI147 CUE147 DEA147 DNW147 DXS147 EHO147 ERK147 FBG147 FLC147 FUY147 GEU147 GOQ147 GYM147 HII147 HSE147 ICA147 ILW147 IVS147 JFO147 JPK147 JZG147 KJC147 KSY147 LCU147 LMQ147 LWM147 MGI147 MQE147 NAA147 NJW147 NTS147 ODO147 ONK147 OXG147 PHC147 PQY147 QAU147 QKQ147 QUM147 REI147 ROE147 RYA147 SHW147 SRS147 TBO147 TLK147 TVG147 UFC147 UOY147 UYU147 VIQ147 VSM147 WCI147 WME147 WWA147 JK147 TG147 ADC147 AMY147 AWU147 BGQ147 BQM147 CAI147 CKE147 CUA147 DDW147 DNS147 DXO147 EHK147 ERG147 FBC147 FKY147 FUU147 GEQ147 GOM147 GYI147 HIE147 HSA147 IBW147 ILS147 IVO147 JFK147 JPG147 JZC147 KIY147 KSU147 LCQ147 LMM147 LWI147 MGE147 MQA147 MZW147 NJS147 NTO147 ODK147 ONG147 OXC147 PGY147 PQU147 QAQ147 QKM147 QUI147 REE147 ROA147 RXW147 SHS147 SRO147 TBK147 TLG147 TVC147 UEY147 UOU147 UYQ147 VIM147 VSI147 WCE147 WMA147 O139:O142 O143:P146 O147:O148 WVS148 WVS139:WVS146 WLW148 WLW139:WLW146 WCA148 WCA139:WCA146 VSE148 VSE139:VSE146 VII148 VII139:VII146 UYM148 UYM139:UYM146 UOQ148 UOQ139:UOQ146 UEU148 UEU139:UEU146 TUY148 TUY139:TUY146 TLC148 TLC139:TLC146 TBG148 TBG139:TBG146 SRK148 SRK139:SRK146 SHO148 SHO139:SHO146 RXS148 RXS139:RXS146 RNW148 RNW139:RNW146 REA148 REA139:REA146 QUE148 QUE139:QUE146 QKI148 QKI139:QKI146 QAM148 QAM139:QAM146 PQQ148 PQQ139:PQQ146 PGU148 PGU139:PGU146 OWY148 OWY139:OWY146 ONC148 ONC139:ONC146 ODG148 ODG139:ODG146 NTK148 NTK139:NTK146 NJO148 NJO139:NJO146 MZS148 MZS139:MZS146 MPW148 MPW139:MPW146 MGA148 MGA139:MGA146 LWE148 LWE139:LWE146 LMI148 LMI139:LMI146 LCM148 LCM139:LCM146 KSQ148 KSQ139:KSQ146 KIU148 KIU139:KIU146 JYY148 JYY139:JYY146 JPC148 JPC139:JPC146 JFG148 JFG139:JFG146 IVK148 IVK139:IVK146 ILO148 ILO139:ILO146 IBS148 IBS139:IBS146 HRW148 HRW139:HRW146 HIA148 HIA139:HIA146 GYE148 GYE139:GYE146 GOI148 GOI139:GOI146 GEM148 GEM139:GEM146 FUQ148 FUQ139:FUQ146 FKU148 FKU139:FKU146 FAY148 FAY139:FAY146 ERC148 ERC139:ERC146 EHG148 EHG139:EHG146 DXK148 DXK139:DXK146 DNO148 DNO139:DNO146 DDS148 DDS139:DDS146 CTW148 CTW139:CTW146 CKA148 CKA139:CKA146 CAE148 CAE139:CAE146 BQI148 BQI139:BQI146 BGM148 BGM139:BGM146 AWQ148 AWQ139:AWQ146 AMU148 AMU139:AMU146 ACY148 ACY139:ACY146 TC148 TC139:TC146 JG148 O260:O262 O255:O257 S245:S266 S284:S285 IQ284:IQ285 S287:S288 WCC287:WCC288 WWA292 WME292 WCI292 VSM292 VIQ292 UYU292 UOY292 UFC292 TVG292 TLK292 TBO292 SRS292 SHW292 RYA292 ROE292 REI292 QUM292 QKQ292 QAU292 PQY292 PHC292 OXG292 ONK292 ODO292 NTS292 NJW292 NAA292 MQE292 MGI292 LWM292 LMQ292 LCU292 KSY292 KJC292 JZG292 JPK292 JFO292 IVS292 ILW292 ICA292 HSE292 HII292 GYM292 GOQ292 GEU292 FUY292 FLC292 FBG292 ERK292 EHO292 DXS292 DNW292 DEA292 CUE292 CKI292 CAM292 BQQ292 BGU292 AWY292 ANC292 ADG292 TK292 JO292 R289:R291</xm:sqref>
        </x14:dataValidation>
        <x14:dataValidation type="whole" allowBlank="1" showInputMessage="1" showErrorMessage="1">
          <x14:formula1>
            <xm:f>0</xm:f>
          </x14:formula1>
          <x14:formula2>
            <xm:f>100</xm:f>
          </x14:formula2>
          <xm:sqref>N65599:N66427 JH65599:JH66427 TD65599:TD66427 ACZ65599:ACZ66427 AMV65599:AMV66427 AWR65599:AWR66427 BGN65599:BGN66427 BQJ65599:BQJ66427 CAF65599:CAF66427 CKB65599:CKB66427 CTX65599:CTX66427 DDT65599:DDT66427 DNP65599:DNP66427 DXL65599:DXL66427 EHH65599:EHH66427 ERD65599:ERD66427 FAZ65599:FAZ66427 FKV65599:FKV66427 FUR65599:FUR66427 GEN65599:GEN66427 GOJ65599:GOJ66427 GYF65599:GYF66427 HIB65599:HIB66427 HRX65599:HRX66427 IBT65599:IBT66427 ILP65599:ILP66427 IVL65599:IVL66427 JFH65599:JFH66427 JPD65599:JPD66427 JYZ65599:JYZ66427 KIV65599:KIV66427 KSR65599:KSR66427 LCN65599:LCN66427 LMJ65599:LMJ66427 LWF65599:LWF66427 MGB65599:MGB66427 MPX65599:MPX66427 MZT65599:MZT66427 NJP65599:NJP66427 NTL65599:NTL66427 ODH65599:ODH66427 OND65599:OND66427 OWZ65599:OWZ66427 PGV65599:PGV66427 PQR65599:PQR66427 QAN65599:QAN66427 QKJ65599:QKJ66427 QUF65599:QUF66427 REB65599:REB66427 RNX65599:RNX66427 RXT65599:RXT66427 SHP65599:SHP66427 SRL65599:SRL66427 TBH65599:TBH66427 TLD65599:TLD66427 TUZ65599:TUZ66427 UEV65599:UEV66427 UOR65599:UOR66427 UYN65599:UYN66427 VIJ65599:VIJ66427 VSF65599:VSF66427 WCB65599:WCB66427 WLX65599:WLX66427 WVT65599:WVT66427 N131135:N131963 JH131135:JH131963 TD131135:TD131963 ACZ131135:ACZ131963 AMV131135:AMV131963 AWR131135:AWR131963 BGN131135:BGN131963 BQJ131135:BQJ131963 CAF131135:CAF131963 CKB131135:CKB131963 CTX131135:CTX131963 DDT131135:DDT131963 DNP131135:DNP131963 DXL131135:DXL131963 EHH131135:EHH131963 ERD131135:ERD131963 FAZ131135:FAZ131963 FKV131135:FKV131963 FUR131135:FUR131963 GEN131135:GEN131963 GOJ131135:GOJ131963 GYF131135:GYF131963 HIB131135:HIB131963 HRX131135:HRX131963 IBT131135:IBT131963 ILP131135:ILP131963 IVL131135:IVL131963 JFH131135:JFH131963 JPD131135:JPD131963 JYZ131135:JYZ131963 KIV131135:KIV131963 KSR131135:KSR131963 LCN131135:LCN131963 LMJ131135:LMJ131963 LWF131135:LWF131963 MGB131135:MGB131963 MPX131135:MPX131963 MZT131135:MZT131963 NJP131135:NJP131963 NTL131135:NTL131963 ODH131135:ODH131963 OND131135:OND131963 OWZ131135:OWZ131963 PGV131135:PGV131963 PQR131135:PQR131963 QAN131135:QAN131963 QKJ131135:QKJ131963 QUF131135:QUF131963 REB131135:REB131963 RNX131135:RNX131963 RXT131135:RXT131963 SHP131135:SHP131963 SRL131135:SRL131963 TBH131135:TBH131963 TLD131135:TLD131963 TUZ131135:TUZ131963 UEV131135:UEV131963 UOR131135:UOR131963 UYN131135:UYN131963 VIJ131135:VIJ131963 VSF131135:VSF131963 WCB131135:WCB131963 WLX131135:WLX131963 WVT131135:WVT131963 N196671:N197499 JH196671:JH197499 TD196671:TD197499 ACZ196671:ACZ197499 AMV196671:AMV197499 AWR196671:AWR197499 BGN196671:BGN197499 BQJ196671:BQJ197499 CAF196671:CAF197499 CKB196671:CKB197499 CTX196671:CTX197499 DDT196671:DDT197499 DNP196671:DNP197499 DXL196671:DXL197499 EHH196671:EHH197499 ERD196671:ERD197499 FAZ196671:FAZ197499 FKV196671:FKV197499 FUR196671:FUR197499 GEN196671:GEN197499 GOJ196671:GOJ197499 GYF196671:GYF197499 HIB196671:HIB197499 HRX196671:HRX197499 IBT196671:IBT197499 ILP196671:ILP197499 IVL196671:IVL197499 JFH196671:JFH197499 JPD196671:JPD197499 JYZ196671:JYZ197499 KIV196671:KIV197499 KSR196671:KSR197499 LCN196671:LCN197499 LMJ196671:LMJ197499 LWF196671:LWF197499 MGB196671:MGB197499 MPX196671:MPX197499 MZT196671:MZT197499 NJP196671:NJP197499 NTL196671:NTL197499 ODH196671:ODH197499 OND196671:OND197499 OWZ196671:OWZ197499 PGV196671:PGV197499 PQR196671:PQR197499 QAN196671:QAN197499 QKJ196671:QKJ197499 QUF196671:QUF197499 REB196671:REB197499 RNX196671:RNX197499 RXT196671:RXT197499 SHP196671:SHP197499 SRL196671:SRL197499 TBH196671:TBH197499 TLD196671:TLD197499 TUZ196671:TUZ197499 UEV196671:UEV197499 UOR196671:UOR197499 UYN196671:UYN197499 VIJ196671:VIJ197499 VSF196671:VSF197499 WCB196671:WCB197499 WLX196671:WLX197499 WVT196671:WVT197499 N262207:N263035 JH262207:JH263035 TD262207:TD263035 ACZ262207:ACZ263035 AMV262207:AMV263035 AWR262207:AWR263035 BGN262207:BGN263035 BQJ262207:BQJ263035 CAF262207:CAF263035 CKB262207:CKB263035 CTX262207:CTX263035 DDT262207:DDT263035 DNP262207:DNP263035 DXL262207:DXL263035 EHH262207:EHH263035 ERD262207:ERD263035 FAZ262207:FAZ263035 FKV262207:FKV263035 FUR262207:FUR263035 GEN262207:GEN263035 GOJ262207:GOJ263035 GYF262207:GYF263035 HIB262207:HIB263035 HRX262207:HRX263035 IBT262207:IBT263035 ILP262207:ILP263035 IVL262207:IVL263035 JFH262207:JFH263035 JPD262207:JPD263035 JYZ262207:JYZ263035 KIV262207:KIV263035 KSR262207:KSR263035 LCN262207:LCN263035 LMJ262207:LMJ263035 LWF262207:LWF263035 MGB262207:MGB263035 MPX262207:MPX263035 MZT262207:MZT263035 NJP262207:NJP263035 NTL262207:NTL263035 ODH262207:ODH263035 OND262207:OND263035 OWZ262207:OWZ263035 PGV262207:PGV263035 PQR262207:PQR263035 QAN262207:QAN263035 QKJ262207:QKJ263035 QUF262207:QUF263035 REB262207:REB263035 RNX262207:RNX263035 RXT262207:RXT263035 SHP262207:SHP263035 SRL262207:SRL263035 TBH262207:TBH263035 TLD262207:TLD263035 TUZ262207:TUZ263035 UEV262207:UEV263035 UOR262207:UOR263035 UYN262207:UYN263035 VIJ262207:VIJ263035 VSF262207:VSF263035 WCB262207:WCB263035 WLX262207:WLX263035 WVT262207:WVT263035 N327743:N328571 JH327743:JH328571 TD327743:TD328571 ACZ327743:ACZ328571 AMV327743:AMV328571 AWR327743:AWR328571 BGN327743:BGN328571 BQJ327743:BQJ328571 CAF327743:CAF328571 CKB327743:CKB328571 CTX327743:CTX328571 DDT327743:DDT328571 DNP327743:DNP328571 DXL327743:DXL328571 EHH327743:EHH328571 ERD327743:ERD328571 FAZ327743:FAZ328571 FKV327743:FKV328571 FUR327743:FUR328571 GEN327743:GEN328571 GOJ327743:GOJ328571 GYF327743:GYF328571 HIB327743:HIB328571 HRX327743:HRX328571 IBT327743:IBT328571 ILP327743:ILP328571 IVL327743:IVL328571 JFH327743:JFH328571 JPD327743:JPD328571 JYZ327743:JYZ328571 KIV327743:KIV328571 KSR327743:KSR328571 LCN327743:LCN328571 LMJ327743:LMJ328571 LWF327743:LWF328571 MGB327743:MGB328571 MPX327743:MPX328571 MZT327743:MZT328571 NJP327743:NJP328571 NTL327743:NTL328571 ODH327743:ODH328571 OND327743:OND328571 OWZ327743:OWZ328571 PGV327743:PGV328571 PQR327743:PQR328571 QAN327743:QAN328571 QKJ327743:QKJ328571 QUF327743:QUF328571 REB327743:REB328571 RNX327743:RNX328571 RXT327743:RXT328571 SHP327743:SHP328571 SRL327743:SRL328571 TBH327743:TBH328571 TLD327743:TLD328571 TUZ327743:TUZ328571 UEV327743:UEV328571 UOR327743:UOR328571 UYN327743:UYN328571 VIJ327743:VIJ328571 VSF327743:VSF328571 WCB327743:WCB328571 WLX327743:WLX328571 WVT327743:WVT328571 N393279:N394107 JH393279:JH394107 TD393279:TD394107 ACZ393279:ACZ394107 AMV393279:AMV394107 AWR393279:AWR394107 BGN393279:BGN394107 BQJ393279:BQJ394107 CAF393279:CAF394107 CKB393279:CKB394107 CTX393279:CTX394107 DDT393279:DDT394107 DNP393279:DNP394107 DXL393279:DXL394107 EHH393279:EHH394107 ERD393279:ERD394107 FAZ393279:FAZ394107 FKV393279:FKV394107 FUR393279:FUR394107 GEN393279:GEN394107 GOJ393279:GOJ394107 GYF393279:GYF394107 HIB393279:HIB394107 HRX393279:HRX394107 IBT393279:IBT394107 ILP393279:ILP394107 IVL393279:IVL394107 JFH393279:JFH394107 JPD393279:JPD394107 JYZ393279:JYZ394107 KIV393279:KIV394107 KSR393279:KSR394107 LCN393279:LCN394107 LMJ393279:LMJ394107 LWF393279:LWF394107 MGB393279:MGB394107 MPX393279:MPX394107 MZT393279:MZT394107 NJP393279:NJP394107 NTL393279:NTL394107 ODH393279:ODH394107 OND393279:OND394107 OWZ393279:OWZ394107 PGV393279:PGV394107 PQR393279:PQR394107 QAN393279:QAN394107 QKJ393279:QKJ394107 QUF393279:QUF394107 REB393279:REB394107 RNX393279:RNX394107 RXT393279:RXT394107 SHP393279:SHP394107 SRL393279:SRL394107 TBH393279:TBH394107 TLD393279:TLD394107 TUZ393279:TUZ394107 UEV393279:UEV394107 UOR393279:UOR394107 UYN393279:UYN394107 VIJ393279:VIJ394107 VSF393279:VSF394107 WCB393279:WCB394107 WLX393279:WLX394107 WVT393279:WVT394107 N458815:N459643 JH458815:JH459643 TD458815:TD459643 ACZ458815:ACZ459643 AMV458815:AMV459643 AWR458815:AWR459643 BGN458815:BGN459643 BQJ458815:BQJ459643 CAF458815:CAF459643 CKB458815:CKB459643 CTX458815:CTX459643 DDT458815:DDT459643 DNP458815:DNP459643 DXL458815:DXL459643 EHH458815:EHH459643 ERD458815:ERD459643 FAZ458815:FAZ459643 FKV458815:FKV459643 FUR458815:FUR459643 GEN458815:GEN459643 GOJ458815:GOJ459643 GYF458815:GYF459643 HIB458815:HIB459643 HRX458815:HRX459643 IBT458815:IBT459643 ILP458815:ILP459643 IVL458815:IVL459643 JFH458815:JFH459643 JPD458815:JPD459643 JYZ458815:JYZ459643 KIV458815:KIV459643 KSR458815:KSR459643 LCN458815:LCN459643 LMJ458815:LMJ459643 LWF458815:LWF459643 MGB458815:MGB459643 MPX458815:MPX459643 MZT458815:MZT459643 NJP458815:NJP459643 NTL458815:NTL459643 ODH458815:ODH459643 OND458815:OND459643 OWZ458815:OWZ459643 PGV458815:PGV459643 PQR458815:PQR459643 QAN458815:QAN459643 QKJ458815:QKJ459643 QUF458815:QUF459643 REB458815:REB459643 RNX458815:RNX459643 RXT458815:RXT459643 SHP458815:SHP459643 SRL458815:SRL459643 TBH458815:TBH459643 TLD458815:TLD459643 TUZ458815:TUZ459643 UEV458815:UEV459643 UOR458815:UOR459643 UYN458815:UYN459643 VIJ458815:VIJ459643 VSF458815:VSF459643 WCB458815:WCB459643 WLX458815:WLX459643 WVT458815:WVT459643 N524351:N525179 JH524351:JH525179 TD524351:TD525179 ACZ524351:ACZ525179 AMV524351:AMV525179 AWR524351:AWR525179 BGN524351:BGN525179 BQJ524351:BQJ525179 CAF524351:CAF525179 CKB524351:CKB525179 CTX524351:CTX525179 DDT524351:DDT525179 DNP524351:DNP525179 DXL524351:DXL525179 EHH524351:EHH525179 ERD524351:ERD525179 FAZ524351:FAZ525179 FKV524351:FKV525179 FUR524351:FUR525179 GEN524351:GEN525179 GOJ524351:GOJ525179 GYF524351:GYF525179 HIB524351:HIB525179 HRX524351:HRX525179 IBT524351:IBT525179 ILP524351:ILP525179 IVL524351:IVL525179 JFH524351:JFH525179 JPD524351:JPD525179 JYZ524351:JYZ525179 KIV524351:KIV525179 KSR524351:KSR525179 LCN524351:LCN525179 LMJ524351:LMJ525179 LWF524351:LWF525179 MGB524351:MGB525179 MPX524351:MPX525179 MZT524351:MZT525179 NJP524351:NJP525179 NTL524351:NTL525179 ODH524351:ODH525179 OND524351:OND525179 OWZ524351:OWZ525179 PGV524351:PGV525179 PQR524351:PQR525179 QAN524351:QAN525179 QKJ524351:QKJ525179 QUF524351:QUF525179 REB524351:REB525179 RNX524351:RNX525179 RXT524351:RXT525179 SHP524351:SHP525179 SRL524351:SRL525179 TBH524351:TBH525179 TLD524351:TLD525179 TUZ524351:TUZ525179 UEV524351:UEV525179 UOR524351:UOR525179 UYN524351:UYN525179 VIJ524351:VIJ525179 VSF524351:VSF525179 WCB524351:WCB525179 WLX524351:WLX525179 WVT524351:WVT525179 N589887:N590715 JH589887:JH590715 TD589887:TD590715 ACZ589887:ACZ590715 AMV589887:AMV590715 AWR589887:AWR590715 BGN589887:BGN590715 BQJ589887:BQJ590715 CAF589887:CAF590715 CKB589887:CKB590715 CTX589887:CTX590715 DDT589887:DDT590715 DNP589887:DNP590715 DXL589887:DXL590715 EHH589887:EHH590715 ERD589887:ERD590715 FAZ589887:FAZ590715 FKV589887:FKV590715 FUR589887:FUR590715 GEN589887:GEN590715 GOJ589887:GOJ590715 GYF589887:GYF590715 HIB589887:HIB590715 HRX589887:HRX590715 IBT589887:IBT590715 ILP589887:ILP590715 IVL589887:IVL590715 JFH589887:JFH590715 JPD589887:JPD590715 JYZ589887:JYZ590715 KIV589887:KIV590715 KSR589887:KSR590715 LCN589887:LCN590715 LMJ589887:LMJ590715 LWF589887:LWF590715 MGB589887:MGB590715 MPX589887:MPX590715 MZT589887:MZT590715 NJP589887:NJP590715 NTL589887:NTL590715 ODH589887:ODH590715 OND589887:OND590715 OWZ589887:OWZ590715 PGV589887:PGV590715 PQR589887:PQR590715 QAN589887:QAN590715 QKJ589887:QKJ590715 QUF589887:QUF590715 REB589887:REB590715 RNX589887:RNX590715 RXT589887:RXT590715 SHP589887:SHP590715 SRL589887:SRL590715 TBH589887:TBH590715 TLD589887:TLD590715 TUZ589887:TUZ590715 UEV589887:UEV590715 UOR589887:UOR590715 UYN589887:UYN590715 VIJ589887:VIJ590715 VSF589887:VSF590715 WCB589887:WCB590715 WLX589887:WLX590715 WVT589887:WVT590715 N655423:N656251 JH655423:JH656251 TD655423:TD656251 ACZ655423:ACZ656251 AMV655423:AMV656251 AWR655423:AWR656251 BGN655423:BGN656251 BQJ655423:BQJ656251 CAF655423:CAF656251 CKB655423:CKB656251 CTX655423:CTX656251 DDT655423:DDT656251 DNP655423:DNP656251 DXL655423:DXL656251 EHH655423:EHH656251 ERD655423:ERD656251 FAZ655423:FAZ656251 FKV655423:FKV656251 FUR655423:FUR656251 GEN655423:GEN656251 GOJ655423:GOJ656251 GYF655423:GYF656251 HIB655423:HIB656251 HRX655423:HRX656251 IBT655423:IBT656251 ILP655423:ILP656251 IVL655423:IVL656251 JFH655423:JFH656251 JPD655423:JPD656251 JYZ655423:JYZ656251 KIV655423:KIV656251 KSR655423:KSR656251 LCN655423:LCN656251 LMJ655423:LMJ656251 LWF655423:LWF656251 MGB655423:MGB656251 MPX655423:MPX656251 MZT655423:MZT656251 NJP655423:NJP656251 NTL655423:NTL656251 ODH655423:ODH656251 OND655423:OND656251 OWZ655423:OWZ656251 PGV655423:PGV656251 PQR655423:PQR656251 QAN655423:QAN656251 QKJ655423:QKJ656251 QUF655423:QUF656251 REB655423:REB656251 RNX655423:RNX656251 RXT655423:RXT656251 SHP655423:SHP656251 SRL655423:SRL656251 TBH655423:TBH656251 TLD655423:TLD656251 TUZ655423:TUZ656251 UEV655423:UEV656251 UOR655423:UOR656251 UYN655423:UYN656251 VIJ655423:VIJ656251 VSF655423:VSF656251 WCB655423:WCB656251 WLX655423:WLX656251 WVT655423:WVT656251 N720959:N721787 JH720959:JH721787 TD720959:TD721787 ACZ720959:ACZ721787 AMV720959:AMV721787 AWR720959:AWR721787 BGN720959:BGN721787 BQJ720959:BQJ721787 CAF720959:CAF721787 CKB720959:CKB721787 CTX720959:CTX721787 DDT720959:DDT721787 DNP720959:DNP721787 DXL720959:DXL721787 EHH720959:EHH721787 ERD720959:ERD721787 FAZ720959:FAZ721787 FKV720959:FKV721787 FUR720959:FUR721787 GEN720959:GEN721787 GOJ720959:GOJ721787 GYF720959:GYF721787 HIB720959:HIB721787 HRX720959:HRX721787 IBT720959:IBT721787 ILP720959:ILP721787 IVL720959:IVL721787 JFH720959:JFH721787 JPD720959:JPD721787 JYZ720959:JYZ721787 KIV720959:KIV721787 KSR720959:KSR721787 LCN720959:LCN721787 LMJ720959:LMJ721787 LWF720959:LWF721787 MGB720959:MGB721787 MPX720959:MPX721787 MZT720959:MZT721787 NJP720959:NJP721787 NTL720959:NTL721787 ODH720959:ODH721787 OND720959:OND721787 OWZ720959:OWZ721787 PGV720959:PGV721787 PQR720959:PQR721787 QAN720959:QAN721787 QKJ720959:QKJ721787 QUF720959:QUF721787 REB720959:REB721787 RNX720959:RNX721787 RXT720959:RXT721787 SHP720959:SHP721787 SRL720959:SRL721787 TBH720959:TBH721787 TLD720959:TLD721787 TUZ720959:TUZ721787 UEV720959:UEV721787 UOR720959:UOR721787 UYN720959:UYN721787 VIJ720959:VIJ721787 VSF720959:VSF721787 WCB720959:WCB721787 WLX720959:WLX721787 WVT720959:WVT721787 N786495:N787323 JH786495:JH787323 TD786495:TD787323 ACZ786495:ACZ787323 AMV786495:AMV787323 AWR786495:AWR787323 BGN786495:BGN787323 BQJ786495:BQJ787323 CAF786495:CAF787323 CKB786495:CKB787323 CTX786495:CTX787323 DDT786495:DDT787323 DNP786495:DNP787323 DXL786495:DXL787323 EHH786495:EHH787323 ERD786495:ERD787323 FAZ786495:FAZ787323 FKV786495:FKV787323 FUR786495:FUR787323 GEN786495:GEN787323 GOJ786495:GOJ787323 GYF786495:GYF787323 HIB786495:HIB787323 HRX786495:HRX787323 IBT786495:IBT787323 ILP786495:ILP787323 IVL786495:IVL787323 JFH786495:JFH787323 JPD786495:JPD787323 JYZ786495:JYZ787323 KIV786495:KIV787323 KSR786495:KSR787323 LCN786495:LCN787323 LMJ786495:LMJ787323 LWF786495:LWF787323 MGB786495:MGB787323 MPX786495:MPX787323 MZT786495:MZT787323 NJP786495:NJP787323 NTL786495:NTL787323 ODH786495:ODH787323 OND786495:OND787323 OWZ786495:OWZ787323 PGV786495:PGV787323 PQR786495:PQR787323 QAN786495:QAN787323 QKJ786495:QKJ787323 QUF786495:QUF787323 REB786495:REB787323 RNX786495:RNX787323 RXT786495:RXT787323 SHP786495:SHP787323 SRL786495:SRL787323 TBH786495:TBH787323 TLD786495:TLD787323 TUZ786495:TUZ787323 UEV786495:UEV787323 UOR786495:UOR787323 UYN786495:UYN787323 VIJ786495:VIJ787323 VSF786495:VSF787323 WCB786495:WCB787323 WLX786495:WLX787323 WVT786495:WVT787323 N852031:N852859 JH852031:JH852859 TD852031:TD852859 ACZ852031:ACZ852859 AMV852031:AMV852859 AWR852031:AWR852859 BGN852031:BGN852859 BQJ852031:BQJ852859 CAF852031:CAF852859 CKB852031:CKB852859 CTX852031:CTX852859 DDT852031:DDT852859 DNP852031:DNP852859 DXL852031:DXL852859 EHH852031:EHH852859 ERD852031:ERD852859 FAZ852031:FAZ852859 FKV852031:FKV852859 FUR852031:FUR852859 GEN852031:GEN852859 GOJ852031:GOJ852859 GYF852031:GYF852859 HIB852031:HIB852859 HRX852031:HRX852859 IBT852031:IBT852859 ILP852031:ILP852859 IVL852031:IVL852859 JFH852031:JFH852859 JPD852031:JPD852859 JYZ852031:JYZ852859 KIV852031:KIV852859 KSR852031:KSR852859 LCN852031:LCN852859 LMJ852031:LMJ852859 LWF852031:LWF852859 MGB852031:MGB852859 MPX852031:MPX852859 MZT852031:MZT852859 NJP852031:NJP852859 NTL852031:NTL852859 ODH852031:ODH852859 OND852031:OND852859 OWZ852031:OWZ852859 PGV852031:PGV852859 PQR852031:PQR852859 QAN852031:QAN852859 QKJ852031:QKJ852859 QUF852031:QUF852859 REB852031:REB852859 RNX852031:RNX852859 RXT852031:RXT852859 SHP852031:SHP852859 SRL852031:SRL852859 TBH852031:TBH852859 TLD852031:TLD852859 TUZ852031:TUZ852859 UEV852031:UEV852859 UOR852031:UOR852859 UYN852031:UYN852859 VIJ852031:VIJ852859 VSF852031:VSF852859 WCB852031:WCB852859 WLX852031:WLX852859 WVT852031:WVT852859 N917567:N918395 JH917567:JH918395 TD917567:TD918395 ACZ917567:ACZ918395 AMV917567:AMV918395 AWR917567:AWR918395 BGN917567:BGN918395 BQJ917567:BQJ918395 CAF917567:CAF918395 CKB917567:CKB918395 CTX917567:CTX918395 DDT917567:DDT918395 DNP917567:DNP918395 DXL917567:DXL918395 EHH917567:EHH918395 ERD917567:ERD918395 FAZ917567:FAZ918395 FKV917567:FKV918395 FUR917567:FUR918395 GEN917567:GEN918395 GOJ917567:GOJ918395 GYF917567:GYF918395 HIB917567:HIB918395 HRX917567:HRX918395 IBT917567:IBT918395 ILP917567:ILP918395 IVL917567:IVL918395 JFH917567:JFH918395 JPD917567:JPD918395 JYZ917567:JYZ918395 KIV917567:KIV918395 KSR917567:KSR918395 LCN917567:LCN918395 LMJ917567:LMJ918395 LWF917567:LWF918395 MGB917567:MGB918395 MPX917567:MPX918395 MZT917567:MZT918395 NJP917567:NJP918395 NTL917567:NTL918395 ODH917567:ODH918395 OND917567:OND918395 OWZ917567:OWZ918395 PGV917567:PGV918395 PQR917567:PQR918395 QAN917567:QAN918395 QKJ917567:QKJ918395 QUF917567:QUF918395 REB917567:REB918395 RNX917567:RNX918395 RXT917567:RXT918395 SHP917567:SHP918395 SRL917567:SRL918395 TBH917567:TBH918395 TLD917567:TLD918395 TUZ917567:TUZ918395 UEV917567:UEV918395 UOR917567:UOR918395 UYN917567:UYN918395 VIJ917567:VIJ918395 VSF917567:VSF918395 WCB917567:WCB918395 WLX917567:WLX918395 WVT917567:WVT918395 N983103:N983931 JH983103:JH983931 TD983103:TD983931 ACZ983103:ACZ983931 AMV983103:AMV983931 AWR983103:AWR983931 BGN983103:BGN983931 BQJ983103:BQJ983931 CAF983103:CAF983931 CKB983103:CKB983931 CTX983103:CTX983931 DDT983103:DDT983931 DNP983103:DNP983931 DXL983103:DXL983931 EHH983103:EHH983931 ERD983103:ERD983931 FAZ983103:FAZ983931 FKV983103:FKV983931 FUR983103:FUR983931 GEN983103:GEN983931 GOJ983103:GOJ983931 GYF983103:GYF983931 HIB983103:HIB983931 HRX983103:HRX983931 IBT983103:IBT983931 ILP983103:ILP983931 IVL983103:IVL983931 JFH983103:JFH983931 JPD983103:JPD983931 JYZ983103:JYZ983931 KIV983103:KIV983931 KSR983103:KSR983931 LCN983103:LCN983931 LMJ983103:LMJ983931 LWF983103:LWF983931 MGB983103:MGB983931 MPX983103:MPX983931 MZT983103:MZT983931 NJP983103:NJP983931 NTL983103:NTL983931 ODH983103:ODH983931 OND983103:OND983931 OWZ983103:OWZ983931 PGV983103:PGV983931 PQR983103:PQR983931 QAN983103:QAN983931 QKJ983103:QKJ983931 QUF983103:QUF983931 REB983103:REB983931 RNX983103:RNX983931 RXT983103:RXT983931 SHP983103:SHP983931 SRL983103:SRL983931 TBH983103:TBH983931 TLD983103:TLD983931 TUZ983103:TUZ983931 UEV983103:UEV983931 UOR983103:UOR983931 UYN983103:UYN983931 VIJ983103:VIJ983931 VSF983103:VSF983931 WCB983103:WCB983931 WLX983103:WLX983931 WVT983103:WVT983931 WWE983103:WWG983931 Y65599:AA66427 JS65599:JU66427 TO65599:TQ66427 ADK65599:ADM66427 ANG65599:ANI66427 AXC65599:AXE66427 BGY65599:BHA66427 BQU65599:BQW66427 CAQ65599:CAS66427 CKM65599:CKO66427 CUI65599:CUK66427 DEE65599:DEG66427 DOA65599:DOC66427 DXW65599:DXY66427 EHS65599:EHU66427 ERO65599:ERQ66427 FBK65599:FBM66427 FLG65599:FLI66427 FVC65599:FVE66427 GEY65599:GFA66427 GOU65599:GOW66427 GYQ65599:GYS66427 HIM65599:HIO66427 HSI65599:HSK66427 ICE65599:ICG66427 IMA65599:IMC66427 IVW65599:IVY66427 JFS65599:JFU66427 JPO65599:JPQ66427 JZK65599:JZM66427 KJG65599:KJI66427 KTC65599:KTE66427 LCY65599:LDA66427 LMU65599:LMW66427 LWQ65599:LWS66427 MGM65599:MGO66427 MQI65599:MQK66427 NAE65599:NAG66427 NKA65599:NKC66427 NTW65599:NTY66427 ODS65599:ODU66427 ONO65599:ONQ66427 OXK65599:OXM66427 PHG65599:PHI66427 PRC65599:PRE66427 QAY65599:QBA66427 QKU65599:QKW66427 QUQ65599:QUS66427 REM65599:REO66427 ROI65599:ROK66427 RYE65599:RYG66427 SIA65599:SIC66427 SRW65599:SRY66427 TBS65599:TBU66427 TLO65599:TLQ66427 TVK65599:TVM66427 UFG65599:UFI66427 UPC65599:UPE66427 UYY65599:UZA66427 VIU65599:VIW66427 VSQ65599:VSS66427 WCM65599:WCO66427 WMI65599:WMK66427 WWE65599:WWG66427 Y131135:AA131963 JS131135:JU131963 TO131135:TQ131963 ADK131135:ADM131963 ANG131135:ANI131963 AXC131135:AXE131963 BGY131135:BHA131963 BQU131135:BQW131963 CAQ131135:CAS131963 CKM131135:CKO131963 CUI131135:CUK131963 DEE131135:DEG131963 DOA131135:DOC131963 DXW131135:DXY131963 EHS131135:EHU131963 ERO131135:ERQ131963 FBK131135:FBM131963 FLG131135:FLI131963 FVC131135:FVE131963 GEY131135:GFA131963 GOU131135:GOW131963 GYQ131135:GYS131963 HIM131135:HIO131963 HSI131135:HSK131963 ICE131135:ICG131963 IMA131135:IMC131963 IVW131135:IVY131963 JFS131135:JFU131963 JPO131135:JPQ131963 JZK131135:JZM131963 KJG131135:KJI131963 KTC131135:KTE131963 LCY131135:LDA131963 LMU131135:LMW131963 LWQ131135:LWS131963 MGM131135:MGO131963 MQI131135:MQK131963 NAE131135:NAG131963 NKA131135:NKC131963 NTW131135:NTY131963 ODS131135:ODU131963 ONO131135:ONQ131963 OXK131135:OXM131963 PHG131135:PHI131963 PRC131135:PRE131963 QAY131135:QBA131963 QKU131135:QKW131963 QUQ131135:QUS131963 REM131135:REO131963 ROI131135:ROK131963 RYE131135:RYG131963 SIA131135:SIC131963 SRW131135:SRY131963 TBS131135:TBU131963 TLO131135:TLQ131963 TVK131135:TVM131963 UFG131135:UFI131963 UPC131135:UPE131963 UYY131135:UZA131963 VIU131135:VIW131963 VSQ131135:VSS131963 WCM131135:WCO131963 WMI131135:WMK131963 WWE131135:WWG131963 Y196671:AA197499 JS196671:JU197499 TO196671:TQ197499 ADK196671:ADM197499 ANG196671:ANI197499 AXC196671:AXE197499 BGY196671:BHA197499 BQU196671:BQW197499 CAQ196671:CAS197499 CKM196671:CKO197499 CUI196671:CUK197499 DEE196671:DEG197499 DOA196671:DOC197499 DXW196671:DXY197499 EHS196671:EHU197499 ERO196671:ERQ197499 FBK196671:FBM197499 FLG196671:FLI197499 FVC196671:FVE197499 GEY196671:GFA197499 GOU196671:GOW197499 GYQ196671:GYS197499 HIM196671:HIO197499 HSI196671:HSK197499 ICE196671:ICG197499 IMA196671:IMC197499 IVW196671:IVY197499 JFS196671:JFU197499 JPO196671:JPQ197499 JZK196671:JZM197499 KJG196671:KJI197499 KTC196671:KTE197499 LCY196671:LDA197499 LMU196671:LMW197499 LWQ196671:LWS197499 MGM196671:MGO197499 MQI196671:MQK197499 NAE196671:NAG197499 NKA196671:NKC197499 NTW196671:NTY197499 ODS196671:ODU197499 ONO196671:ONQ197499 OXK196671:OXM197499 PHG196671:PHI197499 PRC196671:PRE197499 QAY196671:QBA197499 QKU196671:QKW197499 QUQ196671:QUS197499 REM196671:REO197499 ROI196671:ROK197499 RYE196671:RYG197499 SIA196671:SIC197499 SRW196671:SRY197499 TBS196671:TBU197499 TLO196671:TLQ197499 TVK196671:TVM197499 UFG196671:UFI197499 UPC196671:UPE197499 UYY196671:UZA197499 VIU196671:VIW197499 VSQ196671:VSS197499 WCM196671:WCO197499 WMI196671:WMK197499 WWE196671:WWG197499 Y262207:AA263035 JS262207:JU263035 TO262207:TQ263035 ADK262207:ADM263035 ANG262207:ANI263035 AXC262207:AXE263035 BGY262207:BHA263035 BQU262207:BQW263035 CAQ262207:CAS263035 CKM262207:CKO263035 CUI262207:CUK263035 DEE262207:DEG263035 DOA262207:DOC263035 DXW262207:DXY263035 EHS262207:EHU263035 ERO262207:ERQ263035 FBK262207:FBM263035 FLG262207:FLI263035 FVC262207:FVE263035 GEY262207:GFA263035 GOU262207:GOW263035 GYQ262207:GYS263035 HIM262207:HIO263035 HSI262207:HSK263035 ICE262207:ICG263035 IMA262207:IMC263035 IVW262207:IVY263035 JFS262207:JFU263035 JPO262207:JPQ263035 JZK262207:JZM263035 KJG262207:KJI263035 KTC262207:KTE263035 LCY262207:LDA263035 LMU262207:LMW263035 LWQ262207:LWS263035 MGM262207:MGO263035 MQI262207:MQK263035 NAE262207:NAG263035 NKA262207:NKC263035 NTW262207:NTY263035 ODS262207:ODU263035 ONO262207:ONQ263035 OXK262207:OXM263035 PHG262207:PHI263035 PRC262207:PRE263035 QAY262207:QBA263035 QKU262207:QKW263035 QUQ262207:QUS263035 REM262207:REO263035 ROI262207:ROK263035 RYE262207:RYG263035 SIA262207:SIC263035 SRW262207:SRY263035 TBS262207:TBU263035 TLO262207:TLQ263035 TVK262207:TVM263035 UFG262207:UFI263035 UPC262207:UPE263035 UYY262207:UZA263035 VIU262207:VIW263035 VSQ262207:VSS263035 WCM262207:WCO263035 WMI262207:WMK263035 WWE262207:WWG263035 Y327743:AA328571 JS327743:JU328571 TO327743:TQ328571 ADK327743:ADM328571 ANG327743:ANI328571 AXC327743:AXE328571 BGY327743:BHA328571 BQU327743:BQW328571 CAQ327743:CAS328571 CKM327743:CKO328571 CUI327743:CUK328571 DEE327743:DEG328571 DOA327743:DOC328571 DXW327743:DXY328571 EHS327743:EHU328571 ERO327743:ERQ328571 FBK327743:FBM328571 FLG327743:FLI328571 FVC327743:FVE328571 GEY327743:GFA328571 GOU327743:GOW328571 GYQ327743:GYS328571 HIM327743:HIO328571 HSI327743:HSK328571 ICE327743:ICG328571 IMA327743:IMC328571 IVW327743:IVY328571 JFS327743:JFU328571 JPO327743:JPQ328571 JZK327743:JZM328571 KJG327743:KJI328571 KTC327743:KTE328571 LCY327743:LDA328571 LMU327743:LMW328571 LWQ327743:LWS328571 MGM327743:MGO328571 MQI327743:MQK328571 NAE327743:NAG328571 NKA327743:NKC328571 NTW327743:NTY328571 ODS327743:ODU328571 ONO327743:ONQ328571 OXK327743:OXM328571 PHG327743:PHI328571 PRC327743:PRE328571 QAY327743:QBA328571 QKU327743:QKW328571 QUQ327743:QUS328571 REM327743:REO328571 ROI327743:ROK328571 RYE327743:RYG328571 SIA327743:SIC328571 SRW327743:SRY328571 TBS327743:TBU328571 TLO327743:TLQ328571 TVK327743:TVM328571 UFG327743:UFI328571 UPC327743:UPE328571 UYY327743:UZA328571 VIU327743:VIW328571 VSQ327743:VSS328571 WCM327743:WCO328571 WMI327743:WMK328571 WWE327743:WWG328571 Y393279:AA394107 JS393279:JU394107 TO393279:TQ394107 ADK393279:ADM394107 ANG393279:ANI394107 AXC393279:AXE394107 BGY393279:BHA394107 BQU393279:BQW394107 CAQ393279:CAS394107 CKM393279:CKO394107 CUI393279:CUK394107 DEE393279:DEG394107 DOA393279:DOC394107 DXW393279:DXY394107 EHS393279:EHU394107 ERO393279:ERQ394107 FBK393279:FBM394107 FLG393279:FLI394107 FVC393279:FVE394107 GEY393279:GFA394107 GOU393279:GOW394107 GYQ393279:GYS394107 HIM393279:HIO394107 HSI393279:HSK394107 ICE393279:ICG394107 IMA393279:IMC394107 IVW393279:IVY394107 JFS393279:JFU394107 JPO393279:JPQ394107 JZK393279:JZM394107 KJG393279:KJI394107 KTC393279:KTE394107 LCY393279:LDA394107 LMU393279:LMW394107 LWQ393279:LWS394107 MGM393279:MGO394107 MQI393279:MQK394107 NAE393279:NAG394107 NKA393279:NKC394107 NTW393279:NTY394107 ODS393279:ODU394107 ONO393279:ONQ394107 OXK393279:OXM394107 PHG393279:PHI394107 PRC393279:PRE394107 QAY393279:QBA394107 QKU393279:QKW394107 QUQ393279:QUS394107 REM393279:REO394107 ROI393279:ROK394107 RYE393279:RYG394107 SIA393279:SIC394107 SRW393279:SRY394107 TBS393279:TBU394107 TLO393279:TLQ394107 TVK393279:TVM394107 UFG393279:UFI394107 UPC393279:UPE394107 UYY393279:UZA394107 VIU393279:VIW394107 VSQ393279:VSS394107 WCM393279:WCO394107 WMI393279:WMK394107 WWE393279:WWG394107 Y458815:AA459643 JS458815:JU459643 TO458815:TQ459643 ADK458815:ADM459643 ANG458815:ANI459643 AXC458815:AXE459643 BGY458815:BHA459643 BQU458815:BQW459643 CAQ458815:CAS459643 CKM458815:CKO459643 CUI458815:CUK459643 DEE458815:DEG459643 DOA458815:DOC459643 DXW458815:DXY459643 EHS458815:EHU459643 ERO458815:ERQ459643 FBK458815:FBM459643 FLG458815:FLI459643 FVC458815:FVE459643 GEY458815:GFA459643 GOU458815:GOW459643 GYQ458815:GYS459643 HIM458815:HIO459643 HSI458815:HSK459643 ICE458815:ICG459643 IMA458815:IMC459643 IVW458815:IVY459643 JFS458815:JFU459643 JPO458815:JPQ459643 JZK458815:JZM459643 KJG458815:KJI459643 KTC458815:KTE459643 LCY458815:LDA459643 LMU458815:LMW459643 LWQ458815:LWS459643 MGM458815:MGO459643 MQI458815:MQK459643 NAE458815:NAG459643 NKA458815:NKC459643 NTW458815:NTY459643 ODS458815:ODU459643 ONO458815:ONQ459643 OXK458815:OXM459643 PHG458815:PHI459643 PRC458815:PRE459643 QAY458815:QBA459643 QKU458815:QKW459643 QUQ458815:QUS459643 REM458815:REO459643 ROI458815:ROK459643 RYE458815:RYG459643 SIA458815:SIC459643 SRW458815:SRY459643 TBS458815:TBU459643 TLO458815:TLQ459643 TVK458815:TVM459643 UFG458815:UFI459643 UPC458815:UPE459643 UYY458815:UZA459643 VIU458815:VIW459643 VSQ458815:VSS459643 WCM458815:WCO459643 WMI458815:WMK459643 WWE458815:WWG459643 Y524351:AA525179 JS524351:JU525179 TO524351:TQ525179 ADK524351:ADM525179 ANG524351:ANI525179 AXC524351:AXE525179 BGY524351:BHA525179 BQU524351:BQW525179 CAQ524351:CAS525179 CKM524351:CKO525179 CUI524351:CUK525179 DEE524351:DEG525179 DOA524351:DOC525179 DXW524351:DXY525179 EHS524351:EHU525179 ERO524351:ERQ525179 FBK524351:FBM525179 FLG524351:FLI525179 FVC524351:FVE525179 GEY524351:GFA525179 GOU524351:GOW525179 GYQ524351:GYS525179 HIM524351:HIO525179 HSI524351:HSK525179 ICE524351:ICG525179 IMA524351:IMC525179 IVW524351:IVY525179 JFS524351:JFU525179 JPO524351:JPQ525179 JZK524351:JZM525179 KJG524351:KJI525179 KTC524351:KTE525179 LCY524351:LDA525179 LMU524351:LMW525179 LWQ524351:LWS525179 MGM524351:MGO525179 MQI524351:MQK525179 NAE524351:NAG525179 NKA524351:NKC525179 NTW524351:NTY525179 ODS524351:ODU525179 ONO524351:ONQ525179 OXK524351:OXM525179 PHG524351:PHI525179 PRC524351:PRE525179 QAY524351:QBA525179 QKU524351:QKW525179 QUQ524351:QUS525179 REM524351:REO525179 ROI524351:ROK525179 RYE524351:RYG525179 SIA524351:SIC525179 SRW524351:SRY525179 TBS524351:TBU525179 TLO524351:TLQ525179 TVK524351:TVM525179 UFG524351:UFI525179 UPC524351:UPE525179 UYY524351:UZA525179 VIU524351:VIW525179 VSQ524351:VSS525179 WCM524351:WCO525179 WMI524351:WMK525179 WWE524351:WWG525179 Y589887:AA590715 JS589887:JU590715 TO589887:TQ590715 ADK589887:ADM590715 ANG589887:ANI590715 AXC589887:AXE590715 BGY589887:BHA590715 BQU589887:BQW590715 CAQ589887:CAS590715 CKM589887:CKO590715 CUI589887:CUK590715 DEE589887:DEG590715 DOA589887:DOC590715 DXW589887:DXY590715 EHS589887:EHU590715 ERO589887:ERQ590715 FBK589887:FBM590715 FLG589887:FLI590715 FVC589887:FVE590715 GEY589887:GFA590715 GOU589887:GOW590715 GYQ589887:GYS590715 HIM589887:HIO590715 HSI589887:HSK590715 ICE589887:ICG590715 IMA589887:IMC590715 IVW589887:IVY590715 JFS589887:JFU590715 JPO589887:JPQ590715 JZK589887:JZM590715 KJG589887:KJI590715 KTC589887:KTE590715 LCY589887:LDA590715 LMU589887:LMW590715 LWQ589887:LWS590715 MGM589887:MGO590715 MQI589887:MQK590715 NAE589887:NAG590715 NKA589887:NKC590715 NTW589887:NTY590715 ODS589887:ODU590715 ONO589887:ONQ590715 OXK589887:OXM590715 PHG589887:PHI590715 PRC589887:PRE590715 QAY589887:QBA590715 QKU589887:QKW590715 QUQ589887:QUS590715 REM589887:REO590715 ROI589887:ROK590715 RYE589887:RYG590715 SIA589887:SIC590715 SRW589887:SRY590715 TBS589887:TBU590715 TLO589887:TLQ590715 TVK589887:TVM590715 UFG589887:UFI590715 UPC589887:UPE590715 UYY589887:UZA590715 VIU589887:VIW590715 VSQ589887:VSS590715 WCM589887:WCO590715 WMI589887:WMK590715 WWE589887:WWG590715 Y655423:AA656251 JS655423:JU656251 TO655423:TQ656251 ADK655423:ADM656251 ANG655423:ANI656251 AXC655423:AXE656251 BGY655423:BHA656251 BQU655423:BQW656251 CAQ655423:CAS656251 CKM655423:CKO656251 CUI655423:CUK656251 DEE655423:DEG656251 DOA655423:DOC656251 DXW655423:DXY656251 EHS655423:EHU656251 ERO655423:ERQ656251 FBK655423:FBM656251 FLG655423:FLI656251 FVC655423:FVE656251 GEY655423:GFA656251 GOU655423:GOW656251 GYQ655423:GYS656251 HIM655423:HIO656251 HSI655423:HSK656251 ICE655423:ICG656251 IMA655423:IMC656251 IVW655423:IVY656251 JFS655423:JFU656251 JPO655423:JPQ656251 JZK655423:JZM656251 KJG655423:KJI656251 KTC655423:KTE656251 LCY655423:LDA656251 LMU655423:LMW656251 LWQ655423:LWS656251 MGM655423:MGO656251 MQI655423:MQK656251 NAE655423:NAG656251 NKA655423:NKC656251 NTW655423:NTY656251 ODS655423:ODU656251 ONO655423:ONQ656251 OXK655423:OXM656251 PHG655423:PHI656251 PRC655423:PRE656251 QAY655423:QBA656251 QKU655423:QKW656251 QUQ655423:QUS656251 REM655423:REO656251 ROI655423:ROK656251 RYE655423:RYG656251 SIA655423:SIC656251 SRW655423:SRY656251 TBS655423:TBU656251 TLO655423:TLQ656251 TVK655423:TVM656251 UFG655423:UFI656251 UPC655423:UPE656251 UYY655423:UZA656251 VIU655423:VIW656251 VSQ655423:VSS656251 WCM655423:WCO656251 WMI655423:WMK656251 WWE655423:WWG656251 Y720959:AA721787 JS720959:JU721787 TO720959:TQ721787 ADK720959:ADM721787 ANG720959:ANI721787 AXC720959:AXE721787 BGY720959:BHA721787 BQU720959:BQW721787 CAQ720959:CAS721787 CKM720959:CKO721787 CUI720959:CUK721787 DEE720959:DEG721787 DOA720959:DOC721787 DXW720959:DXY721787 EHS720959:EHU721787 ERO720959:ERQ721787 FBK720959:FBM721787 FLG720959:FLI721787 FVC720959:FVE721787 GEY720959:GFA721787 GOU720959:GOW721787 GYQ720959:GYS721787 HIM720959:HIO721787 HSI720959:HSK721787 ICE720959:ICG721787 IMA720959:IMC721787 IVW720959:IVY721787 JFS720959:JFU721787 JPO720959:JPQ721787 JZK720959:JZM721787 KJG720959:KJI721787 KTC720959:KTE721787 LCY720959:LDA721787 LMU720959:LMW721787 LWQ720959:LWS721787 MGM720959:MGO721787 MQI720959:MQK721787 NAE720959:NAG721787 NKA720959:NKC721787 NTW720959:NTY721787 ODS720959:ODU721787 ONO720959:ONQ721787 OXK720959:OXM721787 PHG720959:PHI721787 PRC720959:PRE721787 QAY720959:QBA721787 QKU720959:QKW721787 QUQ720959:QUS721787 REM720959:REO721787 ROI720959:ROK721787 RYE720959:RYG721787 SIA720959:SIC721787 SRW720959:SRY721787 TBS720959:TBU721787 TLO720959:TLQ721787 TVK720959:TVM721787 UFG720959:UFI721787 UPC720959:UPE721787 UYY720959:UZA721787 VIU720959:VIW721787 VSQ720959:VSS721787 WCM720959:WCO721787 WMI720959:WMK721787 WWE720959:WWG721787 Y786495:AA787323 JS786495:JU787323 TO786495:TQ787323 ADK786495:ADM787323 ANG786495:ANI787323 AXC786495:AXE787323 BGY786495:BHA787323 BQU786495:BQW787323 CAQ786495:CAS787323 CKM786495:CKO787323 CUI786495:CUK787323 DEE786495:DEG787323 DOA786495:DOC787323 DXW786495:DXY787323 EHS786495:EHU787323 ERO786495:ERQ787323 FBK786495:FBM787323 FLG786495:FLI787323 FVC786495:FVE787323 GEY786495:GFA787323 GOU786495:GOW787323 GYQ786495:GYS787323 HIM786495:HIO787323 HSI786495:HSK787323 ICE786495:ICG787323 IMA786495:IMC787323 IVW786495:IVY787323 JFS786495:JFU787323 JPO786495:JPQ787323 JZK786495:JZM787323 KJG786495:KJI787323 KTC786495:KTE787323 LCY786495:LDA787323 LMU786495:LMW787323 LWQ786495:LWS787323 MGM786495:MGO787323 MQI786495:MQK787323 NAE786495:NAG787323 NKA786495:NKC787323 NTW786495:NTY787323 ODS786495:ODU787323 ONO786495:ONQ787323 OXK786495:OXM787323 PHG786495:PHI787323 PRC786495:PRE787323 QAY786495:QBA787323 QKU786495:QKW787323 QUQ786495:QUS787323 REM786495:REO787323 ROI786495:ROK787323 RYE786495:RYG787323 SIA786495:SIC787323 SRW786495:SRY787323 TBS786495:TBU787323 TLO786495:TLQ787323 TVK786495:TVM787323 UFG786495:UFI787323 UPC786495:UPE787323 UYY786495:UZA787323 VIU786495:VIW787323 VSQ786495:VSS787323 WCM786495:WCO787323 WMI786495:WMK787323 WWE786495:WWG787323 Y852031:AA852859 JS852031:JU852859 TO852031:TQ852859 ADK852031:ADM852859 ANG852031:ANI852859 AXC852031:AXE852859 BGY852031:BHA852859 BQU852031:BQW852859 CAQ852031:CAS852859 CKM852031:CKO852859 CUI852031:CUK852859 DEE852031:DEG852859 DOA852031:DOC852859 DXW852031:DXY852859 EHS852031:EHU852859 ERO852031:ERQ852859 FBK852031:FBM852859 FLG852031:FLI852859 FVC852031:FVE852859 GEY852031:GFA852859 GOU852031:GOW852859 GYQ852031:GYS852859 HIM852031:HIO852859 HSI852031:HSK852859 ICE852031:ICG852859 IMA852031:IMC852859 IVW852031:IVY852859 JFS852031:JFU852859 JPO852031:JPQ852859 JZK852031:JZM852859 KJG852031:KJI852859 KTC852031:KTE852859 LCY852031:LDA852859 LMU852031:LMW852859 LWQ852031:LWS852859 MGM852031:MGO852859 MQI852031:MQK852859 NAE852031:NAG852859 NKA852031:NKC852859 NTW852031:NTY852859 ODS852031:ODU852859 ONO852031:ONQ852859 OXK852031:OXM852859 PHG852031:PHI852859 PRC852031:PRE852859 QAY852031:QBA852859 QKU852031:QKW852859 QUQ852031:QUS852859 REM852031:REO852859 ROI852031:ROK852859 RYE852031:RYG852859 SIA852031:SIC852859 SRW852031:SRY852859 TBS852031:TBU852859 TLO852031:TLQ852859 TVK852031:TVM852859 UFG852031:UFI852859 UPC852031:UPE852859 UYY852031:UZA852859 VIU852031:VIW852859 VSQ852031:VSS852859 WCM852031:WCO852859 WMI852031:WMK852859 WWE852031:WWG852859 Y917567:AA918395 JS917567:JU918395 TO917567:TQ918395 ADK917567:ADM918395 ANG917567:ANI918395 AXC917567:AXE918395 BGY917567:BHA918395 BQU917567:BQW918395 CAQ917567:CAS918395 CKM917567:CKO918395 CUI917567:CUK918395 DEE917567:DEG918395 DOA917567:DOC918395 DXW917567:DXY918395 EHS917567:EHU918395 ERO917567:ERQ918395 FBK917567:FBM918395 FLG917567:FLI918395 FVC917567:FVE918395 GEY917567:GFA918395 GOU917567:GOW918395 GYQ917567:GYS918395 HIM917567:HIO918395 HSI917567:HSK918395 ICE917567:ICG918395 IMA917567:IMC918395 IVW917567:IVY918395 JFS917567:JFU918395 JPO917567:JPQ918395 JZK917567:JZM918395 KJG917567:KJI918395 KTC917567:KTE918395 LCY917567:LDA918395 LMU917567:LMW918395 LWQ917567:LWS918395 MGM917567:MGO918395 MQI917567:MQK918395 NAE917567:NAG918395 NKA917567:NKC918395 NTW917567:NTY918395 ODS917567:ODU918395 ONO917567:ONQ918395 OXK917567:OXM918395 PHG917567:PHI918395 PRC917567:PRE918395 QAY917567:QBA918395 QKU917567:QKW918395 QUQ917567:QUS918395 REM917567:REO918395 ROI917567:ROK918395 RYE917567:RYG918395 SIA917567:SIC918395 SRW917567:SRY918395 TBS917567:TBU918395 TLO917567:TLQ918395 TVK917567:TVM918395 UFG917567:UFI918395 UPC917567:UPE918395 UYY917567:UZA918395 VIU917567:VIW918395 VSQ917567:VSS918395 WCM917567:WCO918395 WMI917567:WMK918395 WWE917567:WWG918395 Y983103:AA983931 JS983103:JU983931 TO983103:TQ983931 ADK983103:ADM983931 ANG983103:ANI983931 AXC983103:AXE983931 BGY983103:BHA983931 BQU983103:BQW983931 CAQ983103:CAS983931 CKM983103:CKO983931 CUI983103:CUK983931 DEE983103:DEG983931 DOA983103:DOC983931 DXW983103:DXY983931 EHS983103:EHU983931 ERO983103:ERQ983931 FBK983103:FBM983931 FLG983103:FLI983931 FVC983103:FVE983931 GEY983103:GFA983931 GOU983103:GOW983931 GYQ983103:GYS983931 HIM983103:HIO983931 HSI983103:HSK983931 ICE983103:ICG983931 IMA983103:IMC983931 IVW983103:IVY983931 JFS983103:JFU983931 JPO983103:JPQ983931 JZK983103:JZM983931 KJG983103:KJI983931 KTC983103:KTE983931 LCY983103:LDA983931 LMU983103:LMW983931 LWQ983103:LWS983931 MGM983103:MGO983931 MQI983103:MQK983931 NAE983103:NAG983931 NKA983103:NKC983931 NTW983103:NTY983931 ODS983103:ODU983931 ONO983103:ONQ983931 OXK983103:OXM983931 PHG983103:PHI983931 PRC983103:PRE983931 QAY983103:QBA983931 QKU983103:QKW983931 QUQ983103:QUS983931 REM983103:REO983931 ROI983103:ROK983931 RYE983103:RYG983931 SIA983103:SIC983931 SRW983103:SRY983931 TBS983103:TBU983931 TLO983103:TLQ983931 TVK983103:TVM983931 UFG983103:UFI983931 UPC983103:UPE983931 UYY983103:UZA983931 VIU983103:VIW983931 VSQ983103:VSS983931 WCM983103:WCO983931 WMI983103:WMK983931 WLP111 WLP9 WBT9 WBT111 VRX9 VRX111 VIB9 VIB111 UYF9 UYF111 UOJ9 UOJ111 UEN9 UEN111 TUR9 TUR111 TKV9 TKV111 TAZ9 TAZ111 SRD9 SRD111 SHH9 SHH111 RXL9 RXL111 RNP9 RNP111 RDT9 RDT111 QTX9 QTX111 QKB9 QKB111 QAF9 QAF111 PQJ9 PQJ111 PGN9 PGN111 OWR9 OWR111 OMV9 OMV111 OCZ9 OCZ111 NTD9 NTD111 NJH9 NJH111 MZL9 MZL111 MPP9 MPP111 MFT9 MFT111 LVX9 LVX111 LMB9 LMB111 LCF9 LCF111 KSJ9 KSJ111 KIN9 KIN111 JYR9 JYR111 JOV9 JOV111 JEZ9 JEZ111 IVD9 IVD111 ILH9 ILH111 IBL9 IBL111 HRP9 HRP111 HHT9 HHT111 GXX9 GXX111 GOB9 GOB111 GEF9 GEF111 FUJ9 FUJ111 FKN9 FKN111 FAR9 FAR111 EQV9 EQV111 EGZ9 EGZ111 DXD9 DXD111 DNH9 DNH111 DDL9 DDL111 CTP9 CTP111 CJT9 CJT111 BZX9 BZX111 BQB9 BQB111 BGF9 BGF111 AWJ9 AWJ111 AMN9 AMN111 ACR9 ACR111 SV9 SV111 IZ9 IZ111 WVW9:WVY9 WVW111:WVY111 WMA9:WMC9 WMA111:WMC111 WCE9:WCG9 WCE111:WCG111 VSI9:VSK9 VSI111:VSK111 VIM9:VIO9 VIM111:VIO111 UYQ9:UYS9 UYQ111:UYS111 UOU9:UOW9 UOU111:UOW111 UEY9:UFA9 UEY111:UFA111 TVC9:TVE9 TVC111:TVE111 TLG9:TLI9 TLG111:TLI111 TBK9:TBM9 TBK111:TBM111 SRO9:SRQ9 SRO111:SRQ111 SHS9:SHU9 SHS111:SHU111 RXW9:RXY9 RXW111:RXY111 ROA9:ROC9 ROA111:ROC111 REE9:REG9 REE111:REG111 QUI9:QUK9 QUI111:QUK111 QKM9:QKO9 QKM111:QKO111 QAQ9:QAS9 QAQ111:QAS111 PQU9:PQW9 PQU111:PQW111 PGY9:PHA9 PGY111:PHA111 OXC9:OXE9 OXC111:OXE111 ONG9:ONI9 ONG111:ONI111 ODK9:ODM9 ODK111:ODM111 NTO9:NTQ9 NTO111:NTQ111 NJS9:NJU9 NJS111:NJU111 MZW9:MZY9 MZW111:MZY111 MQA9:MQC9 MQA111:MQC111 MGE9:MGG9 MGE111:MGG111 LWI9:LWK9 LWI111:LWK111 LMM9:LMO9 LMM111:LMO111 LCQ9:LCS9 LCQ111:LCS111 KSU9:KSW9 KSU111:KSW111 KIY9:KJA9 KIY111:KJA111 JZC9:JZE9 JZC111:JZE111 JPG9:JPI9 JPG111:JPI111 JFK9:JFM9 JFK111:JFM111 IVO9:IVQ9 IVO111:IVQ111 ILS9:ILU9 ILS111:ILU111 IBW9:IBY9 IBW111:IBY111 HSA9:HSC9 HSA111:HSC111 HIE9:HIG9 HIE111:HIG111 GYI9:GYK9 GYI111:GYK111 GOM9:GOO9 GOM111:GOO111 GEQ9:GES9 GEQ111:GES111 FUU9:FUW9 FUU111:FUW111 FKY9:FLA9 FKY111:FLA111 FBC9:FBE9 FBC111:FBE111 ERG9:ERI9 ERG111:ERI111 EHK9:EHM9 EHK111:EHM111 DXO9:DXQ9 DXO111:DXQ111 DNS9:DNU9 DNS111:DNU111 DDW9:DDY9 DDW111:DDY111 CUA9:CUC9 CUA111:CUC111 CKE9:CKG9 CKE111:CKG111 CAI9:CAK9 CAI111:CAK111 BQM9:BQO9 BQM111:BQO111 BGQ9:BGS9 BGQ111:BGS111 AWU9:AWW9 AWU111:AWW111 AMY9:ANA9 AMY111:ANA111 ADC9:ADE9 ADC111:ADE111 TG9:TI9 TG111:TI111 JK9:JM9 JK111:JM111 WVL9 WVL111 Y9:AA9 N9 Y111:AA111 N111 Y113:AA115 ACZ296:ACZ891 TD296:TD891 JH296:JH891 WWE296:WWG891 WMI296:WMK891 WCM296:WCO891 VSQ296:VSS891 VIU296:VIW891 UYY296:UZA891 UPC296:UPE891 UFG296:UFI891 TVK296:TVM891 TLO296:TLQ891 TBS296:TBU891 SRW296:SRY891 SIA296:SIC891 RYE296:RYG891 ROI296:ROK891 REM296:REO891 QUQ296:QUS891 QKU296:QKW891 QAY296:QBA891 PRC296:PRE891 PHG296:PHI891 OXK296:OXM891 ONO296:ONQ891 ODS296:ODU891 NTW296:NTY891 NKA296:NKC891 NAE296:NAG891 MQI296:MQK891 MGM296:MGO891 LWQ296:LWS891 LMU296:LMW891 LCY296:LDA891 KTC296:KTE891 KJG296:KJI891 JZK296:JZM891 JPO296:JPQ891 JFS296:JFU891 IVW296:IVY891 IMA296:IMC891 ICE296:ICG891 HSI296:HSK891 HIM296:HIO891 GYQ296:GYS891 GOU296:GOW891 GEY296:GFA891 FVC296:FVE891 FLG296:FLI891 FBK296:FBM891 ERO296:ERQ891 EHS296:EHU891 DXW296:DXY891 DOA296:DOC891 DEE296:DEG891 CUI296:CUK891 CKM296:CKO891 CAQ296:CAS891 BQU296:BQW891 BGY296:BHA891 AXC296:AXE891 ANG296:ANI891 ADK296:ADM891 TO296:TQ891 JS296:JU891 WVT296:WVT891 WLX296:WLX891 WCB296:WCB891 VSF296:VSF891 VIJ296:VIJ891 UYN296:UYN891 UOR296:UOR891 UEV296:UEV891 TUZ296:TUZ891 TLD296:TLD891 TBH296:TBH891 SRL296:SRL891 SHP296:SHP891 RXT296:RXT891 RNX296:RNX891 REB296:REB891 QUF296:QUF891 QKJ296:QKJ891 QAN296:QAN891 PQR296:PQR891 PGV296:PGV891 OWZ296:OWZ891 OND296:OND891 ODH296:ODH891 NTL296:NTL891 NJP296:NJP891 MZT296:MZT891 MPX296:MPX891 MGB296:MGB891 LWF296:LWF891 LMJ296:LMJ891 LCN296:LCN891 KSR296:KSR891 KIV296:KIV891 JYZ296:JYZ891 JPD296:JPD891 JFH296:JFH891 IVL296:IVL891 ILP296:ILP891 IBT296:IBT891 HRX296:HRX891 HIB296:HIB891 GYF296:GYF891 GOJ296:GOJ891 GEN296:GEN891 FUR296:FUR891 FKV296:FKV891 FAZ296:FAZ891 ERD296:ERD891 EHH296:EHH891 DXL296:DXL891 DNP296:DNP891 DDT296:DDT891 CTX296:CTX891 CKB296:CKB891 CAF296:CAF891 BQJ296:BQJ891 BGN296:BGN891 AWR296:AWR891 AMV296:AMV891 AWP293:AWP295 AMT293:AMT295 ACX293:ACX295 TB293:TB295 JF293:JF295 WWC293:WWE295 WMG293:WMI295 WCK293:WCM295 VSO293:VSQ295 VIS293:VIU295 UYW293:UYY295 UPA293:UPC295 UFE293:UFG295 TVI293:TVK295 TLM293:TLO295 TBQ293:TBS295 SRU293:SRW295 SHY293:SIA295 RYC293:RYE295 ROG293:ROI295 REK293:REM295 QUO293:QUQ295 QKS293:QKU295 QAW293:QAY295 PRA293:PRC295 PHE293:PHG295 OXI293:OXK295 ONM293:ONO295 ODQ293:ODS295 NTU293:NTW295 NJY293:NKA295 NAC293:NAE295 MQG293:MQI295 MGK293:MGM295 LWO293:LWQ295 LMS293:LMU295 LCW293:LCY295 KTA293:KTC295 KJE293:KJG295 JZI293:JZK295 JPM293:JPO295 JFQ293:JFS295 IVU293:IVW295 ILY293:IMA295 ICC293:ICE295 HSG293:HSI295 HIK293:HIM295 GYO293:GYQ295 GOS293:GOU295 GEW293:GEY295 FVA293:FVC295 FLE293:FLG295 FBI293:FBK295 ERM293:ERO295 EHQ293:EHS295 DXU293:DXW295 DNY293:DOA295 DEC293:DEE295 CUG293:CUI295 CKK293:CKM295 CAO293:CAQ295 BQS293:BQU295 BGW293:BGY295 AXA293:AXC295 ANE293:ANG295 ADI293:ADK295 TM293:TO295 JQ293:JS295 WVR293:WVR295 WLV293:WLV295 WBZ293:WBZ295 VSD293:VSD295 VIH293:VIH295 UYL293:UYL295 UOP293:UOP295 UET293:UET295 TUX293:TUX295 TLB293:TLB295 TBF293:TBF295 SRJ293:SRJ295 SHN293:SHN295 RXR293:RXR295 RNV293:RNV295 RDZ293:RDZ295 QUD293:QUD295 QKH293:QKH295 QAL293:QAL295 PQP293:PQP295 PGT293:PGT295 OWX293:OWX295 ONB293:ONB295 ODF293:ODF295 NTJ293:NTJ295 NJN293:NJN295 MZR293:MZR295 MPV293:MPV295 MFZ293:MFZ295 LWD293:LWD295 LMH293:LMH295 LCL293:LCL295 KSP293:KSP295 KIT293:KIT295 JYX293:JYX295 JPB293:JPB295 JFF293:JFF295 IVJ293:IVJ295 ILN293:ILN295 IBR293:IBR295 HRV293:HRV295 HHZ293:HHZ295 GYD293:GYD295 GOH293:GOH295 GEL293:GEL295 FUP293:FUP295 FKT293:FKT295 FAX293:FAX295 ERB293:ERB295 EHF293:EHF295 DXJ293:DXJ295 DNN293:DNN295 DDR293:DDR295 CTV293:CTV295 CJZ293:CJZ295 CAD293:CAD295 BQH293:BQH295 BGL293:BGL295 AB44:AB61 WVW207:WVY207 DNF124 Y48:Y49 Y57:Y58 AB106:AB108 UEB106 TUF106 TKJ106 TAN106 SQR106 SGV106 RWZ106 RND106 RDH106 QTL106 QJP106 PZT106 PPX106 PGB106 OWF106 OMJ106 OCN106 NSR106 NIV106 MYZ106 MPD106 MFH106 LVL106 LLP106 LBT106 KRX106 KIB106 JYF106 JOJ106 JEN106 IUR106 IKV106 IAZ106 HRD106 HHH106 GXL106 GNP106 GDT106 FTX106 FKB106 FAF106 EQJ106 EGN106 DWR106 DMV106 DCZ106 CTD106 CJH106 BZL106 BPP106 BFT106 AVX106 AMB106 ACF106 SJ106 IN106 WVK106:WVM106 WLO106:WLQ106 WBS106:WBU106 VRW106:VRY106 VIA106:VIC106 UYE106:UYG106 UOI106:UOK106 UEM106:UEO106 TUQ106:TUS106 TKU106:TKW106 TAY106:TBA106 SRC106:SRE106 SHG106:SHI106 RXK106:RXM106 RNO106:RNQ106 RDS106:RDU106 QTW106:QTY106 QKA106:QKC106 QAE106:QAG106 PQI106:PQK106 PGM106:PGO106 OWQ106:OWS106 OMU106:OMW106 OCY106:ODA106 NTC106:NTE106 NJG106:NJI106 MZK106:MZM106 MPO106:MPQ106 MFS106:MFU106 LVW106:LVY106 LMA106:LMC106 LCE106:LCG106 KSI106:KSK106 KIM106:KIO106 JYQ106:JYS106 JOU106:JOW106 JEY106:JFA106 IVC106:IVE106 ILG106:ILI106 IBK106:IBM106 HRO106:HRQ106 HHS106:HHU106 GXW106:GXY106 GOA106:GOC106 GEE106:GEG106 FUI106:FUK106 FKM106:FKO106 FAQ106:FAS106 EQU106:EQW106 EGY106:EHA106 DXC106:DXE106 DNG106:DNI106 DDK106:DDM106 CTO106:CTQ106 CJS106:CJU106 BZW106:BZY106 BQA106:BQC106 BGE106:BGG106 AWI106:AWK106 AMM106:AMO106 ACQ106:ACS106 SU106:SW106 IY106:JA106 WUZ106 WLD106 WBH106 VRL106 VHP106 UXT106 BC267:BC268 DXB124 EGX124 EQT124 FAP124 FKL124 FUH124 GED124 GNZ124 GXV124 HHR124 HRN124 IBJ124 ILF124 IVB124 JEX124 JOT124 JYP124 KIL124 KSH124 LCD124 LLZ124 LVV124 MFR124 MPN124 MZJ124 NJF124 NTB124 OCX124 OMT124 OWP124 PGL124 PQH124 QAD124 QJZ124 QTV124 RDR124 RNN124 RXJ124 SHF124 SRB124 TAX124 TKT124 TUP124 UEL124 UOH124 UYD124 VHZ124 VRV124 WBR124 WLN124 WVJ124 JI124:JK124 TE124:TG124 ADA124:ADC124 AMW124:AMY124 AWS124:AWU124 BGO124:BGQ124 BQK124:BQM124 CAG124:CAI124 CKC124:CKE124 CTY124:CUA124 DDU124:DDW124 DNQ124:DNS124 DXM124:DXO124 EHI124:EHK124 ERE124:ERG124 FBA124:FBC124 FKW124:FKY124 FUS124:FUU124 GEO124:GEQ124 GOK124:GOM124 GYG124:GYI124 HIC124:HIE124 HRY124:HSA124 IBU124:IBW124 ILQ124:ILS124 IVM124:IVO124 JFI124:JFK124 JPE124:JPG124 JZA124:JZC124 KIW124:KIY124 KSS124:KSU124 LCO124:LCQ124 LMK124:LMM124 LWG124:LWI124 MGC124:MGE124 MPY124:MQA124 MZU124:MZW124 NJQ124:NJS124 NTM124:NTO124 ODI124:ODK124 ONE124:ONG124 OXA124:OXC124 PGW124:PGY124 PQS124:PQU124 QAO124:QAQ124 QKK124:QKM124 QUG124:QUI124 REC124:REE124 RNY124:ROA124 RXU124:RXW124 SHQ124:SHS124 SRM124:SRO124 TBI124:TBK124 TLE124:TLG124 TVA124:TVC124 UEW124:UEY124 UOS124:UOU124 UYO124:UYQ124 VIK124:VIM124 VSG124:VSI124 WCC124:WCE124 WLY124:WMA124 WVU124:WVW124 IX124 ST124 ACP124 AML124 AWH124 BGD124 BZV124 BPZ124 CJR124 O32 WMC127:WME127 WCG127:WCI127 VSK127:VSM127 VIO127:VIQ127 UYS127:UYU127 UOW127:UOY127 UFA127:UFC127 TVE127:TVG127 TLI127:TLK127 TBM127:TBO127 SRQ127:SRS127 SHU127:SHW127 RXY127:RYA127 ROC127:ROE127 REG127:REI127 QUK127:QUM127 QKO127:QKQ127 QAS127:QAU127 PQW127:PQY127 PHA127:PHC127 OXE127:OXG127 ONI127:ONK127 ODM127:ODO127 NTQ127:NTS127 NJU127:NJW127 MZY127:NAA127 MQC127:MQE127 MGG127:MGI127 LWK127:LWM127 LMO127:LMQ127 LCS127:LCU127 KSW127:KSY127 KJA127:KJC127 JZE127:JZG127 JPI127:JPK127 JFM127:JFO127 IVQ127:IVS127 ILU127:ILW127 IBY127:ICA127 HSC127:HSE127 HIG127:HII127 GYK127:GYM127 GOO127:GOQ127 GES127:GEU127 FUW127:FUY127 FLA127:FLC127 FBE127:FBG127 ERI127:ERK127 EHM127:EHO127 DXQ127:DXS127 DNU127:DNW127 DDY127:DEA127 CUC127:CUE127 CKG127:CKI127 CAK127:CAM127 BQO127:BQQ127 BGS127:BGU127 AWW127:AWY127 ANA127:ANC127 ADE127:ADG127 TI127:TK127 JM127:JO127 WVN127 WLR127 WBV127 VRZ127 VID127 UYH127 UOL127 UEP127 TUT127 TKX127 TBB127 SRF127 SHJ127 RXN127 RNR127 RDV127 QTZ127 QKD127 QAH127 PQL127 PGP127 OWT127 OMX127 ODB127 NTF127 NJJ127 MZN127 MPR127 MFV127 LVZ127 LMD127 LCH127 KSL127 KIP127 JYT127 JOX127 JFB127 IVF127 ILJ127 IBN127 HRR127 HHV127 GXZ127 GOD127 GEH127 FUL127 FKP127 FAT127 EQX127 EHB127 DXF127 DNJ127 DDN127 CTR127 CJV127 BZZ127 BQD127 BGH127 AWL127 AMP127 ACT127 SX127 JB127 WLR128:WLT128 WVY127:WWA127 AMC107:AME108 AWG164 VSK206:VSM206 VIO206:VIQ206 UYS206:UYU206 UOW206:UOY206 UFA206:UFC206 TVE206:TVG206 TLI206:TLK206 TBM206:TBO206 SRQ206:SRS206 SHU206:SHW206 RXY206:RYA206 ROC206:ROE206 REG206:REI206 QUK206:QUM206 QKO206:QKQ206 QAS206:QAU206 PQW206:PQY206 PHA206:PHC206 OXE206:OXG206 ONI206:ONK206 ODM206:ODO206 NTQ206:NTS206 NJU206:NJW206 MZY206:NAA206 MQC206:MQE206 MGG206:MGI206 LWK206:LWM206 LMO206:LMQ206 LCS206:LCU206 KSW206:KSY206 KJA206:KJC206 JZE206:JZG206 JPI206:JPK206 JFM206:JFO206 IVQ206:IVS206 ILU206:ILW206 IBY206:ICA206 HSC206:HSE206 HIG206:HII206 GYK206:GYM206 GOO206:GOQ206 GES206:GEU206 FUW206:FUY206 FLA206:FLC206 FBE206:FBG206 ERI206:ERK206 EHM206:EHO206 DXQ206:DXS206 DNU206:DNW206 DDY206:DEA206 CUC206:CUE206 CKG206:CKI206 CAK206:CAM206 BQO206:BQQ206 BGS206:BGU206 AWW206:AWY206 ANA206:ANC206 ADE206:ADG206 TI206:TK206 JM206:JO206 WVN206 WLR206 WBV206 VRZ206 VID206 UYH206 UOL206 UEP206 TUT206 TKX206 TBB206 SRF206 SHJ206 RXN206 RNR206 RDV206 QTZ206 QKD206 QAH206 PQL206 PGP206 OWT206 OMX206 ODB206 NTF206 NJJ206 MZN206 MPR206 MFV206 LVZ206 LMD206 LCH206 KSL206 KIP206 JYT206 JOX206 JFB206 IVF206 ILJ206 IBN206 HRR206 HHV206 GXZ206 GOD206 GEH206 FUL206 FKP206 FAT206 EQX206 EHB206 DXF206 DNJ206 DDN206 CTR206 CJV206 BZZ206 BQD206 BGH206 AWL206 AMP206 ACT206 SX206 JB206 WVY206:WWA206 ACD284:ACD285 WMC206:WME206 BGB125 AMY63:ANA63 AWU63:AWW63 BGQ63:BGS63 BQM63:BQO63 CAI63:CAK63 CKE63:CKG63 CUA63:CUC63 DDW63:DDY63 DNS63:DNU63 DXO63:DXQ63 EHK63:EHM63 ERG63:ERI63 FBC63:FBE63 FKY63:FLA63 FUU63:FUW63 GEQ63:GES63 GOM63:GOO63 GYI63:GYK63 HIE63:HIG63 HSA63:HSC63 IBW63:IBY63 ILS63:ILU63 IVO63:IVQ63 JFK63:JFM63 JPG63:JPI63 JZC63:JZE63 KIY63:KJA63 KSU63:KSW63 LCQ63:LCS63 LMM63:LMO63 LWI63:LWK63 MGE63:MGG63 MQA63:MQC63 MZW63:MZY63 NJS63:NJU63 NTO63:NTQ63 ODK63:ODM63 ONG63:ONI63 OXC63:OXE63 PGY63:PHA63 PQU63:PQW63 QAQ63:QAS63 QKM63:QKO63 QUI63:QUK63 REE63:REG63 ROA63:ROC63 RXW63:RXY63 SHS63:SHU63 SRO63:SRQ63 TBK63:TBM63 TLG63:TLI63 TVC63:TVE63 UEY63:UFA63 UOU63:UOW63 UYQ63:UYS63 VIM63:VIO63 VSI63:VSK63 WCE63:WCG63 WMA63:WMC63 WVW63:WVY63 IZ63 SV63 ACR63 AMN63 AWJ63 BGF63 BQB63 BZX63 CJT63 CTP63 DDL63 DNH63 DXD63 EGZ63 EQV63 FAR63 FKN63 FUJ63 GEF63 GOB63 GXX63 HHT63 HRP63 IBL63 ILH63 IVD63 JEZ63 JOV63 JYR63 KIN63 KSJ63 LCF63 LMB63 LVX63 MFT63 MPP63 MZL63 NJH63 NTD63 OCZ63 OMV63 OWR63 PGN63 PQJ63 QAF63 QKB63 QTX63 RDT63 RNP63 RXL63 SHH63 SRD63 TAZ63 TKV63 TUR63 UEN63 UOJ63 UYF63 VIB63 VRX63 WBT63 WLP63 WVL63 ADC63:ADE63 JK63:JM63 TG63:TI63 AB63 O63 AMY22:ANA22 AWU22:AWW22 BGQ22:BGS22 BQM22:BQO22 CAI22:CAK22 CKE22:CKG22 CUA22:CUC22 DDW22:DDY22 DNS22:DNU22 DXO22:DXQ22 EHK22:EHM22 ERG22:ERI22 FBC22:FBE22 FKY22:FLA22 FUU22:FUW22 GEQ22:GES22 GOM22:GOO22 GYI22:GYK22 HIE22:HIG22 HSA22:HSC22 IBW22:IBY22 ILS22:ILU22 IVO22:IVQ22 JFK22:JFM22 JPG22:JPI22 JZC22:JZE22 KIY22:KJA22 KSU22:KSW22 LCQ22:LCS22 LMM22:LMO22 LWI22:LWK22 MGE22:MGG22 MQA22:MQC22 MZW22:MZY22 NJS22:NJU22 NTO22:NTQ22 ODK22:ODM22 ONG22:ONI22 OXC22:OXE22 PGY22:PHA22 PQU22:PQW22 QAQ22:QAS22 QKM22:QKO22 QUI22:QUK22 REE22:REG22 ROA22:ROC22 RXW22:RXY22 SHS22:SHU22 SRO22:SRQ22 TBK22:TBM22 TLG22:TLI22 TVC22:TVE22 UEY22:UFA22 UOU22:UOW22 UYQ22:UYS22 VIM22:VIO22 VSI22:VSK22 WCE22:WCG22 WMA22:WMC22 WVW22:WVY22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ADC22:ADE22 JK22:JM22 TG22:TI22 AB22 O22 AMY25:ANA25 AWU25:AWW25 BGQ25:BGS25 BQM25:BQO25 CAI25:CAK25 CKE25:CKG25 CUA25:CUC25 DDW25:DDY25 DNS25:DNU25 DXO25:DXQ25 EHK25:EHM25 ERG25:ERI25 FBC25:FBE25 FKY25:FLA25 FUU25:FUW25 GEQ25:GES25 GOM25:GOO25 GYI25:GYK25 HIE25:HIG25 HSA25:HSC25 IBW25:IBY25 ILS25:ILU25 IVO25:IVQ25 JFK25:JFM25 JPG25:JPI25 JZC25:JZE25 KIY25:KJA25 KSU25:KSW25 LCQ25:LCS25 LMM25:LMO25 LWI25:LWK25 MGE25:MGG25 MQA25:MQC25 MZW25:MZY25 NJS25:NJU25 NTO25:NTQ25 ODK25:ODM25 ONG25:ONI25 OXC25:OXE25 PGY25:PHA25 PQU25:PQW25 QAQ25:QAS25 QKM25:QKO25 QUI25:QUK25 REE25:REG25 ROA25:ROC25 RXW25:RXY25 SHS25:SHU25 SRO25:SRQ25 TBK25:TBM25 TLG25:TLI25 TVC25:TVE25 UEY25:UFA25 UOU25:UOW25 UYQ25:UYS25 VIM25:VIO25 VSI25:VSK25 WCE25:WCG25 WMA25:WMC25 WVW25:WVY25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ADC25:ADE25 JK25:JM25 TG25:TI25 AB25 O25 AMY29:ANA29 AWU29:AWW29 BGQ29:BGS29 BQM29:BQO29 CAI29:CAK29 CKE29:CKG29 CUA29:CUC29 DDW29:DDY29 DNS29:DNU29 DXO29:DXQ29 EHK29:EHM29 ERG29:ERI29 FBC29:FBE29 FKY29:FLA29 FUU29:FUW29 GEQ29:GES29 GOM29:GOO29 GYI29:GYK29 HIE29:HIG29 HSA29:HSC29 IBW29:IBY29 ILS29:ILU29 IVO29:IVQ29 JFK29:JFM29 JPG29:JPI29 JZC29:JZE29 KIY29:KJA29 KSU29:KSW29 LCQ29:LCS29 LMM29:LMO29 LWI29:LWK29 MGE29:MGG29 MQA29:MQC29 MZW29:MZY29 NJS29:NJU29 NTO29:NTQ29 ODK29:ODM29 ONG29:ONI29 OXC29:OXE29 PGY29:PHA29 PQU29:PQW29 QAQ29:QAS29 QKM29:QKO29 QUI29:QUK29 REE29:REG29 ROA29:ROC29 RXW29:RXY29 SHS29:SHU29 SRO29:SRQ29 TBK29:TBM29 TLG29:TLI29 TVC29:TVE29 UEY29:UFA29 UOU29:UOW29 UYQ29:UYS29 VIM29:VIO29 VSI29:VSK29 WCE29:WCG29 WMA29:WMC29 WVW29:WVY29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ADC29:ADE29 JK29:JM29 TG29:TI29 AB29 O29 AMY32:ANA32 AWU32:AWW32 BGQ32:BGS32 BQM32:BQO32 CAI32:CAK32 CKE32:CKG32 CUA32:CUC32 DDW32:DDY32 DNS32:DNU32 DXO32:DXQ32 EHK32:EHM32 ERG32:ERI32 FBC32:FBE32 FKY32:FLA32 FUU32:FUW32 GEQ32:GES32 GOM32:GOO32 GYI32:GYK32 HIE32:HIG32 HSA32:HSC32 IBW32:IBY32 ILS32:ILU32 IVO32:IVQ32 JFK32:JFM32 JPG32:JPI32 JZC32:JZE32 KIY32:KJA32 KSU32:KSW32 LCQ32:LCS32 LMM32:LMO32 LWI32:LWK32 MGE32:MGG32 MQA32:MQC32 MZW32:MZY32 NJS32:NJU32 NTO32:NTQ32 ODK32:ODM32 ONG32:ONI32 OXC32:OXE32 PGY32:PHA32 PQU32:PQW32 QAQ32:QAS32 QKM32:QKO32 QUI32:QUK32 REE32:REG32 ROA32:ROC32 RXW32:RXY32 SHS32:SHU32 SRO32:SRQ32 TBK32:TBM32 TLG32:TLI32 TVC32:TVE32 UEY32:UFA32 UOU32:UOW32 UYQ32:UYS32 VIM32:VIO32 VSI32:VSK32 WCE32:WCG32 WMA32:WMC32 WVW32:WVY32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ADC32:ADE32 JK32:JM32 TG32:TI32 AB32 AMR132 BZT125 BPX125 CJP125 CTL125 DDH125 DND125 DWZ125 EGV125 EQR125 FAN125 FKJ125 FUF125 GEB125 GNX125 GXT125 HHP125 HRL125 IBH125 ILD125 IUZ125 JEV125 JOR125 JYN125 KIJ125 KSF125 LCB125 LLX125 LVT125 MFP125 MPL125 MZH125 NJD125 NSZ125 OCV125 OMR125 OWN125 PGJ125 PQF125 QAB125 QJX125 QTT125 RDP125 RNL125 RXH125 SHD125 SQZ125 TAV125 TKR125 TUN125 UEJ125 UOF125 UYB125 VHX125 VRT125 WBP125 WLL125 WVH125 JG125:JI125 TC125:TE125 ACY125:ADA125 AMU125:AMW125 AWQ125:AWS125 BGM125:BGO125 BQI125:BQK125 CAE125:CAG125 CKA125:CKC125 CTW125:CTY125 DDS125:DDU125 DNO125:DNQ125 DXK125:DXM125 EHG125:EHI125 ERC125:ERE125 FAY125:FBA125 FKU125:FKW125 FUQ125:FUS125 GEM125:GEO125 GOI125:GOK125 GYE125:GYG125 HIA125:HIC125 HRW125:HRY125 IBS125:IBU125 ILO125:ILQ125 IVK125:IVM125 JFG125:JFI125 JPC125:JPE125 JYY125:JZA125 KIU125:KIW125 KSQ125:KSS125 LCM125:LCO125 LMI125:LMK125 LWE125:LWG125 MGA125:MGC125 MPW125:MPY125 MZS125:MZU125 NJO125:NJQ125 NTK125:NTM125 ODG125:ODI125 ONC125:ONE125 OWY125:OXA125 PGU125:PGW125 PQQ125:PQS125 QAM125:QAO125 QKI125:QKK125 QUE125:QUG125 REA125:REC125 RNW125:RNY125 RXS125:RXU125 SHO125:SHQ125 SRK125:SRM125 TBG125:TBI125 TLC125:TLE125 TUY125:TVA125 UEU125:UEW125 UOQ125:UOS125 UYM125:UYO125 VII125:VIK125 VSE125:VSG125 WCA125:WCC125 WLW125:WLY125 WVS125:WVU125 IV125 SR125 ACN125 AMJ125 Y174:AA193 BFQ131 WMA207:WMC207 WCE207:WCG207 VSI207:VSK207 VIM207:VIO207 UYQ207:UYS207 UOU207:UOW207 UEY207:UFA207 TVC207:TVE207 TLG207:TLI207 TBK207:TBM207 SRO207:SRQ207 SHS207:SHU207 RXW207:RXY207 ROA207:ROC207 REE207:REG207 QUI207:QUK207 QKM207:QKO207 QAQ207:QAS207 PQU207:PQW207 PGY207:PHA207 OXC207:OXE207 ONG207:ONI207 ODK207:ODM207 NTO207:NTQ207 NJS207:NJU207 MZW207:MZY207 MQA207:MQC207 MGE207:MGG207 LWI207:LWK207 LMM207:LMO207 LCQ207:LCS207 KSU207:KSW207 KIY207:KJA207 JZC207:JZE207 JPG207:JPI207 JFK207:JFM207 IVO207:IVQ207 ILS207:ILU207 IBW207:IBY207 HSA207:HSC207 HIE207:HIG207 GYI207:GYK207 GOM207:GOO207 GEQ207:GES207 FUU207:FUW207 FKY207:FLA207 FBC207:FBE207 ERG207:ERI207 EHK207:EHM207 DXO207:DXQ207 DNS207:DNU207 DDW207:DDY207 CUA207:CUC207 CKE207:CKG207 CAI207:CAK207 BQM207:BQO207 BGQ207:BGS207 AWU207:AWW207 AMY207:ANA207 ADC207:ADE207 TG207:TI207 JK207:JM207 WVL207 WLP207 WBT207 VRX207 VIB207 UYF207 UOJ207 UEN207 TUR207 TKV207 TAZ207 SRD207 SHH207 RXL207 RNP207 RDT207 QTX207 QKB207 QAF207 PQJ207 PGN207 OWR207 OMV207 OCZ207 NTD207 NJH207 MZL207 MPP207 MFT207 LVX207 LMB207 LCF207 KSJ207 KIN207 JYR207 JOV207 JEZ207 IVD207 ILH207 IBL207 HRP207 HHT207 GXX207 GOB207 GEF207 FUJ207 FKN207 FAR207 EQV207 EGZ207 DXD207 DNH207 DDL207 CTP207 CJT207 BZX207 BQB207 BGF207 AWJ207 AMN207 ACR207 SV207 BC168 BC165 ACO135 AWG200 Y206:AA212 AMM64:AMO64 AWI64:AWK64 BGE64:BGG64 BQA64:BQC64 BZW64:BZY64 CJS64:CJU64 CTO64:CTQ64 DDK64:DDM64 DNG64:DNI64 DXC64:DXE64 EGY64:EHA64 EQU64:EQW64 FAQ64:FAS64 FKM64:FKO64 FUI64:FUK64 GEE64:GEG64 GOA64:GOC64 GXW64:GXY64 HHS64:HHU64 HRO64:HRQ64 IBK64:IBM64 ILG64:ILI64 IVC64:IVE64 JEY64:JFA64 JOU64:JOW64 JYQ64:JYS64 KIM64:KIO64 KSI64:KSK64 LCE64:LCG64 LMA64:LMC64 LVW64:LVY64 MFS64:MFU64 MPO64:MPQ64 MZK64:MZM64 NJG64:NJI64 NTC64:NTE64 OCY64:ODA64 OMU64:OMW64 OWQ64:OWS64 PGM64:PGO64 PQI64:PQK64 QAE64:QAG64 QKA64:QKC64 QTW64:QTY64 RDS64:RDU64 RNO64:RNQ64 RXK64:RXM64 SHG64:SHI64 SRC64:SRE64 TAY64:TBA64 TKU64:TKW64 TUQ64:TUS64 UEM64:UEO64 UOI64:UOK64 UYE64:UYG64 VIA64:VIC64 VRW64:VRY64 WBS64:WBU64 WLO64:WLQ64 WVK64:WVM64 IN64 SJ64 ACF64 AMB64 AVX64 BFT64 BPP64 BZL64 CJH64 CTD64 DCZ64 DMV64 DWR64 EGN64 EQJ64 FAF64 FKB64 FTX64 GDT64 GNP64 GXL64 HHH64 HRD64 IAZ64 IKV64 IUR64 JEN64 JOJ64 JYF64 KIB64 KRX64 LBT64 LLP64 LVL64 MFH64 MPD64 MYZ64 NIV64 NSR64 OCN64 OMJ64 OWF64 PGB64 PPX64 PZT64 QJP64 QTL64 RDH64 RND64 RWZ64 SGV64 SQR64 TAN64 TKJ64 TUF64 UEB64 UNX64 UXT64 VHP64 VRL64 WBH64 WLD64 WUZ64 IY64:JA64 SU64:SW64 ACQ64:ACS64 AVY65:AWA66 BFU65:BFW66 BPQ65:BPS66 BZM65:BZO66 CJI65:CJK66 CTE65:CTG66 DDA65:DDC66 DMW65:DMY66 DWS65:DWU66 EGO65:EGQ66 EQK65:EQM66 FAG65:FAI66 FKC65:FKE66 FTY65:FUA66 GDU65:GDW66 GNQ65:GNS66 GXM65:GXO66 HHI65:HHK66 HRE65:HRG66 IBA65:IBC66 IKW65:IKY66 IUS65:IUU66 JEO65:JEQ66 JOK65:JOM66 JYG65:JYI66 KIC65:KIE66 KRY65:KSA66 LBU65:LBW66 LLQ65:LLS66 LVM65:LVO66 MFI65:MFK66 MPE65:MPG66 MZA65:MZC66 NIW65:NIY66 NSS65:NSU66 OCO65:OCQ66 OMK65:OMM66 OWG65:OWI66 PGC65:PGE66 PPY65:PQA66 PZU65:PZW66 QJQ65:QJS66 QTM65:QTO66 RDI65:RDK66 RNE65:RNG66 RXA65:RXC66 SGW65:SGY66 SQS65:SQU66 TAO65:TAQ66 TKK65:TKM66 TUG65:TUI66 UEC65:UEE66 UNY65:UOA66 UXU65:UXW66 VHQ65:VHS66 VRM65:VRO66 WBI65:WBK66 WLE65:WLG66 WVA65:WVC66 ID65:ID66 RZ65:RZ66 ABV65:ABV66 ALR65:ALR66 AVN65:AVN66 BFJ65:BFJ66 BPF65:BPF66 BZB65:BZB66 CIX65:CIX66 CST65:CST66 DCP65:DCP66 DML65:DML66 DWH65:DWH66 EGD65:EGD66 EPZ65:EPZ66 EZV65:EZV66 FJR65:FJR66 FTN65:FTN66 GDJ65:GDJ66 GNF65:GNF66 GXB65:GXB66 HGX65:HGX66 HQT65:HQT66 IAP65:IAP66 IKL65:IKL66 IUH65:IUH66 JED65:JED66 JNZ65:JNZ66 JXV65:JXV66 KHR65:KHR66 KRN65:KRN66 LBJ65:LBJ66 LLF65:LLF66 LVB65:LVB66 MEX65:MEX66 MOT65:MOT66 MYP65:MYP66 NIL65:NIL66 NSH65:NSH66 OCD65:OCD66 OLZ65:OLZ66 OVV65:OVV66 PFR65:PFR66 PPN65:PPN66 PZJ65:PZJ66 QJF65:QJF66 QTB65:QTB66 RCX65:RCX66 RMT65:RMT66 RWP65:RWP66 SGL65:SGL66 SQH65:SQH66 TAD65:TAD66 TJZ65:TJZ66 TTV65:TTV66 UDR65:UDR66 UNN65:UNN66 UXJ65:UXJ66 VHF65:VHF66 VRB65:VRB66 WAX65:WAX66 WKT65:WKT66 WUP65:WUP66 IO65:IQ66 SK65:SM66 ACQ69:ACS69 AMM69:AMO69 AWI69:AWK69 BGE69:BGG69 BQA69:BQC69 BZW69:BZY69 CJS69:CJU69 CTO69:CTQ69 DDK69:DDM69 DNG69:DNI69 DXC69:DXE69 EGY69:EHA69 EQU69:EQW69 FAQ69:FAS69 FKM69:FKO69 FUI69:FUK69 GEE69:GEG69 GOA69:GOC69 GXW69:GXY69 HHS69:HHU69 HRO69:HRQ69 IBK69:IBM69 ILG69:ILI69 IVC69:IVE69 JEY69:JFA69 JOU69:JOW69 JYQ69:JYS69 KIM69:KIO69 KSI69:KSK69 LCE69:LCG69 LMA69:LMC69 LVW69:LVY69 MFS69:MFU69 MPO69:MPQ69 MZK69:MZM69 NJG69:NJI69 NTC69:NTE69 OCY69:ODA69 OMU69:OMW69 OWQ69:OWS69 PGM69:PGO69 PQI69:PQK69 QAE69:QAG69 QKA69:QKC69 QTW69:QTY69 RDS69:RDU69 RNO69:RNQ69 RXK69:RXM69 SHG69:SHI69 SRC69:SRE69 TAY69:TBA69 TKU69:TKW69 TUQ69:TUS69 UEM69:UEO69 UOI69:UOK69 UYE69:UYG69 VIA69:VIC69 VRW69:VRY69 WBS69:WBU69 WLO69:WLQ69 WVK69:WVM69 IN69 SJ69 ACF69 AMB69 AVX69 BFT69 BPP69 BZL69 CJH69 CTD69 DCZ69 DMV69 DWR69 EGN69 EQJ69 FAF69 FKB69 FTX69 GDT69 GNP69 GXL69 HHH69 HRD69 IAZ69 IKV69 IUR69 JEN69 JOJ69 JYF69 KIB69 KRX69 LBT69 LLP69 LVL69 MFH69 MPD69 MYZ69 NIV69 NSR69 OCN69 OMJ69 OWF69 PGB69 PPX69 PZT69 QJP69 QTL69 RDH69 RND69 RWZ69 SGV69 SQR69 TAN69 TKJ69 TUF69 UEB69 UNX69 UXT69 VHP69 VRL69 WBH69 WLD69 WUZ69 IY69:JA69 SU69:SW69 AVY70:AWA71 BFU70:BFW71 BPQ70:BPS71 BZM70:BZO71 CJI70:CJK71 CTE70:CTG71 DDA70:DDC71 DMW70:DMY71 DWS70:DWU71 EGO70:EGQ71 EQK70:EQM71 FAG70:FAI71 FKC70:FKE71 FTY70:FUA71 GDU70:GDW71 GNQ70:GNS71 GXM70:GXO71 HHI70:HHK71 HRE70:HRG71 IBA70:IBC71 IKW70:IKY71 IUS70:IUU71 JEO70:JEQ71 JOK70:JOM71 JYG70:JYI71 KIC70:KIE71 KRY70:KSA71 LBU70:LBW71 LLQ70:LLS71 LVM70:LVO71 MFI70:MFK71 MPE70:MPG71 MZA70:MZC71 NIW70:NIY71 NSS70:NSU71 OCO70:OCQ71 OMK70:OMM71 OWG70:OWI71 PGC70:PGE71 PPY70:PQA71 PZU70:PZW71 QJQ70:QJS71 QTM70:QTO71 RDI70:RDK71 RNE70:RNG71 RXA70:RXC71 SGW70:SGY71 SQS70:SQU71 TAO70:TAQ71 TKK70:TKM71 TUG70:TUI71 UEC70:UEE71 UNY70:UOA71 UXU70:UXW71 VHQ70:VHS71 VRM70:VRO71 WBI70:WBK71 WLE70:WLG71 WVA70:WVC71 ID70:ID71 RZ70:RZ71 ABV70:ABV71 ALR70:ALR71 AVN70:AVN71 BFJ70:BFJ71 BPF70:BPF71 BZB70:BZB71 CIX70:CIX71 CST70:CST71 DCP70:DCP71 DML70:DML71 DWH70:DWH71 EGD70:EGD71 EPZ70:EPZ71 EZV70:EZV71 FJR70:FJR71 FTN70:FTN71 GDJ70:GDJ71 GNF70:GNF71 GXB70:GXB71 HGX70:HGX71 HQT70:HQT71 IAP70:IAP71 IKL70:IKL71 IUH70:IUH71 JED70:JED71 JNZ70:JNZ71 JXV70:JXV71 KHR70:KHR71 KRN70:KRN71 LBJ70:LBJ71 LLF70:LLF71 LVB70:LVB71 MEX70:MEX71 MOT70:MOT71 MYP70:MYP71 NIL70:NIL71 NSH70:NSH71 OCD70:OCD71 OLZ70:OLZ71 OVV70:OVV71 PFR70:PFR71 PPN70:PPN71 PZJ70:PZJ71 QJF70:QJF71 QTB70:QTB71 RCX70:RCX71 RMT70:RMT71 RWP70:RWP71 SGL70:SGL71 SQH70:SQH71 TAD70:TAD71 TJZ70:TJZ71 TTV70:TTV71 UDR70:UDR71 UNN70:UNN71 UXJ70:UXJ71 VHF70:VHF71 VRB70:VRB71 WAX70:WAX71 WKT70:WKT71 WUP70:WUP71 IO70:IQ71 SK70:SM71 AMC75:AME76 SU74:SW74 ACQ74:ACS74 AMM74:AMO74 AWI74:AWK74 BGE74:BGG74 BQA74:BQC74 BZW74:BZY74 CJS74:CJU74 CTO74:CTQ74 DDK74:DDM74 DNG74:DNI74 DXC74:DXE74 EGY74:EHA74 EQU74:EQW74 FAQ74:FAS74 FKM74:FKO74 FUI74:FUK74 GEE74:GEG74 GOA74:GOC74 GXW74:GXY74 HHS74:HHU74 HRO74:HRQ74 IBK74:IBM74 ILG74:ILI74 IVC74:IVE74 JEY74:JFA74 JOU74:JOW74 JYQ74:JYS74 KIM74:KIO74 KSI74:KSK74 LCE74:LCG74 LMA74:LMC74 LVW74:LVY74 MFS74:MFU74 MPO74:MPQ74 MZK74:MZM74 NJG74:NJI74 NTC74:NTE74 OCY74:ODA74 OMU74:OMW74 OWQ74:OWS74 PGM74:PGO74 PQI74:PQK74 QAE74:QAG74 QKA74:QKC74 QTW74:QTY74 RDS74:RDU74 RNO74:RNQ74 RXK74:RXM74 SHG74:SHI74 SRC74:SRE74 TAY74:TBA74 TKU74:TKW74 TUQ74:TUS74 UEM74:UEO74 UOI74:UOK74 UYE74:UYG74 VIA74:VIC74 VRW74:VRY74 WBS74:WBU74 WLO74:WLQ74 WVK74:WVM74 IN74 SJ74 ACF74 AMB74 AVX74 BFT74 BPP74 BZL74 CJH74 CTD74 DCZ74 DMV74 DWR74 EGN74 EQJ74 FAF74 FKB74 FTX74 GDT74 GNP74 GXL74 HHH74 HRD74 IAZ74 IKV74 IUR74 JEN74 JOJ74 JYF74 KIB74 KRX74 LBT74 LLP74 LVL74 MFH74 MPD74 MYZ74 NIV74 NSR74 OCN74 OMJ74 OWF74 PGB74 PPX74 PZT74 QJP74 QTL74 RDH74 RND74 RWZ74 SGV74 SQR74 TAN74 TKJ74 TUF74 UEB74 UNX74 UXT74 VHP74 VRL74 WBH74 WLD74 WUZ74 IY74:JA74 AVY75:AWA76 BFU75:BFW76 BPQ75:BPS76 BZM75:BZO76 CJI75:CJK76 CTE75:CTG76 DDA75:DDC76 DMW75:DMY76 DWS75:DWU76 EGO75:EGQ76 EQK75:EQM76 FAG75:FAI76 FKC75:FKE76 FTY75:FUA76 GDU75:GDW76 GNQ75:GNS76 GXM75:GXO76 HHI75:HHK76 HRE75:HRG76 IBA75:IBC76 IKW75:IKY76 IUS75:IUU76 JEO75:JEQ76 JOK75:JOM76 JYG75:JYI76 KIC75:KIE76 KRY75:KSA76 LBU75:LBW76 LLQ75:LLS76 LVM75:LVO76 MFI75:MFK76 MPE75:MPG76 MZA75:MZC76 NIW75:NIY76 NSS75:NSU76 OCO75:OCQ76 OMK75:OMM76 OWG75:OWI76 PGC75:PGE76 PPY75:PQA76 PZU75:PZW76 QJQ75:QJS76 QTM75:QTO76 RDI75:RDK76 RNE75:RNG76 RXA75:RXC76 SGW75:SGY76 SQS75:SQU76 TAO75:TAQ76 TKK75:TKM76 TUG75:TUI76 UEC75:UEE76 UNY75:UOA76 UXU75:UXW76 VHQ75:VHS76 VRM75:VRO76 WBI75:WBK76 WLE75:WLG76 WVA75:WVC76 ID75:ID76 RZ75:RZ76 ABV75:ABV76 ALR75:ALR76 AVN75:AVN76 BFJ75:BFJ76 BPF75:BPF76 BZB75:BZB76 CIX75:CIX76 CST75:CST76 DCP75:DCP76 DML75:DML76 DWH75:DWH76 EGD75:EGD76 EPZ75:EPZ76 EZV75:EZV76 FJR75:FJR76 FTN75:FTN76 GDJ75:GDJ76 GNF75:GNF76 GXB75:GXB76 HGX75:HGX76 HQT75:HQT76 IAP75:IAP76 IKL75:IKL76 IUH75:IUH76 JED75:JED76 JNZ75:JNZ76 JXV75:JXV76 KHR75:KHR76 KRN75:KRN76 LBJ75:LBJ76 LLF75:LLF76 LVB75:LVB76 MEX75:MEX76 MOT75:MOT76 MYP75:MYP76 NIL75:NIL76 NSH75:NSH76 OCD75:OCD76 OLZ75:OLZ76 OVV75:OVV76 PFR75:PFR76 PPN75:PPN76 PZJ75:PZJ76 QJF75:QJF76 QTB75:QTB76 RCX75:RCX76 RMT75:RMT76 RWP75:RWP76 SGL75:SGL76 SQH75:SQH76 TAD75:TAD76 TJZ75:TJZ76 TTV75:TTV76 UDR75:UDR76 UNN75:UNN76 UXJ75:UXJ76 VHF75:VHF76 VRB75:VRB76 WAX75:WAX76 WKT75:WKT76 WUP75:WUP76 IO75:IQ76 SK75:SM76 ACG75:ACI76 IY78:JA79 SU78:SW79 ACQ78:ACS79 AMM78:AMO79 AWI78:AWK79 BGE78:BGG79 BQA78:BQC79 BZW78:BZY79 CJS78:CJU79 CTO78:CTQ79 DDK78:DDM79 DNG78:DNI79 DXC78:DXE79 EGY78:EHA79 EQU78:EQW79 FAQ78:FAS79 FKM78:FKO79 FUI78:FUK79 GEE78:GEG79 GOA78:GOC79 GXW78:GXY79 HHS78:HHU79 HRO78:HRQ79 IBK78:IBM79 ILG78:ILI79 IVC78:IVE79 JEY78:JFA79 JOU78:JOW79 JYQ78:JYS79 KIM78:KIO79 KSI78:KSK79 LCE78:LCG79 LMA78:LMC79 LVW78:LVY79 MFS78:MFU79 MPO78:MPQ79 MZK78:MZM79 NJG78:NJI79 NTC78:NTE79 OCY78:ODA79 OMU78:OMW79 OWQ78:OWS79 PGM78:PGO79 PQI78:PQK79 QAE78:QAG79 QKA78:QKC79 QTW78:QTY79 RDS78:RDU79 RNO78:RNQ79 RXK78:RXM79 SHG78:SHI79 SRC78:SRE79 TAY78:TBA79 TKU78:TKW79 TUQ78:TUS79 UEM78:UEO79 UOI78:UOK79 UYE78:UYG79 VIA78:VIC79 VRW78:VRY79 WBS78:WBU79 WLO78:WLQ79 WVK78:WVM79 IN78:IN79 SJ78:SJ79 ACF78:ACF79 AMB78:AMB79 AVX78:AVX79 BFT78:BFT79 BPP78:BPP79 BZL78:BZL79 CJH78:CJH79 CTD78:CTD79 DCZ78:DCZ79 DMV78:DMV79 DWR78:DWR79 EGN78:EGN79 EQJ78:EQJ79 FAF78:FAF79 FKB78:FKB79 FTX78:FTX79 GDT78:GDT79 GNP78:GNP79 GXL78:GXL79 HHH78:HHH79 HRD78:HRD79 IAZ78:IAZ79 IKV78:IKV79 IUR78:IUR79 JEN78:JEN79 JOJ78:JOJ79 JYF78:JYF79 KIB78:KIB79 KRX78:KRX79 LBT78:LBT79 LLP78:LLP79 LVL78:LVL79 MFH78:MFH79 MPD78:MPD79 MYZ78:MYZ79 NIV78:NIV79 NSR78:NSR79 OCN78:OCN79 OMJ78:OMJ79 OWF78:OWF79 PGB78:PGB79 PPX78:PPX79 PZT78:PZT79 QJP78:QJP79 QTL78:QTL79 RDH78:RDH79 RND78:RND79 RWZ78:RWZ79 SGV78:SGV79 SQR78:SQR79 TAN78:TAN79 TKJ78:TKJ79 TUF78:TUF79 UEB78:UEB79 UNX78:UNX79 UXT78:UXT79 VHP78:VHP79 VRL78:VRL79 WBH78:WBH79 WLD78:WLD79 WUZ78:WUZ79 AVY80:AWA80 BFU80:BFW80 BPQ80:BPS80 BZM80:BZO80 CJI80:CJK80 CTE80:CTG80 DDA80:DDC80 DMW80:DMY80 DWS80:DWU80 EGO80:EGQ80 EQK80:EQM80 FAG80:FAI80 FKC80:FKE80 FTY80:FUA80 GDU80:GDW80 GNQ80:GNS80 GXM80:GXO80 HHI80:HHK80 HRE80:HRG80 IBA80:IBC80 IKW80:IKY80 IUS80:IUU80 JEO80:JEQ80 JOK80:JOM80 JYG80:JYI80 KIC80:KIE80 KRY80:KSA80 LBU80:LBW80 LLQ80:LLS80 LVM80:LVO80 MFI80:MFK80 MPE80:MPG80 MZA80:MZC80 NIW80:NIY80 NSS80:NSU80 OCO80:OCQ80 OMK80:OMM80 OWG80:OWI80 PGC80:PGE80 PPY80:PQA80 PZU80:PZW80 QJQ80:QJS80 QTM80:QTO80 RDI80:RDK80 RNE80:RNG80 RXA80:RXC80 SGW80:SGY80 SQS80:SQU80 TAO80:TAQ80 TKK80:TKM80 TUG80:TUI80 UEC80:UEE80 UNY80:UOA80 UXU80:UXW80 VHQ80:VHS80 VRM80:VRO80 WBI80:WBK80 WLE80:WLG80 WVA80:WVC80 ID80 RZ80 ABV80 ALR80 AVN80 BFJ80 BPF80 BZB80 CIX80 CST80 DCP80 DML80 DWH80 EGD80 EPZ80 EZV80 FJR80 FTN80 GDJ80 GNF80 GXB80 HGX80 HQT80 IAP80 IKL80 IUH80 JED80 JNZ80 JXV80 KHR80 KRN80 LBJ80 LLF80 LVB80 MEX80 MOT80 MYP80 NIL80 NSH80 OCD80 OLZ80 OVV80 PFR80 PPN80 PZJ80 QJF80 QTB80 RCX80 RMT80 RWP80 SGL80 SQH80 TAD80 TJZ80 TTV80 UDR80 UNN80 UXJ80 VHF80 VRB80 WAX80 WKT80 WUP80 IO80:IQ80 SK80:SM80 ACG80:ACI80 WUZ82 IY82:JA82 SU82:SW82 ACQ82:ACS82 AMM82:AMO82 AWI82:AWK82 BGE82:BGG82 BQA82:BQC82 BZW82:BZY82 CJS82:CJU82 CTO82:CTQ82 DDK82:DDM82 DNG82:DNI82 DXC82:DXE82 EGY82:EHA82 EQU82:EQW82 FAQ82:FAS82 FKM82:FKO82 FUI82:FUK82 GEE82:GEG82 GOA82:GOC82 GXW82:GXY82 HHS82:HHU82 HRO82:HRQ82 IBK82:IBM82 ILG82:ILI82 IVC82:IVE82 JEY82:JFA82 JOU82:JOW82 JYQ82:JYS82 KIM82:KIO82 KSI82:KSK82 LCE82:LCG82 LMA82:LMC82 LVW82:LVY82 MFS82:MFU82 MPO82:MPQ82 MZK82:MZM82 NJG82:NJI82 NTC82:NTE82 OCY82:ODA82 OMU82:OMW82 OWQ82:OWS82 PGM82:PGO82 PQI82:PQK82 QAE82:QAG82 QKA82:QKC82 QTW82:QTY82 RDS82:RDU82 RNO82:RNQ82 RXK82:RXM82 SHG82:SHI82 SRC82:SRE82 TAY82:TBA82 TKU82:TKW82 TUQ82:TUS82 UEM82:UEO82 UOI82:UOK82 UYE82:UYG82 VIA82:VIC82 VRW82:VRY82 WBS82:WBU82 WLO82:WLQ82 WVK82:WVM82 IN82 SJ82 ACF82 AMB82 AVX82 BFT82 BPP82 BZL82 CJH82 CTD82 DCZ82 DMV82 DWR82 EGN82 EQJ82 FAF82 FKB82 FTX82 GDT82 GNP82 GXL82 HHH82 HRD82 IAZ82 IKV82 IUR82 JEN82 JOJ82 JYF82 KIB82 KRX82 LBT82 LLP82 LVL82 MFH82 MPD82 MYZ82 NIV82 NSR82 OCN82 OMJ82 OWF82 PGB82 PPX82 PZT82 QJP82 QTL82 RDH82 RND82 RWZ82 SGV82 SQR82 TAN82 TKJ82 TUF82 UEB82 UNX82 UXT82 VHP82 VRL82 WBH82 WLD82 AVY83:AWA83 BFU83:BFW83 BPQ83:BPS83 BZM83:BZO83 CJI83:CJK83 CTE83:CTG83 DDA83:DDC83 DMW83:DMY83 DWS83:DWU83 EGO83:EGQ83 EQK83:EQM83 FAG83:FAI83 FKC83:FKE83 FTY83:FUA83 GDU83:GDW83 GNQ83:GNS83 GXM83:GXO83 HHI83:HHK83 HRE83:HRG83 IBA83:IBC83 IKW83:IKY83 IUS83:IUU83 JEO83:JEQ83 JOK83:JOM83 JYG83:JYI83 KIC83:KIE83 KRY83:KSA83 LBU83:LBW83 LLQ83:LLS83 LVM83:LVO83 MFI83:MFK83 MPE83:MPG83 MZA83:MZC83 NIW83:NIY83 NSS83:NSU83 OCO83:OCQ83 OMK83:OMM83 OWG83:OWI83 PGC83:PGE83 PPY83:PQA83 PZU83:PZW83 QJQ83:QJS83 QTM83:QTO83 RDI83:RDK83 RNE83:RNG83 RXA83:RXC83 SGW83:SGY83 SQS83:SQU83 TAO83:TAQ83 TKK83:TKM83 TUG83:TUI83 UEC83:UEE83 UNY83:UOA83 UXU83:UXW83 VHQ83:VHS83 VRM83:VRO83 WBI83:WBK83 WLE83:WLG83 WVA83:WVC83 ID83 RZ83 ABV83 ALR83 AVN83 BFJ83 BPF83 BZB83 CIX83 CST83 DCP83 DML83 DWH83 EGD83 EPZ83 EZV83 FJR83 FTN83 GDJ83 GNF83 GXB83 HGX83 HQT83 IAP83 IKL83 IUH83 JED83 JNZ83 JXV83 KHR83 KRN83 LBJ83 LLF83 LVB83 MEX83 MOT83 MYP83 NIL83 NSH83 OCD83 OLZ83 OVV83 PFR83 PPN83 PZJ83 QJF83 QTB83 RCX83 RMT83 RWP83 SGL83 SQH83 TAD83 TJZ83 TTV83 UDR83 UNN83 UXJ83 VHF83 VRB83 WAX83 WKT83 WUP83 IO83:IQ83 SK83:SM83 ACG83:ACI83 WLD85 WUZ85 IY85:JA85 SU85:SW85 ACQ85:ACS85 AMM85:AMO85 AWI85:AWK85 BGE85:BGG85 BQA85:BQC85 BZW85:BZY85 CJS85:CJU85 CTO85:CTQ85 DDK85:DDM85 DNG85:DNI85 DXC85:DXE85 EGY85:EHA85 EQU85:EQW85 FAQ85:FAS85 FKM85:FKO85 FUI85:FUK85 GEE85:GEG85 GOA85:GOC85 GXW85:GXY85 HHS85:HHU85 HRO85:HRQ85 IBK85:IBM85 ILG85:ILI85 IVC85:IVE85 JEY85:JFA85 JOU85:JOW85 JYQ85:JYS85 KIM85:KIO85 KSI85:KSK85 LCE85:LCG85 LMA85:LMC85 LVW85:LVY85 MFS85:MFU85 MPO85:MPQ85 MZK85:MZM85 NJG85:NJI85 NTC85:NTE85 OCY85:ODA85 OMU85:OMW85 OWQ85:OWS85 PGM85:PGO85 PQI85:PQK85 QAE85:QAG85 QKA85:QKC85 QTW85:QTY85 RDS85:RDU85 RNO85:RNQ85 RXK85:RXM85 SHG85:SHI85 SRC85:SRE85 TAY85:TBA85 TKU85:TKW85 TUQ85:TUS85 UEM85:UEO85 UOI85:UOK85 UYE85:UYG85 VIA85:VIC85 VRW85:VRY85 WBS85:WBU85 WLO85:WLQ85 WVK85:WVM85 IN85 SJ85 ACF85 AMB85 AVX85 BFT85 BPP85 BZL85 CJH85 CTD85 DCZ85 DMV85 DWR85 EGN85 EQJ85 FAF85 FKB85 FTX85 GDT85 GNP85 GXL85 HHH85 HRD85 IAZ85 IKV85 IUR85 JEN85 JOJ85 JYF85 KIB85 KRX85 LBT85 LLP85 LVL85 MFH85 MPD85 MYZ85 NIV85 NSR85 OCN85 OMJ85 OWF85 PGB85 PPX85 PZT85 QJP85 QTL85 RDH85 RND85 RWZ85 SGV85 SQR85 TAN85 TKJ85 TUF85 UEB85 UNX85 UXT85 VHP85 VRL85 WBH85 AVY86:AWA87 BFU86:BFW87 BPQ86:BPS87 BZM86:BZO87 CJI86:CJK87 CTE86:CTG87 DDA86:DDC87 DMW86:DMY87 DWS86:DWU87 EGO86:EGQ87 EQK86:EQM87 FAG86:FAI87 FKC86:FKE87 FTY86:FUA87 GDU86:GDW87 GNQ86:GNS87 GXM86:GXO87 HHI86:HHK87 HRE86:HRG87 IBA86:IBC87 IKW86:IKY87 IUS86:IUU87 JEO86:JEQ87 JOK86:JOM87 JYG86:JYI87 KIC86:KIE87 KRY86:KSA87 LBU86:LBW87 LLQ86:LLS87 LVM86:LVO87 MFI86:MFK87 MPE86:MPG87 MZA86:MZC87 NIW86:NIY87 NSS86:NSU87 OCO86:OCQ87 OMK86:OMM87 OWG86:OWI87 PGC86:PGE87 PPY86:PQA87 PZU86:PZW87 QJQ86:QJS87 QTM86:QTO87 RDI86:RDK87 RNE86:RNG87 RXA86:RXC87 SGW86:SGY87 SQS86:SQU87 TAO86:TAQ87 TKK86:TKM87 TUG86:TUI87 UEC86:UEE87 UNY86:UOA87 UXU86:UXW87 VHQ86:VHS87 VRM86:VRO87 WBI86:WBK87 WLE86:WLG87 WVA86:WVC87 ID86:ID87 RZ86:RZ87 ABV86:ABV87 ALR86:ALR87 AVN86:AVN87 BFJ86:BFJ87 BPF86:BPF87 BZB86:BZB87 CIX86:CIX87 CST86:CST87 DCP86:DCP87 DML86:DML87 DWH86:DWH87 EGD86:EGD87 EPZ86:EPZ87 EZV86:EZV87 FJR86:FJR87 FTN86:FTN87 GDJ86:GDJ87 GNF86:GNF87 GXB86:GXB87 HGX86:HGX87 HQT86:HQT87 IAP86:IAP87 IKL86:IKL87 IUH86:IUH87 JED86:JED87 JNZ86:JNZ87 JXV86:JXV87 KHR86:KHR87 KRN86:KRN87 LBJ86:LBJ87 LLF86:LLF87 LVB86:LVB87 MEX86:MEX87 MOT86:MOT87 MYP86:MYP87 NIL86:NIL87 NSH86:NSH87 OCD86:OCD87 OLZ86:OLZ87 OVV86:OVV87 PFR86:PFR87 PPN86:PPN87 PZJ86:PZJ87 QJF86:QJF87 QTB86:QTB87 RCX86:RCX87 RMT86:RMT87 RWP86:RWP87 SGL86:SGL87 SQH86:SQH87 TAD86:TAD87 TJZ86:TJZ87 TTV86:TTV87 UDR86:UDR87 UNN86:UNN87 UXJ86:UXJ87 VHF86:VHF87 VRB86:VRB87 WAX86:WAX87 WKT86:WKT87 WUP86:WUP87 IO86:IQ87 SK86:SM87 ACG86:ACI87 WBH89 WLD89 WUZ89 IY89:JA89 SU89:SW89 ACQ89:ACS89 AMM89:AMO89 AWI89:AWK89 BGE89:BGG89 BQA89:BQC89 BZW89:BZY89 CJS89:CJU89 CTO89:CTQ89 DDK89:DDM89 DNG89:DNI89 DXC89:DXE89 EGY89:EHA89 EQU89:EQW89 FAQ89:FAS89 FKM89:FKO89 FUI89:FUK89 GEE89:GEG89 GOA89:GOC89 GXW89:GXY89 HHS89:HHU89 HRO89:HRQ89 IBK89:IBM89 ILG89:ILI89 IVC89:IVE89 JEY89:JFA89 JOU89:JOW89 JYQ89:JYS89 KIM89:KIO89 KSI89:KSK89 LCE89:LCG89 LMA89:LMC89 LVW89:LVY89 MFS89:MFU89 MPO89:MPQ89 MZK89:MZM89 NJG89:NJI89 NTC89:NTE89 OCY89:ODA89 OMU89:OMW89 OWQ89:OWS89 PGM89:PGO89 PQI89:PQK89 QAE89:QAG89 QKA89:QKC89 QTW89:QTY89 RDS89:RDU89 RNO89:RNQ89 RXK89:RXM89 SHG89:SHI89 SRC89:SRE89 TAY89:TBA89 TKU89:TKW89 TUQ89:TUS89 UEM89:UEO89 UOI89:UOK89 UYE89:UYG89 VIA89:VIC89 VRW89:VRY89 WBS89:WBU89 WLO89:WLQ89 WVK89:WVM89 IN89 SJ89 ACF89 AMB89 AVX89 BFT89 BPP89 BZL89 CJH89 CTD89 DCZ89 DMV89 DWR89 EGN89 EQJ89 FAF89 FKB89 FTX89 GDT89 GNP89 GXL89 HHH89 HRD89 IAZ89 IKV89 IUR89 JEN89 JOJ89 JYF89 KIB89 KRX89 LBT89 LLP89 LVL89 MFH89 MPD89 MYZ89 NIV89 NSR89 OCN89 OMJ89 OWF89 PGB89 PPX89 PZT89 QJP89 QTL89 RDH89 RND89 RWZ89 SGV89 SQR89 TAN89 TKJ89 TUF89 UEB89 UNX89 UXT89 VHP89 VRL89 AVY90:AWA91 BFU90:BFW91 BPQ90:BPS91 BZM90:BZO91 CJI90:CJK91 CTE90:CTG91 DDA90:DDC91 DMW90:DMY91 DWS90:DWU91 EGO90:EGQ91 EQK90:EQM91 FAG90:FAI91 FKC90:FKE91 FTY90:FUA91 GDU90:GDW91 GNQ90:GNS91 GXM90:GXO91 HHI90:HHK91 HRE90:HRG91 IBA90:IBC91 IKW90:IKY91 IUS90:IUU91 JEO90:JEQ91 JOK90:JOM91 JYG90:JYI91 KIC90:KIE91 KRY90:KSA91 LBU90:LBW91 LLQ90:LLS91 LVM90:LVO91 MFI90:MFK91 MPE90:MPG91 MZA90:MZC91 NIW90:NIY91 NSS90:NSU91 OCO90:OCQ91 OMK90:OMM91 OWG90:OWI91 PGC90:PGE91 PPY90:PQA91 PZU90:PZW91 QJQ90:QJS91 QTM90:QTO91 RDI90:RDK91 RNE90:RNG91 RXA90:RXC91 SGW90:SGY91 SQS90:SQU91 TAO90:TAQ91 TKK90:TKM91 TUG90:TUI91 UEC90:UEE91 UNY90:UOA91 UXU90:UXW91 VHQ90:VHS91 VRM90:VRO91 WBI90:WBK91 WLE90:WLG91 WVA90:WVC91 ID90:ID91 RZ90:RZ91 ABV90:ABV91 ALR90:ALR91 AVN90:AVN91 BFJ90:BFJ91 BPF90:BPF91 BZB90:BZB91 CIX90:CIX91 CST90:CST91 DCP90:DCP91 DML90:DML91 DWH90:DWH91 EGD90:EGD91 EPZ90:EPZ91 EZV90:EZV91 FJR90:FJR91 FTN90:FTN91 GDJ90:GDJ91 GNF90:GNF91 GXB90:GXB91 HGX90:HGX91 HQT90:HQT91 IAP90:IAP91 IKL90:IKL91 IUH90:IUH91 JED90:JED91 JNZ90:JNZ91 JXV90:JXV91 KHR90:KHR91 KRN90:KRN91 LBJ90:LBJ91 LLF90:LLF91 LVB90:LVB91 MEX90:MEX91 MOT90:MOT91 MYP90:MYP91 NIL90:NIL91 NSH90:NSH91 OCD90:OCD91 OLZ90:OLZ91 OVV90:OVV91 PFR90:PFR91 PPN90:PPN91 PZJ90:PZJ91 QJF90:QJF91 QTB90:QTB91 RCX90:RCX91 RMT90:RMT91 RWP90:RWP91 SGL90:SGL91 SQH90:SQH91 TAD90:TAD91 TJZ90:TJZ91 TTV90:TTV91 UDR90:UDR91 UNN90:UNN91 UXJ90:UXJ91 VHF90:VHF91 VRB90:VRB91 WAX90:WAX91 WKT90:WKT91 WUP90:WUP91 IO90:IQ91 SK90:SM91 ACG90:ACI91 VRL94 WBH94 WLD94 WUZ94 IY94:JA94 SU94:SW94 ACQ94:ACS94 AMM94:AMO94 AWI94:AWK94 BGE94:BGG94 BQA94:BQC94 BZW94:BZY94 CJS94:CJU94 CTO94:CTQ94 DDK94:DDM94 DNG94:DNI94 DXC94:DXE94 EGY94:EHA94 EQU94:EQW94 FAQ94:FAS94 FKM94:FKO94 FUI94:FUK94 GEE94:GEG94 GOA94:GOC94 GXW94:GXY94 HHS94:HHU94 HRO94:HRQ94 IBK94:IBM94 ILG94:ILI94 IVC94:IVE94 JEY94:JFA94 JOU94:JOW94 JYQ94:JYS94 KIM94:KIO94 KSI94:KSK94 LCE94:LCG94 LMA94:LMC94 LVW94:LVY94 MFS94:MFU94 MPO94:MPQ94 MZK94:MZM94 NJG94:NJI94 NTC94:NTE94 OCY94:ODA94 OMU94:OMW94 OWQ94:OWS94 PGM94:PGO94 PQI94:PQK94 QAE94:QAG94 QKA94:QKC94 QTW94:QTY94 RDS94:RDU94 RNO94:RNQ94 RXK94:RXM94 SHG94:SHI94 SRC94:SRE94 TAY94:TBA94 TKU94:TKW94 TUQ94:TUS94 UEM94:UEO94 UOI94:UOK94 UYE94:UYG94 VIA94:VIC94 VRW94:VRY94 WBS94:WBU94 WLO94:WLQ94 WVK94:WVM94 IN94 SJ94 ACF94 AMB94 AVX94 BFT94 BPP94 BZL94 CJH94 CTD94 DCZ94 DMV94 DWR94 EGN94 EQJ94 FAF94 FKB94 FTX94 GDT94 GNP94 GXL94 HHH94 HRD94 IAZ94 IKV94 IUR94 JEN94 JOJ94 JYF94 KIB94 KRX94 LBT94 LLP94 LVL94 MFH94 MPD94 MYZ94 NIV94 NSR94 OCN94 OMJ94 OWF94 PGB94 PPX94 PZT94 QJP94 QTL94 RDH94 RND94 RWZ94 SGV94 SQR94 TAN94 TKJ94 TUF94 UEB94 UNX94 UXT94 VHP94 AVY95:AWA96 BFU95:BFW96 BPQ95:BPS96 BZM95:BZO96 CJI95:CJK96 CTE95:CTG96 DDA95:DDC96 DMW95:DMY96 DWS95:DWU96 EGO95:EGQ96 EQK95:EQM96 FAG95:FAI96 FKC95:FKE96 FTY95:FUA96 GDU95:GDW96 GNQ95:GNS96 GXM95:GXO96 HHI95:HHK96 HRE95:HRG96 IBA95:IBC96 IKW95:IKY96 IUS95:IUU96 JEO95:JEQ96 JOK95:JOM96 JYG95:JYI96 KIC95:KIE96 KRY95:KSA96 LBU95:LBW96 LLQ95:LLS96 LVM95:LVO96 MFI95:MFK96 MPE95:MPG96 MZA95:MZC96 NIW95:NIY96 NSS95:NSU96 OCO95:OCQ96 OMK95:OMM96 OWG95:OWI96 PGC95:PGE96 PPY95:PQA96 PZU95:PZW96 QJQ95:QJS96 QTM95:QTO96 RDI95:RDK96 RNE95:RNG96 RXA95:RXC96 SGW95:SGY96 SQS95:SQU96 TAO95:TAQ96 TKK95:TKM96 TUG95:TUI96 UEC95:UEE96 UNY95:UOA96 UXU95:UXW96 VHQ95:VHS96 VRM95:VRO96 WBI95:WBK96 WLE95:WLG96 WVA95:WVC96 ID95:ID96 RZ95:RZ96 ABV95:ABV96 ALR95:ALR96 AVN95:AVN96 BFJ95:BFJ96 BPF95:BPF96 BZB95:BZB96 CIX95:CIX96 CST95:CST96 DCP95:DCP96 DML95:DML96 DWH95:DWH96 EGD95:EGD96 EPZ95:EPZ96 EZV95:EZV96 FJR95:FJR96 FTN95:FTN96 GDJ95:GDJ96 GNF95:GNF96 GXB95:GXB96 HGX95:HGX96 HQT95:HQT96 IAP95:IAP96 IKL95:IKL96 IUH95:IUH96 JED95:JED96 JNZ95:JNZ96 JXV95:JXV96 KHR95:KHR96 KRN95:KRN96 LBJ95:LBJ96 LLF95:LLF96 LVB95:LVB96 MEX95:MEX96 MOT95:MOT96 MYP95:MYP96 NIL95:NIL96 NSH95:NSH96 OCD95:OCD96 OLZ95:OLZ96 OVV95:OVV96 PFR95:PFR96 PPN95:PPN96 PZJ95:PZJ96 QJF95:QJF96 QTB95:QTB96 RCX95:RCX96 RMT95:RMT96 RWP95:RWP96 SGL95:SGL96 SQH95:SQH96 TAD95:TAD96 TJZ95:TJZ96 TTV95:TTV96 UDR95:UDR96 UNN95:UNN96 UXJ95:UXJ96 VHF95:VHF96 VRB95:VRB96 WAX95:WAX96 WKT95:WKT96 WUP95:WUP96 IO95:IQ96 SK95:SM96 X98:X100 VHP98 UNX106 VRL98 WBH98 WLD98 WUZ98 IY98:JA98 SU98:SW98 ACQ98:ACS98 AMM98:AMO98 AWI98:AWK98 BGE98:BGG98 BQA98:BQC98 BZW98:BZY98 CJS98:CJU98 CTO98:CTQ98 DDK98:DDM98 DNG98:DNI98 DXC98:DXE98 EGY98:EHA98 EQU98:EQW98 FAQ98:FAS98 FKM98:FKO98 FUI98:FUK98 GEE98:GEG98 GOA98:GOC98 GXW98:GXY98 HHS98:HHU98 HRO98:HRQ98 IBK98:IBM98 ILG98:ILI98 IVC98:IVE98 JEY98:JFA98 JOU98:JOW98 JYQ98:JYS98 KIM98:KIO98 KSI98:KSK98 LCE98:LCG98 LMA98:LMC98 LVW98:LVY98 MFS98:MFU98 MPO98:MPQ98 MZK98:MZM98 NJG98:NJI98 NTC98:NTE98 OCY98:ODA98 OMU98:OMW98 OWQ98:OWS98 PGM98:PGO98 PQI98:PQK98 QAE98:QAG98 QKA98:QKC98 QTW98:QTY98 RDS98:RDU98 RNO98:RNQ98 RXK98:RXM98 SHG98:SHI98 SRC98:SRE98 TAY98:TBA98 TKU98:TKW98 TUQ98:TUS98 UEM98:UEO98 UOI98:UOK98 UYE98:UYG98 VIA98:VIC98 VRW98:VRY98 WBS98:WBU98 WLO98:WLQ98 WVK98:WVM98 IN98 SJ98 ACF98 AMB98 AVX98 BFT98 BPP98 BZL98 CJH98 CTD98 DCZ98 DMV98 DWR98 EGN98 EQJ98 FAF98 FKB98 FTX98 GDT98 GNP98 GXL98 HHH98 HRD98 IAZ98 IKV98 IUR98 JEN98 JOJ98 JYF98 KIB98 KRX98 LBT98 LLP98 LVL98 MFH98 MPD98 MYZ98 NIV98 NSR98 OCN98 OMJ98 OWF98 PGB98 PPX98 PZT98 QJP98 QTL98 RDH98 RND98 RWZ98 SGV98 SQR98 TAN98 TKJ98 TUF98 UEB98 UNX98 UXT98 AVY99:AWA100 BFU99:BFW100 BPQ99:BPS100 BZM99:BZO100 CJI99:CJK100 CTE99:CTG100 DDA99:DDC100 DMW99:DMY100 DWS99:DWU100 EGO99:EGQ100 EQK99:EQM100 FAG99:FAI100 FKC99:FKE100 FTY99:FUA100 GDU99:GDW100 GNQ99:GNS100 GXM99:GXO100 HHI99:HHK100 HRE99:HRG100 IBA99:IBC100 IKW99:IKY100 IUS99:IUU100 JEO99:JEQ100 JOK99:JOM100 JYG99:JYI100 KIC99:KIE100 KRY99:KSA100 LBU99:LBW100 LLQ99:LLS100 LVM99:LVO100 MFI99:MFK100 MPE99:MPG100 MZA99:MZC100 NIW99:NIY100 NSS99:NSU100 OCO99:OCQ100 OMK99:OMM100 OWG99:OWI100 PGC99:PGE100 PPY99:PQA100 PZU99:PZW100 QJQ99:QJS100 QTM99:QTO100 RDI99:RDK100 RNE99:RNG100 RXA99:RXC100 SGW99:SGY100 SQS99:SQU100 TAO99:TAQ100 TKK99:TKM100 TUG99:TUI100 UEC99:UEE100 UNY99:UOA100 UXU99:UXW100 VHQ99:VHS100 VRM99:VRO100 WBI99:WBK100 WLE99:WLG100 WVA99:WVC100 ID99:ID100 RZ99:RZ100 ABV99:ABV100 ALR99:ALR100 AVN99:AVN100 BFJ99:BFJ100 BPF99:BPF100 BZB99:BZB100 CIX99:CIX100 CST99:CST100 DCP99:DCP100 DML99:DML100 DWH99:DWH100 EGD99:EGD100 EPZ99:EPZ100 EZV99:EZV100 FJR99:FJR100 FTN99:FTN100 GDJ99:GDJ100 GNF99:GNF100 GXB99:GXB100 HGX99:HGX100 HQT99:HQT100 IAP99:IAP100 IKL99:IKL100 IUH99:IUH100 JED99:JED100 JNZ99:JNZ100 JXV99:JXV100 KHR99:KHR100 KRN99:KRN100 LBJ99:LBJ100 LLF99:LLF100 LVB99:LVB100 MEX99:MEX100 MOT99:MOT100 MYP99:MYP100 NIL99:NIL100 NSH99:NSH100 OCD99:OCD100 OLZ99:OLZ100 OVV99:OVV100 PFR99:PFR100 PPN99:PPN100 PZJ99:PZJ100 QJF99:QJF100 QTB99:QTB100 RCX99:RCX100 RMT99:RMT100 RWP99:RWP100 SGL99:SGL100 SQH99:SQH100 TAD99:TAD100 TJZ99:TJZ100 TTV99:TTV100 UDR99:UDR100 UNN99:UNN100 UXJ99:UXJ100 VHF99:VHF100 VRB99:VRB100 WAX99:WAX100 WKT99:WKT100 WUP99:WUP100 IO99:IQ100 SK99:SM100 ACG99:ACI100 UXT102 VHP102 VRL102 WBH102 WLD102 WUZ102 IY102:JA102 SU102:SW102 ACQ102:ACS102 AMM102:AMO102 AWI102:AWK102 BGE102:BGG102 BQA102:BQC102 BZW102:BZY102 CJS102:CJU102 CTO102:CTQ102 DDK102:DDM102 DNG102:DNI102 DXC102:DXE102 EGY102:EHA102 EQU102:EQW102 FAQ102:FAS102 FKM102:FKO102 FUI102:FUK102 GEE102:GEG102 GOA102:GOC102 GXW102:GXY102 HHS102:HHU102 HRO102:HRQ102 IBK102:IBM102 ILG102:ILI102 IVC102:IVE102 JEY102:JFA102 JOU102:JOW102 JYQ102:JYS102 KIM102:KIO102 KSI102:KSK102 LCE102:LCG102 LMA102:LMC102 LVW102:LVY102 MFS102:MFU102 MPO102:MPQ102 MZK102:MZM102 NJG102:NJI102 NTC102:NTE102 OCY102:ODA102 OMU102:OMW102 OWQ102:OWS102 PGM102:PGO102 PQI102:PQK102 QAE102:QAG102 QKA102:QKC102 QTW102:QTY102 RDS102:RDU102 RNO102:RNQ102 RXK102:RXM102 SHG102:SHI102 SRC102:SRE102 TAY102:TBA102 TKU102:TKW102 TUQ102:TUS102 UEM102:UEO102 UOI102:UOK102 UYE102:UYG102 VIA102:VIC102 VRW102:VRY102 WBS102:WBU102 WLO102:WLQ102 WVK102:WVM102 IN102 SJ102 ACF102 AMB102 AVX102 BFT102 BPP102 BZL102 CJH102 CTD102 DCZ102 DMV102 DWR102 EGN102 EQJ102 FAF102 FKB102 FTX102 GDT102 GNP102 GXL102 HHH102 HRD102 IAZ102 IKV102 IUR102 JEN102 JOJ102 JYF102 KIB102 KRX102 LBT102 LLP102 LVL102 MFH102 MPD102 MYZ102 NIV102 NSR102 OCN102 OMJ102 OWF102 PGB102 PPX102 PZT102 QJP102 QTL102 RDH102 RND102 RWZ102 SGV102 SQR102 TAN102 TKJ102 TUF102 UEB102 UNX102 AVY103:AWA104 BFU103:BFW104 BPQ103:BPS104 BZM103:BZO104 CJI103:CJK104 CTE103:CTG104 DDA103:DDC104 DMW103:DMY104 DWS103:DWU104 EGO103:EGQ104 EQK103:EQM104 FAG103:FAI104 FKC103:FKE104 FTY103:FUA104 GDU103:GDW104 GNQ103:GNS104 GXM103:GXO104 HHI103:HHK104 HRE103:HRG104 IBA103:IBC104 IKW103:IKY104 IUS103:IUU104 JEO103:JEQ104 JOK103:JOM104 JYG103:JYI104 KIC103:KIE104 KRY103:KSA104 LBU103:LBW104 LLQ103:LLS104 LVM103:LVO104 MFI103:MFK104 MPE103:MPG104 MZA103:MZC104 NIW103:NIY104 NSS103:NSU104 OCO103:OCQ104 OMK103:OMM104 OWG103:OWI104 PGC103:PGE104 PPY103:PQA104 PZU103:PZW104 QJQ103:QJS104 QTM103:QTO104 RDI103:RDK104 RNE103:RNG104 RXA103:RXC104 SGW103:SGY104 SQS103:SQU104 TAO103:TAQ104 TKK103:TKM104 TUG103:TUI104 UEC103:UEE104 UNY103:UOA104 UXU103:UXW104 VHQ103:VHS104 VRM103:VRO104 WBI103:WBK104 WLE103:WLG104 WVA103:WVC104 ID103:ID104 RZ103:RZ104 ABV103:ABV104 ALR103:ALR104 AVN103:AVN104 BFJ103:BFJ104 BPF103:BPF104 BZB103:BZB104 CIX103:CIX104 CST103:CST104 DCP103:DCP104 DML103:DML104 DWH103:DWH104 EGD103:EGD104 EPZ103:EPZ104 EZV103:EZV104 FJR103:FJR104 FTN103:FTN104 GDJ103:GDJ104 GNF103:GNF104 GXB103:GXB104 HGX103:HGX104 HQT103:HQT104 IAP103:IAP104 IKL103:IKL104 IUH103:IUH104 JED103:JED104 JNZ103:JNZ104 JXV103:JXV104 KHR103:KHR104 KRN103:KRN104 LBJ103:LBJ104 LLF103:LLF104 LVB103:LVB104 MEX103:MEX104 MOT103:MOT104 MYP103:MYP104 NIL103:NIL104 NSH103:NSH104 OCD103:OCD104 OLZ103:OLZ104 OVV103:OVV104 PFR103:PFR104 PPN103:PPN104 PZJ103:PZJ104 QJF103:QJF104 QTB103:QTB104 RCX103:RCX104 RMT103:RMT104 RWP103:RWP104 SGL103:SGL104 SQH103:SQH104 TAD103:TAD104 TJZ103:TJZ104 TTV103:TTV104 UDR103:UDR104 UNN103:UNN104 UXJ103:UXJ104 VHF103:VHF104 VRB103:VRB104 WAX103:WAX104 WKT103:WKT104 WUP103:WUP104 IO103:IQ104 SK103:SM104 ACG103:ACI104 ACG65:ACI66 AVY107:AWA108 BFU107:BFW108 BPQ107:BPS108 BZM107:BZO108 CJI107:CJK108 CTE107:CTG108 DDA107:DDC108 DMW107:DMY108 DWS107:DWU108 EGO107:EGQ108 EQK107:EQM108 FAG107:FAI108 FKC107:FKE108 FTY107:FUA108 GDU107:GDW108 GNQ107:GNS108 GXM107:GXO108 HHI107:HHK108 HRE107:HRG108 IBA107:IBC108 IKW107:IKY108 IUS107:IUU108 JEO107:JEQ108 JOK107:JOM108 JYG107:JYI108 KIC107:KIE108 KRY107:KSA108 LBU107:LBW108 LLQ107:LLS108 LVM107:LVO108 MFI107:MFK108 MPE107:MPG108 MZA107:MZC108 NIW107:NIY108 NSS107:NSU108 OCO107:OCQ108 OMK107:OMM108 OWG107:OWI108 PGC107:PGE108 PPY107:PQA108 PZU107:PZW108 QJQ107:QJS108 QTM107:QTO108 RDI107:RDK108 RNE107:RNG108 RXA107:RXC108 SGW107:SGY108 SQS107:SQU108 TAO107:TAQ108 TKK107:TKM108 TUG107:TUI108 UEC107:UEE108 UNY107:UOA108 UXU107:UXW108 VHQ107:VHS108 VRM107:VRO108 WBI107:WBK108 WLE107:WLG108 WVA107:WVC108 ID107:ID108 RZ107:RZ108 ABV107:ABV108 ALR107:ALR108 AVN107:AVN108 BFJ107:BFJ108 BPF107:BPF108 BZB107:BZB108 CIX107:CIX108 CST107:CST108 DCP107:DCP108 DML107:DML108 DWH107:DWH108 EGD107:EGD108 EPZ107:EPZ108 EZV107:EZV108 FJR107:FJR108 FTN107:FTN108 GDJ107:GDJ108 GNF107:GNF108 GXB107:GXB108 HGX107:HGX108 HQT107:HQT108 IAP107:IAP108 IKL107:IKL108 IUH107:IUH108 JED107:JED108 JNZ107:JNZ108 JXV107:JXV108 KHR107:KHR108 KRN107:KRN108 LBJ107:LBJ108 LLF107:LLF108 LVB107:LVB108 MEX107:MEX108 MOT107:MOT108 MYP107:MYP108 NIL107:NIL108 NSH107:NSH108 OCD107:OCD108 OLZ107:OLZ108 OVV107:OVV108 PFR107:PFR108 PPN107:PPN108 PZJ107:PZJ108 QJF107:QJF108 QTB107:QTB108 RCX107:RCX108 RMT107:RMT108 RWP107:RWP108 SGL107:SGL108 SQH107:SQH108 TAD107:TAD108 TJZ107:TJZ108 TTV107:TTV108 UDR107:UDR108 UNN107:UNN108 UXJ107:UXJ108 VHF107:VHF108 VRB107:VRB108 WAX107:WAX108 WKT107:WKT108 WUP107:WUP108 IO107:IQ108 SK107:SM108 AMC103:AME104 X102:X104 WBV128:WBX128 VRZ128:VSB128 VID128:VIF128 UYH128:UYJ128 UOL128:UON128 UEP128:UER128 TUT128:TUV128 TKX128:TKZ128 TBB128:TBD128 SRF128:SRH128 SHJ128:SHL128 RXN128:RXP128 RNR128:RNT128 RDV128:RDX128 QTZ128:QUB128 QKD128:QKF128 QAH128:QAJ128 PQL128:PQN128 PGP128:PGR128 OWT128:OWV128 OMX128:OMZ128 ODB128:ODD128 NTF128:NTH128 NJJ128:NJL128 MZN128:MZP128 MPR128:MPT128 MFV128:MFX128 LVZ128:LWB128 LMD128:LMF128 LCH128:LCJ128 KSL128:KSN128 KIP128:KIR128 JYT128:JYV128 JOX128:JOZ128 JFB128:JFD128 IVF128:IVH128 ILJ128:ILL128 IBN128:IBP128 HRR128:HRT128 HHV128:HHX128 GXZ128:GYB128 GOD128:GOF128 GEH128:GEJ128 FUL128:FUN128 FKP128:FKR128 FAT128:FAV128 EQX128:EQZ128 EHB128:EHD128 DXF128:DXH128 DNJ128:DNL128 DDN128:DDP128 CTR128:CTT128 CJV128:CJX128 BZZ128:CAB128 BQD128:BQF128 BGH128:BGJ128 AWL128:AWN128 AMP128:AMR128 ACT128:ACV128 SX128:SZ128 JB128:JD128 WVC128 WLG128 WBK128 VRO128 VHS128 UXW128 UOA128 UEE128 TUI128 TKM128 TAQ128 SQU128 SGY128 RXC128 RNG128 RDK128 QTO128 QJS128 PZW128 PQA128 PGE128 OWI128 OMM128 OCQ128 NSU128 NIY128 MZC128 MPG128 MFK128 LVO128 LLS128 LBW128 KSA128 KIE128 JYI128 JOM128 JEQ128 IUU128 IKY128 IBC128 HRG128 HHK128 GXO128 GNS128 GDW128 FUA128 FKE128 FAI128 EQM128 EGQ128 DWU128 DMY128 DDC128 CTG128 CJK128 BZO128 BPS128 BFW128 AWA128 AME128 ACI128 SM128 IQ128 WVN128:WVP128 AMK129:AMK130 R132:R134 BZI131 BPM131 CJE131 CTA131 DCW131 DMS131 DWO131 EGK131 EQG131 FAC131 FJY131 FTU131 GDQ131 GNM131 GXI131 HHE131 HRA131 IAW131 IKS131 IUO131 JEK131 JOG131 JYC131 KHY131 KRU131 LBQ131 LLM131 LVI131 MFE131 MPA131 MYW131 NIS131 NSO131 OCK131 OMG131 OWC131 PFY131 PPU131 PZQ131 QJM131 QTI131 RDE131 RNA131 RWW131 SGS131 SQO131 TAK131 TKG131 TUC131 UDY131 UNU131 UXQ131 VHM131 VRI131 WBE131 WLA131 WUW131 IV131:IX131 SR131:ST131 ACN131:ACP131 AMJ131:AML131 AWF131:AWH131 BGB131:BGD131 BPX131:BPZ131 BZT131:BZV131 CJP131:CJR131 CTL131:CTN131 DDH131:DDJ131 DND131:DNF131 DWZ131:DXB131 EGV131:EGX131 EQR131:EQT131 FAN131:FAP131 FKJ131:FKL131 FUF131:FUH131 GEB131:GED131 GNX131:GNZ131 GXT131:GXV131 HHP131:HHR131 HRL131:HRN131 IBH131:IBJ131 ILD131:ILF131 IUZ131:IVB131 JEV131:JEX131 JOR131:JOT131 JYN131:JYP131 KIJ131:KIL131 KSF131:KSH131 LCB131:LCD131 LLX131:LLZ131 LVT131:LVV131 MFP131:MFR131 MPL131:MPN131 MZH131:MZJ131 NJD131:NJF131 NSZ131:NTB131 OCV131:OCX131 OMR131:OMT131 OWN131:OWP131 PGJ131:PGL131 PQF131:PQH131 QAB131:QAD131 QJX131:QJZ131 QTT131:QTV131 RDP131:RDR131 RNL131:RNN131 RXH131:RXJ131 SHD131:SHF131 SQZ131:SRB131 TAV131:TAX131 TKR131:TKT131 TUN131:TUP131 UEJ131:UEL131 UOF131:UOH131 UYB131:UYD131 VHX131:VHZ131 VRT131:VRV131 WBP131:WBR131 WLL131:WLN131 WVH131:WVJ131 IK131 SG131 ACC131 ALY131 Y60:Y61 BGC154 BPY154 BZU154 CJQ154 CTM154 DDI154 DNE154 DXA154 EGW154 EQS154 FAO154 FKK154 FUG154 GEC154 GNY154 GXU154 HHQ154 HRM154 IBI154 ILE154 IVA154 JEW154 JOS154 JYO154 KIK154 KSG154 LCC154 LLY154 LVU154 MFQ154 MPM154 MZI154 NJE154 NTA154 OCW154 OMS154 OWO154 PGK154 PQG154 QAC154 QJY154 QTU154 RDQ154 RNM154 RXI154 SHE154 SRA154 TAW154 TKS154 TUO154 UEK154 UOG154 UYC154 VHY154 VRU154 WBQ154 WLM154 WVI154 JH154:JJ154 TD154:TF154 ACZ154:ADB154 AMV154:AMX154 AWR154:AWT154 BGN154:BGP154 BQJ154:BQL154 CAF154:CAH154 CKB154:CKD154 CTX154:CTZ154 DDT154:DDV154 DNP154:DNR154 DXL154:DXN154 EHH154:EHJ154 ERD154:ERF154 FAZ154:FBB154 FKV154:FKX154 FUR154:FUT154 GEN154:GEP154 GOJ154:GOL154 GYF154:GYH154 HIB154:HID154 HRX154:HRZ154 IBT154:IBV154 ILP154:ILR154 IVL154:IVN154 JFH154:JFJ154 JPD154:JPF154 JYZ154:JZB154 KIV154:KIX154 KSR154:KST154 LCN154:LCP154 LMJ154:LML154 LWF154:LWH154 MGB154:MGD154 MPX154:MPZ154 MZT154:MZV154 NJP154:NJR154 NTL154:NTN154 ODH154:ODJ154 OND154:ONF154 OWZ154:OXB154 PGV154:PGX154 PQR154:PQT154 QAN154:QAP154 QKJ154:QKL154 QUF154:QUH154 REB154:RED154 RNX154:RNZ154 RXT154:RXV154 SHP154:SHR154 SRL154:SRN154 TBH154:TBJ154 TLD154:TLF154 TUZ154:TVB154 UEV154:UEX154 UOR154:UOT154 UYN154:UYP154 VIJ154:VIL154 VSF154:VSH154 WCB154:WCD154 WLX154:WLZ154 WVT154:WVV154 IW154 SS154 ACO154 AMK154 BGC157 BPY157 BZU157 CJQ157 CTM157 DDI157 DNE157 DXA157 EGW157 EQS157 FAO157 FKK157 FUG157 GEC157 GNY157 GXU157 HHQ157 HRM157 IBI157 ILE157 IVA157 JEW157 JOS157 JYO157 KIK157 KSG157 LCC157 LLY157 LVU157 MFQ157 MPM157 MZI157 NJE157 NTA157 OCW157 OMS157 OWO157 PGK157 PQG157 QAC157 QJY157 QTU157 RDQ157 RNM157 RXI157 SHE157 SRA157 TAW157 TKS157 TUO157 UEK157 UOG157 UYC157 VHY157 VRU157 WBQ157 WLM157 WVI157 JH157:JJ157 TD157:TF157 ACZ157:ADB157 AMV157:AMX157 AWR157:AWT157 BGN157:BGP157 BQJ157:BQL157 CAF157:CAH157 CKB157:CKD157 CTX157:CTZ157 DDT157:DDV157 DNP157:DNR157 DXL157:DXN157 EHH157:EHJ157 ERD157:ERF157 FAZ157:FBB157 FKV157:FKX157 FUR157:FUT157 GEN157:GEP157 GOJ157:GOL157 GYF157:GYH157 HIB157:HID157 HRX157:HRZ157 IBT157:IBV157 ILP157:ILR157 IVL157:IVN157 JFH157:JFJ157 JPD157:JPF157 JYZ157:JZB157 KIV157:KIX157 KSR157:KST157 LCN157:LCP157 LMJ157:LML157 LWF157:LWH157 MGB157:MGD157 MPX157:MPZ157 MZT157:MZV157 NJP157:NJR157 NTL157:NTN157 ODH157:ODJ157 OND157:ONF157 OWZ157:OXB157 PGV157:PGX157 PQR157:PQT157 QAN157:QAP157 QKJ157:QKL157 QUF157:QUH157 REB157:RED157 RNX157:RNZ157 RXT157:RXV157 SHP157:SHR157 SRL157:SRN157 TBH157:TBJ157 TLD157:TLF157 TUZ157:TVB157 UEV157:UEX157 UOR157:UOT157 UYN157:UYP157 VIJ157:VIL157 VSF157:VSH157 WCB157:WCD157 WLX157:WLZ157 WVT157:WVV157 IW157 SS157 ACO157 AMK157 AWG160 BGC160 BPY160 BZU160 CJQ160 CTM160 DDI160 DNE160 DXA160 EGW160 EQS160 FAO160 FKK160 FUG160 GEC160 GNY160 GXU160 HHQ160 HRM160 IBI160 ILE160 IVA160 JEW160 JOS160 JYO160 KIK160 KSG160 LCC160 LLY160 LVU160 MFQ160 MPM160 MZI160 NJE160 NTA160 OCW160 OMS160 OWO160 PGK160 PQG160 QAC160 QJY160 QTU160 RDQ160 RNM160 RXI160 SHE160 SRA160 TAW160 TKS160 TUO160 UEK160 UOG160 UYC160 VHY160 VRU160 WBQ160 WLM160 WVI160 JH160:JJ160 TD160:TF160 ACZ160:ADB160 AMV160:AMX160 AWR160:AWT160 BGN160:BGP160 BQJ160:BQL160 CAF160:CAH160 CKB160:CKD160 CTX160:CTZ160 DDT160:DDV160 DNP160:DNR160 DXL160:DXN160 EHH160:EHJ160 ERD160:ERF160 FAZ160:FBB160 FKV160:FKX160 FUR160:FUT160 GEN160:GEP160 GOJ160:GOL160 GYF160:GYH160 HIB160:HID160 HRX160:HRZ160 IBT160:IBV160 ILP160:ILR160 IVL160:IVN160 JFH160:JFJ160 JPD160:JPF160 JYZ160:JZB160 KIV160:KIX160 KSR160:KST160 LCN160:LCP160 LMJ160:LML160 LWF160:LWH160 MGB160:MGD160 MPX160:MPZ160 MZT160:MZV160 NJP160:NJR160 NTL160:NTN160 ODH160:ODJ160 OND160:ONF160 OWZ160:OXB160 PGV160:PGX160 PQR160:PQT160 QAN160:QAP160 QKJ160:QKL160 QUF160:QUH160 REB160:RED160 RNX160:RNZ160 RXT160:RXV160 SHP160:SHR160 SRL160:SRN160 TBH160:TBJ160 TLD160:TLF160 TUZ160:TVB160 UEV160:UEX160 UOR160:UOT160 UYN160:UYP160 VIJ160:VIL160 VSF160:VSH160 WCB160:WCD160 WLX160:WLZ160 WVT160:WVV160 IW160 SS160 ACO160 AMK160 AWG162 BGC162 BPY162 BZU162 CJQ162 CTM162 DDI162 DNE162 DXA162 EGW162 EQS162 FAO162 FKK162 FUG162 GEC162 GNY162 GXU162 HHQ162 HRM162 IBI162 ILE162 IVA162 JEW162 JOS162 JYO162 KIK162 KSG162 LCC162 LLY162 LVU162 MFQ162 MPM162 MZI162 NJE162 NTA162 OCW162 OMS162 OWO162 PGK162 PQG162 QAC162 QJY162 QTU162 RDQ162 RNM162 RXI162 SHE162 SRA162 TAW162 TKS162 TUO162 UEK162 UOG162 UYC162 VHY162 VRU162 WBQ162 WLM162 WVI162 JH162:JJ162 TD162:TF162 ACZ162:ADB162 AMV162:AMX162 AWR162:AWT162 BGN162:BGP162 BQJ162:BQL162 CAF162:CAH162 CKB162:CKD162 CTX162:CTZ162 DDT162:DDV162 DNP162:DNR162 DXL162:DXN162 EHH162:EHJ162 ERD162:ERF162 FAZ162:FBB162 FKV162:FKX162 FUR162:FUT162 GEN162:GEP162 GOJ162:GOL162 GYF162:GYH162 HIB162:HID162 HRX162:HRZ162 IBT162:IBV162 ILP162:ILR162 IVL162:IVN162 JFH162:JFJ162 JPD162:JPF162 JYZ162:JZB162 KIV162:KIX162 KSR162:KST162 LCN162:LCP162 LMJ162:LML162 LWF162:LWH162 MGB162:MGD162 MPX162:MPZ162 MZT162:MZV162 NJP162:NJR162 NTL162:NTN162 ODH162:ODJ162 OND162:ONF162 OWZ162:OXB162 PGV162:PGX162 PQR162:PQT162 QAN162:QAP162 QKJ162:QKL162 QUF162:QUH162 REB162:RED162 RNX162:RNZ162 RXT162:RXV162 SHP162:SHR162 SRL162:SRN162 TBH162:TBJ162 TLD162:TLF162 TUZ162:TVB162 UEV162:UEX162 UOR162:UOT162 UYN162:UYP162 VIJ162:VIL162 VSF162:VSH162 WCB162:WCD162 WLX162:WLZ162 WVT162:WVV162 IW162 SS162 ACO162 AMK162 BGC164 BPY164 BZU164 CJQ164 CTM164 DDI164 DNE164 DXA164 EGW164 EQS164 FAO164 FKK164 FUG164 GEC164 GNY164 GXU164 HHQ164 HRM164 IBI164 ILE164 IVA164 JEW164 JOS164 JYO164 KIK164 KSG164 LCC164 LLY164 LVU164 MFQ164 MPM164 MZI164 NJE164 NTA164 OCW164 OMS164 OWO164 PGK164 PQG164 QAC164 QJY164 QTU164 RDQ164 RNM164 RXI164 SHE164 SRA164 TAW164 TKS164 TUO164 UEK164 UOG164 UYC164 VHY164 VRU164 WBQ164 WLM164 WVI164 JH164:JJ164 TD164:TF164 ACZ164:ADB164 AMV164:AMX164 AWR164:AWT164 BGN164:BGP164 BQJ164:BQL164 CAF164:CAH164 CKB164:CKD164 CTX164:CTZ164 DDT164:DDV164 DNP164:DNR164 DXL164:DXN164 EHH164:EHJ164 ERD164:ERF164 FAZ164:FBB164 FKV164:FKX164 FUR164:FUT164 GEN164:GEP164 GOJ164:GOL164 GYF164:GYH164 HIB164:HID164 HRX164:HRZ164 IBT164:IBV164 ILP164:ILR164 IVL164:IVN164 JFH164:JFJ164 JPD164:JPF164 JYZ164:JZB164 KIV164:KIX164 KSR164:KST164 LCN164:LCP164 LMJ164:LML164 LWF164:LWH164 MGB164:MGD164 MPX164:MPZ164 MZT164:MZV164 NJP164:NJR164 NTL164:NTN164 ODH164:ODJ164 OND164:ONF164 OWZ164:OXB164 PGV164:PGX164 PQR164:PQT164 QAN164:QAP164 QKJ164:QKL164 QUF164:QUH164 REB164:RED164 RNX164:RNZ164 RXT164:RXV164 SHP164:SHR164 SRL164:SRN164 TBH164:TBJ164 TLD164:TLF164 TUZ164:TVB164 UEV164:UEX164 UOR164:UOT164 UYN164:UYP164 VIJ164:VIL164 VSF164:VSH164 WCB164:WCD164 WLX164:WLZ164 WVT164:WVV164 IW164 SS164 ACO164 AMK164 BGJ123 BGC200 BPY200 BZU200 CJQ200 CTM200 DDI200 DNE200 DXA200 EGW200 EQS200 FAO200 FKK200 FUG200 GEC200 GNY200 GXU200 HHQ200 HRM200 IBI200 ILE200 IVA200 JEW200 JOS200 JYO200 KIK200 KSG200 LCC200 LLY200 LVU200 MFQ200 MPM200 MZI200 NJE200 NTA200 OCW200 OMS200 OWO200 PGK200 PQG200 QAC200 QJY200 QTU200 RDQ200 RNM200 RXI200 SHE200 SRA200 TAW200 TKS200 TUO200 UEK200 UOG200 UYC200 VHY200 VRU200 WBQ200 WLM200 WVI200 JH200:JJ200 TD200:TF200 ACZ200:ADB200 AMV200:AMX200 AWR200:AWT200 BGN200:BGP200 BQJ200:BQL200 CAF200:CAH200 CKB200:CKD200 CTX200:CTZ200 DDT200:DDV200 DNP200:DNR200 DXL200:DXN200 EHH200:EHJ200 ERD200:ERF200 FAZ200:FBB200 FKV200:FKX200 FUR200:FUT200 GEN200:GEP200 GOJ200:GOL200 GYF200:GYH200 HIB200:HID200 HRX200:HRZ200 IBT200:IBV200 ILP200:ILR200 IVL200:IVN200 JFH200:JFJ200 JPD200:JPF200 JYZ200:JZB200 KIV200:KIX200 KSR200:KST200 LCN200:LCP200 LMJ200:LML200 LWF200:LWH200 MGB200:MGD200 MPX200:MPZ200 MZT200:MZV200 NJP200:NJR200 NTL200:NTN200 ODH200:ODJ200 OND200:ONF200 OWZ200:OXB200 PGV200:PGX200 PQR200:PQT200 QAN200:QAP200 QKJ200:QKL200 QUF200:QUH200 REB200:RED200 RNX200:RNZ200 RXT200:RXV200 SHP200:SHR200 SRL200:SRN200 TBH200:TBJ200 TLD200:TLF200 TUZ200:TVB200 UEV200:UEX200 UOR200:UOT200 UYN200:UYP200 VIJ200:VIL200 VSF200:VSH200 WCB200:WCD200 WLX200:WLZ200 WVT200:WVV200 IW200 SS200 ACO200 AMK200 AMV158 ACG70:ACI71 ACG95:ACI96 JH279 Y45:Y46 P44:P45 P47:P48 P50:P51 Y51:Y52 Y54:Y55 P53:P54 P59:P60 P56:P57 AVU131 AWG135 ACV132 AWN132 SZ132 JD132 WWA132:WWC132 WME132:WMG132 WCI132:WCK132 VSM132:VSO132 VIQ132:VIS132 UYU132:UYW132 UOY132:UPA132 UFC132:UFE132 TVG132:TVI132 TLK132:TLM132 TBO132:TBQ132 SRS132:SRU132 SHW132:SHY132 RYA132:RYC132 ROE132:ROG132 REI132:REK132 QUM132:QUO132 QKQ132:QKS132 QAU132:QAW132 PQY132:PRA132 PHC132:PHE132 OXG132:OXI132 ONK132:ONM132 ODO132:ODQ132 NTS132:NTU132 NJW132:NJY132 NAA132:NAC132 MQE132:MQG132 MGI132:MGK132 LWM132:LWO132 LMQ132:LMS132 LCU132:LCW132 KSY132:KTA132 KJC132:KJE132 JZG132:JZI132 JPK132:JPM132 JFO132:JFQ132 IVS132:IVU132 ILW132:ILY132 ICA132:ICC132 HSE132:HSG132 HII132:HIK132 GYM132:GYO132 GOQ132:GOS132 GEU132:GEW132 FUY132:FVA132 FLC132:FLE132 FBG132:FBI132 ERK132:ERM132 EHO132:EHQ132 DXS132:DXU132 DNW132:DNY132 DEA132:DEC132 CUE132:CUG132 CKI132:CKK132 CAM132:CAO132 BQQ132:BQS132 BGU132:BGW132 AWY132:AXA132 ANC132:ANE132 ADG132:ADI132 TK132:TM132 JO132:JQ132 WVP132 WLT132 WBX132 VSB132 VIF132 UYJ132 UON132 UER132 TUV132 TKZ132 TBD132 SRH132 SHL132 RXP132 RNT132 RDX132 QUB132 QKF132 QAJ132 PQN132 PGR132 OWV132 OMZ132 ODD132 NTH132 NJL132 MZP132 MPT132 MFX132 LWB132 LMF132 LCJ132 KSN132 KIR132 JYV132 JOZ132 JFD132 IVH132 ILL132 IBP132 HRT132 HHX132 GYB132 GOF132 GEJ132 FUN132 FKR132 FAV132 EQZ132 EHD132 DXH132 DNL132 DDP132 CTT132 CJX132 CAB132 BQF132 BGJ132 AWF125 BPZ116 BZV116 BGD116 AWH116 AML116 ACP116 ST116 IX116 WVU116:WVW116 WLY116:WMA116 WCC116:WCE116 VSG116:VSI116 VIK116:VIM116 UYO116:UYQ116 UOS116:UOU116 UEW116:UEY116 TVA116:TVC116 TLE116:TLG116 TBI116:TBK116 SRM116:SRO116 SHQ116:SHS116 RXU116:RXW116 RNY116:ROA116 REC116:REE116 QUG116:QUI116 QKK116:QKM116 QAO116:QAQ116 PQS116:PQU116 PGW116:PGY116 OXA116:OXC116 ONE116:ONG116 ODI116:ODK116 NTM116:NTO116 NJQ116:NJS116 MZU116:MZW116 MPY116:MQA116 MGC116:MGE116 LWG116:LWI116 LMK116:LMM116 LCO116:LCQ116 KSS116:KSU116 KIW116:KIY116 JZA116:JZC116 JPE116:JPG116 JFI116:JFK116 IVM116:IVO116 ILQ116:ILS116 IBU116:IBW116 HRY116:HSA116 HIC116:HIE116 GYG116:GYI116 GOK116:GOM116 GEO116:GEQ116 FUS116:FUU116 FKW116:FKY116 FBA116:FBC116 ERE116:ERG116 EHI116:EHK116 DXM116:DXO116 DNQ116:DNS116 DDU116:DDW116 CTY116:CUA116 CKC116:CKE116 CAG116:CAI116 BQK116:BQM116 BGO116:BGQ116 AWS116:AWU116 AMW116:AMY116 ADA116:ADC116 TE116:TG116 JI116:JK116 WVJ116 WLN116 WBR116 VRV116 VHZ116 UYD116 UOH116 UEL116 TUP116 TKT116 TAX116 SRB116 SHF116 RXJ116 RNN116 RDR116 QTV116 QJZ116 QAD116 PQH116 PGL116 OWP116 OMT116 OCX116 NTB116 NJF116 MZJ116 MPN116 MFR116 LVV116 LLZ116 LCD116 KSH116 KIL116 JYP116 JOT116 JEX116 IVB116 ILF116 IBJ116 HRN116 HHR116 GXV116 GNZ116 GED116 FUH116 FKL116 FAP116 EQT116 EGX116 DXB116 DNF116 DDJ116 CTN116 CJR116 BGJ117 AMR117 ACV117 AWN117 SZ117 JD117 WWA117:WWC117 WME117:WMG117 WCI117:WCK117 VSM117:VSO117 VIQ117:VIS117 UYU117:UYW117 UOY117:UPA117 UFC117:UFE117 TVG117:TVI117 TLK117:TLM117 TBO117:TBQ117 SRS117:SRU117 SHW117:SHY117 RYA117:RYC117 ROE117:ROG117 REI117:REK117 QUM117:QUO117 QKQ117:QKS117 QAU117:QAW117 PQY117:PRA117 PHC117:PHE117 OXG117:OXI117 ONK117:ONM117 ODO117:ODQ117 NTS117:NTU117 NJW117:NJY117 NAA117:NAC117 MQE117:MQG117 MGI117:MGK117 LWM117:LWO117 LMQ117:LMS117 LCU117:LCW117 KSY117:KTA117 KJC117:KJE117 JZG117:JZI117 JPK117:JPM117 JFO117:JFQ117 IVS117:IVU117 ILW117:ILY117 ICA117:ICC117 HSE117:HSG117 HII117:HIK117 GYM117:GYO117 GOQ117:GOS117 GEU117:GEW117 FUY117:FVA117 FLC117:FLE117 FBG117:FBI117 ERK117:ERM117 EHO117:EHQ117 DXS117:DXU117 DNW117:DNY117 DEA117:DEC117 CUE117:CUG117 CKI117:CKK117 CAM117:CAO117 BQQ117:BQS117 BGU117:BGW117 AWY117:AXA117 ANC117:ANE117 ADG117:ADI117 TK117:TM117 JO117:JQ117 WVP117 WLT117 WBX117 VSB117 VIF117 UYJ117 UON117 UER117 TUV117 TKZ117 TBD117 SRH117 SHL117 RXP117 RNT117 RDX117 QUB117 QKF117 QAJ117 PQN117 PGR117 OWV117 OMZ117 ODD117 NTH117 NJL117 MZP117 MPT117 MFX117 LWB117 LMF117 LCJ117 KSN117 KIR117 JYV117 JOZ117 JFD117 IVH117 ILL117 IBP117 HRT117 HHX117 GYB117 GOF117 GEJ117 FUN117 FKR117 FAV117 EQZ117 EHD117 DXH117 DNL117 DDP117 CTT117 CJX117 CAB117 BQF117 N113:N123 BPZ118 BZV118 BGD118 AWH118 AML118 ACP118 ST118 IX118 WVU118:WVW118 WLY118:WMA118 WCC118:WCE118 VSG118:VSI118 VIK118:VIM118 UYO118:UYQ118 UOS118:UOU118 UEW118:UEY118 TVA118:TVC118 TLE118:TLG118 TBI118:TBK118 SRM118:SRO118 SHQ118:SHS118 RXU118:RXW118 RNY118:ROA118 REC118:REE118 QUG118:QUI118 QKK118:QKM118 QAO118:QAQ118 PQS118:PQU118 PGW118:PGY118 OXA118:OXC118 ONE118:ONG118 ODI118:ODK118 NTM118:NTO118 NJQ118:NJS118 MZU118:MZW118 MPY118:MQA118 MGC118:MGE118 LWG118:LWI118 LMK118:LMM118 LCO118:LCQ118 KSS118:KSU118 KIW118:KIY118 JZA118:JZC118 JPE118:JPG118 JFI118:JFK118 IVM118:IVO118 ILQ118:ILS118 IBU118:IBW118 HRY118:HSA118 HIC118:HIE118 GYG118:GYI118 GOK118:GOM118 GEO118:GEQ118 FUS118:FUU118 FKW118:FKY118 FBA118:FBC118 ERE118:ERG118 EHI118:EHK118 DXM118:DXO118 DNQ118:DNS118 DDU118:DDW118 CTY118:CUA118 CKC118:CKE118 CAG118:CAI118 BQK118:BQM118 BGO118:BGQ118 AWS118:AWU118 AMW118:AMY118 ADA118:ADC118 TE118:TG118 JI118:JK118 WVJ118 WLN118 WBR118 VRV118 VHZ118 UYD118 UOH118 UEL118 TUP118 TKT118 TAX118 SRB118 SHF118 RXJ118 RNN118 RDR118 QTV118 QJZ118 QAD118 PQH118 PGL118 OWP118 OMT118 OCX118 NTB118 NJF118 MZJ118 MPN118 MFR118 LVV118 LLZ118 LCD118 KSH118 KIL118 JYP118 JOT118 JEX118 IVB118 ILF118 IBJ118 HRN118 HHR118 GXV118 GNZ118 GED118 FUH118 FKL118 FAP118 EQT118 EGX118 DXB118 DNF118 DDJ118 CTN118 CJR118 BGJ119 AMR119 ACV119 AWN119 SZ119 JD119 WWA119:WWC119 WME119:WMG119 WCI119:WCK119 VSM119:VSO119 VIQ119:VIS119 UYU119:UYW119 UOY119:UPA119 UFC119:UFE119 TVG119:TVI119 TLK119:TLM119 TBO119:TBQ119 SRS119:SRU119 SHW119:SHY119 RYA119:RYC119 ROE119:ROG119 REI119:REK119 QUM119:QUO119 QKQ119:QKS119 QAU119:QAW119 PQY119:PRA119 PHC119:PHE119 OXG119:OXI119 ONK119:ONM119 ODO119:ODQ119 NTS119:NTU119 NJW119:NJY119 NAA119:NAC119 MQE119:MQG119 MGI119:MGK119 LWM119:LWO119 LMQ119:LMS119 LCU119:LCW119 KSY119:KTA119 KJC119:KJE119 JZG119:JZI119 JPK119:JPM119 JFO119:JFQ119 IVS119:IVU119 ILW119:ILY119 ICA119:ICC119 HSE119:HSG119 HII119:HIK119 GYM119:GYO119 GOQ119:GOS119 GEU119:GEW119 FUY119:FVA119 FLC119:FLE119 FBG119:FBI119 ERK119:ERM119 EHO119:EHQ119 DXS119:DXU119 DNW119:DNY119 DEA119:DEC119 CUE119:CUG119 CKI119:CKK119 CAM119:CAO119 BQQ119:BQS119 BGU119:BGW119 AWY119:AXA119 ANC119:ANE119 ADG119:ADI119 TK119:TM119 JO119:JQ119 WVP119 WLT119 WBX119 VSB119 VIF119 UYJ119 UON119 UER119 TUV119 TKZ119 TBD119 SRH119 SHL119 RXP119 RNT119 RDX119 QUB119 QKF119 QAJ119 PQN119 PGR119 OWV119 OMZ119 ODD119 NTH119 NJL119 MZP119 MPT119 MFX119 LWB119 LMF119 LCJ119 KSN119 KIR119 JYV119 JOZ119 JFD119 IVH119 ILL119 IBP119 HRT119 HHX119 GYB119 GOF119 GEJ119 FUN119 FKR119 FAV119 EQZ119 EHD119 DXH119 DNL119 DDP119 CTT119 CJX119 CAB119 BQF119 CJR120 CTN124 BPZ120 BZV120 BGD120 AWH120 AML120 ACP120 ST120 IX120 WVU120:WVW120 WLY120:WMA120 WCC120:WCE120 VSG120:VSI120 VIK120:VIM120 UYO120:UYQ120 UOS120:UOU120 UEW120:UEY120 TVA120:TVC120 TLE120:TLG120 TBI120:TBK120 SRM120:SRO120 SHQ120:SHS120 RXU120:RXW120 RNY120:ROA120 REC120:REE120 QUG120:QUI120 QKK120:QKM120 QAO120:QAQ120 PQS120:PQU120 PGW120:PGY120 OXA120:OXC120 ONE120:ONG120 ODI120:ODK120 NTM120:NTO120 NJQ120:NJS120 MZU120:MZW120 MPY120:MQA120 MGC120:MGE120 LWG120:LWI120 LMK120:LMM120 LCO120:LCQ120 KSS120:KSU120 KIW120:KIY120 JZA120:JZC120 JPE120:JPG120 JFI120:JFK120 IVM120:IVO120 ILQ120:ILS120 IBU120:IBW120 HRY120:HSA120 HIC120:HIE120 GYG120:GYI120 GOK120:GOM120 GEO120:GEQ120 FUS120:FUU120 FKW120:FKY120 FBA120:FBC120 ERE120:ERG120 EHI120:EHK120 DXM120:DXO120 DNQ120:DNS120 DDU120:DDW120 CTY120:CUA120 CKC120:CKE120 CAG120:CAI120 BQK120:BQM120 BGO120:BGQ120 AWS120:AWU120 AMW120:AMY120 ADA120:ADC120 TE120:TG120 JI120:JK120 WVJ120 WLN120 WBR120 VRV120 VHZ120 UYD120 UOH120 UEL120 TUP120 TKT120 TAX120 SRB120 SHF120 RXJ120 RNN120 RDR120 QTV120 QJZ120 QAD120 PQH120 PGL120 OWP120 OMT120 OCX120 NTB120 NJF120 MZJ120 MPN120 MFR120 LVV120 LLZ120 LCD120 KSH120 KIL120 JYP120 JOT120 JEX120 IVB120 ILF120 IBJ120 HRN120 HHR120 GXV120 GNZ120 GED120 FUH120 FKL120 FAP120 EQT120 EGX120 DXB120 DNF120 DDJ120 CTN120 BGJ121 AMR121 ACV121 AWN121 SZ121 JD121 WWA121:WWC121 WME121:WMG121 WCI121:WCK121 VSM121:VSO121 VIQ121:VIS121 UYU121:UYW121 UOY121:UPA121 UFC121:UFE121 TVG121:TVI121 TLK121:TLM121 TBO121:TBQ121 SRS121:SRU121 SHW121:SHY121 RYA121:RYC121 ROE121:ROG121 REI121:REK121 QUM121:QUO121 QKQ121:QKS121 QAU121:QAW121 PQY121:PRA121 PHC121:PHE121 OXG121:OXI121 ONK121:ONM121 ODO121:ODQ121 NTS121:NTU121 NJW121:NJY121 NAA121:NAC121 MQE121:MQG121 MGI121:MGK121 LWM121:LWO121 LMQ121:LMS121 LCU121:LCW121 KSY121:KTA121 KJC121:KJE121 JZG121:JZI121 JPK121:JPM121 JFO121:JFQ121 IVS121:IVU121 ILW121:ILY121 ICA121:ICC121 HSE121:HSG121 HII121:HIK121 GYM121:GYO121 GOQ121:GOS121 GEU121:GEW121 FUY121:FVA121 FLC121:FLE121 FBG121:FBI121 ERK121:ERM121 EHO121:EHQ121 DXS121:DXU121 DNW121:DNY121 DEA121:DEC121 CUE121:CUG121 CKI121:CKK121 CAM121:CAO121 BQQ121:BQS121 BGU121:BGW121 AWY121:AXA121 ANC121:ANE121 ADG121:ADI121 TK121:TM121 JO121:JQ121 WVP121 WLT121 WBX121 VSB121 VIF121 UYJ121 UON121 UER121 TUV121 TKZ121 TBD121 SRH121 SHL121 RXP121 RNT121 RDX121 QUB121 QKF121 QAJ121 PQN121 PGR121 OWV121 OMZ121 ODD121 NTH121 NJL121 MZP121 MPT121 MFX121 LWB121 LMF121 LCJ121 KSN121 KIR121 JYV121 JOZ121 JFD121 IVH121 ILL121 IBP121 HRT121 HHX121 GYB121 GOF121 GEJ121 FUN121 FKR121 FAV121 EQZ121 EHD121 DXH121 DNL121 DDP121 CTT121 CJX121 CAB121 BQF121 CTN122 CJR122 BPZ122 BZV122 BGD122 AWH122 AML122 ACP122 ST122 IX122 WVU122:WVW122 WLY122:WMA122 WCC122:WCE122 VSG122:VSI122 VIK122:VIM122 UYO122:UYQ122 UOS122:UOU122 UEW122:UEY122 TVA122:TVC122 TLE122:TLG122 TBI122:TBK122 SRM122:SRO122 SHQ122:SHS122 RXU122:RXW122 RNY122:ROA122 REC122:REE122 QUG122:QUI122 QKK122:QKM122 QAO122:QAQ122 PQS122:PQU122 PGW122:PGY122 OXA122:OXC122 ONE122:ONG122 ODI122:ODK122 NTM122:NTO122 NJQ122:NJS122 MZU122:MZW122 MPY122:MQA122 MGC122:MGE122 LWG122:LWI122 LMK122:LMM122 LCO122:LCQ122 KSS122:KSU122 KIW122:KIY122 JZA122:JZC122 JPE122:JPG122 JFI122:JFK122 IVM122:IVO122 ILQ122:ILS122 IBU122:IBW122 HRY122:HSA122 HIC122:HIE122 GYG122:GYI122 GOK122:GOM122 GEO122:GEQ122 FUS122:FUU122 FKW122:FKY122 FBA122:FBC122 ERE122:ERG122 EHI122:EHK122 DXM122:DXO122 DNQ122:DNS122 DDU122:DDW122 CTY122:CUA122 CKC122:CKE122 CAG122:CAI122 BQK122:BQM122 BGO122:BGQ122 AWS122:AWU122 AMW122:AMY122 ADA122:ADC122 TE122:TG122 JI122:JK122 WVJ122 WLN122 WBR122 VRV122 VHZ122 UYD122 UOH122 UEL122 TUP122 TKT122 TAX122 SRB122 SHF122 RXJ122 RNN122 RDR122 QTV122 QJZ122 QAD122 PQH122 PGL122 OWP122 OMT122 OCX122 NTB122 NJF122 MZJ122 MPN122 MFR122 LVV122 LLZ122 LCD122 KSH122 KIL122 JYP122 JOT122 JEX122 IVB122 ILF122 IBJ122 HRN122 HHR122 GXV122 GNZ122 GED122 FUH122 FKL122 FAP122 EQT122 EGX122 DXB122 DNF122 DDJ122 DDJ124 AMR123 ACV123 AWN123 SZ123 JD123 WWA123:WWC123 WME123:WMG123 WCI123:WCK123 VSM123:VSO123 VIQ123:VIS123 UYU123:UYW123 UOY123:UPA123 UFC123:UFE123 TVG123:TVI123 TLK123:TLM123 TBO123:TBQ123 SRS123:SRU123 SHW123:SHY123 RYA123:RYC123 ROE123:ROG123 REI123:REK123 QUM123:QUO123 QKQ123:QKS123 QAU123:QAW123 PQY123:PRA123 PHC123:PHE123 OXG123:OXI123 ONK123:ONM123 ODO123:ODQ123 NTS123:NTU123 NJW123:NJY123 NAA123:NAC123 MQE123:MQG123 MGI123:MGK123 LWM123:LWO123 LMQ123:LMS123 LCU123:LCW123 KSY123:KTA123 KJC123:KJE123 JZG123:JZI123 JPK123:JPM123 JFO123:JFQ123 IVS123:IVU123 ILW123:ILY123 ICA123:ICC123 HSE123:HSG123 HII123:HIK123 GYM123:GYO123 GOQ123:GOS123 GEU123:GEW123 FUY123:FVA123 FLC123:FLE123 FBG123:FBI123 ERK123:ERM123 EHO123:EHQ123 DXS123:DXU123 DNW123:DNY123 DEA123:DEC123 CUE123:CUG123 CKI123:CKK123 CAM123:CAO123 BQQ123:BQS123 BGU123:BGW123 AWY123:AXA123 ANC123:ANE123 ADG123:ADI123 TK123:TM123 JO123:JQ123 WVP123 WLT123 WBX123 VSB123 VIF123 UYJ123 UON123 UER123 TUV123 TKZ123 TBD123 SRH123 SHL123 RXP123 RNT123 RDX123 QUB123 QKF123 QAJ123 PQN123 PGR123 OWV123 OMZ123 ODD123 NTH123 NJL123 MZP123 MPT123 MFX123 LWB123 LMF123 LCJ123 KSN123 KIR123 JYV123 JOZ123 JFD123 IVH123 ILL123 IBP123 HRT123 HHX123 GYB123 GOF123 GEJ123 FUN123 FKR123 FAV123 EQZ123 EHD123 DXH123 DNL123 DDP123 CTT123 CJX123 CAB123 BQF123 AMV155 AWG154 ACZ155 TD155 JH155 WWE155:WWG155 WMI155:WMK155 WCM155:WCO155 VSQ155:VSS155 VIU155:VIW155 UYY155:UZA155 UPC155:UPE155 UFG155:UFI155 TVK155:TVM155 TLO155:TLQ155 TBS155:TBU155 SRW155:SRY155 SIA155:SIC155 RYE155:RYG155 ROI155:ROK155 REM155:REO155 QUQ155:QUS155 QKU155:QKW155 QAY155:QBA155 PRC155:PRE155 PHG155:PHI155 OXK155:OXM155 ONO155:ONQ155 ODS155:ODU155 NTW155:NTY155 NKA155:NKC155 NAE155:NAG155 MQI155:MQK155 MGM155:MGO155 LWQ155:LWS155 LMU155:LMW155 LCY155:LDA155 KTC155:KTE155 KJG155:KJI155 JZK155:JZM155 JPO155:JPQ155 JFS155:JFU155 IVW155:IVY155 IMA155:IMC155 ICE155:ICG155 HSI155:HSK155 HIM155:HIO155 GYQ155:GYS155 GOU155:GOW155 GEY155:GFA155 FVC155:FVE155 FLG155:FLI155 FBK155:FBM155 ERO155:ERQ155 EHS155:EHU155 DXW155:DXY155 DOA155:DOC155 DEE155:DEG155 CUI155:CUK155 CKM155:CKO155 CAQ155:CAS155 BQU155:BQW155 BGY155:BHA155 AXC155:AXE155 ANG155:ANI155 ADK155:ADM155 TO155:TQ155 JS155:JU155 WVT155 WLX155 WCB155 VSF155 VIJ155 UYN155 UOR155 UEV155 TUZ155 TLD155 TBH155 SRL155 SHP155 RXT155 RNX155 REB155 QUF155 QKJ155 QAN155 PQR155 PGV155 OWZ155 OND155 ODH155 NTL155 NJP155 MZT155 MPX155 MGB155 LWF155 LMJ155 LCN155 KSR155 KIV155 JYZ155 JPD155 JFH155 IVL155 ILP155 IBT155 HRX155 HIB155 GYF155 GOJ155 GEN155 FUR155 FKV155 FAZ155 ERD155 EHH155 DXL155 DNP155 DDT155 CTX155 CKB155 CAF155 BQJ155 BGN155 AWR155 BC153:BC162 WVV212 AWG157 ACZ158 TD158 JH158 WWE158:WWG158 WMI158:WMK158 WCM158:WCO158 VSQ158:VSS158 VIU158:VIW158 UYY158:UZA158 UPC158:UPE158 UFG158:UFI158 TVK158:TVM158 TLO158:TLQ158 TBS158:TBU158 SRW158:SRY158 SIA158:SIC158 RYE158:RYG158 ROI158:ROK158 REM158:REO158 QUQ158:QUS158 QKU158:QKW158 QAY158:QBA158 PRC158:PRE158 PHG158:PHI158 OXK158:OXM158 ONO158:ONQ158 ODS158:ODU158 NTW158:NTY158 NKA158:NKC158 NAE158:NAG158 MQI158:MQK158 MGM158:MGO158 LWQ158:LWS158 LMU158:LMW158 LCY158:LDA158 KTC158:KTE158 KJG158:KJI158 JZK158:JZM158 JPO158:JPQ158 JFS158:JFU158 IVW158:IVY158 IMA158:IMC158 ICE158:ICG158 HSI158:HSK158 HIM158:HIO158 GYQ158:GYS158 GOU158:GOW158 GEY158:GFA158 FVC158:FVE158 FLG158:FLI158 FBK158:FBM158 ERO158:ERQ158 EHS158:EHU158 DXW158:DXY158 DOA158:DOC158 DEE158:DEG158 CUI158:CUK158 CKM158:CKO158 CAQ158:CAS158 BQU158:BQW158 BGY158:BHA158 AXC158:AXE158 ANG158:ANI158 ADK158:ADM158 TO158:TQ158 JS158:JU158 WVT158 WLX158 WCB158 VSF158 VIJ158 UYN158 UOR158 UEV158 TUZ158 TLD158 TBH158 SRL158 SHP158 RXT158 RNX158 REB158 QUF158 QKJ158 QAN158 PQR158 PGV158 OWZ158 OND158 ODH158 NTL158 NJP158 MZT158 MPX158 MGB158 LWF158 LMJ158 LCN158 KSR158 KIV158 JYZ158 JPD158 JFH158 IVL158 ILP158 IBT158 HRX158 HIB158 GYF158 GOJ158 GEN158 FUR158 FKV158 FAZ158 ERD158 EHH158 DXL158 DNP158 DDT158 CTX158 CKB158 CAF158 BQJ158 BGN158 AWR158 BC272:BC273 N127:N130 SS135 IW135 WVT135:WVV135 WLX135:WLZ135 WCB135:WCD135 VSF135:VSH135 VIJ135:VIL135 UYN135:UYP135 UOR135:UOT135 UEV135:UEX135 TUZ135:TVB135 TLD135:TLF135 TBH135:TBJ135 SRL135:SRN135 SHP135:SHR135 RXT135:RXV135 RNX135:RNZ135 REB135:RED135 QUF135:QUH135 QKJ135:QKL135 QAN135:QAP135 PQR135:PQT135 PGV135:PGX135 OWZ135:OXB135 OND135:ONF135 ODH135:ODJ135 NTL135:NTN135 NJP135:NJR135 MZT135:MZV135 MPX135:MPZ135 MGB135:MGD135 LWF135:LWH135 LMJ135:LML135 LCN135:LCP135 KSR135:KST135 KIV135:KIX135 JYZ135:JZB135 JPD135:JPF135 JFH135:JFJ135 IVL135:IVN135 ILP135:ILR135 IBT135:IBV135 HRX135:HRZ135 HIB135:HID135 GYF135:GYH135 GOJ135:GOL135 GEN135:GEP135 FUR135:FUT135 FKV135:FKX135 FAZ135:FBB135 ERD135:ERF135 EHH135:EHJ135 DXL135:DXN135 DNP135:DNR135 DDT135:DDV135 CTX135:CTZ135 CKB135:CKD135 CAF135:CAH135 BQJ135:BQL135 BGN135:BGP135 AWR135:AWT135 AMV135:AMX135 ACZ135:ADB135 TD135:TF135 JH135:JJ135 WVI135 WLM135 WBQ135 VRU135 VHY135 UYC135 UOG135 UEK135 TUO135 TKS135 TAW135 SRA135 SHE135 RXI135 RNM135 RDQ135 QTU135 QJY135 QAC135 PQG135 PGK135 OWO135 OMS135 OCW135 NTA135 NJE135 MZI135 MPM135 MFQ135 LVU135 LLY135 LCC135 KSG135 KIK135 JYO135 JOS135 JEW135 IVA135 ILE135 IBI135 HRM135 HHQ135 GXU135 GNY135 GEC135 FUG135 FKK135 FAO135 EQS135 EGW135 DXA135 DNE135 DDI135 CTM135 CJQ135 BZU135 BPY135 BGC135 Y135:AA135 M109:M110 N135 M74:M83 ACO129:ACO130 AWG129:AWG130 SS129:SS130 IW129:IW130 WVT129:WVV130 WLX129:WLZ130 WCB129:WCD130 VSF129:VSH130 VIJ129:VIL130 UYN129:UYP130 UOR129:UOT130 UEV129:UEX130 TUZ129:TVB130 TLD129:TLF130 TBH129:TBJ130 SRL129:SRN130 SHP129:SHR130 RXT129:RXV130 RNX129:RNZ130 REB129:RED130 QUF129:QUH130 QKJ129:QKL130 QAN129:QAP130 PQR129:PQT130 PGV129:PGX130 OWZ129:OXB130 OND129:ONF130 ODH129:ODJ130 NTL129:NTN130 NJP129:NJR130 MZT129:MZV130 MPX129:MPZ130 MGB129:MGD130 LWF129:LWH130 LMJ129:LML130 LCN129:LCP130 KSR129:KST130 KIV129:KIX130 JYZ129:JZB130 JPD129:JPF130 JFH129:JFJ130 IVL129:IVN130 ILP129:ILR130 IBT129:IBV130 HRX129:HRZ130 HIB129:HID130 GYF129:GYH130 GOJ129:GOL130 GEN129:GEP130 FUR129:FUT130 FKV129:FKX130 FAZ129:FBB130 ERD129:ERF130 EHH129:EHJ130 DXL129:DXN130 DNP129:DNR130 DDT129:DDV130 CTX129:CTZ130 CKB129:CKD130 CAF129:CAH130 BQJ129:BQL130 BGN129:BGP130 AWR129:AWT130 AMV129:AMX130 ACZ129:ADB130 TD129:TF130 JH129:JJ130 WVI129:WVI130 WLM129:WLM130 WBQ129:WBQ130 VRU129:VRU130 VHY129:VHY130 UYC129:UYC130 UOG129:UOG130 UEK129:UEK130 TUO129:TUO130 TKS129:TKS130 TAW129:TAW130 SRA129:SRA130 SHE129:SHE130 RXI129:RXI130 RNM129:RNM130 RDQ129:RDQ130 QTU129:QTU130 QJY129:QJY130 QAC129:QAC130 PQG129:PQG130 PGK129:PGK130 OWO129:OWO130 OMS129:OMS130 OCW129:OCW130 NTA129:NTA130 NJE129:NJE130 MZI129:MZI130 MPM129:MPM130 MFQ129:MFQ130 LVU129:LVU130 LLY129:LLY130 LCC129:LCC130 KSG129:KSG130 KIK129:KIK130 JYO129:JYO130 JOS129:JOS130 JEW129:JEW130 IVA129:IVA130 ILE129:ILE130 IBI129:IBI130 HRM129:HRM130 HHQ129:HHQ130 GXU129:GXU130 GNY129:GNY130 GEC129:GEC130 FUG129:FUG130 FKK129:FKK130 FAO129:FAO130 EQS129:EQS130 EGW129:EGW130 DXA129:DXA130 DNE129:DNE130 DDI129:DDI130 CTM129:CTM130 CJQ129:CJQ130 BZU129:BZU130 BPY129:BPY130 BGC129:BGC130 WMH287:WMI288 WCG206:WCI206 IZ207 WVV208 JU208:JW208 TQ208:TS208 ADM208:ADO208 ANI208:ANK208 AXE208:AXG208 BHA208:BHC208 BQW208:BQY208 CAS208:CAU208 CKO208:CKQ208 CUK208:CUM208 DEG208:DEI208 DOC208:DOE208 DXY208:DYA208 EHU208:EHW208 ERQ208:ERS208 FBM208:FBO208 FLI208:FLK208 FVE208:FVG208 GFA208:GFC208 GOW208:GOY208 GYS208:GYU208 HIO208:HIQ208 HSK208:HSM208 ICG208:ICI208 IMC208:IME208 IVY208:IWA208 JFU208:JFW208 JPQ208:JPS208 JZM208:JZO208 KJI208:KJK208 KTE208:KTG208 LDA208:LDC208 LMW208:LMY208 LWS208:LWU208 MGO208:MGQ208 MQK208:MQM208 NAG208:NAI208 NKC208:NKE208 NTY208:NUA208 ODU208:ODW208 ONQ208:ONS208 OXM208:OXO208 PHI208:PHK208 PRE208:PRG208 QBA208:QBC208 QKW208:QKY208 QUS208:QUU208 REO208:REQ208 ROK208:ROM208 RYG208:RYI208 SIC208:SIE208 SRY208:SSA208 TBU208:TBW208 TLQ208:TLS208 TVM208:TVO208 UFI208:UFK208 UPE208:UPG208 UZA208:UZC208 VIW208:VIY208 VSS208:VSU208 WCO208:WCQ208 WMK208:WMM208 WWG208:WWI208 JJ208 TF208 ADB208 AMX208 AWT208 BGP208 BQL208 CAH208 CKD208 CTZ208 DDV208 DNR208 DXN208 EHJ208 ERF208 FBB208 FKX208 FUT208 GEP208 GOL208 GYH208 HID208 HRZ208 IBV208 ILR208 IVN208 JFJ208 JPF208 JZB208 KIX208 KST208 LCP208 LML208 LWH208 MGD208 MPZ208 MZV208 NJR208 NTN208 ODJ208 ONF208 OXB208 PGX208 PQT208 QAP208 QKL208 QUH208 RED208 RNZ208 RXV208 SHR208 SRN208 TBJ208 TLF208 TVB208 UEX208 UOT208 UYP208 VIL208 VSH208 WCD208 WLZ208 N206:N208 AB84 JU212:JW212 TQ212:TS212 ADM212:ADO212 ANI212:ANK212 AXE212:AXG212 BHA212:BHC212 BQW212:BQY212 CAS212:CAU212 CKO212:CKQ212 CUK212:CUM212 DEG212:DEI212 DOC212:DOE212 DXY212:DYA212 EHU212:EHW212 ERQ212:ERS212 FBM212:FBO212 FLI212:FLK212 FVE212:FVG212 GFA212:GFC212 GOW212:GOY212 GYS212:GYU212 HIO212:HIQ212 HSK212:HSM212 ICG212:ICI212 IMC212:IME212 IVY212:IWA212 JFU212:JFW212 JPQ212:JPS212 JZM212:JZO212 KJI212:KJK212 KTE212:KTG212 LDA212:LDC212 LMW212:LMY212 LWS212:LWU212 MGO212:MGQ212 MQK212:MQM212 NAG212:NAI212 NKC212:NKE212 NTY212:NUA212 ODU212:ODW212 ONQ212:ONS212 OXM212:OXO212 PHI212:PHK212 PRE212:PRG212 QBA212:QBC212 QKW212:QKY212 QUS212:QUU212 REO212:REQ212 ROK212:ROM212 RYG212:RYI212 SIC212:SIE212 SRY212:SSA212 TBU212:TBW212 TLQ212:TLS212 TVM212:TVO212 UFI212:UFK212 UPE212:UPG212 UZA212:UZC212 VIW212:VIY212 VSS212:VSU212 WCO212:WCQ212 WMK212:WMM212 WWG212:WWI212 JJ212 TF212 ADB212 AMX212 AWT212 BGP212 BQL212 CAH212 CKD212 CTZ212 DDV212 DNR212 DXN212 EHJ212 ERF212 FBB212 FKX212 FUT212 GEP212 GOL212 GYH212 HID212 HRZ212 IBV212 ILR212 IVN212 JFJ212 JPF212 JZB212 KIX212 KST212 LCP212 LML212 LWH212 MGD212 MPZ212 MZV212 NJR212 NTN212 ODJ212 ONF212 OXB212 PGX212 PQT212 QAP212 QKL212 QUH212 RED212 RNZ212 RXV212 SHR212 SRN212 TBJ212 TLF212 TVB212 UEX212 UOT212 UYP212 VIL212 VSH212 WCD212 WLZ212 Y151:AA166 Y168:AA169 Y171:AA172 SV205 ADM280:ADO280 O280 TQ280:TS280 Z280:AB280 JU280:JW280 WVV280 WLZ280 WCD280 VSH280 VIL280 UYP280 UOT280 UEX280 TVB280 TLF280 TBJ280 SRN280 SHR280 RXV280 RNZ280 RED280 QUH280 QKL280 QAP280 PQT280 PGX280 OXB280 ONF280 ODJ280 NTN280 NJR280 MZV280 MPZ280 MGD280 LWH280 LML280 LCP280 KST280 KIX280 JZB280 JPF280 JFJ280 IVN280 ILR280 IBV280 HRZ280 HID280 GYH280 GOL280 GEP280 FUT280 FKX280 FBB280 ERF280 EHJ280 DXN280 DNR280 DDV280 CTZ280 CKD280 CAH280 BQL280 BGP280 AWT280 AMX280 ADB280 TF280 JJ280 WWG280:WWI280 WMK280:WMM280 WCO280:WCQ280 VSS280:VSU280 VIW280:VIY280 UZA280:UZC280 UPE280:UPG280 UFI280:UFK280 TVM280:TVO280 TLQ280:TLS280 TBU280:TBW280 SRY280:SSA280 SIC280:SIE280 RYG280:RYI280 ROK280:ROM280 REO280:REQ280 QUS280:QUU280 QKW280:QKY280 QBA280:QBC280 PRE280:PRG280 PHI280:PHK280 OXM280:OXO280 ONQ280:ONS280 ODU280:ODW280 NTY280:NUA280 NKC280:NKE280 NAG280:NAI280 MQK280:MQM280 MGO280:MGQ280 LWS280:LWU280 LMW280:LMY280 LDA280:LDC280 KTE280:KTG280 KJI280:KJK280 JZM280:JZO280 JPQ280:JPS280 JFU280:JFW280 IVY280:IWA280 IMC280:IME280 ICG280:ICI280 HSK280:HSM280 HIO280:HIQ280 GYS280:GYU280 GOW280:GOY280 GFA280:GFC280 FVE280:FVG280 FLI280:FLK280 FBM280:FBO280 ERQ280:ERS280 EHU280:EHW280 DXY280:DYA280 DOC280:DOE280 DEG280:DEI280 CUK280:CUM280 CKO280:CKQ280 CAS280:CAU280 BQW280:BQY280 BHA280:BHC280 AXE280:AXG280 ANI280:ANK280 TD281:TD283 ACZ281:ACZ283 AMV281:AMV283 AWR281:AWR283 BGN281:BGN283 BQJ281:BQJ283 CAF281:CAF283 CKB281:CKB283 CTX281:CTX283 DDT281:DDT283 DNP281:DNP283 DXL281:DXL283 EHH281:EHH283 ERD281:ERD283 FAZ281:FAZ283 FKV281:FKV283 FUR281:FUR283 GEN281:GEN283 GOJ281:GOJ283 GYF281:GYF283 HIB281:HIB283 HRX281:HRX283 IBT281:IBT283 ILP281:ILP283 IVL281:IVL283 JFH281:JFH283 JPD281:JPD283 JYZ281:JYZ283 KIV281:KIV283 KSR281:KSR283 LCN281:LCN283 LMJ281:LMJ283 LWF281:LWF283 MGB281:MGB283 MPX281:MPX283 MZT281:MZT283 NJP281:NJP283 NTL281:NTL283 ODH281:ODH283 OND281:OND283 OWZ281:OWZ283 PGV281:PGV283 PQR281:PQR283 QAN281:QAN283 QKJ281:QKJ283 QUF281:QUF283 REB281:REB283 RNX281:RNX283 RXT281:RXT283 SHP281:SHP283 SRL281:SRL283 TBH281:TBH283 TLD281:TLD283 TUZ281:TUZ283 UEV281:UEV283 UOR281:UOR283 UYN281:UYN283 VIJ281:VIJ283 VSF281:VSF283 WCB281:WCB283 WLX281:WLX283 WVT281:WVT283 JS281:JU283 TO281:TQ283 ADK281:ADM283 ANG281:ANI283 AXC281:AXE283 BGY281:BHA283 BQU281:BQW283 CAQ281:CAS283 CKM281:CKO283 CUI281:CUK283 DEE281:DEG283 DOA281:DOC283 DXW281:DXY283 EHS281:EHU283 ERO281:ERQ283 FBK281:FBM283 FLG281:FLI283 FVC281:FVE283 GEY281:GFA283 GOU281:GOW283 GYQ281:GYS283 HIM281:HIO283 HSI281:HSK283 ICE281:ICG283 IMA281:IMC283 IVW281:IVY283 JFS281:JFU283 JPO281:JPQ283 JZK281:JZM283 KJG281:KJI283 KTC281:KTE283 LCY281:LDA283 LMU281:LMW283 LWQ281:LWS283 MGM281:MGO283 MQI281:MQK283 NAE281:NAG283 NKA281:NKC283 NTW281:NTY283 ODS281:ODU283 ONO281:ONQ283 OXK281:OXM283 PHG281:PHI283 PRC281:PRE283 QAY281:QBA283 QKU281:QKW283 QUQ281:QUS283 REM281:REO283 ROI281:ROK283 RYE281:RYG283 SIA281:SIC283 SRW281:SRY283 TBS281:TBU283 TLO281:TLQ283 TVK281:TVM283 UFG281:UFI283 UPC281:UPE283 UYY281:UZA283 VIU281:VIW283 VSQ281:VSS283 WCM281:WCO283 WMI281:WMK283 WWE281:WWG283 Y201:AA203 AVV284:AVV285 ACR205 AMN205 AWJ205 BGF205 BQB205 BZX205 CJT205 CTP205 DDL205 DNH205 DXD205 EGZ205 EQV205 FAR205 FKN205 FUJ205 GEF205 GOB205 GXX205 HHT205 HRP205 IBL205 ILH205 IVD205 JEZ205 JOV205 JYR205 KIN205 KSJ205 LCF205 LMB205 LVX205 MFT205 MPP205 MZL205 NJH205 NTD205 OCZ205 OMV205 OWR205 PGN205 PQJ205 QAF205 QKB205 QTX205 RDT205 RNP205 RXL205 SHH205 SRD205 TAZ205 TKV205 TUR205 UEN205 UOJ205 UYF205 VIB205 VRX205 WBT205 WLP205 WVL205 JK205:JM205 TG205:TI205 ADC205:ADE205 AMY205:ANA205 AWU205:AWW205 BGQ205:BGS205 BQM205:BQO205 CAI205:CAK205 CKE205:CKG205 CUA205:CUC205 DDW205:DDY205 DNS205:DNU205 DXO205:DXQ205 EHK205:EHM205 ERG205:ERI205 FBC205:FBE205 FKY205:FLA205 FUU205:FUW205 GEQ205:GES205 GOM205:GOO205 GYI205:GYK205 HIE205:HIG205 HSA205:HSC205 IBW205:IBY205 ILS205:ILU205 IVO205:IVQ205 JFK205:JFM205 JPG205:JPI205 JZC205:JZE205 KIY205:KJA205 KSU205:KSW205 LCQ205:LCS205 LMM205:LMO205 LWI205:LWK205 MGE205:MGG205 MQA205:MQC205 MZW205:MZY205 NJS205:NJU205 NTO205:NTQ205 ODK205:ODM205 ONG205:ONI205 OXC205:OXE205 PGY205:PHA205 PQU205:PQW205 QAQ205:QAS205 QKM205:QKO205 QUI205:QUK205 REE205:REG205 ROA205:ROC205 RXW205:RXY205 SHS205:SHU205 SRO205:SRQ205 TBK205:TBM205 TLG205:TLI205 TVC205:TVE205 UEY205:UFA205 UOU205:UOW205 UYQ205:UYS205 VIM205:VIO205 VSI205:VSK205 WCE205:WCG205 WMA205:WMC205 WVW205:WVY205 IZ205 JH275 TD275 ACZ275 AMV275 AWR275 BGN275 BQJ275 CAF275 CKB275 CTX275 DDT275 DNP275 DXL275 EHH275 ERD275 FAZ275 FKV275 FUR275 GEN275 GOJ275 GYF275 HIB275 HRX275 IBT275 ILP275 IVL275 JFH275 JPD275 JYZ275 KIV275 KSR275 LCN275 LMJ275 LWF275 MGB275 MPX275 MZT275 NJP275 NTL275 ODH275 OND275 OWZ275 PGV275 PQR275 QAN275 QKJ275 QUF275 REB275 RNX275 RXT275 SHP275 SRL275 TBH275 TLD275 TUZ275 UEV275 UOR275 UYN275 VIJ275 VSF275 WCB275 WLX275 WVT275 JS275:JU275 TO275:TQ275 ADK275:ADM275 ANG275:ANI275 AXC275:AXE275 BGY275:BHA275 BQU275:BQW275 CAQ275:CAS275 CKM275:CKO275 CUI275:CUK275 DEE275:DEG275 DOA275:DOC275 DXW275:DXY275 EHS275:EHU275 ERO275:ERQ275 FBK275:FBM275 FLG275:FLI275 FVC275:FVE275 GEY275:GFA275 GOU275:GOW275 GYQ275:GYS275 HIM275:HIO275 HSI275:HSK275 ICE275:ICG275 IMA275:IMC275 IVW275:IVY275 JFS275:JFU275 JPO275:JPQ275 JZK275:JZM275 KJG275:KJI275 KTC275:KTE275 LCY275:LDA275 LMU275:LMW275 LWQ275:LWS275 MGM275:MGO275 MQI275:MQK275 NAE275:NAG275 NKA275:NKC275 NTW275:NTY275 ODS275:ODU275 ONO275:ONQ275 OXK275:OXM275 PHG275:PHI275 PRC275:PRE275 QAY275:QBA275 QKU275:QKW275 QUQ275:QUS275 REM275:REO275 ROI275:ROK275 RYE275:RYG275 SIA275:SIC275 SRW275:SRY275 TBS275:TBU275 TLO275:TLQ275 TVK275:TVM275 UFG275:UFI275 UPC275:UPE275 UYY275:UZA275 VIU275:VIW275 VSQ275:VSS275 WCM275:WCO275 WMI275:WMK275 WWE275:WWG275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JS277:JU277 TO277:TQ277 ADK277:ADM277 ANG277:ANI277 AXC277:AXE277 BGY277:BHA277 BQU277:BQW277 CAQ277:CAS277 CKM277:CKO277 CUI277:CUK277 DEE277:DEG277 DOA277:DOC277 DXW277:DXY277 EHS277:EHU277 ERO277:ERQ277 FBK277:FBM277 FLG277:FLI277 FVC277:FVE277 GEY277:GFA277 GOU277:GOW277 GYQ277:GYS277 HIM277:HIO277 HSI277:HSK277 ICE277:ICG277 IMA277:IMC277 IVW277:IVY277 JFS277:JFU277 JPO277:JPQ277 JZK277:JZM277 KJG277:KJI277 KTC277:KTE277 LCY277:LDA277 LMU277:LMW277 LWQ277:LWS277 MGM277:MGO277 MQI277:MQK277 NAE277:NAG277 NKA277:NKC277 NTW277:NTY277 ODS277:ODU277 ONO277:ONQ277 OXK277:OXM277 PHG277:PHI277 PRC277:PRE277 QAY277:QBA277 QKU277:QKW277 QUQ277:QUS277 REM277:REO277 ROI277:ROK277 RYE277:RYG277 SIA277:SIC277 SRW277:SRY277 TBS277:TBU277 TLO277:TLQ277 TVK277:TVM277 UFG277:UFI277 UPC277:UPE277 UYY277:UZA277 VIU277:VIW277 VSQ277:VSS277 WCM277:WCO277 WMI277:WMK277 WWE277:WWG277 Y267:AA279 TD279 ACZ279 AMV279 AWR279 BGN279 BQJ279 CAF279 CKB279 CTX279 DDT279 DNP279 DXL279 EHH279 ERD279 FAZ279 FKV279 FUR279 GEN279 GOJ279 GYF279 HIB279 HRX279 IBT279 ILP279 IVL279 JFH279 JPD279 JYZ279 KIV279 KSR279 LCN279 LMJ279 LWF279 MGB279 MPX279 MZT279 NJP279 NTL279 ODH279 OND279 OWZ279 PGV279 PQR279 QAN279 QKJ279 QUF279 REB279 RNX279 RXT279 SHP279 SRL279 TBH279 TLD279 TUZ279 UEV279 UOR279 UYN279 VIJ279 VSF279 WCB279 WLX279 WVT279 JS279:JU279 TO279:TQ279 ADK279:ADM279 ANG279:ANI279 AXC279:AXE279 BGY279:BHA279 BQU279:BQW279 CAQ279:CAS279 CKM279:CKO279 CUI279:CUK279 DEE279:DEG279 DOA279:DOC279 DXW279:DXY279 EHS279:EHU279 ERO279:ERQ279 FBK279:FBM279 FLG279:FLI279 FVC279:FVE279 GEY279:GFA279 GOU279:GOW279 GYQ279:GYS279 HIM279:HIO279 HSI279:HSK279 ICE279:ICG279 IMA279:IMC279 IVW279:IVY279 JFS279:JFU279 JPO279:JPQ279 JZK279:JZM279 KJG279:KJI279 KTC279:KTE279 LCY279:LDA279 LMU279:LMW279 LWQ279:LWS279 MGM279:MGO279 MQI279:MQK279 NAE279:NAG279 NKA279:NKC279 NTW279:NTY279 ODS279:ODU279 ONO279:ONQ279 OXK279:OXM279 PHG279:PHI279 PRC279:PRE279 QAY279:QBA279 QKU279:QKW279 QUQ279:QUS279 REM279:REO279 ROI279:ROK279 RYE279:RYG279 SIA279:SIC279 SRW279:SRY279 TBS279:TBU279 TLO279:TLQ279 TVK279:TVM279 UFG279:UFI279 UPC279:UPE279 UYY279:UZA279 VIU279:VIW279 VSQ279:VSS279 WCM279:WCO279 WMI279:WMK279 WWE279:WWG279 X64:X66 AMC65:AME66 AMC70:AME71 X69:X71 X74:X76 AMC99:AME100 AMC86:AME87 ACA134 X94:X96 AMC95:AME96 X89:X91 AMC90:AME91 ACG107:ACI108 BGC133 BPY133 BZU133 CJQ133 CTM133 DDI133 DNE133 DXA133 EGW133 EQS133 FAO133 FKK133 FUG133 GEC133 GNY133 GXU133 HHQ133 HRM133 IBI133 ILE133 IVA133 JEW133 JOS133 JYO133 KIK133 KSG133 LCC133 LLY133 LVU133 MFQ133 MPM133 MZI133 NJE133 NTA133 OCW133 OMS133 OWO133 PGK133 PQG133 QAC133 QJY133 QTU133 RDQ133 RNM133 RXI133 SHE133 SRA133 TAW133 TKS133 TUO133 UEK133 UOG133 UYC133 VHY133 VRU133 WBQ133 WLM133 WVI133 JH133:JJ133 TD133:TF133 ACZ133:ADB133 AMV133:AMX133 AWR133:AWT133 BGN133:BGP133 BQJ133:BQL133 CAF133:CAH133 CKB133:CKD133 CTX133:CTZ133 DDT133:DDV133 DNP133:DNR133 DXL133:DXN133 EHH133:EHJ133 ERD133:ERF133 FAZ133:FBB133 FKV133:FKX133 FUR133:FUT133 GEN133:GEP133 GOJ133:GOL133 GYF133:GYH133 HIB133:HID133 HRX133:HRZ133 IBT133:IBV133 ILP133:ILR133 IVL133:IVN133 JFH133:JFJ133 JPD133:JPF133 JYZ133:JZB133 KIV133:KIX133 KSR133:KST133 LCN133:LCP133 LMJ133:LML133 LWF133:LWH133 MGB133:MGD133 MPX133:MPZ133 MZT133:MZV133 NJP133:NJR133 NTL133:NTN133 ODH133:ODJ133 OND133:ONF133 OWZ133:OXB133 PGV133:PGX133 PQR133:PQT133 QAN133:QAP133 QKJ133:QKL133 QUF133:QUH133 REB133:RED133 RNX133:RNZ133 RXT133:RXV133 SHP133:SHR133 SRL133:SRN133 TBH133:TBJ133 TLD133:TLF133 TUZ133:TVB133 UEV133:UEX133 UOR133:UOT133 UYN133:UYP133 VIJ133:VIL133 VSF133:VSH133 WCB133:WCD133 WLX133:WLZ133 WVT133:WVV133 IW133 SS133 AWG133 ACO133 AMK133 AB132:AC134 AVS134 SE134 II134 WVF134:WVH134 WLJ134:WLL134 WBN134:WBP134 VRR134:VRT134 VHV134:VHX134 UXZ134:UYB134 UOD134:UOF134 UEH134:UEJ134 TUL134:TUN134 TKP134:TKR134 TAT134:TAV134 SQX134:SQZ134 SHB134:SHD134 RXF134:RXH134 RNJ134:RNL134 RDN134:RDP134 QTR134:QTT134 QJV134:QJX134 PZZ134:QAB134 PQD134:PQF134 PGH134:PGJ134 OWL134:OWN134 OMP134:OMR134 OCT134:OCV134 NSX134:NSZ134 NJB134:NJD134 MZF134:MZH134 MPJ134:MPL134 MFN134:MFP134 LVR134:LVT134 LLV134:LLX134 LBZ134:LCB134 KSD134:KSF134 KIH134:KIJ134 JYL134:JYN134 JOP134:JOR134 JET134:JEV134 IUX134:IUZ134 ILB134:ILD134 IBF134:IBH134 HRJ134:HRL134 HHN134:HHP134 GXR134:GXT134 GNV134:GNX134 GDZ134:GEB134 FUD134:FUF134 FKH134:FKJ134 FAL134:FAN134 EQP134:EQR134 EGT134:EGV134 DWX134:DWZ134 DNB134:DND134 DDF134:DDH134 CTJ134:CTL134 CJN134:CJP134 BZR134:BZT134 BPV134:BPX134 BFZ134:BGB134 AWD134:AWF134 AMH134:AMJ134 ACL134:ACN134 SP134:SR134 IT134:IV134 WUU134 WKY134 WBC134 VRG134 VHK134 UXO134 UNS134 UDW134 TUA134 TKE134 TAI134 SQM134 SGQ134 RWU134 RMY134 RDC134 QTG134 QJK134 PZO134 PPS134 PFW134 OWA134 OME134 OCI134 NSM134 NIQ134 MYU134 MOY134 MFC134 LVG134 LLK134 LBO134 KRS134 KHW134 JYA134 JOE134 JEI134 IUM134 IKQ134 IAU134 HQY134 HHC134 GXG134 GNK134 GDO134 FTS134 FJW134 FAA134 EQE134 EGI134 DWM134 DMQ134 DCU134 CSY134 CJC134 BZG134 BPK134 BFO134 ALW134 AMC80:AME80 X85:X87 X78:X83 M94:M105 AMC83:AME83 C138 N174:N203 JH281:JH283 BFR284:BFR285 BPN284:BPN285 BZJ284:BZJ285 CJF284:CJF285 CTB284:CTB285 DCX284:DCX285 DMT284:DMT285 DWP284:DWP285 EGL284:EGL285 EQH284:EQH285 FAD284:FAD285 FJZ284:FJZ285 FTV284:FTV285 GDR284:GDR285 GNN284:GNN285 GXJ284:GXJ285 HHF284:HHF285 HRB284:HRB285 IAX284:IAX285 IKT284:IKT285 IUP284:IUP285 JEL284:JEL285 JOH284:JOH285 JYD284:JYD285 KHZ284:KHZ285 KRV284:KRV285 LBR284:LBR285 LLN284:LLN285 LVJ284:LVJ285 MFF284:MFF285 MPB284:MPB285 MYX284:MYX285 NIT284:NIT285 NSP284:NSP285 OCL284:OCL285 OMH284:OMH285 OWD284:OWD285 PFZ284:PFZ285 PPV284:PPV285 PZR284:PZR285 QJN284:QJN285 QTJ284:QTJ285 RDF284:RDF285 RNB284:RNB285 RWX284:RWX285 SGT284:SGT285 SQP284:SQP285 TAL284:TAL285 TKH284:TKH285 TUD284:TUD285 UDZ284:UDZ285 UNV284:UNV285 UXR284:UXR285 VHN284:VHN285 VRJ284:VRJ285 WBF284:WBF285 WLB284:WLB285 WUX284:WUX285 IW284:IY285 SS284:SU285 ACO284:ACQ285 AMK284:AMM285 AWG284:AWI285 BGC284:BGE285 BPY284:BQA285 BZU284:BZW285 CJQ284:CJS285 CTM284:CTO285 DDI284:DDK285 DNE284:DNG285 DXA284:DXC285 EGW284:EGY285 EQS284:EQU285 FAO284:FAQ285 FKK284:FKM285 FUG284:FUI285 GEC284:GEE285 GNY284:GOA285 GXU284:GXW285 HHQ284:HHS285 HRM284:HRO285 IBI284:IBK285 ILE284:ILG285 IVA284:IVC285 JEW284:JEY285 JOS284:JOU285 JYO284:JYQ285 KIK284:KIM285 KSG284:KSI285 LCC284:LCE285 LLY284:LMA285 LVU284:LVW285 MFQ284:MFS285 MPM284:MPO285 MZI284:MZK285 NJE284:NJG285 NTA284:NTC285 OCW284:OCY285 OMS284:OMU285 OWO284:OWQ285 PGK284:PGM285 PQG284:PQI285 QAC284:QAE285 QJY284:QKA285 QTU284:QTW285 RDQ284:RDS285 RNM284:RNO285 RXI284:RXK285 SHE284:SHG285 SRA284:SRC285 TAW284:TAY285 TKS284:TKU285 TUO284:TUQ285 UEK284:UEM285 UOG284:UOI285 UYC284:UYE285 VHY284:VIA285 VRU284:VRW285 WBQ284:WBS285 WLM284:WLO285 WVI284:WVK285 IL284:IL285 Y284:AA285 Y292:AA891 M85:M92 AMK135 IY138 SU138 ACQ138 AMM138 AWI138 BGE138 BQA138 BZW138 CJS138 CTO138 DDK138 DNG138 DXC138 EGY138 EQU138 FAQ138 FKM138 FUI138 GEE138 GOA138 GXW138 HHS138 HRO138 IBK138 ILG138 IVC138 JEY138 JOU138 JYQ138 KIM138 KSI138 LCE138 LMA138 LVW138 MFS138 MPO138 MZK138 NJG138 NTC138 OCY138 OMU138 OWQ138 PGM138 PQI138 QAE138 QKA138 QTW138 RDS138 RNO138 RXK138 SHG138 SRC138 TAY138 TKU138 TUQ138 UEM138 UOI138 UYE138 VIA138 VRW138 WBS138 WLO138 WVK138 Y139:AA148 Z221:Z222 M64:M72 JD287:JD288 SH284:SH285 SZ287:SZ288 ACV287:ACV288 AMR287:AMR288 AWN287:AWN288 BGJ287:BGJ288 BQF287:BQF288 CAB287:CAB288 CJX287:CJX288 CTT287:CTT288 DDP287:DDP288 DNL287:DNL288 DXH287:DXH288 EHD287:EHD288 EQZ287:EQZ288 FAV287:FAV288 FKR287:FKR288 FUN287:FUN288 GEJ287:GEJ288 GOF287:GOF288 GYB287:GYB288 HHX287:HHX288 HRT287:HRT288 IBP287:IBP288 ILL287:ILL288 IVH287:IVH288 JFD287:JFD288 JOZ287:JOZ288 JYV287:JYV288 KIR287:KIR288 KSN287:KSN288 LCJ287:LCJ288 LMF287:LMF288 LWB287:LWB288 MFX287:MFX288 MPT287:MPT288 MZP287:MZP288 NJL287:NJL288 NTH287:NTH288 ODD287:ODD288 OMZ287:OMZ288 OWV287:OWV288 PGR287:PGR288 PQN287:PQN288 QAJ287:QAJ288 QKF287:QKF288 QUB287:QUB288 RDX287:RDX288 RNT287:RNT288 RXP287:RXP288 SHL287:SHL288 SRH287:SRH288 TBD287:TBD288 TKZ287:TKZ288 TUV287:TUV288 UER287:UER288 UON287:UON288 UYJ287:UYJ288 VIF287:VIF288 VSB287:VSB288 WBX287:WBX288 WLT287:WLT288 WVP287:WVP288 WWD287:WWE288 JR287:JS288 TN287:TO288 ADJ287:ADK288 ANF287:ANG288 AXB287:AXC288 BGX287:BGY288 BQT287:BQU288 CAP287:CAQ288 CKL287:CKM288 CUH287:CUI288 DED287:DEE288 DNZ287:DOA288 DXV287:DXW288 EHR287:EHS288 ERN287:ERO288 FBJ287:FBK288 FLF287:FLG288 FVB287:FVC288 GEX287:GEY288 GOT287:GOU288 GYP287:GYQ288 HIL287:HIM288 HSH287:HSI288 ICD287:ICE288 ILZ287:IMA288 IVV287:IVW288 JFR287:JFS288 JPN287:JPO288 JZJ287:JZK288 KJF287:KJG288 KTB287:KTC288 LCX287:LCY288 LMT287:LMU288 LWP287:LWQ288 MGL287:MGM288 MQH287:MQI288 NAD287:NAE288 NJZ287:NKA288 NTV287:NTW288 ODR287:ODS288 ONN287:ONO288 OXJ287:OXK288 PHF287:PHG288 PRB287:PRC288 QAX287:QAY288 QKT287:QKU288 QUP287:QUQ288 REL287:REM288 ROH287:ROI288 RYD287:RYE288 SHZ287:SIA288 SRV287:SRW288 TBR287:TBS288 TLN287:TLO288 TVJ287:TVK288 UFF287:UFG288 UPB287:UPC288 UYX287:UYY288 VIT287:VIU288 VSP287:VSQ288 WCL287:WCM288 TD228 Y213:Y222 Y127:AA130 ACZ228 AMV228 AWR228 BGN228 BQJ228 CAF228 CKB228 CTX228 DDT228 DNP228 DXL228 EHH228 ERD228 FAZ228 FKV228 FUR228 GEN228 GOJ228 GYF228 HIB228 HRX228 IBT228 ILP228 IVL228 JFH228 JPD228 JYZ228 KIV228 KSR228 LCN228 LMJ228 LWF228 MGB228 MPX228 MZT228 NJP228 NTL228 ODH228 OND228 OWZ228 PGV228 PQR228 QAN228 QKJ228 QUF228 REB228 RNX228 RXT228 SHP228 SRL228 TBH228 TLD228 TUZ228 UEV228 UOR228 UYN228 VIJ228 VSF228 WCB228 WLX228 WVT228 JS228:JU228 TO228:TQ228 ADK228:ADM228 ANG228:ANI228 AXC228:AXE228 BGY228:BHA228 BQU228:BQW228 CAQ228:CAS228 CKM228:CKO228 CUI228:CUK228 DEE228:DEG228 DOA228:DOC228 DXW228:DXY228 EHS228:EHU228 ERO228:ERQ228 FBK228:FBM228 FLG228:FLI228 FVC228:FVE228 GEY228:GFA228 GOU228:GOW228 GYQ228:GYS228 HIM228:HIO228 HSI228:HSK228 ICE228:ICG228 IMA228:IMC228 IVW228:IVY228 JFS228:JFU228 JPO228:JPQ228 JZK228:JZM228 KJG228:KJI228 KTC228:KTE228 LCY228:LDA228 LMU228:LMW228 LWQ228:LWS228 MGM228:MGO228 MQI228:MQK228 NAE228:NAG228 NKA228:NKC228 NTW228:NTY228 ODS228:ODU228 ONO228:ONQ228 OXK228:OXM228 PHG228:PHI228 PRC228:PRE228 QAY228:QBA228 QKU228:QKW228 QUQ228:QUS228 REM228:REO228 ROI228:ROK228 RYE228:RYG228 SIA228:SIC228 SRW228:SRY228 TBS228:TBU228 TLO228:TLQ228 TVK228:TVM228 UFG228:UFI228 UPC228:UPE228 UYY228:UZA228 VIU228:VIW228 VSQ228:VSS228 WCM228:WCO228 WMI228:WMK228 WWE228:WWG228 JH228 Y223:Z266 AB287 H138:I138 JU147:JW147 TQ147:TS147 ADM147:ADO147 ANI147:ANK147 AXE147:AXG147 BHA147:BHC147 BQW147:BQY147 CAS147:CAU147 CKO147:CKQ147 CUK147:CUM147 DEG147:DEI147 DOC147:DOE147 DXY147:DYA147 EHU147:EHW147 ERQ147:ERS147 FBM147:FBO147 FLI147:FLK147 FVE147:FVG147 GFA147:GFC147 GOW147:GOY147 GYS147:GYU147 HIO147:HIQ147 HSK147:HSM147 ICG147:ICI147 IMC147:IME147 IVY147:IWA147 JFU147:JFW147 JPQ147:JPS147 JZM147:JZO147 KJI147:KJK147 KTE147:KTG147 LDA147:LDC147 LMW147:LMY147 LWS147:LWU147 MGO147:MGQ147 MQK147:MQM147 NAG147:NAI147 NKC147:NKE147 NTY147:NUA147 ODU147:ODW147 ONQ147:ONS147 OXM147:OXO147 PHI147:PHK147 PRE147:PRG147 QBA147:QBC147 QKW147:QKY147 QUS147:QUU147 REO147:REQ147 ROK147:ROM147 RYG147:RYI147 SIC147:SIE147 SRY147:SSA147 TBU147:TBW147 TLQ147:TLS147 TVM147:TVO147 UFI147:UFK147 UPE147:UPG147 UZA147:UZC147 VIW147:VIY147 VSS147:VSU147 WCO147:WCQ147 WMK147:WMM147 WWG147:WWI147 JJ147 TF147 ADB147 AMX147 AWT147 BGP147 BQL147 CAH147 CKD147 CTZ147 DDV147 DNR147 DXN147 EHJ147 ERF147 FBB147 FKX147 FUT147 GEP147 GOL147 GYH147 HID147 HRZ147 IBV147 ILR147 IVN147 JFJ147 JPF147 JZB147 KIX147 KST147 LCP147 LML147 LWH147 MGD147 MPZ147 MZV147 NJR147 NTN147 ODJ147 ONF147 OXB147 PGX147 PQT147 QAP147 QKL147 QUH147 RED147 RNZ147 RXV147 SHR147 SRN147 TBJ147 TLF147 TVB147 UEX147 UOT147 UYP147 VIL147 VSH147 WCD147 WLZ147 WVV147 N139:N148 N211:N244 Y286:Z286 ALZ284:ALZ285 N284:N891 AB288:AC288 WLZ292 WCD292 VSH292 VIL292 UYP292 UOT292 UEX292 TVB292 TLF292 TBJ292 SRN292 SHR292 RXV292 RNZ292 RED292 QUH292 QKL292 QAP292 PQT292 PGX292 OXB292 ONF292 ODJ292 NTN292 NJR292 MZV292 MPZ292 MGD292 LWH292 LML292 LCP292 KST292 KIX292 JZB292 JPF292 JFJ292 IVN292 ILR292 IBV292 HRZ292 HID292 GYH292 GOL292 GEP292 FUT292 FKX292 FBB292 ERF292 EHJ292 DXN292 DNR292 DDV292 CTZ292 CKD292 CAH292 BQL292 BGP292 AWT292 AMX292 ADB292 TF292 JJ292 WWG292:WWI292 WMK292:WMM292 WCO292:WCQ292 VSS292:VSU292 VIW292:VIY292 UZA292:UZC292 UPE292:UPG292 UFI292:UFK292 TVM292:TVO292 TLQ292:TLS292 TBU292:TBW292 SRY292:SSA292 SIC292:SIE292 RYG292:RYI292 ROK292:ROM292 REO292:REQ292 QUS292:QUU292 QKW292:QKY292 QBA292:QBC292 PRE292:PRG292 PHI292:PHK292 OXM292:OXO292 ONQ292:ONS292 ODU292:ODW292 NTY292:NUA292 NKC292:NKE292 NAG292:NAI292 MQK292:MQM292 MGO292:MGQ292 LWS292:LWU292 LMW292:LMY292 LDA292:LDC292 KTE292:KTG292 KJI292:KJK292 JZM292:JZO292 JPQ292:JPS292 JFU292:JFW292 IVY292:IWA292 IMC292:IME292 ICG292:ICI292 HSK292:HSM292 HIO292:HIQ292 GYS292:GYU292 GOW292:GOY292 GFA292:GFC292 FVE292:FVG292 FLI292:FLK292 FBM292:FBO292 ERQ292:ERS292 EHU292:EHW292 DXY292:DYA292 DOC292:DOE292 DEG292:DEI292 CUK292:CUM292 CKO292:CKQ292 CAS292:CAU292 BQW292:BQY292 BHA292:BHC292 AXE292:AXG292 ANI292:ANK292 ADM292:ADO292 TQ292:TS292 JU292:JW292 WVV292 Y289:Z291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19-23 с 2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dcterms:created xsi:type="dcterms:W3CDTF">2017-05-02T05:10:22Z</dcterms:created>
  <dcterms:modified xsi:type="dcterms:W3CDTF">2019-08-13T12:33:37Z</dcterms:modified>
</cp:coreProperties>
</file>