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Кадыров Мурат Абугалиевич" algorithmName="SHA-512" hashValue="+OFYaeB6SCwbx7VnQYeV8038/OeLo8WUruxJUime8KWF06Q9Qq8resOlnSPHDGHJcctovlYDNnHH5BUIxCF90Q==" saltValue="7NaUXHtF8MbmrOh/iH/LeQ==" spinCount="100000"/>
  <workbookPr/>
  <mc:AlternateContent xmlns:mc="http://schemas.openxmlformats.org/markup-compatibility/2006">
    <mc:Choice Requires="x15">
      <x15ac:absPath xmlns:x15ac="http://schemas.microsoft.com/office/spreadsheetml/2010/11/ac" url="J:\1. ПЛАН ЗАКУПОК\Долгосрочный\"/>
    </mc:Choice>
  </mc:AlternateContent>
  <bookViews>
    <workbookView xWindow="0" yWindow="0" windowWidth="28800" windowHeight="12435"/>
  </bookViews>
  <sheets>
    <sheet name="ДПЗ 19-23 с 14 изм.и доп" sheetId="3" r:id="rId1"/>
  </sheets>
  <externalReferences>
    <externalReference r:id="rId2"/>
    <externalReference r:id="rId3"/>
    <externalReference r:id="rId4"/>
  </externalReferences>
  <definedNames>
    <definedName name="_xlnm._FilterDatabase" localSheetId="0" hidden="1">'ДПЗ 19-23 с 14 изм.и доп'!$A$9:$WXN$332</definedName>
    <definedName name="ааа">#REF!</definedName>
    <definedName name="атрибут" localSheetId="0">#REF!</definedName>
    <definedName name="ЕИ" localSheetId="0">'[1]Справочник единиц измерения'!$B$3:$B$45</definedName>
    <definedName name="Инкотермс">'[1]Справочник Инкотермс'!$A$4:$A$14</definedName>
    <definedName name="НДС">'[2]Признак НДС'!$B$3:$B$4</definedName>
    <definedName name="осн">#REF!</definedName>
    <definedName name="основания150">'[3]Основание из одного источника'!$A$3:$A$60</definedName>
    <definedName name="Приоритет_закупок">#REF!</definedName>
    <definedName name="Способ_закупок">#REF!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2" i="3" l="1"/>
  <c r="AY162" i="3"/>
  <c r="AY331" i="3"/>
  <c r="AZ253" i="3" l="1"/>
  <c r="AZ256" i="3"/>
  <c r="AZ259" i="3"/>
  <c r="AZ262" i="3"/>
  <c r="AZ271" i="3"/>
  <c r="AZ265" i="3"/>
  <c r="AZ277" i="3"/>
  <c r="AZ283" i="3"/>
  <c r="AZ289" i="3"/>
  <c r="AZ288" i="3"/>
  <c r="AZ321" i="3"/>
  <c r="AZ318" i="3"/>
  <c r="AZ315" i="3"/>
  <c r="AZ310" i="3"/>
  <c r="AZ247" i="3"/>
  <c r="AZ145" i="3"/>
  <c r="AZ143" i="3"/>
  <c r="AZ141" i="3"/>
  <c r="AZ139" i="3"/>
  <c r="AY266" i="3"/>
  <c r="AZ266" i="3" s="1"/>
  <c r="AW266" i="3"/>
  <c r="AS266" i="3"/>
  <c r="AO266" i="3"/>
  <c r="AK266" i="3"/>
  <c r="AG266" i="3"/>
  <c r="AY263" i="3"/>
  <c r="AZ263" i="3" s="1"/>
  <c r="AW263" i="3"/>
  <c r="AS263" i="3"/>
  <c r="AO263" i="3"/>
  <c r="AK263" i="3"/>
  <c r="AG263" i="3"/>
  <c r="AY260" i="3"/>
  <c r="AZ260" i="3" s="1"/>
  <c r="AW260" i="3"/>
  <c r="AS260" i="3"/>
  <c r="AO260" i="3"/>
  <c r="AK260" i="3"/>
  <c r="AG260" i="3"/>
  <c r="AY257" i="3"/>
  <c r="AZ257" i="3" s="1"/>
  <c r="AW257" i="3"/>
  <c r="AS257" i="3"/>
  <c r="AO257" i="3"/>
  <c r="AK257" i="3"/>
  <c r="AG257" i="3"/>
  <c r="AY290" i="3"/>
  <c r="AZ290" i="3" s="1"/>
  <c r="AW290" i="3"/>
  <c r="AS290" i="3"/>
  <c r="AO290" i="3"/>
  <c r="AK290" i="3"/>
  <c r="AG290" i="3"/>
  <c r="AY284" i="3"/>
  <c r="AZ284" i="3" s="1"/>
  <c r="AW284" i="3"/>
  <c r="AS284" i="3"/>
  <c r="AO284" i="3"/>
  <c r="AK284" i="3"/>
  <c r="AG284" i="3"/>
  <c r="AY278" i="3"/>
  <c r="AZ278" i="3" s="1"/>
  <c r="AW278" i="3"/>
  <c r="AS278" i="3"/>
  <c r="AO278" i="3"/>
  <c r="AK278" i="3"/>
  <c r="AG278" i="3"/>
  <c r="AY272" i="3"/>
  <c r="AZ272" i="3" s="1"/>
  <c r="AW272" i="3"/>
  <c r="AS272" i="3"/>
  <c r="AO272" i="3"/>
  <c r="AK272" i="3"/>
  <c r="AG272" i="3"/>
  <c r="AY254" i="3"/>
  <c r="AZ254" i="3" s="1"/>
  <c r="AW254" i="3"/>
  <c r="AS254" i="3"/>
  <c r="AO254" i="3"/>
  <c r="AK254" i="3"/>
  <c r="AG254" i="3"/>
  <c r="AY248" i="3"/>
  <c r="AZ248" i="3" s="1"/>
  <c r="AW248" i="3"/>
  <c r="AS248" i="3"/>
  <c r="AO248" i="3"/>
  <c r="AK248" i="3"/>
  <c r="AG248" i="3"/>
  <c r="AY154" i="3"/>
  <c r="AK154" i="3"/>
  <c r="AG154" i="3"/>
  <c r="AY148" i="3"/>
  <c r="AZ148" i="3" s="1"/>
  <c r="AK148" i="3"/>
  <c r="AG148" i="3"/>
  <c r="AX144" i="3"/>
  <c r="AV144" i="3"/>
  <c r="AR144" i="3"/>
  <c r="AS144" i="3" s="1"/>
  <c r="AN144" i="3"/>
  <c r="AO144" i="3" s="1"/>
  <c r="AK144" i="3"/>
  <c r="AG144" i="3"/>
  <c r="AX142" i="3"/>
  <c r="AV142" i="3"/>
  <c r="AR142" i="3"/>
  <c r="AS142" i="3" s="1"/>
  <c r="AN142" i="3"/>
  <c r="AO142" i="3" s="1"/>
  <c r="AK142" i="3"/>
  <c r="AG142" i="3"/>
  <c r="AX140" i="3"/>
  <c r="AV140" i="3"/>
  <c r="AR140" i="3"/>
  <c r="AS140" i="3" s="1"/>
  <c r="AN140" i="3"/>
  <c r="AO140" i="3" s="1"/>
  <c r="AK140" i="3"/>
  <c r="AG140" i="3"/>
  <c r="AZ154" i="3" l="1"/>
  <c r="AZ140" i="3"/>
  <c r="AZ144" i="3"/>
  <c r="AY140" i="3"/>
  <c r="AY142" i="3"/>
  <c r="AY144" i="3"/>
  <c r="AW144" i="3"/>
  <c r="AZ142" i="3"/>
  <c r="AW142" i="3"/>
  <c r="AW140" i="3"/>
  <c r="AW247" i="3"/>
  <c r="AS247" i="3"/>
  <c r="AO247" i="3"/>
  <c r="AK247" i="3"/>
  <c r="AG247" i="3"/>
  <c r="AK153" i="3"/>
  <c r="AG153" i="3"/>
  <c r="AY324" i="3" l="1"/>
  <c r="AK324" i="3"/>
  <c r="AG324" i="3"/>
  <c r="AW321" i="3"/>
  <c r="AS321" i="3"/>
  <c r="AO321" i="3"/>
  <c r="AK321" i="3"/>
  <c r="AG321" i="3"/>
  <c r="AW318" i="3"/>
  <c r="AS318" i="3"/>
  <c r="AO318" i="3"/>
  <c r="AK318" i="3"/>
  <c r="AG318" i="3"/>
  <c r="AW315" i="3"/>
  <c r="AS315" i="3"/>
  <c r="AO315" i="3"/>
  <c r="AK315" i="3"/>
  <c r="AG315" i="3"/>
  <c r="AW310" i="3"/>
  <c r="AS310" i="3"/>
  <c r="AO310" i="3"/>
  <c r="AK310" i="3"/>
  <c r="AG310" i="3"/>
  <c r="AZ246" i="3"/>
  <c r="AW246" i="3"/>
  <c r="AS246" i="3"/>
  <c r="AO246" i="3"/>
  <c r="AK246" i="3"/>
  <c r="AG246" i="3"/>
  <c r="AW253" i="3"/>
  <c r="AS253" i="3"/>
  <c r="AO253" i="3"/>
  <c r="AK253" i="3"/>
  <c r="AG253" i="3"/>
  <c r="AW271" i="3"/>
  <c r="AS271" i="3"/>
  <c r="AO271" i="3"/>
  <c r="AK271" i="3"/>
  <c r="AG271" i="3"/>
  <c r="AW277" i="3"/>
  <c r="AS277" i="3"/>
  <c r="AO277" i="3"/>
  <c r="AK277" i="3"/>
  <c r="AG277" i="3"/>
  <c r="AW283" i="3"/>
  <c r="AS283" i="3"/>
  <c r="AO283" i="3"/>
  <c r="AK283" i="3"/>
  <c r="AG283" i="3"/>
  <c r="AW289" i="3"/>
  <c r="AS289" i="3"/>
  <c r="AO289" i="3"/>
  <c r="AK289" i="3"/>
  <c r="AG289" i="3"/>
  <c r="AY155" i="3"/>
  <c r="AS155" i="3"/>
  <c r="AO155" i="3"/>
  <c r="AK155" i="3"/>
  <c r="AG155" i="3"/>
  <c r="AK152" i="3"/>
  <c r="AG152" i="3"/>
  <c r="AZ151" i="3"/>
  <c r="AK151" i="3"/>
  <c r="AG151" i="3"/>
  <c r="AZ150" i="3"/>
  <c r="AK150" i="3"/>
  <c r="AG150" i="3"/>
  <c r="AZ149" i="3"/>
  <c r="AK149" i="3"/>
  <c r="AG149" i="3"/>
  <c r="AZ147" i="3"/>
  <c r="AK147" i="3"/>
  <c r="AG147" i="3"/>
  <c r="AX145" i="3"/>
  <c r="AV145" i="3"/>
  <c r="AR145" i="3"/>
  <c r="AS145" i="3" s="1"/>
  <c r="AN145" i="3"/>
  <c r="AO145" i="3" s="1"/>
  <c r="AK145" i="3"/>
  <c r="AX143" i="3"/>
  <c r="AV143" i="3"/>
  <c r="AW143" i="3" s="1"/>
  <c r="AR143" i="3"/>
  <c r="AS143" i="3" s="1"/>
  <c r="AN143" i="3"/>
  <c r="AO143" i="3" s="1"/>
  <c r="AK143" i="3"/>
  <c r="AG143" i="3"/>
  <c r="AX141" i="3"/>
  <c r="AV141" i="3"/>
  <c r="AR141" i="3"/>
  <c r="AS141" i="3" s="1"/>
  <c r="AN141" i="3"/>
  <c r="AO141" i="3" s="1"/>
  <c r="AK141" i="3"/>
  <c r="AG141" i="3"/>
  <c r="AX139" i="3"/>
  <c r="AV139" i="3"/>
  <c r="AW139" i="3" s="1"/>
  <c r="AR139" i="3"/>
  <c r="AS139" i="3" s="1"/>
  <c r="AN139" i="3"/>
  <c r="AO139" i="3" s="1"/>
  <c r="AK139" i="3"/>
  <c r="AG139" i="3"/>
  <c r="AX37" i="3"/>
  <c r="AF37" i="3"/>
  <c r="AG37" i="3" s="1"/>
  <c r="AZ324" i="3" l="1"/>
  <c r="AW145" i="3"/>
  <c r="AZ155" i="3"/>
  <c r="AY37" i="3"/>
  <c r="AZ37" i="3" s="1"/>
  <c r="AW141" i="3"/>
  <c r="AW288" i="3"/>
  <c r="AS288" i="3"/>
  <c r="AO288" i="3"/>
  <c r="AK288" i="3"/>
  <c r="AG288" i="3"/>
  <c r="AZ282" i="3"/>
  <c r="AW282" i="3"/>
  <c r="AS282" i="3"/>
  <c r="AO282" i="3"/>
  <c r="AK282" i="3"/>
  <c r="AG282" i="3"/>
  <c r="AZ276" i="3"/>
  <c r="AW276" i="3"/>
  <c r="AS276" i="3"/>
  <c r="AO276" i="3"/>
  <c r="AK276" i="3"/>
  <c r="AG276" i="3"/>
  <c r="AZ270" i="3"/>
  <c r="AW270" i="3"/>
  <c r="AS270" i="3"/>
  <c r="AO270" i="3"/>
  <c r="AK270" i="3"/>
  <c r="AG270" i="3"/>
  <c r="AZ252" i="3"/>
  <c r="AW252" i="3"/>
  <c r="AS252" i="3"/>
  <c r="AO252" i="3"/>
  <c r="AK252" i="3"/>
  <c r="AG252" i="3"/>
  <c r="AZ245" i="3"/>
  <c r="AW245" i="3"/>
  <c r="AS245" i="3"/>
  <c r="AO245" i="3"/>
  <c r="AK245" i="3"/>
  <c r="AG245" i="3"/>
  <c r="AY130" i="3"/>
  <c r="AZ130" i="3" s="1"/>
  <c r="AK130" i="3"/>
  <c r="AG130" i="3"/>
  <c r="AY314" i="3" l="1"/>
  <c r="AK314" i="3"/>
  <c r="AG314" i="3"/>
  <c r="AY241" i="3"/>
  <c r="AZ241" i="3" s="1"/>
  <c r="AG241" i="3"/>
  <c r="AY237" i="3"/>
  <c r="AZ237" i="3" s="1"/>
  <c r="AG237" i="3"/>
  <c r="AY233" i="3"/>
  <c r="AZ233" i="3" s="1"/>
  <c r="AG233" i="3"/>
  <c r="AY229" i="3"/>
  <c r="AZ229" i="3" s="1"/>
  <c r="AG229" i="3"/>
  <c r="AY137" i="3"/>
  <c r="AZ137" i="3" s="1"/>
  <c r="AK137" i="3"/>
  <c r="AG137" i="3"/>
  <c r="AX68" i="3"/>
  <c r="AJ68" i="3"/>
  <c r="AY68" i="3" s="1"/>
  <c r="AZ314" i="3" l="1"/>
  <c r="AK68" i="3"/>
  <c r="AZ68" i="3" s="1"/>
  <c r="AY313" i="3"/>
  <c r="AK313" i="3"/>
  <c r="AG313" i="3"/>
  <c r="AY138" i="3"/>
  <c r="AK138" i="3"/>
  <c r="AG138" i="3"/>
  <c r="AK136" i="3"/>
  <c r="AG136" i="3"/>
  <c r="AZ138" i="3" l="1"/>
  <c r="AZ313" i="3"/>
  <c r="AX73" i="3"/>
  <c r="AN73" i="3"/>
  <c r="AJ73" i="3"/>
  <c r="AK73" i="3" s="1"/>
  <c r="AF73" i="3"/>
  <c r="AG73" i="3" s="1"/>
  <c r="AX93" i="3"/>
  <c r="AN93" i="3"/>
  <c r="AJ93" i="3"/>
  <c r="AK93" i="3" s="1"/>
  <c r="AF93" i="3"/>
  <c r="AG93" i="3" s="1"/>
  <c r="AF94" i="3"/>
  <c r="AG94" i="3" s="1"/>
  <c r="AJ94" i="3"/>
  <c r="AK94" i="3" s="1"/>
  <c r="AN94" i="3"/>
  <c r="AO94" i="3" s="1"/>
  <c r="AR94" i="3"/>
  <c r="AS94" i="3" s="1"/>
  <c r="AV94" i="3"/>
  <c r="AW94" i="3" s="1"/>
  <c r="AX94" i="3"/>
  <c r="AY73" i="3" l="1"/>
  <c r="AY93" i="3"/>
  <c r="AO73" i="3"/>
  <c r="AZ73" i="3" s="1"/>
  <c r="AO93" i="3"/>
  <c r="AZ93" i="3" s="1"/>
  <c r="AZ308" i="3"/>
  <c r="AW308" i="3"/>
  <c r="AS308" i="3"/>
  <c r="AO308" i="3"/>
  <c r="AK308" i="3"/>
  <c r="AG308" i="3"/>
  <c r="AY215" i="3"/>
  <c r="AZ215" i="3" s="1"/>
  <c r="AG215" i="3"/>
  <c r="AZ286" i="3"/>
  <c r="AW286" i="3"/>
  <c r="AS286" i="3"/>
  <c r="AO286" i="3"/>
  <c r="AK286" i="3"/>
  <c r="AG286" i="3"/>
  <c r="AZ280" i="3"/>
  <c r="AW280" i="3"/>
  <c r="AS280" i="3"/>
  <c r="AO280" i="3"/>
  <c r="AK280" i="3"/>
  <c r="AG280" i="3"/>
  <c r="AZ274" i="3"/>
  <c r="AW274" i="3"/>
  <c r="AS274" i="3"/>
  <c r="AO274" i="3"/>
  <c r="AK274" i="3"/>
  <c r="AG274" i="3"/>
  <c r="AZ268" i="3"/>
  <c r="AW268" i="3"/>
  <c r="AS268" i="3"/>
  <c r="AO268" i="3"/>
  <c r="AK268" i="3"/>
  <c r="AG268" i="3"/>
  <c r="AW265" i="3"/>
  <c r="AS265" i="3"/>
  <c r="AO265" i="3"/>
  <c r="AK265" i="3"/>
  <c r="AG265" i="3"/>
  <c r="AW262" i="3"/>
  <c r="AS262" i="3"/>
  <c r="AO262" i="3"/>
  <c r="AK262" i="3"/>
  <c r="AG262" i="3"/>
  <c r="AW259" i="3"/>
  <c r="AS259" i="3"/>
  <c r="AO259" i="3"/>
  <c r="AK259" i="3"/>
  <c r="AG259" i="3"/>
  <c r="AW256" i="3"/>
  <c r="AS256" i="3"/>
  <c r="AO256" i="3"/>
  <c r="AK256" i="3"/>
  <c r="AG256" i="3"/>
  <c r="AZ250" i="3"/>
  <c r="AW250" i="3"/>
  <c r="AS250" i="3"/>
  <c r="AO250" i="3"/>
  <c r="AK250" i="3"/>
  <c r="AG250" i="3"/>
  <c r="AZ243" i="3"/>
  <c r="AW243" i="3"/>
  <c r="AS243" i="3"/>
  <c r="AO243" i="3"/>
  <c r="AK243" i="3"/>
  <c r="AG243" i="3"/>
  <c r="AZ239" i="3"/>
  <c r="AW239" i="3"/>
  <c r="AS239" i="3"/>
  <c r="AO239" i="3"/>
  <c r="AK239" i="3"/>
  <c r="AG239" i="3"/>
  <c r="AZ235" i="3"/>
  <c r="AW235" i="3"/>
  <c r="AS235" i="3"/>
  <c r="AO235" i="3"/>
  <c r="AK235" i="3"/>
  <c r="AG235" i="3"/>
  <c r="AZ231" i="3"/>
  <c r="AW231" i="3"/>
  <c r="AS231" i="3"/>
  <c r="AO231" i="3"/>
  <c r="AK231" i="3"/>
  <c r="AG231" i="3"/>
  <c r="AW227" i="3"/>
  <c r="AS227" i="3"/>
  <c r="AO227" i="3"/>
  <c r="AK227" i="3"/>
  <c r="AF227" i="3"/>
  <c r="AG227" i="3" s="1"/>
  <c r="AX17" i="3"/>
  <c r="AV17" i="3"/>
  <c r="AW17" i="3" s="1"/>
  <c r="AR17" i="3"/>
  <c r="AS17" i="3" s="1"/>
  <c r="AN17" i="3"/>
  <c r="AJ17" i="3"/>
  <c r="AK17" i="3" s="1"/>
  <c r="AF17" i="3"/>
  <c r="AG17" i="3" s="1"/>
  <c r="AX14" i="3"/>
  <c r="AV14" i="3"/>
  <c r="AW14" i="3" s="1"/>
  <c r="AR14" i="3"/>
  <c r="AS14" i="3" s="1"/>
  <c r="AN14" i="3"/>
  <c r="AO14" i="3" s="1"/>
  <c r="AJ14" i="3"/>
  <c r="AK14" i="3" s="1"/>
  <c r="AF14" i="3"/>
  <c r="AG14" i="3" s="1"/>
  <c r="AZ134" i="3"/>
  <c r="AK134" i="3"/>
  <c r="AG134" i="3"/>
  <c r="AX110" i="3"/>
  <c r="AN110" i="3"/>
  <c r="AO110" i="3" s="1"/>
  <c r="AJ110" i="3"/>
  <c r="AK110" i="3" s="1"/>
  <c r="AF110" i="3"/>
  <c r="AG110" i="3" s="1"/>
  <c r="AX109" i="3"/>
  <c r="AN109" i="3"/>
  <c r="AO109" i="3" s="1"/>
  <c r="AJ109" i="3"/>
  <c r="AF109" i="3"/>
  <c r="AG109" i="3" s="1"/>
  <c r="AX105" i="3"/>
  <c r="AN105" i="3"/>
  <c r="AO105" i="3" s="1"/>
  <c r="AJ105" i="3"/>
  <c r="AK105" i="3" s="1"/>
  <c r="AF105" i="3"/>
  <c r="AG105" i="3" s="1"/>
  <c r="AX92" i="3"/>
  <c r="AN92" i="3"/>
  <c r="AJ92" i="3"/>
  <c r="AK92" i="3" s="1"/>
  <c r="AF92" i="3"/>
  <c r="AG92" i="3" s="1"/>
  <c r="AX97" i="3"/>
  <c r="AN97" i="3"/>
  <c r="AJ97" i="3"/>
  <c r="AK97" i="3" s="1"/>
  <c r="AF97" i="3"/>
  <c r="AG97" i="3" s="1"/>
  <c r="AX88" i="3"/>
  <c r="AN88" i="3"/>
  <c r="AJ88" i="3"/>
  <c r="AK88" i="3" s="1"/>
  <c r="AF88" i="3"/>
  <c r="AG88" i="3" s="1"/>
  <c r="AX101" i="3"/>
  <c r="AN101" i="3"/>
  <c r="AJ101" i="3"/>
  <c r="AK101" i="3" s="1"/>
  <c r="AF101" i="3"/>
  <c r="AG101" i="3" s="1"/>
  <c r="AX77" i="3"/>
  <c r="AN77" i="3"/>
  <c r="AJ77" i="3"/>
  <c r="AK77" i="3" s="1"/>
  <c r="AF77" i="3"/>
  <c r="AG77" i="3" s="1"/>
  <c r="AX72" i="3"/>
  <c r="AN72" i="3"/>
  <c r="AO72" i="3" s="1"/>
  <c r="AJ72" i="3"/>
  <c r="AK72" i="3" s="1"/>
  <c r="AF72" i="3"/>
  <c r="AX67" i="3"/>
  <c r="AN67" i="3"/>
  <c r="AO67" i="3" s="1"/>
  <c r="AJ67" i="3"/>
  <c r="AK67" i="3" s="1"/>
  <c r="AF67" i="3"/>
  <c r="AG67" i="3" s="1"/>
  <c r="AZ227" i="3" l="1"/>
  <c r="AO17" i="3"/>
  <c r="AZ14" i="3"/>
  <c r="AY97" i="3"/>
  <c r="AY88" i="3"/>
  <c r="AY77" i="3"/>
  <c r="AZ105" i="3"/>
  <c r="AY101" i="3"/>
  <c r="AY105" i="3"/>
  <c r="AY109" i="3"/>
  <c r="AZ110" i="3"/>
  <c r="AY110" i="3"/>
  <c r="AK109" i="3"/>
  <c r="AZ109" i="3" s="1"/>
  <c r="AO92" i="3"/>
  <c r="AO97" i="3"/>
  <c r="AZ97" i="3" s="1"/>
  <c r="AO88" i="3"/>
  <c r="AZ88" i="3" s="1"/>
  <c r="AO101" i="3"/>
  <c r="AZ101" i="3" s="1"/>
  <c r="AO77" i="3"/>
  <c r="AZ77" i="3" s="1"/>
  <c r="AG72" i="3"/>
  <c r="AG332" i="3"/>
  <c r="AG331" i="3"/>
  <c r="AZ303" i="3"/>
  <c r="AO303" i="3"/>
  <c r="AK303" i="3"/>
  <c r="AG303" i="3"/>
  <c r="AZ302" i="3"/>
  <c r="AO302" i="3"/>
  <c r="AK302" i="3"/>
  <c r="AG302" i="3"/>
  <c r="AZ301" i="3"/>
  <c r="AO301" i="3"/>
  <c r="AK301" i="3"/>
  <c r="AG301" i="3"/>
  <c r="AZ300" i="3"/>
  <c r="AO300" i="3"/>
  <c r="AK300" i="3"/>
  <c r="AG300" i="3"/>
  <c r="AZ299" i="3"/>
  <c r="AO299" i="3"/>
  <c r="AK299" i="3"/>
  <c r="AG299" i="3"/>
  <c r="AZ298" i="3"/>
  <c r="AO298" i="3"/>
  <c r="AK298" i="3"/>
  <c r="AG298" i="3"/>
  <c r="AZ297" i="3"/>
  <c r="AO297" i="3"/>
  <c r="AK297" i="3"/>
  <c r="AG297" i="3"/>
  <c r="AZ296" i="3"/>
  <c r="AO296" i="3"/>
  <c r="AK296" i="3"/>
  <c r="AG296" i="3"/>
  <c r="AZ295" i="3"/>
  <c r="AO295" i="3"/>
  <c r="AK295" i="3"/>
  <c r="AG295" i="3"/>
  <c r="AZ294" i="3"/>
  <c r="AO294" i="3"/>
  <c r="AK294" i="3"/>
  <c r="AG294" i="3"/>
  <c r="AZ293" i="3"/>
  <c r="AO293" i="3"/>
  <c r="AK293" i="3"/>
  <c r="AG293" i="3"/>
  <c r="AZ292" i="3"/>
  <c r="AO292" i="3"/>
  <c r="AK292" i="3"/>
  <c r="AG292" i="3"/>
  <c r="AZ291" i="3"/>
  <c r="AO291" i="3"/>
  <c r="AK291" i="3"/>
  <c r="AG291" i="3"/>
  <c r="AZ285" i="3"/>
  <c r="AW285" i="3"/>
  <c r="AS285" i="3"/>
  <c r="AO285" i="3"/>
  <c r="AK285" i="3"/>
  <c r="AG285" i="3"/>
  <c r="AZ279" i="3"/>
  <c r="AW279" i="3"/>
  <c r="AS279" i="3"/>
  <c r="AO279" i="3"/>
  <c r="AK279" i="3"/>
  <c r="AG279" i="3"/>
  <c r="AZ273" i="3"/>
  <c r="AW273" i="3"/>
  <c r="AS273" i="3"/>
  <c r="AO273" i="3"/>
  <c r="AK273" i="3"/>
  <c r="AG273" i="3"/>
  <c r="AZ267" i="3"/>
  <c r="AW267" i="3"/>
  <c r="AS267" i="3"/>
  <c r="AO267" i="3"/>
  <c r="AK267" i="3"/>
  <c r="AG267" i="3"/>
  <c r="AZ264" i="3"/>
  <c r="AW264" i="3"/>
  <c r="AS264" i="3"/>
  <c r="AO264" i="3"/>
  <c r="AK264" i="3"/>
  <c r="AG264" i="3"/>
  <c r="AZ261" i="3"/>
  <c r="AW261" i="3"/>
  <c r="AS261" i="3"/>
  <c r="AO261" i="3"/>
  <c r="AK261" i="3"/>
  <c r="AG261" i="3"/>
  <c r="AZ258" i="3"/>
  <c r="AW258" i="3"/>
  <c r="AS258" i="3"/>
  <c r="AO258" i="3"/>
  <c r="AK258" i="3"/>
  <c r="AG258" i="3"/>
  <c r="AZ255" i="3"/>
  <c r="AW255" i="3"/>
  <c r="AS255" i="3"/>
  <c r="AO255" i="3"/>
  <c r="AK255" i="3"/>
  <c r="AG255" i="3"/>
  <c r="AZ249" i="3"/>
  <c r="AW249" i="3"/>
  <c r="AS249" i="3"/>
  <c r="AO249" i="3"/>
  <c r="AK249" i="3"/>
  <c r="AG249" i="3"/>
  <c r="AZ242" i="3"/>
  <c r="AW242" i="3"/>
  <c r="AS242" i="3"/>
  <c r="AO242" i="3"/>
  <c r="AK242" i="3"/>
  <c r="AG242" i="3"/>
  <c r="AZ238" i="3"/>
  <c r="AW238" i="3"/>
  <c r="AS238" i="3"/>
  <c r="AO238" i="3"/>
  <c r="AK238" i="3"/>
  <c r="AG238" i="3"/>
  <c r="AZ234" i="3"/>
  <c r="AW234" i="3"/>
  <c r="AS234" i="3"/>
  <c r="AO234" i="3"/>
  <c r="AK234" i="3"/>
  <c r="AG234" i="3"/>
  <c r="AZ230" i="3"/>
  <c r="AW230" i="3"/>
  <c r="AS230" i="3"/>
  <c r="AO230" i="3"/>
  <c r="AK230" i="3"/>
  <c r="AG230" i="3"/>
  <c r="AZ226" i="3"/>
  <c r="AW226" i="3"/>
  <c r="AS226" i="3"/>
  <c r="AO226" i="3"/>
  <c r="AK226" i="3"/>
  <c r="AG226" i="3"/>
  <c r="AK225" i="3"/>
  <c r="AG225" i="3"/>
  <c r="AK224" i="3"/>
  <c r="AG224" i="3"/>
  <c r="AW223" i="3"/>
  <c r="AS223" i="3"/>
  <c r="AO223" i="3"/>
  <c r="AK223" i="3"/>
  <c r="AG223" i="3"/>
  <c r="AW222" i="3"/>
  <c r="AS222" i="3"/>
  <c r="AO222" i="3"/>
  <c r="AK222" i="3"/>
  <c r="AG222" i="3"/>
  <c r="AK221" i="3"/>
  <c r="AG221" i="3"/>
  <c r="AZ220" i="3"/>
  <c r="AK220" i="3"/>
  <c r="AG220" i="3"/>
  <c r="AK219" i="3"/>
  <c r="AG219" i="3"/>
  <c r="AR217" i="3"/>
  <c r="AS217" i="3" s="1"/>
  <c r="AN217" i="3"/>
  <c r="AO217" i="3" s="1"/>
  <c r="AJ217" i="3"/>
  <c r="AK217" i="3" s="1"/>
  <c r="AF217" i="3"/>
  <c r="AG217" i="3" s="1"/>
  <c r="AN216" i="3"/>
  <c r="AO216" i="3" s="1"/>
  <c r="AJ216" i="3"/>
  <c r="AK216" i="3" s="1"/>
  <c r="AG216" i="3"/>
  <c r="AZ214" i="3"/>
  <c r="AZ213" i="3"/>
  <c r="AO213" i="3"/>
  <c r="AK213" i="3"/>
  <c r="AG213" i="3"/>
  <c r="AZ212" i="3"/>
  <c r="AO212" i="3"/>
  <c r="AK212" i="3"/>
  <c r="AG212" i="3"/>
  <c r="AY206" i="3"/>
  <c r="AZ206" i="3" s="1"/>
  <c r="AO206" i="3"/>
  <c r="AK206" i="3"/>
  <c r="AG206" i="3"/>
  <c r="AO205" i="3"/>
  <c r="AK205" i="3"/>
  <c r="AG205" i="3"/>
  <c r="AY204" i="3"/>
  <c r="AZ204" i="3" s="1"/>
  <c r="AO204" i="3"/>
  <c r="AK204" i="3"/>
  <c r="AG204" i="3"/>
  <c r="AZ203" i="3"/>
  <c r="AO203" i="3"/>
  <c r="AK203" i="3"/>
  <c r="AG203" i="3"/>
  <c r="AO202" i="3"/>
  <c r="AK202" i="3"/>
  <c r="AG202" i="3"/>
  <c r="AY201" i="3"/>
  <c r="AZ201" i="3" s="1"/>
  <c r="AO201" i="3"/>
  <c r="AK201" i="3"/>
  <c r="AG201" i="3"/>
  <c r="AZ200" i="3"/>
  <c r="AO200" i="3"/>
  <c r="AK200" i="3"/>
  <c r="AG200" i="3"/>
  <c r="AO199" i="3"/>
  <c r="AK199" i="3"/>
  <c r="AG199" i="3"/>
  <c r="AY198" i="3"/>
  <c r="AZ198" i="3" s="1"/>
  <c r="AO198" i="3"/>
  <c r="AK198" i="3"/>
  <c r="AG198" i="3"/>
  <c r="AZ197" i="3"/>
  <c r="AO197" i="3"/>
  <c r="AK197" i="3"/>
  <c r="AG197" i="3"/>
  <c r="AO196" i="3"/>
  <c r="AK196" i="3"/>
  <c r="AG196" i="3"/>
  <c r="AY195" i="3"/>
  <c r="AZ195" i="3" s="1"/>
  <c r="AO195" i="3"/>
  <c r="AK195" i="3"/>
  <c r="AG195" i="3"/>
  <c r="AO194" i="3"/>
  <c r="AK194" i="3"/>
  <c r="AG194" i="3"/>
  <c r="AY193" i="3"/>
  <c r="AZ193" i="3" s="1"/>
  <c r="AO193" i="3"/>
  <c r="AK193" i="3"/>
  <c r="AG193" i="3"/>
  <c r="AO192" i="3"/>
  <c r="AK192" i="3"/>
  <c r="AG192" i="3"/>
  <c r="AY191" i="3"/>
  <c r="AZ191" i="3" s="1"/>
  <c r="AO191" i="3"/>
  <c r="AK191" i="3"/>
  <c r="AG191" i="3"/>
  <c r="AO190" i="3"/>
  <c r="AK190" i="3"/>
  <c r="AG190" i="3"/>
  <c r="AY189" i="3"/>
  <c r="AO189" i="3"/>
  <c r="AK189" i="3"/>
  <c r="AG189" i="3"/>
  <c r="AO188" i="3"/>
  <c r="AK188" i="3"/>
  <c r="AG188" i="3"/>
  <c r="AK187" i="3"/>
  <c r="AG187" i="3"/>
  <c r="AZ186" i="3"/>
  <c r="AO186" i="3"/>
  <c r="AK186" i="3"/>
  <c r="AG186" i="3"/>
  <c r="AZ185" i="3"/>
  <c r="AO185" i="3"/>
  <c r="AK185" i="3"/>
  <c r="AG185" i="3"/>
  <c r="AO184" i="3"/>
  <c r="AK184" i="3"/>
  <c r="AG184" i="3"/>
  <c r="AZ183" i="3"/>
  <c r="AO183" i="3"/>
  <c r="AK183" i="3"/>
  <c r="AG183" i="3"/>
  <c r="AZ182" i="3"/>
  <c r="AO182" i="3"/>
  <c r="AK182" i="3"/>
  <c r="AG182" i="3"/>
  <c r="AO181" i="3"/>
  <c r="AK181" i="3"/>
  <c r="AG181" i="3"/>
  <c r="AZ180" i="3"/>
  <c r="AO180" i="3"/>
  <c r="AK180" i="3"/>
  <c r="AG180" i="3"/>
  <c r="AZ179" i="3"/>
  <c r="AO179" i="3"/>
  <c r="AK179" i="3"/>
  <c r="AG179" i="3"/>
  <c r="AO178" i="3"/>
  <c r="AK178" i="3"/>
  <c r="AG178" i="3"/>
  <c r="AZ177" i="3"/>
  <c r="AO177" i="3"/>
  <c r="AK177" i="3"/>
  <c r="AG177" i="3"/>
  <c r="AO176" i="3"/>
  <c r="AK176" i="3"/>
  <c r="AG176" i="3"/>
  <c r="AZ175" i="3"/>
  <c r="AO175" i="3"/>
  <c r="AK175" i="3"/>
  <c r="AG175" i="3"/>
  <c r="AO174" i="3"/>
  <c r="AK174" i="3"/>
  <c r="AG174" i="3"/>
  <c r="AZ173" i="3"/>
  <c r="AO173" i="3"/>
  <c r="AK173" i="3"/>
  <c r="AG173" i="3"/>
  <c r="AO172" i="3"/>
  <c r="AK172" i="3"/>
  <c r="AG172" i="3"/>
  <c r="AO171" i="3"/>
  <c r="AK171" i="3"/>
  <c r="AF171" i="3"/>
  <c r="AZ171" i="3" s="1"/>
  <c r="AZ170" i="3"/>
  <c r="AO170" i="3"/>
  <c r="AK170" i="3"/>
  <c r="AG170" i="3"/>
  <c r="AO169" i="3"/>
  <c r="AK169" i="3"/>
  <c r="AG169" i="3"/>
  <c r="AO168" i="3"/>
  <c r="AK168" i="3"/>
  <c r="AF168" i="3"/>
  <c r="AZ168" i="3" s="1"/>
  <c r="AZ167" i="3"/>
  <c r="AO167" i="3"/>
  <c r="AK167" i="3"/>
  <c r="AG167" i="3"/>
  <c r="AO166" i="3"/>
  <c r="AK166" i="3"/>
  <c r="AG166" i="3"/>
  <c r="AZ165" i="3"/>
  <c r="AW165" i="3"/>
  <c r="AS165" i="3"/>
  <c r="AO165" i="3"/>
  <c r="AK165" i="3"/>
  <c r="AG165" i="3"/>
  <c r="AZ164" i="3"/>
  <c r="AW164" i="3"/>
  <c r="AS164" i="3"/>
  <c r="AO164" i="3"/>
  <c r="AK164" i="3"/>
  <c r="AG164" i="3"/>
  <c r="AV135" i="3"/>
  <c r="AW135" i="3" s="1"/>
  <c r="AR135" i="3"/>
  <c r="AO135" i="3"/>
  <c r="AK135" i="3"/>
  <c r="AG135" i="3"/>
  <c r="AK133" i="3"/>
  <c r="AG133" i="3"/>
  <c r="AZ132" i="3"/>
  <c r="AK132" i="3"/>
  <c r="AG132" i="3"/>
  <c r="AZ131" i="3"/>
  <c r="AK131" i="3"/>
  <c r="AG131" i="3"/>
  <c r="AK129" i="3"/>
  <c r="AG129" i="3"/>
  <c r="AZ128" i="3"/>
  <c r="AV128" i="3"/>
  <c r="AW128" i="3" s="1"/>
  <c r="AR128" i="3"/>
  <c r="AS128" i="3" s="1"/>
  <c r="AK128" i="3"/>
  <c r="AG128" i="3"/>
  <c r="AV127" i="3"/>
  <c r="AW127" i="3" s="1"/>
  <c r="AR127" i="3"/>
  <c r="AS127" i="3" s="1"/>
  <c r="AO127" i="3"/>
  <c r="AJ127" i="3"/>
  <c r="AK127" i="3" s="1"/>
  <c r="AG127" i="3"/>
  <c r="AK126" i="3"/>
  <c r="AG126" i="3"/>
  <c r="AZ125" i="3"/>
  <c r="AK125" i="3"/>
  <c r="AG125" i="3"/>
  <c r="AK124" i="3"/>
  <c r="AG124" i="3"/>
  <c r="AX123" i="3"/>
  <c r="AN123" i="3"/>
  <c r="AY123" i="3" s="1"/>
  <c r="AK123" i="3"/>
  <c r="AG123" i="3"/>
  <c r="AZ122" i="3"/>
  <c r="AX122" i="3"/>
  <c r="AN122" i="3"/>
  <c r="AO122" i="3" s="1"/>
  <c r="AK122" i="3"/>
  <c r="AG122" i="3"/>
  <c r="AX121" i="3"/>
  <c r="AN121" i="3"/>
  <c r="AO121" i="3" s="1"/>
  <c r="AK121" i="3"/>
  <c r="AG121" i="3"/>
  <c r="AZ120" i="3"/>
  <c r="AX120" i="3"/>
  <c r="AN120" i="3"/>
  <c r="AO120" i="3" s="1"/>
  <c r="AK120" i="3"/>
  <c r="AG120" i="3"/>
  <c r="AX119" i="3"/>
  <c r="AN119" i="3"/>
  <c r="AK119" i="3"/>
  <c r="AG119" i="3"/>
  <c r="AZ118" i="3"/>
  <c r="AX118" i="3"/>
  <c r="AN118" i="3"/>
  <c r="AO118" i="3" s="1"/>
  <c r="AK118" i="3"/>
  <c r="AG118" i="3"/>
  <c r="AX117" i="3"/>
  <c r="AN117" i="3"/>
  <c r="AY117" i="3" s="1"/>
  <c r="AK117" i="3"/>
  <c r="AG117" i="3"/>
  <c r="AZ116" i="3"/>
  <c r="AX116" i="3"/>
  <c r="AN116" i="3"/>
  <c r="AO116" i="3" s="1"/>
  <c r="AK116" i="3"/>
  <c r="AG116" i="3"/>
  <c r="AY115" i="3"/>
  <c r="AZ115" i="3" s="1"/>
  <c r="AW115" i="3"/>
  <c r="AS115" i="3"/>
  <c r="AO115" i="3"/>
  <c r="AK115" i="3"/>
  <c r="AG115" i="3"/>
  <c r="AY114" i="3"/>
  <c r="AZ114" i="3" s="1"/>
  <c r="AW114" i="3"/>
  <c r="AS114" i="3"/>
  <c r="AO114" i="3"/>
  <c r="AK114" i="3"/>
  <c r="AG114" i="3"/>
  <c r="AY113" i="3"/>
  <c r="AW113" i="3"/>
  <c r="AS113" i="3"/>
  <c r="AO113" i="3"/>
  <c r="AK113" i="3"/>
  <c r="AG113" i="3"/>
  <c r="AX108" i="3"/>
  <c r="AV108" i="3"/>
  <c r="AW108" i="3" s="1"/>
  <c r="AR108" i="3"/>
  <c r="AS108" i="3" s="1"/>
  <c r="AN108" i="3"/>
  <c r="AO108" i="3" s="1"/>
  <c r="AJ108" i="3"/>
  <c r="AK108" i="3" s="1"/>
  <c r="AF108" i="3"/>
  <c r="AG108" i="3" s="1"/>
  <c r="AZ107" i="3"/>
  <c r="AX107" i="3"/>
  <c r="AV107" i="3"/>
  <c r="AW107" i="3" s="1"/>
  <c r="AR107" i="3"/>
  <c r="AS107" i="3" s="1"/>
  <c r="AN107" i="3"/>
  <c r="AO107" i="3" s="1"/>
  <c r="AJ107" i="3"/>
  <c r="AK107" i="3" s="1"/>
  <c r="AF107" i="3"/>
  <c r="AG107" i="3" s="1"/>
  <c r="AX106" i="3"/>
  <c r="AV106" i="3"/>
  <c r="AW106" i="3" s="1"/>
  <c r="AR106" i="3"/>
  <c r="AS106" i="3" s="1"/>
  <c r="AJ106" i="3"/>
  <c r="AK106" i="3" s="1"/>
  <c r="AF106" i="3"/>
  <c r="AG106" i="3" s="1"/>
  <c r="AX104" i="3"/>
  <c r="AV104" i="3"/>
  <c r="AW104" i="3" s="1"/>
  <c r="AR104" i="3"/>
  <c r="AS104" i="3" s="1"/>
  <c r="AN104" i="3"/>
  <c r="AO104" i="3" s="1"/>
  <c r="AJ104" i="3"/>
  <c r="AK104" i="3" s="1"/>
  <c r="AF104" i="3"/>
  <c r="AG104" i="3" s="1"/>
  <c r="AZ103" i="3"/>
  <c r="AX103" i="3"/>
  <c r="AV103" i="3"/>
  <c r="AW103" i="3" s="1"/>
  <c r="AR103" i="3"/>
  <c r="AS103" i="3" s="1"/>
  <c r="AN103" i="3"/>
  <c r="AO103" i="3" s="1"/>
  <c r="AJ103" i="3"/>
  <c r="AK103" i="3" s="1"/>
  <c r="AF103" i="3"/>
  <c r="AG103" i="3" s="1"/>
  <c r="AX102" i="3"/>
  <c r="AV102" i="3"/>
  <c r="AW102" i="3" s="1"/>
  <c r="AR102" i="3"/>
  <c r="AS102" i="3" s="1"/>
  <c r="AJ102" i="3"/>
  <c r="AK102" i="3" s="1"/>
  <c r="AX100" i="3"/>
  <c r="AV100" i="3"/>
  <c r="AW100" i="3" s="1"/>
  <c r="AR100" i="3"/>
  <c r="AS100" i="3" s="1"/>
  <c r="AN100" i="3"/>
  <c r="AO100" i="3" s="1"/>
  <c r="AJ100" i="3"/>
  <c r="AK100" i="3" s="1"/>
  <c r="AF100" i="3"/>
  <c r="AG100" i="3" s="1"/>
  <c r="AZ99" i="3"/>
  <c r="AX99" i="3"/>
  <c r="AV99" i="3"/>
  <c r="AW99" i="3" s="1"/>
  <c r="AR99" i="3"/>
  <c r="AS99" i="3" s="1"/>
  <c r="AN99" i="3"/>
  <c r="AO99" i="3" s="1"/>
  <c r="AJ99" i="3"/>
  <c r="AK99" i="3" s="1"/>
  <c r="AF99" i="3"/>
  <c r="AG99" i="3" s="1"/>
  <c r="AX98" i="3"/>
  <c r="AV98" i="3"/>
  <c r="AW98" i="3" s="1"/>
  <c r="AR98" i="3"/>
  <c r="AS98" i="3" s="1"/>
  <c r="AN98" i="3"/>
  <c r="AO98" i="3" s="1"/>
  <c r="AJ98" i="3"/>
  <c r="AK98" i="3" s="1"/>
  <c r="AF98" i="3"/>
  <c r="AG98" i="3" s="1"/>
  <c r="AX96" i="3"/>
  <c r="AV96" i="3"/>
  <c r="AW96" i="3" s="1"/>
  <c r="AR96" i="3"/>
  <c r="AS96" i="3" s="1"/>
  <c r="AN96" i="3"/>
  <c r="AO96" i="3" s="1"/>
  <c r="AJ96" i="3"/>
  <c r="AK96" i="3" s="1"/>
  <c r="AF96" i="3"/>
  <c r="AG96" i="3" s="1"/>
  <c r="AZ95" i="3"/>
  <c r="AX95" i="3"/>
  <c r="AV95" i="3"/>
  <c r="AW95" i="3" s="1"/>
  <c r="AR95" i="3"/>
  <c r="AS95" i="3" s="1"/>
  <c r="AN95" i="3"/>
  <c r="AO95" i="3" s="1"/>
  <c r="AJ95" i="3"/>
  <c r="AK95" i="3" s="1"/>
  <c r="AF95" i="3"/>
  <c r="AG95" i="3" s="1"/>
  <c r="AX91" i="3"/>
  <c r="AV91" i="3"/>
  <c r="AW91" i="3" s="1"/>
  <c r="AR91" i="3"/>
  <c r="AS91" i="3" s="1"/>
  <c r="AN91" i="3"/>
  <c r="AO91" i="3" s="1"/>
  <c r="AJ91" i="3"/>
  <c r="AK91" i="3" s="1"/>
  <c r="AF91" i="3"/>
  <c r="AG91" i="3" s="1"/>
  <c r="AZ90" i="3"/>
  <c r="AX90" i="3"/>
  <c r="AV90" i="3"/>
  <c r="AW90" i="3" s="1"/>
  <c r="AR90" i="3"/>
  <c r="AS90" i="3" s="1"/>
  <c r="AN90" i="3"/>
  <c r="AO90" i="3" s="1"/>
  <c r="AJ90" i="3"/>
  <c r="AK90" i="3" s="1"/>
  <c r="AF90" i="3"/>
  <c r="AG90" i="3" s="1"/>
  <c r="AX89" i="3"/>
  <c r="AV89" i="3"/>
  <c r="AW89" i="3" s="1"/>
  <c r="AR89" i="3"/>
  <c r="AS89" i="3" s="1"/>
  <c r="AN89" i="3"/>
  <c r="AO89" i="3" s="1"/>
  <c r="AJ89" i="3"/>
  <c r="AK89" i="3" s="1"/>
  <c r="AF89" i="3"/>
  <c r="AG89" i="3" s="1"/>
  <c r="AX87" i="3"/>
  <c r="AV87" i="3"/>
  <c r="AW87" i="3" s="1"/>
  <c r="AR87" i="3"/>
  <c r="AS87" i="3" s="1"/>
  <c r="AN87" i="3"/>
  <c r="AO87" i="3" s="1"/>
  <c r="AJ87" i="3"/>
  <c r="AK87" i="3" s="1"/>
  <c r="AF87" i="3"/>
  <c r="AG87" i="3" s="1"/>
  <c r="AZ86" i="3"/>
  <c r="AX86" i="3"/>
  <c r="AV86" i="3"/>
  <c r="AW86" i="3" s="1"/>
  <c r="AR86" i="3"/>
  <c r="AS86" i="3" s="1"/>
  <c r="AN86" i="3"/>
  <c r="AO86" i="3" s="1"/>
  <c r="AJ86" i="3"/>
  <c r="AK86" i="3" s="1"/>
  <c r="AF86" i="3"/>
  <c r="AG86" i="3" s="1"/>
  <c r="AX85" i="3"/>
  <c r="AV85" i="3"/>
  <c r="AW85" i="3" s="1"/>
  <c r="AR85" i="3"/>
  <c r="AS85" i="3" s="1"/>
  <c r="AN85" i="3"/>
  <c r="AO85" i="3" s="1"/>
  <c r="AJ85" i="3"/>
  <c r="AK85" i="3" s="1"/>
  <c r="AF85" i="3"/>
  <c r="AG85" i="3" s="1"/>
  <c r="AZ83" i="3"/>
  <c r="AX83" i="3"/>
  <c r="AV83" i="3"/>
  <c r="AW83" i="3" s="1"/>
  <c r="AR83" i="3"/>
  <c r="AS83" i="3" s="1"/>
  <c r="AN83" i="3"/>
  <c r="AO83" i="3" s="1"/>
  <c r="AJ83" i="3"/>
  <c r="AK83" i="3" s="1"/>
  <c r="AF83" i="3"/>
  <c r="AG83" i="3" s="1"/>
  <c r="AX82" i="3"/>
  <c r="AV82" i="3"/>
  <c r="AW82" i="3" s="1"/>
  <c r="AR82" i="3"/>
  <c r="AS82" i="3" s="1"/>
  <c r="AN82" i="3"/>
  <c r="AO82" i="3" s="1"/>
  <c r="AJ82" i="3"/>
  <c r="AK82" i="3" s="1"/>
  <c r="AF82" i="3"/>
  <c r="AG82" i="3" s="1"/>
  <c r="AZ80" i="3"/>
  <c r="AX80" i="3"/>
  <c r="AV80" i="3"/>
  <c r="AW80" i="3" s="1"/>
  <c r="AR80" i="3"/>
  <c r="AS80" i="3" s="1"/>
  <c r="AN80" i="3"/>
  <c r="AO80" i="3" s="1"/>
  <c r="AJ80" i="3"/>
  <c r="AK80" i="3" s="1"/>
  <c r="AF80" i="3"/>
  <c r="AG80" i="3" s="1"/>
  <c r="AX79" i="3"/>
  <c r="AV79" i="3"/>
  <c r="AW79" i="3" s="1"/>
  <c r="AR79" i="3"/>
  <c r="AS79" i="3" s="1"/>
  <c r="AN79" i="3"/>
  <c r="AO79" i="3" s="1"/>
  <c r="AJ79" i="3"/>
  <c r="AK79" i="3" s="1"/>
  <c r="AF79" i="3"/>
  <c r="AG79" i="3" s="1"/>
  <c r="AX78" i="3"/>
  <c r="AV78" i="3"/>
  <c r="AW78" i="3" s="1"/>
  <c r="AR78" i="3"/>
  <c r="AS78" i="3" s="1"/>
  <c r="AJ78" i="3"/>
  <c r="AK78" i="3" s="1"/>
  <c r="AX76" i="3"/>
  <c r="AV76" i="3"/>
  <c r="AW76" i="3" s="1"/>
  <c r="AR76" i="3"/>
  <c r="AS76" i="3" s="1"/>
  <c r="AN76" i="3"/>
  <c r="AO76" i="3" s="1"/>
  <c r="AJ76" i="3"/>
  <c r="AK76" i="3" s="1"/>
  <c r="AF76" i="3"/>
  <c r="AG76" i="3" s="1"/>
  <c r="AZ75" i="3"/>
  <c r="AX75" i="3"/>
  <c r="AV75" i="3"/>
  <c r="AW75" i="3" s="1"/>
  <c r="AR75" i="3"/>
  <c r="AS75" i="3" s="1"/>
  <c r="AN75" i="3"/>
  <c r="AO75" i="3" s="1"/>
  <c r="AJ75" i="3"/>
  <c r="AK75" i="3" s="1"/>
  <c r="AF75" i="3"/>
  <c r="AG75" i="3" s="1"/>
  <c r="AX74" i="3"/>
  <c r="AV74" i="3"/>
  <c r="AW74" i="3" s="1"/>
  <c r="AR74" i="3"/>
  <c r="AS74" i="3" s="1"/>
  <c r="AJ74" i="3"/>
  <c r="AK74" i="3" s="1"/>
  <c r="AX71" i="3"/>
  <c r="AV71" i="3"/>
  <c r="AW71" i="3" s="1"/>
  <c r="AR71" i="3"/>
  <c r="AS71" i="3" s="1"/>
  <c r="AN71" i="3"/>
  <c r="AO71" i="3" s="1"/>
  <c r="AJ71" i="3"/>
  <c r="AK71" i="3" s="1"/>
  <c r="AF71" i="3"/>
  <c r="AG71" i="3" s="1"/>
  <c r="AZ70" i="3"/>
  <c r="AX70" i="3"/>
  <c r="AV70" i="3"/>
  <c r="AW70" i="3" s="1"/>
  <c r="AR70" i="3"/>
  <c r="AS70" i="3" s="1"/>
  <c r="AN70" i="3"/>
  <c r="AO70" i="3" s="1"/>
  <c r="AJ70" i="3"/>
  <c r="AK70" i="3" s="1"/>
  <c r="AF70" i="3"/>
  <c r="AG70" i="3" s="1"/>
  <c r="AX69" i="3"/>
  <c r="AV69" i="3"/>
  <c r="AW69" i="3" s="1"/>
  <c r="AR69" i="3"/>
  <c r="AS69" i="3" s="1"/>
  <c r="AN69" i="3"/>
  <c r="AO69" i="3" s="1"/>
  <c r="AJ69" i="3"/>
  <c r="AK69" i="3" s="1"/>
  <c r="AF69" i="3"/>
  <c r="AG69" i="3" s="1"/>
  <c r="AZ65" i="3"/>
  <c r="AX64" i="3"/>
  <c r="AV64" i="3"/>
  <c r="AW64" i="3" s="1"/>
  <c r="AR64" i="3"/>
  <c r="AS64" i="3" s="1"/>
  <c r="AN64" i="3"/>
  <c r="AO64" i="3" s="1"/>
  <c r="AJ64" i="3"/>
  <c r="AK64" i="3" s="1"/>
  <c r="AF64" i="3"/>
  <c r="AG64" i="3" s="1"/>
  <c r="AX63" i="3"/>
  <c r="AV63" i="3"/>
  <c r="AW63" i="3" s="1"/>
  <c r="AR63" i="3"/>
  <c r="AS63" i="3" s="1"/>
  <c r="AN63" i="3"/>
  <c r="AO63" i="3" s="1"/>
  <c r="AJ63" i="3"/>
  <c r="AF63" i="3"/>
  <c r="AG63" i="3" s="1"/>
  <c r="AX61" i="3"/>
  <c r="AN61" i="3"/>
  <c r="AO61" i="3" s="1"/>
  <c r="AJ61" i="3"/>
  <c r="AK61" i="3" s="1"/>
  <c r="AF61" i="3"/>
  <c r="AG61" i="3" s="1"/>
  <c r="AZ60" i="3"/>
  <c r="AN60" i="3"/>
  <c r="AO60" i="3" s="1"/>
  <c r="AJ60" i="3"/>
  <c r="AK60" i="3" s="1"/>
  <c r="AF60" i="3"/>
  <c r="AG60" i="3" s="1"/>
  <c r="AN59" i="3"/>
  <c r="AO59" i="3" s="1"/>
  <c r="AJ59" i="3"/>
  <c r="AK59" i="3" s="1"/>
  <c r="AF59" i="3"/>
  <c r="AG59" i="3" s="1"/>
  <c r="AX58" i="3"/>
  <c r="AN58" i="3"/>
  <c r="AO58" i="3" s="1"/>
  <c r="AJ58" i="3"/>
  <c r="AK58" i="3" s="1"/>
  <c r="AF58" i="3"/>
  <c r="AG58" i="3" s="1"/>
  <c r="AZ57" i="3"/>
  <c r="AN57" i="3"/>
  <c r="AO57" i="3" s="1"/>
  <c r="AJ57" i="3"/>
  <c r="AK57" i="3" s="1"/>
  <c r="AF57" i="3"/>
  <c r="AG57" i="3" s="1"/>
  <c r="AN56" i="3"/>
  <c r="AO56" i="3" s="1"/>
  <c r="AJ56" i="3"/>
  <c r="AK56" i="3" s="1"/>
  <c r="AF56" i="3"/>
  <c r="AG56" i="3" s="1"/>
  <c r="AX55" i="3"/>
  <c r="AN55" i="3"/>
  <c r="AO55" i="3" s="1"/>
  <c r="AJ55" i="3"/>
  <c r="AK55" i="3" s="1"/>
  <c r="AF55" i="3"/>
  <c r="AG55" i="3" s="1"/>
  <c r="AZ54" i="3"/>
  <c r="AN54" i="3"/>
  <c r="AO54" i="3" s="1"/>
  <c r="AJ54" i="3"/>
  <c r="AK54" i="3" s="1"/>
  <c r="AF54" i="3"/>
  <c r="AG54" i="3" s="1"/>
  <c r="AN53" i="3"/>
  <c r="AO53" i="3" s="1"/>
  <c r="AJ53" i="3"/>
  <c r="AK53" i="3" s="1"/>
  <c r="AF53" i="3"/>
  <c r="AG53" i="3" s="1"/>
  <c r="AX52" i="3"/>
  <c r="AN52" i="3"/>
  <c r="AO52" i="3" s="1"/>
  <c r="AJ52" i="3"/>
  <c r="AK52" i="3" s="1"/>
  <c r="AF52" i="3"/>
  <c r="AG52" i="3" s="1"/>
  <c r="AZ51" i="3"/>
  <c r="AN51" i="3"/>
  <c r="AO51" i="3" s="1"/>
  <c r="AJ51" i="3"/>
  <c r="AK51" i="3" s="1"/>
  <c r="AF51" i="3"/>
  <c r="AG51" i="3" s="1"/>
  <c r="AN50" i="3"/>
  <c r="AO50" i="3" s="1"/>
  <c r="AJ50" i="3"/>
  <c r="AK50" i="3" s="1"/>
  <c r="AF50" i="3"/>
  <c r="AG50" i="3" s="1"/>
  <c r="AX49" i="3"/>
  <c r="AN49" i="3"/>
  <c r="AO49" i="3" s="1"/>
  <c r="AJ49" i="3"/>
  <c r="AK49" i="3" s="1"/>
  <c r="AF49" i="3"/>
  <c r="AG49" i="3" s="1"/>
  <c r="AZ48" i="3"/>
  <c r="AN48" i="3"/>
  <c r="AO48" i="3" s="1"/>
  <c r="AJ48" i="3"/>
  <c r="AK48" i="3" s="1"/>
  <c r="AF48" i="3"/>
  <c r="AG48" i="3" s="1"/>
  <c r="AN47" i="3"/>
  <c r="AO47" i="3" s="1"/>
  <c r="AJ47" i="3"/>
  <c r="AK47" i="3" s="1"/>
  <c r="AF47" i="3"/>
  <c r="AG47" i="3" s="1"/>
  <c r="AX46" i="3"/>
  <c r="AN46" i="3"/>
  <c r="AO46" i="3" s="1"/>
  <c r="AJ46" i="3"/>
  <c r="AK46" i="3" s="1"/>
  <c r="AF46" i="3"/>
  <c r="AG46" i="3" s="1"/>
  <c r="AZ45" i="3"/>
  <c r="AN45" i="3"/>
  <c r="AO45" i="3" s="1"/>
  <c r="AJ45" i="3"/>
  <c r="AK45" i="3" s="1"/>
  <c r="AF45" i="3"/>
  <c r="AG45" i="3" s="1"/>
  <c r="AN44" i="3"/>
  <c r="AO44" i="3" s="1"/>
  <c r="AJ44" i="3"/>
  <c r="AK44" i="3" s="1"/>
  <c r="AF44" i="3"/>
  <c r="AG44" i="3" s="1"/>
  <c r="AV43" i="3"/>
  <c r="AW43" i="3" s="1"/>
  <c r="AR43" i="3"/>
  <c r="AS43" i="3" s="1"/>
  <c r="AN43" i="3"/>
  <c r="AO43" i="3" s="1"/>
  <c r="AJ43" i="3"/>
  <c r="AK43" i="3" s="1"/>
  <c r="AF43" i="3"/>
  <c r="AG43" i="3" s="1"/>
  <c r="AV42" i="3"/>
  <c r="AW42" i="3" s="1"/>
  <c r="AR42" i="3"/>
  <c r="AS42" i="3" s="1"/>
  <c r="AN42" i="3"/>
  <c r="AO42" i="3" s="1"/>
  <c r="AJ42" i="3"/>
  <c r="AK42" i="3" s="1"/>
  <c r="AF42" i="3"/>
  <c r="AG42" i="3" s="1"/>
  <c r="AV41" i="3"/>
  <c r="AW41" i="3" s="1"/>
  <c r="AR41" i="3"/>
  <c r="AS41" i="3" s="1"/>
  <c r="AN41" i="3"/>
  <c r="AO41" i="3" s="1"/>
  <c r="AJ41" i="3"/>
  <c r="AK41" i="3" s="1"/>
  <c r="AF41" i="3"/>
  <c r="AG41" i="3" s="1"/>
  <c r="AV40" i="3"/>
  <c r="AW40" i="3" s="1"/>
  <c r="AR40" i="3"/>
  <c r="AS40" i="3" s="1"/>
  <c r="AN40" i="3"/>
  <c r="AO40" i="3" s="1"/>
  <c r="AJ40" i="3"/>
  <c r="AK40" i="3" s="1"/>
  <c r="AF40" i="3"/>
  <c r="AG40" i="3" s="1"/>
  <c r="AV39" i="3"/>
  <c r="AW39" i="3" s="1"/>
  <c r="AR39" i="3"/>
  <c r="AS39" i="3" s="1"/>
  <c r="AN39" i="3"/>
  <c r="AO39" i="3" s="1"/>
  <c r="AJ39" i="3"/>
  <c r="AK39" i="3" s="1"/>
  <c r="AF39" i="3"/>
  <c r="AG39" i="3" s="1"/>
  <c r="AV38" i="3"/>
  <c r="AW38" i="3" s="1"/>
  <c r="AR38" i="3"/>
  <c r="AS38" i="3" s="1"/>
  <c r="AN38" i="3"/>
  <c r="AO38" i="3" s="1"/>
  <c r="AJ38" i="3"/>
  <c r="AK38" i="3" s="1"/>
  <c r="AF38" i="3"/>
  <c r="AG38" i="3" s="1"/>
  <c r="AV36" i="3"/>
  <c r="AW36" i="3" s="1"/>
  <c r="AR36" i="3"/>
  <c r="AS36" i="3" s="1"/>
  <c r="AN36" i="3"/>
  <c r="AO36" i="3" s="1"/>
  <c r="AJ36" i="3"/>
  <c r="AK36" i="3" s="1"/>
  <c r="AF36" i="3"/>
  <c r="AG36" i="3" s="1"/>
  <c r="AV33" i="3"/>
  <c r="AW33" i="3" s="1"/>
  <c r="AR33" i="3"/>
  <c r="AS33" i="3" s="1"/>
  <c r="AN33" i="3"/>
  <c r="AO33" i="3" s="1"/>
  <c r="AJ33" i="3"/>
  <c r="AK33" i="3" s="1"/>
  <c r="AF33" i="3"/>
  <c r="AG33" i="3" s="1"/>
  <c r="AX32" i="3"/>
  <c r="AV32" i="3"/>
  <c r="AW32" i="3" s="1"/>
  <c r="AR32" i="3"/>
  <c r="AS32" i="3" s="1"/>
  <c r="AN32" i="3"/>
  <c r="AO32" i="3" s="1"/>
  <c r="AJ32" i="3"/>
  <c r="AK32" i="3" s="1"/>
  <c r="AF32" i="3"/>
  <c r="AX31" i="3"/>
  <c r="AV31" i="3"/>
  <c r="AW31" i="3" s="1"/>
  <c r="AR31" i="3"/>
  <c r="AS31" i="3" s="1"/>
  <c r="AN31" i="3"/>
  <c r="AO31" i="3" s="1"/>
  <c r="AJ31" i="3"/>
  <c r="AK31" i="3" s="1"/>
  <c r="AF31" i="3"/>
  <c r="AG31" i="3" s="1"/>
  <c r="AV30" i="3"/>
  <c r="AW30" i="3" s="1"/>
  <c r="AR30" i="3"/>
  <c r="AS30" i="3" s="1"/>
  <c r="AN30" i="3"/>
  <c r="AO30" i="3" s="1"/>
  <c r="AJ30" i="3"/>
  <c r="AK30" i="3" s="1"/>
  <c r="AF30" i="3"/>
  <c r="AG30" i="3" s="1"/>
  <c r="AX29" i="3"/>
  <c r="AV29" i="3"/>
  <c r="AW29" i="3" s="1"/>
  <c r="AR29" i="3"/>
  <c r="AS29" i="3" s="1"/>
  <c r="AN29" i="3"/>
  <c r="AO29" i="3" s="1"/>
  <c r="AJ29" i="3"/>
  <c r="AK29" i="3" s="1"/>
  <c r="AF29" i="3"/>
  <c r="AG29" i="3" s="1"/>
  <c r="AX28" i="3"/>
  <c r="AV28" i="3"/>
  <c r="AW28" i="3" s="1"/>
  <c r="AR28" i="3"/>
  <c r="AS28" i="3" s="1"/>
  <c r="AN28" i="3"/>
  <c r="AO28" i="3" s="1"/>
  <c r="AJ28" i="3"/>
  <c r="AK28" i="3" s="1"/>
  <c r="AF28" i="3"/>
  <c r="AG28" i="3" s="1"/>
  <c r="AV27" i="3"/>
  <c r="AW27" i="3" s="1"/>
  <c r="AR27" i="3"/>
  <c r="AS27" i="3" s="1"/>
  <c r="AN27" i="3"/>
  <c r="AO27" i="3" s="1"/>
  <c r="AJ27" i="3"/>
  <c r="AK27" i="3" s="1"/>
  <c r="AF27" i="3"/>
  <c r="AG27" i="3" s="1"/>
  <c r="AV26" i="3"/>
  <c r="AW26" i="3" s="1"/>
  <c r="AR26" i="3"/>
  <c r="AS26" i="3" s="1"/>
  <c r="AN26" i="3"/>
  <c r="AO26" i="3" s="1"/>
  <c r="AJ26" i="3"/>
  <c r="AK26" i="3" s="1"/>
  <c r="AF26" i="3"/>
  <c r="AG26" i="3" s="1"/>
  <c r="AX25" i="3"/>
  <c r="AV25" i="3"/>
  <c r="AW25" i="3" s="1"/>
  <c r="AR25" i="3"/>
  <c r="AS25" i="3" s="1"/>
  <c r="AN25" i="3"/>
  <c r="AO25" i="3" s="1"/>
  <c r="AJ25" i="3"/>
  <c r="AK25" i="3" s="1"/>
  <c r="AF25" i="3"/>
  <c r="AX24" i="3"/>
  <c r="AV24" i="3"/>
  <c r="AW24" i="3" s="1"/>
  <c r="AR24" i="3"/>
  <c r="AS24" i="3" s="1"/>
  <c r="AN24" i="3"/>
  <c r="AO24" i="3" s="1"/>
  <c r="AJ24" i="3"/>
  <c r="AK24" i="3" s="1"/>
  <c r="AF24" i="3"/>
  <c r="AG24" i="3" s="1"/>
  <c r="AV23" i="3"/>
  <c r="AW23" i="3" s="1"/>
  <c r="AR23" i="3"/>
  <c r="AS23" i="3" s="1"/>
  <c r="AN23" i="3"/>
  <c r="AO23" i="3" s="1"/>
  <c r="AJ23" i="3"/>
  <c r="AK23" i="3" s="1"/>
  <c r="AF23" i="3"/>
  <c r="AG23" i="3" s="1"/>
  <c r="AX22" i="3"/>
  <c r="AV22" i="3"/>
  <c r="AW22" i="3" s="1"/>
  <c r="AR22" i="3"/>
  <c r="AS22" i="3" s="1"/>
  <c r="AN22" i="3"/>
  <c r="AO22" i="3" s="1"/>
  <c r="AJ22" i="3"/>
  <c r="AK22" i="3" s="1"/>
  <c r="AF22" i="3"/>
  <c r="AG22" i="3" s="1"/>
  <c r="AX21" i="3"/>
  <c r="AV21" i="3"/>
  <c r="AW21" i="3" s="1"/>
  <c r="AR21" i="3"/>
  <c r="AS21" i="3" s="1"/>
  <c r="AN21" i="3"/>
  <c r="AO21" i="3" s="1"/>
  <c r="AJ21" i="3"/>
  <c r="AK21" i="3" s="1"/>
  <c r="AF21" i="3"/>
  <c r="AG21" i="3" s="1"/>
  <c r="AV20" i="3"/>
  <c r="AW20" i="3" s="1"/>
  <c r="AR20" i="3"/>
  <c r="AS20" i="3" s="1"/>
  <c r="AN20" i="3"/>
  <c r="AO20" i="3" s="1"/>
  <c r="AJ20" i="3"/>
  <c r="AK20" i="3" s="1"/>
  <c r="AF20" i="3"/>
  <c r="AG20" i="3" s="1"/>
  <c r="AV19" i="3"/>
  <c r="AW19" i="3" s="1"/>
  <c r="AR19" i="3"/>
  <c r="AS19" i="3" s="1"/>
  <c r="AN19" i="3"/>
  <c r="AO19" i="3" s="1"/>
  <c r="AJ19" i="3"/>
  <c r="AK19" i="3" s="1"/>
  <c r="AF19" i="3"/>
  <c r="AG19" i="3" s="1"/>
  <c r="AV18" i="3"/>
  <c r="AW18" i="3" s="1"/>
  <c r="AR18" i="3"/>
  <c r="AS18" i="3" s="1"/>
  <c r="AN18" i="3"/>
  <c r="AO18" i="3" s="1"/>
  <c r="AJ18" i="3"/>
  <c r="AK18" i="3" s="1"/>
  <c r="AF18" i="3"/>
  <c r="AG18" i="3" s="1"/>
  <c r="AV16" i="3"/>
  <c r="AW16" i="3" s="1"/>
  <c r="AR16" i="3"/>
  <c r="AS16" i="3" s="1"/>
  <c r="AN16" i="3"/>
  <c r="AO16" i="3" s="1"/>
  <c r="AJ16" i="3"/>
  <c r="AK16" i="3" s="1"/>
  <c r="AF16" i="3"/>
  <c r="AG16" i="3" s="1"/>
  <c r="AV15" i="3"/>
  <c r="AW15" i="3" s="1"/>
  <c r="AR15" i="3"/>
  <c r="AS15" i="3" s="1"/>
  <c r="AN15" i="3"/>
  <c r="AO15" i="3" s="1"/>
  <c r="AJ15" i="3"/>
  <c r="AK15" i="3" s="1"/>
  <c r="AF15" i="3"/>
  <c r="AG15" i="3" s="1"/>
  <c r="AV13" i="3"/>
  <c r="AW13" i="3" s="1"/>
  <c r="AR13" i="3"/>
  <c r="AS13" i="3" s="1"/>
  <c r="AN13" i="3"/>
  <c r="AO13" i="3" s="1"/>
  <c r="AJ13" i="3"/>
  <c r="AK13" i="3" s="1"/>
  <c r="AF13" i="3"/>
  <c r="AG13" i="3" s="1"/>
  <c r="AV12" i="3"/>
  <c r="AW12" i="3" s="1"/>
  <c r="AR12" i="3"/>
  <c r="AS12" i="3" s="1"/>
  <c r="AN12" i="3"/>
  <c r="AO12" i="3" s="1"/>
  <c r="AJ12" i="3"/>
  <c r="AK12" i="3" s="1"/>
  <c r="AF12" i="3"/>
  <c r="AG12" i="3" s="1"/>
  <c r="AV11" i="3"/>
  <c r="AW11" i="3" s="1"/>
  <c r="AR11" i="3"/>
  <c r="AS11" i="3" s="1"/>
  <c r="AN11" i="3"/>
  <c r="AO11" i="3" s="1"/>
  <c r="AJ11" i="3"/>
  <c r="AK11" i="3" s="1"/>
  <c r="AF11" i="3"/>
  <c r="AG11" i="3" s="1"/>
  <c r="AV10" i="3"/>
  <c r="AW10" i="3" s="1"/>
  <c r="AR10" i="3"/>
  <c r="AS10" i="3" s="1"/>
  <c r="AN10" i="3"/>
  <c r="AO10" i="3" s="1"/>
  <c r="AJ10" i="3"/>
  <c r="AK10" i="3" s="1"/>
  <c r="AF10" i="3"/>
  <c r="AG10" i="3" s="1"/>
  <c r="AZ189" i="3" l="1"/>
  <c r="AZ113" i="3"/>
  <c r="AG171" i="3"/>
  <c r="AY25" i="3"/>
  <c r="AZ25" i="3" s="1"/>
  <c r="AO117" i="3"/>
  <c r="AZ117" i="3" s="1"/>
  <c r="AY32" i="3"/>
  <c r="AZ32" i="3" s="1"/>
  <c r="AY135" i="3"/>
  <c r="AZ135" i="3" s="1"/>
  <c r="AG32" i="3"/>
  <c r="AS135" i="3"/>
  <c r="AY22" i="3"/>
  <c r="AG25" i="3"/>
  <c r="AY29" i="3"/>
  <c r="AZ29" i="3" s="1"/>
  <c r="AY121" i="3"/>
  <c r="AK63" i="3"/>
  <c r="AY63" i="3"/>
  <c r="AZ63" i="3" s="1"/>
  <c r="AY216" i="3"/>
  <c r="AZ216" i="3" s="1"/>
  <c r="AZ121" i="3"/>
  <c r="AY119" i="3"/>
  <c r="AO119" i="3"/>
  <c r="AZ119" i="3" s="1"/>
  <c r="AG168" i="3"/>
  <c r="AO123" i="3"/>
  <c r="AZ123" i="3" s="1"/>
  <c r="AZ331" i="3" l="1"/>
  <c r="AY111" i="3"/>
  <c r="AZ22" i="3"/>
  <c r="AZ111" i="3" s="1"/>
  <c r="AZ332" i="3" l="1"/>
  <c r="AY332" i="3"/>
</calcChain>
</file>

<file path=xl/sharedStrings.xml><?xml version="1.0" encoding="utf-8"?>
<sst xmlns="http://schemas.openxmlformats.org/spreadsheetml/2006/main" count="6294" uniqueCount="961">
  <si>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</si>
  <si>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</si>
  <si>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</si>
  <si>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</si>
  <si>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</si>
  <si>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</si>
  <si>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</si>
  <si>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</si>
  <si>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1 Т</t>
  </si>
  <si>
    <t>ОИ</t>
  </si>
  <si>
    <t>г.Атырау, ст.Тендык, УПТОиКО</t>
  </si>
  <si>
    <t>DDP</t>
  </si>
  <si>
    <t>2 Т</t>
  </si>
  <si>
    <t>3 Т</t>
  </si>
  <si>
    <t>4 Т</t>
  </si>
  <si>
    <t>5 Т</t>
  </si>
  <si>
    <t>6 Т</t>
  </si>
  <si>
    <t>7 Т</t>
  </si>
  <si>
    <t>8 Т</t>
  </si>
  <si>
    <t>8-1 Т</t>
  </si>
  <si>
    <t>8-2 Т</t>
  </si>
  <si>
    <t>9 Т</t>
  </si>
  <si>
    <t>10 Т</t>
  </si>
  <si>
    <t>11 Т</t>
  </si>
  <si>
    <t>12 Т</t>
  </si>
  <si>
    <t>ОТ</t>
  </si>
  <si>
    <t>13 Т</t>
  </si>
  <si>
    <t>14 Т</t>
  </si>
  <si>
    <t>15 Т</t>
  </si>
  <si>
    <t>16 Т</t>
  </si>
  <si>
    <t>17 Т</t>
  </si>
  <si>
    <t>18 Т</t>
  </si>
  <si>
    <t>18-1 Т</t>
  </si>
  <si>
    <t>19 Т</t>
  </si>
  <si>
    <t>19-1 Т</t>
  </si>
  <si>
    <t>20 Т</t>
  </si>
  <si>
    <t>20-1 Т</t>
  </si>
  <si>
    <t>21 Т</t>
  </si>
  <si>
    <t>21-1 Т</t>
  </si>
  <si>
    <t>22 Т</t>
  </si>
  <si>
    <t>22-1 Т</t>
  </si>
  <si>
    <t>23 Т</t>
  </si>
  <si>
    <t>23-1 Т</t>
  </si>
  <si>
    <t>24 Т</t>
  </si>
  <si>
    <t>24-1 Т</t>
  </si>
  <si>
    <t>25 Т</t>
  </si>
  <si>
    <t>25-1 Т</t>
  </si>
  <si>
    <t>26 Т</t>
  </si>
  <si>
    <t>26-1 Т</t>
  </si>
  <si>
    <t>27 Т</t>
  </si>
  <si>
    <t>27-1 Т</t>
  </si>
  <si>
    <t>28 Т</t>
  </si>
  <si>
    <t>29 Т</t>
  </si>
  <si>
    <t>30 Т</t>
  </si>
  <si>
    <t>31 Т</t>
  </si>
  <si>
    <t>32 Т</t>
  </si>
  <si>
    <t>33 Т</t>
  </si>
  <si>
    <t>34 Т</t>
  </si>
  <si>
    <t>Деэмульгатор</t>
  </si>
  <si>
    <t>для отделения воды от нефти, в жидком виде</t>
  </si>
  <si>
    <t>ТПХ</t>
  </si>
  <si>
    <t>Сальник устьевой</t>
  </si>
  <si>
    <t>для герметизации устья скважины, рабочее давление 14 МПа, диаметр полированного штока 31,8 мм</t>
  </si>
  <si>
    <t>Ремень</t>
  </si>
  <si>
    <t>Перчатки</t>
  </si>
  <si>
    <t>Краги</t>
  </si>
  <si>
    <t>ДКС</t>
  </si>
  <si>
    <t>Пропан-бутан</t>
  </si>
  <si>
    <t>Атырауская область</t>
  </si>
  <si>
    <t>2. Работы</t>
  </si>
  <si>
    <t>1 Р</t>
  </si>
  <si>
    <t>ДТ</t>
  </si>
  <si>
    <t>Атырауская область, г.Атырау</t>
  </si>
  <si>
    <t/>
  </si>
  <si>
    <t>2 Р</t>
  </si>
  <si>
    <t>Атырауская область, Жылыойский район</t>
  </si>
  <si>
    <t>3 Р</t>
  </si>
  <si>
    <t>ДГП</t>
  </si>
  <si>
    <t>4 Р</t>
  </si>
  <si>
    <t>5 Р</t>
  </si>
  <si>
    <t>6 Р</t>
  </si>
  <si>
    <t>7 Р</t>
  </si>
  <si>
    <t>8 Р</t>
  </si>
  <si>
    <t>9 Р</t>
  </si>
  <si>
    <t>16 Р</t>
  </si>
  <si>
    <t>17 Р</t>
  </si>
  <si>
    <t>18 Р</t>
  </si>
  <si>
    <t>ДАПиИТ</t>
  </si>
  <si>
    <t>Работы по монтажу/внедрению автоматизированных систем управления/контроля/мониторинга/учета/диспетчеризации и аналогичного оборудования</t>
  </si>
  <si>
    <t>Работы по сооружению автомобильной дороги</t>
  </si>
  <si>
    <t xml:space="preserve">Атырауская область Исатайский район </t>
  </si>
  <si>
    <t>1 У</t>
  </si>
  <si>
    <t>2 У</t>
  </si>
  <si>
    <t>3 У</t>
  </si>
  <si>
    <t>4 У</t>
  </si>
  <si>
    <t>5 У</t>
  </si>
  <si>
    <t>6 У</t>
  </si>
  <si>
    <t>7 У</t>
  </si>
  <si>
    <t>ЦБ</t>
  </si>
  <si>
    <t>8 У</t>
  </si>
  <si>
    <t>Услуги по проведению аудита финансовой отчетности</t>
  </si>
  <si>
    <t>9 У</t>
  </si>
  <si>
    <t>10 У</t>
  </si>
  <si>
    <t>11 У</t>
  </si>
  <si>
    <t>12 У</t>
  </si>
  <si>
    <t>13 У</t>
  </si>
  <si>
    <t>14 У</t>
  </si>
  <si>
    <t>15 У</t>
  </si>
  <si>
    <t>16 У</t>
  </si>
  <si>
    <t>16-1 У</t>
  </si>
  <si>
    <t>17 У</t>
  </si>
  <si>
    <t>18 У</t>
  </si>
  <si>
    <t>19 У</t>
  </si>
  <si>
    <t>19-1 У</t>
  </si>
  <si>
    <t>20 У</t>
  </si>
  <si>
    <t>21 У</t>
  </si>
  <si>
    <t>22 У</t>
  </si>
  <si>
    <t>23 У</t>
  </si>
  <si>
    <t>24 У</t>
  </si>
  <si>
    <t>25 У</t>
  </si>
  <si>
    <t>26 У</t>
  </si>
  <si>
    <t>27 У</t>
  </si>
  <si>
    <t>28 У</t>
  </si>
  <si>
    <t>Услуги по перевозкам легковым автотранспортом</t>
  </si>
  <si>
    <t>Услуги железнодорожного транспорта пассажирского экскурсионного</t>
  </si>
  <si>
    <t>Перевозки железнодорожным транспортом пассажирским экскурсионным</t>
  </si>
  <si>
    <t>Услуги телефонной связи</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</si>
  <si>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</si>
  <si>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пожарной/охранной сигнализации/систем тушения/видеонаблюдения и аналогичного оборудования</t>
  </si>
  <si>
    <t>Услуги фиксированной местной, междугородней, международной телефонной связи  - доступ и пользование</t>
  </si>
  <si>
    <t>Услуги по доступу к Интернету</t>
  </si>
  <si>
    <t>Услуги, направленные на предоставление доступа к Интернету узкополосному по сетям проводным</t>
  </si>
  <si>
    <t>Атырауская область, Исатайский район</t>
  </si>
  <si>
    <t>Услуги автобусов по перевозкам пассажиров не по расписанию</t>
  </si>
  <si>
    <t>Оказание транспортных услуг по перевозке пассажиров  легковым автотранспортом для НГДУ "Жайыкмунайгаз" АО "Эмбамунайгаз"</t>
  </si>
  <si>
    <t>Оказание транспортных услуг по перевозке пассажиров автобусами  для НГДУ "Жылыоймунайгаз" АО "Эмбамунайгаз"</t>
  </si>
  <si>
    <t>Оказание транспортных услуг по перевозке пассажиров  легковым автотранспортом для НГДУ "Жылыоймунайгаз" АО "Эмбамунайгаз"</t>
  </si>
  <si>
    <t>Оказание транспортных услуг по перевозке пассажиров  легковым автотранспортом для НГДУ "Кайнармунайгаз" АО "Эмбамунайгаз"</t>
  </si>
  <si>
    <t>493934.000.000000</t>
  </si>
  <si>
    <t>494219.000.000000</t>
  </si>
  <si>
    <t>Атырауская область, Кызылкогинский район</t>
  </si>
  <si>
    <t>331311.100.000008</t>
  </si>
  <si>
    <t xml:space="preserve"> Атырауская область, Кзылкугинский район</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</si>
  <si>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</si>
  <si>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</si>
  <si>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</si>
  <si>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</si>
  <si>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</si>
  <si>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</si>
  <si>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</si>
  <si>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</si>
  <si>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</si>
  <si>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</si>
  <si>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</si>
  <si>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</si>
  <si>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</si>
  <si>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</si>
  <si>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</si>
  <si>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</si>
  <si>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</si>
  <si>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</si>
  <si>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</si>
  <si>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</si>
  <si>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</si>
  <si>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</si>
  <si>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</si>
  <si>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</si>
  <si>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</si>
  <si>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</si>
  <si>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</si>
  <si>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</si>
  <si>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</si>
  <si>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</si>
  <si>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</si>
  <si>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</si>
  <si>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</si>
  <si>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</si>
  <si>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</si>
  <si>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</si>
  <si>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</si>
  <si>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</si>
  <si>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</si>
  <si>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</si>
  <si>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</si>
  <si>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</si>
  <si>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</si>
  <si>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</si>
  <si>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</si>
  <si>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</si>
  <si>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</si>
  <si>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</si>
  <si>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</si>
  <si>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</si>
  <si>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</si>
  <si>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</si>
  <si>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</si>
  <si>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</si>
  <si>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</si>
  <si>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</si>
  <si>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</si>
  <si>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</si>
  <si>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</si>
  <si>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</si>
  <si>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</si>
  <si>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</si>
  <si>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</si>
  <si>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</si>
  <si>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</si>
  <si>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</si>
  <si>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</si>
  <si>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</si>
  <si>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</si>
  <si>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</si>
  <si>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</si>
  <si>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</si>
  <si>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</si>
  <si>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</si>
  <si>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</si>
  <si>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</si>
  <si>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</si>
  <si>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</si>
  <si>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</si>
  <si>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</si>
  <si>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</si>
  <si>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</si>
  <si>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</si>
  <si>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</si>
  <si>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</si>
  <si>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</si>
  <si>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</si>
  <si>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</si>
  <si>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</si>
  <si>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230000000</t>
  </si>
  <si>
    <t>г.Атырау, ул.Валиханова, 1</t>
  </si>
  <si>
    <t>KZ</t>
  </si>
  <si>
    <t>12.2020</t>
  </si>
  <si>
    <t>С НДС</t>
  </si>
  <si>
    <t>1. Товары</t>
  </si>
  <si>
    <t>168 Тонна (метрическая)</t>
  </si>
  <si>
    <t>2022</t>
  </si>
  <si>
    <t>2023</t>
  </si>
  <si>
    <t>МС</t>
  </si>
  <si>
    <t>710000000</t>
  </si>
  <si>
    <t>60</t>
  </si>
  <si>
    <t>020240000555</t>
  </si>
  <si>
    <t>120240021112</t>
  </si>
  <si>
    <t xml:space="preserve">Итого по услугам </t>
  </si>
  <si>
    <t xml:space="preserve">Итого по товарам </t>
  </si>
  <si>
    <t xml:space="preserve">Итого по работам </t>
  </si>
  <si>
    <t>Всего по новой форме ТРУ</t>
  </si>
  <si>
    <t>исключить</t>
  </si>
  <si>
    <t>12.2021</t>
  </si>
  <si>
    <t>54</t>
  </si>
  <si>
    <t>51</t>
  </si>
  <si>
    <t>52</t>
  </si>
  <si>
    <t>53</t>
  </si>
  <si>
    <t>55</t>
  </si>
  <si>
    <t>56</t>
  </si>
  <si>
    <t>57</t>
  </si>
  <si>
    <t>58</t>
  </si>
  <si>
    <t>59</t>
  </si>
  <si>
    <t>61</t>
  </si>
  <si>
    <t>62</t>
  </si>
  <si>
    <t>Причина исключения</t>
  </si>
  <si>
    <t>01.2019</t>
  </si>
  <si>
    <t>711220.000.000000</t>
  </si>
  <si>
    <t>Услуги по авторскому/техническому надзору</t>
  </si>
  <si>
    <t>Атырауская область, г. Атырау</t>
  </si>
  <si>
    <t>ДМ</t>
  </si>
  <si>
    <t>Оказание транспортных услуг по перевозке пассажиров автобусами для НГДУ "Доссормунайгаз" АО "Эмбамунайгаз"</t>
  </si>
  <si>
    <t>Оказание транспортных услуг по перевозке пассажиров  легковым автотранспортом для НГДУ "Доссормунайгаз" АО "Эмбамунайгаз"</t>
  </si>
  <si>
    <r>
      <t xml:space="preserve">Идентификатор из внешней системы                                     </t>
    </r>
    <r>
      <rPr>
        <i/>
        <sz val="10"/>
        <rFont val="Times New Roman"/>
        <family val="1"/>
        <charset val="204"/>
      </rPr>
      <t>(необязательное поле)</t>
    </r>
  </si>
  <si>
    <t>10.2018</t>
  </si>
  <si>
    <t>г. Атырау ул. Валиханова, 1</t>
  </si>
  <si>
    <t>137-4</t>
  </si>
  <si>
    <t>ДОТиОС</t>
  </si>
  <si>
    <t>100</t>
  </si>
  <si>
    <t>12.2018</t>
  </si>
  <si>
    <t>0</t>
  </si>
  <si>
    <t>11.2018</t>
  </si>
  <si>
    <t>Атырауская область, Макатский район</t>
  </si>
  <si>
    <t>141923.700.000004</t>
  </si>
  <si>
    <t>повседневные, пропитанные полимерными материалами</t>
  </si>
  <si>
    <t>Г.АТЫРАУ, УЛ.ВАЛИХАНОВА 1</t>
  </si>
  <si>
    <t>Атырауская область, г.Атырау, ст.Тендык, УПТОиКО</t>
  </si>
  <si>
    <t>12.2023</t>
  </si>
  <si>
    <t>796 Штука</t>
  </si>
  <si>
    <t>Перчатки пятипалые полимерные (маслобензостойкие).Технические характеристики:Материал - хлопок, нитрилбутилдиеновый каучук;Усиленная жесткая крага перчатки из прочной ткани -10см., без ПВХпокрытия;Физические свойства - маслобензостойкие, водонепроницаемые, сухой ивлажный (промасленный) захват, антистатические свойства;Химическая стойкость - к кислотам и щелочам 40 - 50%, неорганическимрастворителям, спиртам, метанолу, газовому конденсату;Манжеты - с крагами;Климатические условия, С от +85 до -30;Нормативно-технический документ - ГОСТ 12.4.252-2013.</t>
  </si>
  <si>
    <t>Перчатки пятипалые утепленные полимерные (маслобензостойкие).Технические характеристики:Материал - хлопок, полимерное морозоустойчивое ПВХ покрытие;Усиленная жесткая крага перчатки из прочной ткани -10см., без ПВХпокрытия;Подкладка - флис;Слой эластичного пенополиуретана;Физические свойства - влагоустойчивы, полностью восстанавливают формупосле сжатия, обладают теплоизолирующим эффектом, не имеет запаха, невызывает аллергических реакций;Монжета - трикотажная;Климатические условия, С - до - 30;Нормативно-технический документ - ГОСТ 12.4.252-2013.</t>
  </si>
  <si>
    <t>141230.100.000002</t>
  </si>
  <si>
    <t>для защиты рук, пропитанные ПВХ, хлопчатобумажные</t>
  </si>
  <si>
    <t>Перчатки трикотажные ПВХ покрытие на ладонной части.Технические характеристики:Материал - поливинилхлорид 25, хлопок 75;Покрытие - ПВХ протекторное на ладонной чати;Монжета - трикотажная, край обработан плотной цветной нитью;Класс вязки – 13;Размеры - 7,8, 9.;Климатические условия, С - до - 20;Нормативно-технический документ - ГОСТ 12.4.252-2013.</t>
  </si>
  <si>
    <t>Перчатки хлопчатобумажные с нитриловым покрытием.Технические характеристики:Материал - х/б (хлопчатобумажный);Покрытие - частичное нитриловое;Обработка - антибактериальная;Манжета - приточная,трикотажная;Химическая стойкость - неорганические растворители, газовый конденсат,спирты, метанол, нефтепродукты;Нормативно-технический документ - ГОСТ 12.4.252-2013.</t>
  </si>
  <si>
    <t>141230.100.000008</t>
  </si>
  <si>
    <t>для защиты рук, спилковые</t>
  </si>
  <si>
    <t>Перчатки пятипалые защитные комбинированные из спилка КРС обеспечиваютзащиту от механических воздействий и истираний.Технические характеристики:Материал - хлопчатобумажная ткань 230гр/м2;Покрытие - спилок КРС;Качество - (категория AB);В области кисти руки вшита утягивающая эластичная лента;Нормативно-технический документ - ГОСТ 12.4.252-2013, EN 420: 2003,EN388 (3, 1, 4, 3).</t>
  </si>
  <si>
    <t>141230.100.000000</t>
  </si>
  <si>
    <t>для защиты рук, из термостойкого материала</t>
  </si>
  <si>
    <t>Перчатки краги пятипалые защитные комбинированные из спилка КРСобеспечивают защиту от механических воздействий и истираний.Технические характеристики:Материал - хлопчатобумажная ткань 320гр/м2;Покрытие - спилок КРС;Качество - категория A;Дополнительное усиление на ладони;Подкладка кисти - термоизолирующая флисовая;В области кисти руки вшита утягивающая эластичная лента;Во всех швах изделия использована нить арамид - полипарафенилен -терефталамида, синтетического волокна (предел прочности 3620 МПа);Возможность многократного использования;Прочность - нить сохраняет прочность и эластичность при низкихтемпературах,  до  (-196C), при нагреве нить не плавится, а разлагаетсяпри сравнительно высоких температурах (430-480C);Нормативно-технический документ - ГОСТ 12.4.252-2013.</t>
  </si>
  <si>
    <t>141931.700.000000</t>
  </si>
  <si>
    <t>повседневные, кожаные</t>
  </si>
  <si>
    <t>Перчатки пятипалые цельно кожаные, утепленные, обеспечивают защиту отмеханических воздействий и истираний.Технические характеристики:Материал - лицевая  воловьея кожа высокого качества;Качество - категория A;Утягивающая эластичная лента - в области кисти руки;Подклад - флис;Усиление - на подушечке большого пальца;Кант - обработан фирменным логотипом;В области кисти руки вшита утягивающая эластичная лента;Нормативно-технический документ - ГОСТ 12.4.252-2013, EN 420: 2003,EN388 (3, 1, 4, 3).</t>
  </si>
  <si>
    <t>ДДНиГ</t>
  </si>
  <si>
    <t>289261.500.000038</t>
  </si>
  <si>
    <t>Центратор</t>
  </si>
  <si>
    <t>пружинный, для обсадных труб, диаметр 73-426 мм</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</si>
  <si>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</si>
  <si>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289939.899.000025</t>
  </si>
  <si>
    <t>Якорь</t>
  </si>
  <si>
    <t>для предоотвращения отворота и полета подвески насосно-компрессорной трубы</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</si>
  <si>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</si>
  <si>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</si>
  <si>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281220.900.000038</t>
  </si>
  <si>
    <t>Стабилизатор</t>
  </si>
  <si>
    <t>для насосной штанги</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</si>
  <si>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</si>
  <si>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</si>
  <si>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Якорь-трубодержатель механический для отворота и полета НКТ колонны.Техническая характеристика:диаметр условный эксплуатационной (обсадной) колонны, мм - от 168 до178;диаметр наружный, мм - 140;длина, мм - 900;диаметр проходного отверстия, мм - 48;присоединительная резьба ниппель-муфта по ГОСТ 633-80 - гладкая /высаженная;комплектация - с ЗИП (1 комплект):плашка, шт - 4;пружина, шт - 8;центрирующая планка (фонарь), шт - 4;винт-фиксатор, шт - 1.</t>
  </si>
  <si>
    <t>192031.300.000002</t>
  </si>
  <si>
    <t>технический</t>
  </si>
  <si>
    <t>5108 Баллон</t>
  </si>
  <si>
    <t>"Пропан-бутан технический.
Назначение - технический, используется в производственных целях для постов газорезки и газосварки;
Технические характеристики:
Марка - ПБТ;
Объем баллонов, л - 50 (сжиженным углеводороднымгазом);
Нормативно-технический документ - ГОСТ Р 52087-2003."</t>
  </si>
  <si>
    <t>289261.500.000151</t>
  </si>
  <si>
    <t>Сальник устьевой самоустанавливающийся с двойным уплотнением СУСГ-2A.Технические характеристики:Присоединительная резьба НКТ - 73;Диаметр устьевого штока, мм - 31;Условия поставки:- паспорт;- руководство по эксплуатации;- разрешение а применение от уполномомсенного органа.</t>
  </si>
  <si>
    <t>205941.990.000158</t>
  </si>
  <si>
    <t>Смазка</t>
  </si>
  <si>
    <t>автомобильная, минеральная</t>
  </si>
  <si>
    <t>168 Тонна</t>
  </si>
  <si>
    <t>Смазка многоцелевая антифрикционная водостойкая.Назначение - для применения в узлах трения оборудования, а также для ихконсервации.Технические характеристики:Рабочая температура, С - от - 40 до + 120;Температура каплепадения, С, не менее - 185;Пенетрация при 25 С, 0,1 мм - 220-250;Предел прочности при 20 С, Па - 500-1000;Вязкость при 0 С и среднем градиенте скорости деформации 10с-1, Пас, неболее - 280;Коллоидная стабильность, %, не более - 12;Условия поставки:- предоставление паспорта качества партии.Нормативно-техническая документация - ГОСТ 21150-87.</t>
  </si>
  <si>
    <t>221940.300.000000</t>
  </si>
  <si>
    <t>клиновый, приводный</t>
  </si>
  <si>
    <t>Ремень приводной клиновый.Технические характеристики:Профиль (сечение) - Д;Расчетная длина, мм - 5600;Ширина, мм - 32;Высота, мм - 20;Климатическое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</si>
  <si>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 /С(В);Расчетная длина, мм - 5600;Ширина,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</si>
  <si>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С;Длина, мм - 4500;Ширина, мм - 22;Высота, мм - 14;Климатическое исполнение - ХЛ;Условия поставки:- сертификат качества/происхождения;Нормативно-технический документ - ГОСТ 1284.1-89.</t>
  </si>
  <si>
    <t>Ремень приводной клиновый.Технические характеристики:Профиль (сечение) - С(В);Расчетная длина, мм - 3350;Ширина, мм - 22;Высота, мм - 14;Климатическое исполнение - ХЛ;Условия поставки:- сертификат качества/происхождения;Нормативно-технический документ - 1284.2-89.</t>
  </si>
  <si>
    <t>Ремни приводные клиновые, С(В)-4000 ГОСТ 1284.1-89</t>
  </si>
  <si>
    <t>331212.320.000000</t>
  </si>
  <si>
    <t>Работы по ремонту/модернизации компрессорного оборудования</t>
  </si>
  <si>
    <t>Атырауская обл., Жылойский район</t>
  </si>
  <si>
    <t>Басты компрессор қондырғыларына қызмет көрсету</t>
  </si>
  <si>
    <t>Тех. обслуживание основных компрессорных установок</t>
  </si>
  <si>
    <t>Қосымша компрессор қондырғыларына қызмет көрсету</t>
  </si>
  <si>
    <t>Тех. обслуживание вспомогательных компрессорных установок</t>
  </si>
  <si>
    <t>331311.100.000005</t>
  </si>
  <si>
    <t xml:space="preserve"> Работы по ремонту/модернизации контрольно-измерительных приборов и автоматики и аналогичных измерительных средств и оборудования</t>
  </si>
  <si>
    <t xml:space="preserve">Работы по ремонту/модернизации контрольно-измерительных приборов и автоматики и аналогичных измерительных средств и оборудования </t>
  </si>
  <si>
    <t>Газ дайындау қондырғысындағы БӨАжА ӨжАТА, орындау механизм, БӨАжА ауасының компрессорының ауа кептіру жүйесіне техникалық қызмет көрсету және жөндеу жұмыстары</t>
  </si>
  <si>
    <t>Сервисное обслуживание и ремонт воздушных
 винтовых компрессоров и АСУТП и КИПиА установки
 подготовки газа</t>
  </si>
  <si>
    <t>491011.100.000000</t>
  </si>
  <si>
    <t xml:space="preserve">"Ембімұнайгаз" АҚ "Қайнармұнайгаз" МГӨБ үшін вахталық бригадаларын жолаушылар тасымалдайтын теміржол көлігімен тасымалдау қызмет көрсету </t>
  </si>
  <si>
    <t>Услуги по пассажирским перевозкам железнодорожным транспортом вахтовых бригад НГДУ "Кайнармунайгаз" АО "Эмбамунайгаз"</t>
  </si>
  <si>
    <t xml:space="preserve">"Ембімұнайгаз" АҚ "Жылыоймұнайгаз" МГӨБ үшін жеңіл автокөлікпен жолаушылар тасымалдау бойынша көлікпен қызмет көрсету </t>
  </si>
  <si>
    <t>Услуги по пассажирским перевозкам железнодорожным транспортом вахтовых бригад НГДУ "Жылыоймунайгаз" АО "Эмбамунайгаз"</t>
  </si>
  <si>
    <t xml:space="preserve">"Ембімұнайгаз" АҚ "Жайықмұнайгаз" МГӨБ үшін жеңіл автокөлікпен жолаушылар тасымалдау бойынша көлікпен қызмет көрсету </t>
  </si>
  <si>
    <t xml:space="preserve">"Ембімұнайгаз" АҚ "Досоормұнайгаз" МГӨБ үшін жеңіл автокөлікпен жолаушылар тасымалдау бойынша көлікпен қызмет көрсету </t>
  </si>
  <si>
    <t xml:space="preserve">"Ембімұнайгаз" АҚ "Қайнармұнайгаз" МГӨБ үшін жеңіл автокөлікпен жолаушылар тасымалдау бойынша көлікпен қызмет көрсету </t>
  </si>
  <si>
    <t xml:space="preserve">"Ембімұнайгаз" АҚ "Эмбамұнайэнерго"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</si>
  <si>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АО "Эмбамунайгаз"</t>
  </si>
  <si>
    <t xml:space="preserve">"Ембімұнайгаз" АҚ "Жылыоймұнайгаз" МГӨБ автобустармен  жолаушылар тасымалдау бойынша көлікпен қызмет көрсету </t>
  </si>
  <si>
    <t xml:space="preserve">"Ембімұнайгаз" АҚ "Доссормұнайгаз" МГӨБ автобустармен  жолаушылар тасымалдау бойынша көлікпен қызмет көрсету </t>
  </si>
  <si>
    <t xml:space="preserve">"Ембімұнайгаз" АҚ "Ембамұнайэнерго" басқармасына және ӨТҚ ж ҚБ - на автобустармен  жолаушылар тасымалдау бойынша көлікпен қызмет көрсету </t>
  </si>
  <si>
    <t>Оказание транспортных услуг по перевозке пассажиров автобусами для УПТОиКО и Управления "Эмбамунайэнерго" АО "Эмбамунайгаз"</t>
  </si>
  <si>
    <t>ДНСИ</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</si>
  <si>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</si>
  <si>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</si>
  <si>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Жабдықтарға техникалық қызмет көрсету және жөндеу жүйесін техникалық қамту бойынша қызметтер</t>
  </si>
  <si>
    <t>Услуги по техническому обеспечению системы управления техническим обслуживанием и ремонтом оборудования</t>
  </si>
  <si>
    <t xml:space="preserve">"Жайықмұнайгаз"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</si>
  <si>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"Жаикмунайгаз"</t>
  </si>
  <si>
    <t xml:space="preserve">"Жылыоймұнайгаз"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</si>
  <si>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"Жылыоймунайгаз"</t>
  </si>
  <si>
    <t xml:space="preserve">"Қайнармұнайгаз"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</si>
  <si>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"Кайнармунайгаз"</t>
  </si>
  <si>
    <t xml:space="preserve">"Доссормұнайгаз" МГӨБ-ның автоматика жабдықтарына техникалық қызмет көрсету бойынша қызметтер </t>
  </si>
  <si>
    <t>Услуги по техническому обслуживанию средств автоматики НГДУ "Доссормунайгаз"</t>
  </si>
  <si>
    <t>802010.000.000004</t>
  </si>
  <si>
    <t xml:space="preserve">"Ембімұнайгаз" АҚ АБК қауіпсіздік жүйесіне техникалық қызмет көрсету бойынша қызметтер </t>
  </si>
  <si>
    <t>Услуги по техническому обслуживанию систем безопасности АБК АО "Эмбамунайгаз"</t>
  </si>
  <si>
    <t xml:space="preserve">ЕМЭБ  қауіпсіздік жүйесіне техникалық қызмет көрсету бойынша қызметтер </t>
  </si>
  <si>
    <t>Услуги по техническому обслуживанию систем безопасности УЭМЭ</t>
  </si>
  <si>
    <t xml:space="preserve">ӨТҚжЖКБ  қауіпсіздік жүйесіне техникалық қызмет көрсету бойынша қызметтер </t>
  </si>
  <si>
    <t>Услуги по техническому обслуживанию систем безопасности УПТОиКО</t>
  </si>
  <si>
    <t>620230.000.000001</t>
  </si>
  <si>
    <t>Услуги по сопровождению и технической поддержке информационной системы</t>
  </si>
  <si>
    <t xml:space="preserve">Ембімұнайгаз АҚ электронды архивті қолдау көрсету қызметі </t>
  </si>
  <si>
    <t>Услуги по сопровождению электронного архива АО "Эмбамунайгаз"</t>
  </si>
  <si>
    <t>140-2</t>
  </si>
  <si>
    <t>ДАПИТ (отд. ИТ)</t>
  </si>
  <si>
    <t>262011.100.000000</t>
  </si>
  <si>
    <t>Ноутбук</t>
  </si>
  <si>
    <t>бюджетный</t>
  </si>
  <si>
    <t>Г.АСТАНА,ПР.КАБАНБАЙ БАТЫРА,19</t>
  </si>
  <si>
    <t>"Ноутбук
Технические характеристики:
Тип процессора - i5; Количество ядер - не менее 2; Количество потоков - не менее 4; Частота – при повышенных нагрузках на систему до 3.9 ГГц; Кэш-память - не менее 6Мб;
Процессор– не менее 8-го поколения; Экран не менее 14"" FHD (1920x1080) IPS; Яркость – не менее 250 нит с антибликовым покрытием; Оперативная память не менее 4GB;
Тип памяти - DDR4; Частота - не менее 2133МГц; Не менее двух слотов для установки памяти, возможность расширения не менее чем до 32 ГБ; Жесткий диск не менее - 500Гб SATA3; Частота оборотов - не менее 7200об/мин; Активный сенсор, отключающий жесткий диск при падении ноутбука,графический адаптер интегрированный, должен поддерживать работу с двумядисплеями в независимом режиме, сетевые адаптеры - встроенный сетевой адаптер Ethernet: 10/100/1000Мбит/с; Встроенный модуль Wi-Fi, поддержка стандартов 802.11ac; Встроенный модуль Bluetooth Камера Встроенная, разрешение не менее 720p; Аудио встроенные стереодинамики мощностью не менее 2 Вт каждый; стереомикрофон с функцией подавления посторонних шумов; ноутбук должен иметь светодиодные индикаторы отключения микрофона и динамиков Медиа кард-ридер встроенный, с поддержкой стандартов MMC, SD, SDHC, SDXC Клавиатура с защитой от пролитой жидкости;
Внутренняя батарея емкостью не менее 45ВТч."</t>
  </si>
  <si>
    <t>262011.100.000004</t>
  </si>
  <si>
    <t>планшетный</t>
  </si>
  <si>
    <t>"Характеристика экрана:
Диагональ и разрешение: не менее  10,5"";
Тип экрана: TFT IPS, должно быть глянцевым; 
Сенсорный экран: должно быть емкостным, мультитач, устойчивость к царапинам стекло; 
Число пикселей: не менее 264 пикс на дюйм; 
Система и память: 
Оперативная память: не менее4 Гб DDR; 
Размер встроенной памяти: не менее 256 Гб; 
Беспроводная связь: Wi-Fi 802.11 ac; SIM карта: Nano SIM; Связь: не менее 3G, LTE (4G), EDGE, GPRS, GSM 1800, GSM 1900, GSM 900, HSDPA, HSPA+; Фотокамера и мультимедиа: должна быть тыловая камера сне менее 12 МПикс; Должна быть фронтальная камера с не менее 7 МПикс; Функций камеры: автофокус и вспышка; Звук и микрофон: должны быть встроенные динамики стерео и микрофон; Форматы аудио: ААС, Lossless, MP3 и WAV; Форматы видео: Н.264, M-JPEG, MOV, MP4, MPEG-4; Навигация и интерфейсы: ГЛОНАСС с автоматической ориентацией; Датчики: акселерометр, барометр, гироскоп, датчик освещенности, компас к компьютеру, к внешним устройствам; Подключение к телевизору и монитору: Опциально; Подключение аудиоустройств: наушники со входом не менее 3,5мм; Питание и продолжительность работы; Время работы: не менее 10 часов; Зарядка от USB; Дополнительная информация: Материал корпуса должна быть металлической; Комплектация: Кабель: Lightning, сетевой адаптер, инструкция, чехол;   "</t>
  </si>
  <si>
    <t>262013.000.000011</t>
  </si>
  <si>
    <t>Компьютер</t>
  </si>
  <si>
    <t>офисный (универсальный)</t>
  </si>
  <si>
    <t>Компьютер моноблокТехнические характеристики:Форм фактор - All-in-one;Дисплей - широкоэкранный жидкокристаллический, со светодиоднойподсветкой, технологией IPS и сенсорной панелью;Диагональ дисплея, дюйм, не менее - 23;Угол обзора (горизонтально), С, не менее - 179;Угол обзора (вертикально), С, не менее - 179;Контрастность (типовая), не менее - 1000: 1;Соотношение сторон, не менее - 16:9;Качество изображения яркость (типовая), кд/м2, не менее - 225;Размер пикселя, мм, не более - 0.256;Разрешение экрана, не менее - 1920 х 1080(16:9);Максимальная частота обновления экрана Гц - 60;Тип процессора - Core i5-4570S;Частота, ГГц, не менее - 2,9;Кэш-память, Мб - 6;Количество ядер, шт - 4;ОЗУ, не менее - 8 ГБ DDR3 SDRAM 1600 МГц;Слоты памяти, не менее - 2х SODIMM;Максимальный объем памяти, Гб, не менее - 16;Внутренние дисковые отсеки, см, не менее одного - 6,35 (2,5");Внешние дисковые отсеки, см, не менее одного - 13,3 (5,25");Оптический привод: тонкий пишущий DVD-привод SuperMulti с щелевойзагрузкой дисков;Жесткий диск, не менее - 1TB SATA 6G 2.5 8G SSHD;Порты ввода / вывода - 6 портов (USB 3.0, 2 портаPS/2, 1 вход длямикрофона, 1 аудио-разъем для наушников, 1 последовательный порт RS-232,1 линейный аудиовыход, 1 разъем питания, 1разъем RJ-45, 1 разъемDisplayPort);Слоты расширения - 1 слот mini PCIe, 1 MXM 3.0, 1 mSATA, (1 устройствочтения карт памяти SD);Сетевой адаптер, не менее - 10/100/1000 Мбг сетевое соедине-ние;Звуковой контроллер - 16 и 24-разрядная ИКМ;Дополнительно: Встроенные высокопроизводительные стереодинамики; Кнопкирегулировки громкости и отключения звука; Разъем для стерео-наушников;Вход для микрофона; Линейный стереовыход; Встроенная веб-камера: неменее 2.0 Мп (до 30 кадров в мину-ту) и двунаправленный микрофон(дополнительно); Видео адаптер: не менее 2GB DDR3.Комплектация: клавиатура: USB, английская, русская; манипулятор “мышь”:USB, 2х кнопочная оптическая со скроллингом, не должны отличаться отпроизводителя моноблока.</t>
  </si>
  <si>
    <t>262013.000.000012</t>
  </si>
  <si>
    <t>специализированный</t>
  </si>
  <si>
    <t>"Моноблок (All-in-one); 
Дисплей: диагональ экрана - не менее 23.8""; Разрешение - не менее 1920x1080; Контрастность - не менее 1000:1; Яркость- не менее 250 нит; Тип матрицы - WVA или аналогичный с широкими угламиобзора; использование TN недопустимо; матовое покрытие экрана; Встроенная камера не менее 2Мп с поддержкой записи видео до 1080p; 
Встроенный цифровой стереомикрофон; Встроенные стереодинамики мощностью не менее 3Вткаждый; Блок питания: Мощностью не более 150 Вт, встроенный; 
Блок питания с автоматическим определением входного напряжения, 80Plus, с КПД не менее 85%; Системная плата; чипсет Intel Q270 (или эквивалент) c поддержкой процессоров Intel не менее 7-го поколения; не менее двух слотов M.2;возможность установки двух жестких дисков; Моноблок должен поддерживатьтехнологию Intel vPro; 
Процессор: количество ядер – не менее четырех; Количество потоков – не менее четырех; Тактовая частота в рабочем режиме– не менее 4,2 ГГц; Кэш-память – не менее 8 Мб; Литография – не более 14 нм; Поколение процессора – не менее 7 поколения: Оперативная память: тип - DDR4, Частота - не менее 2400МГц; не менее 2 слотов для памяти на материнской плате; Максимальный объем не менее 32 ГБ;Объем установленной памяти - не менее 16Гб; Видео-контроллер: интегрированная графическая карта: 
Жесткий и оптический приводы: жесткий диск объемом не менее 1 ТБ, Параметры жесткого диска 2,5 дюймовый, Скорость вращения шпинделя не менее 5400 об/мин; 
Контроллеры, наличие: встроенный аудио контроллер с поддержкой HD Audio; сетевой контроллер 10/100/1000 Мбит/c; встроенный WiFi-модуль с поддержкой стандарта 802.11ac; Разъемы ввода-вывода, не менее:Не менее 2 портов USB 3.1 Gen1 на боковой панели корпуса; из них не менее одного - с поддержкой быстрой зарядки мобильных устройств и возможностью постоянной подачи питания, даже когда ПК выключен; Не менее 4 USB 3.1 Gen1 на задней панели; не менее 1 комбинированного аудиопорта для подключения наушников и микрофона на боковой панели корпуса; 1 порт DisplayPort с возможностью вывода изображения на внешний дисплей, в качестве входного порта внешнего источника сигнала. 1 разъем RJ-45; Дополнительно: Клавиатура: Количество клавиш – не менее 104 шт.; Клавиши с русскими, английскими символами, выполненными заводским способом; Раскладка кириллицы– Windows; Интерфейс – USB: Манипулятор «мышь» тип – оптическая; разрешение – не менее 1000 точек на дюйм; количество кнопок – не менее 2 шт.; Колесо прокрутки – не менее 1 шт.; Интерфейс – USB"</t>
  </si>
  <si>
    <t>262017.100.000001</t>
  </si>
  <si>
    <t>Монитор</t>
  </si>
  <si>
    <t>ЖК, диагональ более 23", но не более 30"</t>
  </si>
  <si>
    <t>"Монитор жидкокристаллический
Техничекие характеристики:
Диагональ, дюйм - 23,8; Максимальное разрешение - 1920x1080;Контрастность - 1000:1; Максимальное количество цветов - 16,7; Тип дисплея - FHD; Тип матрицы - IPS LED Backlit; Предустановленные режимы отображения - HDMI 24 DP 24; Соотношение сторон - 16:9; Диапазон регулировки по высоте, мм - 110 мм; Поворот, С - ±45; 
Наклон: -5~30 degrees; Яркость, кд/м² - 250; Подключения- VGA+DP, HDMI 1.4, 5х USB 3.0, 1 x3,5 мм; Тип блока питания - внутренний; Энергопотребление - максимальное 55 Вт; Режим ожидания, Вт - 0.5; Время отклика, миллисекунд - 6; Screen Illumination LED Backlight; Миллионов; Видео вход: VGA + HDMI 1.4 + DP1.2; Аудио Выход; 
Покрытие экрана: матовое, антибликовое; Цвет: черный;  Подставка: Подъемный поворотный шарнир; Мин.рабочая влажность: 10%. Мак.рабочая влажность: 80%; 
Мин.рабочая температура: 0C. Макс.рабочая температура: 40C; Стандарты: EPEAT, Gold, ENERGY STAR 7.0; Дополнительно: разъем для подключения ключа Kensington обязательно; Тип гарантии: Customer Carry-in or Mail-in Rapid Replacement Service; Размеры: высота не более: 373 мм, ширина не более: 540 мм; глубина не более: 261.8 мм; Вес не более: 3.38 кг; Комплектация: в комплекте должно быть: краткое руководство по установке, нормативные указание, кабель электропитания, переходник, пульт дистанционного управления, батарей, стереокабель RS232C, кронштейн."</t>
  </si>
  <si>
    <t>262017.100.000009</t>
  </si>
  <si>
    <t>ЖК, диагональ более 31", но не более 40"</t>
  </si>
  <si>
    <t>Монитор жидкокристаллическийТехнические характеристики:Диагональ, дюйм, не менее - 40;Разрешение экрана, не менее - 1920х1080 Full HD;Формат, не менее - 16:9, с светодиодной подсветкой LED;Потребляемая мощность экрана, Вт, не менее - 95;Поддерживаемые функций: Таймер сна, поддержка Smart TV, Поддержка DLNA иWI – fI. Bluetooth Low Energy; Режим «Спорт»; Instant On; Digital CleanView; Запись видео;Экранное меню - на русском языке;Поддерживаемые интерфейсы: Количество тюнеров: не менее 2; КоличествоHDMI: не менее 3; Количество USB: не менее 2; AV, Ethernet, цифровойаудиовыход оптический; Разъемы на корпусе: HDMI, USB и компонентный;Поддерживаемые мультимедиа - МР3, JPEG, WMA, Dvix, MKV, MPEG4;Диапазоны цифрового тюнера - DVB-T2, DVB-S2, DVB-C;Динамики - количество встроенных динамик: не менее 2, с мощностью неменее 20Вт;Улучшенный звук: Dolby digital plus, DTS Codec;Система окружающего звучания: должно быть Multiroom Link, Технология TVSound Connect.</t>
  </si>
  <si>
    <t>Услуги по техническому обеспечению системы управления техническим обслуживанием и ремонтом оборудования по НГДУ "Жайыкмунайгаз" АО "Эмбамунайгаз"</t>
  </si>
  <si>
    <t xml:space="preserve"> Услуги по техническому обеспечению системы управления техническим обслуживанием и ремонтом оборудования по НГДУ "Жылыоймунайгаз" АО "Эмбамунайгаз"</t>
  </si>
  <si>
    <t>Услуги по техническому обеспечению системы управления техническим обслуживанием и ремонтом оборудования по НГДУ "Кайнармунайгаз" АО "Эмбамунайгаз"</t>
  </si>
  <si>
    <t>Услуги по техническому обеспечению системы управления техническим обслуживанием и ремонтом оборудования по НГДУ "Доссормунайгаз" АО "Эмбамунайгаз"</t>
  </si>
  <si>
    <t>Услуги по техническому обеспечению системы управления техническим обслуживанием и ремонтом оборудования  по АУП, УПТОиКО, УЭМЭ АО "Эмбамунайгаз"</t>
  </si>
  <si>
    <t xml:space="preserve">"Ембімұнайгаз" АҚ ӨТҚ ж ҚБ басқармасы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</si>
  <si>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УПТОиКО АО "Эмбамунайгаз"</t>
  </si>
  <si>
    <t>новая позиция</t>
  </si>
  <si>
    <t>2 -1 У</t>
  </si>
  <si>
    <t>3 -1 У</t>
  </si>
  <si>
    <t>4- 1 У</t>
  </si>
  <si>
    <t>5-1  У</t>
  </si>
  <si>
    <t>17- 1 У</t>
  </si>
  <si>
    <t>18- 1 У</t>
  </si>
  <si>
    <t>статья бюджета</t>
  </si>
  <si>
    <t>внеконтрактный (АУП)</t>
  </si>
  <si>
    <t>контрактный (ПСП)</t>
  </si>
  <si>
    <t>611011.200.000000</t>
  </si>
  <si>
    <t>140-15</t>
  </si>
  <si>
    <t>"Ембімұнайгаз" АҚ-на байланыс қызметін көрсету</t>
  </si>
  <si>
    <t>Услуги связи АО "Эмбамунайгаз"</t>
  </si>
  <si>
    <t>611042.100.000000</t>
  </si>
  <si>
    <t>"Ембімұнайгаз" АҚ-на бөлінген арна бойынша Интернет жүйесіне кіруді ұйымдастыру жөніндегі қызметтері</t>
  </si>
  <si>
    <t>Услуги по организации доступа к сети Интернет по выделенному каналу АО "Эмбамунайгаз"</t>
  </si>
  <si>
    <t xml:space="preserve"> 12.2018</t>
  </si>
  <si>
    <t>030</t>
  </si>
  <si>
    <t>060</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</si>
  <si>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</si>
  <si>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137-31</t>
  </si>
  <si>
    <t>220016064</t>
  </si>
  <si>
    <t xml:space="preserve">zakup.sk.kz </t>
  </si>
  <si>
    <t>номер материала</t>
  </si>
  <si>
    <t>контрактный</t>
  </si>
  <si>
    <t>19102023</t>
  </si>
  <si>
    <t>205959.300.000004</t>
  </si>
  <si>
    <t>г. Астана, пр. Кабанбай батыра 19</t>
  </si>
  <si>
    <t>07.2019</t>
  </si>
  <si>
    <t xml:space="preserve">020240000555 </t>
  </si>
  <si>
    <t>Для подготовки нефти  на объектах в НГДУ "Жаикмунайгаз" м/р. С.Балгимбаева, ЮВК, Забурунье. Базовым деэмульгатором является деэмульгатор указанный в технологических регламентах НГДУ "Жаикмунайгаз" м/р. С.Балгимбаева, ЮВК, Забурунье.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</si>
  <si>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Кенбай. Базовым деэмульгатором является деэмульгатор указанный в технологических регламентах НГДУ "Кайнармунайгаз" ППН Кенбай.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</si>
  <si>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19102020</t>
  </si>
  <si>
    <t>Для подготовки нефти  в летний период (с апреля по ноябрь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</si>
  <si>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19102021</t>
  </si>
  <si>
    <t>Для подготовки нефти  круглый год (в зимний и летний период) на объектах в НГДУ «Жылыоймунайгаз» ППН Каратон. Базовым деэмульгатором является деэмульгатор указанный в технологических регламентах НГДУ «Жылыоймунайгаз» ППН Каратон.
• Внешний вид должен быть однородным, не расслаивающимся на фазы, без взвешенных и оседающих частиц –от бледножелтого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40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900-950 кг/м3 при 20ᵒС;
• Массовая доля активной основы – количество эффективной составляющей деэмульгатора, выраженное в процентах от общей массы – в пределах 60-70% мас.</t>
  </si>
  <si>
    <t>Для подготовки нефти на объектах в НГДУ "Жаикмунайгаз" ППН  С.Балгимбаева. Базовым деэмульгатором является деэмульгатор указанный в технологических регламентах  НГДУ "Жаикмунайгаз" ППН С.Балгимбаева.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</si>
  <si>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м/р. С.Котыртас. Базовым деэмульгатором является деэмульгатор указанный в технологических регламентах  НГДУ "Кайнармунайгаз" м/р. С.Котыртас.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</si>
  <si>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Карсак.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</si>
  <si>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"Доссормунайгаз" ППН В.Макат. Базовым деэмульгатором является деэмульгатор указанный в технологических регламентах  НГДУ "Доссормунайгаз" ППН В.Макат.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</si>
  <si>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"Кайнармунайгаз" ППН Б.Жоламанова. Базовым деэмульгатором является деэмульгатор указанный в технологических регламентах  НГДУ "Кайнармунайгаз" ППН Б.Жоламанова.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</si>
  <si>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Для подготовки нефти  на объектах в НГДУ "Жылыоймунайгаз" ППН Кисымбай. Базовым деэмульгатором является деэмульгатор указанный в технологических регламентах  НГДУ "Жылыоймунайгаз" ППН Кисымбай.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</si>
  <si>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19102022</t>
  </si>
  <si>
    <t>Для подготовки нефти на объектах в НГДУ «Доссормунайгаз» ППН на месторождении С.Жолдыбай, НГДУ «Кайнармунайгаз» СП Уаз. Базовым деэмульгатором является деэмульгатор указанный в технологических регламентах НГДУ «Доссормунайгаз» ППН на месторождении С.Жолдыбай, НГДУ «Кайнармунайгаз» СП Уаз.
• Внешний вид должен быть однородным, не расслаивающимся на фазы, без взвешенных и оседающих частиц – прозрачная или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вязкость жидкого деэмульгатора при применении не должна быть выше указанной в паспортных характеристиках дозировочных насосов, используемых на объектах планируемого применения – не более 60 мм2/с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750-950 кг/м3 при 20ᵒС;
• Массовая доля активной основы – количество эффективной составляющей деэмульгатора, выраженное в процентах от общей массы – в пределах 30-60% мас.</t>
  </si>
  <si>
    <t>Для подготовки нефти в зимний период (с декабря по март месяцы)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</si>
  <si>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 по Перечню</t>
  </si>
  <si>
    <t>711235.100.000004</t>
  </si>
  <si>
    <t>Инженерно-геодезические работы</t>
  </si>
  <si>
    <t>Топогеодезические/ геологические изыскания</t>
  </si>
  <si>
    <t>«Жылыоймұнайгаз» МГӨБ объектілерінде инженерлік-геодезиялық жұмыстар</t>
  </si>
  <si>
    <t>Инженерно-геодезические работы на объектах НГДУ "Жылыоймунайгаз"</t>
  </si>
  <si>
    <t xml:space="preserve">Атырауская область, Исатайский район </t>
  </si>
  <si>
    <t>«Жайықмұнайгаз» МГӨБ объектілерінде инженерлік-геодезиялық жұмыстар</t>
  </si>
  <si>
    <t>Инженерно-геодезические работы на объектах НГДУ "Жайыкмунайгаз"</t>
  </si>
  <si>
    <t>«армұнайгаз» МГӨБ объектілерінде инженерлік-геодезиялық жұмыстар</t>
  </si>
  <si>
    <t>Инженерно-геодезические работы на объектах НГДУ "Кайнармунайгаз"</t>
  </si>
  <si>
    <t xml:space="preserve">Атырауская область, Макатский район  </t>
  </si>
  <si>
    <t>«Доссормұнайгаз» МГӨБ объектілерінде инженерлік-геодезиялық жұмыстар</t>
  </si>
  <si>
    <t>Инженерно-геодезические работы на объектах НГДУ "Доссормунайгаз"</t>
  </si>
  <si>
    <t>421110.000.000001</t>
  </si>
  <si>
    <t>04.2019</t>
  </si>
  <si>
    <t>10.2020</t>
  </si>
  <si>
    <t>С.Балғымбаев кен орнының көсіпшілік автожолдары</t>
  </si>
  <si>
    <t>Внутрипромысловые автодороги м/р С.Балгимбаева (13,642км)</t>
  </si>
  <si>
    <t>332060.000.000000</t>
  </si>
  <si>
    <t>Работы по монтажу/внедрению автоматизированных систем управления/контроля/мониторинга/учета/диспетчеризации</t>
  </si>
  <si>
    <t>03.2019</t>
  </si>
  <si>
    <t>Атырауская область, Кзылкугинский район</t>
  </si>
  <si>
    <t xml:space="preserve">"Қайнармұнайгаз" МГӨБ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</si>
  <si>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НГДУ "Кайнармунайгаз"</t>
  </si>
  <si>
    <t>692010.000.000002</t>
  </si>
  <si>
    <t>Услуги по проведению аудита финансовой отчетности за 2019-2021 года</t>
  </si>
  <si>
    <t>п. 139</t>
  </si>
  <si>
    <t>75</t>
  </si>
  <si>
    <t>04.2022</t>
  </si>
  <si>
    <t>70</t>
  </si>
  <si>
    <t>услуга</t>
  </si>
  <si>
    <t>Қаржылық есептіліктің аудитін жүргізу жөніндегі қызмет көрсетулер 2019-2021 жж</t>
  </si>
  <si>
    <t>С.Балғымбаев кен орнының көсіпшілік автожолдары  нысанына техникалық бақылау  қызметін көрсету</t>
  </si>
  <si>
    <t xml:space="preserve">Услуги по техническому надзору объекта Внутрипромысловые автодороги м/р С.Балгимбаева </t>
  </si>
  <si>
    <t>План долгосрочных закупок ТРУ на 2019-2023 годы по АО "Эмбамунайгаз"</t>
  </si>
  <si>
    <t>Уточненный План долгосрочных закупок товаров, работ и услуг АО "Эмбамунайгаз" на 2019-2023 год, приказ №№ 120240021112-ДПЗ-2019 от 24.12. 2018г., утвержден приказом Заместителя Председателя Правления по развитию бизнеса Балжановым Б.К.</t>
  </si>
  <si>
    <t>1 изменения и дополнения №№ 120240021112-ДПЗ-2019-1 от 25.12. 2018г., утвержден приказом Заместителя Председателя Правления по развитию бизнеса Балжановым Б.К.</t>
  </si>
  <si>
    <t>30У</t>
  </si>
  <si>
    <t>491019.100.000000</t>
  </si>
  <si>
    <t>Услуги железнодорожного транспорта по междугородным/международным перевозкам пассажиров (кроме экскурсионного железнодорожного транспорта)</t>
  </si>
  <si>
    <t>Услуги железнодорожного транспорта по перевозке работников</t>
  </si>
  <si>
    <t>29У</t>
  </si>
  <si>
    <t>изменение ЕНС ТРУ</t>
  </si>
  <si>
    <t>перенос в ГПЗ 2019 год</t>
  </si>
  <si>
    <t>19100848</t>
  </si>
  <si>
    <t>29 -1 Т</t>
  </si>
  <si>
    <t xml:space="preserve"> 02.2019</t>
  </si>
  <si>
    <t>19100849</t>
  </si>
  <si>
    <t>31- 1 Т</t>
  </si>
  <si>
    <t>19100850</t>
  </si>
  <si>
    <t>34- 1 Т</t>
  </si>
  <si>
    <t>19100852</t>
  </si>
  <si>
    <t>33- 1 Т</t>
  </si>
  <si>
    <t>19100853</t>
  </si>
  <si>
    <t>32- 1 Т</t>
  </si>
  <si>
    <t>5 -1 Р</t>
  </si>
  <si>
    <t>25 -1 У</t>
  </si>
  <si>
    <t>13- 1 У</t>
  </si>
  <si>
    <t>02.2019</t>
  </si>
  <si>
    <t>14- 1 У</t>
  </si>
  <si>
    <t>12- 1 У</t>
  </si>
  <si>
    <t>34 У</t>
  </si>
  <si>
    <t>137-14</t>
  </si>
  <si>
    <t>С.Балғымбаев кен орнының көсіпшілік автожолдары  нысанына авторлық бақылау  қызметін көрсету</t>
  </si>
  <si>
    <t xml:space="preserve">Услуги по авторскому надзору объекта Внутрипромысловые автодороги м/р С.Балгимбаева </t>
  </si>
  <si>
    <t xml:space="preserve">в связи с необходимостью проведения оптимизации плана КС-2019г., соглано письма №107-24/6801 от 10.12.2018г.  АО "НК "КМГ" </t>
  </si>
  <si>
    <t>ДДНГ</t>
  </si>
  <si>
    <t>48 У</t>
  </si>
  <si>
    <t xml:space="preserve">773919.100.000000 </t>
  </si>
  <si>
    <t>Услуги по аренде нефтедобывающего оборудования</t>
  </si>
  <si>
    <t xml:space="preserve"> Атырауская область, Жылыойский  район</t>
  </si>
  <si>
    <t>СҚҚ уақытша пайдалануға беру және қызмет көрсету "Жылыоймұнайгаз" МГӨБ</t>
  </si>
  <si>
    <t>Обслуживание и предоставление во временное пользование НКТ ЖылыойМГ</t>
  </si>
  <si>
    <t>47 У</t>
  </si>
  <si>
    <t xml:space="preserve"> Атырауская область, Исатайский  район</t>
  </si>
  <si>
    <t>СҚҚ уақытша пайдалануға беру және қызмет көрсету "Жайықймұнайгаз" МГӨБ</t>
  </si>
  <si>
    <t>Обслуживание и предоставление во временное пользование НКТ ЖайыкМГ</t>
  </si>
  <si>
    <t>46 У</t>
  </si>
  <si>
    <t>СҚҚ уақытша пайдалануға беру және қызмет көрсету "Доссормұнайгаз" МГӨБ</t>
  </si>
  <si>
    <t>Обслуживание и предоставление во временное пользование НКТ ДоссорМГ</t>
  </si>
  <si>
    <t>45 У</t>
  </si>
  <si>
    <t>СҚҚ уақытша пайдалануға беру және қызмет көрсету "Қайнармұнайгаз" МГӨБ</t>
  </si>
  <si>
    <t>Обслуживание и предоставление во временное пользование НКТ КайнарМГ</t>
  </si>
  <si>
    <t>44 У</t>
  </si>
  <si>
    <t>ЭЦСҚ қызмет көрсету "Жылыоймұнайгаз" МГӨБ</t>
  </si>
  <si>
    <t>Предоставление во временное пользование УЭЦН ЖылыойМГ</t>
  </si>
  <si>
    <t>43 У</t>
  </si>
  <si>
    <t>ЭЦСҚ қызмет көрсету "Жайықмұнайгаз" МГӨБ</t>
  </si>
  <si>
    <t>Предоставление во временное пользование УЭЦН ЖайыкМГ</t>
  </si>
  <si>
    <t>42 У</t>
  </si>
  <si>
    <t>ҰЖЖ құралдарын уақытша пайдалануға беру және қызмет көрсету "Жылыоймұнайгаз" МГӨБ</t>
  </si>
  <si>
    <t>Обслуживание и предоставление во временное пользование инструментов ПРС ЖылыойМГ</t>
  </si>
  <si>
    <t>41 У</t>
  </si>
  <si>
    <t>ҰЖЖ құралдарын уақытша пайдалануға беру және қызмет көрсету "Жайықймұнайгаз" МГӨБ</t>
  </si>
  <si>
    <t>Обслуживание и предоставление во временное пользование инструментов ПРС ЖайыкМГ</t>
  </si>
  <si>
    <t>40 У</t>
  </si>
  <si>
    <t>ҰЖЖ құралдарын уақытша пайдалануға беру және қызмет көрсету "Доссормұнайгаз" МГӨБ</t>
  </si>
  <si>
    <t>Обслуживание и предоставление во временное пользование инструментов ПРС ДоссорМГ</t>
  </si>
  <si>
    <t>39 У</t>
  </si>
  <si>
    <t>ҰЖЖ құралдарын уақытша пайдалануға беру және қызмет көрсету "Қайнармұнайгаз" МГӨБ</t>
  </si>
  <si>
    <t>Обслуживание и предоставление во временное пользование инструментов ПРС КайнарМГ</t>
  </si>
  <si>
    <t>38 У</t>
  </si>
  <si>
    <t>Бұрандалы сорғы жұптарға (БСЖ) қызмет көрсету "Жылыоймұнайгаз" МГӨБ</t>
  </si>
  <si>
    <t>Предоставление во временное пользование ВНП ЖылыойМГ</t>
  </si>
  <si>
    <t>37 У</t>
  </si>
  <si>
    <t>БСЖ қызмет көрсету "Жайықмұнайгаз" МГӨБ</t>
  </si>
  <si>
    <t>Предоставление во временное пользование ВНП ЖайыкМГ</t>
  </si>
  <si>
    <t>36 У</t>
  </si>
  <si>
    <t>БСЖ қызмет көрсету "Доссормұнайгаз" МГӨБ</t>
  </si>
  <si>
    <t>Предоставление во временное пользование ВНП ДоссорМГ</t>
  </si>
  <si>
    <t>35 У</t>
  </si>
  <si>
    <t>БСЖ қызмет көрсету "Қайнармұнайгаз" МГӨБ</t>
  </si>
  <si>
    <t>Предоставление во временное пользование ВНП КайнарМГ</t>
  </si>
  <si>
    <t>33 У</t>
  </si>
  <si>
    <t>32 У</t>
  </si>
  <si>
    <t>50 У</t>
  </si>
  <si>
    <t>773919.900.000035</t>
  </si>
  <si>
    <t>Услуги по аренде специальной техники с водителем</t>
  </si>
  <si>
    <t>Көлік қызметтерін «Ембімұнайгаз» АҚ «Доссормунайгаз» ААҚ үшін арнайы жабдықпен қамтамасыз ету</t>
  </si>
  <si>
    <t>Оказание транспортных услуг специальной техникой для НГДУ "Доссормунайгаз" АО "Эмбамунайгаз"</t>
  </si>
  <si>
    <t>49 У</t>
  </si>
  <si>
    <t>773919.900.000004</t>
  </si>
  <si>
    <t>Услуги по аренде самоходных машин</t>
  </si>
  <si>
    <t>«Ембімұнайгаз» АҚ «Доссормунайгаз» НГДУ үшін өздігінен жүретін машиналармен көліктік қызметтерді ұсыну</t>
  </si>
  <si>
    <t>Оказание транспортных услуг самоходными машинами для НГДУ "Доссормунайгаз" АО "Эмбамунайгаз"</t>
  </si>
  <si>
    <t>31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</si>
  <si>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</si>
  <si>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</si>
  <si>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</si>
  <si>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«Ембімұнайгаз» АҚ «Жайықмұнайгаз» ҰБХ үшін технологиялық көлік құралдарымен жүктерді тасымалдау бойынша көліктік қызметтер көрсету</t>
  </si>
  <si>
    <t>Оказание транспортных услуг по перевозке грузов технологическим автотранспортом для НГДУ "Жайыкмунайгаз" АО "Эмбамунайгаз"</t>
  </si>
  <si>
    <t>исключить в связи с переносом в ГПЗ</t>
  </si>
  <si>
    <t>2 изменения и дополнения №№ 120240021112-ДПЗ-2019-2 от 17.01. 2019г., утвержден приказом Управляющего директора по коммерческим вопросам Чакликовым Е.Т,</t>
  </si>
  <si>
    <t>14;</t>
  </si>
  <si>
    <t>16-1 Т</t>
  </si>
  <si>
    <t>15-1 Т</t>
  </si>
  <si>
    <t>14-1 Т</t>
  </si>
  <si>
    <t>Для подготовки нефти  круглогодично (в зимний и летний период) на объектах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
в НГДУ «Жылыоймунайгаз» ППН Прорва, м/р.Актобе, Досмухамбетовское. Базовым деэмульгатором является деэмульгатор указанный в технологических регламентах НГДУ «Жылыоймунайгаз» ППН Прорва, м/р.Актобе, Досмухамбетовское.
• Внешний вид должен быть однородным, не расслаивающимся на фазы, без взвешенных и оседающих частиц –от светложелтого до желтовато-коричневого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50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850-950 кг/м3 при 20ᵒС;
• Массовая доля активной основы – количество эффективной составляющей деэмульгатора, выраженное в процентах от общей массы – в пределах 40-60% мас.</t>
  </si>
  <si>
    <t>14;27;29;30;47;48;49;55;</t>
  </si>
  <si>
    <t>14;27;29;30;47;48;49;</t>
  </si>
  <si>
    <t>12-1 Т</t>
  </si>
  <si>
    <t>7-1 Т</t>
  </si>
  <si>
    <t>Для подготовки нефти на объектах в НГДУ "Доссормунайгаз" ППН Карсак. м/р Ботакан. Базовым деэмульгатором является деэмульгатор указанный в технологических регламентах  НГДУ "Доссормунайгаз" ППН Карсак.
• Внешний вид должен быть однородным, не расслаивающимся на фазы, без взвешенных и оседающих частиц –от светложелтого до темнокоричневого цвета;
• Температура застывания – деэмульгатор в жидкой товарной форме должен иметь температуру застывания ниже минимально возможной температуры окружающей среды района – минус 45ᵒС;
• Вязкость кинематическая –– не более 60 мм2/сек при 20ᵒС;
• Плотность – плотность деэмульгатора используется для технологических расчетов при его применении и в связи с этим подлежит обязательному измерению и декларированию – 840-950 кг/м3 при 20ᵒС;
• Массовая доля активной основы – количество эффективной составляющей деэмульгатора, выраженное в процентах от общей массы – не менее 35% мас.</t>
  </si>
  <si>
    <t>14;27;29;30;47;48;49;55:</t>
  </si>
  <si>
    <t>11-1 Т</t>
  </si>
  <si>
    <t>6-1 Т</t>
  </si>
  <si>
    <t>10-1 Т</t>
  </si>
  <si>
    <t>9-1 Т</t>
  </si>
  <si>
    <t>5-1 Т</t>
  </si>
  <si>
    <t>4 -1Р</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</si>
  <si>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</si>
  <si>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</si>
  <si>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8,9,14,19,29,30,33,34,37,38,49,50,55,56</t>
  </si>
  <si>
    <t>ОООС</t>
  </si>
  <si>
    <t>10 Р</t>
  </si>
  <si>
    <t>721915.000.000000</t>
  </si>
  <si>
    <t>Работы по исследованиям и экспериментальным разработкам в области земельных и связанных с ними экологических наук</t>
  </si>
  <si>
    <t xml:space="preserve">Атырауская область </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</si>
  <si>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</si>
  <si>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</si>
  <si>
    <t>новая позицияя</t>
  </si>
  <si>
    <t>16 -1У</t>
  </si>
  <si>
    <t>14,20,29,30,33,34,37,38,49,50</t>
  </si>
  <si>
    <t>15-1 У</t>
  </si>
  <si>
    <t>18-1 У</t>
  </si>
  <si>
    <t>20-1 У</t>
  </si>
  <si>
    <t>внеконтракта</t>
  </si>
  <si>
    <t>17 -1У</t>
  </si>
  <si>
    <t>53 У</t>
  </si>
  <si>
    <t>52 У</t>
  </si>
  <si>
    <t>55 У</t>
  </si>
  <si>
    <t>54 У</t>
  </si>
  <si>
    <t>51 У</t>
  </si>
  <si>
    <t>16-2 Т</t>
  </si>
  <si>
    <t>138-10</t>
  </si>
  <si>
    <t>15-2 Т</t>
  </si>
  <si>
    <t>14-2 Т</t>
  </si>
  <si>
    <t>12-2 Т</t>
  </si>
  <si>
    <t>7-2 Т</t>
  </si>
  <si>
    <t>6-2 Т</t>
  </si>
  <si>
    <t>11-2 Т</t>
  </si>
  <si>
    <t>10-2 Т</t>
  </si>
  <si>
    <t>9-2 Т</t>
  </si>
  <si>
    <t>5-2 Т</t>
  </si>
  <si>
    <t>12.2019</t>
  </si>
  <si>
    <t>01.2020</t>
  </si>
  <si>
    <t xml:space="preserve">ОООС </t>
  </si>
  <si>
    <t>10-1 Р</t>
  </si>
  <si>
    <t xml:space="preserve"> </t>
  </si>
  <si>
    <t>ОТТ</t>
  </si>
  <si>
    <t>9-1 Р</t>
  </si>
  <si>
    <t>с НДС</t>
  </si>
  <si>
    <t>14,28,29,30,32,33,34,36,37,38,48,49</t>
  </si>
  <si>
    <t>8-1 Р</t>
  </si>
  <si>
    <t>7-1 Р</t>
  </si>
  <si>
    <t>6-1 Р</t>
  </si>
  <si>
    <t>28-1 У</t>
  </si>
  <si>
    <t>17-1 У</t>
  </si>
  <si>
    <t>05.2019</t>
  </si>
  <si>
    <t>14,20,28,29,48,49</t>
  </si>
  <si>
    <t>26-1 У</t>
  </si>
  <si>
    <t>27-1 У</t>
  </si>
  <si>
    <t>16-2 У</t>
  </si>
  <si>
    <t>15-2 У</t>
  </si>
  <si>
    <t>Исключить</t>
  </si>
  <si>
    <t>2-1 Т</t>
  </si>
  <si>
    <t>1-1 Т</t>
  </si>
  <si>
    <t xml:space="preserve">В связи с необходимостью проведения оптимизации бюджета Общества снят с плана КС-2019г., соглано письма №107-24/6801 от 10.12.2018г.  АО "НК "КМГ" </t>
  </si>
  <si>
    <t>4 -2Р</t>
  </si>
  <si>
    <t xml:space="preserve"> «Ембімұнайгаз» АҚ-ның ұңғымаларын басқарудың интеллектуалды станциясын жете жабдықтау бойынша жұмыстар </t>
  </si>
  <si>
    <t>Работы по дооснащению интеллектуальной станции управления скважиной АО "Эмбамунайгаз"</t>
  </si>
  <si>
    <t>10-2 Р</t>
  </si>
  <si>
    <t xml:space="preserve">"Қайнармұнайгаз" МГӨБ интеллектуалды кен орындары жүйесін кеңейту бойынша жұмыстар </t>
  </si>
  <si>
    <t>Работы по расширению системы интеллектуального месторождения НГДУ "Кайнармунайгаз"</t>
  </si>
  <si>
    <t>Изменение Кода ЕНС ТРУ</t>
  </si>
  <si>
    <t>24 -1 У</t>
  </si>
  <si>
    <t>139</t>
  </si>
  <si>
    <t>22,23,24</t>
  </si>
  <si>
    <t>55-1 У</t>
  </si>
  <si>
    <t>54-1 У</t>
  </si>
  <si>
    <t>51-1 У</t>
  </si>
  <si>
    <t>ДГР</t>
  </si>
  <si>
    <t>711231.900.000000</t>
  </si>
  <si>
    <t>Услуги консультационные в области геологии и геофизики</t>
  </si>
  <si>
    <t>ОВХ</t>
  </si>
  <si>
    <t>Восточный Макат кен орнындағы мұнай мен газ қорын қайта есептеу және Алдын ала ҚОӘБ жобасымен ігеру жобасы</t>
  </si>
  <si>
    <t>Пересчет запасов нефти и газа  и составление проекта разработки месторождения Макат Восточный с проектом ПредОВОС</t>
  </si>
  <si>
    <t>493931.000.000000</t>
  </si>
  <si>
    <t>Услуги по аренде автобуса</t>
  </si>
  <si>
    <t>Услуги по аренде автобуса с водителем</t>
  </si>
  <si>
    <t>59 У</t>
  </si>
  <si>
    <t>58 У</t>
  </si>
  <si>
    <t>57 У</t>
  </si>
  <si>
    <t>56 У</t>
  </si>
  <si>
    <t>11 Р</t>
  </si>
  <si>
    <t>16-3 Т</t>
  </si>
  <si>
    <t>90</t>
  </si>
  <si>
    <t>15-3 Т</t>
  </si>
  <si>
    <t>14-3 Т</t>
  </si>
  <si>
    <t>10-3 Т</t>
  </si>
  <si>
    <t>7-3 Т</t>
  </si>
  <si>
    <t>6-3 Т</t>
  </si>
  <si>
    <t>11-3 Т</t>
  </si>
  <si>
    <t>9-3 Т</t>
  </si>
  <si>
    <t>5-3 Т</t>
  </si>
  <si>
    <t>35 Т</t>
  </si>
  <si>
    <t>10-3 Р</t>
  </si>
  <si>
    <t>Исклюить</t>
  </si>
  <si>
    <t>Сокращение потребности</t>
  </si>
  <si>
    <t>48-1 У</t>
  </si>
  <si>
    <t>Комплексное обеспечение  НКТ ЖылыойМунайгаз</t>
  </si>
  <si>
    <t>47-1 У</t>
  </si>
  <si>
    <t>Комплексное обеспечение  НКТ ЖайыкМунайГаз</t>
  </si>
  <si>
    <t>46-1 У</t>
  </si>
  <si>
    <t>Комплексное обеспечение  НКТ ДоссорМунайГаз</t>
  </si>
  <si>
    <t>45-1 У</t>
  </si>
  <si>
    <t>Комплексное обеспечение  НКТ КайнарМунайГаз</t>
  </si>
  <si>
    <t>44-1 У</t>
  </si>
  <si>
    <t>Г.АСТАНА, ПР. КАБАНБАЙ БАТЫРА 19</t>
  </si>
  <si>
    <t>Предоставление во временное пользование УЭЦН ЖылыойМунайГаз</t>
  </si>
  <si>
    <t>43-1 У</t>
  </si>
  <si>
    <t>Предоставление во временное пользование УЭЦН ЖайыкМунайГаз</t>
  </si>
  <si>
    <t>42-1 У</t>
  </si>
  <si>
    <t>Обслуживание и предоставление во временное пользование инструментов ПРС ЖылыойМунайгаз</t>
  </si>
  <si>
    <t>41-1 У</t>
  </si>
  <si>
    <t>Обслуживание и предоставление во временное пользование инструментов ПРС ЖайыкМунайгаз</t>
  </si>
  <si>
    <t>40-1 У</t>
  </si>
  <si>
    <t>Обслуживание и предоставление во временное пользование инструментов ПРС ДоссорМунайгаз</t>
  </si>
  <si>
    <t>39-1 У</t>
  </si>
  <si>
    <t>Обслуживание и предоставление во временное пользование инструментов ПРС КайнарМунайгаз</t>
  </si>
  <si>
    <t>38-1 У</t>
  </si>
  <si>
    <t>Предоставление во временное пользование ВНП ЖылыойМунайгаз</t>
  </si>
  <si>
    <t>37-1 У</t>
  </si>
  <si>
    <t>Предоставление во временное пользование ВНП ЖайыкМунайгаз</t>
  </si>
  <si>
    <t>36-1 У</t>
  </si>
  <si>
    <t>Предоставление во временное пользование ВНП ДоссорМунайгаз</t>
  </si>
  <si>
    <t>35-1 У</t>
  </si>
  <si>
    <t>Предоставление во временное пользование ВНП КайнарМунайгаз</t>
  </si>
  <si>
    <t>21-1 У</t>
  </si>
  <si>
    <t>60 У</t>
  </si>
  <si>
    <t>331312.200.000002</t>
  </si>
  <si>
    <t>Услуги по техническому обслуживанию лабораторного/учебно-лабораторного оборудования</t>
  </si>
  <si>
    <t xml:space="preserve">Услуги по техническому обслуживанию лабораторного/учебно-лабораторного оборудования </t>
  </si>
  <si>
    <t xml:space="preserve">г.Атырау </t>
  </si>
  <si>
    <t>г.Атырау</t>
  </si>
  <si>
    <t>"Сервисное обслуживание и ремонт анализаторов серы и аппаратов ДНП"</t>
  </si>
  <si>
    <t>14,29,55,26</t>
  </si>
  <si>
    <t>14,55,56</t>
  </si>
  <si>
    <t>13,14</t>
  </si>
  <si>
    <t>изменена позиции 29,30,49,50</t>
  </si>
  <si>
    <t>14,21,22,23,24,27,28,29,30,31,32,33,34,35,36,37,38,39,40,41,42,43,44,45,46,47,48,49,50</t>
  </si>
  <si>
    <t>14,21,35,37,38,39,40,41,42,43,44,45,46,47,48,49,50</t>
  </si>
  <si>
    <t>14,21,22,23,24,35,36,37,38,39,40,41,42,43,44,45,46,47,48,49,50</t>
  </si>
  <si>
    <t>14,21,35,36,37,38,39,40,41,42,43,44,45,46,47,48,49,50</t>
  </si>
  <si>
    <t>14,21,28,29,30,32,33,3435,36,37,38,39,40,41,42,43,44,45,46,47,48,49,50</t>
  </si>
  <si>
    <t>14,21,22,23,24,27,29,30,35,37,38,39,40,41,42,43,44,45,46,47,48,49,50</t>
  </si>
  <si>
    <t>10,11</t>
  </si>
  <si>
    <t>12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</si>
  <si>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</si>
  <si>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</si>
  <si>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</si>
  <si>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06.2019</t>
  </si>
  <si>
    <t>Шығыс Молдабек кен орнындағы 1,2,3,4 -МК мұнай коллекторларын қайта құрылымдау"</t>
  </si>
  <si>
    <t>"Реконструкция нефтяных коллекторов НК -1,2,3,4 на м/р Восточный Молдабек"</t>
  </si>
  <si>
    <t>13 Р</t>
  </si>
  <si>
    <t xml:space="preserve">711212.900.000000 </t>
  </si>
  <si>
    <t>Работы инженерные по проектированию зданий/сооружений/территорий/объектов и их систем и связанные с этим работы</t>
  </si>
  <si>
    <t>80</t>
  </si>
  <si>
    <t>09.2020</t>
  </si>
  <si>
    <t xml:space="preserve">"Атырау облысы, Исатай ауданы "Жайықмұнайгаз" МГӨБ-і С.Балғымбаев  к/о  ОМЖжДП қайта жаңғырту" нысанының жобалау зерттеу жұмыстарын  жүргізу </t>
  </si>
  <si>
    <t>Разработка ПИР объекта "Реконструкция ЦПСиПН м/р С.Балгимбаева НГДУ "Жайыкмунайгаз", Атырауская область, Исатайский район"</t>
  </si>
  <si>
    <t>48-2 У</t>
  </si>
  <si>
    <t>47-2 У</t>
  </si>
  <si>
    <t>46-2 У</t>
  </si>
  <si>
    <t>45-2 У</t>
  </si>
  <si>
    <t>44-2 У</t>
  </si>
  <si>
    <t>43-2 У</t>
  </si>
  <si>
    <t>38-2 У</t>
  </si>
  <si>
    <t>37-2 У</t>
  </si>
  <si>
    <t>36-2 У</t>
  </si>
  <si>
    <t>35-2 У</t>
  </si>
  <si>
    <t>60-1 У</t>
  </si>
  <si>
    <t>61 У</t>
  </si>
  <si>
    <t xml:space="preserve">Атырауская область Кызылкогинский район </t>
  </si>
  <si>
    <t>Шығыс Молдабек кен орнындағы 1,2,3,4 -МК мұнай коллекторларын қайта құрылымдау" нысанын техникалық қадағалау қызметін көрсету</t>
  </si>
  <si>
    <t>Услуги по техническому надзору объекта: "Реконструкция нефтяных коллекторов НК -1,2,3,4 на м/р Восточный Молдабек"</t>
  </si>
  <si>
    <t>перенесен в ГПЗ</t>
  </si>
  <si>
    <t>16-4 Т</t>
  </si>
  <si>
    <t>2,14,31,33,34,47,48,49</t>
  </si>
  <si>
    <t>12-1 Р</t>
  </si>
  <si>
    <t>8,9</t>
  </si>
  <si>
    <t>48-3 У</t>
  </si>
  <si>
    <t>29,30</t>
  </si>
  <si>
    <t>47-3 У</t>
  </si>
  <si>
    <t>46-3 У</t>
  </si>
  <si>
    <t>45-3 У</t>
  </si>
  <si>
    <t>Шығыс Молдабек кен орнындағы 1,2,3,4 -МК мұнай коллекторларын қайта құрылымдау" нысанын авторлық қадағалау қызметін көрсету</t>
  </si>
  <si>
    <t>Услуги по авторскому надзору  объекта "Реконструкция нефтяных коллекторов НК -1,2,3,4 на м/р Восточный Молдабек"</t>
  </si>
  <si>
    <t>новый позиция</t>
  </si>
  <si>
    <t>62 У</t>
  </si>
  <si>
    <t>08.2019</t>
  </si>
  <si>
    <t>4-3 Р</t>
  </si>
  <si>
    <t>44-3 У</t>
  </si>
  <si>
    <t>38-3 У</t>
  </si>
  <si>
    <t>37-3 У</t>
  </si>
  <si>
    <t>36-3 У</t>
  </si>
  <si>
    <t>35-3 У</t>
  </si>
  <si>
    <t>30-1 Т</t>
  </si>
  <si>
    <t>17-1 Т</t>
  </si>
  <si>
    <t>27,29,47,29,50</t>
  </si>
  <si>
    <t>ДГиРМ</t>
  </si>
  <si>
    <t>14 Р</t>
  </si>
  <si>
    <t>091012.900.000019</t>
  </si>
  <si>
    <t>Работы по гидравлическому разрыву пласта</t>
  </si>
  <si>
    <t>Работы по гидравлическому разрыву пласта на скважинах месторождений нефти и газа</t>
  </si>
  <si>
    <t>Атырауская обл, НГДУ "Жайыкмунайгаз"</t>
  </si>
  <si>
    <t>«Жайыкмұнайгаз» МГӨБ кабаты қысымен жару жұмыстары</t>
  </si>
  <si>
    <t xml:space="preserve">Гидравлический разрыв пласта НГДУ "Жайыкмунайгаз" </t>
  </si>
  <si>
    <t>Новая позиция</t>
  </si>
  <si>
    <t>15 Р</t>
  </si>
  <si>
    <t>Атырауская обл, НГДУ "Жылыоймунайгаз"</t>
  </si>
  <si>
    <t>«Жылыоймұнайгаз» МГӨБ кабаты қысымен жару жұмыстары</t>
  </si>
  <si>
    <t xml:space="preserve">Гидравлический разрыв пласта НГДУ "Жылыоймунайгаз" </t>
  </si>
  <si>
    <t>Атырауская обл, НГДУ "Доссормунайгаз"</t>
  </si>
  <si>
    <t>«Доссормұнайгаз» МГӨБ кабаты қысымен жару жұмыстары</t>
  </si>
  <si>
    <t xml:space="preserve">Гидравлический разрыв пласта НГДУ "Доссормунайгаз" </t>
  </si>
  <si>
    <t>Атырауская обл, НГДУ "Кайнармунайгаз"</t>
  </si>
  <si>
    <t>«Кайнармұнайгаз» МГӨБ кабаты қысымен жару жұмыстары</t>
  </si>
  <si>
    <t xml:space="preserve">Гидравлический разрыв пласта НГДУ "Кайнармунайгаз" </t>
  </si>
  <si>
    <t xml:space="preserve">"Жылыоймұнайгаз" МГӨБ АГЗУ модернизациялау бойынша жұмыстар </t>
  </si>
  <si>
    <t>Работы по модернизации АГЗУ НГДУ "Жылыоймунайгаз"</t>
  </si>
  <si>
    <t>19 Р</t>
  </si>
  <si>
    <t>"Жылыоймұнайгаз" МГӨБ-ның  комплексті есеп жүйесін қосымша жабдықтау бойынша жұмыстар</t>
  </si>
  <si>
    <t>Работы по дооснащению  комплексной системы учета НГДУ "Жылыоймунайгаз"</t>
  </si>
  <si>
    <t>20 Р</t>
  </si>
  <si>
    <t>"Қайнармұнайгаз" МГӨБ-ның  комплексті есеп жүйесін қосымша жабдықтау бойынша жұмыстар</t>
  </si>
  <si>
    <t>Работы по дооснащению комплексной системы учета НГДУ "Кайнармунайгаз"</t>
  </si>
  <si>
    <t>21 Р</t>
  </si>
  <si>
    <t>"Жайықмұнайгаз" МГӨБ-ның  комплексті есеп жүйесін қосымша жабдықтау бойынша жұмыстар</t>
  </si>
  <si>
    <t>Работы по дооснащению  комплексной системы учета НГДУ "Жаикмунайгаз"</t>
  </si>
  <si>
    <t>22 Р</t>
  </si>
  <si>
    <t xml:space="preserve">Работы по ремонту локальных (местного значения) трубопроводов </t>
  </si>
  <si>
    <t xml:space="preserve">Жайықмұнайгаз МГӨБ-ның кен орындарында кенішілік сұйықтықты жинау жүйесін қайта жаңарту"  </t>
  </si>
  <si>
    <t>"Реконструкция внурипромысловой системы сбора жидкости по месторождениям НГДУ "Жайыкмунайгаз"</t>
  </si>
  <si>
    <t>23 Р</t>
  </si>
  <si>
    <t> 712019.000.000001</t>
  </si>
  <si>
    <t>Работы по организации и проведению по межлабораторным сравнительным испытаниям (сличению)</t>
  </si>
  <si>
    <t>137-33</t>
  </si>
  <si>
    <t>kz</t>
  </si>
  <si>
    <t>06.2022</t>
  </si>
  <si>
    <t>Кенбай кен орының, Шыгыс Молдабек учаскесінің полимер айдау технологиясыны тажирбелік өнеркәсіптік снақ</t>
  </si>
  <si>
    <t>Опытно-промышленные испытания технологии по полимерному заводнению на участке Восточный Молдабек месторождения Кенбай.</t>
  </si>
  <si>
    <t>35-4 У</t>
  </si>
  <si>
    <t>ЗКС</t>
  </si>
  <si>
    <t>36-4 У</t>
  </si>
  <si>
    <t>37-4 У</t>
  </si>
  <si>
    <t>38-4 У</t>
  </si>
  <si>
    <t>43-4 У</t>
  </si>
  <si>
    <t>43-3 У</t>
  </si>
  <si>
    <t>44-4 У</t>
  </si>
  <si>
    <t>60-2 У</t>
  </si>
  <si>
    <t>г.Атырау , ул. Валиханова,1</t>
  </si>
  <si>
    <t>"Сервисное обслуживание и ремонт анализаторов серы и аппаратов ДНП" НГДУ "Жаикмунайгаз"</t>
  </si>
  <si>
    <t>11,49,50,55,56</t>
  </si>
  <si>
    <t>63 У</t>
  </si>
  <si>
    <t>"Сервисное обслуживание и ремонт анализаторов серы и аппаратов ДНП" НГДУ "Кайнармунайгаз"</t>
  </si>
  <si>
    <t>64 У</t>
  </si>
  <si>
    <t>"Сервисное обслуживание и ремонт анализаторов серы и аппаратов ДНП" НГДУ "Жылыоймунайгаз"</t>
  </si>
  <si>
    <t>65 У</t>
  </si>
  <si>
    <t>"Сервисное обслуживание и ремонт анализаторов серы и аппаратов ДНП" НГДУ "Доссормунайгаз"</t>
  </si>
  <si>
    <t>66 У</t>
  </si>
  <si>
    <t xml:space="preserve">Жайықмұнайгаз МГӨБ-ның кен орындарында кенішілік сұйықтықты жинау жүйесін қайта жаңарту"  нысанына техникалық бақылау  қызметін көрсету </t>
  </si>
  <si>
    <t>Услуги по техническому надзору  по объекту "Реконструкция внурипромысловой системы сбора жидкости по месторождениям НГДУ "Жайыкмунайгаз"</t>
  </si>
  <si>
    <t>исключить с переводом в ГПЗ</t>
  </si>
  <si>
    <t>22,23</t>
  </si>
  <si>
    <t>22-1 Р</t>
  </si>
  <si>
    <t>Предоставление во временное пользование УЭЦН НГДУ "Жылыоймунайгаз"</t>
  </si>
  <si>
    <t>45,46,49,50</t>
  </si>
  <si>
    <t>44-5 У</t>
  </si>
  <si>
    <t>14-1 Р</t>
  </si>
  <si>
    <t>09.2019</t>
  </si>
  <si>
    <t>15-1 Р</t>
  </si>
  <si>
    <t>16-1 Р</t>
  </si>
  <si>
    <t>18-1 Р</t>
  </si>
  <si>
    <t>22-2Р</t>
  </si>
  <si>
    <t xml:space="preserve">14 строка </t>
  </si>
  <si>
    <t>44-6 У</t>
  </si>
  <si>
    <t>43-5 У</t>
  </si>
  <si>
    <t>Предоставление во временное пользование УЭЦН НГДУ "Жайыкмунайгаз"</t>
  </si>
  <si>
    <t>38-5 У</t>
  </si>
  <si>
    <t>Предоставление во временное пользование ВНП НГДУ "Жылыоймунайгаз"</t>
  </si>
  <si>
    <t>37-5 У</t>
  </si>
  <si>
    <t>Предоставление во временное пользование ВНП НГДУ "Жайыкмунайгаз"</t>
  </si>
  <si>
    <t>36-5 У</t>
  </si>
  <si>
    <t>Предоставление во временное пользование ВНП НГДУ "Доссормунайгаз"</t>
  </si>
  <si>
    <t>35-5 У</t>
  </si>
  <si>
    <t>Предоставление во временное пользование ВНП НГДУ "Кайнармунайгаз"</t>
  </si>
  <si>
    <t>42-2 У</t>
  </si>
  <si>
    <t>41-2 У</t>
  </si>
  <si>
    <t>40-2 У</t>
  </si>
  <si>
    <t>39-2 У</t>
  </si>
  <si>
    <t>60-3 У</t>
  </si>
  <si>
    <t>64-1 У</t>
  </si>
  <si>
    <t>65-1 У</t>
  </si>
  <si>
    <t>63-1 У</t>
  </si>
  <si>
    <t>24 Р</t>
  </si>
  <si>
    <t>091012.900.000011</t>
  </si>
  <si>
    <t>Работы по обустройству скважин</t>
  </si>
  <si>
    <t>г. Атырау ул. Валиханова, 8</t>
  </si>
  <si>
    <t>11.2019</t>
  </si>
  <si>
    <t xml:space="preserve">Атырауская область, Макатский район </t>
  </si>
  <si>
    <t xml:space="preserve">"Доссормұнайгаз МГӨБ кен орындарының ұңғымаларын жайғастыру </t>
  </si>
  <si>
    <t xml:space="preserve">Обустройство скважин месторождений НГДУ "Доссормунайгаз" </t>
  </si>
  <si>
    <t>26 Р</t>
  </si>
  <si>
    <t xml:space="preserve">Внутрипромысловые автодороги м/р С.Балгимбаева </t>
  </si>
  <si>
    <t>27 Р</t>
  </si>
  <si>
    <t xml:space="preserve">Атырауская область, Жылыойский район </t>
  </si>
  <si>
    <t>06.2021</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</si>
  <si>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</si>
  <si>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</si>
  <si>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29 Р</t>
  </si>
  <si>
    <t>432110.400.000000</t>
  </si>
  <si>
    <t>Работы по ремонту/модернизации пожарной системы/систем тушения</t>
  </si>
  <si>
    <t>Работы по ремонту/модернизации пожарной системы/систем тушения и аналогичного оборудования</t>
  </si>
  <si>
    <t xml:space="preserve">Прорва МДАЦ-ындағы автоматтандырылған өрт сөндіру жүйесі  жүйесі </t>
  </si>
  <si>
    <t>Автоматизированная система пожаротушения на ЦППН Прорва</t>
  </si>
  <si>
    <t>25 Р</t>
  </si>
  <si>
    <t xml:space="preserve">Атырауская область, Кызылкогинский район </t>
  </si>
  <si>
    <t>04.2021</t>
  </si>
  <si>
    <t xml:space="preserve">"Қайнармұнайгаз МГӨБ кен орындарының ұнғымаларын жайғастыру </t>
  </si>
  <si>
    <t xml:space="preserve">Обустройство скважин месторождений НГДУ "Кайнармунайгаз" </t>
  </si>
  <si>
    <t>28 Р</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</si>
  <si>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</si>
  <si>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</si>
  <si>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67 У</t>
  </si>
  <si>
    <t>72 У</t>
  </si>
  <si>
    <t>"Прорва МДАЦ-ындағы автоматтандырылған өрт сөндіру жүйесі  нысанына авторлық бақылау  қызметін көрсету</t>
  </si>
  <si>
    <t>Услуги по авторскому надзору объекта Автоматизированная система пожаротушения на ЦППН Прорва</t>
  </si>
  <si>
    <t>68 У</t>
  </si>
  <si>
    <t xml:space="preserve">Атырауская область, Исатйский район </t>
  </si>
  <si>
    <t xml:space="preserve">"Жайықмұнайгаз" МГӨБ нысандарына техникалық бақылау  қызметін көрсету </t>
  </si>
  <si>
    <t xml:space="preserve">Услуги по техническому надзору объектов НГДУ "Жайыкмунайгаз" </t>
  </si>
  <si>
    <t>70 У</t>
  </si>
  <si>
    <t>"Жылыоймұнайгаз" МГӨБ нысандарына техникалық бақылау  қызметін көрсету</t>
  </si>
  <si>
    <t xml:space="preserve">Услуги по техническому надзору объектов  НГДУ "Жылыоймунайгаз" </t>
  </si>
  <si>
    <t>71 У</t>
  </si>
  <si>
    <t xml:space="preserve">"Доссормұнайгаз" МГӨБ нысандарына техникалық бақылау  қызметін көрсету </t>
  </si>
  <si>
    <t>Услуги по техническому надзору объектов  НГДУ "Доссормунайгаз"</t>
  </si>
  <si>
    <t>69 У</t>
  </si>
  <si>
    <t xml:space="preserve">"Кайнармұнайгаз" МГӨБ нысандарына техникалық бақылау  қызметін көрсету </t>
  </si>
  <si>
    <t xml:space="preserve">Услуги по техническому надзору объектов  НГДУ "Кайнармунайгаз" </t>
  </si>
  <si>
    <t>60-4 У</t>
  </si>
  <si>
    <t>12.2022</t>
  </si>
  <si>
    <t>64-2 У</t>
  </si>
  <si>
    <t>65-2 У</t>
  </si>
  <si>
    <t>63-2 У</t>
  </si>
  <si>
    <t>14 изменения и дополнения №№ 120240021112-ДПЗ-2019-14 от 24.10. 2019г., утвержден приказом Управляющего директора по коммерческим вопросам Чакликовым 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</si>
</sst>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 _₽_-;\-* #,##0.00\ _₽_-;_-* &quot;-&quot;??\ _₽_-;_-@_-"/>
    <numFmt numFmtId="164" formatCode="_-* #,##0.00\ _р_._-;\-* #,##0.00\ _р_._-;_-* &quot;-&quot;??\ _р_._-;_-@_-"/>
    <numFmt numFmtId="165" formatCode="_(* #,##0.00_);_(* \(#,##0.00\);_(* &quot;-&quot;??_);_(@_)"/>
    <numFmt numFmtId="166" formatCode="#,##0.000"/>
    <numFmt numFmtId="167" formatCode="_-* #,##0.00_р_._-;\-* #,##0.00_р_._-;_-* &quot;-&quot;??_р_._-;_-@_-"/>
    <numFmt numFmtId="168" formatCode="#,##0.00;[Red]#,##0.00"/>
    <numFmt numFmtId="169" formatCode="#,##0.00\ _₽"/>
    <numFmt numFmtId="170" formatCode="000000"/>
    <numFmt numFmtId="171" formatCode="0.000"/>
    <numFmt numFmtId="172" formatCode="#,##0.00_р_."/>
    <numFmt numFmtId="173" formatCode="#,##0.000000"/>
    <numFmt numFmtId="174" formatCode="#,##0.00000_р_."/>
    <numFmt numFmtId="175" formatCode="#,##0.000000_р_."/>
    <numFmt numFmtId="176" formatCode="#,##0_р_."/>
    <numFmt numFmtId="177" formatCode="[$-419]#,##0.00"/>
    <numFmt numFmtId="178" formatCode="#,##0.0000"/>
    <numFmt numFmtId="179" formatCode="#,##0.0"/>
    <numFmt numFmtId="180" formatCode="_-* #,##0_р_._-;\-* #,##0_р_._-;_-* &quot;-&quot;??_р_._-;_-@_-"/>
  </numFmts>
  <fonts count="35"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0"/>
      <color indexed="8"/>
      <name val="Times New Roman"/>
      <family val="1"/>
      <charset val="204"/>
    </font>
    <font>
      <sz val="11"/>
      <color theme="1"/>
      <name val="Times New Roman"/>
      <family val="1"/>
      <charset val="204"/>
    </font>
    <font>
      <sz val="11"/>
      <name val="Times New Roman"/>
      <family val="1"/>
      <charset val="204"/>
    </font>
    <font>
      <sz val="10"/>
      <color theme="1"/>
      <name val="Times New Roman"/>
      <family val="1"/>
      <charset val="204"/>
    </font>
    <font>
      <sz val="12"/>
      <color theme="1"/>
      <name val="Calibri"/>
      <family val="2"/>
      <charset val="204"/>
      <scheme val="minor"/>
    </font>
    <font>
      <sz val="10"/>
      <color indexed="8"/>
      <name val="Arial"/>
      <family val="2"/>
    </font>
    <font>
      <i/>
      <sz val="10"/>
      <name val="Times New Roman"/>
      <family val="1"/>
      <charset val="204"/>
    </font>
    <font>
      <b/>
      <sz val="11"/>
      <color theme="1"/>
      <name val="Times New Roman"/>
      <family val="1"/>
      <charset val="204"/>
    </font>
    <font>
      <sz val="10"/>
      <name val="Calibri"/>
      <family val="2"/>
      <charset val="204"/>
      <scheme val="minor"/>
    </font>
    <font>
      <sz val="11"/>
      <name val="Calibri"/>
      <family val="2"/>
      <charset val="204"/>
    </font>
    <font>
      <sz val="10"/>
      <color theme="1"/>
      <name val="Calibri"/>
      <family val="2"/>
      <charset val="204"/>
      <scheme val="minor"/>
    </font>
    <font>
      <sz val="11"/>
      <color rgb="FF212529"/>
      <name val="Arial"/>
      <family val="2"/>
      <charset val="204"/>
    </font>
    <font>
      <b/>
      <sz val="9"/>
      <name val="Times New Roman"/>
      <family val="1"/>
      <charset val="204"/>
    </font>
    <font>
      <sz val="9"/>
      <name val="Times New Roman"/>
      <family val="1"/>
      <charset val="204"/>
    </font>
    <font>
      <sz val="10"/>
      <color rgb="FFFF0000"/>
      <name val="Times New Roman"/>
      <family val="1"/>
      <charset val="204"/>
    </font>
    <font>
      <b/>
      <sz val="11"/>
      <name val="Times New Roman"/>
      <family val="1"/>
      <charset val="204"/>
    </font>
    <font>
      <sz val="10"/>
      <name val="Calibri"/>
      <family val="2"/>
      <charset val="204"/>
    </font>
    <font>
      <b/>
      <sz val="10"/>
      <color theme="1"/>
      <name val="Times New Roman"/>
      <family val="1"/>
      <charset val="204"/>
    </font>
    <font>
      <sz val="10"/>
      <color theme="1"/>
      <name val="Arial"/>
      <family val="2"/>
      <charset val="204"/>
    </font>
    <font>
      <sz val="11"/>
      <color rgb="FF212529"/>
      <name val="Times New Roman"/>
      <family val="1"/>
      <charset val="204"/>
    </font>
    <font>
      <sz val="12"/>
      <color theme="1"/>
      <name val="Times New Roman"/>
      <family val="1"/>
      <charset val="204"/>
    </font>
    <font>
      <sz val="12"/>
      <name val="Arial"/>
      <family val="2"/>
      <charset val="204"/>
    </font>
    <font>
      <sz val="11"/>
      <color indexed="8"/>
      <name val="Times New Roman"/>
      <family val="1"/>
      <charset val="204"/>
    </font>
    <font>
      <u/>
      <sz val="11"/>
      <color theme="10"/>
      <name val="Calibri"/>
      <family val="2"/>
      <charset val="204"/>
      <scheme val="minor"/>
    </font>
    <font>
      <sz val="11"/>
      <name val="Calibri"/>
      <family val="2"/>
      <charset val="204"/>
      <scheme val="minor"/>
    </font>
  </fonts>
  <fills count="8">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theme="1"/>
      </left>
      <right/>
      <top style="thin">
        <color theme="1"/>
      </top>
      <bottom style="thin">
        <color theme="1"/>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top/>
      <bottom style="thin">
        <color indexed="8"/>
      </bottom>
      <diagonal/>
    </border>
    <border>
      <left/>
      <right style="thin">
        <color theme="1"/>
      </right>
      <top style="thin">
        <color theme="1"/>
      </top>
      <bottom style="thin">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right style="thin">
        <color indexed="64"/>
      </right>
      <top style="thin">
        <color indexed="64"/>
      </top>
      <bottom/>
      <diagonal/>
    </border>
  </borders>
  <cellStyleXfs count="25">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7" fontId="2" fillId="0" borderId="0" applyFont="0" applyFill="0" applyBorder="0" applyAlignment="0" applyProtection="0"/>
    <xf numFmtId="0" fontId="6" fillId="0" borderId="0"/>
    <xf numFmtId="0" fontId="14"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15" fillId="0" borderId="0"/>
    <xf numFmtId="0" fontId="7" fillId="0" borderId="0"/>
    <xf numFmtId="0" fontId="1" fillId="0" borderId="0"/>
    <xf numFmtId="0" fontId="4" fillId="0" borderId="0"/>
    <xf numFmtId="0" fontId="33" fillId="0" borderId="0" applyNumberFormat="0" applyFill="0" applyBorder="0" applyAlignment="0" applyProtection="0"/>
    <xf numFmtId="0" fontId="4" fillId="0" borderId="0"/>
  </cellStyleXfs>
  <cellXfs count="505">
    <xf numFmtId="0" fontId="0" fillId="0" borderId="0" xfId="0"/>
    <xf numFmtId="0" fontId="3" fillId="0" borderId="0" xfId="2" applyFont="1" applyFill="1" applyAlignment="1">
      <alignment horizontal="left" vertical="center"/>
    </xf>
    <xf numFmtId="0" fontId="3" fillId="0" borderId="0" xfId="2" applyFont="1" applyFill="1" applyBorder="1" applyAlignment="1">
      <alignment horizontal="left" vertical="center"/>
    </xf>
    <xf numFmtId="0" fontId="5" fillId="0" borderId="0" xfId="2" applyFont="1" applyFill="1" applyAlignment="1">
      <alignment horizontal="left" vertical="center"/>
    </xf>
    <xf numFmtId="49" fontId="3" fillId="0" borderId="0" xfId="0" applyNumberFormat="1" applyFont="1" applyFill="1" applyBorder="1" applyAlignment="1">
      <alignment horizontal="left"/>
    </xf>
    <xf numFmtId="4" fontId="3" fillId="0" borderId="0" xfId="2" applyNumberFormat="1" applyFont="1" applyFill="1" applyAlignment="1">
      <alignment horizontal="left" vertical="center"/>
    </xf>
    <xf numFmtId="0" fontId="3" fillId="0" borderId="0" xfId="0" applyFont="1" applyFill="1" applyAlignment="1">
      <alignment horizontal="left"/>
    </xf>
    <xf numFmtId="0" fontId="5" fillId="3" borderId="4" xfId="2" applyFont="1" applyFill="1" applyBorder="1" applyAlignment="1">
      <alignment horizontal="left" vertical="center"/>
    </xf>
    <xf numFmtId="169" fontId="3" fillId="0" borderId="0" xfId="0" applyNumberFormat="1" applyFont="1" applyFill="1" applyBorder="1" applyAlignment="1">
      <alignment horizontal="left"/>
    </xf>
    <xf numFmtId="0" fontId="3" fillId="0" borderId="0" xfId="20" applyFont="1" applyFill="1" applyAlignment="1">
      <alignment horizontal="left"/>
    </xf>
    <xf numFmtId="169" fontId="3" fillId="0" borderId="0" xfId="20" applyNumberFormat="1" applyFont="1" applyFill="1" applyAlignment="1">
      <alignment horizontal="left"/>
    </xf>
    <xf numFmtId="168" fontId="5" fillId="0" borderId="0" xfId="2" applyNumberFormat="1" applyFont="1" applyFill="1" applyAlignment="1">
      <alignment horizontal="left" vertical="center"/>
    </xf>
    <xf numFmtId="49" fontId="3" fillId="0" borderId="0" xfId="0" applyNumberFormat="1" applyFont="1" applyFill="1" applyAlignment="1">
      <alignment horizontal="left"/>
    </xf>
    <xf numFmtId="49" fontId="5" fillId="0" borderId="0" xfId="0" applyNumberFormat="1" applyFont="1" applyFill="1" applyAlignment="1">
      <alignment horizontal="left"/>
    </xf>
    <xf numFmtId="49" fontId="3" fillId="3" borderId="4" xfId="0" applyNumberFormat="1" applyFont="1" applyFill="1" applyBorder="1" applyAlignment="1">
      <alignment horizontal="left"/>
    </xf>
    <xf numFmtId="49" fontId="5" fillId="3" borderId="4" xfId="0" applyNumberFormat="1" applyFont="1" applyFill="1" applyBorder="1" applyAlignment="1">
      <alignment horizontal="left" vertical="center"/>
    </xf>
    <xf numFmtId="169" fontId="3" fillId="3" borderId="4" xfId="0" applyNumberFormat="1" applyFont="1" applyFill="1" applyBorder="1" applyAlignment="1">
      <alignment horizontal="left"/>
    </xf>
    <xf numFmtId="169" fontId="3" fillId="3" borderId="4" xfId="0" applyNumberFormat="1" applyFont="1" applyFill="1" applyBorder="1" applyAlignment="1">
      <alignment horizontal="left" vertical="center"/>
    </xf>
    <xf numFmtId="169" fontId="5" fillId="3" borderId="4" xfId="0" applyNumberFormat="1" applyFont="1" applyFill="1" applyBorder="1" applyAlignment="1">
      <alignment horizontal="left" vertical="center"/>
    </xf>
    <xf numFmtId="169" fontId="5" fillId="3" borderId="4" xfId="1" applyNumberFormat="1" applyFont="1" applyFill="1" applyBorder="1" applyAlignment="1">
      <alignment horizontal="left" vertical="center"/>
    </xf>
    <xf numFmtId="49" fontId="5" fillId="2" borderId="4" xfId="0" applyNumberFormat="1" applyFont="1" applyFill="1" applyBorder="1" applyAlignment="1">
      <alignment horizontal="left"/>
    </xf>
    <xf numFmtId="177" fontId="22" fillId="0" borderId="0" xfId="2" applyNumberFormat="1" applyFont="1" applyFill="1" applyBorder="1" applyAlignment="1">
      <alignment horizontal="left" vertical="center"/>
    </xf>
    <xf numFmtId="177" fontId="23" fillId="0" borderId="0" xfId="2"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49"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xf>
    <xf numFmtId="49" fontId="3" fillId="0" borderId="4" xfId="12" applyNumberFormat="1" applyFont="1" applyFill="1" applyBorder="1" applyAlignment="1">
      <alignment horizontal="left" vertical="center"/>
    </xf>
    <xf numFmtId="0" fontId="19"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4" xfId="0" applyFont="1" applyFill="1" applyBorder="1" applyAlignment="1">
      <alignment horizontal="left" vertical="top" wrapText="1"/>
    </xf>
    <xf numFmtId="49" fontId="12" fillId="0" borderId="4" xfId="0" applyNumberFormat="1" applyFont="1" applyFill="1" applyBorder="1" applyAlignment="1">
      <alignment horizontal="left"/>
    </xf>
    <xf numFmtId="49" fontId="12" fillId="0" borderId="4" xfId="12" applyNumberFormat="1" applyFont="1" applyFill="1" applyBorder="1" applyAlignment="1">
      <alignment horizontal="left" vertical="center"/>
    </xf>
    <xf numFmtId="0" fontId="19" fillId="0" borderId="6" xfId="0" applyFont="1" applyFill="1" applyBorder="1" applyAlignment="1">
      <alignment horizontal="left" wrapText="1"/>
    </xf>
    <xf numFmtId="0" fontId="3" fillId="0" borderId="4" xfId="0" applyNumberFormat="1"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4" xfId="0" applyFont="1" applyFill="1" applyBorder="1" applyAlignment="1">
      <alignment horizontal="left" vertical="top" wrapText="1"/>
    </xf>
    <xf numFmtId="0" fontId="3"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5" fillId="0" borderId="4"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0" fontId="13" fillId="0" borderId="4" xfId="0" applyFont="1" applyFill="1" applyBorder="1" applyAlignment="1">
      <alignment horizontal="left" vertical="center"/>
    </xf>
    <xf numFmtId="49" fontId="12" fillId="0" borderId="4" xfId="0" applyNumberFormat="1" applyFont="1" applyFill="1" applyBorder="1" applyAlignment="1">
      <alignment horizontal="left" wrapText="1"/>
    </xf>
    <xf numFmtId="49" fontId="13" fillId="0" borderId="4" xfId="0" applyNumberFormat="1" applyFont="1" applyFill="1" applyBorder="1" applyAlignment="1">
      <alignment horizontal="left" vertical="center" wrapText="1"/>
    </xf>
    <xf numFmtId="0" fontId="3" fillId="0" borderId="4" xfId="5" applyFont="1" applyFill="1" applyBorder="1" applyAlignment="1">
      <alignment horizontal="left" vertical="center" wrapText="1"/>
    </xf>
    <xf numFmtId="49" fontId="12" fillId="0" borderId="4" xfId="0" applyNumberFormat="1" applyFont="1" applyFill="1" applyBorder="1" applyAlignment="1">
      <alignment horizontal="left" vertical="top" wrapText="1"/>
    </xf>
    <xf numFmtId="0" fontId="19" fillId="0" borderId="18" xfId="0" applyFont="1" applyFill="1" applyBorder="1" applyAlignment="1">
      <alignment horizontal="left" vertical="top" wrapText="1"/>
    </xf>
    <xf numFmtId="3" fontId="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left" vertical="center" wrapText="1"/>
    </xf>
    <xf numFmtId="49" fontId="24" fillId="0" borderId="4" xfId="0" applyNumberFormat="1" applyFont="1" applyFill="1" applyBorder="1" applyAlignment="1">
      <alignment horizontal="left" vertical="top" wrapText="1"/>
    </xf>
    <xf numFmtId="0" fontId="0" fillId="0" borderId="0" xfId="0" applyFill="1" applyAlignment="1">
      <alignment horizontal="left"/>
    </xf>
    <xf numFmtId="49" fontId="13" fillId="0" borderId="4" xfId="0" applyNumberFormat="1" applyFont="1" applyFill="1" applyBorder="1" applyAlignment="1">
      <alignment horizontal="left" vertical="center"/>
    </xf>
    <xf numFmtId="0" fontId="26" fillId="0" borderId="7" xfId="0" applyFont="1" applyFill="1" applyBorder="1" applyAlignment="1">
      <alignment horizontal="left" vertical="top" wrapText="1"/>
    </xf>
    <xf numFmtId="0" fontId="26" fillId="0" borderId="4" xfId="0" applyFont="1" applyFill="1" applyBorder="1" applyAlignment="1">
      <alignment horizontal="left" vertical="top" wrapText="1"/>
    </xf>
    <xf numFmtId="0" fontId="13" fillId="0" borderId="4" xfId="0" applyFont="1" applyFill="1" applyBorder="1" applyAlignment="1">
      <alignment horizontal="left"/>
    </xf>
    <xf numFmtId="0" fontId="4" fillId="0" borderId="4" xfId="0" applyNumberFormat="1" applyFont="1" applyFill="1" applyBorder="1" applyAlignment="1">
      <alignment horizontal="left" vertical="center" wrapText="1"/>
    </xf>
    <xf numFmtId="49" fontId="4" fillId="0" borderId="4" xfId="12"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xf>
    <xf numFmtId="1" fontId="4" fillId="0" borderId="4" xfId="0" applyNumberFormat="1" applyFont="1" applyFill="1" applyBorder="1" applyAlignment="1">
      <alignment horizontal="left" vertical="center"/>
    </xf>
    <xf numFmtId="49" fontId="4" fillId="0" borderId="4" xfId="12" applyNumberFormat="1" applyFont="1" applyFill="1" applyBorder="1" applyAlignment="1">
      <alignment horizontal="left" vertical="center"/>
    </xf>
    <xf numFmtId="0" fontId="4" fillId="0" borderId="4" xfId="0" applyFont="1" applyFill="1" applyBorder="1" applyAlignment="1">
      <alignment horizontal="left" vertical="center" wrapText="1"/>
    </xf>
    <xf numFmtId="0" fontId="13" fillId="0" borderId="4" xfId="0" applyFont="1" applyFill="1" applyBorder="1" applyAlignment="1">
      <alignment horizontal="left" vertical="top"/>
    </xf>
    <xf numFmtId="49" fontId="13" fillId="0" borderId="4" xfId="0" applyNumberFormat="1" applyFont="1" applyFill="1" applyBorder="1" applyAlignment="1">
      <alignment horizontal="left"/>
    </xf>
    <xf numFmtId="164" fontId="13" fillId="0" borderId="4" xfId="0" applyNumberFormat="1" applyFont="1" applyFill="1" applyBorder="1" applyAlignment="1">
      <alignment horizontal="left"/>
    </xf>
    <xf numFmtId="0" fontId="13" fillId="0" borderId="4" xfId="0" applyNumberFormat="1" applyFont="1" applyFill="1" applyBorder="1" applyAlignment="1">
      <alignment horizontal="left"/>
    </xf>
    <xf numFmtId="171" fontId="4" fillId="0" borderId="4" xfId="0" applyNumberFormat="1" applyFont="1" applyFill="1" applyBorder="1" applyAlignment="1">
      <alignment horizontal="left" vertical="center"/>
    </xf>
    <xf numFmtId="4" fontId="4" fillId="0" borderId="4" xfId="0" applyNumberFormat="1" applyFont="1" applyFill="1" applyBorder="1" applyAlignment="1">
      <alignment horizontal="left" vertical="center"/>
    </xf>
    <xf numFmtId="2" fontId="4" fillId="0" borderId="4" xfId="0" applyNumberFormat="1" applyFont="1" applyFill="1" applyBorder="1" applyAlignment="1">
      <alignment horizontal="left" vertical="center"/>
    </xf>
    <xf numFmtId="169" fontId="3" fillId="0" borderId="4" xfId="0" applyNumberFormat="1" applyFont="1" applyFill="1" applyBorder="1" applyAlignment="1">
      <alignment horizontal="left"/>
    </xf>
    <xf numFmtId="0" fontId="18" fillId="0" borderId="4"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2" applyFont="1" applyFill="1" applyBorder="1" applyAlignment="1">
      <alignment horizontal="left" vertical="center"/>
    </xf>
    <xf numFmtId="0" fontId="3" fillId="0" borderId="4" xfId="5" applyFont="1" applyFill="1" applyBorder="1" applyAlignment="1">
      <alignment horizontal="left" vertical="center"/>
    </xf>
    <xf numFmtId="0" fontId="3" fillId="0" borderId="4" xfId="0" applyFont="1" applyFill="1" applyBorder="1" applyAlignment="1">
      <alignment horizontal="left"/>
    </xf>
    <xf numFmtId="0" fontId="3" fillId="0" borderId="4" xfId="2" applyNumberFormat="1" applyFont="1" applyFill="1" applyBorder="1" applyAlignment="1">
      <alignment horizontal="left" vertical="center" wrapText="1"/>
    </xf>
    <xf numFmtId="0" fontId="3" fillId="0" borderId="4" xfId="2" applyFont="1" applyFill="1" applyBorder="1" applyAlignment="1">
      <alignment horizontal="left" vertical="center" wrapText="1"/>
    </xf>
    <xf numFmtId="169" fontId="3" fillId="0" borderId="4" xfId="0" applyNumberFormat="1" applyFont="1" applyFill="1" applyBorder="1" applyAlignment="1">
      <alignment horizontal="left" wrapText="1"/>
    </xf>
    <xf numFmtId="170" fontId="3" fillId="0" borderId="4" xfId="0" applyNumberFormat="1" applyFont="1" applyFill="1" applyBorder="1" applyAlignment="1">
      <alignment horizontal="left" wrapText="1"/>
    </xf>
    <xf numFmtId="49" fontId="3" fillId="0" borderId="4" xfId="0" applyNumberFormat="1" applyFont="1" applyFill="1" applyBorder="1" applyAlignment="1">
      <alignment horizontal="left" wrapText="1"/>
    </xf>
    <xf numFmtId="0" fontId="3" fillId="0" borderId="4" xfId="12" applyFont="1" applyFill="1" applyBorder="1" applyAlignment="1">
      <alignment horizontal="left" wrapText="1"/>
    </xf>
    <xf numFmtId="169" fontId="3" fillId="0" borderId="3" xfId="0" applyNumberFormat="1" applyFont="1" applyFill="1" applyBorder="1" applyAlignment="1">
      <alignment horizontal="left"/>
    </xf>
    <xf numFmtId="49" fontId="3" fillId="0" borderId="3" xfId="0" applyNumberFormat="1" applyFont="1" applyFill="1" applyBorder="1" applyAlignment="1">
      <alignment horizontal="left"/>
    </xf>
    <xf numFmtId="49" fontId="3" fillId="0" borderId="3" xfId="0" applyNumberFormat="1" applyFont="1" applyFill="1" applyBorder="1" applyAlignment="1">
      <alignment horizontal="left" vertical="center" wrapText="1"/>
    </xf>
    <xf numFmtId="0" fontId="18" fillId="0" borderId="3"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3" xfId="2" applyFont="1" applyFill="1" applyBorder="1" applyAlignment="1">
      <alignment horizontal="left" vertical="center"/>
    </xf>
    <xf numFmtId="0" fontId="3" fillId="0" borderId="3" xfId="5" applyFont="1" applyFill="1" applyBorder="1" applyAlignment="1">
      <alignment horizontal="left" vertical="center"/>
    </xf>
    <xf numFmtId="49" fontId="3" fillId="0" borderId="3" xfId="0" applyNumberFormat="1" applyFont="1" applyFill="1" applyBorder="1" applyAlignment="1">
      <alignment horizontal="left" vertical="center"/>
    </xf>
    <xf numFmtId="0" fontId="3" fillId="0" borderId="3" xfId="0" applyFont="1" applyFill="1" applyBorder="1" applyAlignment="1">
      <alignment horizontal="left"/>
    </xf>
    <xf numFmtId="0" fontId="3" fillId="0" borderId="3" xfId="2"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3" fillId="0" borderId="3" xfId="2" applyFont="1" applyFill="1" applyBorder="1" applyAlignment="1">
      <alignment horizontal="left" vertical="center" wrapText="1"/>
    </xf>
    <xf numFmtId="0" fontId="19" fillId="0" borderId="7" xfId="0" applyFont="1" applyFill="1" applyBorder="1" applyAlignment="1">
      <alignment horizontal="left" vertical="center" wrapText="1"/>
    </xf>
    <xf numFmtId="0" fontId="3" fillId="0" borderId="1" xfId="12" applyFont="1" applyFill="1" applyBorder="1" applyAlignment="1">
      <alignment horizontal="left" wrapText="1"/>
    </xf>
    <xf numFmtId="0" fontId="3" fillId="0" borderId="1" xfId="0" applyFont="1" applyFill="1" applyBorder="1" applyAlignment="1">
      <alignment horizontal="left"/>
    </xf>
    <xf numFmtId="0" fontId="20" fillId="0" borderId="4" xfId="0" applyNumberFormat="1" applyFont="1" applyFill="1" applyBorder="1" applyAlignment="1">
      <alignment horizontal="left" vertical="center" wrapText="1"/>
    </xf>
    <xf numFmtId="0" fontId="13" fillId="0" borderId="4" xfId="5" applyFont="1" applyFill="1" applyBorder="1" applyAlignment="1">
      <alignment horizontal="left" vertical="center"/>
    </xf>
    <xf numFmtId="0" fontId="13" fillId="0" borderId="4" xfId="2" applyFont="1" applyFill="1" applyBorder="1" applyAlignment="1">
      <alignment horizontal="left" vertical="center"/>
    </xf>
    <xf numFmtId="4" fontId="13" fillId="0" borderId="4" xfId="0" applyNumberFormat="1" applyFont="1" applyFill="1" applyBorder="1" applyAlignment="1">
      <alignment horizontal="left"/>
    </xf>
    <xf numFmtId="169" fontId="3" fillId="0" borderId="4" xfId="0" applyNumberFormat="1" applyFont="1" applyFill="1" applyBorder="1" applyAlignment="1">
      <alignment horizontal="left" vertical="center"/>
    </xf>
    <xf numFmtId="170" fontId="3" fillId="0" borderId="4" xfId="0" applyNumberFormat="1" applyFont="1" applyFill="1" applyBorder="1" applyAlignment="1">
      <alignment horizontal="left" vertical="top"/>
    </xf>
    <xf numFmtId="0" fontId="3" fillId="0" borderId="0" xfId="12" applyFont="1" applyFill="1" applyAlignment="1">
      <alignment horizontal="left" vertical="center"/>
    </xf>
    <xf numFmtId="0" fontId="19" fillId="0" borderId="9" xfId="0" applyFont="1" applyFill="1" applyBorder="1" applyAlignment="1">
      <alignment horizontal="left" vertical="top" wrapText="1"/>
    </xf>
    <xf numFmtId="0" fontId="19" fillId="0" borderId="12" xfId="0" applyFont="1" applyFill="1" applyBorder="1" applyAlignment="1">
      <alignment horizontal="left" vertical="top" wrapText="1"/>
    </xf>
    <xf numFmtId="0" fontId="29" fillId="0" borderId="4" xfId="0" applyFont="1" applyFill="1" applyBorder="1" applyAlignment="1">
      <alignment horizontal="left" vertical="center"/>
    </xf>
    <xf numFmtId="49" fontId="3" fillId="0" borderId="3" xfId="0" applyNumberFormat="1" applyFont="1" applyFill="1" applyBorder="1" applyAlignment="1">
      <alignment horizontal="left" vertical="top"/>
    </xf>
    <xf numFmtId="164" fontId="3" fillId="0" borderId="4" xfId="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164" fontId="13" fillId="0" borderId="4" xfId="1" applyFont="1" applyFill="1" applyBorder="1" applyAlignment="1">
      <alignment horizontal="left" vertical="center" wrapText="1"/>
    </xf>
    <xf numFmtId="49" fontId="3" fillId="0" borderId="1" xfId="0" applyNumberFormat="1" applyFont="1" applyFill="1" applyBorder="1" applyAlignment="1">
      <alignment horizontal="left"/>
    </xf>
    <xf numFmtId="49" fontId="13" fillId="0" borderId="1" xfId="0" applyNumberFormat="1" applyFont="1" applyFill="1" applyBorder="1" applyAlignment="1">
      <alignment horizontal="left" vertical="center"/>
    </xf>
    <xf numFmtId="0" fontId="19" fillId="0" borderId="1" xfId="0"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1" fontId="12" fillId="0" borderId="1"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xf>
    <xf numFmtId="49" fontId="3" fillId="0" borderId="1" xfId="12" applyNumberFormat="1" applyFont="1" applyFill="1" applyBorder="1" applyAlignment="1">
      <alignment horizontal="left" vertical="center"/>
    </xf>
    <xf numFmtId="3" fontId="3" fillId="0" borderId="14" xfId="0" applyNumberFormat="1" applyFont="1" applyFill="1" applyBorder="1" applyAlignment="1">
      <alignment horizontal="left" vertical="top" wrapText="1"/>
    </xf>
    <xf numFmtId="49" fontId="13" fillId="0" borderId="1" xfId="0" applyNumberFormat="1" applyFont="1" applyFill="1" applyBorder="1" applyAlignment="1">
      <alignment horizontal="left" vertical="center" wrapText="1"/>
    </xf>
    <xf numFmtId="0" fontId="19" fillId="0" borderId="13" xfId="0" applyFont="1" applyFill="1" applyBorder="1" applyAlignment="1">
      <alignment horizontal="left" vertical="top" wrapText="1"/>
    </xf>
    <xf numFmtId="0" fontId="0" fillId="0" borderId="4" xfId="0" applyFill="1" applyBorder="1" applyAlignment="1">
      <alignment horizontal="left"/>
    </xf>
    <xf numFmtId="1" fontId="12" fillId="0" borderId="4" xfId="0" applyNumberFormat="1" applyFont="1" applyFill="1" applyBorder="1" applyAlignment="1">
      <alignment horizontal="left" vertical="top" wrapText="1"/>
    </xf>
    <xf numFmtId="49" fontId="12" fillId="0" borderId="0" xfId="0" applyNumberFormat="1" applyFont="1" applyFill="1" applyBorder="1" applyAlignment="1">
      <alignment horizontal="left"/>
    </xf>
    <xf numFmtId="49" fontId="25" fillId="0" borderId="0" xfId="0" applyNumberFormat="1" applyFont="1" applyFill="1" applyBorder="1" applyAlignment="1">
      <alignment horizontal="left" wrapText="1"/>
    </xf>
    <xf numFmtId="49" fontId="25" fillId="0" borderId="0" xfId="0" applyNumberFormat="1" applyFont="1" applyFill="1" applyAlignment="1">
      <alignment horizontal="left" wrapText="1"/>
    </xf>
    <xf numFmtId="0" fontId="3" fillId="0" borderId="1" xfId="5" applyFont="1" applyFill="1" applyBorder="1" applyAlignment="1">
      <alignment horizontal="left" vertical="center"/>
    </xf>
    <xf numFmtId="0" fontId="3" fillId="0" borderId="1" xfId="2" applyFont="1" applyFill="1" applyBorder="1" applyAlignment="1">
      <alignment horizontal="left" vertical="center" wrapText="1"/>
    </xf>
    <xf numFmtId="49" fontId="5" fillId="0" borderId="0" xfId="0" applyNumberFormat="1" applyFont="1" applyFill="1" applyAlignment="1">
      <alignment horizontal="left" vertical="center"/>
    </xf>
    <xf numFmtId="0" fontId="3" fillId="0" borderId="0" xfId="0" applyFont="1" applyFill="1" applyAlignment="1">
      <alignment horizontal="left" vertical="center"/>
    </xf>
    <xf numFmtId="0" fontId="11" fillId="0" borderId="4" xfId="0" applyFont="1" applyFill="1" applyBorder="1" applyAlignment="1">
      <alignment horizontal="left"/>
    </xf>
    <xf numFmtId="49" fontId="11" fillId="0" borderId="4" xfId="0" applyNumberFormat="1" applyFont="1" applyFill="1" applyBorder="1" applyAlignment="1">
      <alignment horizontal="left" vertical="center"/>
    </xf>
    <xf numFmtId="0" fontId="19" fillId="0" borderId="10" xfId="0" applyFont="1" applyFill="1" applyBorder="1" applyAlignment="1">
      <alignment horizontal="left" vertical="top" wrapText="1"/>
    </xf>
    <xf numFmtId="169" fontId="12" fillId="0" borderId="4" xfId="0" applyNumberFormat="1" applyFont="1" applyFill="1" applyBorder="1" applyAlignment="1">
      <alignment horizontal="left" vertical="center" wrapText="1"/>
    </xf>
    <xf numFmtId="170" fontId="12" fillId="0" borderId="4" xfId="0" applyNumberFormat="1" applyFont="1" applyFill="1" applyBorder="1" applyAlignment="1">
      <alignment horizontal="left" vertical="top" wrapText="1"/>
    </xf>
    <xf numFmtId="49" fontId="11" fillId="0" borderId="4" xfId="0" applyNumberFormat="1" applyFont="1" applyFill="1" applyBorder="1" applyAlignment="1">
      <alignment horizontal="left" vertical="center" wrapText="1"/>
    </xf>
    <xf numFmtId="0" fontId="12" fillId="0" borderId="4" xfId="12" applyFont="1" applyFill="1" applyBorder="1" applyAlignment="1">
      <alignment horizontal="left" vertical="center" wrapText="1"/>
    </xf>
    <xf numFmtId="49" fontId="12" fillId="0" borderId="16" xfId="0" applyNumberFormat="1" applyFont="1" applyFill="1" applyBorder="1" applyAlignment="1">
      <alignment horizontal="left"/>
    </xf>
    <xf numFmtId="49" fontId="12" fillId="0" borderId="17" xfId="0" applyNumberFormat="1" applyFont="1" applyFill="1" applyBorder="1" applyAlignment="1">
      <alignment horizontal="left" vertical="center" wrapText="1"/>
    </xf>
    <xf numFmtId="170" fontId="3" fillId="0" borderId="4" xfId="0" applyNumberFormat="1" applyFont="1" applyFill="1" applyBorder="1" applyAlignment="1">
      <alignment horizontal="left" vertical="center"/>
    </xf>
    <xf numFmtId="49" fontId="5" fillId="0" borderId="4" xfId="0" applyNumberFormat="1" applyFont="1" applyFill="1" applyBorder="1" applyAlignment="1">
      <alignment horizontal="left" wrapText="1"/>
    </xf>
    <xf numFmtId="49" fontId="3" fillId="0" borderId="2" xfId="0" applyNumberFormat="1" applyFont="1" applyFill="1" applyBorder="1" applyAlignment="1">
      <alignment horizontal="left" wrapText="1"/>
    </xf>
    <xf numFmtId="4" fontId="3" fillId="0" borderId="4" xfId="0" applyNumberFormat="1" applyFont="1" applyFill="1" applyBorder="1" applyAlignment="1">
      <alignment horizontal="left" vertical="center"/>
    </xf>
    <xf numFmtId="1" fontId="3" fillId="0" borderId="4" xfId="0" applyNumberFormat="1" applyFont="1" applyFill="1" applyBorder="1" applyAlignment="1">
      <alignment horizontal="left" vertical="center"/>
    </xf>
    <xf numFmtId="0" fontId="12" fillId="0" borderId="4" xfId="0" applyFont="1" applyFill="1" applyBorder="1" applyAlignment="1">
      <alignment horizontal="left" vertical="center"/>
    </xf>
    <xf numFmtId="170" fontId="13" fillId="0" borderId="4" xfId="0" applyNumberFormat="1" applyFont="1" applyFill="1" applyBorder="1" applyAlignment="1">
      <alignment horizontal="left"/>
    </xf>
    <xf numFmtId="49" fontId="5" fillId="2" borderId="4" xfId="0" applyNumberFormat="1" applyFont="1" applyFill="1" applyBorder="1" applyAlignment="1">
      <alignment horizontal="left" vertical="center"/>
    </xf>
    <xf numFmtId="0" fontId="13" fillId="0" borderId="4"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0" fontId="3" fillId="0" borderId="4" xfId="22" applyFont="1" applyFill="1" applyBorder="1" applyAlignment="1">
      <alignment horizontal="left" vertical="top" wrapText="1"/>
    </xf>
    <xf numFmtId="4" fontId="3" fillId="0" borderId="4" xfId="2" applyNumberFormat="1" applyFont="1" applyFill="1" applyBorder="1" applyAlignment="1">
      <alignment horizontal="left" vertical="center"/>
    </xf>
    <xf numFmtId="4" fontId="3" fillId="0" borderId="4" xfId="13" applyNumberFormat="1" applyFont="1" applyFill="1" applyBorder="1" applyAlignment="1">
      <alignment horizontal="left" vertical="center"/>
    </xf>
    <xf numFmtId="172" fontId="12" fillId="0" borderId="4" xfId="0" applyNumberFormat="1" applyFont="1" applyFill="1" applyBorder="1" applyAlignment="1">
      <alignment horizontal="left"/>
    </xf>
    <xf numFmtId="172" fontId="3" fillId="0" borderId="4" xfId="0" applyNumberFormat="1" applyFont="1" applyFill="1" applyBorder="1" applyAlignment="1">
      <alignment horizontal="left"/>
    </xf>
    <xf numFmtId="1" fontId="3" fillId="0" borderId="4" xfId="0" applyNumberFormat="1" applyFont="1" applyFill="1" applyBorder="1" applyAlignment="1">
      <alignment horizontal="left" vertical="center" wrapText="1"/>
    </xf>
    <xf numFmtId="171" fontId="3" fillId="0" borderId="4" xfId="0" applyNumberFormat="1" applyFont="1" applyFill="1" applyBorder="1" applyAlignment="1">
      <alignment horizontal="left" vertical="center" wrapText="1"/>
    </xf>
    <xf numFmtId="2" fontId="3" fillId="0" borderId="4" xfId="0" applyNumberFormat="1" applyFont="1" applyFill="1" applyBorder="1" applyAlignment="1">
      <alignment horizontal="left" vertical="center" wrapText="1"/>
    </xf>
    <xf numFmtId="169" fontId="3" fillId="0" borderId="4" xfId="0" applyNumberFormat="1" applyFont="1" applyFill="1" applyBorder="1" applyAlignment="1">
      <alignment horizontal="left" vertical="center" wrapText="1"/>
    </xf>
    <xf numFmtId="43" fontId="3" fillId="0" borderId="4" xfId="0" applyNumberFormat="1" applyFont="1" applyFill="1" applyBorder="1" applyAlignment="1">
      <alignment horizontal="left" vertical="center" wrapText="1"/>
    </xf>
    <xf numFmtId="0" fontId="3" fillId="0" borderId="4" xfId="0" applyFont="1" applyFill="1" applyBorder="1" applyAlignment="1">
      <alignment horizontal="left" wrapText="1"/>
    </xf>
    <xf numFmtId="0" fontId="3" fillId="0" borderId="1" xfId="2" applyFont="1" applyFill="1" applyBorder="1" applyAlignment="1">
      <alignment horizontal="left" vertical="center"/>
    </xf>
    <xf numFmtId="0" fontId="3" fillId="0" borderId="1" xfId="5"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13" fillId="0" borderId="4" xfId="0" applyNumberFormat="1" applyFont="1" applyFill="1" applyBorder="1" applyAlignment="1">
      <alignment horizontal="left" vertical="top" wrapText="1"/>
    </xf>
    <xf numFmtId="0" fontId="30" fillId="0" borderId="4" xfId="2" applyFont="1" applyFill="1" applyBorder="1" applyAlignment="1">
      <alignment horizontal="left" vertical="top" wrapText="1"/>
    </xf>
    <xf numFmtId="0" fontId="31" fillId="0" borderId="4" xfId="2" applyFont="1" applyFill="1" applyBorder="1" applyAlignment="1">
      <alignment horizontal="left" vertical="center" wrapText="1"/>
    </xf>
    <xf numFmtId="0" fontId="13" fillId="0" borderId="4" xfId="2" applyFont="1" applyFill="1" applyBorder="1" applyAlignment="1">
      <alignment horizontal="left" vertical="center" wrapText="1"/>
    </xf>
    <xf numFmtId="0" fontId="13" fillId="0" borderId="4" xfId="5" applyFont="1" applyFill="1" applyBorder="1" applyAlignment="1">
      <alignment horizontal="left" vertical="center" wrapText="1"/>
    </xf>
    <xf numFmtId="0" fontId="13" fillId="0" borderId="4" xfId="2" applyNumberFormat="1" applyFont="1" applyFill="1" applyBorder="1" applyAlignment="1">
      <alignment horizontal="left" vertical="center" wrapText="1"/>
    </xf>
    <xf numFmtId="1" fontId="13" fillId="0" borderId="4" xfId="0" applyNumberFormat="1" applyFont="1" applyFill="1" applyBorder="1" applyAlignment="1">
      <alignment horizontal="left" vertical="center" wrapText="1"/>
    </xf>
    <xf numFmtId="171" fontId="13" fillId="0" borderId="4" xfId="0" applyNumberFormat="1" applyFont="1" applyFill="1" applyBorder="1" applyAlignment="1">
      <alignment horizontal="left" vertical="center" wrapText="1"/>
    </xf>
    <xf numFmtId="169" fontId="13" fillId="0" borderId="4" xfId="0" applyNumberFormat="1" applyFont="1" applyFill="1" applyBorder="1" applyAlignment="1">
      <alignment horizontal="left" vertical="center" wrapText="1"/>
    </xf>
    <xf numFmtId="43" fontId="13" fillId="0" borderId="4" xfId="0" applyNumberFormat="1" applyFont="1" applyFill="1" applyBorder="1" applyAlignment="1">
      <alignment horizontal="left" vertical="center" wrapText="1"/>
    </xf>
    <xf numFmtId="2" fontId="13" fillId="0" borderId="4" xfId="0" applyNumberFormat="1" applyFont="1" applyFill="1" applyBorder="1" applyAlignment="1">
      <alignment horizontal="left" vertical="center" wrapText="1"/>
    </xf>
    <xf numFmtId="0" fontId="3" fillId="0" borderId="0" xfId="12" applyFont="1" applyFill="1" applyAlignment="1">
      <alignment horizontal="left" vertical="center" wrapText="1"/>
    </xf>
    <xf numFmtId="4" fontId="3" fillId="0" borderId="4" xfId="0" applyNumberFormat="1" applyFont="1" applyFill="1" applyBorder="1" applyAlignment="1">
      <alignment horizontal="left" wrapText="1"/>
    </xf>
    <xf numFmtId="1" fontId="13" fillId="0" borderId="4" xfId="0" applyNumberFormat="1" applyFont="1" applyFill="1" applyBorder="1" applyAlignment="1">
      <alignment horizontal="left" vertical="center"/>
    </xf>
    <xf numFmtId="164" fontId="13" fillId="0" borderId="4" xfId="1" applyFont="1" applyFill="1" applyBorder="1" applyAlignment="1">
      <alignment horizontal="left" vertical="center"/>
    </xf>
    <xf numFmtId="169" fontId="13" fillId="0" borderId="4" xfId="0" applyNumberFormat="1" applyFont="1" applyFill="1" applyBorder="1" applyAlignment="1">
      <alignment horizontal="left" vertical="center"/>
    </xf>
    <xf numFmtId="2" fontId="13" fillId="0" borderId="4" xfId="0" applyNumberFormat="1" applyFont="1" applyFill="1" applyBorder="1" applyAlignment="1">
      <alignment horizontal="left" vertical="center"/>
    </xf>
    <xf numFmtId="171" fontId="13" fillId="0" borderId="4" xfId="0" applyNumberFormat="1" applyFont="1" applyFill="1" applyBorder="1" applyAlignment="1">
      <alignment horizontal="left" vertical="center"/>
    </xf>
    <xf numFmtId="49" fontId="13" fillId="0" borderId="2" xfId="0" applyNumberFormat="1" applyFont="1" applyFill="1" applyBorder="1" applyAlignment="1">
      <alignment horizontal="left" vertical="center" wrapText="1"/>
    </xf>
    <xf numFmtId="49" fontId="3" fillId="0" borderId="4" xfId="12"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xf>
    <xf numFmtId="171" fontId="27" fillId="0" borderId="4" xfId="0" applyNumberFormat="1" applyFont="1" applyFill="1" applyBorder="1" applyAlignment="1">
      <alignment horizontal="left" vertical="center"/>
    </xf>
    <xf numFmtId="172" fontId="3" fillId="0" borderId="4" xfId="0" applyNumberFormat="1" applyFont="1" applyFill="1" applyBorder="1" applyAlignment="1">
      <alignment horizontal="left" vertical="center"/>
    </xf>
    <xf numFmtId="4" fontId="27" fillId="0" borderId="4" xfId="0" applyNumberFormat="1" applyFont="1" applyFill="1" applyBorder="1" applyAlignment="1">
      <alignment horizontal="left" vertical="center"/>
    </xf>
    <xf numFmtId="2" fontId="27" fillId="0" borderId="4" xfId="0" applyNumberFormat="1" applyFont="1" applyFill="1" applyBorder="1" applyAlignment="1">
      <alignment horizontal="left" vertical="center"/>
    </xf>
    <xf numFmtId="4" fontId="13" fillId="0" borderId="4" xfId="0" applyNumberFormat="1" applyFont="1" applyFill="1" applyBorder="1" applyAlignment="1">
      <alignment horizontal="left" vertical="center"/>
    </xf>
    <xf numFmtId="49" fontId="27" fillId="0" borderId="4" xfId="0" applyNumberFormat="1" applyFont="1" applyFill="1" applyBorder="1" applyAlignment="1">
      <alignment horizontal="left" vertical="center" wrapText="1"/>
    </xf>
    <xf numFmtId="49" fontId="27" fillId="0" borderId="0" xfId="0" applyNumberFormat="1" applyFont="1" applyFill="1" applyAlignment="1">
      <alignment horizontal="left" vertical="center"/>
    </xf>
    <xf numFmtId="49" fontId="24" fillId="0" borderId="4" xfId="0" applyNumberFormat="1" applyFont="1" applyFill="1" applyBorder="1" applyAlignment="1">
      <alignment horizontal="left" vertical="center"/>
    </xf>
    <xf numFmtId="171" fontId="24" fillId="0" borderId="4" xfId="0" applyNumberFormat="1" applyFont="1" applyFill="1" applyBorder="1" applyAlignment="1">
      <alignment horizontal="left" vertical="center"/>
    </xf>
    <xf numFmtId="169" fontId="24" fillId="0" borderId="4" xfId="0" applyNumberFormat="1" applyFont="1" applyFill="1" applyBorder="1" applyAlignment="1">
      <alignment horizontal="left" vertical="center"/>
    </xf>
    <xf numFmtId="4" fontId="24" fillId="0" borderId="4" xfId="0" applyNumberFormat="1" applyFont="1" applyFill="1" applyBorder="1" applyAlignment="1">
      <alignment horizontal="left" vertical="center"/>
    </xf>
    <xf numFmtId="2" fontId="24" fillId="0" borderId="4" xfId="0" applyNumberFormat="1" applyFont="1" applyFill="1" applyBorder="1" applyAlignment="1">
      <alignment horizontal="left" vertical="center"/>
    </xf>
    <xf numFmtId="49" fontId="24" fillId="0" borderId="4" xfId="0" applyNumberFormat="1" applyFont="1" applyFill="1" applyBorder="1" applyAlignment="1">
      <alignment horizontal="left" vertical="center" wrapText="1"/>
    </xf>
    <xf numFmtId="49" fontId="24" fillId="0" borderId="0" xfId="0" applyNumberFormat="1" applyFont="1" applyFill="1" applyAlignment="1">
      <alignment horizontal="left" vertical="center"/>
    </xf>
    <xf numFmtId="0" fontId="13" fillId="0" borderId="4" xfId="5" applyNumberFormat="1" applyFont="1" applyFill="1" applyBorder="1" applyAlignment="1" applyProtection="1">
      <alignment horizontal="left" vertical="center" wrapText="1"/>
      <protection hidden="1"/>
    </xf>
    <xf numFmtId="0" fontId="13" fillId="0" borderId="4" xfId="0" applyNumberFormat="1" applyFont="1" applyFill="1" applyBorder="1" applyAlignment="1">
      <alignment horizontal="left" vertical="center"/>
    </xf>
    <xf numFmtId="10" fontId="13" fillId="0" borderId="4" xfId="2" applyNumberFormat="1" applyFont="1" applyFill="1" applyBorder="1" applyAlignment="1">
      <alignment horizontal="left" vertical="center" wrapText="1"/>
    </xf>
    <xf numFmtId="43" fontId="11" fillId="0" borderId="4" xfId="0" applyNumberFormat="1" applyFont="1" applyFill="1" applyBorder="1" applyAlignment="1">
      <alignment horizontal="left" vertical="center"/>
    </xf>
    <xf numFmtId="0" fontId="13" fillId="0" borderId="4" xfId="12" applyFont="1" applyFill="1" applyBorder="1" applyAlignment="1">
      <alignment horizontal="left" vertical="center" wrapText="1"/>
    </xf>
    <xf numFmtId="0" fontId="13" fillId="0" borderId="0" xfId="0" applyFont="1" applyFill="1" applyAlignment="1">
      <alignment horizontal="left"/>
    </xf>
    <xf numFmtId="0" fontId="12" fillId="0" borderId="4" xfId="0" applyFont="1" applyFill="1" applyBorder="1" applyAlignment="1">
      <alignment horizontal="left" vertical="center" wrapText="1"/>
    </xf>
    <xf numFmtId="0" fontId="17" fillId="0" borderId="4" xfId="0" applyFont="1" applyFill="1" applyBorder="1" applyAlignment="1">
      <alignment horizontal="left"/>
    </xf>
    <xf numFmtId="1" fontId="11" fillId="0" borderId="4" xfId="0" applyNumberFormat="1" applyFont="1" applyFill="1" applyBorder="1" applyAlignment="1">
      <alignment horizontal="left" vertical="center"/>
    </xf>
    <xf numFmtId="169" fontId="11" fillId="0" borderId="4" xfId="0" applyNumberFormat="1" applyFont="1" applyFill="1" applyBorder="1" applyAlignment="1">
      <alignment horizontal="left" vertical="center"/>
    </xf>
    <xf numFmtId="171" fontId="11" fillId="0" borderId="4" xfId="0" applyNumberFormat="1" applyFont="1" applyFill="1" applyBorder="1" applyAlignment="1">
      <alignment horizontal="left" vertical="center"/>
    </xf>
    <xf numFmtId="2" fontId="11" fillId="0" borderId="4" xfId="0" applyNumberFormat="1" applyFont="1" applyFill="1" applyBorder="1" applyAlignment="1">
      <alignment horizontal="left" vertical="center"/>
    </xf>
    <xf numFmtId="4" fontId="11" fillId="0" borderId="4" xfId="0" applyNumberFormat="1" applyFont="1" applyFill="1" applyBorder="1" applyAlignment="1">
      <alignment horizontal="left" vertical="center" wrapText="1"/>
    </xf>
    <xf numFmtId="0" fontId="11" fillId="0" borderId="4" xfId="0" applyFont="1" applyFill="1" applyBorder="1" applyAlignment="1">
      <alignment horizontal="left" wrapText="1"/>
    </xf>
    <xf numFmtId="0" fontId="11" fillId="0" borderId="0" xfId="0" applyFont="1" applyFill="1" applyAlignment="1">
      <alignment horizontal="left"/>
    </xf>
    <xf numFmtId="0" fontId="12" fillId="0" borderId="4" xfId="0" applyFont="1" applyFill="1" applyBorder="1" applyAlignment="1">
      <alignment horizontal="left" wrapText="1"/>
    </xf>
    <xf numFmtId="0" fontId="12" fillId="0" borderId="1" xfId="0" applyFont="1" applyFill="1" applyBorder="1" applyAlignment="1">
      <alignment horizontal="left"/>
    </xf>
    <xf numFmtId="49" fontId="11" fillId="0" borderId="1" xfId="0" applyNumberFormat="1" applyFont="1" applyFill="1" applyBorder="1" applyAlignment="1">
      <alignment horizontal="left" vertical="center" wrapText="1"/>
    </xf>
    <xf numFmtId="0" fontId="12" fillId="0" borderId="4" xfId="0" applyFont="1" applyFill="1" applyBorder="1" applyAlignment="1">
      <alignment horizontal="left"/>
    </xf>
    <xf numFmtId="49" fontId="11" fillId="0" borderId="4" xfId="0" applyNumberFormat="1" applyFont="1" applyFill="1" applyBorder="1" applyAlignment="1">
      <alignment horizontal="left" wrapText="1"/>
    </xf>
    <xf numFmtId="49" fontId="11" fillId="0" borderId="0" xfId="0" applyNumberFormat="1" applyFont="1" applyFill="1" applyAlignment="1">
      <alignment horizontal="left" vertical="center"/>
    </xf>
    <xf numFmtId="2" fontId="11" fillId="0" borderId="4" xfId="0" applyNumberFormat="1" applyFont="1" applyFill="1" applyBorder="1" applyAlignment="1">
      <alignment horizontal="left" vertical="center" wrapText="1"/>
    </xf>
    <xf numFmtId="43" fontId="11" fillId="0" borderId="4" xfId="0" applyNumberFormat="1" applyFont="1" applyFill="1" applyBorder="1" applyAlignment="1">
      <alignment horizontal="left" vertical="center" wrapText="1"/>
    </xf>
    <xf numFmtId="0" fontId="12" fillId="0" borderId="4" xfId="0" applyNumberFormat="1" applyFont="1" applyFill="1" applyBorder="1" applyAlignment="1">
      <alignment horizontal="left" vertical="center" wrapText="1"/>
    </xf>
    <xf numFmtId="0" fontId="12" fillId="0" borderId="0" xfId="0" applyFont="1" applyFill="1" applyAlignment="1">
      <alignment horizontal="left"/>
    </xf>
    <xf numFmtId="0" fontId="21" fillId="0" borderId="4" xfId="0" applyFont="1" applyFill="1" applyBorder="1" applyAlignment="1">
      <alignment horizontal="left"/>
    </xf>
    <xf numFmtId="4" fontId="3" fillId="0" borderId="11"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49" fontId="3" fillId="0" borderId="8" xfId="0" applyNumberFormat="1" applyFont="1" applyFill="1" applyBorder="1" applyAlignment="1">
      <alignment horizontal="left" vertical="top" wrapText="1"/>
    </xf>
    <xf numFmtId="49" fontId="12" fillId="0" borderId="3" xfId="0" applyNumberFormat="1" applyFont="1" applyFill="1" applyBorder="1" applyAlignment="1">
      <alignment horizontal="left" vertical="top" wrapText="1"/>
    </xf>
    <xf numFmtId="3" fontId="3" fillId="0" borderId="8" xfId="0" applyNumberFormat="1" applyFont="1" applyFill="1" applyBorder="1" applyAlignment="1">
      <alignment horizontal="left" vertical="top" wrapText="1"/>
    </xf>
    <xf numFmtId="49" fontId="13" fillId="0" borderId="0" xfId="0" applyNumberFormat="1" applyFont="1" applyFill="1" applyAlignment="1">
      <alignment horizontal="left" vertical="center"/>
    </xf>
    <xf numFmtId="166" fontId="3" fillId="0" borderId="4" xfId="0" applyNumberFormat="1" applyFont="1" applyFill="1" applyBorder="1" applyAlignment="1">
      <alignment horizontal="left"/>
    </xf>
    <xf numFmtId="49" fontId="13" fillId="0" borderId="3" xfId="0" applyNumberFormat="1" applyFont="1" applyFill="1" applyBorder="1" applyAlignment="1">
      <alignment horizontal="left" vertical="center" wrapText="1"/>
    </xf>
    <xf numFmtId="0" fontId="18" fillId="0" borderId="1" xfId="0" applyFont="1" applyFill="1" applyBorder="1" applyAlignment="1">
      <alignment horizontal="left" vertical="center" wrapText="1"/>
    </xf>
    <xf numFmtId="0" fontId="3" fillId="0" borderId="1" xfId="0" applyFont="1" applyFill="1" applyBorder="1" applyAlignment="1">
      <alignment horizontal="left" wrapText="1"/>
    </xf>
    <xf numFmtId="49" fontId="12" fillId="0" borderId="5"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24" fillId="0" borderId="1" xfId="0" applyNumberFormat="1" applyFont="1" applyFill="1" applyBorder="1" applyAlignment="1">
      <alignment horizontal="left" vertical="top" wrapText="1"/>
    </xf>
    <xf numFmtId="0" fontId="3" fillId="0" borderId="4" xfId="0" applyNumberFormat="1" applyFont="1" applyFill="1" applyBorder="1" applyAlignment="1">
      <alignment horizontal="left" vertical="center"/>
    </xf>
    <xf numFmtId="171" fontId="3" fillId="0" borderId="4" xfId="0" applyNumberFormat="1" applyFont="1" applyFill="1" applyBorder="1" applyAlignment="1">
      <alignment horizontal="left" vertical="center"/>
    </xf>
    <xf numFmtId="2" fontId="3" fillId="0" borderId="4"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3" fillId="0" borderId="1" xfId="2"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1" fontId="3" fillId="0" borderId="1" xfId="0" applyNumberFormat="1" applyFont="1" applyFill="1" applyBorder="1" applyAlignment="1">
      <alignment horizontal="left" vertical="center" wrapText="1"/>
    </xf>
    <xf numFmtId="171" fontId="3" fillId="0" borderId="1" xfId="0" applyNumberFormat="1" applyFont="1" applyFill="1" applyBorder="1" applyAlignment="1">
      <alignment horizontal="left" vertical="center" wrapText="1"/>
    </xf>
    <xf numFmtId="164" fontId="3" fillId="0" borderId="1" xfId="1" applyFont="1" applyFill="1" applyBorder="1" applyAlignment="1">
      <alignment horizontal="left" vertical="center" wrapText="1"/>
    </xf>
    <xf numFmtId="169" fontId="3" fillId="0" borderId="1" xfId="0" applyNumberFormat="1" applyFont="1" applyFill="1" applyBorder="1" applyAlignment="1">
      <alignment horizontal="left" vertical="center" wrapText="1"/>
    </xf>
    <xf numFmtId="43" fontId="3" fillId="0" borderId="1" xfId="0" applyNumberFormat="1"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49" fontId="13" fillId="0" borderId="4" xfId="0" applyNumberFormat="1" applyFont="1" applyFill="1" applyBorder="1" applyAlignment="1">
      <alignment horizontal="left" wrapText="1"/>
    </xf>
    <xf numFmtId="1" fontId="13" fillId="0" borderId="4" xfId="0" applyNumberFormat="1" applyFont="1" applyFill="1" applyBorder="1" applyAlignment="1">
      <alignment horizontal="left"/>
    </xf>
    <xf numFmtId="171" fontId="13" fillId="0" borderId="4" xfId="0" applyNumberFormat="1" applyFont="1" applyFill="1" applyBorder="1" applyAlignment="1">
      <alignment horizontal="left"/>
    </xf>
    <xf numFmtId="2" fontId="13" fillId="0" borderId="4" xfId="0" applyNumberFormat="1" applyFont="1" applyFill="1" applyBorder="1" applyAlignment="1">
      <alignment horizontal="left"/>
    </xf>
    <xf numFmtId="169" fontId="13" fillId="0" borderId="4" xfId="0" applyNumberFormat="1" applyFont="1" applyFill="1" applyBorder="1" applyAlignment="1">
      <alignment horizontal="left"/>
    </xf>
    <xf numFmtId="1" fontId="12" fillId="0" borderId="4"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3" fontId="3" fillId="0" borderId="8" xfId="0" applyNumberFormat="1" applyFont="1" applyFill="1" applyBorder="1" applyAlignment="1">
      <alignment horizontal="left" vertical="center" wrapText="1"/>
    </xf>
    <xf numFmtId="4" fontId="12" fillId="0" borderId="4" xfId="0" applyNumberFormat="1" applyFont="1" applyFill="1" applyBorder="1" applyAlignment="1">
      <alignment horizontal="left" vertical="top" wrapText="1"/>
    </xf>
    <xf numFmtId="3" fontId="12" fillId="0" borderId="4" xfId="0" applyNumberFormat="1" applyFont="1" applyFill="1" applyBorder="1" applyAlignment="1">
      <alignment horizontal="left" vertical="center" wrapText="1"/>
    </xf>
    <xf numFmtId="4" fontId="3" fillId="0" borderId="8"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top" wrapText="1"/>
    </xf>
    <xf numFmtId="49" fontId="3" fillId="0" borderId="0" xfId="0" applyNumberFormat="1" applyFont="1" applyFill="1" applyAlignment="1">
      <alignment horizontal="left" vertical="top" wrapText="1"/>
    </xf>
    <xf numFmtId="0" fontId="3" fillId="0" borderId="4" xfId="0" applyNumberFormat="1" applyFont="1" applyFill="1" applyBorder="1" applyAlignment="1">
      <alignment horizontal="left" wrapText="1"/>
    </xf>
    <xf numFmtId="1" fontId="3" fillId="0" borderId="4" xfId="0" applyNumberFormat="1" applyFont="1" applyFill="1" applyBorder="1" applyAlignment="1">
      <alignment horizontal="left" wrapText="1"/>
    </xf>
    <xf numFmtId="1" fontId="3" fillId="0" borderId="4" xfId="0" applyNumberFormat="1" applyFont="1" applyFill="1" applyBorder="1" applyAlignment="1">
      <alignment horizontal="left" vertical="top" wrapText="1"/>
    </xf>
    <xf numFmtId="2" fontId="3" fillId="0" borderId="4" xfId="0" applyNumberFormat="1" applyFont="1" applyFill="1" applyBorder="1" applyAlignment="1">
      <alignment horizontal="left" wrapText="1"/>
    </xf>
    <xf numFmtId="1" fontId="11" fillId="0" borderId="4"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172" fontId="3" fillId="0" borderId="4" xfId="0" applyNumberFormat="1" applyFont="1" applyFill="1" applyBorder="1" applyAlignment="1">
      <alignment horizontal="left" vertical="top"/>
    </xf>
    <xf numFmtId="2" fontId="3" fillId="0" borderId="4" xfId="0" applyNumberFormat="1" applyFont="1" applyFill="1" applyBorder="1" applyAlignment="1">
      <alignment horizontal="left"/>
    </xf>
    <xf numFmtId="4" fontId="13" fillId="0" borderId="4" xfId="0" applyNumberFormat="1" applyFont="1" applyFill="1" applyBorder="1" applyAlignment="1">
      <alignment horizontal="left" vertical="center" wrapText="1"/>
    </xf>
    <xf numFmtId="4" fontId="12" fillId="0" borderId="4" xfId="0" applyNumberFormat="1" applyFont="1" applyFill="1" applyBorder="1" applyAlignment="1">
      <alignment horizontal="left"/>
    </xf>
    <xf numFmtId="4" fontId="3" fillId="0" borderId="4" xfId="0" applyNumberFormat="1" applyFont="1" applyFill="1" applyBorder="1" applyAlignment="1">
      <alignment horizontal="left" vertical="top"/>
    </xf>
    <xf numFmtId="173"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xf>
    <xf numFmtId="175" fontId="3" fillId="0" borderId="4" xfId="0" applyNumberFormat="1" applyFont="1" applyFill="1" applyBorder="1" applyAlignment="1">
      <alignment horizontal="left"/>
    </xf>
    <xf numFmtId="0" fontId="18" fillId="0" borderId="4" xfId="0" applyFont="1" applyFill="1" applyBorder="1" applyAlignment="1">
      <alignment horizontal="left" vertical="top" wrapText="1"/>
    </xf>
    <xf numFmtId="49" fontId="3" fillId="0" borderId="4" xfId="12" applyNumberFormat="1" applyFont="1" applyFill="1" applyBorder="1" applyAlignment="1">
      <alignment horizontal="left" vertical="top"/>
    </xf>
    <xf numFmtId="166" fontId="3" fillId="0" borderId="4" xfId="0" applyNumberFormat="1" applyFont="1" applyFill="1" applyBorder="1" applyAlignment="1">
      <alignment horizontal="left" vertical="top"/>
    </xf>
    <xf numFmtId="178" fontId="3" fillId="0" borderId="4" xfId="0" applyNumberFormat="1" applyFont="1" applyFill="1" applyBorder="1" applyAlignment="1">
      <alignment horizontal="left" vertical="top"/>
    </xf>
    <xf numFmtId="174" fontId="3" fillId="0" borderId="4" xfId="0" applyNumberFormat="1" applyFont="1" applyFill="1" applyBorder="1" applyAlignment="1">
      <alignment horizontal="left" vertical="top"/>
    </xf>
    <xf numFmtId="175" fontId="3" fillId="0" borderId="4" xfId="0" applyNumberFormat="1" applyFont="1" applyFill="1" applyBorder="1" applyAlignment="1">
      <alignment horizontal="left" vertical="top"/>
    </xf>
    <xf numFmtId="0" fontId="3" fillId="0" borderId="4" xfId="0" applyFont="1" applyFill="1" applyBorder="1" applyAlignment="1">
      <alignment horizontal="left" vertical="top"/>
    </xf>
    <xf numFmtId="0" fontId="0" fillId="0" borderId="0" xfId="0" applyFill="1" applyAlignment="1">
      <alignment horizontal="left" vertical="center"/>
    </xf>
    <xf numFmtId="0" fontId="0" fillId="0" borderId="0" xfId="0" applyFill="1" applyAlignment="1">
      <alignment horizontal="left" vertical="top"/>
    </xf>
    <xf numFmtId="0" fontId="18" fillId="0" borderId="4" xfId="0" applyFont="1" applyFill="1" applyBorder="1" applyAlignment="1">
      <alignment horizontal="left" wrapText="1"/>
    </xf>
    <xf numFmtId="49" fontId="3" fillId="0" borderId="4" xfId="12" applyNumberFormat="1" applyFont="1" applyFill="1" applyBorder="1" applyAlignment="1">
      <alignment horizontal="left"/>
    </xf>
    <xf numFmtId="4" fontId="3" fillId="0" borderId="4" xfId="0" applyNumberFormat="1" applyFont="1" applyFill="1" applyBorder="1" applyAlignment="1">
      <alignment horizontal="left"/>
    </xf>
    <xf numFmtId="173" fontId="3" fillId="0" borderId="4" xfId="0" applyNumberFormat="1" applyFont="1" applyFill="1" applyBorder="1" applyAlignment="1">
      <alignment horizontal="left"/>
    </xf>
    <xf numFmtId="14" fontId="3" fillId="0" borderId="4" xfId="0" applyNumberFormat="1" applyFont="1" applyFill="1" applyBorder="1" applyAlignment="1">
      <alignment horizontal="left" wrapText="1"/>
    </xf>
    <xf numFmtId="166" fontId="3" fillId="0" borderId="4" xfId="0" applyNumberFormat="1" applyFont="1" applyFill="1" applyBorder="1" applyAlignment="1">
      <alignment horizontal="left" wrapText="1"/>
    </xf>
    <xf numFmtId="4" fontId="3" fillId="0" borderId="4" xfId="6" applyNumberFormat="1" applyFont="1" applyFill="1" applyBorder="1" applyAlignment="1">
      <alignment horizontal="left"/>
    </xf>
    <xf numFmtId="176" fontId="3" fillId="0" borderId="4" xfId="0" applyNumberFormat="1" applyFont="1" applyFill="1" applyBorder="1" applyAlignment="1">
      <alignment horizontal="left"/>
    </xf>
    <xf numFmtId="176" fontId="3" fillId="0" borderId="4" xfId="0" applyNumberFormat="1" applyFont="1" applyFill="1" applyBorder="1" applyAlignment="1">
      <alignment horizontal="left" wrapText="1"/>
    </xf>
    <xf numFmtId="166" fontId="12" fillId="0" borderId="4" xfId="0" applyNumberFormat="1" applyFont="1" applyFill="1" applyBorder="1" applyAlignment="1">
      <alignment horizontal="left"/>
    </xf>
    <xf numFmtId="166" fontId="3" fillId="0" borderId="4" xfId="0" applyNumberFormat="1" applyFont="1" applyFill="1" applyBorder="1" applyAlignment="1">
      <alignment horizontal="left" vertical="center"/>
    </xf>
    <xf numFmtId="166" fontId="12" fillId="0" borderId="4" xfId="0" applyNumberFormat="1" applyFont="1" applyFill="1" applyBorder="1" applyAlignment="1">
      <alignment horizontal="left" wrapText="1"/>
    </xf>
    <xf numFmtId="4" fontId="12" fillId="0" borderId="4" xfId="0" applyNumberFormat="1" applyFont="1" applyFill="1" applyBorder="1" applyAlignment="1">
      <alignment horizontal="left" wrapText="1"/>
    </xf>
    <xf numFmtId="0" fontId="3" fillId="0" borderId="2" xfId="0" applyFont="1" applyFill="1" applyBorder="1" applyAlignment="1">
      <alignment horizontal="left" wrapText="1"/>
    </xf>
    <xf numFmtId="49" fontId="12" fillId="0" borderId="4" xfId="0" applyNumberFormat="1" applyFont="1" applyFill="1" applyBorder="1" applyAlignment="1">
      <alignment horizontal="left" vertical="center"/>
    </xf>
    <xf numFmtId="0" fontId="3" fillId="0" borderId="7" xfId="0" applyFont="1" applyFill="1" applyBorder="1" applyAlignment="1">
      <alignment horizontal="left" vertical="top" wrapText="1"/>
    </xf>
    <xf numFmtId="166" fontId="3" fillId="0" borderId="4" xfId="0" applyNumberFormat="1" applyFont="1" applyFill="1" applyBorder="1" applyAlignment="1">
      <alignment horizontal="left" vertical="center" wrapText="1"/>
    </xf>
    <xf numFmtId="49" fontId="5" fillId="0" borderId="4" xfId="0" applyNumberFormat="1" applyFont="1" applyFill="1" applyBorder="1" applyAlignment="1">
      <alignment horizontal="left" vertical="top"/>
    </xf>
    <xf numFmtId="166" fontId="3" fillId="0" borderId="4" xfId="0" applyNumberFormat="1" applyFont="1" applyFill="1" applyBorder="1" applyAlignment="1">
      <alignment horizontal="left" vertical="top" wrapText="1"/>
    </xf>
    <xf numFmtId="0" fontId="13" fillId="0" borderId="1" xfId="19" applyFont="1" applyFill="1" applyBorder="1" applyAlignment="1">
      <alignment horizontal="left" vertical="center" wrapText="1"/>
    </xf>
    <xf numFmtId="0" fontId="13" fillId="0" borderId="4" xfId="0" applyFont="1" applyFill="1" applyBorder="1" applyAlignment="1">
      <alignment horizontal="left" wrapText="1"/>
    </xf>
    <xf numFmtId="0" fontId="10" fillId="0" borderId="4"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 fontId="12" fillId="0" borderId="4" xfId="0" applyNumberFormat="1" applyFont="1" applyFill="1" applyBorder="1" applyAlignment="1">
      <alignment horizontal="left" vertical="center" wrapText="1"/>
    </xf>
    <xf numFmtId="49" fontId="24" fillId="0" borderId="8" xfId="0" applyNumberFormat="1" applyFont="1" applyFill="1" applyBorder="1" applyAlignment="1">
      <alignment horizontal="left" vertical="center" wrapText="1"/>
    </xf>
    <xf numFmtId="49" fontId="5" fillId="0" borderId="0" xfId="0" applyNumberFormat="1" applyFont="1" applyFill="1" applyAlignment="1">
      <alignment horizontal="center" vertical="center"/>
    </xf>
    <xf numFmtId="0" fontId="3" fillId="0" borderId="0" xfId="0" applyFont="1" applyFill="1" applyAlignment="1">
      <alignment horizontal="center" vertical="center"/>
    </xf>
    <xf numFmtId="4" fontId="3" fillId="0" borderId="4" xfId="0" applyNumberFormat="1" applyFont="1" applyFill="1" applyBorder="1" applyAlignment="1">
      <alignment vertical="center"/>
    </xf>
    <xf numFmtId="0" fontId="13" fillId="0" borderId="4" xfId="0" applyFont="1" applyFill="1" applyBorder="1" applyAlignment="1"/>
    <xf numFmtId="49" fontId="28" fillId="0" borderId="4" xfId="0" applyNumberFormat="1" applyFont="1" applyFill="1" applyBorder="1" applyAlignment="1">
      <alignment horizontal="left" vertical="center"/>
    </xf>
    <xf numFmtId="1" fontId="28" fillId="0" borderId="4" xfId="0" applyNumberFormat="1" applyFont="1" applyFill="1" applyBorder="1" applyAlignment="1">
      <alignment horizontal="left" vertical="center"/>
    </xf>
    <xf numFmtId="171" fontId="28" fillId="0" borderId="4" xfId="0" applyNumberFormat="1" applyFont="1" applyFill="1" applyBorder="1" applyAlignment="1">
      <alignment horizontal="left" vertical="center"/>
    </xf>
    <xf numFmtId="2" fontId="28" fillId="0" borderId="4" xfId="0" applyNumberFormat="1" applyFont="1" applyFill="1" applyBorder="1" applyAlignment="1">
      <alignment horizontal="left" vertical="center"/>
    </xf>
    <xf numFmtId="4" fontId="28" fillId="0" borderId="4" xfId="0" applyNumberFormat="1" applyFont="1" applyFill="1" applyBorder="1" applyAlignment="1">
      <alignment horizontal="left" vertical="center"/>
    </xf>
    <xf numFmtId="4" fontId="31" fillId="0" borderId="4" xfId="0" applyNumberFormat="1" applyFont="1" applyFill="1" applyBorder="1" applyAlignment="1">
      <alignment horizontal="center" vertical="center"/>
    </xf>
    <xf numFmtId="49" fontId="3" fillId="0" borderId="0" xfId="0" applyNumberFormat="1" applyFont="1" applyFill="1" applyAlignment="1">
      <alignment vertical="top" wrapText="1"/>
    </xf>
    <xf numFmtId="0" fontId="20" fillId="0" borderId="0" xfId="0" applyFont="1" applyFill="1" applyAlignment="1">
      <alignment horizontal="left"/>
    </xf>
    <xf numFmtId="3" fontId="3" fillId="0" borderId="8" xfId="0" applyNumberFormat="1" applyFont="1" applyFill="1" applyBorder="1" applyAlignment="1">
      <alignment horizontal="left" vertical="center"/>
    </xf>
    <xf numFmtId="49" fontId="13" fillId="0" borderId="3" xfId="0" applyNumberFormat="1"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13" fillId="0" borderId="4" xfId="0" applyNumberFormat="1" applyFont="1" applyFill="1" applyBorder="1" applyAlignment="1">
      <alignment vertical="center"/>
    </xf>
    <xf numFmtId="49" fontId="13"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left" vertical="center"/>
    </xf>
    <xf numFmtId="49" fontId="13" fillId="0" borderId="4" xfId="0" applyNumberFormat="1" applyFont="1" applyFill="1" applyBorder="1" applyAlignment="1">
      <alignment horizontal="center"/>
    </xf>
    <xf numFmtId="49" fontId="13" fillId="0" borderId="4" xfId="0" applyNumberFormat="1" applyFont="1" applyFill="1" applyBorder="1"/>
    <xf numFmtId="1" fontId="13" fillId="0" borderId="4" xfId="0" applyNumberFormat="1" applyFont="1" applyFill="1" applyBorder="1" applyAlignment="1">
      <alignment horizontal="center" vertical="center"/>
    </xf>
    <xf numFmtId="49" fontId="13" fillId="0" borderId="4"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xf>
    <xf numFmtId="49" fontId="13" fillId="0" borderId="4" xfId="0" applyNumberFormat="1" applyFont="1" applyFill="1" applyBorder="1" applyAlignment="1">
      <alignment vertical="center" wrapText="1"/>
    </xf>
    <xf numFmtId="1" fontId="13" fillId="0" borderId="4" xfId="0" applyNumberFormat="1" applyFont="1" applyFill="1" applyBorder="1" applyAlignment="1"/>
    <xf numFmtId="0" fontId="3" fillId="0" borderId="4" xfId="0" applyFont="1" applyFill="1" applyBorder="1" applyAlignment="1">
      <alignment horizontal="center" vertical="center"/>
    </xf>
    <xf numFmtId="2" fontId="13" fillId="0" borderId="4" xfId="0" applyNumberFormat="1" applyFont="1" applyFill="1" applyBorder="1"/>
    <xf numFmtId="180" fontId="13" fillId="0" borderId="4" xfId="1" applyNumberFormat="1" applyFont="1" applyFill="1" applyBorder="1" applyAlignment="1">
      <alignment horizontal="center" vertical="center"/>
    </xf>
    <xf numFmtId="171" fontId="13" fillId="0" borderId="4" xfId="0" applyNumberFormat="1" applyFont="1" applyFill="1" applyBorder="1"/>
    <xf numFmtId="0" fontId="13" fillId="0" borderId="4" xfId="0" applyNumberFormat="1" applyFont="1" applyFill="1" applyBorder="1" applyAlignment="1">
      <alignment horizontal="center" vertical="center" wrapText="1"/>
    </xf>
    <xf numFmtId="180" fontId="13" fillId="0" borderId="4" xfId="1" applyNumberFormat="1" applyFont="1" applyFill="1" applyBorder="1" applyAlignment="1">
      <alignment horizontal="left" vertical="center"/>
    </xf>
    <xf numFmtId="49" fontId="13" fillId="0" borderId="4" xfId="0" applyNumberFormat="1" applyFont="1" applyFill="1" applyBorder="1" applyAlignment="1">
      <alignment wrapText="1"/>
    </xf>
    <xf numFmtId="0" fontId="10" fillId="0" borderId="4" xfId="0" applyNumberFormat="1" applyFont="1" applyFill="1" applyBorder="1" applyAlignment="1">
      <alignment vertical="center"/>
    </xf>
    <xf numFmtId="0" fontId="10"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xf>
    <xf numFmtId="0" fontId="10" fillId="0" borderId="4" xfId="0" applyNumberFormat="1" applyFont="1" applyFill="1" applyBorder="1" applyAlignment="1">
      <alignment horizontal="right"/>
    </xf>
    <xf numFmtId="0" fontId="32" fillId="0" borderId="4" xfId="0" applyNumberFormat="1" applyFont="1" applyFill="1" applyBorder="1" applyAlignment="1">
      <alignment horizontal="left" wrapText="1"/>
    </xf>
    <xf numFmtId="0" fontId="32" fillId="0" borderId="2" xfId="0" applyNumberFormat="1" applyFont="1" applyFill="1" applyBorder="1" applyAlignment="1">
      <alignment horizontal="center" vertical="center" wrapText="1"/>
    </xf>
    <xf numFmtId="0" fontId="32" fillId="0" borderId="20" xfId="0" applyNumberFormat="1" applyFont="1" applyFill="1" applyBorder="1" applyAlignment="1">
      <alignment horizontal="center" vertical="center" wrapText="1"/>
    </xf>
    <xf numFmtId="0" fontId="32" fillId="0" borderId="21" xfId="0" applyNumberFormat="1" applyFont="1" applyFill="1" applyBorder="1" applyAlignment="1">
      <alignment horizontal="center" vertical="center" wrapText="1"/>
    </xf>
    <xf numFmtId="0" fontId="13" fillId="0" borderId="4" xfId="0" applyNumberFormat="1" applyFont="1" applyFill="1" applyBorder="1" applyAlignment="1">
      <alignment horizontal="left" vertical="top" wrapText="1"/>
    </xf>
    <xf numFmtId="49" fontId="3" fillId="0" borderId="4"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49" fontId="3" fillId="0" borderId="4" xfId="12" applyNumberFormat="1" applyFont="1" applyFill="1" applyBorder="1" applyAlignment="1">
      <alignment horizontal="center" vertical="center" wrapText="1"/>
    </xf>
    <xf numFmtId="49" fontId="3" fillId="0" borderId="4" xfId="12" applyNumberFormat="1" applyFont="1" applyFill="1" applyBorder="1" applyAlignment="1">
      <alignment horizontal="center" vertical="center"/>
    </xf>
    <xf numFmtId="171" fontId="3" fillId="0" borderId="4" xfId="0" applyNumberFormat="1" applyFont="1" applyFill="1" applyBorder="1" applyAlignment="1">
      <alignment horizontal="center" vertical="center"/>
    </xf>
    <xf numFmtId="4" fontId="3" fillId="0" borderId="4" xfId="0" applyNumberFormat="1" applyFont="1" applyFill="1" applyBorder="1" applyAlignment="1">
      <alignment horizontal="center" vertical="center"/>
    </xf>
    <xf numFmtId="2" fontId="3" fillId="0" borderId="4"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4" fontId="3" fillId="0" borderId="4"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11" fillId="0" borderId="4" xfId="23" applyFont="1" applyFill="1" applyBorder="1" applyAlignment="1">
      <alignment vertical="center"/>
    </xf>
    <xf numFmtId="164" fontId="13" fillId="0" borderId="4" xfId="1" applyFont="1" applyFill="1" applyBorder="1" applyAlignment="1">
      <alignment horizontal="center" vertical="center"/>
    </xf>
    <xf numFmtId="0" fontId="3" fillId="0" borderId="4" xfId="0" applyFont="1" applyFill="1" applyBorder="1" applyAlignment="1">
      <alignment vertical="center" wrapText="1"/>
    </xf>
    <xf numFmtId="49" fontId="3" fillId="0" borderId="4" xfId="0" applyNumberFormat="1" applyFont="1" applyFill="1" applyBorder="1" applyAlignment="1">
      <alignment vertical="top"/>
    </xf>
    <xf numFmtId="0" fontId="3" fillId="0" borderId="4" xfId="0" applyFont="1" applyFill="1" applyBorder="1" applyAlignment="1">
      <alignment vertical="center"/>
    </xf>
    <xf numFmtId="49" fontId="3" fillId="0" borderId="4" xfId="0" applyNumberFormat="1" applyFont="1" applyFill="1" applyBorder="1"/>
    <xf numFmtId="0" fontId="13" fillId="0" borderId="4" xfId="0" applyFont="1" applyFill="1" applyBorder="1"/>
    <xf numFmtId="169" fontId="3" fillId="0" borderId="4" xfId="0" applyNumberFormat="1" applyFont="1" applyFill="1" applyBorder="1" applyAlignment="1">
      <alignment horizontal="center" vertical="center"/>
    </xf>
    <xf numFmtId="4" fontId="3" fillId="0" borderId="4" xfId="2"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169" fontId="3" fillId="0" borderId="4" xfId="0" applyNumberFormat="1" applyFont="1" applyFill="1" applyBorder="1" applyAlignment="1">
      <alignment horizontal="right" vertical="center"/>
    </xf>
    <xf numFmtId="4" fontId="3" fillId="0" borderId="4" xfId="13" applyNumberFormat="1" applyFont="1" applyFill="1" applyBorder="1" applyAlignment="1">
      <alignment horizontal="right" vertical="center"/>
    </xf>
    <xf numFmtId="49" fontId="3" fillId="0" borderId="4" xfId="0" applyNumberFormat="1" applyFont="1" applyFill="1" applyBorder="1" applyAlignment="1">
      <alignment horizontal="right" vertical="center"/>
    </xf>
    <xf numFmtId="172" fontId="12" fillId="0" borderId="4" xfId="0" applyNumberFormat="1" applyFont="1" applyFill="1" applyBorder="1"/>
    <xf numFmtId="172" fontId="3" fillId="0" borderId="4" xfId="0" applyNumberFormat="1" applyFont="1" applyFill="1" applyBorder="1"/>
    <xf numFmtId="49" fontId="5" fillId="0" borderId="4" xfId="0" applyNumberFormat="1" applyFont="1" applyFill="1" applyBorder="1" applyAlignment="1">
      <alignment horizontal="center" vertical="center"/>
    </xf>
    <xf numFmtId="49" fontId="3" fillId="0" borderId="4" xfId="0" applyNumberFormat="1" applyFont="1" applyFill="1" applyBorder="1" applyAlignment="1">
      <alignmen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right" vertical="center"/>
    </xf>
    <xf numFmtId="0" fontId="26" fillId="0" borderId="1" xfId="0" applyFont="1" applyFill="1" applyBorder="1" applyAlignment="1">
      <alignment horizontal="left" vertical="center" wrapText="1"/>
    </xf>
    <xf numFmtId="0" fontId="3" fillId="0" borderId="6" xfId="0" applyFont="1" applyFill="1" applyBorder="1" applyAlignment="1">
      <alignment horizontal="left" vertical="top" wrapText="1"/>
    </xf>
    <xf numFmtId="179" fontId="3" fillId="0" borderId="4" xfId="0" applyNumberFormat="1" applyFont="1" applyFill="1" applyBorder="1" applyAlignment="1">
      <alignment horizontal="left"/>
    </xf>
    <xf numFmtId="49" fontId="3" fillId="5" borderId="4" xfId="0" applyNumberFormat="1" applyFont="1" applyFill="1" applyBorder="1" applyAlignment="1">
      <alignment horizontal="left"/>
    </xf>
    <xf numFmtId="0" fontId="19" fillId="5" borderId="4" xfId="0" applyFont="1" applyFill="1" applyBorder="1" applyAlignment="1">
      <alignment horizontal="left" vertical="top" wrapText="1"/>
    </xf>
    <xf numFmtId="49" fontId="3" fillId="5" borderId="4" xfId="0" applyNumberFormat="1" applyFont="1" applyFill="1" applyBorder="1" applyAlignment="1">
      <alignment horizontal="center" vertical="center"/>
    </xf>
    <xf numFmtId="0" fontId="3" fillId="5" borderId="4" xfId="0" applyFont="1" applyFill="1" applyBorder="1" applyAlignment="1">
      <alignment vertical="center" wrapText="1"/>
    </xf>
    <xf numFmtId="49" fontId="12" fillId="5" borderId="4" xfId="0" applyNumberFormat="1" applyFont="1" applyFill="1" applyBorder="1" applyAlignment="1">
      <alignment horizontal="left" vertical="center" wrapText="1"/>
    </xf>
    <xf numFmtId="49" fontId="3" fillId="5" borderId="4" xfId="0" applyNumberFormat="1" applyFont="1" applyFill="1" applyBorder="1" applyAlignment="1">
      <alignment horizontal="left" vertical="center"/>
    </xf>
    <xf numFmtId="1" fontId="3" fillId="5" borderId="4" xfId="0" applyNumberFormat="1" applyFont="1" applyFill="1" applyBorder="1" applyAlignment="1">
      <alignment horizontal="center" vertical="center"/>
    </xf>
    <xf numFmtId="49" fontId="3" fillId="5" borderId="4" xfId="0" applyNumberFormat="1" applyFont="1" applyFill="1" applyBorder="1" applyAlignment="1">
      <alignment horizontal="left" vertical="top"/>
    </xf>
    <xf numFmtId="49" fontId="3" fillId="5" borderId="4" xfId="0" applyNumberFormat="1" applyFont="1" applyFill="1" applyBorder="1" applyAlignment="1">
      <alignment vertical="top"/>
    </xf>
    <xf numFmtId="0" fontId="13" fillId="5" borderId="4" xfId="0" applyFont="1" applyFill="1" applyBorder="1"/>
    <xf numFmtId="0" fontId="3" fillId="5" borderId="4" xfId="0" applyFont="1" applyFill="1" applyBorder="1" applyAlignment="1">
      <alignment horizontal="center" vertical="center"/>
    </xf>
    <xf numFmtId="169" fontId="3" fillId="5" borderId="4" xfId="0" applyNumberFormat="1" applyFont="1" applyFill="1" applyBorder="1" applyAlignment="1">
      <alignment horizontal="center" vertical="center"/>
    </xf>
    <xf numFmtId="4" fontId="3" fillId="5" borderId="4" xfId="2" applyNumberFormat="1" applyFont="1" applyFill="1" applyBorder="1" applyAlignment="1">
      <alignment horizontal="right" vertical="center"/>
    </xf>
    <xf numFmtId="169" fontId="3" fillId="5" borderId="4" xfId="0" applyNumberFormat="1" applyFont="1" applyFill="1" applyBorder="1" applyAlignment="1">
      <alignment horizontal="right" vertical="center"/>
    </xf>
    <xf numFmtId="49" fontId="3" fillId="5" borderId="4" xfId="0" applyNumberFormat="1" applyFont="1" applyFill="1" applyBorder="1" applyAlignment="1">
      <alignment horizontal="right" vertical="center"/>
    </xf>
    <xf numFmtId="49" fontId="13" fillId="5" borderId="4" xfId="0" applyNumberFormat="1" applyFont="1" applyFill="1" applyBorder="1" applyAlignment="1">
      <alignment vertical="center"/>
    </xf>
    <xf numFmtId="170" fontId="3" fillId="5" borderId="4" xfId="0" applyNumberFormat="1" applyFont="1" applyFill="1" applyBorder="1" applyAlignment="1">
      <alignment horizontal="left" vertical="center"/>
    </xf>
    <xf numFmtId="0" fontId="3" fillId="5" borderId="4" xfId="5" applyFont="1" applyFill="1" applyBorder="1" applyAlignment="1">
      <alignment horizontal="left" vertical="center" wrapText="1"/>
    </xf>
    <xf numFmtId="0" fontId="26" fillId="0" borderId="4" xfId="0" applyFont="1" applyFill="1" applyBorder="1" applyAlignment="1">
      <alignment horizontal="left" vertical="center" wrapText="1"/>
    </xf>
    <xf numFmtId="49" fontId="5" fillId="0" borderId="22" xfId="0" applyNumberFormat="1" applyFont="1" applyFill="1" applyBorder="1" applyAlignment="1">
      <alignment horizontal="left" vertical="top" wrapText="1"/>
    </xf>
    <xf numFmtId="3" fontId="5" fillId="0" borderId="22" xfId="0" applyNumberFormat="1" applyFont="1" applyFill="1" applyBorder="1" applyAlignment="1">
      <alignment horizontal="left" vertical="top" wrapText="1"/>
    </xf>
    <xf numFmtId="49" fontId="5" fillId="0" borderId="24"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0" fontId="20" fillId="0" borderId="3" xfId="0" applyFont="1" applyFill="1" applyBorder="1" applyAlignment="1">
      <alignment horizontal="left"/>
    </xf>
    <xf numFmtId="49" fontId="13" fillId="4" borderId="4" xfId="0" applyNumberFormat="1" applyFont="1" applyFill="1" applyBorder="1" applyAlignment="1">
      <alignment horizontal="left"/>
    </xf>
    <xf numFmtId="0" fontId="26" fillId="5" borderId="4" xfId="0" applyFont="1" applyFill="1" applyBorder="1" applyAlignment="1">
      <alignment horizontal="left" vertical="top" wrapText="1"/>
    </xf>
    <xf numFmtId="0" fontId="3" fillId="5" borderId="4" xfId="0" applyFont="1" applyFill="1" applyBorder="1" applyAlignment="1">
      <alignment horizontal="left" vertical="center"/>
    </xf>
    <xf numFmtId="4" fontId="3" fillId="5" borderId="4" xfId="0" applyNumberFormat="1" applyFont="1" applyFill="1" applyBorder="1" applyAlignment="1">
      <alignment horizontal="left" vertical="center"/>
    </xf>
    <xf numFmtId="4" fontId="3" fillId="5" borderId="3" xfId="0" applyNumberFormat="1" applyFont="1" applyFill="1" applyBorder="1" applyAlignment="1">
      <alignment horizontal="left" vertical="center"/>
    </xf>
    <xf numFmtId="49" fontId="3" fillId="5" borderId="3" xfId="0" applyNumberFormat="1" applyFont="1" applyFill="1" applyBorder="1" applyAlignment="1">
      <alignment horizontal="left"/>
    </xf>
    <xf numFmtId="0" fontId="19" fillId="5" borderId="3" xfId="0" applyFont="1" applyFill="1" applyBorder="1" applyAlignment="1">
      <alignment horizontal="left" vertical="top" wrapText="1"/>
    </xf>
    <xf numFmtId="0" fontId="3" fillId="5" borderId="3" xfId="0" applyFont="1" applyFill="1" applyBorder="1" applyAlignment="1">
      <alignment horizontal="left" vertical="center"/>
    </xf>
    <xf numFmtId="0" fontId="26" fillId="5" borderId="3" xfId="0" applyFont="1" applyFill="1" applyBorder="1" applyAlignment="1">
      <alignment horizontal="left" vertical="top" wrapText="1"/>
    </xf>
    <xf numFmtId="49" fontId="5" fillId="2" borderId="4" xfId="0" applyNumberFormat="1" applyFont="1" applyFill="1" applyBorder="1" applyAlignment="1">
      <alignment horizontal="left" vertical="center"/>
    </xf>
    <xf numFmtId="49" fontId="5" fillId="2" borderId="4"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169" fontId="5" fillId="2" borderId="4" xfId="0" applyNumberFormat="1" applyFont="1" applyFill="1" applyBorder="1" applyAlignment="1">
      <alignment horizontal="left" vertical="center"/>
    </xf>
    <xf numFmtId="49" fontId="12" fillId="0" borderId="4" xfId="12" applyNumberFormat="1" applyFont="1" applyFill="1" applyBorder="1" applyAlignment="1">
      <alignment horizontal="left" vertical="center" wrapText="1"/>
    </xf>
    <xf numFmtId="49" fontId="25" fillId="0" borderId="22" xfId="0" applyNumberFormat="1" applyFont="1" applyFill="1" applyBorder="1" applyAlignment="1">
      <alignment horizontal="left" vertical="top" wrapText="1"/>
    </xf>
    <xf numFmtId="3" fontId="25" fillId="0" borderId="22" xfId="0" applyNumberFormat="1" applyFont="1" applyFill="1" applyBorder="1" applyAlignment="1">
      <alignment horizontal="left" vertical="top" wrapText="1"/>
    </xf>
    <xf numFmtId="169" fontId="12" fillId="0" borderId="4" xfId="0" applyNumberFormat="1" applyFont="1" applyFill="1" applyBorder="1" applyAlignment="1">
      <alignment horizontal="left" vertical="center"/>
    </xf>
    <xf numFmtId="49" fontId="12" fillId="0" borderId="23" xfId="0" applyNumberFormat="1" applyFont="1" applyFill="1" applyBorder="1" applyAlignment="1">
      <alignment horizontal="left" vertical="center" wrapText="1"/>
    </xf>
    <xf numFmtId="49" fontId="12" fillId="0" borderId="22" xfId="0" applyNumberFormat="1" applyFont="1" applyFill="1" applyBorder="1" applyAlignment="1">
      <alignment horizontal="left" vertical="center" wrapText="1"/>
    </xf>
    <xf numFmtId="49" fontId="25" fillId="0" borderId="24" xfId="0" applyNumberFormat="1" applyFont="1" applyFill="1" applyBorder="1" applyAlignment="1">
      <alignment horizontal="left" vertical="top" wrapText="1"/>
    </xf>
    <xf numFmtId="49" fontId="25" fillId="0" borderId="3" xfId="0" applyNumberFormat="1" applyFont="1" applyFill="1" applyBorder="1" applyAlignment="1">
      <alignment horizontal="left" vertical="top" wrapText="1"/>
    </xf>
    <xf numFmtId="0" fontId="0" fillId="0" borderId="3" xfId="0" applyFont="1" applyFill="1" applyBorder="1" applyAlignment="1">
      <alignment horizontal="left"/>
    </xf>
    <xf numFmtId="4" fontId="3" fillId="0" borderId="3" xfId="0" applyNumberFormat="1" applyFont="1" applyFill="1" applyBorder="1" applyAlignment="1">
      <alignment horizontal="left" vertical="center"/>
    </xf>
    <xf numFmtId="0" fontId="19" fillId="0" borderId="3" xfId="0" applyFont="1" applyFill="1" applyBorder="1" applyAlignment="1">
      <alignment horizontal="left" vertical="top" wrapText="1"/>
    </xf>
    <xf numFmtId="0" fontId="26" fillId="0" borderId="3" xfId="0" applyFont="1" applyFill="1" applyBorder="1" applyAlignment="1">
      <alignment horizontal="left" vertical="top" wrapText="1"/>
    </xf>
    <xf numFmtId="0" fontId="3" fillId="0" borderId="3" xfId="0" applyFont="1" applyFill="1" applyBorder="1" applyAlignment="1">
      <alignment horizontal="left" vertical="center" wrapText="1"/>
    </xf>
    <xf numFmtId="0" fontId="12" fillId="0" borderId="3" xfId="0" applyFont="1" applyFill="1" applyBorder="1" applyAlignment="1">
      <alignment horizontal="left" vertical="center"/>
    </xf>
    <xf numFmtId="49" fontId="3" fillId="0" borderId="3" xfId="12" applyNumberFormat="1" applyFont="1" applyFill="1" applyBorder="1" applyAlignment="1">
      <alignment horizontal="left" vertical="center"/>
    </xf>
    <xf numFmtId="0" fontId="13" fillId="0" borderId="3" xfId="0" applyFont="1" applyFill="1" applyBorder="1" applyAlignment="1">
      <alignment horizontal="left"/>
    </xf>
    <xf numFmtId="1" fontId="3" fillId="0" borderId="3" xfId="0"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4" fontId="3" fillId="0" borderId="3" xfId="13" applyNumberFormat="1" applyFont="1" applyFill="1" applyBorder="1" applyAlignment="1">
      <alignment horizontal="left" vertical="center"/>
    </xf>
    <xf numFmtId="172" fontId="12" fillId="0" borderId="3" xfId="0" applyNumberFormat="1" applyFont="1" applyFill="1" applyBorder="1" applyAlignment="1">
      <alignment horizontal="left"/>
    </xf>
    <xf numFmtId="172" fontId="3" fillId="0" borderId="3" xfId="0" applyNumberFormat="1" applyFont="1" applyFill="1" applyBorder="1" applyAlignment="1">
      <alignment horizontal="left"/>
    </xf>
    <xf numFmtId="49" fontId="3" fillId="6" borderId="2" xfId="0" applyNumberFormat="1" applyFont="1" applyFill="1" applyBorder="1" applyAlignment="1">
      <alignment horizontal="left" vertical="center" wrapText="1"/>
    </xf>
    <xf numFmtId="49" fontId="3" fillId="6" borderId="4" xfId="0" applyNumberFormat="1" applyFont="1" applyFill="1" applyBorder="1" applyAlignment="1">
      <alignment horizontal="left" vertical="center" wrapText="1"/>
    </xf>
    <xf numFmtId="0" fontId="19" fillId="6" borderId="6" xfId="0" applyFont="1" applyFill="1" applyBorder="1" applyAlignment="1">
      <alignment horizontal="left" vertical="top" wrapText="1"/>
    </xf>
    <xf numFmtId="0" fontId="19" fillId="6" borderId="4" xfId="0" applyFont="1" applyFill="1" applyBorder="1" applyAlignment="1">
      <alignment horizontal="left" vertical="center" wrapText="1"/>
    </xf>
    <xf numFmtId="0" fontId="3" fillId="6" borderId="4"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3" fillId="6" borderId="4" xfId="24" applyFont="1" applyFill="1" applyBorder="1" applyAlignment="1">
      <alignment horizontal="left" vertical="center" wrapText="1"/>
    </xf>
    <xf numFmtId="49" fontId="12" fillId="6" borderId="4" xfId="0" applyNumberFormat="1" applyFont="1" applyFill="1" applyBorder="1" applyAlignment="1">
      <alignment horizontal="left" vertical="center" wrapText="1"/>
    </xf>
    <xf numFmtId="0" fontId="3" fillId="6" borderId="4" xfId="0" applyFont="1" applyFill="1" applyBorder="1" applyAlignment="1">
      <alignment horizontal="left" vertical="center"/>
    </xf>
    <xf numFmtId="4" fontId="3" fillId="6" borderId="4" xfId="0" applyNumberFormat="1" applyFont="1" applyFill="1" applyBorder="1" applyAlignment="1">
      <alignment horizontal="left" vertical="center" wrapText="1"/>
    </xf>
    <xf numFmtId="3" fontId="3" fillId="6" borderId="4" xfId="0" applyNumberFormat="1" applyFont="1" applyFill="1" applyBorder="1" applyAlignment="1">
      <alignment horizontal="left" vertical="center" wrapText="1"/>
    </xf>
    <xf numFmtId="49" fontId="3" fillId="6" borderId="21" xfId="0" applyNumberFormat="1" applyFont="1" applyFill="1" applyBorder="1" applyAlignment="1">
      <alignment horizontal="left" vertical="center" wrapText="1"/>
    </xf>
    <xf numFmtId="49" fontId="3" fillId="6" borderId="4" xfId="0" applyNumberFormat="1" applyFont="1" applyFill="1" applyBorder="1" applyAlignment="1">
      <alignment horizontal="left" vertical="center"/>
    </xf>
    <xf numFmtId="2" fontId="3" fillId="6" borderId="4" xfId="0" applyNumberFormat="1" applyFont="1" applyFill="1" applyBorder="1" applyAlignment="1">
      <alignment horizontal="left" vertical="top" wrapText="1"/>
    </xf>
    <xf numFmtId="49" fontId="11" fillId="0" borderId="0" xfId="0" applyNumberFormat="1" applyFont="1" applyFill="1" applyAlignment="1">
      <alignment horizontal="left"/>
    </xf>
    <xf numFmtId="49" fontId="3" fillId="6" borderId="1" xfId="0" applyNumberFormat="1" applyFont="1" applyFill="1" applyBorder="1" applyAlignment="1">
      <alignment horizontal="left" vertical="center" wrapText="1"/>
    </xf>
    <xf numFmtId="0" fontId="26" fillId="6" borderId="4" xfId="0" applyFont="1" applyFill="1" applyBorder="1" applyAlignment="1">
      <alignment horizontal="left" vertical="center" wrapText="1"/>
    </xf>
    <xf numFmtId="4" fontId="3" fillId="6" borderId="1" xfId="0" applyNumberFormat="1" applyFont="1" applyFill="1" applyBorder="1" applyAlignment="1">
      <alignment horizontal="left" vertical="center" wrapText="1"/>
    </xf>
    <xf numFmtId="3" fontId="3" fillId="6" borderId="1" xfId="0" applyNumberFormat="1" applyFont="1" applyFill="1" applyBorder="1" applyAlignment="1">
      <alignment horizontal="left" vertical="center" wrapText="1"/>
    </xf>
    <xf numFmtId="49" fontId="3" fillId="6" borderId="1" xfId="0" applyNumberFormat="1" applyFont="1" applyFill="1" applyBorder="1" applyAlignment="1">
      <alignment horizontal="left" vertical="center"/>
    </xf>
    <xf numFmtId="2" fontId="3" fillId="6" borderId="1" xfId="0" applyNumberFormat="1" applyFont="1" applyFill="1" applyBorder="1" applyAlignment="1">
      <alignment horizontal="left" vertical="top" wrapText="1"/>
    </xf>
    <xf numFmtId="0" fontId="34" fillId="0" borderId="0" xfId="0" applyFont="1" applyFill="1" applyAlignment="1">
      <alignment horizontal="left"/>
    </xf>
    <xf numFmtId="49" fontId="3" fillId="6" borderId="25" xfId="0" applyNumberFormat="1" applyFont="1" applyFill="1" applyBorder="1" applyAlignment="1">
      <alignment horizontal="left" vertical="center" wrapText="1"/>
    </xf>
    <xf numFmtId="49" fontId="3" fillId="6" borderId="16" xfId="0" applyNumberFormat="1" applyFont="1" applyFill="1" applyBorder="1" applyAlignment="1">
      <alignment horizontal="left" vertical="center" wrapText="1"/>
    </xf>
    <xf numFmtId="0" fontId="34" fillId="6" borderId="4" xfId="0" applyFont="1" applyFill="1" applyBorder="1" applyAlignment="1">
      <alignment horizontal="left" vertical="center" wrapText="1"/>
    </xf>
    <xf numFmtId="0" fontId="34" fillId="6" borderId="4" xfId="0" applyFont="1" applyFill="1" applyBorder="1" applyAlignment="1">
      <alignment horizontal="left"/>
    </xf>
    <xf numFmtId="4" fontId="13" fillId="6" borderId="4" xfId="0" applyNumberFormat="1" applyFont="1" applyFill="1" applyBorder="1" applyAlignment="1">
      <alignment horizontal="left" vertical="center" wrapText="1"/>
    </xf>
    <xf numFmtId="4" fontId="0" fillId="6" borderId="0" xfId="0" applyNumberFormat="1" applyFont="1" applyFill="1" applyAlignment="1">
      <alignment horizontal="left"/>
    </xf>
    <xf numFmtId="0" fontId="34" fillId="6" borderId="0" xfId="0" applyFont="1" applyFill="1" applyAlignment="1">
      <alignment horizontal="left"/>
    </xf>
    <xf numFmtId="1" fontId="3" fillId="6" borderId="4" xfId="0" applyNumberFormat="1" applyFont="1" applyFill="1" applyBorder="1" applyAlignment="1">
      <alignment horizontal="left" vertical="center" wrapText="1"/>
    </xf>
    <xf numFmtId="1" fontId="12" fillId="6" borderId="4" xfId="0" applyNumberFormat="1" applyFont="1" applyFill="1" applyBorder="1" applyAlignment="1">
      <alignment horizontal="left" vertical="center" wrapText="1"/>
    </xf>
    <xf numFmtId="49" fontId="3" fillId="6" borderId="4" xfId="12" applyNumberFormat="1" applyFont="1" applyFill="1" applyBorder="1" applyAlignment="1">
      <alignment horizontal="left" vertical="center" wrapText="1"/>
    </xf>
    <xf numFmtId="49" fontId="13" fillId="6" borderId="4" xfId="0" applyNumberFormat="1" applyFont="1" applyFill="1" applyBorder="1" applyAlignment="1">
      <alignment horizontal="left"/>
    </xf>
    <xf numFmtId="49" fontId="3" fillId="6" borderId="4" xfId="0" applyNumberFormat="1" applyFont="1" applyFill="1" applyBorder="1" applyAlignment="1">
      <alignment horizontal="left" vertical="top" wrapText="1"/>
    </xf>
    <xf numFmtId="0" fontId="19" fillId="6" borderId="1" xfId="0" applyFont="1" applyFill="1" applyBorder="1" applyAlignment="1">
      <alignment horizontal="left" vertical="center" wrapText="1"/>
    </xf>
    <xf numFmtId="49" fontId="12" fillId="6" borderId="1" xfId="0" applyNumberFormat="1" applyFont="1" applyFill="1" applyBorder="1" applyAlignment="1">
      <alignment horizontal="left" vertical="center" wrapText="1"/>
    </xf>
    <xf numFmtId="1" fontId="3" fillId="6" borderId="1" xfId="0" applyNumberFormat="1" applyFont="1" applyFill="1" applyBorder="1" applyAlignment="1">
      <alignment horizontal="left" vertical="center" wrapText="1"/>
    </xf>
    <xf numFmtId="1" fontId="12" fillId="6" borderId="1" xfId="0" applyNumberFormat="1" applyFont="1" applyFill="1" applyBorder="1" applyAlignment="1">
      <alignment horizontal="left" vertical="center" wrapText="1"/>
    </xf>
    <xf numFmtId="49" fontId="3" fillId="6" borderId="1" xfId="12" applyNumberFormat="1" applyFont="1" applyFill="1" applyBorder="1" applyAlignment="1">
      <alignment horizontal="left" vertical="center" wrapText="1"/>
    </xf>
    <xf numFmtId="49" fontId="13" fillId="6" borderId="1" xfId="0" applyNumberFormat="1" applyFont="1" applyFill="1" applyBorder="1" applyAlignment="1">
      <alignment horizontal="left"/>
    </xf>
    <xf numFmtId="0" fontId="34" fillId="6" borderId="1" xfId="0" applyFont="1" applyFill="1" applyBorder="1" applyAlignment="1">
      <alignment horizontal="left"/>
    </xf>
    <xf numFmtId="2" fontId="34" fillId="6" borderId="1" xfId="0" applyNumberFormat="1" applyFont="1" applyFill="1" applyBorder="1" applyAlignment="1">
      <alignment horizontal="left"/>
    </xf>
    <xf numFmtId="49" fontId="3" fillId="4" borderId="4" xfId="0" applyNumberFormat="1" applyFont="1" applyFill="1" applyBorder="1" applyAlignment="1">
      <alignment horizontal="left" vertical="center"/>
    </xf>
    <xf numFmtId="4" fontId="3" fillId="4" borderId="4" xfId="2" applyNumberFormat="1" applyFont="1" applyFill="1" applyBorder="1" applyAlignment="1">
      <alignment horizontal="right" vertical="center"/>
    </xf>
    <xf numFmtId="4" fontId="3" fillId="4" borderId="4" xfId="0" applyNumberFormat="1" applyFont="1" applyFill="1" applyBorder="1" applyAlignment="1">
      <alignment horizontal="right" vertical="center"/>
    </xf>
    <xf numFmtId="4" fontId="3" fillId="7" borderId="4" xfId="2" applyNumberFormat="1" applyFont="1" applyFill="1" applyBorder="1" applyAlignment="1">
      <alignment horizontal="right" vertical="center"/>
    </xf>
    <xf numFmtId="4" fontId="3" fillId="7" borderId="4" xfId="13" applyNumberFormat="1" applyFont="1" applyFill="1" applyBorder="1" applyAlignment="1">
      <alignment horizontal="right" vertical="center"/>
    </xf>
    <xf numFmtId="4" fontId="3" fillId="4" borderId="4" xfId="13" applyNumberFormat="1" applyFont="1" applyFill="1" applyBorder="1" applyAlignment="1">
      <alignment horizontal="right" vertical="center"/>
    </xf>
    <xf numFmtId="172" fontId="12" fillId="4" borderId="4" xfId="0" applyNumberFormat="1" applyFont="1" applyFill="1" applyBorder="1"/>
    <xf numFmtId="49" fontId="3" fillId="4" borderId="4" xfId="0" applyNumberFormat="1" applyFont="1" applyFill="1" applyBorder="1"/>
  </cellXfs>
  <cellStyles count="25">
    <cellStyle name="Normal 2 3 2 2 2" xfId="4"/>
    <cellStyle name="Normal 3" xfId="14"/>
    <cellStyle name="Гиперссылка" xfId="23" builtinId="8"/>
    <cellStyle name="Обычный" xfId="0" builtinId="0"/>
    <cellStyle name="Обычный 10 2 2" xfId="6"/>
    <cellStyle name="Обычный 11" xfId="8"/>
    <cellStyle name="Обычный 14" xfId="20"/>
    <cellStyle name="Обычный 142" xfId="18"/>
    <cellStyle name="Обычный 15 2" xfId="9"/>
    <cellStyle name="Обычный 16" xfId="13"/>
    <cellStyle name="Обычный 2" xfId="22"/>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24"/>
    <cellStyle name="Обычный 6 2" xfId="21"/>
    <cellStyle name="Обычный_Лист1" xfId="12"/>
    <cellStyle name="Обычный_Лист1 3" xfId="19"/>
    <cellStyle name="Стиль 1" xfId="5"/>
    <cellStyle name="Финансовый" xfId="1" builtinId="3"/>
    <cellStyle name="Финансовый 10" xfId="17"/>
    <cellStyle name="Финансовый 2" xfId="11"/>
  </cellStyles>
  <dxfs count="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882CB"/>
      <color rgb="FFFF99FF"/>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Zh.Zholamanov\AppData\Local\Microsoft\Windows\Temporary%20Internet%20Files\Content.Outlook\D2CMA6LH\&#1044;&#1040;&#1055;&#1048;&#1058;%20&#1040;&#1085;&#1086;&#1096;&#1082;&#1080;&#1085;&#1072;%20&#1083;&#1086;&#1090;&#1091;&#1089;%2015.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2"/>
  <sheetViews>
    <sheetView tabSelected="1" zoomScale="70" zoomScaleNormal="70" workbookViewId="0">
      <selection activeCell="X3" sqref="X3"/>
    </sheetView>
  </sheetViews>
  <sheetFormatPr defaultRowHeight="13.15" customHeight="1" x14ac:dyDescent="0.2"/>
  <cols>
    <col min="1" max="5" width="9.85546875" style="4" customWidth="1"/>
    <col min="6" max="6" width="8.5703125" style="4" customWidth="1"/>
    <col min="7" max="7" width="19.28515625" style="4" customWidth="1"/>
    <col min="8" max="8" width="11.140625" style="4" customWidth="1"/>
    <col min="9" max="10" width="13.140625" style="4" customWidth="1"/>
    <col min="11" max="11" width="6" style="4" customWidth="1"/>
    <col min="12" max="12" width="7.85546875" style="4" customWidth="1"/>
    <col min="13" max="13" width="7.28515625" style="4" customWidth="1"/>
    <col min="14" max="14" width="8.7109375" style="4" customWidth="1"/>
    <col min="15" max="15" width="12.140625" style="4" customWidth="1"/>
    <col min="16" max="16" width="13.140625" style="4" customWidth="1"/>
    <col min="17" max="17" width="9.28515625" style="4" customWidth="1"/>
    <col min="18" max="18" width="6.85546875" style="4" customWidth="1"/>
    <col min="19" max="19" width="12.5703125" style="4" customWidth="1"/>
    <col min="20" max="20" width="37.28515625" style="4" customWidth="1"/>
    <col min="21" max="21" width="6.85546875" style="4" customWidth="1"/>
    <col min="22" max="22" width="16.140625" style="4" customWidth="1"/>
    <col min="23" max="23" width="9.42578125" style="4" customWidth="1"/>
    <col min="24" max="24" width="8.42578125" style="4" customWidth="1"/>
    <col min="25" max="25" width="9.28515625" style="4" customWidth="1"/>
    <col min="26" max="27" width="5.5703125" style="4" customWidth="1"/>
    <col min="28" max="28" width="13.140625" style="4" customWidth="1"/>
    <col min="29" max="29" width="8" style="4" customWidth="1"/>
    <col min="30" max="30" width="9.5703125" style="8" customWidth="1"/>
    <col min="31" max="32" width="16.7109375" style="8" customWidth="1"/>
    <col min="33" max="33" width="22.140625" style="8" customWidth="1"/>
    <col min="34" max="34" width="12.5703125" style="8" customWidth="1"/>
    <col min="35" max="35" width="20.140625" style="8" customWidth="1"/>
    <col min="36" max="37" width="17.28515625" style="8" customWidth="1"/>
    <col min="38" max="38" width="14.28515625" style="8" customWidth="1"/>
    <col min="39" max="40" width="17.28515625" style="8" customWidth="1"/>
    <col min="41" max="41" width="18.140625" style="8" customWidth="1"/>
    <col min="42" max="42" width="11.28515625" style="8" customWidth="1"/>
    <col min="43" max="45" width="17" style="8" customWidth="1"/>
    <col min="46" max="46" width="13.42578125" style="8" customWidth="1"/>
    <col min="47" max="47" width="16.5703125" style="8" customWidth="1"/>
    <col min="48" max="48" width="15" style="8" customWidth="1"/>
    <col min="49" max="49" width="18.42578125" style="8" customWidth="1"/>
    <col min="50" max="50" width="17.28515625" style="8" customWidth="1"/>
    <col min="51" max="51" width="20.28515625" style="8" customWidth="1"/>
    <col min="52" max="52" width="21.28515625" style="8" customWidth="1"/>
    <col min="53" max="53" width="15" style="4" customWidth="1"/>
    <col min="54" max="54" width="4.85546875" style="4" customWidth="1"/>
    <col min="55" max="63" width="4.42578125" style="4" customWidth="1"/>
    <col min="64" max="64" width="7.140625" style="4" customWidth="1"/>
    <col min="65" max="65" width="16.42578125" style="4" customWidth="1"/>
    <col min="66" max="260" width="9.140625" style="4"/>
    <col min="261" max="261" width="7.42578125" style="4" customWidth="1"/>
    <col min="262" max="262" width="20.7109375" style="4" customWidth="1"/>
    <col min="263" max="263" width="44.28515625" style="4" customWidth="1"/>
    <col min="264" max="264" width="48.85546875" style="4" customWidth="1"/>
    <col min="265" max="265" width="8.5703125" style="4" customWidth="1"/>
    <col min="266" max="267" width="5.28515625" style="4" customWidth="1"/>
    <col min="268" max="268" width="7" style="4" customWidth="1"/>
    <col min="269" max="269" width="12.28515625" style="4" customWidth="1"/>
    <col min="270" max="270" width="10.7109375" style="4" customWidth="1"/>
    <col min="271" max="271" width="11.140625" style="4" customWidth="1"/>
    <col min="272" max="272" width="8.85546875" style="4" customWidth="1"/>
    <col min="273" max="273" width="13.85546875" style="4" customWidth="1"/>
    <col min="274" max="274" width="38.85546875" style="4" customWidth="1"/>
    <col min="275" max="276" width="4.85546875" style="4" customWidth="1"/>
    <col min="277" max="277" width="11.85546875" style="4" customWidth="1"/>
    <col min="278" max="278" width="9.140625" style="4" customWidth="1"/>
    <col min="279" max="279" width="13.42578125" style="4" customWidth="1"/>
    <col min="280" max="280" width="15.28515625" style="4" customWidth="1"/>
    <col min="281" max="281" width="15.42578125" style="4" customWidth="1"/>
    <col min="282" max="283" width="14.42578125" style="4" customWidth="1"/>
    <col min="284" max="284" width="7.140625" style="4" customWidth="1"/>
    <col min="285" max="287" width="15.140625" style="4" customWidth="1"/>
    <col min="288" max="288" width="6.7109375" style="4" customWidth="1"/>
    <col min="289" max="289" width="16" style="4" customWidth="1"/>
    <col min="290" max="290" width="14.85546875" style="4" customWidth="1"/>
    <col min="291" max="291" width="12.85546875" style="4" customWidth="1"/>
    <col min="292" max="292" width="4.85546875" style="4" customWidth="1"/>
    <col min="293" max="293" width="14.140625" style="4" customWidth="1"/>
    <col min="294" max="294" width="13.85546875" style="4" customWidth="1"/>
    <col min="295" max="295" width="14.140625" style="4" customWidth="1"/>
    <col min="296" max="296" width="8.5703125" style="4" bestFit="1" customWidth="1"/>
    <col min="297" max="297" width="12.85546875" style="4" customWidth="1"/>
    <col min="298" max="298" width="14" style="4" customWidth="1"/>
    <col min="299" max="299" width="13.140625" style="4" customWidth="1"/>
    <col min="300" max="300" width="8.5703125" style="4" bestFit="1" customWidth="1"/>
    <col min="301" max="301" width="15" style="4" customWidth="1"/>
    <col min="302" max="302" width="14.7109375" style="4" customWidth="1"/>
    <col min="303" max="303" width="15" style="4" customWidth="1"/>
    <col min="304" max="304" width="59.7109375" style="4" customWidth="1"/>
    <col min="305" max="305" width="81.7109375" style="4" bestFit="1" customWidth="1"/>
    <col min="306" max="306" width="19.42578125" style="4" customWidth="1"/>
    <col min="307" max="307" width="14.5703125" style="4" customWidth="1"/>
    <col min="308" max="308" width="12.28515625" style="4" customWidth="1"/>
    <col min="309" max="309" width="14.5703125" style="4" customWidth="1"/>
    <col min="310" max="310" width="11.7109375" style="4" customWidth="1"/>
    <col min="311" max="311" width="14" style="4" customWidth="1"/>
    <col min="312" max="312" width="20.5703125" style="4" customWidth="1"/>
    <col min="313" max="313" width="11.7109375" style="4" customWidth="1"/>
    <col min="314" max="314" width="10.85546875" style="4" customWidth="1"/>
    <col min="315" max="516" width="9.140625" style="4"/>
    <col min="517" max="517" width="7.42578125" style="4" customWidth="1"/>
    <col min="518" max="518" width="20.7109375" style="4" customWidth="1"/>
    <col min="519" max="519" width="44.28515625" style="4" customWidth="1"/>
    <col min="520" max="520" width="48.85546875" style="4" customWidth="1"/>
    <col min="521" max="521" width="8.5703125" style="4" customWidth="1"/>
    <col min="522" max="523" width="5.28515625" style="4" customWidth="1"/>
    <col min="524" max="524" width="7" style="4" customWidth="1"/>
    <col min="525" max="525" width="12.28515625" style="4" customWidth="1"/>
    <col min="526" max="526" width="10.7109375" style="4" customWidth="1"/>
    <col min="527" max="527" width="11.140625" style="4" customWidth="1"/>
    <col min="528" max="528" width="8.85546875" style="4" customWidth="1"/>
    <col min="529" max="529" width="13.85546875" style="4" customWidth="1"/>
    <col min="530" max="530" width="38.85546875" style="4" customWidth="1"/>
    <col min="531" max="532" width="4.85546875" style="4" customWidth="1"/>
    <col min="533" max="533" width="11.85546875" style="4" customWidth="1"/>
    <col min="534" max="534" width="9.140625" style="4" customWidth="1"/>
    <col min="535" max="535" width="13.42578125" style="4" customWidth="1"/>
    <col min="536" max="536" width="15.28515625" style="4" customWidth="1"/>
    <col min="537" max="537" width="15.42578125" style="4" customWidth="1"/>
    <col min="538" max="539" width="14.42578125" style="4" customWidth="1"/>
    <col min="540" max="540" width="7.140625" style="4" customWidth="1"/>
    <col min="541" max="543" width="15.140625" style="4" customWidth="1"/>
    <col min="544" max="544" width="6.7109375" style="4" customWidth="1"/>
    <col min="545" max="545" width="16" style="4" customWidth="1"/>
    <col min="546" max="546" width="14.85546875" style="4" customWidth="1"/>
    <col min="547" max="547" width="12.85546875" style="4" customWidth="1"/>
    <col min="548" max="548" width="4.85546875" style="4" customWidth="1"/>
    <col min="549" max="549" width="14.140625" style="4" customWidth="1"/>
    <col min="550" max="550" width="13.85546875" style="4" customWidth="1"/>
    <col min="551" max="551" width="14.140625" style="4" customWidth="1"/>
    <col min="552" max="552" width="8.5703125" style="4" bestFit="1" customWidth="1"/>
    <col min="553" max="553" width="12.85546875" style="4" customWidth="1"/>
    <col min="554" max="554" width="14" style="4" customWidth="1"/>
    <col min="555" max="555" width="13.140625" style="4" customWidth="1"/>
    <col min="556" max="556" width="8.5703125" style="4" bestFit="1" customWidth="1"/>
    <col min="557" max="557" width="15" style="4" customWidth="1"/>
    <col min="558" max="558" width="14.7109375" style="4" customWidth="1"/>
    <col min="559" max="559" width="15" style="4" customWidth="1"/>
    <col min="560" max="560" width="59.7109375" style="4" customWidth="1"/>
    <col min="561" max="561" width="81.7109375" style="4" bestFit="1" customWidth="1"/>
    <col min="562" max="562" width="19.42578125" style="4" customWidth="1"/>
    <col min="563" max="563" width="14.5703125" style="4" customWidth="1"/>
    <col min="564" max="564" width="12.28515625" style="4" customWidth="1"/>
    <col min="565" max="565" width="14.5703125" style="4" customWidth="1"/>
    <col min="566" max="566" width="11.7109375" style="4" customWidth="1"/>
    <col min="567" max="567" width="14" style="4" customWidth="1"/>
    <col min="568" max="568" width="20.5703125" style="4" customWidth="1"/>
    <col min="569" max="569" width="11.7109375" style="4" customWidth="1"/>
    <col min="570" max="570" width="10.85546875" style="4" customWidth="1"/>
    <col min="571" max="772" width="9.140625" style="4"/>
    <col min="773" max="773" width="7.42578125" style="4" customWidth="1"/>
    <col min="774" max="774" width="20.7109375" style="4" customWidth="1"/>
    <col min="775" max="775" width="44.28515625" style="4" customWidth="1"/>
    <col min="776" max="776" width="48.85546875" style="4" customWidth="1"/>
    <col min="777" max="777" width="8.5703125" style="4" customWidth="1"/>
    <col min="778" max="779" width="5.28515625" style="4" customWidth="1"/>
    <col min="780" max="780" width="7" style="4" customWidth="1"/>
    <col min="781" max="781" width="12.28515625" style="4" customWidth="1"/>
    <col min="782" max="782" width="10.7109375" style="4" customWidth="1"/>
    <col min="783" max="783" width="11.140625" style="4" customWidth="1"/>
    <col min="784" max="784" width="8.85546875" style="4" customWidth="1"/>
    <col min="785" max="785" width="13.85546875" style="4" customWidth="1"/>
    <col min="786" max="786" width="38.85546875" style="4" customWidth="1"/>
    <col min="787" max="788" width="4.85546875" style="4" customWidth="1"/>
    <col min="789" max="789" width="11.85546875" style="4" customWidth="1"/>
    <col min="790" max="790" width="9.140625" style="4" customWidth="1"/>
    <col min="791" max="791" width="13.42578125" style="4" customWidth="1"/>
    <col min="792" max="792" width="15.28515625" style="4" customWidth="1"/>
    <col min="793" max="793" width="15.42578125" style="4" customWidth="1"/>
    <col min="794" max="795" width="14.42578125" style="4" customWidth="1"/>
    <col min="796" max="796" width="7.140625" style="4" customWidth="1"/>
    <col min="797" max="799" width="15.140625" style="4" customWidth="1"/>
    <col min="800" max="800" width="6.7109375" style="4" customWidth="1"/>
    <col min="801" max="801" width="16" style="4" customWidth="1"/>
    <col min="802" max="802" width="14.85546875" style="4" customWidth="1"/>
    <col min="803" max="803" width="12.85546875" style="4" customWidth="1"/>
    <col min="804" max="804" width="4.85546875" style="4" customWidth="1"/>
    <col min="805" max="805" width="14.140625" style="4" customWidth="1"/>
    <col min="806" max="806" width="13.85546875" style="4" customWidth="1"/>
    <col min="807" max="807" width="14.140625" style="4" customWidth="1"/>
    <col min="808" max="808" width="8.5703125" style="4" bestFit="1" customWidth="1"/>
    <col min="809" max="809" width="12.85546875" style="4" customWidth="1"/>
    <col min="810" max="810" width="14" style="4" customWidth="1"/>
    <col min="811" max="811" width="13.140625" style="4" customWidth="1"/>
    <col min="812" max="812" width="8.5703125" style="4" bestFit="1" customWidth="1"/>
    <col min="813" max="813" width="15" style="4" customWidth="1"/>
    <col min="814" max="814" width="14.7109375" style="4" customWidth="1"/>
    <col min="815" max="815" width="15" style="4" customWidth="1"/>
    <col min="816" max="816" width="59.7109375" style="4" customWidth="1"/>
    <col min="817" max="817" width="81.7109375" style="4" bestFit="1" customWidth="1"/>
    <col min="818" max="818" width="19.42578125" style="4" customWidth="1"/>
    <col min="819" max="819" width="14.5703125" style="4" customWidth="1"/>
    <col min="820" max="820" width="12.28515625" style="4" customWidth="1"/>
    <col min="821" max="821" width="14.5703125" style="4" customWidth="1"/>
    <col min="822" max="822" width="11.7109375" style="4" customWidth="1"/>
    <col min="823" max="823" width="14" style="4" customWidth="1"/>
    <col min="824" max="824" width="20.5703125" style="4" customWidth="1"/>
    <col min="825" max="825" width="11.7109375" style="4" customWidth="1"/>
    <col min="826" max="826" width="10.85546875" style="4" customWidth="1"/>
    <col min="827" max="1028" width="9.140625" style="4"/>
    <col min="1029" max="1029" width="7.42578125" style="4" customWidth="1"/>
    <col min="1030" max="1030" width="20.7109375" style="4" customWidth="1"/>
    <col min="1031" max="1031" width="44.28515625" style="4" customWidth="1"/>
    <col min="1032" max="1032" width="48.85546875" style="4" customWidth="1"/>
    <col min="1033" max="1033" width="8.5703125" style="4" customWidth="1"/>
    <col min="1034" max="1035" width="5.28515625" style="4" customWidth="1"/>
    <col min="1036" max="1036" width="7" style="4" customWidth="1"/>
    <col min="1037" max="1037" width="12.28515625" style="4" customWidth="1"/>
    <col min="1038" max="1038" width="10.7109375" style="4" customWidth="1"/>
    <col min="1039" max="1039" width="11.140625" style="4" customWidth="1"/>
    <col min="1040" max="1040" width="8.85546875" style="4" customWidth="1"/>
    <col min="1041" max="1041" width="13.85546875" style="4" customWidth="1"/>
    <col min="1042" max="1042" width="38.85546875" style="4" customWidth="1"/>
    <col min="1043" max="1044" width="4.85546875" style="4" customWidth="1"/>
    <col min="1045" max="1045" width="11.85546875" style="4" customWidth="1"/>
    <col min="1046" max="1046" width="9.140625" style="4" customWidth="1"/>
    <col min="1047" max="1047" width="13.42578125" style="4" customWidth="1"/>
    <col min="1048" max="1048" width="15.28515625" style="4" customWidth="1"/>
    <col min="1049" max="1049" width="15.42578125" style="4" customWidth="1"/>
    <col min="1050" max="1051" width="14.42578125" style="4" customWidth="1"/>
    <col min="1052" max="1052" width="7.140625" style="4" customWidth="1"/>
    <col min="1053" max="1055" width="15.140625" style="4" customWidth="1"/>
    <col min="1056" max="1056" width="6.7109375" style="4" customWidth="1"/>
    <col min="1057" max="1057" width="16" style="4" customWidth="1"/>
    <col min="1058" max="1058" width="14.85546875" style="4" customWidth="1"/>
    <col min="1059" max="1059" width="12.85546875" style="4" customWidth="1"/>
    <col min="1060" max="1060" width="4.85546875" style="4" customWidth="1"/>
    <col min="1061" max="1061" width="14.140625" style="4" customWidth="1"/>
    <col min="1062" max="1062" width="13.85546875" style="4" customWidth="1"/>
    <col min="1063" max="1063" width="14.140625" style="4" customWidth="1"/>
    <col min="1064" max="1064" width="8.5703125" style="4" bestFit="1" customWidth="1"/>
    <col min="1065" max="1065" width="12.85546875" style="4" customWidth="1"/>
    <col min="1066" max="1066" width="14" style="4" customWidth="1"/>
    <col min="1067" max="1067" width="13.140625" style="4" customWidth="1"/>
    <col min="1068" max="1068" width="8.5703125" style="4" bestFit="1" customWidth="1"/>
    <col min="1069" max="1069" width="15" style="4" customWidth="1"/>
    <col min="1070" max="1070" width="14.7109375" style="4" customWidth="1"/>
    <col min="1071" max="1071" width="15" style="4" customWidth="1"/>
    <col min="1072" max="1072" width="59.7109375" style="4" customWidth="1"/>
    <col min="1073" max="1073" width="81.7109375" style="4" bestFit="1" customWidth="1"/>
    <col min="1074" max="1074" width="19.42578125" style="4" customWidth="1"/>
    <col min="1075" max="1075" width="14.5703125" style="4" customWidth="1"/>
    <col min="1076" max="1076" width="12.28515625" style="4" customWidth="1"/>
    <col min="1077" max="1077" width="14.5703125" style="4" customWidth="1"/>
    <col min="1078" max="1078" width="11.7109375" style="4" customWidth="1"/>
    <col min="1079" max="1079" width="14" style="4" customWidth="1"/>
    <col min="1080" max="1080" width="20.5703125" style="4" customWidth="1"/>
    <col min="1081" max="1081" width="11.7109375" style="4" customWidth="1"/>
    <col min="1082" max="1082" width="10.85546875" style="4" customWidth="1"/>
    <col min="1083" max="1284" width="9.140625" style="4"/>
    <col min="1285" max="1285" width="7.42578125" style="4" customWidth="1"/>
    <col min="1286" max="1286" width="20.7109375" style="4" customWidth="1"/>
    <col min="1287" max="1287" width="44.28515625" style="4" customWidth="1"/>
    <col min="1288" max="1288" width="48.85546875" style="4" customWidth="1"/>
    <col min="1289" max="1289" width="8.5703125" style="4" customWidth="1"/>
    <col min="1290" max="1291" width="5.28515625" style="4" customWidth="1"/>
    <col min="1292" max="1292" width="7" style="4" customWidth="1"/>
    <col min="1293" max="1293" width="12.28515625" style="4" customWidth="1"/>
    <col min="1294" max="1294" width="10.7109375" style="4" customWidth="1"/>
    <col min="1295" max="1295" width="11.140625" style="4" customWidth="1"/>
    <col min="1296" max="1296" width="8.85546875" style="4" customWidth="1"/>
    <col min="1297" max="1297" width="13.85546875" style="4" customWidth="1"/>
    <col min="1298" max="1298" width="38.85546875" style="4" customWidth="1"/>
    <col min="1299" max="1300" width="4.85546875" style="4" customWidth="1"/>
    <col min="1301" max="1301" width="11.85546875" style="4" customWidth="1"/>
    <col min="1302" max="1302" width="9.140625" style="4" customWidth="1"/>
    <col min="1303" max="1303" width="13.42578125" style="4" customWidth="1"/>
    <col min="1304" max="1304" width="15.28515625" style="4" customWidth="1"/>
    <col min="1305" max="1305" width="15.42578125" style="4" customWidth="1"/>
    <col min="1306" max="1307" width="14.42578125" style="4" customWidth="1"/>
    <col min="1308" max="1308" width="7.140625" style="4" customWidth="1"/>
    <col min="1309" max="1311" width="15.140625" style="4" customWidth="1"/>
    <col min="1312" max="1312" width="6.7109375" style="4" customWidth="1"/>
    <col min="1313" max="1313" width="16" style="4" customWidth="1"/>
    <col min="1314" max="1314" width="14.85546875" style="4" customWidth="1"/>
    <col min="1315" max="1315" width="12.85546875" style="4" customWidth="1"/>
    <col min="1316" max="1316" width="4.85546875" style="4" customWidth="1"/>
    <col min="1317" max="1317" width="14.140625" style="4" customWidth="1"/>
    <col min="1318" max="1318" width="13.85546875" style="4" customWidth="1"/>
    <col min="1319" max="1319" width="14.140625" style="4" customWidth="1"/>
    <col min="1320" max="1320" width="8.5703125" style="4" bestFit="1" customWidth="1"/>
    <col min="1321" max="1321" width="12.85546875" style="4" customWidth="1"/>
    <col min="1322" max="1322" width="14" style="4" customWidth="1"/>
    <col min="1323" max="1323" width="13.140625" style="4" customWidth="1"/>
    <col min="1324" max="1324" width="8.5703125" style="4" bestFit="1" customWidth="1"/>
    <col min="1325" max="1325" width="15" style="4" customWidth="1"/>
    <col min="1326" max="1326" width="14.7109375" style="4" customWidth="1"/>
    <col min="1327" max="1327" width="15" style="4" customWidth="1"/>
    <col min="1328" max="1328" width="59.7109375" style="4" customWidth="1"/>
    <col min="1329" max="1329" width="81.7109375" style="4" bestFit="1" customWidth="1"/>
    <col min="1330" max="1330" width="19.42578125" style="4" customWidth="1"/>
    <col min="1331" max="1331" width="14.5703125" style="4" customWidth="1"/>
    <col min="1332" max="1332" width="12.28515625" style="4" customWidth="1"/>
    <col min="1333" max="1333" width="14.5703125" style="4" customWidth="1"/>
    <col min="1334" max="1334" width="11.7109375" style="4" customWidth="1"/>
    <col min="1335" max="1335" width="14" style="4" customWidth="1"/>
    <col min="1336" max="1336" width="20.5703125" style="4" customWidth="1"/>
    <col min="1337" max="1337" width="11.7109375" style="4" customWidth="1"/>
    <col min="1338" max="1338" width="10.85546875" style="4" customWidth="1"/>
    <col min="1339" max="1540" width="9.140625" style="4"/>
    <col min="1541" max="1541" width="7.42578125" style="4" customWidth="1"/>
    <col min="1542" max="1542" width="20.7109375" style="4" customWidth="1"/>
    <col min="1543" max="1543" width="44.28515625" style="4" customWidth="1"/>
    <col min="1544" max="1544" width="48.85546875" style="4" customWidth="1"/>
    <col min="1545" max="1545" width="8.5703125" style="4" customWidth="1"/>
    <col min="1546" max="1547" width="5.28515625" style="4" customWidth="1"/>
    <col min="1548" max="1548" width="7" style="4" customWidth="1"/>
    <col min="1549" max="1549" width="12.28515625" style="4" customWidth="1"/>
    <col min="1550" max="1550" width="10.7109375" style="4" customWidth="1"/>
    <col min="1551" max="1551" width="11.140625" style="4" customWidth="1"/>
    <col min="1552" max="1552" width="8.85546875" style="4" customWidth="1"/>
    <col min="1553" max="1553" width="13.85546875" style="4" customWidth="1"/>
    <col min="1554" max="1554" width="38.85546875" style="4" customWidth="1"/>
    <col min="1555" max="1556" width="4.85546875" style="4" customWidth="1"/>
    <col min="1557" max="1557" width="11.85546875" style="4" customWidth="1"/>
    <col min="1558" max="1558" width="9.140625" style="4" customWidth="1"/>
    <col min="1559" max="1559" width="13.42578125" style="4" customWidth="1"/>
    <col min="1560" max="1560" width="15.28515625" style="4" customWidth="1"/>
    <col min="1561" max="1561" width="15.42578125" style="4" customWidth="1"/>
    <col min="1562" max="1563" width="14.42578125" style="4" customWidth="1"/>
    <col min="1564" max="1564" width="7.140625" style="4" customWidth="1"/>
    <col min="1565" max="1567" width="15.140625" style="4" customWidth="1"/>
    <col min="1568" max="1568" width="6.7109375" style="4" customWidth="1"/>
    <col min="1569" max="1569" width="16" style="4" customWidth="1"/>
    <col min="1570" max="1570" width="14.85546875" style="4" customWidth="1"/>
    <col min="1571" max="1571" width="12.85546875" style="4" customWidth="1"/>
    <col min="1572" max="1572" width="4.85546875" style="4" customWidth="1"/>
    <col min="1573" max="1573" width="14.140625" style="4" customWidth="1"/>
    <col min="1574" max="1574" width="13.85546875" style="4" customWidth="1"/>
    <col min="1575" max="1575" width="14.140625" style="4" customWidth="1"/>
    <col min="1576" max="1576" width="8.5703125" style="4" bestFit="1" customWidth="1"/>
    <col min="1577" max="1577" width="12.85546875" style="4" customWidth="1"/>
    <col min="1578" max="1578" width="14" style="4" customWidth="1"/>
    <col min="1579" max="1579" width="13.140625" style="4" customWidth="1"/>
    <col min="1580" max="1580" width="8.5703125" style="4" bestFit="1" customWidth="1"/>
    <col min="1581" max="1581" width="15" style="4" customWidth="1"/>
    <col min="1582" max="1582" width="14.7109375" style="4" customWidth="1"/>
    <col min="1583" max="1583" width="15" style="4" customWidth="1"/>
    <col min="1584" max="1584" width="59.7109375" style="4" customWidth="1"/>
    <col min="1585" max="1585" width="81.7109375" style="4" bestFit="1" customWidth="1"/>
    <col min="1586" max="1586" width="19.42578125" style="4" customWidth="1"/>
    <col min="1587" max="1587" width="14.5703125" style="4" customWidth="1"/>
    <col min="1588" max="1588" width="12.28515625" style="4" customWidth="1"/>
    <col min="1589" max="1589" width="14.5703125" style="4" customWidth="1"/>
    <col min="1590" max="1590" width="11.7109375" style="4" customWidth="1"/>
    <col min="1591" max="1591" width="14" style="4" customWidth="1"/>
    <col min="1592" max="1592" width="20.5703125" style="4" customWidth="1"/>
    <col min="1593" max="1593" width="11.7109375" style="4" customWidth="1"/>
    <col min="1594" max="1594" width="10.85546875" style="4" customWidth="1"/>
    <col min="1595" max="1796" width="9.140625" style="4"/>
    <col min="1797" max="1797" width="7.42578125" style="4" customWidth="1"/>
    <col min="1798" max="1798" width="20.7109375" style="4" customWidth="1"/>
    <col min="1799" max="1799" width="44.28515625" style="4" customWidth="1"/>
    <col min="1800" max="1800" width="48.85546875" style="4" customWidth="1"/>
    <col min="1801" max="1801" width="8.5703125" style="4" customWidth="1"/>
    <col min="1802" max="1803" width="5.28515625" style="4" customWidth="1"/>
    <col min="1804" max="1804" width="7" style="4" customWidth="1"/>
    <col min="1805" max="1805" width="12.28515625" style="4" customWidth="1"/>
    <col min="1806" max="1806" width="10.7109375" style="4" customWidth="1"/>
    <col min="1807" max="1807" width="11.140625" style="4" customWidth="1"/>
    <col min="1808" max="1808" width="8.85546875" style="4" customWidth="1"/>
    <col min="1809" max="1809" width="13.85546875" style="4" customWidth="1"/>
    <col min="1810" max="1810" width="38.85546875" style="4" customWidth="1"/>
    <col min="1811" max="1812" width="4.85546875" style="4" customWidth="1"/>
    <col min="1813" max="1813" width="11.85546875" style="4" customWidth="1"/>
    <col min="1814" max="1814" width="9.140625" style="4" customWidth="1"/>
    <col min="1815" max="1815" width="13.42578125" style="4" customWidth="1"/>
    <col min="1816" max="1816" width="15.28515625" style="4" customWidth="1"/>
    <col min="1817" max="1817" width="15.42578125" style="4" customWidth="1"/>
    <col min="1818" max="1819" width="14.42578125" style="4" customWidth="1"/>
    <col min="1820" max="1820" width="7.140625" style="4" customWidth="1"/>
    <col min="1821" max="1823" width="15.140625" style="4" customWidth="1"/>
    <col min="1824" max="1824" width="6.7109375" style="4" customWidth="1"/>
    <col min="1825" max="1825" width="16" style="4" customWidth="1"/>
    <col min="1826" max="1826" width="14.85546875" style="4" customWidth="1"/>
    <col min="1827" max="1827" width="12.85546875" style="4" customWidth="1"/>
    <col min="1828" max="1828" width="4.85546875" style="4" customWidth="1"/>
    <col min="1829" max="1829" width="14.140625" style="4" customWidth="1"/>
    <col min="1830" max="1830" width="13.85546875" style="4" customWidth="1"/>
    <col min="1831" max="1831" width="14.140625" style="4" customWidth="1"/>
    <col min="1832" max="1832" width="8.5703125" style="4" bestFit="1" customWidth="1"/>
    <col min="1833" max="1833" width="12.85546875" style="4" customWidth="1"/>
    <col min="1834" max="1834" width="14" style="4" customWidth="1"/>
    <col min="1835" max="1835" width="13.140625" style="4" customWidth="1"/>
    <col min="1836" max="1836" width="8.5703125" style="4" bestFit="1" customWidth="1"/>
    <col min="1837" max="1837" width="15" style="4" customWidth="1"/>
    <col min="1838" max="1838" width="14.7109375" style="4" customWidth="1"/>
    <col min="1839" max="1839" width="15" style="4" customWidth="1"/>
    <col min="1840" max="1840" width="59.7109375" style="4" customWidth="1"/>
    <col min="1841" max="1841" width="81.7109375" style="4" bestFit="1" customWidth="1"/>
    <col min="1842" max="1842" width="19.42578125" style="4" customWidth="1"/>
    <col min="1843" max="1843" width="14.5703125" style="4" customWidth="1"/>
    <col min="1844" max="1844" width="12.28515625" style="4" customWidth="1"/>
    <col min="1845" max="1845" width="14.5703125" style="4" customWidth="1"/>
    <col min="1846" max="1846" width="11.7109375" style="4" customWidth="1"/>
    <col min="1847" max="1847" width="14" style="4" customWidth="1"/>
    <col min="1848" max="1848" width="20.5703125" style="4" customWidth="1"/>
    <col min="1849" max="1849" width="11.7109375" style="4" customWidth="1"/>
    <col min="1850" max="1850" width="10.85546875" style="4" customWidth="1"/>
    <col min="1851" max="2052" width="9.140625" style="4"/>
    <col min="2053" max="2053" width="7.42578125" style="4" customWidth="1"/>
    <col min="2054" max="2054" width="20.7109375" style="4" customWidth="1"/>
    <col min="2055" max="2055" width="44.28515625" style="4" customWidth="1"/>
    <col min="2056" max="2056" width="48.85546875" style="4" customWidth="1"/>
    <col min="2057" max="2057" width="8.5703125" style="4" customWidth="1"/>
    <col min="2058" max="2059" width="5.28515625" style="4" customWidth="1"/>
    <col min="2060" max="2060" width="7" style="4" customWidth="1"/>
    <col min="2061" max="2061" width="12.28515625" style="4" customWidth="1"/>
    <col min="2062" max="2062" width="10.7109375" style="4" customWidth="1"/>
    <col min="2063" max="2063" width="11.140625" style="4" customWidth="1"/>
    <col min="2064" max="2064" width="8.85546875" style="4" customWidth="1"/>
    <col min="2065" max="2065" width="13.85546875" style="4" customWidth="1"/>
    <col min="2066" max="2066" width="38.85546875" style="4" customWidth="1"/>
    <col min="2067" max="2068" width="4.85546875" style="4" customWidth="1"/>
    <col min="2069" max="2069" width="11.85546875" style="4" customWidth="1"/>
    <col min="2070" max="2070" width="9.140625" style="4" customWidth="1"/>
    <col min="2071" max="2071" width="13.42578125" style="4" customWidth="1"/>
    <col min="2072" max="2072" width="15.28515625" style="4" customWidth="1"/>
    <col min="2073" max="2073" width="15.42578125" style="4" customWidth="1"/>
    <col min="2074" max="2075" width="14.42578125" style="4" customWidth="1"/>
    <col min="2076" max="2076" width="7.140625" style="4" customWidth="1"/>
    <col min="2077" max="2079" width="15.140625" style="4" customWidth="1"/>
    <col min="2080" max="2080" width="6.7109375" style="4" customWidth="1"/>
    <col min="2081" max="2081" width="16" style="4" customWidth="1"/>
    <col min="2082" max="2082" width="14.85546875" style="4" customWidth="1"/>
    <col min="2083" max="2083" width="12.85546875" style="4" customWidth="1"/>
    <col min="2084" max="2084" width="4.85546875" style="4" customWidth="1"/>
    <col min="2085" max="2085" width="14.140625" style="4" customWidth="1"/>
    <col min="2086" max="2086" width="13.85546875" style="4" customWidth="1"/>
    <col min="2087" max="2087" width="14.140625" style="4" customWidth="1"/>
    <col min="2088" max="2088" width="8.5703125" style="4" bestFit="1" customWidth="1"/>
    <col min="2089" max="2089" width="12.85546875" style="4" customWidth="1"/>
    <col min="2090" max="2090" width="14" style="4" customWidth="1"/>
    <col min="2091" max="2091" width="13.140625" style="4" customWidth="1"/>
    <col min="2092" max="2092" width="8.5703125" style="4" bestFit="1" customWidth="1"/>
    <col min="2093" max="2093" width="15" style="4" customWidth="1"/>
    <col min="2094" max="2094" width="14.7109375" style="4" customWidth="1"/>
    <col min="2095" max="2095" width="15" style="4" customWidth="1"/>
    <col min="2096" max="2096" width="59.7109375" style="4" customWidth="1"/>
    <col min="2097" max="2097" width="81.7109375" style="4" bestFit="1" customWidth="1"/>
    <col min="2098" max="2098" width="19.42578125" style="4" customWidth="1"/>
    <col min="2099" max="2099" width="14.5703125" style="4" customWidth="1"/>
    <col min="2100" max="2100" width="12.28515625" style="4" customWidth="1"/>
    <col min="2101" max="2101" width="14.5703125" style="4" customWidth="1"/>
    <col min="2102" max="2102" width="11.7109375" style="4" customWidth="1"/>
    <col min="2103" max="2103" width="14" style="4" customWidth="1"/>
    <col min="2104" max="2104" width="20.5703125" style="4" customWidth="1"/>
    <col min="2105" max="2105" width="11.7109375" style="4" customWidth="1"/>
    <col min="2106" max="2106" width="10.85546875" style="4" customWidth="1"/>
    <col min="2107" max="2308" width="9.140625" style="4"/>
    <col min="2309" max="2309" width="7.42578125" style="4" customWidth="1"/>
    <col min="2310" max="2310" width="20.7109375" style="4" customWidth="1"/>
    <col min="2311" max="2311" width="44.28515625" style="4" customWidth="1"/>
    <col min="2312" max="2312" width="48.85546875" style="4" customWidth="1"/>
    <col min="2313" max="2313" width="8.5703125" style="4" customWidth="1"/>
    <col min="2314" max="2315" width="5.28515625" style="4" customWidth="1"/>
    <col min="2316" max="2316" width="7" style="4" customWidth="1"/>
    <col min="2317" max="2317" width="12.28515625" style="4" customWidth="1"/>
    <col min="2318" max="2318" width="10.7109375" style="4" customWidth="1"/>
    <col min="2319" max="2319" width="11.140625" style="4" customWidth="1"/>
    <col min="2320" max="2320" width="8.85546875" style="4" customWidth="1"/>
    <col min="2321" max="2321" width="13.85546875" style="4" customWidth="1"/>
    <col min="2322" max="2322" width="38.85546875" style="4" customWidth="1"/>
    <col min="2323" max="2324" width="4.85546875" style="4" customWidth="1"/>
    <col min="2325" max="2325" width="11.85546875" style="4" customWidth="1"/>
    <col min="2326" max="2326" width="9.140625" style="4" customWidth="1"/>
    <col min="2327" max="2327" width="13.42578125" style="4" customWidth="1"/>
    <col min="2328" max="2328" width="15.28515625" style="4" customWidth="1"/>
    <col min="2329" max="2329" width="15.42578125" style="4" customWidth="1"/>
    <col min="2330" max="2331" width="14.42578125" style="4" customWidth="1"/>
    <col min="2332" max="2332" width="7.140625" style="4" customWidth="1"/>
    <col min="2333" max="2335" width="15.140625" style="4" customWidth="1"/>
    <col min="2336" max="2336" width="6.7109375" style="4" customWidth="1"/>
    <col min="2337" max="2337" width="16" style="4" customWidth="1"/>
    <col min="2338" max="2338" width="14.85546875" style="4" customWidth="1"/>
    <col min="2339" max="2339" width="12.85546875" style="4" customWidth="1"/>
    <col min="2340" max="2340" width="4.85546875" style="4" customWidth="1"/>
    <col min="2341" max="2341" width="14.140625" style="4" customWidth="1"/>
    <col min="2342" max="2342" width="13.85546875" style="4" customWidth="1"/>
    <col min="2343" max="2343" width="14.140625" style="4" customWidth="1"/>
    <col min="2344" max="2344" width="8.5703125" style="4" bestFit="1" customWidth="1"/>
    <col min="2345" max="2345" width="12.85546875" style="4" customWidth="1"/>
    <col min="2346" max="2346" width="14" style="4" customWidth="1"/>
    <col min="2347" max="2347" width="13.140625" style="4" customWidth="1"/>
    <col min="2348" max="2348" width="8.5703125" style="4" bestFit="1" customWidth="1"/>
    <col min="2349" max="2349" width="15" style="4" customWidth="1"/>
    <col min="2350" max="2350" width="14.7109375" style="4" customWidth="1"/>
    <col min="2351" max="2351" width="15" style="4" customWidth="1"/>
    <col min="2352" max="2352" width="59.7109375" style="4" customWidth="1"/>
    <col min="2353" max="2353" width="81.7109375" style="4" bestFit="1" customWidth="1"/>
    <col min="2354" max="2354" width="19.42578125" style="4" customWidth="1"/>
    <col min="2355" max="2355" width="14.5703125" style="4" customWidth="1"/>
    <col min="2356" max="2356" width="12.28515625" style="4" customWidth="1"/>
    <col min="2357" max="2357" width="14.5703125" style="4" customWidth="1"/>
    <col min="2358" max="2358" width="11.7109375" style="4" customWidth="1"/>
    <col min="2359" max="2359" width="14" style="4" customWidth="1"/>
    <col min="2360" max="2360" width="20.5703125" style="4" customWidth="1"/>
    <col min="2361" max="2361" width="11.7109375" style="4" customWidth="1"/>
    <col min="2362" max="2362" width="10.85546875" style="4" customWidth="1"/>
    <col min="2363" max="2564" width="9.140625" style="4"/>
    <col min="2565" max="2565" width="7.42578125" style="4" customWidth="1"/>
    <col min="2566" max="2566" width="20.7109375" style="4" customWidth="1"/>
    <col min="2567" max="2567" width="44.28515625" style="4" customWidth="1"/>
    <col min="2568" max="2568" width="48.85546875" style="4" customWidth="1"/>
    <col min="2569" max="2569" width="8.5703125" style="4" customWidth="1"/>
    <col min="2570" max="2571" width="5.28515625" style="4" customWidth="1"/>
    <col min="2572" max="2572" width="7" style="4" customWidth="1"/>
    <col min="2573" max="2573" width="12.28515625" style="4" customWidth="1"/>
    <col min="2574" max="2574" width="10.7109375" style="4" customWidth="1"/>
    <col min="2575" max="2575" width="11.140625" style="4" customWidth="1"/>
    <col min="2576" max="2576" width="8.85546875" style="4" customWidth="1"/>
    <col min="2577" max="2577" width="13.85546875" style="4" customWidth="1"/>
    <col min="2578" max="2578" width="38.85546875" style="4" customWidth="1"/>
    <col min="2579" max="2580" width="4.85546875" style="4" customWidth="1"/>
    <col min="2581" max="2581" width="11.85546875" style="4" customWidth="1"/>
    <col min="2582" max="2582" width="9.140625" style="4" customWidth="1"/>
    <col min="2583" max="2583" width="13.42578125" style="4" customWidth="1"/>
    <col min="2584" max="2584" width="15.28515625" style="4" customWidth="1"/>
    <col min="2585" max="2585" width="15.42578125" style="4" customWidth="1"/>
    <col min="2586" max="2587" width="14.42578125" style="4" customWidth="1"/>
    <col min="2588" max="2588" width="7.140625" style="4" customWidth="1"/>
    <col min="2589" max="2591" width="15.140625" style="4" customWidth="1"/>
    <col min="2592" max="2592" width="6.7109375" style="4" customWidth="1"/>
    <col min="2593" max="2593" width="16" style="4" customWidth="1"/>
    <col min="2594" max="2594" width="14.85546875" style="4" customWidth="1"/>
    <col min="2595" max="2595" width="12.85546875" style="4" customWidth="1"/>
    <col min="2596" max="2596" width="4.85546875" style="4" customWidth="1"/>
    <col min="2597" max="2597" width="14.140625" style="4" customWidth="1"/>
    <col min="2598" max="2598" width="13.85546875" style="4" customWidth="1"/>
    <col min="2599" max="2599" width="14.140625" style="4" customWidth="1"/>
    <col min="2600" max="2600" width="8.5703125" style="4" bestFit="1" customWidth="1"/>
    <col min="2601" max="2601" width="12.85546875" style="4" customWidth="1"/>
    <col min="2602" max="2602" width="14" style="4" customWidth="1"/>
    <col min="2603" max="2603" width="13.140625" style="4" customWidth="1"/>
    <col min="2604" max="2604" width="8.5703125" style="4" bestFit="1" customWidth="1"/>
    <col min="2605" max="2605" width="15" style="4" customWidth="1"/>
    <col min="2606" max="2606" width="14.7109375" style="4" customWidth="1"/>
    <col min="2607" max="2607" width="15" style="4" customWidth="1"/>
    <col min="2608" max="2608" width="59.7109375" style="4" customWidth="1"/>
    <col min="2609" max="2609" width="81.7109375" style="4" bestFit="1" customWidth="1"/>
    <col min="2610" max="2610" width="19.42578125" style="4" customWidth="1"/>
    <col min="2611" max="2611" width="14.5703125" style="4" customWidth="1"/>
    <col min="2612" max="2612" width="12.28515625" style="4" customWidth="1"/>
    <col min="2613" max="2613" width="14.5703125" style="4" customWidth="1"/>
    <col min="2614" max="2614" width="11.7109375" style="4" customWidth="1"/>
    <col min="2615" max="2615" width="14" style="4" customWidth="1"/>
    <col min="2616" max="2616" width="20.5703125" style="4" customWidth="1"/>
    <col min="2617" max="2617" width="11.7109375" style="4" customWidth="1"/>
    <col min="2618" max="2618" width="10.85546875" style="4" customWidth="1"/>
    <col min="2619" max="2820" width="9.140625" style="4"/>
    <col min="2821" max="2821" width="7.42578125" style="4" customWidth="1"/>
    <col min="2822" max="2822" width="20.7109375" style="4" customWidth="1"/>
    <col min="2823" max="2823" width="44.28515625" style="4" customWidth="1"/>
    <col min="2824" max="2824" width="48.85546875" style="4" customWidth="1"/>
    <col min="2825" max="2825" width="8.5703125" style="4" customWidth="1"/>
    <col min="2826" max="2827" width="5.28515625" style="4" customWidth="1"/>
    <col min="2828" max="2828" width="7" style="4" customWidth="1"/>
    <col min="2829" max="2829" width="12.28515625" style="4" customWidth="1"/>
    <col min="2830" max="2830" width="10.7109375" style="4" customWidth="1"/>
    <col min="2831" max="2831" width="11.140625" style="4" customWidth="1"/>
    <col min="2832" max="2832" width="8.85546875" style="4" customWidth="1"/>
    <col min="2833" max="2833" width="13.85546875" style="4" customWidth="1"/>
    <col min="2834" max="2834" width="38.85546875" style="4" customWidth="1"/>
    <col min="2835" max="2836" width="4.85546875" style="4" customWidth="1"/>
    <col min="2837" max="2837" width="11.85546875" style="4" customWidth="1"/>
    <col min="2838" max="2838" width="9.140625" style="4" customWidth="1"/>
    <col min="2839" max="2839" width="13.42578125" style="4" customWidth="1"/>
    <col min="2840" max="2840" width="15.28515625" style="4" customWidth="1"/>
    <col min="2841" max="2841" width="15.42578125" style="4" customWidth="1"/>
    <col min="2842" max="2843" width="14.42578125" style="4" customWidth="1"/>
    <col min="2844" max="2844" width="7.140625" style="4" customWidth="1"/>
    <col min="2845" max="2847" width="15.140625" style="4" customWidth="1"/>
    <col min="2848" max="2848" width="6.7109375" style="4" customWidth="1"/>
    <col min="2849" max="2849" width="16" style="4" customWidth="1"/>
    <col min="2850" max="2850" width="14.85546875" style="4" customWidth="1"/>
    <col min="2851" max="2851" width="12.85546875" style="4" customWidth="1"/>
    <col min="2852" max="2852" width="4.85546875" style="4" customWidth="1"/>
    <col min="2853" max="2853" width="14.140625" style="4" customWidth="1"/>
    <col min="2854" max="2854" width="13.85546875" style="4" customWidth="1"/>
    <col min="2855" max="2855" width="14.140625" style="4" customWidth="1"/>
    <col min="2856" max="2856" width="8.5703125" style="4" bestFit="1" customWidth="1"/>
    <col min="2857" max="2857" width="12.85546875" style="4" customWidth="1"/>
    <col min="2858" max="2858" width="14" style="4" customWidth="1"/>
    <col min="2859" max="2859" width="13.140625" style="4" customWidth="1"/>
    <col min="2860" max="2860" width="8.5703125" style="4" bestFit="1" customWidth="1"/>
    <col min="2861" max="2861" width="15" style="4" customWidth="1"/>
    <col min="2862" max="2862" width="14.7109375" style="4" customWidth="1"/>
    <col min="2863" max="2863" width="15" style="4" customWidth="1"/>
    <col min="2864" max="2864" width="59.7109375" style="4" customWidth="1"/>
    <col min="2865" max="2865" width="81.7109375" style="4" bestFit="1" customWidth="1"/>
    <col min="2866" max="2866" width="19.42578125" style="4" customWidth="1"/>
    <col min="2867" max="2867" width="14.5703125" style="4" customWidth="1"/>
    <col min="2868" max="2868" width="12.28515625" style="4" customWidth="1"/>
    <col min="2869" max="2869" width="14.5703125" style="4" customWidth="1"/>
    <col min="2870" max="2870" width="11.7109375" style="4" customWidth="1"/>
    <col min="2871" max="2871" width="14" style="4" customWidth="1"/>
    <col min="2872" max="2872" width="20.5703125" style="4" customWidth="1"/>
    <col min="2873" max="2873" width="11.7109375" style="4" customWidth="1"/>
    <col min="2874" max="2874" width="10.85546875" style="4" customWidth="1"/>
    <col min="2875" max="3076" width="9.140625" style="4"/>
    <col min="3077" max="3077" width="7.42578125" style="4" customWidth="1"/>
    <col min="3078" max="3078" width="20.7109375" style="4" customWidth="1"/>
    <col min="3079" max="3079" width="44.28515625" style="4" customWidth="1"/>
    <col min="3080" max="3080" width="48.85546875" style="4" customWidth="1"/>
    <col min="3081" max="3081" width="8.5703125" style="4" customWidth="1"/>
    <col min="3082" max="3083" width="5.28515625" style="4" customWidth="1"/>
    <col min="3084" max="3084" width="7" style="4" customWidth="1"/>
    <col min="3085" max="3085" width="12.28515625" style="4" customWidth="1"/>
    <col min="3086" max="3086" width="10.7109375" style="4" customWidth="1"/>
    <col min="3087" max="3087" width="11.140625" style="4" customWidth="1"/>
    <col min="3088" max="3088" width="8.85546875" style="4" customWidth="1"/>
    <col min="3089" max="3089" width="13.85546875" style="4" customWidth="1"/>
    <col min="3090" max="3090" width="38.85546875" style="4" customWidth="1"/>
    <col min="3091" max="3092" width="4.85546875" style="4" customWidth="1"/>
    <col min="3093" max="3093" width="11.85546875" style="4" customWidth="1"/>
    <col min="3094" max="3094" width="9.140625" style="4" customWidth="1"/>
    <col min="3095" max="3095" width="13.42578125" style="4" customWidth="1"/>
    <col min="3096" max="3096" width="15.28515625" style="4" customWidth="1"/>
    <col min="3097" max="3097" width="15.42578125" style="4" customWidth="1"/>
    <col min="3098" max="3099" width="14.42578125" style="4" customWidth="1"/>
    <col min="3100" max="3100" width="7.140625" style="4" customWidth="1"/>
    <col min="3101" max="3103" width="15.140625" style="4" customWidth="1"/>
    <col min="3104" max="3104" width="6.7109375" style="4" customWidth="1"/>
    <col min="3105" max="3105" width="16" style="4" customWidth="1"/>
    <col min="3106" max="3106" width="14.85546875" style="4" customWidth="1"/>
    <col min="3107" max="3107" width="12.85546875" style="4" customWidth="1"/>
    <col min="3108" max="3108" width="4.85546875" style="4" customWidth="1"/>
    <col min="3109" max="3109" width="14.140625" style="4" customWidth="1"/>
    <col min="3110" max="3110" width="13.85546875" style="4" customWidth="1"/>
    <col min="3111" max="3111" width="14.140625" style="4" customWidth="1"/>
    <col min="3112" max="3112" width="8.5703125" style="4" bestFit="1" customWidth="1"/>
    <col min="3113" max="3113" width="12.85546875" style="4" customWidth="1"/>
    <col min="3114" max="3114" width="14" style="4" customWidth="1"/>
    <col min="3115" max="3115" width="13.140625" style="4" customWidth="1"/>
    <col min="3116" max="3116" width="8.5703125" style="4" bestFit="1" customWidth="1"/>
    <col min="3117" max="3117" width="15" style="4" customWidth="1"/>
    <col min="3118" max="3118" width="14.7109375" style="4" customWidth="1"/>
    <col min="3119" max="3119" width="15" style="4" customWidth="1"/>
    <col min="3120" max="3120" width="59.7109375" style="4" customWidth="1"/>
    <col min="3121" max="3121" width="81.7109375" style="4" bestFit="1" customWidth="1"/>
    <col min="3122" max="3122" width="19.42578125" style="4" customWidth="1"/>
    <col min="3123" max="3123" width="14.5703125" style="4" customWidth="1"/>
    <col min="3124" max="3124" width="12.28515625" style="4" customWidth="1"/>
    <col min="3125" max="3125" width="14.5703125" style="4" customWidth="1"/>
    <col min="3126" max="3126" width="11.7109375" style="4" customWidth="1"/>
    <col min="3127" max="3127" width="14" style="4" customWidth="1"/>
    <col min="3128" max="3128" width="20.5703125" style="4" customWidth="1"/>
    <col min="3129" max="3129" width="11.7109375" style="4" customWidth="1"/>
    <col min="3130" max="3130" width="10.85546875" style="4" customWidth="1"/>
    <col min="3131" max="3332" width="9.140625" style="4"/>
    <col min="3333" max="3333" width="7.42578125" style="4" customWidth="1"/>
    <col min="3334" max="3334" width="20.7109375" style="4" customWidth="1"/>
    <col min="3335" max="3335" width="44.28515625" style="4" customWidth="1"/>
    <col min="3336" max="3336" width="48.85546875" style="4" customWidth="1"/>
    <col min="3337" max="3337" width="8.5703125" style="4" customWidth="1"/>
    <col min="3338" max="3339" width="5.28515625" style="4" customWidth="1"/>
    <col min="3340" max="3340" width="7" style="4" customWidth="1"/>
    <col min="3341" max="3341" width="12.28515625" style="4" customWidth="1"/>
    <col min="3342" max="3342" width="10.7109375" style="4" customWidth="1"/>
    <col min="3343" max="3343" width="11.140625" style="4" customWidth="1"/>
    <col min="3344" max="3344" width="8.85546875" style="4" customWidth="1"/>
    <col min="3345" max="3345" width="13.85546875" style="4" customWidth="1"/>
    <col min="3346" max="3346" width="38.85546875" style="4" customWidth="1"/>
    <col min="3347" max="3348" width="4.85546875" style="4" customWidth="1"/>
    <col min="3349" max="3349" width="11.85546875" style="4" customWidth="1"/>
    <col min="3350" max="3350" width="9.140625" style="4" customWidth="1"/>
    <col min="3351" max="3351" width="13.42578125" style="4" customWidth="1"/>
    <col min="3352" max="3352" width="15.28515625" style="4" customWidth="1"/>
    <col min="3353" max="3353" width="15.42578125" style="4" customWidth="1"/>
    <col min="3354" max="3355" width="14.42578125" style="4" customWidth="1"/>
    <col min="3356" max="3356" width="7.140625" style="4" customWidth="1"/>
    <col min="3357" max="3359" width="15.140625" style="4" customWidth="1"/>
    <col min="3360" max="3360" width="6.7109375" style="4" customWidth="1"/>
    <col min="3361" max="3361" width="16" style="4" customWidth="1"/>
    <col min="3362" max="3362" width="14.85546875" style="4" customWidth="1"/>
    <col min="3363" max="3363" width="12.85546875" style="4" customWidth="1"/>
    <col min="3364" max="3364" width="4.85546875" style="4" customWidth="1"/>
    <col min="3365" max="3365" width="14.140625" style="4" customWidth="1"/>
    <col min="3366" max="3366" width="13.85546875" style="4" customWidth="1"/>
    <col min="3367" max="3367" width="14.140625" style="4" customWidth="1"/>
    <col min="3368" max="3368" width="8.5703125" style="4" bestFit="1" customWidth="1"/>
    <col min="3369" max="3369" width="12.85546875" style="4" customWidth="1"/>
    <col min="3370" max="3370" width="14" style="4" customWidth="1"/>
    <col min="3371" max="3371" width="13.140625" style="4" customWidth="1"/>
    <col min="3372" max="3372" width="8.5703125" style="4" bestFit="1" customWidth="1"/>
    <col min="3373" max="3373" width="15" style="4" customWidth="1"/>
    <col min="3374" max="3374" width="14.7109375" style="4" customWidth="1"/>
    <col min="3375" max="3375" width="15" style="4" customWidth="1"/>
    <col min="3376" max="3376" width="59.7109375" style="4" customWidth="1"/>
    <col min="3377" max="3377" width="81.7109375" style="4" bestFit="1" customWidth="1"/>
    <col min="3378" max="3378" width="19.42578125" style="4" customWidth="1"/>
    <col min="3379" max="3379" width="14.5703125" style="4" customWidth="1"/>
    <col min="3380" max="3380" width="12.28515625" style="4" customWidth="1"/>
    <col min="3381" max="3381" width="14.5703125" style="4" customWidth="1"/>
    <col min="3382" max="3382" width="11.7109375" style="4" customWidth="1"/>
    <col min="3383" max="3383" width="14" style="4" customWidth="1"/>
    <col min="3384" max="3384" width="20.5703125" style="4" customWidth="1"/>
    <col min="3385" max="3385" width="11.7109375" style="4" customWidth="1"/>
    <col min="3386" max="3386" width="10.85546875" style="4" customWidth="1"/>
    <col min="3387" max="3588" width="9.140625" style="4"/>
    <col min="3589" max="3589" width="7.42578125" style="4" customWidth="1"/>
    <col min="3590" max="3590" width="20.7109375" style="4" customWidth="1"/>
    <col min="3591" max="3591" width="44.28515625" style="4" customWidth="1"/>
    <col min="3592" max="3592" width="48.85546875" style="4" customWidth="1"/>
    <col min="3593" max="3593" width="8.5703125" style="4" customWidth="1"/>
    <col min="3594" max="3595" width="5.28515625" style="4" customWidth="1"/>
    <col min="3596" max="3596" width="7" style="4" customWidth="1"/>
    <col min="3597" max="3597" width="12.28515625" style="4" customWidth="1"/>
    <col min="3598" max="3598" width="10.7109375" style="4" customWidth="1"/>
    <col min="3599" max="3599" width="11.140625" style="4" customWidth="1"/>
    <col min="3600" max="3600" width="8.85546875" style="4" customWidth="1"/>
    <col min="3601" max="3601" width="13.85546875" style="4" customWidth="1"/>
    <col min="3602" max="3602" width="38.85546875" style="4" customWidth="1"/>
    <col min="3603" max="3604" width="4.85546875" style="4" customWidth="1"/>
    <col min="3605" max="3605" width="11.85546875" style="4" customWidth="1"/>
    <col min="3606" max="3606" width="9.140625" style="4" customWidth="1"/>
    <col min="3607" max="3607" width="13.42578125" style="4" customWidth="1"/>
    <col min="3608" max="3608" width="15.28515625" style="4" customWidth="1"/>
    <col min="3609" max="3609" width="15.42578125" style="4" customWidth="1"/>
    <col min="3610" max="3611" width="14.42578125" style="4" customWidth="1"/>
    <col min="3612" max="3612" width="7.140625" style="4" customWidth="1"/>
    <col min="3613" max="3615" width="15.140625" style="4" customWidth="1"/>
    <col min="3616" max="3616" width="6.7109375" style="4" customWidth="1"/>
    <col min="3617" max="3617" width="16" style="4" customWidth="1"/>
    <col min="3618" max="3618" width="14.85546875" style="4" customWidth="1"/>
    <col min="3619" max="3619" width="12.85546875" style="4" customWidth="1"/>
    <col min="3620" max="3620" width="4.85546875" style="4" customWidth="1"/>
    <col min="3621" max="3621" width="14.140625" style="4" customWidth="1"/>
    <col min="3622" max="3622" width="13.85546875" style="4" customWidth="1"/>
    <col min="3623" max="3623" width="14.140625" style="4" customWidth="1"/>
    <col min="3624" max="3624" width="8.5703125" style="4" bestFit="1" customWidth="1"/>
    <col min="3625" max="3625" width="12.85546875" style="4" customWidth="1"/>
    <col min="3626" max="3626" width="14" style="4" customWidth="1"/>
    <col min="3627" max="3627" width="13.140625" style="4" customWidth="1"/>
    <col min="3628" max="3628" width="8.5703125" style="4" bestFit="1" customWidth="1"/>
    <col min="3629" max="3629" width="15" style="4" customWidth="1"/>
    <col min="3630" max="3630" width="14.7109375" style="4" customWidth="1"/>
    <col min="3631" max="3631" width="15" style="4" customWidth="1"/>
    <col min="3632" max="3632" width="59.7109375" style="4" customWidth="1"/>
    <col min="3633" max="3633" width="81.7109375" style="4" bestFit="1" customWidth="1"/>
    <col min="3634" max="3634" width="19.42578125" style="4" customWidth="1"/>
    <col min="3635" max="3635" width="14.5703125" style="4" customWidth="1"/>
    <col min="3636" max="3636" width="12.28515625" style="4" customWidth="1"/>
    <col min="3637" max="3637" width="14.5703125" style="4" customWidth="1"/>
    <col min="3638" max="3638" width="11.7109375" style="4" customWidth="1"/>
    <col min="3639" max="3639" width="14" style="4" customWidth="1"/>
    <col min="3640" max="3640" width="20.5703125" style="4" customWidth="1"/>
    <col min="3641" max="3641" width="11.7109375" style="4" customWidth="1"/>
    <col min="3642" max="3642" width="10.85546875" style="4" customWidth="1"/>
    <col min="3643" max="3844" width="9.140625" style="4"/>
    <col min="3845" max="3845" width="7.42578125" style="4" customWidth="1"/>
    <col min="3846" max="3846" width="20.7109375" style="4" customWidth="1"/>
    <col min="3847" max="3847" width="44.28515625" style="4" customWidth="1"/>
    <col min="3848" max="3848" width="48.85546875" style="4" customWidth="1"/>
    <col min="3849" max="3849" width="8.5703125" style="4" customWidth="1"/>
    <col min="3850" max="3851" width="5.28515625" style="4" customWidth="1"/>
    <col min="3852" max="3852" width="7" style="4" customWidth="1"/>
    <col min="3853" max="3853" width="12.28515625" style="4" customWidth="1"/>
    <col min="3854" max="3854" width="10.7109375" style="4" customWidth="1"/>
    <col min="3855" max="3855" width="11.140625" style="4" customWidth="1"/>
    <col min="3856" max="3856" width="8.85546875" style="4" customWidth="1"/>
    <col min="3857" max="3857" width="13.85546875" style="4" customWidth="1"/>
    <col min="3858" max="3858" width="38.85546875" style="4" customWidth="1"/>
    <col min="3859" max="3860" width="4.85546875" style="4" customWidth="1"/>
    <col min="3861" max="3861" width="11.85546875" style="4" customWidth="1"/>
    <col min="3862" max="3862" width="9.140625" style="4" customWidth="1"/>
    <col min="3863" max="3863" width="13.42578125" style="4" customWidth="1"/>
    <col min="3864" max="3864" width="15.28515625" style="4" customWidth="1"/>
    <col min="3865" max="3865" width="15.42578125" style="4" customWidth="1"/>
    <col min="3866" max="3867" width="14.42578125" style="4" customWidth="1"/>
    <col min="3868" max="3868" width="7.140625" style="4" customWidth="1"/>
    <col min="3869" max="3871" width="15.140625" style="4" customWidth="1"/>
    <col min="3872" max="3872" width="6.7109375" style="4" customWidth="1"/>
    <col min="3873" max="3873" width="16" style="4" customWidth="1"/>
    <col min="3874" max="3874" width="14.85546875" style="4" customWidth="1"/>
    <col min="3875" max="3875" width="12.85546875" style="4" customWidth="1"/>
    <col min="3876" max="3876" width="4.85546875" style="4" customWidth="1"/>
    <col min="3877" max="3877" width="14.140625" style="4" customWidth="1"/>
    <col min="3878" max="3878" width="13.85546875" style="4" customWidth="1"/>
    <col min="3879" max="3879" width="14.140625" style="4" customWidth="1"/>
    <col min="3880" max="3880" width="8.5703125" style="4" bestFit="1" customWidth="1"/>
    <col min="3881" max="3881" width="12.85546875" style="4" customWidth="1"/>
    <col min="3882" max="3882" width="14" style="4" customWidth="1"/>
    <col min="3883" max="3883" width="13.140625" style="4" customWidth="1"/>
    <col min="3884" max="3884" width="8.5703125" style="4" bestFit="1" customWidth="1"/>
    <col min="3885" max="3885" width="15" style="4" customWidth="1"/>
    <col min="3886" max="3886" width="14.7109375" style="4" customWidth="1"/>
    <col min="3887" max="3887" width="15" style="4" customWidth="1"/>
    <col min="3888" max="3888" width="59.7109375" style="4" customWidth="1"/>
    <col min="3889" max="3889" width="81.7109375" style="4" bestFit="1" customWidth="1"/>
    <col min="3890" max="3890" width="19.42578125" style="4" customWidth="1"/>
    <col min="3891" max="3891" width="14.5703125" style="4" customWidth="1"/>
    <col min="3892" max="3892" width="12.28515625" style="4" customWidth="1"/>
    <col min="3893" max="3893" width="14.5703125" style="4" customWidth="1"/>
    <col min="3894" max="3894" width="11.7109375" style="4" customWidth="1"/>
    <col min="3895" max="3895" width="14" style="4" customWidth="1"/>
    <col min="3896" max="3896" width="20.5703125" style="4" customWidth="1"/>
    <col min="3897" max="3897" width="11.7109375" style="4" customWidth="1"/>
    <col min="3898" max="3898" width="10.85546875" style="4" customWidth="1"/>
    <col min="3899" max="4100" width="9.140625" style="4"/>
    <col min="4101" max="4101" width="7.42578125" style="4" customWidth="1"/>
    <col min="4102" max="4102" width="20.7109375" style="4" customWidth="1"/>
    <col min="4103" max="4103" width="44.28515625" style="4" customWidth="1"/>
    <col min="4104" max="4104" width="48.85546875" style="4" customWidth="1"/>
    <col min="4105" max="4105" width="8.5703125" style="4" customWidth="1"/>
    <col min="4106" max="4107" width="5.28515625" style="4" customWidth="1"/>
    <col min="4108" max="4108" width="7" style="4" customWidth="1"/>
    <col min="4109" max="4109" width="12.28515625" style="4" customWidth="1"/>
    <col min="4110" max="4110" width="10.7109375" style="4" customWidth="1"/>
    <col min="4111" max="4111" width="11.140625" style="4" customWidth="1"/>
    <col min="4112" max="4112" width="8.85546875" style="4" customWidth="1"/>
    <col min="4113" max="4113" width="13.85546875" style="4" customWidth="1"/>
    <col min="4114" max="4114" width="38.85546875" style="4" customWidth="1"/>
    <col min="4115" max="4116" width="4.85546875" style="4" customWidth="1"/>
    <col min="4117" max="4117" width="11.85546875" style="4" customWidth="1"/>
    <col min="4118" max="4118" width="9.140625" style="4" customWidth="1"/>
    <col min="4119" max="4119" width="13.42578125" style="4" customWidth="1"/>
    <col min="4120" max="4120" width="15.28515625" style="4" customWidth="1"/>
    <col min="4121" max="4121" width="15.42578125" style="4" customWidth="1"/>
    <col min="4122" max="4123" width="14.42578125" style="4" customWidth="1"/>
    <col min="4124" max="4124" width="7.140625" style="4" customWidth="1"/>
    <col min="4125" max="4127" width="15.140625" style="4" customWidth="1"/>
    <col min="4128" max="4128" width="6.7109375" style="4" customWidth="1"/>
    <col min="4129" max="4129" width="16" style="4" customWidth="1"/>
    <col min="4130" max="4130" width="14.85546875" style="4" customWidth="1"/>
    <col min="4131" max="4131" width="12.85546875" style="4" customWidth="1"/>
    <col min="4132" max="4132" width="4.85546875" style="4" customWidth="1"/>
    <col min="4133" max="4133" width="14.140625" style="4" customWidth="1"/>
    <col min="4134" max="4134" width="13.85546875" style="4" customWidth="1"/>
    <col min="4135" max="4135" width="14.140625" style="4" customWidth="1"/>
    <col min="4136" max="4136" width="8.5703125" style="4" bestFit="1" customWidth="1"/>
    <col min="4137" max="4137" width="12.85546875" style="4" customWidth="1"/>
    <col min="4138" max="4138" width="14" style="4" customWidth="1"/>
    <col min="4139" max="4139" width="13.140625" style="4" customWidth="1"/>
    <col min="4140" max="4140" width="8.5703125" style="4" bestFit="1" customWidth="1"/>
    <col min="4141" max="4141" width="15" style="4" customWidth="1"/>
    <col min="4142" max="4142" width="14.7109375" style="4" customWidth="1"/>
    <col min="4143" max="4143" width="15" style="4" customWidth="1"/>
    <col min="4144" max="4144" width="59.7109375" style="4" customWidth="1"/>
    <col min="4145" max="4145" width="81.7109375" style="4" bestFit="1" customWidth="1"/>
    <col min="4146" max="4146" width="19.42578125" style="4" customWidth="1"/>
    <col min="4147" max="4147" width="14.5703125" style="4" customWidth="1"/>
    <col min="4148" max="4148" width="12.28515625" style="4" customWidth="1"/>
    <col min="4149" max="4149" width="14.5703125" style="4" customWidth="1"/>
    <col min="4150" max="4150" width="11.7109375" style="4" customWidth="1"/>
    <col min="4151" max="4151" width="14" style="4" customWidth="1"/>
    <col min="4152" max="4152" width="20.5703125" style="4" customWidth="1"/>
    <col min="4153" max="4153" width="11.7109375" style="4" customWidth="1"/>
    <col min="4154" max="4154" width="10.85546875" style="4" customWidth="1"/>
    <col min="4155" max="4356" width="9.140625" style="4"/>
    <col min="4357" max="4357" width="7.42578125" style="4" customWidth="1"/>
    <col min="4358" max="4358" width="20.7109375" style="4" customWidth="1"/>
    <col min="4359" max="4359" width="44.28515625" style="4" customWidth="1"/>
    <col min="4360" max="4360" width="48.85546875" style="4" customWidth="1"/>
    <col min="4361" max="4361" width="8.5703125" style="4" customWidth="1"/>
    <col min="4362" max="4363" width="5.28515625" style="4" customWidth="1"/>
    <col min="4364" max="4364" width="7" style="4" customWidth="1"/>
    <col min="4365" max="4365" width="12.28515625" style="4" customWidth="1"/>
    <col min="4366" max="4366" width="10.7109375" style="4" customWidth="1"/>
    <col min="4367" max="4367" width="11.140625" style="4" customWidth="1"/>
    <col min="4368" max="4368" width="8.85546875" style="4" customWidth="1"/>
    <col min="4369" max="4369" width="13.85546875" style="4" customWidth="1"/>
    <col min="4370" max="4370" width="38.85546875" style="4" customWidth="1"/>
    <col min="4371" max="4372" width="4.85546875" style="4" customWidth="1"/>
    <col min="4373" max="4373" width="11.85546875" style="4" customWidth="1"/>
    <col min="4374" max="4374" width="9.140625" style="4" customWidth="1"/>
    <col min="4375" max="4375" width="13.42578125" style="4" customWidth="1"/>
    <col min="4376" max="4376" width="15.28515625" style="4" customWidth="1"/>
    <col min="4377" max="4377" width="15.42578125" style="4" customWidth="1"/>
    <col min="4378" max="4379" width="14.42578125" style="4" customWidth="1"/>
    <col min="4380" max="4380" width="7.140625" style="4" customWidth="1"/>
    <col min="4381" max="4383" width="15.140625" style="4" customWidth="1"/>
    <col min="4384" max="4384" width="6.7109375" style="4" customWidth="1"/>
    <col min="4385" max="4385" width="16" style="4" customWidth="1"/>
    <col min="4386" max="4386" width="14.85546875" style="4" customWidth="1"/>
    <col min="4387" max="4387" width="12.85546875" style="4" customWidth="1"/>
    <col min="4388" max="4388" width="4.85546875" style="4" customWidth="1"/>
    <col min="4389" max="4389" width="14.140625" style="4" customWidth="1"/>
    <col min="4390" max="4390" width="13.85546875" style="4" customWidth="1"/>
    <col min="4391" max="4391" width="14.140625" style="4" customWidth="1"/>
    <col min="4392" max="4392" width="8.5703125" style="4" bestFit="1" customWidth="1"/>
    <col min="4393" max="4393" width="12.85546875" style="4" customWidth="1"/>
    <col min="4394" max="4394" width="14" style="4" customWidth="1"/>
    <col min="4395" max="4395" width="13.140625" style="4" customWidth="1"/>
    <col min="4396" max="4396" width="8.5703125" style="4" bestFit="1" customWidth="1"/>
    <col min="4397" max="4397" width="15" style="4" customWidth="1"/>
    <col min="4398" max="4398" width="14.7109375" style="4" customWidth="1"/>
    <col min="4399" max="4399" width="15" style="4" customWidth="1"/>
    <col min="4400" max="4400" width="59.7109375" style="4" customWidth="1"/>
    <col min="4401" max="4401" width="81.7109375" style="4" bestFit="1" customWidth="1"/>
    <col min="4402" max="4402" width="19.42578125" style="4" customWidth="1"/>
    <col min="4403" max="4403" width="14.5703125" style="4" customWidth="1"/>
    <col min="4404" max="4404" width="12.28515625" style="4" customWidth="1"/>
    <col min="4405" max="4405" width="14.5703125" style="4" customWidth="1"/>
    <col min="4406" max="4406" width="11.7109375" style="4" customWidth="1"/>
    <col min="4407" max="4407" width="14" style="4" customWidth="1"/>
    <col min="4408" max="4408" width="20.5703125" style="4" customWidth="1"/>
    <col min="4409" max="4409" width="11.7109375" style="4" customWidth="1"/>
    <col min="4410" max="4410" width="10.85546875" style="4" customWidth="1"/>
    <col min="4411" max="4612" width="9.140625" style="4"/>
    <col min="4613" max="4613" width="7.42578125" style="4" customWidth="1"/>
    <col min="4614" max="4614" width="20.7109375" style="4" customWidth="1"/>
    <col min="4615" max="4615" width="44.28515625" style="4" customWidth="1"/>
    <col min="4616" max="4616" width="48.85546875" style="4" customWidth="1"/>
    <col min="4617" max="4617" width="8.5703125" style="4" customWidth="1"/>
    <col min="4618" max="4619" width="5.28515625" style="4" customWidth="1"/>
    <col min="4620" max="4620" width="7" style="4" customWidth="1"/>
    <col min="4621" max="4621" width="12.28515625" style="4" customWidth="1"/>
    <col min="4622" max="4622" width="10.7109375" style="4" customWidth="1"/>
    <col min="4623" max="4623" width="11.140625" style="4" customWidth="1"/>
    <col min="4624" max="4624" width="8.85546875" style="4" customWidth="1"/>
    <col min="4625" max="4625" width="13.85546875" style="4" customWidth="1"/>
    <col min="4626" max="4626" width="38.85546875" style="4" customWidth="1"/>
    <col min="4627" max="4628" width="4.85546875" style="4" customWidth="1"/>
    <col min="4629" max="4629" width="11.85546875" style="4" customWidth="1"/>
    <col min="4630" max="4630" width="9.140625" style="4" customWidth="1"/>
    <col min="4631" max="4631" width="13.42578125" style="4" customWidth="1"/>
    <col min="4632" max="4632" width="15.28515625" style="4" customWidth="1"/>
    <col min="4633" max="4633" width="15.42578125" style="4" customWidth="1"/>
    <col min="4634" max="4635" width="14.42578125" style="4" customWidth="1"/>
    <col min="4636" max="4636" width="7.140625" style="4" customWidth="1"/>
    <col min="4637" max="4639" width="15.140625" style="4" customWidth="1"/>
    <col min="4640" max="4640" width="6.7109375" style="4" customWidth="1"/>
    <col min="4641" max="4641" width="16" style="4" customWidth="1"/>
    <col min="4642" max="4642" width="14.85546875" style="4" customWidth="1"/>
    <col min="4643" max="4643" width="12.85546875" style="4" customWidth="1"/>
    <col min="4644" max="4644" width="4.85546875" style="4" customWidth="1"/>
    <col min="4645" max="4645" width="14.140625" style="4" customWidth="1"/>
    <col min="4646" max="4646" width="13.85546875" style="4" customWidth="1"/>
    <col min="4647" max="4647" width="14.140625" style="4" customWidth="1"/>
    <col min="4648" max="4648" width="8.5703125" style="4" bestFit="1" customWidth="1"/>
    <col min="4649" max="4649" width="12.85546875" style="4" customWidth="1"/>
    <col min="4650" max="4650" width="14" style="4" customWidth="1"/>
    <col min="4651" max="4651" width="13.140625" style="4" customWidth="1"/>
    <col min="4652" max="4652" width="8.5703125" style="4" bestFit="1" customWidth="1"/>
    <col min="4653" max="4653" width="15" style="4" customWidth="1"/>
    <col min="4654" max="4654" width="14.7109375" style="4" customWidth="1"/>
    <col min="4655" max="4655" width="15" style="4" customWidth="1"/>
    <col min="4656" max="4656" width="59.7109375" style="4" customWidth="1"/>
    <col min="4657" max="4657" width="81.7109375" style="4" bestFit="1" customWidth="1"/>
    <col min="4658" max="4658" width="19.42578125" style="4" customWidth="1"/>
    <col min="4659" max="4659" width="14.5703125" style="4" customWidth="1"/>
    <col min="4660" max="4660" width="12.28515625" style="4" customWidth="1"/>
    <col min="4661" max="4661" width="14.5703125" style="4" customWidth="1"/>
    <col min="4662" max="4662" width="11.7109375" style="4" customWidth="1"/>
    <col min="4663" max="4663" width="14" style="4" customWidth="1"/>
    <col min="4664" max="4664" width="20.5703125" style="4" customWidth="1"/>
    <col min="4665" max="4665" width="11.7109375" style="4" customWidth="1"/>
    <col min="4666" max="4666" width="10.85546875" style="4" customWidth="1"/>
    <col min="4667" max="4868" width="9.140625" style="4"/>
    <col min="4869" max="4869" width="7.42578125" style="4" customWidth="1"/>
    <col min="4870" max="4870" width="20.7109375" style="4" customWidth="1"/>
    <col min="4871" max="4871" width="44.28515625" style="4" customWidth="1"/>
    <col min="4872" max="4872" width="48.85546875" style="4" customWidth="1"/>
    <col min="4873" max="4873" width="8.5703125" style="4" customWidth="1"/>
    <col min="4874" max="4875" width="5.28515625" style="4" customWidth="1"/>
    <col min="4876" max="4876" width="7" style="4" customWidth="1"/>
    <col min="4877" max="4877" width="12.28515625" style="4" customWidth="1"/>
    <col min="4878" max="4878" width="10.7109375" style="4" customWidth="1"/>
    <col min="4879" max="4879" width="11.140625" style="4" customWidth="1"/>
    <col min="4880" max="4880" width="8.85546875" style="4" customWidth="1"/>
    <col min="4881" max="4881" width="13.85546875" style="4" customWidth="1"/>
    <col min="4882" max="4882" width="38.85546875" style="4" customWidth="1"/>
    <col min="4883" max="4884" width="4.85546875" style="4" customWidth="1"/>
    <col min="4885" max="4885" width="11.85546875" style="4" customWidth="1"/>
    <col min="4886" max="4886" width="9.140625" style="4" customWidth="1"/>
    <col min="4887" max="4887" width="13.42578125" style="4" customWidth="1"/>
    <col min="4888" max="4888" width="15.28515625" style="4" customWidth="1"/>
    <col min="4889" max="4889" width="15.42578125" style="4" customWidth="1"/>
    <col min="4890" max="4891" width="14.42578125" style="4" customWidth="1"/>
    <col min="4892" max="4892" width="7.140625" style="4" customWidth="1"/>
    <col min="4893" max="4895" width="15.140625" style="4" customWidth="1"/>
    <col min="4896" max="4896" width="6.7109375" style="4" customWidth="1"/>
    <col min="4897" max="4897" width="16" style="4" customWidth="1"/>
    <col min="4898" max="4898" width="14.85546875" style="4" customWidth="1"/>
    <col min="4899" max="4899" width="12.85546875" style="4" customWidth="1"/>
    <col min="4900" max="4900" width="4.85546875" style="4" customWidth="1"/>
    <col min="4901" max="4901" width="14.140625" style="4" customWidth="1"/>
    <col min="4902" max="4902" width="13.85546875" style="4" customWidth="1"/>
    <col min="4903" max="4903" width="14.140625" style="4" customWidth="1"/>
    <col min="4904" max="4904" width="8.5703125" style="4" bestFit="1" customWidth="1"/>
    <col min="4905" max="4905" width="12.85546875" style="4" customWidth="1"/>
    <col min="4906" max="4906" width="14" style="4" customWidth="1"/>
    <col min="4907" max="4907" width="13.140625" style="4" customWidth="1"/>
    <col min="4908" max="4908" width="8.5703125" style="4" bestFit="1" customWidth="1"/>
    <col min="4909" max="4909" width="15" style="4" customWidth="1"/>
    <col min="4910" max="4910" width="14.7109375" style="4" customWidth="1"/>
    <col min="4911" max="4911" width="15" style="4" customWidth="1"/>
    <col min="4912" max="4912" width="59.7109375" style="4" customWidth="1"/>
    <col min="4913" max="4913" width="81.7109375" style="4" bestFit="1" customWidth="1"/>
    <col min="4914" max="4914" width="19.42578125" style="4" customWidth="1"/>
    <col min="4915" max="4915" width="14.5703125" style="4" customWidth="1"/>
    <col min="4916" max="4916" width="12.28515625" style="4" customWidth="1"/>
    <col min="4917" max="4917" width="14.5703125" style="4" customWidth="1"/>
    <col min="4918" max="4918" width="11.7109375" style="4" customWidth="1"/>
    <col min="4919" max="4919" width="14" style="4" customWidth="1"/>
    <col min="4920" max="4920" width="20.5703125" style="4" customWidth="1"/>
    <col min="4921" max="4921" width="11.7109375" style="4" customWidth="1"/>
    <col min="4922" max="4922" width="10.85546875" style="4" customWidth="1"/>
    <col min="4923" max="5124" width="9.140625" style="4"/>
    <col min="5125" max="5125" width="7.42578125" style="4" customWidth="1"/>
    <col min="5126" max="5126" width="20.7109375" style="4" customWidth="1"/>
    <col min="5127" max="5127" width="44.28515625" style="4" customWidth="1"/>
    <col min="5128" max="5128" width="48.85546875" style="4" customWidth="1"/>
    <col min="5129" max="5129" width="8.5703125" style="4" customWidth="1"/>
    <col min="5130" max="5131" width="5.28515625" style="4" customWidth="1"/>
    <col min="5132" max="5132" width="7" style="4" customWidth="1"/>
    <col min="5133" max="5133" width="12.28515625" style="4" customWidth="1"/>
    <col min="5134" max="5134" width="10.7109375" style="4" customWidth="1"/>
    <col min="5135" max="5135" width="11.140625" style="4" customWidth="1"/>
    <col min="5136" max="5136" width="8.85546875" style="4" customWidth="1"/>
    <col min="5137" max="5137" width="13.85546875" style="4" customWidth="1"/>
    <col min="5138" max="5138" width="38.85546875" style="4" customWidth="1"/>
    <col min="5139" max="5140" width="4.85546875" style="4" customWidth="1"/>
    <col min="5141" max="5141" width="11.85546875" style="4" customWidth="1"/>
    <col min="5142" max="5142" width="9.140625" style="4" customWidth="1"/>
    <col min="5143" max="5143" width="13.42578125" style="4" customWidth="1"/>
    <col min="5144" max="5144" width="15.28515625" style="4" customWidth="1"/>
    <col min="5145" max="5145" width="15.42578125" style="4" customWidth="1"/>
    <col min="5146" max="5147" width="14.42578125" style="4" customWidth="1"/>
    <col min="5148" max="5148" width="7.140625" style="4" customWidth="1"/>
    <col min="5149" max="5151" width="15.140625" style="4" customWidth="1"/>
    <col min="5152" max="5152" width="6.7109375" style="4" customWidth="1"/>
    <col min="5153" max="5153" width="16" style="4" customWidth="1"/>
    <col min="5154" max="5154" width="14.85546875" style="4" customWidth="1"/>
    <col min="5155" max="5155" width="12.85546875" style="4" customWidth="1"/>
    <col min="5156" max="5156" width="4.85546875" style="4" customWidth="1"/>
    <col min="5157" max="5157" width="14.140625" style="4" customWidth="1"/>
    <col min="5158" max="5158" width="13.85546875" style="4" customWidth="1"/>
    <col min="5159" max="5159" width="14.140625" style="4" customWidth="1"/>
    <col min="5160" max="5160" width="8.5703125" style="4" bestFit="1" customWidth="1"/>
    <col min="5161" max="5161" width="12.85546875" style="4" customWidth="1"/>
    <col min="5162" max="5162" width="14" style="4" customWidth="1"/>
    <col min="5163" max="5163" width="13.140625" style="4" customWidth="1"/>
    <col min="5164" max="5164" width="8.5703125" style="4" bestFit="1" customWidth="1"/>
    <col min="5165" max="5165" width="15" style="4" customWidth="1"/>
    <col min="5166" max="5166" width="14.7109375" style="4" customWidth="1"/>
    <col min="5167" max="5167" width="15" style="4" customWidth="1"/>
    <col min="5168" max="5168" width="59.7109375" style="4" customWidth="1"/>
    <col min="5169" max="5169" width="81.7109375" style="4" bestFit="1" customWidth="1"/>
    <col min="5170" max="5170" width="19.42578125" style="4" customWidth="1"/>
    <col min="5171" max="5171" width="14.5703125" style="4" customWidth="1"/>
    <col min="5172" max="5172" width="12.28515625" style="4" customWidth="1"/>
    <col min="5173" max="5173" width="14.5703125" style="4" customWidth="1"/>
    <col min="5174" max="5174" width="11.7109375" style="4" customWidth="1"/>
    <col min="5175" max="5175" width="14" style="4" customWidth="1"/>
    <col min="5176" max="5176" width="20.5703125" style="4" customWidth="1"/>
    <col min="5177" max="5177" width="11.7109375" style="4" customWidth="1"/>
    <col min="5178" max="5178" width="10.85546875" style="4" customWidth="1"/>
    <col min="5179" max="5380" width="9.140625" style="4"/>
    <col min="5381" max="5381" width="7.42578125" style="4" customWidth="1"/>
    <col min="5382" max="5382" width="20.7109375" style="4" customWidth="1"/>
    <col min="5383" max="5383" width="44.28515625" style="4" customWidth="1"/>
    <col min="5384" max="5384" width="48.85546875" style="4" customWidth="1"/>
    <col min="5385" max="5385" width="8.5703125" style="4" customWidth="1"/>
    <col min="5386" max="5387" width="5.28515625" style="4" customWidth="1"/>
    <col min="5388" max="5388" width="7" style="4" customWidth="1"/>
    <col min="5389" max="5389" width="12.28515625" style="4" customWidth="1"/>
    <col min="5390" max="5390" width="10.7109375" style="4" customWidth="1"/>
    <col min="5391" max="5391" width="11.140625" style="4" customWidth="1"/>
    <col min="5392" max="5392" width="8.85546875" style="4" customWidth="1"/>
    <col min="5393" max="5393" width="13.85546875" style="4" customWidth="1"/>
    <col min="5394" max="5394" width="38.85546875" style="4" customWidth="1"/>
    <col min="5395" max="5396" width="4.85546875" style="4" customWidth="1"/>
    <col min="5397" max="5397" width="11.85546875" style="4" customWidth="1"/>
    <col min="5398" max="5398" width="9.140625" style="4" customWidth="1"/>
    <col min="5399" max="5399" width="13.42578125" style="4" customWidth="1"/>
    <col min="5400" max="5400" width="15.28515625" style="4" customWidth="1"/>
    <col min="5401" max="5401" width="15.42578125" style="4" customWidth="1"/>
    <col min="5402" max="5403" width="14.42578125" style="4" customWidth="1"/>
    <col min="5404" max="5404" width="7.140625" style="4" customWidth="1"/>
    <col min="5405" max="5407" width="15.140625" style="4" customWidth="1"/>
    <col min="5408" max="5408" width="6.7109375" style="4" customWidth="1"/>
    <col min="5409" max="5409" width="16" style="4" customWidth="1"/>
    <col min="5410" max="5410" width="14.85546875" style="4" customWidth="1"/>
    <col min="5411" max="5411" width="12.85546875" style="4" customWidth="1"/>
    <col min="5412" max="5412" width="4.85546875" style="4" customWidth="1"/>
    <col min="5413" max="5413" width="14.140625" style="4" customWidth="1"/>
    <col min="5414" max="5414" width="13.85546875" style="4" customWidth="1"/>
    <col min="5415" max="5415" width="14.140625" style="4" customWidth="1"/>
    <col min="5416" max="5416" width="8.5703125" style="4" bestFit="1" customWidth="1"/>
    <col min="5417" max="5417" width="12.85546875" style="4" customWidth="1"/>
    <col min="5418" max="5418" width="14" style="4" customWidth="1"/>
    <col min="5419" max="5419" width="13.140625" style="4" customWidth="1"/>
    <col min="5420" max="5420" width="8.5703125" style="4" bestFit="1" customWidth="1"/>
    <col min="5421" max="5421" width="15" style="4" customWidth="1"/>
    <col min="5422" max="5422" width="14.7109375" style="4" customWidth="1"/>
    <col min="5423" max="5423" width="15" style="4" customWidth="1"/>
    <col min="5424" max="5424" width="59.7109375" style="4" customWidth="1"/>
    <col min="5425" max="5425" width="81.7109375" style="4" bestFit="1" customWidth="1"/>
    <col min="5426" max="5426" width="19.42578125" style="4" customWidth="1"/>
    <col min="5427" max="5427" width="14.5703125" style="4" customWidth="1"/>
    <col min="5428" max="5428" width="12.28515625" style="4" customWidth="1"/>
    <col min="5429" max="5429" width="14.5703125" style="4" customWidth="1"/>
    <col min="5430" max="5430" width="11.7109375" style="4" customWidth="1"/>
    <col min="5431" max="5431" width="14" style="4" customWidth="1"/>
    <col min="5432" max="5432" width="20.5703125" style="4" customWidth="1"/>
    <col min="5433" max="5433" width="11.7109375" style="4" customWidth="1"/>
    <col min="5434" max="5434" width="10.85546875" style="4" customWidth="1"/>
    <col min="5435" max="5636" width="9.140625" style="4"/>
    <col min="5637" max="5637" width="7.42578125" style="4" customWidth="1"/>
    <col min="5638" max="5638" width="20.7109375" style="4" customWidth="1"/>
    <col min="5639" max="5639" width="44.28515625" style="4" customWidth="1"/>
    <col min="5640" max="5640" width="48.85546875" style="4" customWidth="1"/>
    <col min="5641" max="5641" width="8.5703125" style="4" customWidth="1"/>
    <col min="5642" max="5643" width="5.28515625" style="4" customWidth="1"/>
    <col min="5644" max="5644" width="7" style="4" customWidth="1"/>
    <col min="5645" max="5645" width="12.28515625" style="4" customWidth="1"/>
    <col min="5646" max="5646" width="10.7109375" style="4" customWidth="1"/>
    <col min="5647" max="5647" width="11.140625" style="4" customWidth="1"/>
    <col min="5648" max="5648" width="8.85546875" style="4" customWidth="1"/>
    <col min="5649" max="5649" width="13.85546875" style="4" customWidth="1"/>
    <col min="5650" max="5650" width="38.85546875" style="4" customWidth="1"/>
    <col min="5651" max="5652" width="4.85546875" style="4" customWidth="1"/>
    <col min="5653" max="5653" width="11.85546875" style="4" customWidth="1"/>
    <col min="5654" max="5654" width="9.140625" style="4" customWidth="1"/>
    <col min="5655" max="5655" width="13.42578125" style="4" customWidth="1"/>
    <col min="5656" max="5656" width="15.28515625" style="4" customWidth="1"/>
    <col min="5657" max="5657" width="15.42578125" style="4" customWidth="1"/>
    <col min="5658" max="5659" width="14.42578125" style="4" customWidth="1"/>
    <col min="5660" max="5660" width="7.140625" style="4" customWidth="1"/>
    <col min="5661" max="5663" width="15.140625" style="4" customWidth="1"/>
    <col min="5664" max="5664" width="6.7109375" style="4" customWidth="1"/>
    <col min="5665" max="5665" width="16" style="4" customWidth="1"/>
    <col min="5666" max="5666" width="14.85546875" style="4" customWidth="1"/>
    <col min="5667" max="5667" width="12.85546875" style="4" customWidth="1"/>
    <col min="5668" max="5668" width="4.85546875" style="4" customWidth="1"/>
    <col min="5669" max="5669" width="14.140625" style="4" customWidth="1"/>
    <col min="5670" max="5670" width="13.85546875" style="4" customWidth="1"/>
    <col min="5671" max="5671" width="14.140625" style="4" customWidth="1"/>
    <col min="5672" max="5672" width="8.5703125" style="4" bestFit="1" customWidth="1"/>
    <col min="5673" max="5673" width="12.85546875" style="4" customWidth="1"/>
    <col min="5674" max="5674" width="14" style="4" customWidth="1"/>
    <col min="5675" max="5675" width="13.140625" style="4" customWidth="1"/>
    <col min="5676" max="5676" width="8.5703125" style="4" bestFit="1" customWidth="1"/>
    <col min="5677" max="5677" width="15" style="4" customWidth="1"/>
    <col min="5678" max="5678" width="14.7109375" style="4" customWidth="1"/>
    <col min="5679" max="5679" width="15" style="4" customWidth="1"/>
    <col min="5680" max="5680" width="59.7109375" style="4" customWidth="1"/>
    <col min="5681" max="5681" width="81.7109375" style="4" bestFit="1" customWidth="1"/>
    <col min="5682" max="5682" width="19.42578125" style="4" customWidth="1"/>
    <col min="5683" max="5683" width="14.5703125" style="4" customWidth="1"/>
    <col min="5684" max="5684" width="12.28515625" style="4" customWidth="1"/>
    <col min="5685" max="5685" width="14.5703125" style="4" customWidth="1"/>
    <col min="5686" max="5686" width="11.7109375" style="4" customWidth="1"/>
    <col min="5687" max="5687" width="14" style="4" customWidth="1"/>
    <col min="5688" max="5688" width="20.5703125" style="4" customWidth="1"/>
    <col min="5689" max="5689" width="11.7109375" style="4" customWidth="1"/>
    <col min="5690" max="5690" width="10.85546875" style="4" customWidth="1"/>
    <col min="5691" max="5892" width="9.140625" style="4"/>
    <col min="5893" max="5893" width="7.42578125" style="4" customWidth="1"/>
    <col min="5894" max="5894" width="20.7109375" style="4" customWidth="1"/>
    <col min="5895" max="5895" width="44.28515625" style="4" customWidth="1"/>
    <col min="5896" max="5896" width="48.85546875" style="4" customWidth="1"/>
    <col min="5897" max="5897" width="8.5703125" style="4" customWidth="1"/>
    <col min="5898" max="5899" width="5.28515625" style="4" customWidth="1"/>
    <col min="5900" max="5900" width="7" style="4" customWidth="1"/>
    <col min="5901" max="5901" width="12.28515625" style="4" customWidth="1"/>
    <col min="5902" max="5902" width="10.7109375" style="4" customWidth="1"/>
    <col min="5903" max="5903" width="11.140625" style="4" customWidth="1"/>
    <col min="5904" max="5904" width="8.85546875" style="4" customWidth="1"/>
    <col min="5905" max="5905" width="13.85546875" style="4" customWidth="1"/>
    <col min="5906" max="5906" width="38.85546875" style="4" customWidth="1"/>
    <col min="5907" max="5908" width="4.85546875" style="4" customWidth="1"/>
    <col min="5909" max="5909" width="11.85546875" style="4" customWidth="1"/>
    <col min="5910" max="5910" width="9.140625" style="4" customWidth="1"/>
    <col min="5911" max="5911" width="13.42578125" style="4" customWidth="1"/>
    <col min="5912" max="5912" width="15.28515625" style="4" customWidth="1"/>
    <col min="5913" max="5913" width="15.42578125" style="4" customWidth="1"/>
    <col min="5914" max="5915" width="14.42578125" style="4" customWidth="1"/>
    <col min="5916" max="5916" width="7.140625" style="4" customWidth="1"/>
    <col min="5917" max="5919" width="15.140625" style="4" customWidth="1"/>
    <col min="5920" max="5920" width="6.7109375" style="4" customWidth="1"/>
    <col min="5921" max="5921" width="16" style="4" customWidth="1"/>
    <col min="5922" max="5922" width="14.85546875" style="4" customWidth="1"/>
    <col min="5923" max="5923" width="12.85546875" style="4" customWidth="1"/>
    <col min="5924" max="5924" width="4.85546875" style="4" customWidth="1"/>
    <col min="5925" max="5925" width="14.140625" style="4" customWidth="1"/>
    <col min="5926" max="5926" width="13.85546875" style="4" customWidth="1"/>
    <col min="5927" max="5927" width="14.140625" style="4" customWidth="1"/>
    <col min="5928" max="5928" width="8.5703125" style="4" bestFit="1" customWidth="1"/>
    <col min="5929" max="5929" width="12.85546875" style="4" customWidth="1"/>
    <col min="5930" max="5930" width="14" style="4" customWidth="1"/>
    <col min="5931" max="5931" width="13.140625" style="4" customWidth="1"/>
    <col min="5932" max="5932" width="8.5703125" style="4" bestFit="1" customWidth="1"/>
    <col min="5933" max="5933" width="15" style="4" customWidth="1"/>
    <col min="5934" max="5934" width="14.7109375" style="4" customWidth="1"/>
    <col min="5935" max="5935" width="15" style="4" customWidth="1"/>
    <col min="5936" max="5936" width="59.7109375" style="4" customWidth="1"/>
    <col min="5937" max="5937" width="81.7109375" style="4" bestFit="1" customWidth="1"/>
    <col min="5938" max="5938" width="19.42578125" style="4" customWidth="1"/>
    <col min="5939" max="5939" width="14.5703125" style="4" customWidth="1"/>
    <col min="5940" max="5940" width="12.28515625" style="4" customWidth="1"/>
    <col min="5941" max="5941" width="14.5703125" style="4" customWidth="1"/>
    <col min="5942" max="5942" width="11.7109375" style="4" customWidth="1"/>
    <col min="5943" max="5943" width="14" style="4" customWidth="1"/>
    <col min="5944" max="5944" width="20.5703125" style="4" customWidth="1"/>
    <col min="5945" max="5945" width="11.7109375" style="4" customWidth="1"/>
    <col min="5946" max="5946" width="10.85546875" style="4" customWidth="1"/>
    <col min="5947" max="6148" width="9.140625" style="4"/>
    <col min="6149" max="6149" width="7.42578125" style="4" customWidth="1"/>
    <col min="6150" max="6150" width="20.7109375" style="4" customWidth="1"/>
    <col min="6151" max="6151" width="44.28515625" style="4" customWidth="1"/>
    <col min="6152" max="6152" width="48.85546875" style="4" customWidth="1"/>
    <col min="6153" max="6153" width="8.5703125" style="4" customWidth="1"/>
    <col min="6154" max="6155" width="5.28515625" style="4" customWidth="1"/>
    <col min="6156" max="6156" width="7" style="4" customWidth="1"/>
    <col min="6157" max="6157" width="12.28515625" style="4" customWidth="1"/>
    <col min="6158" max="6158" width="10.7109375" style="4" customWidth="1"/>
    <col min="6159" max="6159" width="11.140625" style="4" customWidth="1"/>
    <col min="6160" max="6160" width="8.85546875" style="4" customWidth="1"/>
    <col min="6161" max="6161" width="13.85546875" style="4" customWidth="1"/>
    <col min="6162" max="6162" width="38.85546875" style="4" customWidth="1"/>
    <col min="6163" max="6164" width="4.85546875" style="4" customWidth="1"/>
    <col min="6165" max="6165" width="11.85546875" style="4" customWidth="1"/>
    <col min="6166" max="6166" width="9.140625" style="4" customWidth="1"/>
    <col min="6167" max="6167" width="13.42578125" style="4" customWidth="1"/>
    <col min="6168" max="6168" width="15.28515625" style="4" customWidth="1"/>
    <col min="6169" max="6169" width="15.42578125" style="4" customWidth="1"/>
    <col min="6170" max="6171" width="14.42578125" style="4" customWidth="1"/>
    <col min="6172" max="6172" width="7.140625" style="4" customWidth="1"/>
    <col min="6173" max="6175" width="15.140625" style="4" customWidth="1"/>
    <col min="6176" max="6176" width="6.7109375" style="4" customWidth="1"/>
    <col min="6177" max="6177" width="16" style="4" customWidth="1"/>
    <col min="6178" max="6178" width="14.85546875" style="4" customWidth="1"/>
    <col min="6179" max="6179" width="12.85546875" style="4" customWidth="1"/>
    <col min="6180" max="6180" width="4.85546875" style="4" customWidth="1"/>
    <col min="6181" max="6181" width="14.140625" style="4" customWidth="1"/>
    <col min="6182" max="6182" width="13.85546875" style="4" customWidth="1"/>
    <col min="6183" max="6183" width="14.140625" style="4" customWidth="1"/>
    <col min="6184" max="6184" width="8.5703125" style="4" bestFit="1" customWidth="1"/>
    <col min="6185" max="6185" width="12.85546875" style="4" customWidth="1"/>
    <col min="6186" max="6186" width="14" style="4" customWidth="1"/>
    <col min="6187" max="6187" width="13.140625" style="4" customWidth="1"/>
    <col min="6188" max="6188" width="8.5703125" style="4" bestFit="1" customWidth="1"/>
    <col min="6189" max="6189" width="15" style="4" customWidth="1"/>
    <col min="6190" max="6190" width="14.7109375" style="4" customWidth="1"/>
    <col min="6191" max="6191" width="15" style="4" customWidth="1"/>
    <col min="6192" max="6192" width="59.7109375" style="4" customWidth="1"/>
    <col min="6193" max="6193" width="81.7109375" style="4" bestFit="1" customWidth="1"/>
    <col min="6194" max="6194" width="19.42578125" style="4" customWidth="1"/>
    <col min="6195" max="6195" width="14.5703125" style="4" customWidth="1"/>
    <col min="6196" max="6196" width="12.28515625" style="4" customWidth="1"/>
    <col min="6197" max="6197" width="14.5703125" style="4" customWidth="1"/>
    <col min="6198" max="6198" width="11.7109375" style="4" customWidth="1"/>
    <col min="6199" max="6199" width="14" style="4" customWidth="1"/>
    <col min="6200" max="6200" width="20.5703125" style="4" customWidth="1"/>
    <col min="6201" max="6201" width="11.7109375" style="4" customWidth="1"/>
    <col min="6202" max="6202" width="10.85546875" style="4" customWidth="1"/>
    <col min="6203" max="6404" width="9.140625" style="4"/>
    <col min="6405" max="6405" width="7.42578125" style="4" customWidth="1"/>
    <col min="6406" max="6406" width="20.7109375" style="4" customWidth="1"/>
    <col min="6407" max="6407" width="44.28515625" style="4" customWidth="1"/>
    <col min="6408" max="6408" width="48.85546875" style="4" customWidth="1"/>
    <col min="6409" max="6409" width="8.5703125" style="4" customWidth="1"/>
    <col min="6410" max="6411" width="5.28515625" style="4" customWidth="1"/>
    <col min="6412" max="6412" width="7" style="4" customWidth="1"/>
    <col min="6413" max="6413" width="12.28515625" style="4" customWidth="1"/>
    <col min="6414" max="6414" width="10.7109375" style="4" customWidth="1"/>
    <col min="6415" max="6415" width="11.140625" style="4" customWidth="1"/>
    <col min="6416" max="6416" width="8.85546875" style="4" customWidth="1"/>
    <col min="6417" max="6417" width="13.85546875" style="4" customWidth="1"/>
    <col min="6418" max="6418" width="38.85546875" style="4" customWidth="1"/>
    <col min="6419" max="6420" width="4.85546875" style="4" customWidth="1"/>
    <col min="6421" max="6421" width="11.85546875" style="4" customWidth="1"/>
    <col min="6422" max="6422" width="9.140625" style="4" customWidth="1"/>
    <col min="6423" max="6423" width="13.42578125" style="4" customWidth="1"/>
    <col min="6424" max="6424" width="15.28515625" style="4" customWidth="1"/>
    <col min="6425" max="6425" width="15.42578125" style="4" customWidth="1"/>
    <col min="6426" max="6427" width="14.42578125" style="4" customWidth="1"/>
    <col min="6428" max="6428" width="7.140625" style="4" customWidth="1"/>
    <col min="6429" max="6431" width="15.140625" style="4" customWidth="1"/>
    <col min="6432" max="6432" width="6.7109375" style="4" customWidth="1"/>
    <col min="6433" max="6433" width="16" style="4" customWidth="1"/>
    <col min="6434" max="6434" width="14.85546875" style="4" customWidth="1"/>
    <col min="6435" max="6435" width="12.85546875" style="4" customWidth="1"/>
    <col min="6436" max="6436" width="4.85546875" style="4" customWidth="1"/>
    <col min="6437" max="6437" width="14.140625" style="4" customWidth="1"/>
    <col min="6438" max="6438" width="13.85546875" style="4" customWidth="1"/>
    <col min="6439" max="6439" width="14.140625" style="4" customWidth="1"/>
    <col min="6440" max="6440" width="8.5703125" style="4" bestFit="1" customWidth="1"/>
    <col min="6441" max="6441" width="12.85546875" style="4" customWidth="1"/>
    <col min="6442" max="6442" width="14" style="4" customWidth="1"/>
    <col min="6443" max="6443" width="13.140625" style="4" customWidth="1"/>
    <col min="6444" max="6444" width="8.5703125" style="4" bestFit="1" customWidth="1"/>
    <col min="6445" max="6445" width="15" style="4" customWidth="1"/>
    <col min="6446" max="6446" width="14.7109375" style="4" customWidth="1"/>
    <col min="6447" max="6447" width="15" style="4" customWidth="1"/>
    <col min="6448" max="6448" width="59.7109375" style="4" customWidth="1"/>
    <col min="6449" max="6449" width="81.7109375" style="4" bestFit="1" customWidth="1"/>
    <col min="6450" max="6450" width="19.42578125" style="4" customWidth="1"/>
    <col min="6451" max="6451" width="14.5703125" style="4" customWidth="1"/>
    <col min="6452" max="6452" width="12.28515625" style="4" customWidth="1"/>
    <col min="6453" max="6453" width="14.5703125" style="4" customWidth="1"/>
    <col min="6454" max="6454" width="11.7109375" style="4" customWidth="1"/>
    <col min="6455" max="6455" width="14" style="4" customWidth="1"/>
    <col min="6456" max="6456" width="20.5703125" style="4" customWidth="1"/>
    <col min="6457" max="6457" width="11.7109375" style="4" customWidth="1"/>
    <col min="6458" max="6458" width="10.85546875" style="4" customWidth="1"/>
    <col min="6459" max="6660" width="9.140625" style="4"/>
    <col min="6661" max="6661" width="7.42578125" style="4" customWidth="1"/>
    <col min="6662" max="6662" width="20.7109375" style="4" customWidth="1"/>
    <col min="6663" max="6663" width="44.28515625" style="4" customWidth="1"/>
    <col min="6664" max="6664" width="48.85546875" style="4" customWidth="1"/>
    <col min="6665" max="6665" width="8.5703125" style="4" customWidth="1"/>
    <col min="6666" max="6667" width="5.28515625" style="4" customWidth="1"/>
    <col min="6668" max="6668" width="7" style="4" customWidth="1"/>
    <col min="6669" max="6669" width="12.28515625" style="4" customWidth="1"/>
    <col min="6670" max="6670" width="10.7109375" style="4" customWidth="1"/>
    <col min="6671" max="6671" width="11.140625" style="4" customWidth="1"/>
    <col min="6672" max="6672" width="8.85546875" style="4" customWidth="1"/>
    <col min="6673" max="6673" width="13.85546875" style="4" customWidth="1"/>
    <col min="6674" max="6674" width="38.85546875" style="4" customWidth="1"/>
    <col min="6675" max="6676" width="4.85546875" style="4" customWidth="1"/>
    <col min="6677" max="6677" width="11.85546875" style="4" customWidth="1"/>
    <col min="6678" max="6678" width="9.140625" style="4" customWidth="1"/>
    <col min="6679" max="6679" width="13.42578125" style="4" customWidth="1"/>
    <col min="6680" max="6680" width="15.28515625" style="4" customWidth="1"/>
    <col min="6681" max="6681" width="15.42578125" style="4" customWidth="1"/>
    <col min="6682" max="6683" width="14.42578125" style="4" customWidth="1"/>
    <col min="6684" max="6684" width="7.140625" style="4" customWidth="1"/>
    <col min="6685" max="6687" width="15.140625" style="4" customWidth="1"/>
    <col min="6688" max="6688" width="6.7109375" style="4" customWidth="1"/>
    <col min="6689" max="6689" width="16" style="4" customWidth="1"/>
    <col min="6690" max="6690" width="14.85546875" style="4" customWidth="1"/>
    <col min="6691" max="6691" width="12.85546875" style="4" customWidth="1"/>
    <col min="6692" max="6692" width="4.85546875" style="4" customWidth="1"/>
    <col min="6693" max="6693" width="14.140625" style="4" customWidth="1"/>
    <col min="6694" max="6694" width="13.85546875" style="4" customWidth="1"/>
    <col min="6695" max="6695" width="14.140625" style="4" customWidth="1"/>
    <col min="6696" max="6696" width="8.5703125" style="4" bestFit="1" customWidth="1"/>
    <col min="6697" max="6697" width="12.85546875" style="4" customWidth="1"/>
    <col min="6698" max="6698" width="14" style="4" customWidth="1"/>
    <col min="6699" max="6699" width="13.140625" style="4" customWidth="1"/>
    <col min="6700" max="6700" width="8.5703125" style="4" bestFit="1" customWidth="1"/>
    <col min="6701" max="6701" width="15" style="4" customWidth="1"/>
    <col min="6702" max="6702" width="14.7109375" style="4" customWidth="1"/>
    <col min="6703" max="6703" width="15" style="4" customWidth="1"/>
    <col min="6704" max="6704" width="59.7109375" style="4" customWidth="1"/>
    <col min="6705" max="6705" width="81.7109375" style="4" bestFit="1" customWidth="1"/>
    <col min="6706" max="6706" width="19.42578125" style="4" customWidth="1"/>
    <col min="6707" max="6707" width="14.5703125" style="4" customWidth="1"/>
    <col min="6708" max="6708" width="12.28515625" style="4" customWidth="1"/>
    <col min="6709" max="6709" width="14.5703125" style="4" customWidth="1"/>
    <col min="6710" max="6710" width="11.7109375" style="4" customWidth="1"/>
    <col min="6711" max="6711" width="14" style="4" customWidth="1"/>
    <col min="6712" max="6712" width="20.5703125" style="4" customWidth="1"/>
    <col min="6713" max="6713" width="11.7109375" style="4" customWidth="1"/>
    <col min="6714" max="6714" width="10.85546875" style="4" customWidth="1"/>
    <col min="6715" max="6916" width="9.140625" style="4"/>
    <col min="6917" max="6917" width="7.42578125" style="4" customWidth="1"/>
    <col min="6918" max="6918" width="20.7109375" style="4" customWidth="1"/>
    <col min="6919" max="6919" width="44.28515625" style="4" customWidth="1"/>
    <col min="6920" max="6920" width="48.85546875" style="4" customWidth="1"/>
    <col min="6921" max="6921" width="8.5703125" style="4" customWidth="1"/>
    <col min="6922" max="6923" width="5.28515625" style="4" customWidth="1"/>
    <col min="6924" max="6924" width="7" style="4" customWidth="1"/>
    <col min="6925" max="6925" width="12.28515625" style="4" customWidth="1"/>
    <col min="6926" max="6926" width="10.7109375" style="4" customWidth="1"/>
    <col min="6927" max="6927" width="11.140625" style="4" customWidth="1"/>
    <col min="6928" max="6928" width="8.85546875" style="4" customWidth="1"/>
    <col min="6929" max="6929" width="13.85546875" style="4" customWidth="1"/>
    <col min="6930" max="6930" width="38.85546875" style="4" customWidth="1"/>
    <col min="6931" max="6932" width="4.85546875" style="4" customWidth="1"/>
    <col min="6933" max="6933" width="11.85546875" style="4" customWidth="1"/>
    <col min="6934" max="6934" width="9.140625" style="4" customWidth="1"/>
    <col min="6935" max="6935" width="13.42578125" style="4" customWidth="1"/>
    <col min="6936" max="6936" width="15.28515625" style="4" customWidth="1"/>
    <col min="6937" max="6937" width="15.42578125" style="4" customWidth="1"/>
    <col min="6938" max="6939" width="14.42578125" style="4" customWidth="1"/>
    <col min="6940" max="6940" width="7.140625" style="4" customWidth="1"/>
    <col min="6941" max="6943" width="15.140625" style="4" customWidth="1"/>
    <col min="6944" max="6944" width="6.7109375" style="4" customWidth="1"/>
    <col min="6945" max="6945" width="16" style="4" customWidth="1"/>
    <col min="6946" max="6946" width="14.85546875" style="4" customWidth="1"/>
    <col min="6947" max="6947" width="12.85546875" style="4" customWidth="1"/>
    <col min="6948" max="6948" width="4.85546875" style="4" customWidth="1"/>
    <col min="6949" max="6949" width="14.140625" style="4" customWidth="1"/>
    <col min="6950" max="6950" width="13.85546875" style="4" customWidth="1"/>
    <col min="6951" max="6951" width="14.140625" style="4" customWidth="1"/>
    <col min="6952" max="6952" width="8.5703125" style="4" bestFit="1" customWidth="1"/>
    <col min="6953" max="6953" width="12.85546875" style="4" customWidth="1"/>
    <col min="6954" max="6954" width="14" style="4" customWidth="1"/>
    <col min="6955" max="6955" width="13.140625" style="4" customWidth="1"/>
    <col min="6956" max="6956" width="8.5703125" style="4" bestFit="1" customWidth="1"/>
    <col min="6957" max="6957" width="15" style="4" customWidth="1"/>
    <col min="6958" max="6958" width="14.7109375" style="4" customWidth="1"/>
    <col min="6959" max="6959" width="15" style="4" customWidth="1"/>
    <col min="6960" max="6960" width="59.7109375" style="4" customWidth="1"/>
    <col min="6961" max="6961" width="81.7109375" style="4" bestFit="1" customWidth="1"/>
    <col min="6962" max="6962" width="19.42578125" style="4" customWidth="1"/>
    <col min="6963" max="6963" width="14.5703125" style="4" customWidth="1"/>
    <col min="6964" max="6964" width="12.28515625" style="4" customWidth="1"/>
    <col min="6965" max="6965" width="14.5703125" style="4" customWidth="1"/>
    <col min="6966" max="6966" width="11.7109375" style="4" customWidth="1"/>
    <col min="6967" max="6967" width="14" style="4" customWidth="1"/>
    <col min="6968" max="6968" width="20.5703125" style="4" customWidth="1"/>
    <col min="6969" max="6969" width="11.7109375" style="4" customWidth="1"/>
    <col min="6970" max="6970" width="10.85546875" style="4" customWidth="1"/>
    <col min="6971" max="7172" width="9.140625" style="4"/>
    <col min="7173" max="7173" width="7.42578125" style="4" customWidth="1"/>
    <col min="7174" max="7174" width="20.7109375" style="4" customWidth="1"/>
    <col min="7175" max="7175" width="44.28515625" style="4" customWidth="1"/>
    <col min="7176" max="7176" width="48.85546875" style="4" customWidth="1"/>
    <col min="7177" max="7177" width="8.5703125" style="4" customWidth="1"/>
    <col min="7178" max="7179" width="5.28515625" style="4" customWidth="1"/>
    <col min="7180" max="7180" width="7" style="4" customWidth="1"/>
    <col min="7181" max="7181" width="12.28515625" style="4" customWidth="1"/>
    <col min="7182" max="7182" width="10.7109375" style="4" customWidth="1"/>
    <col min="7183" max="7183" width="11.140625" style="4" customWidth="1"/>
    <col min="7184" max="7184" width="8.85546875" style="4" customWidth="1"/>
    <col min="7185" max="7185" width="13.85546875" style="4" customWidth="1"/>
    <col min="7186" max="7186" width="38.85546875" style="4" customWidth="1"/>
    <col min="7187" max="7188" width="4.85546875" style="4" customWidth="1"/>
    <col min="7189" max="7189" width="11.85546875" style="4" customWidth="1"/>
    <col min="7190" max="7190" width="9.140625" style="4" customWidth="1"/>
    <col min="7191" max="7191" width="13.42578125" style="4" customWidth="1"/>
    <col min="7192" max="7192" width="15.28515625" style="4" customWidth="1"/>
    <col min="7193" max="7193" width="15.42578125" style="4" customWidth="1"/>
    <col min="7194" max="7195" width="14.42578125" style="4" customWidth="1"/>
    <col min="7196" max="7196" width="7.140625" style="4" customWidth="1"/>
    <col min="7197" max="7199" width="15.140625" style="4" customWidth="1"/>
    <col min="7200" max="7200" width="6.7109375" style="4" customWidth="1"/>
    <col min="7201" max="7201" width="16" style="4" customWidth="1"/>
    <col min="7202" max="7202" width="14.85546875" style="4" customWidth="1"/>
    <col min="7203" max="7203" width="12.85546875" style="4" customWidth="1"/>
    <col min="7204" max="7204" width="4.85546875" style="4" customWidth="1"/>
    <col min="7205" max="7205" width="14.140625" style="4" customWidth="1"/>
    <col min="7206" max="7206" width="13.85546875" style="4" customWidth="1"/>
    <col min="7207" max="7207" width="14.140625" style="4" customWidth="1"/>
    <col min="7208" max="7208" width="8.5703125" style="4" bestFit="1" customWidth="1"/>
    <col min="7209" max="7209" width="12.85546875" style="4" customWidth="1"/>
    <col min="7210" max="7210" width="14" style="4" customWidth="1"/>
    <col min="7211" max="7211" width="13.140625" style="4" customWidth="1"/>
    <col min="7212" max="7212" width="8.5703125" style="4" bestFit="1" customWidth="1"/>
    <col min="7213" max="7213" width="15" style="4" customWidth="1"/>
    <col min="7214" max="7214" width="14.7109375" style="4" customWidth="1"/>
    <col min="7215" max="7215" width="15" style="4" customWidth="1"/>
    <col min="7216" max="7216" width="59.7109375" style="4" customWidth="1"/>
    <col min="7217" max="7217" width="81.7109375" style="4" bestFit="1" customWidth="1"/>
    <col min="7218" max="7218" width="19.42578125" style="4" customWidth="1"/>
    <col min="7219" max="7219" width="14.5703125" style="4" customWidth="1"/>
    <col min="7220" max="7220" width="12.28515625" style="4" customWidth="1"/>
    <col min="7221" max="7221" width="14.5703125" style="4" customWidth="1"/>
    <col min="7222" max="7222" width="11.7109375" style="4" customWidth="1"/>
    <col min="7223" max="7223" width="14" style="4" customWidth="1"/>
    <col min="7224" max="7224" width="20.5703125" style="4" customWidth="1"/>
    <col min="7225" max="7225" width="11.7109375" style="4" customWidth="1"/>
    <col min="7226" max="7226" width="10.85546875" style="4" customWidth="1"/>
    <col min="7227" max="7428" width="9.140625" style="4"/>
    <col min="7429" max="7429" width="7.42578125" style="4" customWidth="1"/>
    <col min="7430" max="7430" width="20.7109375" style="4" customWidth="1"/>
    <col min="7431" max="7431" width="44.28515625" style="4" customWidth="1"/>
    <col min="7432" max="7432" width="48.85546875" style="4" customWidth="1"/>
    <col min="7433" max="7433" width="8.5703125" style="4" customWidth="1"/>
    <col min="7434" max="7435" width="5.28515625" style="4" customWidth="1"/>
    <col min="7436" max="7436" width="7" style="4" customWidth="1"/>
    <col min="7437" max="7437" width="12.28515625" style="4" customWidth="1"/>
    <col min="7438" max="7438" width="10.7109375" style="4" customWidth="1"/>
    <col min="7439" max="7439" width="11.140625" style="4" customWidth="1"/>
    <col min="7440" max="7440" width="8.85546875" style="4" customWidth="1"/>
    <col min="7441" max="7441" width="13.85546875" style="4" customWidth="1"/>
    <col min="7442" max="7442" width="38.85546875" style="4" customWidth="1"/>
    <col min="7443" max="7444" width="4.85546875" style="4" customWidth="1"/>
    <col min="7445" max="7445" width="11.85546875" style="4" customWidth="1"/>
    <col min="7446" max="7446" width="9.140625" style="4" customWidth="1"/>
    <col min="7447" max="7447" width="13.42578125" style="4" customWidth="1"/>
    <col min="7448" max="7448" width="15.28515625" style="4" customWidth="1"/>
    <col min="7449" max="7449" width="15.42578125" style="4" customWidth="1"/>
    <col min="7450" max="7451" width="14.42578125" style="4" customWidth="1"/>
    <col min="7452" max="7452" width="7.140625" style="4" customWidth="1"/>
    <col min="7453" max="7455" width="15.140625" style="4" customWidth="1"/>
    <col min="7456" max="7456" width="6.7109375" style="4" customWidth="1"/>
    <col min="7457" max="7457" width="16" style="4" customWidth="1"/>
    <col min="7458" max="7458" width="14.85546875" style="4" customWidth="1"/>
    <col min="7459" max="7459" width="12.85546875" style="4" customWidth="1"/>
    <col min="7460" max="7460" width="4.85546875" style="4" customWidth="1"/>
    <col min="7461" max="7461" width="14.140625" style="4" customWidth="1"/>
    <col min="7462" max="7462" width="13.85546875" style="4" customWidth="1"/>
    <col min="7463" max="7463" width="14.140625" style="4" customWidth="1"/>
    <col min="7464" max="7464" width="8.5703125" style="4" bestFit="1" customWidth="1"/>
    <col min="7465" max="7465" width="12.85546875" style="4" customWidth="1"/>
    <col min="7466" max="7466" width="14" style="4" customWidth="1"/>
    <col min="7467" max="7467" width="13.140625" style="4" customWidth="1"/>
    <col min="7468" max="7468" width="8.5703125" style="4" bestFit="1" customWidth="1"/>
    <col min="7469" max="7469" width="15" style="4" customWidth="1"/>
    <col min="7470" max="7470" width="14.7109375" style="4" customWidth="1"/>
    <col min="7471" max="7471" width="15" style="4" customWidth="1"/>
    <col min="7472" max="7472" width="59.7109375" style="4" customWidth="1"/>
    <col min="7473" max="7473" width="81.7109375" style="4" bestFit="1" customWidth="1"/>
    <col min="7474" max="7474" width="19.42578125" style="4" customWidth="1"/>
    <col min="7475" max="7475" width="14.5703125" style="4" customWidth="1"/>
    <col min="7476" max="7476" width="12.28515625" style="4" customWidth="1"/>
    <col min="7477" max="7477" width="14.5703125" style="4" customWidth="1"/>
    <col min="7478" max="7478" width="11.7109375" style="4" customWidth="1"/>
    <col min="7479" max="7479" width="14" style="4" customWidth="1"/>
    <col min="7480" max="7480" width="20.5703125" style="4" customWidth="1"/>
    <col min="7481" max="7481" width="11.7109375" style="4" customWidth="1"/>
    <col min="7482" max="7482" width="10.85546875" style="4" customWidth="1"/>
    <col min="7483" max="7684" width="9.140625" style="4"/>
    <col min="7685" max="7685" width="7.42578125" style="4" customWidth="1"/>
    <col min="7686" max="7686" width="20.7109375" style="4" customWidth="1"/>
    <col min="7687" max="7687" width="44.28515625" style="4" customWidth="1"/>
    <col min="7688" max="7688" width="48.85546875" style="4" customWidth="1"/>
    <col min="7689" max="7689" width="8.5703125" style="4" customWidth="1"/>
    <col min="7690" max="7691" width="5.28515625" style="4" customWidth="1"/>
    <col min="7692" max="7692" width="7" style="4" customWidth="1"/>
    <col min="7693" max="7693" width="12.28515625" style="4" customWidth="1"/>
    <col min="7694" max="7694" width="10.7109375" style="4" customWidth="1"/>
    <col min="7695" max="7695" width="11.140625" style="4" customWidth="1"/>
    <col min="7696" max="7696" width="8.85546875" style="4" customWidth="1"/>
    <col min="7697" max="7697" width="13.85546875" style="4" customWidth="1"/>
    <col min="7698" max="7698" width="38.85546875" style="4" customWidth="1"/>
    <col min="7699" max="7700" width="4.85546875" style="4" customWidth="1"/>
    <col min="7701" max="7701" width="11.85546875" style="4" customWidth="1"/>
    <col min="7702" max="7702" width="9.140625" style="4" customWidth="1"/>
    <col min="7703" max="7703" width="13.42578125" style="4" customWidth="1"/>
    <col min="7704" max="7704" width="15.28515625" style="4" customWidth="1"/>
    <col min="7705" max="7705" width="15.42578125" style="4" customWidth="1"/>
    <col min="7706" max="7707" width="14.42578125" style="4" customWidth="1"/>
    <col min="7708" max="7708" width="7.140625" style="4" customWidth="1"/>
    <col min="7709" max="7711" width="15.140625" style="4" customWidth="1"/>
    <col min="7712" max="7712" width="6.7109375" style="4" customWidth="1"/>
    <col min="7713" max="7713" width="16" style="4" customWidth="1"/>
    <col min="7714" max="7714" width="14.85546875" style="4" customWidth="1"/>
    <col min="7715" max="7715" width="12.85546875" style="4" customWidth="1"/>
    <col min="7716" max="7716" width="4.85546875" style="4" customWidth="1"/>
    <col min="7717" max="7717" width="14.140625" style="4" customWidth="1"/>
    <col min="7718" max="7718" width="13.85546875" style="4" customWidth="1"/>
    <col min="7719" max="7719" width="14.140625" style="4" customWidth="1"/>
    <col min="7720" max="7720" width="8.5703125" style="4" bestFit="1" customWidth="1"/>
    <col min="7721" max="7721" width="12.85546875" style="4" customWidth="1"/>
    <col min="7722" max="7722" width="14" style="4" customWidth="1"/>
    <col min="7723" max="7723" width="13.140625" style="4" customWidth="1"/>
    <col min="7724" max="7724" width="8.5703125" style="4" bestFit="1" customWidth="1"/>
    <col min="7725" max="7725" width="15" style="4" customWidth="1"/>
    <col min="7726" max="7726" width="14.7109375" style="4" customWidth="1"/>
    <col min="7727" max="7727" width="15" style="4" customWidth="1"/>
    <col min="7728" max="7728" width="59.7109375" style="4" customWidth="1"/>
    <col min="7729" max="7729" width="81.7109375" style="4" bestFit="1" customWidth="1"/>
    <col min="7730" max="7730" width="19.42578125" style="4" customWidth="1"/>
    <col min="7731" max="7731" width="14.5703125" style="4" customWidth="1"/>
    <col min="7732" max="7732" width="12.28515625" style="4" customWidth="1"/>
    <col min="7733" max="7733" width="14.5703125" style="4" customWidth="1"/>
    <col min="7734" max="7734" width="11.7109375" style="4" customWidth="1"/>
    <col min="7735" max="7735" width="14" style="4" customWidth="1"/>
    <col min="7736" max="7736" width="20.5703125" style="4" customWidth="1"/>
    <col min="7737" max="7737" width="11.7109375" style="4" customWidth="1"/>
    <col min="7738" max="7738" width="10.85546875" style="4" customWidth="1"/>
    <col min="7739" max="7940" width="9.140625" style="4"/>
    <col min="7941" max="7941" width="7.42578125" style="4" customWidth="1"/>
    <col min="7942" max="7942" width="20.7109375" style="4" customWidth="1"/>
    <col min="7943" max="7943" width="44.28515625" style="4" customWidth="1"/>
    <col min="7944" max="7944" width="48.85546875" style="4" customWidth="1"/>
    <col min="7945" max="7945" width="8.5703125" style="4" customWidth="1"/>
    <col min="7946" max="7947" width="5.28515625" style="4" customWidth="1"/>
    <col min="7948" max="7948" width="7" style="4" customWidth="1"/>
    <col min="7949" max="7949" width="12.28515625" style="4" customWidth="1"/>
    <col min="7950" max="7950" width="10.7109375" style="4" customWidth="1"/>
    <col min="7951" max="7951" width="11.140625" style="4" customWidth="1"/>
    <col min="7952" max="7952" width="8.85546875" style="4" customWidth="1"/>
    <col min="7953" max="7953" width="13.85546875" style="4" customWidth="1"/>
    <col min="7954" max="7954" width="38.85546875" style="4" customWidth="1"/>
    <col min="7955" max="7956" width="4.85546875" style="4" customWidth="1"/>
    <col min="7957" max="7957" width="11.85546875" style="4" customWidth="1"/>
    <col min="7958" max="7958" width="9.140625" style="4" customWidth="1"/>
    <col min="7959" max="7959" width="13.42578125" style="4" customWidth="1"/>
    <col min="7960" max="7960" width="15.28515625" style="4" customWidth="1"/>
    <col min="7961" max="7961" width="15.42578125" style="4" customWidth="1"/>
    <col min="7962" max="7963" width="14.42578125" style="4" customWidth="1"/>
    <col min="7964" max="7964" width="7.140625" style="4" customWidth="1"/>
    <col min="7965" max="7967" width="15.140625" style="4" customWidth="1"/>
    <col min="7968" max="7968" width="6.7109375" style="4" customWidth="1"/>
    <col min="7969" max="7969" width="16" style="4" customWidth="1"/>
    <col min="7970" max="7970" width="14.85546875" style="4" customWidth="1"/>
    <col min="7971" max="7971" width="12.85546875" style="4" customWidth="1"/>
    <col min="7972" max="7972" width="4.85546875" style="4" customWidth="1"/>
    <col min="7973" max="7973" width="14.140625" style="4" customWidth="1"/>
    <col min="7974" max="7974" width="13.85546875" style="4" customWidth="1"/>
    <col min="7975" max="7975" width="14.140625" style="4" customWidth="1"/>
    <col min="7976" max="7976" width="8.5703125" style="4" bestFit="1" customWidth="1"/>
    <col min="7977" max="7977" width="12.85546875" style="4" customWidth="1"/>
    <col min="7978" max="7978" width="14" style="4" customWidth="1"/>
    <col min="7979" max="7979" width="13.140625" style="4" customWidth="1"/>
    <col min="7980" max="7980" width="8.5703125" style="4" bestFit="1" customWidth="1"/>
    <col min="7981" max="7981" width="15" style="4" customWidth="1"/>
    <col min="7982" max="7982" width="14.7109375" style="4" customWidth="1"/>
    <col min="7983" max="7983" width="15" style="4" customWidth="1"/>
    <col min="7984" max="7984" width="59.7109375" style="4" customWidth="1"/>
    <col min="7985" max="7985" width="81.7109375" style="4" bestFit="1" customWidth="1"/>
    <col min="7986" max="7986" width="19.42578125" style="4" customWidth="1"/>
    <col min="7987" max="7987" width="14.5703125" style="4" customWidth="1"/>
    <col min="7988" max="7988" width="12.28515625" style="4" customWidth="1"/>
    <col min="7989" max="7989" width="14.5703125" style="4" customWidth="1"/>
    <col min="7990" max="7990" width="11.7109375" style="4" customWidth="1"/>
    <col min="7991" max="7991" width="14" style="4" customWidth="1"/>
    <col min="7992" max="7992" width="20.5703125" style="4" customWidth="1"/>
    <col min="7993" max="7993" width="11.7109375" style="4" customWidth="1"/>
    <col min="7994" max="7994" width="10.85546875" style="4" customWidth="1"/>
    <col min="7995" max="8196" width="9.140625" style="4"/>
    <col min="8197" max="8197" width="7.42578125" style="4" customWidth="1"/>
    <col min="8198" max="8198" width="20.7109375" style="4" customWidth="1"/>
    <col min="8199" max="8199" width="44.28515625" style="4" customWidth="1"/>
    <col min="8200" max="8200" width="48.85546875" style="4" customWidth="1"/>
    <col min="8201" max="8201" width="8.5703125" style="4" customWidth="1"/>
    <col min="8202" max="8203" width="5.28515625" style="4" customWidth="1"/>
    <col min="8204" max="8204" width="7" style="4" customWidth="1"/>
    <col min="8205" max="8205" width="12.28515625" style="4" customWidth="1"/>
    <col min="8206" max="8206" width="10.7109375" style="4" customWidth="1"/>
    <col min="8207" max="8207" width="11.140625" style="4" customWidth="1"/>
    <col min="8208" max="8208" width="8.85546875" style="4" customWidth="1"/>
    <col min="8209" max="8209" width="13.85546875" style="4" customWidth="1"/>
    <col min="8210" max="8210" width="38.85546875" style="4" customWidth="1"/>
    <col min="8211" max="8212" width="4.85546875" style="4" customWidth="1"/>
    <col min="8213" max="8213" width="11.85546875" style="4" customWidth="1"/>
    <col min="8214" max="8214" width="9.140625" style="4" customWidth="1"/>
    <col min="8215" max="8215" width="13.42578125" style="4" customWidth="1"/>
    <col min="8216" max="8216" width="15.28515625" style="4" customWidth="1"/>
    <col min="8217" max="8217" width="15.42578125" style="4" customWidth="1"/>
    <col min="8218" max="8219" width="14.42578125" style="4" customWidth="1"/>
    <col min="8220" max="8220" width="7.140625" style="4" customWidth="1"/>
    <col min="8221" max="8223" width="15.140625" style="4" customWidth="1"/>
    <col min="8224" max="8224" width="6.7109375" style="4" customWidth="1"/>
    <col min="8225" max="8225" width="16" style="4" customWidth="1"/>
    <col min="8226" max="8226" width="14.85546875" style="4" customWidth="1"/>
    <col min="8227" max="8227" width="12.85546875" style="4" customWidth="1"/>
    <col min="8228" max="8228" width="4.85546875" style="4" customWidth="1"/>
    <col min="8229" max="8229" width="14.140625" style="4" customWidth="1"/>
    <col min="8230" max="8230" width="13.85546875" style="4" customWidth="1"/>
    <col min="8231" max="8231" width="14.140625" style="4" customWidth="1"/>
    <col min="8232" max="8232" width="8.5703125" style="4" bestFit="1" customWidth="1"/>
    <col min="8233" max="8233" width="12.85546875" style="4" customWidth="1"/>
    <col min="8234" max="8234" width="14" style="4" customWidth="1"/>
    <col min="8235" max="8235" width="13.140625" style="4" customWidth="1"/>
    <col min="8236" max="8236" width="8.5703125" style="4" bestFit="1" customWidth="1"/>
    <col min="8237" max="8237" width="15" style="4" customWidth="1"/>
    <col min="8238" max="8238" width="14.7109375" style="4" customWidth="1"/>
    <col min="8239" max="8239" width="15" style="4" customWidth="1"/>
    <col min="8240" max="8240" width="59.7109375" style="4" customWidth="1"/>
    <col min="8241" max="8241" width="81.7109375" style="4" bestFit="1" customWidth="1"/>
    <col min="8242" max="8242" width="19.42578125" style="4" customWidth="1"/>
    <col min="8243" max="8243" width="14.5703125" style="4" customWidth="1"/>
    <col min="8244" max="8244" width="12.28515625" style="4" customWidth="1"/>
    <col min="8245" max="8245" width="14.5703125" style="4" customWidth="1"/>
    <col min="8246" max="8246" width="11.7109375" style="4" customWidth="1"/>
    <col min="8247" max="8247" width="14" style="4" customWidth="1"/>
    <col min="8248" max="8248" width="20.5703125" style="4" customWidth="1"/>
    <col min="8249" max="8249" width="11.7109375" style="4" customWidth="1"/>
    <col min="8250" max="8250" width="10.85546875" style="4" customWidth="1"/>
    <col min="8251" max="8452" width="9.140625" style="4"/>
    <col min="8453" max="8453" width="7.42578125" style="4" customWidth="1"/>
    <col min="8454" max="8454" width="20.7109375" style="4" customWidth="1"/>
    <col min="8455" max="8455" width="44.28515625" style="4" customWidth="1"/>
    <col min="8456" max="8456" width="48.85546875" style="4" customWidth="1"/>
    <col min="8457" max="8457" width="8.5703125" style="4" customWidth="1"/>
    <col min="8458" max="8459" width="5.28515625" style="4" customWidth="1"/>
    <col min="8460" max="8460" width="7" style="4" customWidth="1"/>
    <col min="8461" max="8461" width="12.28515625" style="4" customWidth="1"/>
    <col min="8462" max="8462" width="10.7109375" style="4" customWidth="1"/>
    <col min="8463" max="8463" width="11.140625" style="4" customWidth="1"/>
    <col min="8464" max="8464" width="8.85546875" style="4" customWidth="1"/>
    <col min="8465" max="8465" width="13.85546875" style="4" customWidth="1"/>
    <col min="8466" max="8466" width="38.85546875" style="4" customWidth="1"/>
    <col min="8467" max="8468" width="4.85546875" style="4" customWidth="1"/>
    <col min="8469" max="8469" width="11.85546875" style="4" customWidth="1"/>
    <col min="8470" max="8470" width="9.140625" style="4" customWidth="1"/>
    <col min="8471" max="8471" width="13.42578125" style="4" customWidth="1"/>
    <col min="8472" max="8472" width="15.28515625" style="4" customWidth="1"/>
    <col min="8473" max="8473" width="15.42578125" style="4" customWidth="1"/>
    <col min="8474" max="8475" width="14.42578125" style="4" customWidth="1"/>
    <col min="8476" max="8476" width="7.140625" style="4" customWidth="1"/>
    <col min="8477" max="8479" width="15.140625" style="4" customWidth="1"/>
    <col min="8480" max="8480" width="6.7109375" style="4" customWidth="1"/>
    <col min="8481" max="8481" width="16" style="4" customWidth="1"/>
    <col min="8482" max="8482" width="14.85546875" style="4" customWidth="1"/>
    <col min="8483" max="8483" width="12.85546875" style="4" customWidth="1"/>
    <col min="8484" max="8484" width="4.85546875" style="4" customWidth="1"/>
    <col min="8485" max="8485" width="14.140625" style="4" customWidth="1"/>
    <col min="8486" max="8486" width="13.85546875" style="4" customWidth="1"/>
    <col min="8487" max="8487" width="14.140625" style="4" customWidth="1"/>
    <col min="8488" max="8488" width="8.5703125" style="4" bestFit="1" customWidth="1"/>
    <col min="8489" max="8489" width="12.85546875" style="4" customWidth="1"/>
    <col min="8490" max="8490" width="14" style="4" customWidth="1"/>
    <col min="8491" max="8491" width="13.140625" style="4" customWidth="1"/>
    <col min="8492" max="8492" width="8.5703125" style="4" bestFit="1" customWidth="1"/>
    <col min="8493" max="8493" width="15" style="4" customWidth="1"/>
    <col min="8494" max="8494" width="14.7109375" style="4" customWidth="1"/>
    <col min="8495" max="8495" width="15" style="4" customWidth="1"/>
    <col min="8496" max="8496" width="59.7109375" style="4" customWidth="1"/>
    <col min="8497" max="8497" width="81.7109375" style="4" bestFit="1" customWidth="1"/>
    <col min="8498" max="8498" width="19.42578125" style="4" customWidth="1"/>
    <col min="8499" max="8499" width="14.5703125" style="4" customWidth="1"/>
    <col min="8500" max="8500" width="12.28515625" style="4" customWidth="1"/>
    <col min="8501" max="8501" width="14.5703125" style="4" customWidth="1"/>
    <col min="8502" max="8502" width="11.7109375" style="4" customWidth="1"/>
    <col min="8503" max="8503" width="14" style="4" customWidth="1"/>
    <col min="8504" max="8504" width="20.5703125" style="4" customWidth="1"/>
    <col min="8505" max="8505" width="11.7109375" style="4" customWidth="1"/>
    <col min="8506" max="8506" width="10.85546875" style="4" customWidth="1"/>
    <col min="8507" max="8708" width="9.140625" style="4"/>
    <col min="8709" max="8709" width="7.42578125" style="4" customWidth="1"/>
    <col min="8710" max="8710" width="20.7109375" style="4" customWidth="1"/>
    <col min="8711" max="8711" width="44.28515625" style="4" customWidth="1"/>
    <col min="8712" max="8712" width="48.85546875" style="4" customWidth="1"/>
    <col min="8713" max="8713" width="8.5703125" style="4" customWidth="1"/>
    <col min="8714" max="8715" width="5.28515625" style="4" customWidth="1"/>
    <col min="8716" max="8716" width="7" style="4" customWidth="1"/>
    <col min="8717" max="8717" width="12.28515625" style="4" customWidth="1"/>
    <col min="8718" max="8718" width="10.7109375" style="4" customWidth="1"/>
    <col min="8719" max="8719" width="11.140625" style="4" customWidth="1"/>
    <col min="8720" max="8720" width="8.85546875" style="4" customWidth="1"/>
    <col min="8721" max="8721" width="13.85546875" style="4" customWidth="1"/>
    <col min="8722" max="8722" width="38.85546875" style="4" customWidth="1"/>
    <col min="8723" max="8724" width="4.85546875" style="4" customWidth="1"/>
    <col min="8725" max="8725" width="11.85546875" style="4" customWidth="1"/>
    <col min="8726" max="8726" width="9.140625" style="4" customWidth="1"/>
    <col min="8727" max="8727" width="13.42578125" style="4" customWidth="1"/>
    <col min="8728" max="8728" width="15.28515625" style="4" customWidth="1"/>
    <col min="8729" max="8729" width="15.42578125" style="4" customWidth="1"/>
    <col min="8730" max="8731" width="14.42578125" style="4" customWidth="1"/>
    <col min="8732" max="8732" width="7.140625" style="4" customWidth="1"/>
    <col min="8733" max="8735" width="15.140625" style="4" customWidth="1"/>
    <col min="8736" max="8736" width="6.7109375" style="4" customWidth="1"/>
    <col min="8737" max="8737" width="16" style="4" customWidth="1"/>
    <col min="8738" max="8738" width="14.85546875" style="4" customWidth="1"/>
    <col min="8739" max="8739" width="12.85546875" style="4" customWidth="1"/>
    <col min="8740" max="8740" width="4.85546875" style="4" customWidth="1"/>
    <col min="8741" max="8741" width="14.140625" style="4" customWidth="1"/>
    <col min="8742" max="8742" width="13.85546875" style="4" customWidth="1"/>
    <col min="8743" max="8743" width="14.140625" style="4" customWidth="1"/>
    <col min="8744" max="8744" width="8.5703125" style="4" bestFit="1" customWidth="1"/>
    <col min="8745" max="8745" width="12.85546875" style="4" customWidth="1"/>
    <col min="8746" max="8746" width="14" style="4" customWidth="1"/>
    <col min="8747" max="8747" width="13.140625" style="4" customWidth="1"/>
    <col min="8748" max="8748" width="8.5703125" style="4" bestFit="1" customWidth="1"/>
    <col min="8749" max="8749" width="15" style="4" customWidth="1"/>
    <col min="8750" max="8750" width="14.7109375" style="4" customWidth="1"/>
    <col min="8751" max="8751" width="15" style="4" customWidth="1"/>
    <col min="8752" max="8752" width="59.7109375" style="4" customWidth="1"/>
    <col min="8753" max="8753" width="81.7109375" style="4" bestFit="1" customWidth="1"/>
    <col min="8754" max="8754" width="19.42578125" style="4" customWidth="1"/>
    <col min="8755" max="8755" width="14.5703125" style="4" customWidth="1"/>
    <col min="8756" max="8756" width="12.28515625" style="4" customWidth="1"/>
    <col min="8757" max="8757" width="14.5703125" style="4" customWidth="1"/>
    <col min="8758" max="8758" width="11.7109375" style="4" customWidth="1"/>
    <col min="8759" max="8759" width="14" style="4" customWidth="1"/>
    <col min="8760" max="8760" width="20.5703125" style="4" customWidth="1"/>
    <col min="8761" max="8761" width="11.7109375" style="4" customWidth="1"/>
    <col min="8762" max="8762" width="10.85546875" style="4" customWidth="1"/>
    <col min="8763" max="8964" width="9.140625" style="4"/>
    <col min="8965" max="8965" width="7.42578125" style="4" customWidth="1"/>
    <col min="8966" max="8966" width="20.7109375" style="4" customWidth="1"/>
    <col min="8967" max="8967" width="44.28515625" style="4" customWidth="1"/>
    <col min="8968" max="8968" width="48.85546875" style="4" customWidth="1"/>
    <col min="8969" max="8969" width="8.5703125" style="4" customWidth="1"/>
    <col min="8970" max="8971" width="5.28515625" style="4" customWidth="1"/>
    <col min="8972" max="8972" width="7" style="4" customWidth="1"/>
    <col min="8973" max="8973" width="12.28515625" style="4" customWidth="1"/>
    <col min="8974" max="8974" width="10.7109375" style="4" customWidth="1"/>
    <col min="8975" max="8975" width="11.140625" style="4" customWidth="1"/>
    <col min="8976" max="8976" width="8.85546875" style="4" customWidth="1"/>
    <col min="8977" max="8977" width="13.85546875" style="4" customWidth="1"/>
    <col min="8978" max="8978" width="38.85546875" style="4" customWidth="1"/>
    <col min="8979" max="8980" width="4.85546875" style="4" customWidth="1"/>
    <col min="8981" max="8981" width="11.85546875" style="4" customWidth="1"/>
    <col min="8982" max="8982" width="9.140625" style="4" customWidth="1"/>
    <col min="8983" max="8983" width="13.42578125" style="4" customWidth="1"/>
    <col min="8984" max="8984" width="15.28515625" style="4" customWidth="1"/>
    <col min="8985" max="8985" width="15.42578125" style="4" customWidth="1"/>
    <col min="8986" max="8987" width="14.42578125" style="4" customWidth="1"/>
    <col min="8988" max="8988" width="7.140625" style="4" customWidth="1"/>
    <col min="8989" max="8991" width="15.140625" style="4" customWidth="1"/>
    <col min="8992" max="8992" width="6.7109375" style="4" customWidth="1"/>
    <col min="8993" max="8993" width="16" style="4" customWidth="1"/>
    <col min="8994" max="8994" width="14.85546875" style="4" customWidth="1"/>
    <col min="8995" max="8995" width="12.85546875" style="4" customWidth="1"/>
    <col min="8996" max="8996" width="4.85546875" style="4" customWidth="1"/>
    <col min="8997" max="8997" width="14.140625" style="4" customWidth="1"/>
    <col min="8998" max="8998" width="13.85546875" style="4" customWidth="1"/>
    <col min="8999" max="8999" width="14.140625" style="4" customWidth="1"/>
    <col min="9000" max="9000" width="8.5703125" style="4" bestFit="1" customWidth="1"/>
    <col min="9001" max="9001" width="12.85546875" style="4" customWidth="1"/>
    <col min="9002" max="9002" width="14" style="4" customWidth="1"/>
    <col min="9003" max="9003" width="13.140625" style="4" customWidth="1"/>
    <col min="9004" max="9004" width="8.5703125" style="4" bestFit="1" customWidth="1"/>
    <col min="9005" max="9005" width="15" style="4" customWidth="1"/>
    <col min="9006" max="9006" width="14.7109375" style="4" customWidth="1"/>
    <col min="9007" max="9007" width="15" style="4" customWidth="1"/>
    <col min="9008" max="9008" width="59.7109375" style="4" customWidth="1"/>
    <col min="9009" max="9009" width="81.7109375" style="4" bestFit="1" customWidth="1"/>
    <col min="9010" max="9010" width="19.42578125" style="4" customWidth="1"/>
    <col min="9011" max="9011" width="14.5703125" style="4" customWidth="1"/>
    <col min="9012" max="9012" width="12.28515625" style="4" customWidth="1"/>
    <col min="9013" max="9013" width="14.5703125" style="4" customWidth="1"/>
    <col min="9014" max="9014" width="11.7109375" style="4" customWidth="1"/>
    <col min="9015" max="9015" width="14" style="4" customWidth="1"/>
    <col min="9016" max="9016" width="20.5703125" style="4" customWidth="1"/>
    <col min="9017" max="9017" width="11.7109375" style="4" customWidth="1"/>
    <col min="9018" max="9018" width="10.85546875" style="4" customWidth="1"/>
    <col min="9019" max="9220" width="9.140625" style="4"/>
    <col min="9221" max="9221" width="7.42578125" style="4" customWidth="1"/>
    <col min="9222" max="9222" width="20.7109375" style="4" customWidth="1"/>
    <col min="9223" max="9223" width="44.28515625" style="4" customWidth="1"/>
    <col min="9224" max="9224" width="48.85546875" style="4" customWidth="1"/>
    <col min="9225" max="9225" width="8.5703125" style="4" customWidth="1"/>
    <col min="9226" max="9227" width="5.28515625" style="4" customWidth="1"/>
    <col min="9228" max="9228" width="7" style="4" customWidth="1"/>
    <col min="9229" max="9229" width="12.28515625" style="4" customWidth="1"/>
    <col min="9230" max="9230" width="10.7109375" style="4" customWidth="1"/>
    <col min="9231" max="9231" width="11.140625" style="4" customWidth="1"/>
    <col min="9232" max="9232" width="8.85546875" style="4" customWidth="1"/>
    <col min="9233" max="9233" width="13.85546875" style="4" customWidth="1"/>
    <col min="9234" max="9234" width="38.85546875" style="4" customWidth="1"/>
    <col min="9235" max="9236" width="4.85546875" style="4" customWidth="1"/>
    <col min="9237" max="9237" width="11.85546875" style="4" customWidth="1"/>
    <col min="9238" max="9238" width="9.140625" style="4" customWidth="1"/>
    <col min="9239" max="9239" width="13.42578125" style="4" customWidth="1"/>
    <col min="9240" max="9240" width="15.28515625" style="4" customWidth="1"/>
    <col min="9241" max="9241" width="15.42578125" style="4" customWidth="1"/>
    <col min="9242" max="9243" width="14.42578125" style="4" customWidth="1"/>
    <col min="9244" max="9244" width="7.140625" style="4" customWidth="1"/>
    <col min="9245" max="9247" width="15.140625" style="4" customWidth="1"/>
    <col min="9248" max="9248" width="6.7109375" style="4" customWidth="1"/>
    <col min="9249" max="9249" width="16" style="4" customWidth="1"/>
    <col min="9250" max="9250" width="14.85546875" style="4" customWidth="1"/>
    <col min="9251" max="9251" width="12.85546875" style="4" customWidth="1"/>
    <col min="9252" max="9252" width="4.85546875" style="4" customWidth="1"/>
    <col min="9253" max="9253" width="14.140625" style="4" customWidth="1"/>
    <col min="9254" max="9254" width="13.85546875" style="4" customWidth="1"/>
    <col min="9255" max="9255" width="14.140625" style="4" customWidth="1"/>
    <col min="9256" max="9256" width="8.5703125" style="4" bestFit="1" customWidth="1"/>
    <col min="9257" max="9257" width="12.85546875" style="4" customWidth="1"/>
    <col min="9258" max="9258" width="14" style="4" customWidth="1"/>
    <col min="9259" max="9259" width="13.140625" style="4" customWidth="1"/>
    <col min="9260" max="9260" width="8.5703125" style="4" bestFit="1" customWidth="1"/>
    <col min="9261" max="9261" width="15" style="4" customWidth="1"/>
    <col min="9262" max="9262" width="14.7109375" style="4" customWidth="1"/>
    <col min="9263" max="9263" width="15" style="4" customWidth="1"/>
    <col min="9264" max="9264" width="59.7109375" style="4" customWidth="1"/>
    <col min="9265" max="9265" width="81.7109375" style="4" bestFit="1" customWidth="1"/>
    <col min="9266" max="9266" width="19.42578125" style="4" customWidth="1"/>
    <col min="9267" max="9267" width="14.5703125" style="4" customWidth="1"/>
    <col min="9268" max="9268" width="12.28515625" style="4" customWidth="1"/>
    <col min="9269" max="9269" width="14.5703125" style="4" customWidth="1"/>
    <col min="9270" max="9270" width="11.7109375" style="4" customWidth="1"/>
    <col min="9271" max="9271" width="14" style="4" customWidth="1"/>
    <col min="9272" max="9272" width="20.5703125" style="4" customWidth="1"/>
    <col min="9273" max="9273" width="11.7109375" style="4" customWidth="1"/>
    <col min="9274" max="9274" width="10.85546875" style="4" customWidth="1"/>
    <col min="9275" max="9476" width="9.140625" style="4"/>
    <col min="9477" max="9477" width="7.42578125" style="4" customWidth="1"/>
    <col min="9478" max="9478" width="20.7109375" style="4" customWidth="1"/>
    <col min="9479" max="9479" width="44.28515625" style="4" customWidth="1"/>
    <col min="9480" max="9480" width="48.85546875" style="4" customWidth="1"/>
    <col min="9481" max="9481" width="8.5703125" style="4" customWidth="1"/>
    <col min="9482" max="9483" width="5.28515625" style="4" customWidth="1"/>
    <col min="9484" max="9484" width="7" style="4" customWidth="1"/>
    <col min="9485" max="9485" width="12.28515625" style="4" customWidth="1"/>
    <col min="9486" max="9486" width="10.7109375" style="4" customWidth="1"/>
    <col min="9487" max="9487" width="11.140625" style="4" customWidth="1"/>
    <col min="9488" max="9488" width="8.85546875" style="4" customWidth="1"/>
    <col min="9489" max="9489" width="13.85546875" style="4" customWidth="1"/>
    <col min="9490" max="9490" width="38.85546875" style="4" customWidth="1"/>
    <col min="9491" max="9492" width="4.85546875" style="4" customWidth="1"/>
    <col min="9493" max="9493" width="11.85546875" style="4" customWidth="1"/>
    <col min="9494" max="9494" width="9.140625" style="4" customWidth="1"/>
    <col min="9495" max="9495" width="13.42578125" style="4" customWidth="1"/>
    <col min="9496" max="9496" width="15.28515625" style="4" customWidth="1"/>
    <col min="9497" max="9497" width="15.42578125" style="4" customWidth="1"/>
    <col min="9498" max="9499" width="14.42578125" style="4" customWidth="1"/>
    <col min="9500" max="9500" width="7.140625" style="4" customWidth="1"/>
    <col min="9501" max="9503" width="15.140625" style="4" customWidth="1"/>
    <col min="9504" max="9504" width="6.7109375" style="4" customWidth="1"/>
    <col min="9505" max="9505" width="16" style="4" customWidth="1"/>
    <col min="9506" max="9506" width="14.85546875" style="4" customWidth="1"/>
    <col min="9507" max="9507" width="12.85546875" style="4" customWidth="1"/>
    <col min="9508" max="9508" width="4.85546875" style="4" customWidth="1"/>
    <col min="9509" max="9509" width="14.140625" style="4" customWidth="1"/>
    <col min="9510" max="9510" width="13.85546875" style="4" customWidth="1"/>
    <col min="9511" max="9511" width="14.140625" style="4" customWidth="1"/>
    <col min="9512" max="9512" width="8.5703125" style="4" bestFit="1" customWidth="1"/>
    <col min="9513" max="9513" width="12.85546875" style="4" customWidth="1"/>
    <col min="9514" max="9514" width="14" style="4" customWidth="1"/>
    <col min="9515" max="9515" width="13.140625" style="4" customWidth="1"/>
    <col min="9516" max="9516" width="8.5703125" style="4" bestFit="1" customWidth="1"/>
    <col min="9517" max="9517" width="15" style="4" customWidth="1"/>
    <col min="9518" max="9518" width="14.7109375" style="4" customWidth="1"/>
    <col min="9519" max="9519" width="15" style="4" customWidth="1"/>
    <col min="9520" max="9520" width="59.7109375" style="4" customWidth="1"/>
    <col min="9521" max="9521" width="81.7109375" style="4" bestFit="1" customWidth="1"/>
    <col min="9522" max="9522" width="19.42578125" style="4" customWidth="1"/>
    <col min="9523" max="9523" width="14.5703125" style="4" customWidth="1"/>
    <col min="9524" max="9524" width="12.28515625" style="4" customWidth="1"/>
    <col min="9525" max="9525" width="14.5703125" style="4" customWidth="1"/>
    <col min="9526" max="9526" width="11.7109375" style="4" customWidth="1"/>
    <col min="9527" max="9527" width="14" style="4" customWidth="1"/>
    <col min="9528" max="9528" width="20.5703125" style="4" customWidth="1"/>
    <col min="9529" max="9529" width="11.7109375" style="4" customWidth="1"/>
    <col min="9530" max="9530" width="10.85546875" style="4" customWidth="1"/>
    <col min="9531" max="9732" width="9.140625" style="4"/>
    <col min="9733" max="9733" width="7.42578125" style="4" customWidth="1"/>
    <col min="9734" max="9734" width="20.7109375" style="4" customWidth="1"/>
    <col min="9735" max="9735" width="44.28515625" style="4" customWidth="1"/>
    <col min="9736" max="9736" width="48.85546875" style="4" customWidth="1"/>
    <col min="9737" max="9737" width="8.5703125" style="4" customWidth="1"/>
    <col min="9738" max="9739" width="5.28515625" style="4" customWidth="1"/>
    <col min="9740" max="9740" width="7" style="4" customWidth="1"/>
    <col min="9741" max="9741" width="12.28515625" style="4" customWidth="1"/>
    <col min="9742" max="9742" width="10.7109375" style="4" customWidth="1"/>
    <col min="9743" max="9743" width="11.140625" style="4" customWidth="1"/>
    <col min="9744" max="9744" width="8.85546875" style="4" customWidth="1"/>
    <col min="9745" max="9745" width="13.85546875" style="4" customWidth="1"/>
    <col min="9746" max="9746" width="38.85546875" style="4" customWidth="1"/>
    <col min="9747" max="9748" width="4.85546875" style="4" customWidth="1"/>
    <col min="9749" max="9749" width="11.85546875" style="4" customWidth="1"/>
    <col min="9750" max="9750" width="9.140625" style="4" customWidth="1"/>
    <col min="9751" max="9751" width="13.42578125" style="4" customWidth="1"/>
    <col min="9752" max="9752" width="15.28515625" style="4" customWidth="1"/>
    <col min="9753" max="9753" width="15.42578125" style="4" customWidth="1"/>
    <col min="9754" max="9755" width="14.42578125" style="4" customWidth="1"/>
    <col min="9756" max="9756" width="7.140625" style="4" customWidth="1"/>
    <col min="9757" max="9759" width="15.140625" style="4" customWidth="1"/>
    <col min="9760" max="9760" width="6.7109375" style="4" customWidth="1"/>
    <col min="9761" max="9761" width="16" style="4" customWidth="1"/>
    <col min="9762" max="9762" width="14.85546875" style="4" customWidth="1"/>
    <col min="9763" max="9763" width="12.85546875" style="4" customWidth="1"/>
    <col min="9764" max="9764" width="4.85546875" style="4" customWidth="1"/>
    <col min="9765" max="9765" width="14.140625" style="4" customWidth="1"/>
    <col min="9766" max="9766" width="13.85546875" style="4" customWidth="1"/>
    <col min="9767" max="9767" width="14.140625" style="4" customWidth="1"/>
    <col min="9768" max="9768" width="8.5703125" style="4" bestFit="1" customWidth="1"/>
    <col min="9769" max="9769" width="12.85546875" style="4" customWidth="1"/>
    <col min="9770" max="9770" width="14" style="4" customWidth="1"/>
    <col min="9771" max="9771" width="13.140625" style="4" customWidth="1"/>
    <col min="9772" max="9772" width="8.5703125" style="4" bestFit="1" customWidth="1"/>
    <col min="9773" max="9773" width="15" style="4" customWidth="1"/>
    <col min="9774" max="9774" width="14.7109375" style="4" customWidth="1"/>
    <col min="9775" max="9775" width="15" style="4" customWidth="1"/>
    <col min="9776" max="9776" width="59.7109375" style="4" customWidth="1"/>
    <col min="9777" max="9777" width="81.7109375" style="4" bestFit="1" customWidth="1"/>
    <col min="9778" max="9778" width="19.42578125" style="4" customWidth="1"/>
    <col min="9779" max="9779" width="14.5703125" style="4" customWidth="1"/>
    <col min="9780" max="9780" width="12.28515625" style="4" customWidth="1"/>
    <col min="9781" max="9781" width="14.5703125" style="4" customWidth="1"/>
    <col min="9782" max="9782" width="11.7109375" style="4" customWidth="1"/>
    <col min="9783" max="9783" width="14" style="4" customWidth="1"/>
    <col min="9784" max="9784" width="20.5703125" style="4" customWidth="1"/>
    <col min="9785" max="9785" width="11.7109375" style="4" customWidth="1"/>
    <col min="9786" max="9786" width="10.85546875" style="4" customWidth="1"/>
    <col min="9787" max="9988" width="9.140625" style="4"/>
    <col min="9989" max="9989" width="7.42578125" style="4" customWidth="1"/>
    <col min="9990" max="9990" width="20.7109375" style="4" customWidth="1"/>
    <col min="9991" max="9991" width="44.28515625" style="4" customWidth="1"/>
    <col min="9992" max="9992" width="48.85546875" style="4" customWidth="1"/>
    <col min="9993" max="9993" width="8.5703125" style="4" customWidth="1"/>
    <col min="9994" max="9995" width="5.28515625" style="4" customWidth="1"/>
    <col min="9996" max="9996" width="7" style="4" customWidth="1"/>
    <col min="9997" max="9997" width="12.28515625" style="4" customWidth="1"/>
    <col min="9998" max="9998" width="10.7109375" style="4" customWidth="1"/>
    <col min="9999" max="9999" width="11.140625" style="4" customWidth="1"/>
    <col min="10000" max="10000" width="8.85546875" style="4" customWidth="1"/>
    <col min="10001" max="10001" width="13.85546875" style="4" customWidth="1"/>
    <col min="10002" max="10002" width="38.85546875" style="4" customWidth="1"/>
    <col min="10003" max="10004" width="4.85546875" style="4" customWidth="1"/>
    <col min="10005" max="10005" width="11.85546875" style="4" customWidth="1"/>
    <col min="10006" max="10006" width="9.140625" style="4" customWidth="1"/>
    <col min="10007" max="10007" width="13.42578125" style="4" customWidth="1"/>
    <col min="10008" max="10008" width="15.28515625" style="4" customWidth="1"/>
    <col min="10009" max="10009" width="15.42578125" style="4" customWidth="1"/>
    <col min="10010" max="10011" width="14.42578125" style="4" customWidth="1"/>
    <col min="10012" max="10012" width="7.140625" style="4" customWidth="1"/>
    <col min="10013" max="10015" width="15.140625" style="4" customWidth="1"/>
    <col min="10016" max="10016" width="6.7109375" style="4" customWidth="1"/>
    <col min="10017" max="10017" width="16" style="4" customWidth="1"/>
    <col min="10018" max="10018" width="14.85546875" style="4" customWidth="1"/>
    <col min="10019" max="10019" width="12.85546875" style="4" customWidth="1"/>
    <col min="10020" max="10020" width="4.85546875" style="4" customWidth="1"/>
    <col min="10021" max="10021" width="14.140625" style="4" customWidth="1"/>
    <col min="10022" max="10022" width="13.85546875" style="4" customWidth="1"/>
    <col min="10023" max="10023" width="14.140625" style="4" customWidth="1"/>
    <col min="10024" max="10024" width="8.5703125" style="4" bestFit="1" customWidth="1"/>
    <col min="10025" max="10025" width="12.85546875" style="4" customWidth="1"/>
    <col min="10026" max="10026" width="14" style="4" customWidth="1"/>
    <col min="10027" max="10027" width="13.140625" style="4" customWidth="1"/>
    <col min="10028" max="10028" width="8.5703125" style="4" bestFit="1" customWidth="1"/>
    <col min="10029" max="10029" width="15" style="4" customWidth="1"/>
    <col min="10030" max="10030" width="14.7109375" style="4" customWidth="1"/>
    <col min="10031" max="10031" width="15" style="4" customWidth="1"/>
    <col min="10032" max="10032" width="59.7109375" style="4" customWidth="1"/>
    <col min="10033" max="10033" width="81.7109375" style="4" bestFit="1" customWidth="1"/>
    <col min="10034" max="10034" width="19.42578125" style="4" customWidth="1"/>
    <col min="10035" max="10035" width="14.5703125" style="4" customWidth="1"/>
    <col min="10036" max="10036" width="12.28515625" style="4" customWidth="1"/>
    <col min="10037" max="10037" width="14.5703125" style="4" customWidth="1"/>
    <col min="10038" max="10038" width="11.7109375" style="4" customWidth="1"/>
    <col min="10039" max="10039" width="14" style="4" customWidth="1"/>
    <col min="10040" max="10040" width="20.5703125" style="4" customWidth="1"/>
    <col min="10041" max="10041" width="11.7109375" style="4" customWidth="1"/>
    <col min="10042" max="10042" width="10.85546875" style="4" customWidth="1"/>
    <col min="10043" max="10244" width="9.140625" style="4"/>
    <col min="10245" max="10245" width="7.42578125" style="4" customWidth="1"/>
    <col min="10246" max="10246" width="20.7109375" style="4" customWidth="1"/>
    <col min="10247" max="10247" width="44.28515625" style="4" customWidth="1"/>
    <col min="10248" max="10248" width="48.85546875" style="4" customWidth="1"/>
    <col min="10249" max="10249" width="8.5703125" style="4" customWidth="1"/>
    <col min="10250" max="10251" width="5.28515625" style="4" customWidth="1"/>
    <col min="10252" max="10252" width="7" style="4" customWidth="1"/>
    <col min="10253" max="10253" width="12.28515625" style="4" customWidth="1"/>
    <col min="10254" max="10254" width="10.7109375" style="4" customWidth="1"/>
    <col min="10255" max="10255" width="11.140625" style="4" customWidth="1"/>
    <col min="10256" max="10256" width="8.85546875" style="4" customWidth="1"/>
    <col min="10257" max="10257" width="13.85546875" style="4" customWidth="1"/>
    <col min="10258" max="10258" width="38.85546875" style="4" customWidth="1"/>
    <col min="10259" max="10260" width="4.85546875" style="4" customWidth="1"/>
    <col min="10261" max="10261" width="11.85546875" style="4" customWidth="1"/>
    <col min="10262" max="10262" width="9.140625" style="4" customWidth="1"/>
    <col min="10263" max="10263" width="13.42578125" style="4" customWidth="1"/>
    <col min="10264" max="10264" width="15.28515625" style="4" customWidth="1"/>
    <col min="10265" max="10265" width="15.42578125" style="4" customWidth="1"/>
    <col min="10266" max="10267" width="14.42578125" style="4" customWidth="1"/>
    <col min="10268" max="10268" width="7.140625" style="4" customWidth="1"/>
    <col min="10269" max="10271" width="15.140625" style="4" customWidth="1"/>
    <col min="10272" max="10272" width="6.7109375" style="4" customWidth="1"/>
    <col min="10273" max="10273" width="16" style="4" customWidth="1"/>
    <col min="10274" max="10274" width="14.85546875" style="4" customWidth="1"/>
    <col min="10275" max="10275" width="12.85546875" style="4" customWidth="1"/>
    <col min="10276" max="10276" width="4.85546875" style="4" customWidth="1"/>
    <col min="10277" max="10277" width="14.140625" style="4" customWidth="1"/>
    <col min="10278" max="10278" width="13.85546875" style="4" customWidth="1"/>
    <col min="10279" max="10279" width="14.140625" style="4" customWidth="1"/>
    <col min="10280" max="10280" width="8.5703125" style="4" bestFit="1" customWidth="1"/>
    <col min="10281" max="10281" width="12.85546875" style="4" customWidth="1"/>
    <col min="10282" max="10282" width="14" style="4" customWidth="1"/>
    <col min="10283" max="10283" width="13.140625" style="4" customWidth="1"/>
    <col min="10284" max="10284" width="8.5703125" style="4" bestFit="1" customWidth="1"/>
    <col min="10285" max="10285" width="15" style="4" customWidth="1"/>
    <col min="10286" max="10286" width="14.7109375" style="4" customWidth="1"/>
    <col min="10287" max="10287" width="15" style="4" customWidth="1"/>
    <col min="10288" max="10288" width="59.7109375" style="4" customWidth="1"/>
    <col min="10289" max="10289" width="81.7109375" style="4" bestFit="1" customWidth="1"/>
    <col min="10290" max="10290" width="19.42578125" style="4" customWidth="1"/>
    <col min="10291" max="10291" width="14.5703125" style="4" customWidth="1"/>
    <col min="10292" max="10292" width="12.28515625" style="4" customWidth="1"/>
    <col min="10293" max="10293" width="14.5703125" style="4" customWidth="1"/>
    <col min="10294" max="10294" width="11.7109375" style="4" customWidth="1"/>
    <col min="10295" max="10295" width="14" style="4" customWidth="1"/>
    <col min="10296" max="10296" width="20.5703125" style="4" customWidth="1"/>
    <col min="10297" max="10297" width="11.7109375" style="4" customWidth="1"/>
    <col min="10298" max="10298" width="10.85546875" style="4" customWidth="1"/>
    <col min="10299" max="10500" width="9.140625" style="4"/>
    <col min="10501" max="10501" width="7.42578125" style="4" customWidth="1"/>
    <col min="10502" max="10502" width="20.7109375" style="4" customWidth="1"/>
    <col min="10503" max="10503" width="44.28515625" style="4" customWidth="1"/>
    <col min="10504" max="10504" width="48.85546875" style="4" customWidth="1"/>
    <col min="10505" max="10505" width="8.5703125" style="4" customWidth="1"/>
    <col min="10506" max="10507" width="5.28515625" style="4" customWidth="1"/>
    <col min="10508" max="10508" width="7" style="4" customWidth="1"/>
    <col min="10509" max="10509" width="12.28515625" style="4" customWidth="1"/>
    <col min="10510" max="10510" width="10.7109375" style="4" customWidth="1"/>
    <col min="10511" max="10511" width="11.140625" style="4" customWidth="1"/>
    <col min="10512" max="10512" width="8.85546875" style="4" customWidth="1"/>
    <col min="10513" max="10513" width="13.85546875" style="4" customWidth="1"/>
    <col min="10514" max="10514" width="38.85546875" style="4" customWidth="1"/>
    <col min="10515" max="10516" width="4.85546875" style="4" customWidth="1"/>
    <col min="10517" max="10517" width="11.85546875" style="4" customWidth="1"/>
    <col min="10518" max="10518" width="9.140625" style="4" customWidth="1"/>
    <col min="10519" max="10519" width="13.42578125" style="4" customWidth="1"/>
    <col min="10520" max="10520" width="15.28515625" style="4" customWidth="1"/>
    <col min="10521" max="10521" width="15.42578125" style="4" customWidth="1"/>
    <col min="10522" max="10523" width="14.42578125" style="4" customWidth="1"/>
    <col min="10524" max="10524" width="7.140625" style="4" customWidth="1"/>
    <col min="10525" max="10527" width="15.140625" style="4" customWidth="1"/>
    <col min="10528" max="10528" width="6.7109375" style="4" customWidth="1"/>
    <col min="10529" max="10529" width="16" style="4" customWidth="1"/>
    <col min="10530" max="10530" width="14.85546875" style="4" customWidth="1"/>
    <col min="10531" max="10531" width="12.85546875" style="4" customWidth="1"/>
    <col min="10532" max="10532" width="4.85546875" style="4" customWidth="1"/>
    <col min="10533" max="10533" width="14.140625" style="4" customWidth="1"/>
    <col min="10534" max="10534" width="13.85546875" style="4" customWidth="1"/>
    <col min="10535" max="10535" width="14.140625" style="4" customWidth="1"/>
    <col min="10536" max="10536" width="8.5703125" style="4" bestFit="1" customWidth="1"/>
    <col min="10537" max="10537" width="12.85546875" style="4" customWidth="1"/>
    <col min="10538" max="10538" width="14" style="4" customWidth="1"/>
    <col min="10539" max="10539" width="13.140625" style="4" customWidth="1"/>
    <col min="10540" max="10540" width="8.5703125" style="4" bestFit="1" customWidth="1"/>
    <col min="10541" max="10541" width="15" style="4" customWidth="1"/>
    <col min="10542" max="10542" width="14.7109375" style="4" customWidth="1"/>
    <col min="10543" max="10543" width="15" style="4" customWidth="1"/>
    <col min="10544" max="10544" width="59.7109375" style="4" customWidth="1"/>
    <col min="10545" max="10545" width="81.7109375" style="4" bestFit="1" customWidth="1"/>
    <col min="10546" max="10546" width="19.42578125" style="4" customWidth="1"/>
    <col min="10547" max="10547" width="14.5703125" style="4" customWidth="1"/>
    <col min="10548" max="10548" width="12.28515625" style="4" customWidth="1"/>
    <col min="10549" max="10549" width="14.5703125" style="4" customWidth="1"/>
    <col min="10550" max="10550" width="11.7109375" style="4" customWidth="1"/>
    <col min="10551" max="10551" width="14" style="4" customWidth="1"/>
    <col min="10552" max="10552" width="20.5703125" style="4" customWidth="1"/>
    <col min="10553" max="10553" width="11.7109375" style="4" customWidth="1"/>
    <col min="10554" max="10554" width="10.85546875" style="4" customWidth="1"/>
    <col min="10555" max="10756" width="9.140625" style="4"/>
    <col min="10757" max="10757" width="7.42578125" style="4" customWidth="1"/>
    <col min="10758" max="10758" width="20.7109375" style="4" customWidth="1"/>
    <col min="10759" max="10759" width="44.28515625" style="4" customWidth="1"/>
    <col min="10760" max="10760" width="48.85546875" style="4" customWidth="1"/>
    <col min="10761" max="10761" width="8.5703125" style="4" customWidth="1"/>
    <col min="10762" max="10763" width="5.28515625" style="4" customWidth="1"/>
    <col min="10764" max="10764" width="7" style="4" customWidth="1"/>
    <col min="10765" max="10765" width="12.28515625" style="4" customWidth="1"/>
    <col min="10766" max="10766" width="10.7109375" style="4" customWidth="1"/>
    <col min="10767" max="10767" width="11.140625" style="4" customWidth="1"/>
    <col min="10768" max="10768" width="8.85546875" style="4" customWidth="1"/>
    <col min="10769" max="10769" width="13.85546875" style="4" customWidth="1"/>
    <col min="10770" max="10770" width="38.85546875" style="4" customWidth="1"/>
    <col min="10771" max="10772" width="4.85546875" style="4" customWidth="1"/>
    <col min="10773" max="10773" width="11.85546875" style="4" customWidth="1"/>
    <col min="10774" max="10774" width="9.140625" style="4" customWidth="1"/>
    <col min="10775" max="10775" width="13.42578125" style="4" customWidth="1"/>
    <col min="10776" max="10776" width="15.28515625" style="4" customWidth="1"/>
    <col min="10777" max="10777" width="15.42578125" style="4" customWidth="1"/>
    <col min="10778" max="10779" width="14.42578125" style="4" customWidth="1"/>
    <col min="10780" max="10780" width="7.140625" style="4" customWidth="1"/>
    <col min="10781" max="10783" width="15.140625" style="4" customWidth="1"/>
    <col min="10784" max="10784" width="6.7109375" style="4" customWidth="1"/>
    <col min="10785" max="10785" width="16" style="4" customWidth="1"/>
    <col min="10786" max="10786" width="14.85546875" style="4" customWidth="1"/>
    <col min="10787" max="10787" width="12.85546875" style="4" customWidth="1"/>
    <col min="10788" max="10788" width="4.85546875" style="4" customWidth="1"/>
    <col min="10789" max="10789" width="14.140625" style="4" customWidth="1"/>
    <col min="10790" max="10790" width="13.85546875" style="4" customWidth="1"/>
    <col min="10791" max="10791" width="14.140625" style="4" customWidth="1"/>
    <col min="10792" max="10792" width="8.5703125" style="4" bestFit="1" customWidth="1"/>
    <col min="10793" max="10793" width="12.85546875" style="4" customWidth="1"/>
    <col min="10794" max="10794" width="14" style="4" customWidth="1"/>
    <col min="10795" max="10795" width="13.140625" style="4" customWidth="1"/>
    <col min="10796" max="10796" width="8.5703125" style="4" bestFit="1" customWidth="1"/>
    <col min="10797" max="10797" width="15" style="4" customWidth="1"/>
    <col min="10798" max="10798" width="14.7109375" style="4" customWidth="1"/>
    <col min="10799" max="10799" width="15" style="4" customWidth="1"/>
    <col min="10800" max="10800" width="59.7109375" style="4" customWidth="1"/>
    <col min="10801" max="10801" width="81.7109375" style="4" bestFit="1" customWidth="1"/>
    <col min="10802" max="10802" width="19.42578125" style="4" customWidth="1"/>
    <col min="10803" max="10803" width="14.5703125" style="4" customWidth="1"/>
    <col min="10804" max="10804" width="12.28515625" style="4" customWidth="1"/>
    <col min="10805" max="10805" width="14.5703125" style="4" customWidth="1"/>
    <col min="10806" max="10806" width="11.7109375" style="4" customWidth="1"/>
    <col min="10807" max="10807" width="14" style="4" customWidth="1"/>
    <col min="10808" max="10808" width="20.5703125" style="4" customWidth="1"/>
    <col min="10809" max="10809" width="11.7109375" style="4" customWidth="1"/>
    <col min="10810" max="10810" width="10.85546875" style="4" customWidth="1"/>
    <col min="10811" max="11012" width="9.140625" style="4"/>
    <col min="11013" max="11013" width="7.42578125" style="4" customWidth="1"/>
    <col min="11014" max="11014" width="20.7109375" style="4" customWidth="1"/>
    <col min="11015" max="11015" width="44.28515625" style="4" customWidth="1"/>
    <col min="11016" max="11016" width="48.85546875" style="4" customWidth="1"/>
    <col min="11017" max="11017" width="8.5703125" style="4" customWidth="1"/>
    <col min="11018" max="11019" width="5.28515625" style="4" customWidth="1"/>
    <col min="11020" max="11020" width="7" style="4" customWidth="1"/>
    <col min="11021" max="11021" width="12.28515625" style="4" customWidth="1"/>
    <col min="11022" max="11022" width="10.7109375" style="4" customWidth="1"/>
    <col min="11023" max="11023" width="11.140625" style="4" customWidth="1"/>
    <col min="11024" max="11024" width="8.85546875" style="4" customWidth="1"/>
    <col min="11025" max="11025" width="13.85546875" style="4" customWidth="1"/>
    <col min="11026" max="11026" width="38.85546875" style="4" customWidth="1"/>
    <col min="11027" max="11028" width="4.85546875" style="4" customWidth="1"/>
    <col min="11029" max="11029" width="11.85546875" style="4" customWidth="1"/>
    <col min="11030" max="11030" width="9.140625" style="4" customWidth="1"/>
    <col min="11031" max="11031" width="13.42578125" style="4" customWidth="1"/>
    <col min="11032" max="11032" width="15.28515625" style="4" customWidth="1"/>
    <col min="11033" max="11033" width="15.42578125" style="4" customWidth="1"/>
    <col min="11034" max="11035" width="14.42578125" style="4" customWidth="1"/>
    <col min="11036" max="11036" width="7.140625" style="4" customWidth="1"/>
    <col min="11037" max="11039" width="15.140625" style="4" customWidth="1"/>
    <col min="11040" max="11040" width="6.7109375" style="4" customWidth="1"/>
    <col min="11041" max="11041" width="16" style="4" customWidth="1"/>
    <col min="11042" max="11042" width="14.85546875" style="4" customWidth="1"/>
    <col min="11043" max="11043" width="12.85546875" style="4" customWidth="1"/>
    <col min="11044" max="11044" width="4.85546875" style="4" customWidth="1"/>
    <col min="11045" max="11045" width="14.140625" style="4" customWidth="1"/>
    <col min="11046" max="11046" width="13.85546875" style="4" customWidth="1"/>
    <col min="11047" max="11047" width="14.140625" style="4" customWidth="1"/>
    <col min="11048" max="11048" width="8.5703125" style="4" bestFit="1" customWidth="1"/>
    <col min="11049" max="11049" width="12.85546875" style="4" customWidth="1"/>
    <col min="11050" max="11050" width="14" style="4" customWidth="1"/>
    <col min="11051" max="11051" width="13.140625" style="4" customWidth="1"/>
    <col min="11052" max="11052" width="8.5703125" style="4" bestFit="1" customWidth="1"/>
    <col min="11053" max="11053" width="15" style="4" customWidth="1"/>
    <col min="11054" max="11054" width="14.7109375" style="4" customWidth="1"/>
    <col min="11055" max="11055" width="15" style="4" customWidth="1"/>
    <col min="11056" max="11056" width="59.7109375" style="4" customWidth="1"/>
    <col min="11057" max="11057" width="81.7109375" style="4" bestFit="1" customWidth="1"/>
    <col min="11058" max="11058" width="19.42578125" style="4" customWidth="1"/>
    <col min="11059" max="11059" width="14.5703125" style="4" customWidth="1"/>
    <col min="11060" max="11060" width="12.28515625" style="4" customWidth="1"/>
    <col min="11061" max="11061" width="14.5703125" style="4" customWidth="1"/>
    <col min="11062" max="11062" width="11.7109375" style="4" customWidth="1"/>
    <col min="11063" max="11063" width="14" style="4" customWidth="1"/>
    <col min="11064" max="11064" width="20.5703125" style="4" customWidth="1"/>
    <col min="11065" max="11065" width="11.7109375" style="4" customWidth="1"/>
    <col min="11066" max="11066" width="10.85546875" style="4" customWidth="1"/>
    <col min="11067" max="11268" width="9.140625" style="4"/>
    <col min="11269" max="11269" width="7.42578125" style="4" customWidth="1"/>
    <col min="11270" max="11270" width="20.7109375" style="4" customWidth="1"/>
    <col min="11271" max="11271" width="44.28515625" style="4" customWidth="1"/>
    <col min="11272" max="11272" width="48.85546875" style="4" customWidth="1"/>
    <col min="11273" max="11273" width="8.5703125" style="4" customWidth="1"/>
    <col min="11274" max="11275" width="5.28515625" style="4" customWidth="1"/>
    <col min="11276" max="11276" width="7" style="4" customWidth="1"/>
    <col min="11277" max="11277" width="12.28515625" style="4" customWidth="1"/>
    <col min="11278" max="11278" width="10.7109375" style="4" customWidth="1"/>
    <col min="11279" max="11279" width="11.140625" style="4" customWidth="1"/>
    <col min="11280" max="11280" width="8.85546875" style="4" customWidth="1"/>
    <col min="11281" max="11281" width="13.85546875" style="4" customWidth="1"/>
    <col min="11282" max="11282" width="38.85546875" style="4" customWidth="1"/>
    <col min="11283" max="11284" width="4.85546875" style="4" customWidth="1"/>
    <col min="11285" max="11285" width="11.85546875" style="4" customWidth="1"/>
    <col min="11286" max="11286" width="9.140625" style="4" customWidth="1"/>
    <col min="11287" max="11287" width="13.42578125" style="4" customWidth="1"/>
    <col min="11288" max="11288" width="15.28515625" style="4" customWidth="1"/>
    <col min="11289" max="11289" width="15.42578125" style="4" customWidth="1"/>
    <col min="11290" max="11291" width="14.42578125" style="4" customWidth="1"/>
    <col min="11292" max="11292" width="7.140625" style="4" customWidth="1"/>
    <col min="11293" max="11295" width="15.140625" style="4" customWidth="1"/>
    <col min="11296" max="11296" width="6.7109375" style="4" customWidth="1"/>
    <col min="11297" max="11297" width="16" style="4" customWidth="1"/>
    <col min="11298" max="11298" width="14.85546875" style="4" customWidth="1"/>
    <col min="11299" max="11299" width="12.85546875" style="4" customWidth="1"/>
    <col min="11300" max="11300" width="4.85546875" style="4" customWidth="1"/>
    <col min="11301" max="11301" width="14.140625" style="4" customWidth="1"/>
    <col min="11302" max="11302" width="13.85546875" style="4" customWidth="1"/>
    <col min="11303" max="11303" width="14.140625" style="4" customWidth="1"/>
    <col min="11304" max="11304" width="8.5703125" style="4" bestFit="1" customWidth="1"/>
    <col min="11305" max="11305" width="12.85546875" style="4" customWidth="1"/>
    <col min="11306" max="11306" width="14" style="4" customWidth="1"/>
    <col min="11307" max="11307" width="13.140625" style="4" customWidth="1"/>
    <col min="11308" max="11308" width="8.5703125" style="4" bestFit="1" customWidth="1"/>
    <col min="11309" max="11309" width="15" style="4" customWidth="1"/>
    <col min="11310" max="11310" width="14.7109375" style="4" customWidth="1"/>
    <col min="11311" max="11311" width="15" style="4" customWidth="1"/>
    <col min="11312" max="11312" width="59.7109375" style="4" customWidth="1"/>
    <col min="11313" max="11313" width="81.7109375" style="4" bestFit="1" customWidth="1"/>
    <col min="11314" max="11314" width="19.42578125" style="4" customWidth="1"/>
    <col min="11315" max="11315" width="14.5703125" style="4" customWidth="1"/>
    <col min="11316" max="11316" width="12.28515625" style="4" customWidth="1"/>
    <col min="11317" max="11317" width="14.5703125" style="4" customWidth="1"/>
    <col min="11318" max="11318" width="11.7109375" style="4" customWidth="1"/>
    <col min="11319" max="11319" width="14" style="4" customWidth="1"/>
    <col min="11320" max="11320" width="20.5703125" style="4" customWidth="1"/>
    <col min="11321" max="11321" width="11.7109375" style="4" customWidth="1"/>
    <col min="11322" max="11322" width="10.85546875" style="4" customWidth="1"/>
    <col min="11323" max="11524" width="9.140625" style="4"/>
    <col min="11525" max="11525" width="7.42578125" style="4" customWidth="1"/>
    <col min="11526" max="11526" width="20.7109375" style="4" customWidth="1"/>
    <col min="11527" max="11527" width="44.28515625" style="4" customWidth="1"/>
    <col min="11528" max="11528" width="48.85546875" style="4" customWidth="1"/>
    <col min="11529" max="11529" width="8.5703125" style="4" customWidth="1"/>
    <col min="11530" max="11531" width="5.28515625" style="4" customWidth="1"/>
    <col min="11532" max="11532" width="7" style="4" customWidth="1"/>
    <col min="11533" max="11533" width="12.28515625" style="4" customWidth="1"/>
    <col min="11534" max="11534" width="10.7109375" style="4" customWidth="1"/>
    <col min="11535" max="11535" width="11.140625" style="4" customWidth="1"/>
    <col min="11536" max="11536" width="8.85546875" style="4" customWidth="1"/>
    <col min="11537" max="11537" width="13.85546875" style="4" customWidth="1"/>
    <col min="11538" max="11538" width="38.85546875" style="4" customWidth="1"/>
    <col min="11539" max="11540" width="4.85546875" style="4" customWidth="1"/>
    <col min="11541" max="11541" width="11.85546875" style="4" customWidth="1"/>
    <col min="11542" max="11542" width="9.140625" style="4" customWidth="1"/>
    <col min="11543" max="11543" width="13.42578125" style="4" customWidth="1"/>
    <col min="11544" max="11544" width="15.28515625" style="4" customWidth="1"/>
    <col min="11545" max="11545" width="15.42578125" style="4" customWidth="1"/>
    <col min="11546" max="11547" width="14.42578125" style="4" customWidth="1"/>
    <col min="11548" max="11548" width="7.140625" style="4" customWidth="1"/>
    <col min="11549" max="11551" width="15.140625" style="4" customWidth="1"/>
    <col min="11552" max="11552" width="6.7109375" style="4" customWidth="1"/>
    <col min="11553" max="11553" width="16" style="4" customWidth="1"/>
    <col min="11554" max="11554" width="14.85546875" style="4" customWidth="1"/>
    <col min="11555" max="11555" width="12.85546875" style="4" customWidth="1"/>
    <col min="11556" max="11556" width="4.85546875" style="4" customWidth="1"/>
    <col min="11557" max="11557" width="14.140625" style="4" customWidth="1"/>
    <col min="11558" max="11558" width="13.85546875" style="4" customWidth="1"/>
    <col min="11559" max="11559" width="14.140625" style="4" customWidth="1"/>
    <col min="11560" max="11560" width="8.5703125" style="4" bestFit="1" customWidth="1"/>
    <col min="11561" max="11561" width="12.85546875" style="4" customWidth="1"/>
    <col min="11562" max="11562" width="14" style="4" customWidth="1"/>
    <col min="11563" max="11563" width="13.140625" style="4" customWidth="1"/>
    <col min="11564" max="11564" width="8.5703125" style="4" bestFit="1" customWidth="1"/>
    <col min="11565" max="11565" width="15" style="4" customWidth="1"/>
    <col min="11566" max="11566" width="14.7109375" style="4" customWidth="1"/>
    <col min="11567" max="11567" width="15" style="4" customWidth="1"/>
    <col min="11568" max="11568" width="59.7109375" style="4" customWidth="1"/>
    <col min="11569" max="11569" width="81.7109375" style="4" bestFit="1" customWidth="1"/>
    <col min="11570" max="11570" width="19.42578125" style="4" customWidth="1"/>
    <col min="11571" max="11571" width="14.5703125" style="4" customWidth="1"/>
    <col min="11572" max="11572" width="12.28515625" style="4" customWidth="1"/>
    <col min="11573" max="11573" width="14.5703125" style="4" customWidth="1"/>
    <col min="11574" max="11574" width="11.7109375" style="4" customWidth="1"/>
    <col min="11575" max="11575" width="14" style="4" customWidth="1"/>
    <col min="11576" max="11576" width="20.5703125" style="4" customWidth="1"/>
    <col min="11577" max="11577" width="11.7109375" style="4" customWidth="1"/>
    <col min="11578" max="11578" width="10.85546875" style="4" customWidth="1"/>
    <col min="11579" max="11780" width="9.140625" style="4"/>
    <col min="11781" max="11781" width="7.42578125" style="4" customWidth="1"/>
    <col min="11782" max="11782" width="20.7109375" style="4" customWidth="1"/>
    <col min="11783" max="11783" width="44.28515625" style="4" customWidth="1"/>
    <col min="11784" max="11784" width="48.85546875" style="4" customWidth="1"/>
    <col min="11785" max="11785" width="8.5703125" style="4" customWidth="1"/>
    <col min="11786" max="11787" width="5.28515625" style="4" customWidth="1"/>
    <col min="11788" max="11788" width="7" style="4" customWidth="1"/>
    <col min="11789" max="11789" width="12.28515625" style="4" customWidth="1"/>
    <col min="11790" max="11790" width="10.7109375" style="4" customWidth="1"/>
    <col min="11791" max="11791" width="11.140625" style="4" customWidth="1"/>
    <col min="11792" max="11792" width="8.85546875" style="4" customWidth="1"/>
    <col min="11793" max="11793" width="13.85546875" style="4" customWidth="1"/>
    <col min="11794" max="11794" width="38.85546875" style="4" customWidth="1"/>
    <col min="11795" max="11796" width="4.85546875" style="4" customWidth="1"/>
    <col min="11797" max="11797" width="11.85546875" style="4" customWidth="1"/>
    <col min="11798" max="11798" width="9.140625" style="4" customWidth="1"/>
    <col min="11799" max="11799" width="13.42578125" style="4" customWidth="1"/>
    <col min="11800" max="11800" width="15.28515625" style="4" customWidth="1"/>
    <col min="11801" max="11801" width="15.42578125" style="4" customWidth="1"/>
    <col min="11802" max="11803" width="14.42578125" style="4" customWidth="1"/>
    <col min="11804" max="11804" width="7.140625" style="4" customWidth="1"/>
    <col min="11805" max="11807" width="15.140625" style="4" customWidth="1"/>
    <col min="11808" max="11808" width="6.7109375" style="4" customWidth="1"/>
    <col min="11809" max="11809" width="16" style="4" customWidth="1"/>
    <col min="11810" max="11810" width="14.85546875" style="4" customWidth="1"/>
    <col min="11811" max="11811" width="12.85546875" style="4" customWidth="1"/>
    <col min="11812" max="11812" width="4.85546875" style="4" customWidth="1"/>
    <col min="11813" max="11813" width="14.140625" style="4" customWidth="1"/>
    <col min="11814" max="11814" width="13.85546875" style="4" customWidth="1"/>
    <col min="11815" max="11815" width="14.140625" style="4" customWidth="1"/>
    <col min="11816" max="11816" width="8.5703125" style="4" bestFit="1" customWidth="1"/>
    <col min="11817" max="11817" width="12.85546875" style="4" customWidth="1"/>
    <col min="11818" max="11818" width="14" style="4" customWidth="1"/>
    <col min="11819" max="11819" width="13.140625" style="4" customWidth="1"/>
    <col min="11820" max="11820" width="8.5703125" style="4" bestFit="1" customWidth="1"/>
    <col min="11821" max="11821" width="15" style="4" customWidth="1"/>
    <col min="11822" max="11822" width="14.7109375" style="4" customWidth="1"/>
    <col min="11823" max="11823" width="15" style="4" customWidth="1"/>
    <col min="11824" max="11824" width="59.7109375" style="4" customWidth="1"/>
    <col min="11825" max="11825" width="81.7109375" style="4" bestFit="1" customWidth="1"/>
    <col min="11826" max="11826" width="19.42578125" style="4" customWidth="1"/>
    <col min="11827" max="11827" width="14.5703125" style="4" customWidth="1"/>
    <col min="11828" max="11828" width="12.28515625" style="4" customWidth="1"/>
    <col min="11829" max="11829" width="14.5703125" style="4" customWidth="1"/>
    <col min="11830" max="11830" width="11.7109375" style="4" customWidth="1"/>
    <col min="11831" max="11831" width="14" style="4" customWidth="1"/>
    <col min="11832" max="11832" width="20.5703125" style="4" customWidth="1"/>
    <col min="11833" max="11833" width="11.7109375" style="4" customWidth="1"/>
    <col min="11834" max="11834" width="10.85546875" style="4" customWidth="1"/>
    <col min="11835" max="12036" width="9.140625" style="4"/>
    <col min="12037" max="12037" width="7.42578125" style="4" customWidth="1"/>
    <col min="12038" max="12038" width="20.7109375" style="4" customWidth="1"/>
    <col min="12039" max="12039" width="44.28515625" style="4" customWidth="1"/>
    <col min="12040" max="12040" width="48.85546875" style="4" customWidth="1"/>
    <col min="12041" max="12041" width="8.5703125" style="4" customWidth="1"/>
    <col min="12042" max="12043" width="5.28515625" style="4" customWidth="1"/>
    <col min="12044" max="12044" width="7" style="4" customWidth="1"/>
    <col min="12045" max="12045" width="12.28515625" style="4" customWidth="1"/>
    <col min="12046" max="12046" width="10.7109375" style="4" customWidth="1"/>
    <col min="12047" max="12047" width="11.140625" style="4" customWidth="1"/>
    <col min="12048" max="12048" width="8.85546875" style="4" customWidth="1"/>
    <col min="12049" max="12049" width="13.85546875" style="4" customWidth="1"/>
    <col min="12050" max="12050" width="38.85546875" style="4" customWidth="1"/>
    <col min="12051" max="12052" width="4.85546875" style="4" customWidth="1"/>
    <col min="12053" max="12053" width="11.85546875" style="4" customWidth="1"/>
    <col min="12054" max="12054" width="9.140625" style="4" customWidth="1"/>
    <col min="12055" max="12055" width="13.42578125" style="4" customWidth="1"/>
    <col min="12056" max="12056" width="15.28515625" style="4" customWidth="1"/>
    <col min="12057" max="12057" width="15.42578125" style="4" customWidth="1"/>
    <col min="12058" max="12059" width="14.42578125" style="4" customWidth="1"/>
    <col min="12060" max="12060" width="7.140625" style="4" customWidth="1"/>
    <col min="12061" max="12063" width="15.140625" style="4" customWidth="1"/>
    <col min="12064" max="12064" width="6.7109375" style="4" customWidth="1"/>
    <col min="12065" max="12065" width="16" style="4" customWidth="1"/>
    <col min="12066" max="12066" width="14.85546875" style="4" customWidth="1"/>
    <col min="12067" max="12067" width="12.85546875" style="4" customWidth="1"/>
    <col min="12068" max="12068" width="4.85546875" style="4" customWidth="1"/>
    <col min="12069" max="12069" width="14.140625" style="4" customWidth="1"/>
    <col min="12070" max="12070" width="13.85546875" style="4" customWidth="1"/>
    <col min="12071" max="12071" width="14.140625" style="4" customWidth="1"/>
    <col min="12072" max="12072" width="8.5703125" style="4" bestFit="1" customWidth="1"/>
    <col min="12073" max="12073" width="12.85546875" style="4" customWidth="1"/>
    <col min="12074" max="12074" width="14" style="4" customWidth="1"/>
    <col min="12075" max="12075" width="13.140625" style="4" customWidth="1"/>
    <col min="12076" max="12076" width="8.5703125" style="4" bestFit="1" customWidth="1"/>
    <col min="12077" max="12077" width="15" style="4" customWidth="1"/>
    <col min="12078" max="12078" width="14.7109375" style="4" customWidth="1"/>
    <col min="12079" max="12079" width="15" style="4" customWidth="1"/>
    <col min="12080" max="12080" width="59.7109375" style="4" customWidth="1"/>
    <col min="12081" max="12081" width="81.7109375" style="4" bestFit="1" customWidth="1"/>
    <col min="12082" max="12082" width="19.42578125" style="4" customWidth="1"/>
    <col min="12083" max="12083" width="14.5703125" style="4" customWidth="1"/>
    <col min="12084" max="12084" width="12.28515625" style="4" customWidth="1"/>
    <col min="12085" max="12085" width="14.5703125" style="4" customWidth="1"/>
    <col min="12086" max="12086" width="11.7109375" style="4" customWidth="1"/>
    <col min="12087" max="12087" width="14" style="4" customWidth="1"/>
    <col min="12088" max="12088" width="20.5703125" style="4" customWidth="1"/>
    <col min="12089" max="12089" width="11.7109375" style="4" customWidth="1"/>
    <col min="12090" max="12090" width="10.85546875" style="4" customWidth="1"/>
    <col min="12091" max="12292" width="9.140625" style="4"/>
    <col min="12293" max="12293" width="7.42578125" style="4" customWidth="1"/>
    <col min="12294" max="12294" width="20.7109375" style="4" customWidth="1"/>
    <col min="12295" max="12295" width="44.28515625" style="4" customWidth="1"/>
    <col min="12296" max="12296" width="48.85546875" style="4" customWidth="1"/>
    <col min="12297" max="12297" width="8.5703125" style="4" customWidth="1"/>
    <col min="12298" max="12299" width="5.28515625" style="4" customWidth="1"/>
    <col min="12300" max="12300" width="7" style="4" customWidth="1"/>
    <col min="12301" max="12301" width="12.28515625" style="4" customWidth="1"/>
    <col min="12302" max="12302" width="10.7109375" style="4" customWidth="1"/>
    <col min="12303" max="12303" width="11.140625" style="4" customWidth="1"/>
    <col min="12304" max="12304" width="8.85546875" style="4" customWidth="1"/>
    <col min="12305" max="12305" width="13.85546875" style="4" customWidth="1"/>
    <col min="12306" max="12306" width="38.85546875" style="4" customWidth="1"/>
    <col min="12307" max="12308" width="4.85546875" style="4" customWidth="1"/>
    <col min="12309" max="12309" width="11.85546875" style="4" customWidth="1"/>
    <col min="12310" max="12310" width="9.140625" style="4" customWidth="1"/>
    <col min="12311" max="12311" width="13.42578125" style="4" customWidth="1"/>
    <col min="12312" max="12312" width="15.28515625" style="4" customWidth="1"/>
    <col min="12313" max="12313" width="15.42578125" style="4" customWidth="1"/>
    <col min="12314" max="12315" width="14.42578125" style="4" customWidth="1"/>
    <col min="12316" max="12316" width="7.140625" style="4" customWidth="1"/>
    <col min="12317" max="12319" width="15.140625" style="4" customWidth="1"/>
    <col min="12320" max="12320" width="6.7109375" style="4" customWidth="1"/>
    <col min="12321" max="12321" width="16" style="4" customWidth="1"/>
    <col min="12322" max="12322" width="14.85546875" style="4" customWidth="1"/>
    <col min="12323" max="12323" width="12.85546875" style="4" customWidth="1"/>
    <col min="12324" max="12324" width="4.85546875" style="4" customWidth="1"/>
    <col min="12325" max="12325" width="14.140625" style="4" customWidth="1"/>
    <col min="12326" max="12326" width="13.85546875" style="4" customWidth="1"/>
    <col min="12327" max="12327" width="14.140625" style="4" customWidth="1"/>
    <col min="12328" max="12328" width="8.5703125" style="4" bestFit="1" customWidth="1"/>
    <col min="12329" max="12329" width="12.85546875" style="4" customWidth="1"/>
    <col min="12330" max="12330" width="14" style="4" customWidth="1"/>
    <col min="12331" max="12331" width="13.140625" style="4" customWidth="1"/>
    <col min="12332" max="12332" width="8.5703125" style="4" bestFit="1" customWidth="1"/>
    <col min="12333" max="12333" width="15" style="4" customWidth="1"/>
    <col min="12334" max="12334" width="14.7109375" style="4" customWidth="1"/>
    <col min="12335" max="12335" width="15" style="4" customWidth="1"/>
    <col min="12336" max="12336" width="59.7109375" style="4" customWidth="1"/>
    <col min="12337" max="12337" width="81.7109375" style="4" bestFit="1" customWidth="1"/>
    <col min="12338" max="12338" width="19.42578125" style="4" customWidth="1"/>
    <col min="12339" max="12339" width="14.5703125" style="4" customWidth="1"/>
    <col min="12340" max="12340" width="12.28515625" style="4" customWidth="1"/>
    <col min="12341" max="12341" width="14.5703125" style="4" customWidth="1"/>
    <col min="12342" max="12342" width="11.7109375" style="4" customWidth="1"/>
    <col min="12343" max="12343" width="14" style="4" customWidth="1"/>
    <col min="12344" max="12344" width="20.5703125" style="4" customWidth="1"/>
    <col min="12345" max="12345" width="11.7109375" style="4" customWidth="1"/>
    <col min="12346" max="12346" width="10.85546875" style="4" customWidth="1"/>
    <col min="12347" max="12548" width="9.140625" style="4"/>
    <col min="12549" max="12549" width="7.42578125" style="4" customWidth="1"/>
    <col min="12550" max="12550" width="20.7109375" style="4" customWidth="1"/>
    <col min="12551" max="12551" width="44.28515625" style="4" customWidth="1"/>
    <col min="12552" max="12552" width="48.85546875" style="4" customWidth="1"/>
    <col min="12553" max="12553" width="8.5703125" style="4" customWidth="1"/>
    <col min="12554" max="12555" width="5.28515625" style="4" customWidth="1"/>
    <col min="12556" max="12556" width="7" style="4" customWidth="1"/>
    <col min="12557" max="12557" width="12.28515625" style="4" customWidth="1"/>
    <col min="12558" max="12558" width="10.7109375" style="4" customWidth="1"/>
    <col min="12559" max="12559" width="11.140625" style="4" customWidth="1"/>
    <col min="12560" max="12560" width="8.85546875" style="4" customWidth="1"/>
    <col min="12561" max="12561" width="13.85546875" style="4" customWidth="1"/>
    <col min="12562" max="12562" width="38.85546875" style="4" customWidth="1"/>
    <col min="12563" max="12564" width="4.85546875" style="4" customWidth="1"/>
    <col min="12565" max="12565" width="11.85546875" style="4" customWidth="1"/>
    <col min="12566" max="12566" width="9.140625" style="4" customWidth="1"/>
    <col min="12567" max="12567" width="13.42578125" style="4" customWidth="1"/>
    <col min="12568" max="12568" width="15.28515625" style="4" customWidth="1"/>
    <col min="12569" max="12569" width="15.42578125" style="4" customWidth="1"/>
    <col min="12570" max="12571" width="14.42578125" style="4" customWidth="1"/>
    <col min="12572" max="12572" width="7.140625" style="4" customWidth="1"/>
    <col min="12573" max="12575" width="15.140625" style="4" customWidth="1"/>
    <col min="12576" max="12576" width="6.7109375" style="4" customWidth="1"/>
    <col min="12577" max="12577" width="16" style="4" customWidth="1"/>
    <col min="12578" max="12578" width="14.85546875" style="4" customWidth="1"/>
    <col min="12579" max="12579" width="12.85546875" style="4" customWidth="1"/>
    <col min="12580" max="12580" width="4.85546875" style="4" customWidth="1"/>
    <col min="12581" max="12581" width="14.140625" style="4" customWidth="1"/>
    <col min="12582" max="12582" width="13.85546875" style="4" customWidth="1"/>
    <col min="12583" max="12583" width="14.140625" style="4" customWidth="1"/>
    <col min="12584" max="12584" width="8.5703125" style="4" bestFit="1" customWidth="1"/>
    <col min="12585" max="12585" width="12.85546875" style="4" customWidth="1"/>
    <col min="12586" max="12586" width="14" style="4" customWidth="1"/>
    <col min="12587" max="12587" width="13.140625" style="4" customWidth="1"/>
    <col min="12588" max="12588" width="8.5703125" style="4" bestFit="1" customWidth="1"/>
    <col min="12589" max="12589" width="15" style="4" customWidth="1"/>
    <col min="12590" max="12590" width="14.7109375" style="4" customWidth="1"/>
    <col min="12591" max="12591" width="15" style="4" customWidth="1"/>
    <col min="12592" max="12592" width="59.7109375" style="4" customWidth="1"/>
    <col min="12593" max="12593" width="81.7109375" style="4" bestFit="1" customWidth="1"/>
    <col min="12594" max="12594" width="19.42578125" style="4" customWidth="1"/>
    <col min="12595" max="12595" width="14.5703125" style="4" customWidth="1"/>
    <col min="12596" max="12596" width="12.28515625" style="4" customWidth="1"/>
    <col min="12597" max="12597" width="14.5703125" style="4" customWidth="1"/>
    <col min="12598" max="12598" width="11.7109375" style="4" customWidth="1"/>
    <col min="12599" max="12599" width="14" style="4" customWidth="1"/>
    <col min="12600" max="12600" width="20.5703125" style="4" customWidth="1"/>
    <col min="12601" max="12601" width="11.7109375" style="4" customWidth="1"/>
    <col min="12602" max="12602" width="10.85546875" style="4" customWidth="1"/>
    <col min="12603" max="12804" width="9.140625" style="4"/>
    <col min="12805" max="12805" width="7.42578125" style="4" customWidth="1"/>
    <col min="12806" max="12806" width="20.7109375" style="4" customWidth="1"/>
    <col min="12807" max="12807" width="44.28515625" style="4" customWidth="1"/>
    <col min="12808" max="12808" width="48.85546875" style="4" customWidth="1"/>
    <col min="12809" max="12809" width="8.5703125" style="4" customWidth="1"/>
    <col min="12810" max="12811" width="5.28515625" style="4" customWidth="1"/>
    <col min="12812" max="12812" width="7" style="4" customWidth="1"/>
    <col min="12813" max="12813" width="12.28515625" style="4" customWidth="1"/>
    <col min="12814" max="12814" width="10.7109375" style="4" customWidth="1"/>
    <col min="12815" max="12815" width="11.140625" style="4" customWidth="1"/>
    <col min="12816" max="12816" width="8.85546875" style="4" customWidth="1"/>
    <col min="12817" max="12817" width="13.85546875" style="4" customWidth="1"/>
    <col min="12818" max="12818" width="38.85546875" style="4" customWidth="1"/>
    <col min="12819" max="12820" width="4.85546875" style="4" customWidth="1"/>
    <col min="12821" max="12821" width="11.85546875" style="4" customWidth="1"/>
    <col min="12822" max="12822" width="9.140625" style="4" customWidth="1"/>
    <col min="12823" max="12823" width="13.42578125" style="4" customWidth="1"/>
    <col min="12824" max="12824" width="15.28515625" style="4" customWidth="1"/>
    <col min="12825" max="12825" width="15.42578125" style="4" customWidth="1"/>
    <col min="12826" max="12827" width="14.42578125" style="4" customWidth="1"/>
    <col min="12828" max="12828" width="7.140625" style="4" customWidth="1"/>
    <col min="12829" max="12831" width="15.140625" style="4" customWidth="1"/>
    <col min="12832" max="12832" width="6.7109375" style="4" customWidth="1"/>
    <col min="12833" max="12833" width="16" style="4" customWidth="1"/>
    <col min="12834" max="12834" width="14.85546875" style="4" customWidth="1"/>
    <col min="12835" max="12835" width="12.85546875" style="4" customWidth="1"/>
    <col min="12836" max="12836" width="4.85546875" style="4" customWidth="1"/>
    <col min="12837" max="12837" width="14.140625" style="4" customWidth="1"/>
    <col min="12838" max="12838" width="13.85546875" style="4" customWidth="1"/>
    <col min="12839" max="12839" width="14.140625" style="4" customWidth="1"/>
    <col min="12840" max="12840" width="8.5703125" style="4" bestFit="1" customWidth="1"/>
    <col min="12841" max="12841" width="12.85546875" style="4" customWidth="1"/>
    <col min="12842" max="12842" width="14" style="4" customWidth="1"/>
    <col min="12843" max="12843" width="13.140625" style="4" customWidth="1"/>
    <col min="12844" max="12844" width="8.5703125" style="4" bestFit="1" customWidth="1"/>
    <col min="12845" max="12845" width="15" style="4" customWidth="1"/>
    <col min="12846" max="12846" width="14.7109375" style="4" customWidth="1"/>
    <col min="12847" max="12847" width="15" style="4" customWidth="1"/>
    <col min="12848" max="12848" width="59.7109375" style="4" customWidth="1"/>
    <col min="12849" max="12849" width="81.7109375" style="4" bestFit="1" customWidth="1"/>
    <col min="12850" max="12850" width="19.42578125" style="4" customWidth="1"/>
    <col min="12851" max="12851" width="14.5703125" style="4" customWidth="1"/>
    <col min="12852" max="12852" width="12.28515625" style="4" customWidth="1"/>
    <col min="12853" max="12853" width="14.5703125" style="4" customWidth="1"/>
    <col min="12854" max="12854" width="11.7109375" style="4" customWidth="1"/>
    <col min="12855" max="12855" width="14" style="4" customWidth="1"/>
    <col min="12856" max="12856" width="20.5703125" style="4" customWidth="1"/>
    <col min="12857" max="12857" width="11.7109375" style="4" customWidth="1"/>
    <col min="12858" max="12858" width="10.85546875" style="4" customWidth="1"/>
    <col min="12859" max="13060" width="9.140625" style="4"/>
    <col min="13061" max="13061" width="7.42578125" style="4" customWidth="1"/>
    <col min="13062" max="13062" width="20.7109375" style="4" customWidth="1"/>
    <col min="13063" max="13063" width="44.28515625" style="4" customWidth="1"/>
    <col min="13064" max="13064" width="48.85546875" style="4" customWidth="1"/>
    <col min="13065" max="13065" width="8.5703125" style="4" customWidth="1"/>
    <col min="13066" max="13067" width="5.28515625" style="4" customWidth="1"/>
    <col min="13068" max="13068" width="7" style="4" customWidth="1"/>
    <col min="13069" max="13069" width="12.28515625" style="4" customWidth="1"/>
    <col min="13070" max="13070" width="10.7109375" style="4" customWidth="1"/>
    <col min="13071" max="13071" width="11.140625" style="4" customWidth="1"/>
    <col min="13072" max="13072" width="8.85546875" style="4" customWidth="1"/>
    <col min="13073" max="13073" width="13.85546875" style="4" customWidth="1"/>
    <col min="13074" max="13074" width="38.85546875" style="4" customWidth="1"/>
    <col min="13075" max="13076" width="4.85546875" style="4" customWidth="1"/>
    <col min="13077" max="13077" width="11.85546875" style="4" customWidth="1"/>
    <col min="13078" max="13078" width="9.140625" style="4" customWidth="1"/>
    <col min="13079" max="13079" width="13.42578125" style="4" customWidth="1"/>
    <col min="13080" max="13080" width="15.28515625" style="4" customWidth="1"/>
    <col min="13081" max="13081" width="15.42578125" style="4" customWidth="1"/>
    <col min="13082" max="13083" width="14.42578125" style="4" customWidth="1"/>
    <col min="13084" max="13084" width="7.140625" style="4" customWidth="1"/>
    <col min="13085" max="13087" width="15.140625" style="4" customWidth="1"/>
    <col min="13088" max="13088" width="6.7109375" style="4" customWidth="1"/>
    <col min="13089" max="13089" width="16" style="4" customWidth="1"/>
    <col min="13090" max="13090" width="14.85546875" style="4" customWidth="1"/>
    <col min="13091" max="13091" width="12.85546875" style="4" customWidth="1"/>
    <col min="13092" max="13092" width="4.85546875" style="4" customWidth="1"/>
    <col min="13093" max="13093" width="14.140625" style="4" customWidth="1"/>
    <col min="13094" max="13094" width="13.85546875" style="4" customWidth="1"/>
    <col min="13095" max="13095" width="14.140625" style="4" customWidth="1"/>
    <col min="13096" max="13096" width="8.5703125" style="4" bestFit="1" customWidth="1"/>
    <col min="13097" max="13097" width="12.85546875" style="4" customWidth="1"/>
    <col min="13098" max="13098" width="14" style="4" customWidth="1"/>
    <col min="13099" max="13099" width="13.140625" style="4" customWidth="1"/>
    <col min="13100" max="13100" width="8.5703125" style="4" bestFit="1" customWidth="1"/>
    <col min="13101" max="13101" width="15" style="4" customWidth="1"/>
    <col min="13102" max="13102" width="14.7109375" style="4" customWidth="1"/>
    <col min="13103" max="13103" width="15" style="4" customWidth="1"/>
    <col min="13104" max="13104" width="59.7109375" style="4" customWidth="1"/>
    <col min="13105" max="13105" width="81.7109375" style="4" bestFit="1" customWidth="1"/>
    <col min="13106" max="13106" width="19.42578125" style="4" customWidth="1"/>
    <col min="13107" max="13107" width="14.5703125" style="4" customWidth="1"/>
    <col min="13108" max="13108" width="12.28515625" style="4" customWidth="1"/>
    <col min="13109" max="13109" width="14.5703125" style="4" customWidth="1"/>
    <col min="13110" max="13110" width="11.7109375" style="4" customWidth="1"/>
    <col min="13111" max="13111" width="14" style="4" customWidth="1"/>
    <col min="13112" max="13112" width="20.5703125" style="4" customWidth="1"/>
    <col min="13113" max="13113" width="11.7109375" style="4" customWidth="1"/>
    <col min="13114" max="13114" width="10.85546875" style="4" customWidth="1"/>
    <col min="13115" max="13316" width="9.140625" style="4"/>
    <col min="13317" max="13317" width="7.42578125" style="4" customWidth="1"/>
    <col min="13318" max="13318" width="20.7109375" style="4" customWidth="1"/>
    <col min="13319" max="13319" width="44.28515625" style="4" customWidth="1"/>
    <col min="13320" max="13320" width="48.85546875" style="4" customWidth="1"/>
    <col min="13321" max="13321" width="8.5703125" style="4" customWidth="1"/>
    <col min="13322" max="13323" width="5.28515625" style="4" customWidth="1"/>
    <col min="13324" max="13324" width="7" style="4" customWidth="1"/>
    <col min="13325" max="13325" width="12.28515625" style="4" customWidth="1"/>
    <col min="13326" max="13326" width="10.7109375" style="4" customWidth="1"/>
    <col min="13327" max="13327" width="11.140625" style="4" customWidth="1"/>
    <col min="13328" max="13328" width="8.85546875" style="4" customWidth="1"/>
    <col min="13329" max="13329" width="13.85546875" style="4" customWidth="1"/>
    <col min="13330" max="13330" width="38.85546875" style="4" customWidth="1"/>
    <col min="13331" max="13332" width="4.85546875" style="4" customWidth="1"/>
    <col min="13333" max="13333" width="11.85546875" style="4" customWidth="1"/>
    <col min="13334" max="13334" width="9.140625" style="4" customWidth="1"/>
    <col min="13335" max="13335" width="13.42578125" style="4" customWidth="1"/>
    <col min="13336" max="13336" width="15.28515625" style="4" customWidth="1"/>
    <col min="13337" max="13337" width="15.42578125" style="4" customWidth="1"/>
    <col min="13338" max="13339" width="14.42578125" style="4" customWidth="1"/>
    <col min="13340" max="13340" width="7.140625" style="4" customWidth="1"/>
    <col min="13341" max="13343" width="15.140625" style="4" customWidth="1"/>
    <col min="13344" max="13344" width="6.7109375" style="4" customWidth="1"/>
    <col min="13345" max="13345" width="16" style="4" customWidth="1"/>
    <col min="13346" max="13346" width="14.85546875" style="4" customWidth="1"/>
    <col min="13347" max="13347" width="12.85546875" style="4" customWidth="1"/>
    <col min="13348" max="13348" width="4.85546875" style="4" customWidth="1"/>
    <col min="13349" max="13349" width="14.140625" style="4" customWidth="1"/>
    <col min="13350" max="13350" width="13.85546875" style="4" customWidth="1"/>
    <col min="13351" max="13351" width="14.140625" style="4" customWidth="1"/>
    <col min="13352" max="13352" width="8.5703125" style="4" bestFit="1" customWidth="1"/>
    <col min="13353" max="13353" width="12.85546875" style="4" customWidth="1"/>
    <col min="13354" max="13354" width="14" style="4" customWidth="1"/>
    <col min="13355" max="13355" width="13.140625" style="4" customWidth="1"/>
    <col min="13356" max="13356" width="8.5703125" style="4" bestFit="1" customWidth="1"/>
    <col min="13357" max="13357" width="15" style="4" customWidth="1"/>
    <col min="13358" max="13358" width="14.7109375" style="4" customWidth="1"/>
    <col min="13359" max="13359" width="15" style="4" customWidth="1"/>
    <col min="13360" max="13360" width="59.7109375" style="4" customWidth="1"/>
    <col min="13361" max="13361" width="81.7109375" style="4" bestFit="1" customWidth="1"/>
    <col min="13362" max="13362" width="19.42578125" style="4" customWidth="1"/>
    <col min="13363" max="13363" width="14.5703125" style="4" customWidth="1"/>
    <col min="13364" max="13364" width="12.28515625" style="4" customWidth="1"/>
    <col min="13365" max="13365" width="14.5703125" style="4" customWidth="1"/>
    <col min="13366" max="13366" width="11.7109375" style="4" customWidth="1"/>
    <col min="13367" max="13367" width="14" style="4" customWidth="1"/>
    <col min="13368" max="13368" width="20.5703125" style="4" customWidth="1"/>
    <col min="13369" max="13369" width="11.7109375" style="4" customWidth="1"/>
    <col min="13370" max="13370" width="10.85546875" style="4" customWidth="1"/>
    <col min="13371" max="13572" width="9.140625" style="4"/>
    <col min="13573" max="13573" width="7.42578125" style="4" customWidth="1"/>
    <col min="13574" max="13574" width="20.7109375" style="4" customWidth="1"/>
    <col min="13575" max="13575" width="44.28515625" style="4" customWidth="1"/>
    <col min="13576" max="13576" width="48.85546875" style="4" customWidth="1"/>
    <col min="13577" max="13577" width="8.5703125" style="4" customWidth="1"/>
    <col min="13578" max="13579" width="5.28515625" style="4" customWidth="1"/>
    <col min="13580" max="13580" width="7" style="4" customWidth="1"/>
    <col min="13581" max="13581" width="12.28515625" style="4" customWidth="1"/>
    <col min="13582" max="13582" width="10.7109375" style="4" customWidth="1"/>
    <col min="13583" max="13583" width="11.140625" style="4" customWidth="1"/>
    <col min="13584" max="13584" width="8.85546875" style="4" customWidth="1"/>
    <col min="13585" max="13585" width="13.85546875" style="4" customWidth="1"/>
    <col min="13586" max="13586" width="38.85546875" style="4" customWidth="1"/>
    <col min="13587" max="13588" width="4.85546875" style="4" customWidth="1"/>
    <col min="13589" max="13589" width="11.85546875" style="4" customWidth="1"/>
    <col min="13590" max="13590" width="9.140625" style="4" customWidth="1"/>
    <col min="13591" max="13591" width="13.42578125" style="4" customWidth="1"/>
    <col min="13592" max="13592" width="15.28515625" style="4" customWidth="1"/>
    <col min="13593" max="13593" width="15.42578125" style="4" customWidth="1"/>
    <col min="13594" max="13595" width="14.42578125" style="4" customWidth="1"/>
    <col min="13596" max="13596" width="7.140625" style="4" customWidth="1"/>
    <col min="13597" max="13599" width="15.140625" style="4" customWidth="1"/>
    <col min="13600" max="13600" width="6.7109375" style="4" customWidth="1"/>
    <col min="13601" max="13601" width="16" style="4" customWidth="1"/>
    <col min="13602" max="13602" width="14.85546875" style="4" customWidth="1"/>
    <col min="13603" max="13603" width="12.85546875" style="4" customWidth="1"/>
    <col min="13604" max="13604" width="4.85546875" style="4" customWidth="1"/>
    <col min="13605" max="13605" width="14.140625" style="4" customWidth="1"/>
    <col min="13606" max="13606" width="13.85546875" style="4" customWidth="1"/>
    <col min="13607" max="13607" width="14.140625" style="4" customWidth="1"/>
    <col min="13608" max="13608" width="8.5703125" style="4" bestFit="1" customWidth="1"/>
    <col min="13609" max="13609" width="12.85546875" style="4" customWidth="1"/>
    <col min="13610" max="13610" width="14" style="4" customWidth="1"/>
    <col min="13611" max="13611" width="13.140625" style="4" customWidth="1"/>
    <col min="13612" max="13612" width="8.5703125" style="4" bestFit="1" customWidth="1"/>
    <col min="13613" max="13613" width="15" style="4" customWidth="1"/>
    <col min="13614" max="13614" width="14.7109375" style="4" customWidth="1"/>
    <col min="13615" max="13615" width="15" style="4" customWidth="1"/>
    <col min="13616" max="13616" width="59.7109375" style="4" customWidth="1"/>
    <col min="13617" max="13617" width="81.7109375" style="4" bestFit="1" customWidth="1"/>
    <col min="13618" max="13618" width="19.42578125" style="4" customWidth="1"/>
    <col min="13619" max="13619" width="14.5703125" style="4" customWidth="1"/>
    <col min="13620" max="13620" width="12.28515625" style="4" customWidth="1"/>
    <col min="13621" max="13621" width="14.5703125" style="4" customWidth="1"/>
    <col min="13622" max="13622" width="11.7109375" style="4" customWidth="1"/>
    <col min="13623" max="13623" width="14" style="4" customWidth="1"/>
    <col min="13624" max="13624" width="20.5703125" style="4" customWidth="1"/>
    <col min="13625" max="13625" width="11.7109375" style="4" customWidth="1"/>
    <col min="13626" max="13626" width="10.85546875" style="4" customWidth="1"/>
    <col min="13627" max="13828" width="9.140625" style="4"/>
    <col min="13829" max="13829" width="7.42578125" style="4" customWidth="1"/>
    <col min="13830" max="13830" width="20.7109375" style="4" customWidth="1"/>
    <col min="13831" max="13831" width="44.28515625" style="4" customWidth="1"/>
    <col min="13832" max="13832" width="48.85546875" style="4" customWidth="1"/>
    <col min="13833" max="13833" width="8.5703125" style="4" customWidth="1"/>
    <col min="13834" max="13835" width="5.28515625" style="4" customWidth="1"/>
    <col min="13836" max="13836" width="7" style="4" customWidth="1"/>
    <col min="13837" max="13837" width="12.28515625" style="4" customWidth="1"/>
    <col min="13838" max="13838" width="10.7109375" style="4" customWidth="1"/>
    <col min="13839" max="13839" width="11.140625" style="4" customWidth="1"/>
    <col min="13840" max="13840" width="8.85546875" style="4" customWidth="1"/>
    <col min="13841" max="13841" width="13.85546875" style="4" customWidth="1"/>
    <col min="13842" max="13842" width="38.85546875" style="4" customWidth="1"/>
    <col min="13843" max="13844" width="4.85546875" style="4" customWidth="1"/>
    <col min="13845" max="13845" width="11.85546875" style="4" customWidth="1"/>
    <col min="13846" max="13846" width="9.140625" style="4" customWidth="1"/>
    <col min="13847" max="13847" width="13.42578125" style="4" customWidth="1"/>
    <col min="13848" max="13848" width="15.28515625" style="4" customWidth="1"/>
    <col min="13849" max="13849" width="15.42578125" style="4" customWidth="1"/>
    <col min="13850" max="13851" width="14.42578125" style="4" customWidth="1"/>
    <col min="13852" max="13852" width="7.140625" style="4" customWidth="1"/>
    <col min="13853" max="13855" width="15.140625" style="4" customWidth="1"/>
    <col min="13856" max="13856" width="6.7109375" style="4" customWidth="1"/>
    <col min="13857" max="13857" width="16" style="4" customWidth="1"/>
    <col min="13858" max="13858" width="14.85546875" style="4" customWidth="1"/>
    <col min="13859" max="13859" width="12.85546875" style="4" customWidth="1"/>
    <col min="13860" max="13860" width="4.85546875" style="4" customWidth="1"/>
    <col min="13861" max="13861" width="14.140625" style="4" customWidth="1"/>
    <col min="13862" max="13862" width="13.85546875" style="4" customWidth="1"/>
    <col min="13863" max="13863" width="14.140625" style="4" customWidth="1"/>
    <col min="13864" max="13864" width="8.5703125" style="4" bestFit="1" customWidth="1"/>
    <col min="13865" max="13865" width="12.85546875" style="4" customWidth="1"/>
    <col min="13866" max="13866" width="14" style="4" customWidth="1"/>
    <col min="13867" max="13867" width="13.140625" style="4" customWidth="1"/>
    <col min="13868" max="13868" width="8.5703125" style="4" bestFit="1" customWidth="1"/>
    <col min="13869" max="13869" width="15" style="4" customWidth="1"/>
    <col min="13870" max="13870" width="14.7109375" style="4" customWidth="1"/>
    <col min="13871" max="13871" width="15" style="4" customWidth="1"/>
    <col min="13872" max="13872" width="59.7109375" style="4" customWidth="1"/>
    <col min="13873" max="13873" width="81.7109375" style="4" bestFit="1" customWidth="1"/>
    <col min="13874" max="13874" width="19.42578125" style="4" customWidth="1"/>
    <col min="13875" max="13875" width="14.5703125" style="4" customWidth="1"/>
    <col min="13876" max="13876" width="12.28515625" style="4" customWidth="1"/>
    <col min="13877" max="13877" width="14.5703125" style="4" customWidth="1"/>
    <col min="13878" max="13878" width="11.7109375" style="4" customWidth="1"/>
    <col min="13879" max="13879" width="14" style="4" customWidth="1"/>
    <col min="13880" max="13880" width="20.5703125" style="4" customWidth="1"/>
    <col min="13881" max="13881" width="11.7109375" style="4" customWidth="1"/>
    <col min="13882" max="13882" width="10.85546875" style="4" customWidth="1"/>
    <col min="13883" max="14084" width="9.140625" style="4"/>
    <col min="14085" max="14085" width="7.42578125" style="4" customWidth="1"/>
    <col min="14086" max="14086" width="20.7109375" style="4" customWidth="1"/>
    <col min="14087" max="14087" width="44.28515625" style="4" customWidth="1"/>
    <col min="14088" max="14088" width="48.85546875" style="4" customWidth="1"/>
    <col min="14089" max="14089" width="8.5703125" style="4" customWidth="1"/>
    <col min="14090" max="14091" width="5.28515625" style="4" customWidth="1"/>
    <col min="14092" max="14092" width="7" style="4" customWidth="1"/>
    <col min="14093" max="14093" width="12.28515625" style="4" customWidth="1"/>
    <col min="14094" max="14094" width="10.7109375" style="4" customWidth="1"/>
    <col min="14095" max="14095" width="11.140625" style="4" customWidth="1"/>
    <col min="14096" max="14096" width="8.85546875" style="4" customWidth="1"/>
    <col min="14097" max="14097" width="13.85546875" style="4" customWidth="1"/>
    <col min="14098" max="14098" width="38.85546875" style="4" customWidth="1"/>
    <col min="14099" max="14100" width="4.85546875" style="4" customWidth="1"/>
    <col min="14101" max="14101" width="11.85546875" style="4" customWidth="1"/>
    <col min="14102" max="14102" width="9.140625" style="4" customWidth="1"/>
    <col min="14103" max="14103" width="13.42578125" style="4" customWidth="1"/>
    <col min="14104" max="14104" width="15.28515625" style="4" customWidth="1"/>
    <col min="14105" max="14105" width="15.42578125" style="4" customWidth="1"/>
    <col min="14106" max="14107" width="14.42578125" style="4" customWidth="1"/>
    <col min="14108" max="14108" width="7.140625" style="4" customWidth="1"/>
    <col min="14109" max="14111" width="15.140625" style="4" customWidth="1"/>
    <col min="14112" max="14112" width="6.7109375" style="4" customWidth="1"/>
    <col min="14113" max="14113" width="16" style="4" customWidth="1"/>
    <col min="14114" max="14114" width="14.85546875" style="4" customWidth="1"/>
    <col min="14115" max="14115" width="12.85546875" style="4" customWidth="1"/>
    <col min="14116" max="14116" width="4.85546875" style="4" customWidth="1"/>
    <col min="14117" max="14117" width="14.140625" style="4" customWidth="1"/>
    <col min="14118" max="14118" width="13.85546875" style="4" customWidth="1"/>
    <col min="14119" max="14119" width="14.140625" style="4" customWidth="1"/>
    <col min="14120" max="14120" width="8.5703125" style="4" bestFit="1" customWidth="1"/>
    <col min="14121" max="14121" width="12.85546875" style="4" customWidth="1"/>
    <col min="14122" max="14122" width="14" style="4" customWidth="1"/>
    <col min="14123" max="14123" width="13.140625" style="4" customWidth="1"/>
    <col min="14124" max="14124" width="8.5703125" style="4" bestFit="1" customWidth="1"/>
    <col min="14125" max="14125" width="15" style="4" customWidth="1"/>
    <col min="14126" max="14126" width="14.7109375" style="4" customWidth="1"/>
    <col min="14127" max="14127" width="15" style="4" customWidth="1"/>
    <col min="14128" max="14128" width="59.7109375" style="4" customWidth="1"/>
    <col min="14129" max="14129" width="81.7109375" style="4" bestFit="1" customWidth="1"/>
    <col min="14130" max="14130" width="19.42578125" style="4" customWidth="1"/>
    <col min="14131" max="14131" width="14.5703125" style="4" customWidth="1"/>
    <col min="14132" max="14132" width="12.28515625" style="4" customWidth="1"/>
    <col min="14133" max="14133" width="14.5703125" style="4" customWidth="1"/>
    <col min="14134" max="14134" width="11.7109375" style="4" customWidth="1"/>
    <col min="14135" max="14135" width="14" style="4" customWidth="1"/>
    <col min="14136" max="14136" width="20.5703125" style="4" customWidth="1"/>
    <col min="14137" max="14137" width="11.7109375" style="4" customWidth="1"/>
    <col min="14138" max="14138" width="10.85546875" style="4" customWidth="1"/>
    <col min="14139" max="14340" width="9.140625" style="4"/>
    <col min="14341" max="14341" width="7.42578125" style="4" customWidth="1"/>
    <col min="14342" max="14342" width="20.7109375" style="4" customWidth="1"/>
    <col min="14343" max="14343" width="44.28515625" style="4" customWidth="1"/>
    <col min="14344" max="14344" width="48.85546875" style="4" customWidth="1"/>
    <col min="14345" max="14345" width="8.5703125" style="4" customWidth="1"/>
    <col min="14346" max="14347" width="5.28515625" style="4" customWidth="1"/>
    <col min="14348" max="14348" width="7" style="4" customWidth="1"/>
    <col min="14349" max="14349" width="12.28515625" style="4" customWidth="1"/>
    <col min="14350" max="14350" width="10.7109375" style="4" customWidth="1"/>
    <col min="14351" max="14351" width="11.140625" style="4" customWidth="1"/>
    <col min="14352" max="14352" width="8.85546875" style="4" customWidth="1"/>
    <col min="14353" max="14353" width="13.85546875" style="4" customWidth="1"/>
    <col min="14354" max="14354" width="38.85546875" style="4" customWidth="1"/>
    <col min="14355" max="14356" width="4.85546875" style="4" customWidth="1"/>
    <col min="14357" max="14357" width="11.85546875" style="4" customWidth="1"/>
    <col min="14358" max="14358" width="9.140625" style="4" customWidth="1"/>
    <col min="14359" max="14359" width="13.42578125" style="4" customWidth="1"/>
    <col min="14360" max="14360" width="15.28515625" style="4" customWidth="1"/>
    <col min="14361" max="14361" width="15.42578125" style="4" customWidth="1"/>
    <col min="14362" max="14363" width="14.42578125" style="4" customWidth="1"/>
    <col min="14364" max="14364" width="7.140625" style="4" customWidth="1"/>
    <col min="14365" max="14367" width="15.140625" style="4" customWidth="1"/>
    <col min="14368" max="14368" width="6.7109375" style="4" customWidth="1"/>
    <col min="14369" max="14369" width="16" style="4" customWidth="1"/>
    <col min="14370" max="14370" width="14.85546875" style="4" customWidth="1"/>
    <col min="14371" max="14371" width="12.85546875" style="4" customWidth="1"/>
    <col min="14372" max="14372" width="4.85546875" style="4" customWidth="1"/>
    <col min="14373" max="14373" width="14.140625" style="4" customWidth="1"/>
    <col min="14374" max="14374" width="13.85546875" style="4" customWidth="1"/>
    <col min="14375" max="14375" width="14.140625" style="4" customWidth="1"/>
    <col min="14376" max="14376" width="8.5703125" style="4" bestFit="1" customWidth="1"/>
    <col min="14377" max="14377" width="12.85546875" style="4" customWidth="1"/>
    <col min="14378" max="14378" width="14" style="4" customWidth="1"/>
    <col min="14379" max="14379" width="13.140625" style="4" customWidth="1"/>
    <col min="14380" max="14380" width="8.5703125" style="4" bestFit="1" customWidth="1"/>
    <col min="14381" max="14381" width="15" style="4" customWidth="1"/>
    <col min="14382" max="14382" width="14.7109375" style="4" customWidth="1"/>
    <col min="14383" max="14383" width="15" style="4" customWidth="1"/>
    <col min="14384" max="14384" width="59.7109375" style="4" customWidth="1"/>
    <col min="14385" max="14385" width="81.7109375" style="4" bestFit="1" customWidth="1"/>
    <col min="14386" max="14386" width="19.42578125" style="4" customWidth="1"/>
    <col min="14387" max="14387" width="14.5703125" style="4" customWidth="1"/>
    <col min="14388" max="14388" width="12.28515625" style="4" customWidth="1"/>
    <col min="14389" max="14389" width="14.5703125" style="4" customWidth="1"/>
    <col min="14390" max="14390" width="11.7109375" style="4" customWidth="1"/>
    <col min="14391" max="14391" width="14" style="4" customWidth="1"/>
    <col min="14392" max="14392" width="20.5703125" style="4" customWidth="1"/>
    <col min="14393" max="14393" width="11.7109375" style="4" customWidth="1"/>
    <col min="14394" max="14394" width="10.85546875" style="4" customWidth="1"/>
    <col min="14395" max="14596" width="9.140625" style="4"/>
    <col min="14597" max="14597" width="7.42578125" style="4" customWidth="1"/>
    <col min="14598" max="14598" width="20.7109375" style="4" customWidth="1"/>
    <col min="14599" max="14599" width="44.28515625" style="4" customWidth="1"/>
    <col min="14600" max="14600" width="48.85546875" style="4" customWidth="1"/>
    <col min="14601" max="14601" width="8.5703125" style="4" customWidth="1"/>
    <col min="14602" max="14603" width="5.28515625" style="4" customWidth="1"/>
    <col min="14604" max="14604" width="7" style="4" customWidth="1"/>
    <col min="14605" max="14605" width="12.28515625" style="4" customWidth="1"/>
    <col min="14606" max="14606" width="10.7109375" style="4" customWidth="1"/>
    <col min="14607" max="14607" width="11.140625" style="4" customWidth="1"/>
    <col min="14608" max="14608" width="8.85546875" style="4" customWidth="1"/>
    <col min="14609" max="14609" width="13.85546875" style="4" customWidth="1"/>
    <col min="14610" max="14610" width="38.85546875" style="4" customWidth="1"/>
    <col min="14611" max="14612" width="4.85546875" style="4" customWidth="1"/>
    <col min="14613" max="14613" width="11.85546875" style="4" customWidth="1"/>
    <col min="14614" max="14614" width="9.140625" style="4" customWidth="1"/>
    <col min="14615" max="14615" width="13.42578125" style="4" customWidth="1"/>
    <col min="14616" max="14616" width="15.28515625" style="4" customWidth="1"/>
    <col min="14617" max="14617" width="15.42578125" style="4" customWidth="1"/>
    <col min="14618" max="14619" width="14.42578125" style="4" customWidth="1"/>
    <col min="14620" max="14620" width="7.140625" style="4" customWidth="1"/>
    <col min="14621" max="14623" width="15.140625" style="4" customWidth="1"/>
    <col min="14624" max="14624" width="6.7109375" style="4" customWidth="1"/>
    <col min="14625" max="14625" width="16" style="4" customWidth="1"/>
    <col min="14626" max="14626" width="14.85546875" style="4" customWidth="1"/>
    <col min="14627" max="14627" width="12.85546875" style="4" customWidth="1"/>
    <col min="14628" max="14628" width="4.85546875" style="4" customWidth="1"/>
    <col min="14629" max="14629" width="14.140625" style="4" customWidth="1"/>
    <col min="14630" max="14630" width="13.85546875" style="4" customWidth="1"/>
    <col min="14631" max="14631" width="14.140625" style="4" customWidth="1"/>
    <col min="14632" max="14632" width="8.5703125" style="4" bestFit="1" customWidth="1"/>
    <col min="14633" max="14633" width="12.85546875" style="4" customWidth="1"/>
    <col min="14634" max="14634" width="14" style="4" customWidth="1"/>
    <col min="14635" max="14635" width="13.140625" style="4" customWidth="1"/>
    <col min="14636" max="14636" width="8.5703125" style="4" bestFit="1" customWidth="1"/>
    <col min="14637" max="14637" width="15" style="4" customWidth="1"/>
    <col min="14638" max="14638" width="14.7109375" style="4" customWidth="1"/>
    <col min="14639" max="14639" width="15" style="4" customWidth="1"/>
    <col min="14640" max="14640" width="59.7109375" style="4" customWidth="1"/>
    <col min="14641" max="14641" width="81.7109375" style="4" bestFit="1" customWidth="1"/>
    <col min="14642" max="14642" width="19.42578125" style="4" customWidth="1"/>
    <col min="14643" max="14643" width="14.5703125" style="4" customWidth="1"/>
    <col min="14644" max="14644" width="12.28515625" style="4" customWidth="1"/>
    <col min="14645" max="14645" width="14.5703125" style="4" customWidth="1"/>
    <col min="14646" max="14646" width="11.7109375" style="4" customWidth="1"/>
    <col min="14647" max="14647" width="14" style="4" customWidth="1"/>
    <col min="14648" max="14648" width="20.5703125" style="4" customWidth="1"/>
    <col min="14649" max="14649" width="11.7109375" style="4" customWidth="1"/>
    <col min="14650" max="14650" width="10.85546875" style="4" customWidth="1"/>
    <col min="14651" max="14852" width="9.140625" style="4"/>
    <col min="14853" max="14853" width="7.42578125" style="4" customWidth="1"/>
    <col min="14854" max="14854" width="20.7109375" style="4" customWidth="1"/>
    <col min="14855" max="14855" width="44.28515625" style="4" customWidth="1"/>
    <col min="14856" max="14856" width="48.85546875" style="4" customWidth="1"/>
    <col min="14857" max="14857" width="8.5703125" style="4" customWidth="1"/>
    <col min="14858" max="14859" width="5.28515625" style="4" customWidth="1"/>
    <col min="14860" max="14860" width="7" style="4" customWidth="1"/>
    <col min="14861" max="14861" width="12.28515625" style="4" customWidth="1"/>
    <col min="14862" max="14862" width="10.7109375" style="4" customWidth="1"/>
    <col min="14863" max="14863" width="11.140625" style="4" customWidth="1"/>
    <col min="14864" max="14864" width="8.85546875" style="4" customWidth="1"/>
    <col min="14865" max="14865" width="13.85546875" style="4" customWidth="1"/>
    <col min="14866" max="14866" width="38.85546875" style="4" customWidth="1"/>
    <col min="14867" max="14868" width="4.85546875" style="4" customWidth="1"/>
    <col min="14869" max="14869" width="11.85546875" style="4" customWidth="1"/>
    <col min="14870" max="14870" width="9.140625" style="4" customWidth="1"/>
    <col min="14871" max="14871" width="13.42578125" style="4" customWidth="1"/>
    <col min="14872" max="14872" width="15.28515625" style="4" customWidth="1"/>
    <col min="14873" max="14873" width="15.42578125" style="4" customWidth="1"/>
    <col min="14874" max="14875" width="14.42578125" style="4" customWidth="1"/>
    <col min="14876" max="14876" width="7.140625" style="4" customWidth="1"/>
    <col min="14877" max="14879" width="15.140625" style="4" customWidth="1"/>
    <col min="14880" max="14880" width="6.7109375" style="4" customWidth="1"/>
    <col min="14881" max="14881" width="16" style="4" customWidth="1"/>
    <col min="14882" max="14882" width="14.85546875" style="4" customWidth="1"/>
    <col min="14883" max="14883" width="12.85546875" style="4" customWidth="1"/>
    <col min="14884" max="14884" width="4.85546875" style="4" customWidth="1"/>
    <col min="14885" max="14885" width="14.140625" style="4" customWidth="1"/>
    <col min="14886" max="14886" width="13.85546875" style="4" customWidth="1"/>
    <col min="14887" max="14887" width="14.140625" style="4" customWidth="1"/>
    <col min="14888" max="14888" width="8.5703125" style="4" bestFit="1" customWidth="1"/>
    <col min="14889" max="14889" width="12.85546875" style="4" customWidth="1"/>
    <col min="14890" max="14890" width="14" style="4" customWidth="1"/>
    <col min="14891" max="14891" width="13.140625" style="4" customWidth="1"/>
    <col min="14892" max="14892" width="8.5703125" style="4" bestFit="1" customWidth="1"/>
    <col min="14893" max="14893" width="15" style="4" customWidth="1"/>
    <col min="14894" max="14894" width="14.7109375" style="4" customWidth="1"/>
    <col min="14895" max="14895" width="15" style="4" customWidth="1"/>
    <col min="14896" max="14896" width="59.7109375" style="4" customWidth="1"/>
    <col min="14897" max="14897" width="81.7109375" style="4" bestFit="1" customWidth="1"/>
    <col min="14898" max="14898" width="19.42578125" style="4" customWidth="1"/>
    <col min="14899" max="14899" width="14.5703125" style="4" customWidth="1"/>
    <col min="14900" max="14900" width="12.28515625" style="4" customWidth="1"/>
    <col min="14901" max="14901" width="14.5703125" style="4" customWidth="1"/>
    <col min="14902" max="14902" width="11.7109375" style="4" customWidth="1"/>
    <col min="14903" max="14903" width="14" style="4" customWidth="1"/>
    <col min="14904" max="14904" width="20.5703125" style="4" customWidth="1"/>
    <col min="14905" max="14905" width="11.7109375" style="4" customWidth="1"/>
    <col min="14906" max="14906" width="10.85546875" style="4" customWidth="1"/>
    <col min="14907" max="15108" width="9.140625" style="4"/>
    <col min="15109" max="15109" width="7.42578125" style="4" customWidth="1"/>
    <col min="15110" max="15110" width="20.7109375" style="4" customWidth="1"/>
    <col min="15111" max="15111" width="44.28515625" style="4" customWidth="1"/>
    <col min="15112" max="15112" width="48.85546875" style="4" customWidth="1"/>
    <col min="15113" max="15113" width="8.5703125" style="4" customWidth="1"/>
    <col min="15114" max="15115" width="5.28515625" style="4" customWidth="1"/>
    <col min="15116" max="15116" width="7" style="4" customWidth="1"/>
    <col min="15117" max="15117" width="12.28515625" style="4" customWidth="1"/>
    <col min="15118" max="15118" width="10.7109375" style="4" customWidth="1"/>
    <col min="15119" max="15119" width="11.140625" style="4" customWidth="1"/>
    <col min="15120" max="15120" width="8.85546875" style="4" customWidth="1"/>
    <col min="15121" max="15121" width="13.85546875" style="4" customWidth="1"/>
    <col min="15122" max="15122" width="38.85546875" style="4" customWidth="1"/>
    <col min="15123" max="15124" width="4.85546875" style="4" customWidth="1"/>
    <col min="15125" max="15125" width="11.85546875" style="4" customWidth="1"/>
    <col min="15126" max="15126" width="9.140625" style="4" customWidth="1"/>
    <col min="15127" max="15127" width="13.42578125" style="4" customWidth="1"/>
    <col min="15128" max="15128" width="15.28515625" style="4" customWidth="1"/>
    <col min="15129" max="15129" width="15.42578125" style="4" customWidth="1"/>
    <col min="15130" max="15131" width="14.42578125" style="4" customWidth="1"/>
    <col min="15132" max="15132" width="7.140625" style="4" customWidth="1"/>
    <col min="15133" max="15135" width="15.140625" style="4" customWidth="1"/>
    <col min="15136" max="15136" width="6.7109375" style="4" customWidth="1"/>
    <col min="15137" max="15137" width="16" style="4" customWidth="1"/>
    <col min="15138" max="15138" width="14.85546875" style="4" customWidth="1"/>
    <col min="15139" max="15139" width="12.85546875" style="4" customWidth="1"/>
    <col min="15140" max="15140" width="4.85546875" style="4" customWidth="1"/>
    <col min="15141" max="15141" width="14.140625" style="4" customWidth="1"/>
    <col min="15142" max="15142" width="13.85546875" style="4" customWidth="1"/>
    <col min="15143" max="15143" width="14.140625" style="4" customWidth="1"/>
    <col min="15144" max="15144" width="8.5703125" style="4" bestFit="1" customWidth="1"/>
    <col min="15145" max="15145" width="12.85546875" style="4" customWidth="1"/>
    <col min="15146" max="15146" width="14" style="4" customWidth="1"/>
    <col min="15147" max="15147" width="13.140625" style="4" customWidth="1"/>
    <col min="15148" max="15148" width="8.5703125" style="4" bestFit="1" customWidth="1"/>
    <col min="15149" max="15149" width="15" style="4" customWidth="1"/>
    <col min="15150" max="15150" width="14.7109375" style="4" customWidth="1"/>
    <col min="15151" max="15151" width="15" style="4" customWidth="1"/>
    <col min="15152" max="15152" width="59.7109375" style="4" customWidth="1"/>
    <col min="15153" max="15153" width="81.7109375" style="4" bestFit="1" customWidth="1"/>
    <col min="15154" max="15154" width="19.42578125" style="4" customWidth="1"/>
    <col min="15155" max="15155" width="14.5703125" style="4" customWidth="1"/>
    <col min="15156" max="15156" width="12.28515625" style="4" customWidth="1"/>
    <col min="15157" max="15157" width="14.5703125" style="4" customWidth="1"/>
    <col min="15158" max="15158" width="11.7109375" style="4" customWidth="1"/>
    <col min="15159" max="15159" width="14" style="4" customWidth="1"/>
    <col min="15160" max="15160" width="20.5703125" style="4" customWidth="1"/>
    <col min="15161" max="15161" width="11.7109375" style="4" customWidth="1"/>
    <col min="15162" max="15162" width="10.85546875" style="4" customWidth="1"/>
    <col min="15163" max="15364" width="9.140625" style="4"/>
    <col min="15365" max="15365" width="7.42578125" style="4" customWidth="1"/>
    <col min="15366" max="15366" width="20.7109375" style="4" customWidth="1"/>
    <col min="15367" max="15367" width="44.28515625" style="4" customWidth="1"/>
    <col min="15368" max="15368" width="48.85546875" style="4" customWidth="1"/>
    <col min="15369" max="15369" width="8.5703125" style="4" customWidth="1"/>
    <col min="15370" max="15371" width="5.28515625" style="4" customWidth="1"/>
    <col min="15372" max="15372" width="7" style="4" customWidth="1"/>
    <col min="15373" max="15373" width="12.28515625" style="4" customWidth="1"/>
    <col min="15374" max="15374" width="10.7109375" style="4" customWidth="1"/>
    <col min="15375" max="15375" width="11.140625" style="4" customWidth="1"/>
    <col min="15376" max="15376" width="8.85546875" style="4" customWidth="1"/>
    <col min="15377" max="15377" width="13.85546875" style="4" customWidth="1"/>
    <col min="15378" max="15378" width="38.85546875" style="4" customWidth="1"/>
    <col min="15379" max="15380" width="4.85546875" style="4" customWidth="1"/>
    <col min="15381" max="15381" width="11.85546875" style="4" customWidth="1"/>
    <col min="15382" max="15382" width="9.140625" style="4" customWidth="1"/>
    <col min="15383" max="15383" width="13.42578125" style="4" customWidth="1"/>
    <col min="15384" max="15384" width="15.28515625" style="4" customWidth="1"/>
    <col min="15385" max="15385" width="15.42578125" style="4" customWidth="1"/>
    <col min="15386" max="15387" width="14.42578125" style="4" customWidth="1"/>
    <col min="15388" max="15388" width="7.140625" style="4" customWidth="1"/>
    <col min="15389" max="15391" width="15.140625" style="4" customWidth="1"/>
    <col min="15392" max="15392" width="6.7109375" style="4" customWidth="1"/>
    <col min="15393" max="15393" width="16" style="4" customWidth="1"/>
    <col min="15394" max="15394" width="14.85546875" style="4" customWidth="1"/>
    <col min="15395" max="15395" width="12.85546875" style="4" customWidth="1"/>
    <col min="15396" max="15396" width="4.85546875" style="4" customWidth="1"/>
    <col min="15397" max="15397" width="14.140625" style="4" customWidth="1"/>
    <col min="15398" max="15398" width="13.85546875" style="4" customWidth="1"/>
    <col min="15399" max="15399" width="14.140625" style="4" customWidth="1"/>
    <col min="15400" max="15400" width="8.5703125" style="4" bestFit="1" customWidth="1"/>
    <col min="15401" max="15401" width="12.85546875" style="4" customWidth="1"/>
    <col min="15402" max="15402" width="14" style="4" customWidth="1"/>
    <col min="15403" max="15403" width="13.140625" style="4" customWidth="1"/>
    <col min="15404" max="15404" width="8.5703125" style="4" bestFit="1" customWidth="1"/>
    <col min="15405" max="15405" width="15" style="4" customWidth="1"/>
    <col min="15406" max="15406" width="14.7109375" style="4" customWidth="1"/>
    <col min="15407" max="15407" width="15" style="4" customWidth="1"/>
    <col min="15408" max="15408" width="59.7109375" style="4" customWidth="1"/>
    <col min="15409" max="15409" width="81.7109375" style="4" bestFit="1" customWidth="1"/>
    <col min="15410" max="15410" width="19.42578125" style="4" customWidth="1"/>
    <col min="15411" max="15411" width="14.5703125" style="4" customWidth="1"/>
    <col min="15412" max="15412" width="12.28515625" style="4" customWidth="1"/>
    <col min="15413" max="15413" width="14.5703125" style="4" customWidth="1"/>
    <col min="15414" max="15414" width="11.7109375" style="4" customWidth="1"/>
    <col min="15415" max="15415" width="14" style="4" customWidth="1"/>
    <col min="15416" max="15416" width="20.5703125" style="4" customWidth="1"/>
    <col min="15417" max="15417" width="11.7109375" style="4" customWidth="1"/>
    <col min="15418" max="15418" width="10.85546875" style="4" customWidth="1"/>
    <col min="15419" max="15620" width="9.140625" style="4"/>
    <col min="15621" max="15621" width="7.42578125" style="4" customWidth="1"/>
    <col min="15622" max="15622" width="20.7109375" style="4" customWidth="1"/>
    <col min="15623" max="15623" width="44.28515625" style="4" customWidth="1"/>
    <col min="15624" max="15624" width="48.85546875" style="4" customWidth="1"/>
    <col min="15625" max="15625" width="8.5703125" style="4" customWidth="1"/>
    <col min="15626" max="15627" width="5.28515625" style="4" customWidth="1"/>
    <col min="15628" max="15628" width="7" style="4" customWidth="1"/>
    <col min="15629" max="15629" width="12.28515625" style="4" customWidth="1"/>
    <col min="15630" max="15630" width="10.7109375" style="4" customWidth="1"/>
    <col min="15631" max="15631" width="11.140625" style="4" customWidth="1"/>
    <col min="15632" max="15632" width="8.85546875" style="4" customWidth="1"/>
    <col min="15633" max="15633" width="13.85546875" style="4" customWidth="1"/>
    <col min="15634" max="15634" width="38.85546875" style="4" customWidth="1"/>
    <col min="15635" max="15636" width="4.85546875" style="4" customWidth="1"/>
    <col min="15637" max="15637" width="11.85546875" style="4" customWidth="1"/>
    <col min="15638" max="15638" width="9.140625" style="4" customWidth="1"/>
    <col min="15639" max="15639" width="13.42578125" style="4" customWidth="1"/>
    <col min="15640" max="15640" width="15.28515625" style="4" customWidth="1"/>
    <col min="15641" max="15641" width="15.42578125" style="4" customWidth="1"/>
    <col min="15642" max="15643" width="14.42578125" style="4" customWidth="1"/>
    <col min="15644" max="15644" width="7.140625" style="4" customWidth="1"/>
    <col min="15645" max="15647" width="15.140625" style="4" customWidth="1"/>
    <col min="15648" max="15648" width="6.7109375" style="4" customWidth="1"/>
    <col min="15649" max="15649" width="16" style="4" customWidth="1"/>
    <col min="15650" max="15650" width="14.85546875" style="4" customWidth="1"/>
    <col min="15651" max="15651" width="12.85546875" style="4" customWidth="1"/>
    <col min="15652" max="15652" width="4.85546875" style="4" customWidth="1"/>
    <col min="15653" max="15653" width="14.140625" style="4" customWidth="1"/>
    <col min="15654" max="15654" width="13.85546875" style="4" customWidth="1"/>
    <col min="15655" max="15655" width="14.140625" style="4" customWidth="1"/>
    <col min="15656" max="15656" width="8.5703125" style="4" bestFit="1" customWidth="1"/>
    <col min="15657" max="15657" width="12.85546875" style="4" customWidth="1"/>
    <col min="15658" max="15658" width="14" style="4" customWidth="1"/>
    <col min="15659" max="15659" width="13.140625" style="4" customWidth="1"/>
    <col min="15660" max="15660" width="8.5703125" style="4" bestFit="1" customWidth="1"/>
    <col min="15661" max="15661" width="15" style="4" customWidth="1"/>
    <col min="15662" max="15662" width="14.7109375" style="4" customWidth="1"/>
    <col min="15663" max="15663" width="15" style="4" customWidth="1"/>
    <col min="15664" max="15664" width="59.7109375" style="4" customWidth="1"/>
    <col min="15665" max="15665" width="81.7109375" style="4" bestFit="1" customWidth="1"/>
    <col min="15666" max="15666" width="19.42578125" style="4" customWidth="1"/>
    <col min="15667" max="15667" width="14.5703125" style="4" customWidth="1"/>
    <col min="15668" max="15668" width="12.28515625" style="4" customWidth="1"/>
    <col min="15669" max="15669" width="14.5703125" style="4" customWidth="1"/>
    <col min="15670" max="15670" width="11.7109375" style="4" customWidth="1"/>
    <col min="15671" max="15671" width="14" style="4" customWidth="1"/>
    <col min="15672" max="15672" width="20.5703125" style="4" customWidth="1"/>
    <col min="15673" max="15673" width="11.7109375" style="4" customWidth="1"/>
    <col min="15674" max="15674" width="10.85546875" style="4" customWidth="1"/>
    <col min="15675" max="15876" width="9.140625" style="4"/>
    <col min="15877" max="15877" width="7.42578125" style="4" customWidth="1"/>
    <col min="15878" max="15878" width="20.7109375" style="4" customWidth="1"/>
    <col min="15879" max="15879" width="44.28515625" style="4" customWidth="1"/>
    <col min="15880" max="15880" width="48.85546875" style="4" customWidth="1"/>
    <col min="15881" max="15881" width="8.5703125" style="4" customWidth="1"/>
    <col min="15882" max="15883" width="5.28515625" style="4" customWidth="1"/>
    <col min="15884" max="15884" width="7" style="4" customWidth="1"/>
    <col min="15885" max="15885" width="12.28515625" style="4" customWidth="1"/>
    <col min="15886" max="15886" width="10.7109375" style="4" customWidth="1"/>
    <col min="15887" max="15887" width="11.140625" style="4" customWidth="1"/>
    <col min="15888" max="15888" width="8.85546875" style="4" customWidth="1"/>
    <col min="15889" max="15889" width="13.85546875" style="4" customWidth="1"/>
    <col min="15890" max="15890" width="38.85546875" style="4" customWidth="1"/>
    <col min="15891" max="15892" width="4.85546875" style="4" customWidth="1"/>
    <col min="15893" max="15893" width="11.85546875" style="4" customWidth="1"/>
    <col min="15894" max="15894" width="9.140625" style="4" customWidth="1"/>
    <col min="15895" max="15895" width="13.42578125" style="4" customWidth="1"/>
    <col min="15896" max="15896" width="15.28515625" style="4" customWidth="1"/>
    <col min="15897" max="15897" width="15.42578125" style="4" customWidth="1"/>
    <col min="15898" max="15899" width="14.42578125" style="4" customWidth="1"/>
    <col min="15900" max="15900" width="7.140625" style="4" customWidth="1"/>
    <col min="15901" max="15903" width="15.140625" style="4" customWidth="1"/>
    <col min="15904" max="15904" width="6.7109375" style="4" customWidth="1"/>
    <col min="15905" max="15905" width="16" style="4" customWidth="1"/>
    <col min="15906" max="15906" width="14.85546875" style="4" customWidth="1"/>
    <col min="15907" max="15907" width="12.85546875" style="4" customWidth="1"/>
    <col min="15908" max="15908" width="4.85546875" style="4" customWidth="1"/>
    <col min="15909" max="15909" width="14.140625" style="4" customWidth="1"/>
    <col min="15910" max="15910" width="13.85546875" style="4" customWidth="1"/>
    <col min="15911" max="15911" width="14.140625" style="4" customWidth="1"/>
    <col min="15912" max="15912" width="8.5703125" style="4" bestFit="1" customWidth="1"/>
    <col min="15913" max="15913" width="12.85546875" style="4" customWidth="1"/>
    <col min="15914" max="15914" width="14" style="4" customWidth="1"/>
    <col min="15915" max="15915" width="13.140625" style="4" customWidth="1"/>
    <col min="15916" max="15916" width="8.5703125" style="4" bestFit="1" customWidth="1"/>
    <col min="15917" max="15917" width="15" style="4" customWidth="1"/>
    <col min="15918" max="15918" width="14.7109375" style="4" customWidth="1"/>
    <col min="15919" max="15919" width="15" style="4" customWidth="1"/>
    <col min="15920" max="15920" width="59.7109375" style="4" customWidth="1"/>
    <col min="15921" max="15921" width="81.7109375" style="4" bestFit="1" customWidth="1"/>
    <col min="15922" max="15922" width="19.42578125" style="4" customWidth="1"/>
    <col min="15923" max="15923" width="14.5703125" style="4" customWidth="1"/>
    <col min="15924" max="15924" width="12.28515625" style="4" customWidth="1"/>
    <col min="15925" max="15925" width="14.5703125" style="4" customWidth="1"/>
    <col min="15926" max="15926" width="11.7109375" style="4" customWidth="1"/>
    <col min="15927" max="15927" width="14" style="4" customWidth="1"/>
    <col min="15928" max="15928" width="20.5703125" style="4" customWidth="1"/>
    <col min="15929" max="15929" width="11.7109375" style="4" customWidth="1"/>
    <col min="15930" max="15930" width="10.85546875" style="4" customWidth="1"/>
    <col min="15931" max="16132" width="9.140625" style="4"/>
    <col min="16133" max="16133" width="7.42578125" style="4" customWidth="1"/>
    <col min="16134" max="16134" width="20.7109375" style="4" customWidth="1"/>
    <col min="16135" max="16135" width="44.28515625" style="4" customWidth="1"/>
    <col min="16136" max="16136" width="48.85546875" style="4" customWidth="1"/>
    <col min="16137" max="16137" width="8.5703125" style="4" customWidth="1"/>
    <col min="16138" max="16139" width="5.28515625" style="4" customWidth="1"/>
    <col min="16140" max="16140" width="7" style="4" customWidth="1"/>
    <col min="16141" max="16141" width="12.28515625" style="4" customWidth="1"/>
    <col min="16142" max="16142" width="10.7109375" style="4" customWidth="1"/>
    <col min="16143" max="16143" width="11.140625" style="4" customWidth="1"/>
    <col min="16144" max="16144" width="8.85546875" style="4" customWidth="1"/>
    <col min="16145" max="16145" width="13.85546875" style="4" customWidth="1"/>
    <col min="16146" max="16146" width="38.85546875" style="4" customWidth="1"/>
    <col min="16147" max="16148" width="4.85546875" style="4" customWidth="1"/>
    <col min="16149" max="16149" width="11.85546875" style="4" customWidth="1"/>
    <col min="16150" max="16150" width="9.140625" style="4" customWidth="1"/>
    <col min="16151" max="16151" width="13.42578125" style="4" customWidth="1"/>
    <col min="16152" max="16152" width="15.28515625" style="4" customWidth="1"/>
    <col min="16153" max="16153" width="15.42578125" style="4" customWidth="1"/>
    <col min="16154" max="16155" width="14.42578125" style="4" customWidth="1"/>
    <col min="16156" max="16156" width="7.140625" style="4" customWidth="1"/>
    <col min="16157" max="16159" width="15.140625" style="4" customWidth="1"/>
    <col min="16160" max="16160" width="6.7109375" style="4" customWidth="1"/>
    <col min="16161" max="16161" width="16" style="4" customWidth="1"/>
    <col min="16162" max="16162" width="14.85546875" style="4" customWidth="1"/>
    <col min="16163" max="16163" width="12.85546875" style="4" customWidth="1"/>
    <col min="16164" max="16164" width="4.85546875" style="4" customWidth="1"/>
    <col min="16165" max="16165" width="14.140625" style="4" customWidth="1"/>
    <col min="16166" max="16166" width="13.85546875" style="4" customWidth="1"/>
    <col min="16167" max="16167" width="14.140625" style="4" customWidth="1"/>
    <col min="16168" max="16168" width="8.5703125" style="4" bestFit="1" customWidth="1"/>
    <col min="16169" max="16169" width="12.85546875" style="4" customWidth="1"/>
    <col min="16170" max="16170" width="14" style="4" customWidth="1"/>
    <col min="16171" max="16171" width="13.140625" style="4" customWidth="1"/>
    <col min="16172" max="16172" width="8.5703125" style="4" bestFit="1" customWidth="1"/>
    <col min="16173" max="16173" width="15" style="4" customWidth="1"/>
    <col min="16174" max="16174" width="14.7109375" style="4" customWidth="1"/>
    <col min="16175" max="16175" width="15" style="4" customWidth="1"/>
    <col min="16176" max="16176" width="59.7109375" style="4" customWidth="1"/>
    <col min="16177" max="16177" width="81.7109375" style="4" bestFit="1" customWidth="1"/>
    <col min="16178" max="16178" width="19.42578125" style="4" customWidth="1"/>
    <col min="16179" max="16179" width="14.5703125" style="4" customWidth="1"/>
    <col min="16180" max="16180" width="12.28515625" style="4" customWidth="1"/>
    <col min="16181" max="16181" width="14.5703125" style="4" customWidth="1"/>
    <col min="16182" max="16182" width="11.7109375" style="4" customWidth="1"/>
    <col min="16183" max="16183" width="14" style="4" customWidth="1"/>
    <col min="16184" max="16184" width="20.5703125" style="4" customWidth="1"/>
    <col min="16185" max="16185" width="11.7109375" style="4" customWidth="1"/>
    <col min="16186" max="16186" width="10.85546875" style="4" customWidth="1"/>
    <col min="16187" max="16384" width="9.140625" style="4"/>
  </cols>
  <sheetData>
    <row r="1" spans="1:66" s="1" customFormat="1" ht="13.15" customHeight="1" x14ac:dyDescent="0.2">
      <c r="G1" s="6"/>
      <c r="H1" s="6"/>
      <c r="I1" s="6"/>
      <c r="J1" s="6"/>
      <c r="K1" s="6"/>
      <c r="L1" s="6"/>
      <c r="M1" s="6"/>
      <c r="N1" s="6"/>
      <c r="O1" s="21" t="s">
        <v>499</v>
      </c>
      <c r="P1" s="3"/>
      <c r="Q1" s="9"/>
      <c r="R1" s="9"/>
      <c r="S1" s="9"/>
      <c r="T1" s="9"/>
      <c r="U1" s="9"/>
      <c r="V1" s="9"/>
      <c r="W1" s="9"/>
      <c r="X1" s="9"/>
      <c r="Y1" s="9"/>
      <c r="Z1" s="9"/>
      <c r="AA1" s="6"/>
      <c r="AB1" s="6"/>
      <c r="AD1" s="10"/>
      <c r="AE1" s="10"/>
      <c r="AF1" s="10"/>
      <c r="AG1" s="10"/>
      <c r="AH1" s="10"/>
      <c r="AI1" s="10"/>
      <c r="AJ1" s="10"/>
      <c r="AK1" s="10"/>
      <c r="AL1" s="10"/>
      <c r="AM1" s="10"/>
      <c r="AN1" s="10"/>
      <c r="AO1" s="10"/>
      <c r="AP1" s="10"/>
      <c r="AQ1" s="10"/>
      <c r="AR1" s="10"/>
      <c r="AS1" s="10"/>
      <c r="AT1" s="10"/>
      <c r="AU1" s="10"/>
      <c r="AV1" s="10"/>
      <c r="AW1" s="10"/>
      <c r="AX1" s="10"/>
      <c r="AY1" s="2"/>
      <c r="AZ1" s="10"/>
      <c r="BA1" s="9"/>
      <c r="BB1" s="11"/>
      <c r="BD1" s="6"/>
      <c r="BL1" s="5"/>
    </row>
    <row r="2" spans="1:66" s="1" customFormat="1" ht="13.15" customHeight="1" x14ac:dyDescent="0.2">
      <c r="G2" s="6"/>
      <c r="H2" s="6"/>
      <c r="I2" s="6"/>
      <c r="J2" s="6"/>
      <c r="K2" s="6"/>
      <c r="L2" s="6"/>
      <c r="M2" s="6"/>
      <c r="N2" s="6"/>
      <c r="O2" s="22" t="s">
        <v>500</v>
      </c>
      <c r="P2" s="3"/>
      <c r="Q2" s="9"/>
      <c r="R2" s="9"/>
      <c r="S2" s="9"/>
      <c r="T2" s="9"/>
      <c r="U2" s="9"/>
      <c r="V2" s="9"/>
      <c r="W2" s="9"/>
      <c r="X2" s="9"/>
      <c r="Y2" s="9"/>
      <c r="Z2" s="9"/>
      <c r="AA2" s="6"/>
      <c r="AB2" s="6"/>
      <c r="AD2" s="10"/>
      <c r="AE2" s="10"/>
      <c r="AF2" s="10"/>
      <c r="AG2" s="10"/>
      <c r="AH2" s="10"/>
      <c r="AI2" s="10"/>
      <c r="AJ2" s="10"/>
      <c r="AK2" s="10"/>
      <c r="AL2" s="10"/>
      <c r="AM2" s="10"/>
      <c r="AN2" s="10"/>
      <c r="AO2" s="10"/>
      <c r="AP2" s="10"/>
      <c r="AQ2" s="10"/>
      <c r="AR2" s="10"/>
      <c r="AS2" s="10"/>
      <c r="AT2" s="10"/>
      <c r="AU2" s="10"/>
      <c r="AV2" s="10"/>
      <c r="AW2" s="10"/>
      <c r="AX2" s="10"/>
      <c r="AY2" s="2"/>
      <c r="AZ2" s="10"/>
      <c r="BA2" s="9"/>
      <c r="BB2" s="11"/>
      <c r="BD2" s="6"/>
      <c r="BL2" s="5"/>
    </row>
    <row r="3" spans="1:66" s="1" customFormat="1" ht="13.15" customHeight="1" x14ac:dyDescent="0.2">
      <c r="F3" s="3" t="s">
        <v>498</v>
      </c>
      <c r="G3" s="6"/>
      <c r="H3" s="6"/>
      <c r="I3" s="6"/>
      <c r="J3" s="6"/>
      <c r="K3" s="6"/>
      <c r="L3" s="6"/>
      <c r="M3" s="6"/>
      <c r="N3" s="6"/>
      <c r="O3" s="22" t="s">
        <v>596</v>
      </c>
      <c r="P3" s="3"/>
      <c r="Q3" s="9"/>
      <c r="R3" s="9"/>
      <c r="S3" s="9"/>
      <c r="T3" s="9"/>
      <c r="U3" s="9"/>
      <c r="V3" s="9"/>
      <c r="W3" s="9"/>
      <c r="X3" s="9"/>
      <c r="Y3" s="9"/>
      <c r="Z3" s="9"/>
      <c r="AA3" s="6"/>
      <c r="AB3" s="6"/>
      <c r="AD3" s="10"/>
      <c r="AE3" s="10"/>
      <c r="AF3" s="10"/>
      <c r="AG3" s="10"/>
      <c r="AH3" s="10"/>
      <c r="AI3" s="10"/>
      <c r="AJ3" s="10"/>
      <c r="AK3" s="10"/>
      <c r="AL3" s="10"/>
      <c r="AM3" s="10"/>
      <c r="AN3" s="10"/>
      <c r="AO3" s="10"/>
      <c r="AP3" s="10"/>
      <c r="AQ3" s="10"/>
      <c r="AR3" s="10"/>
      <c r="AS3" s="10"/>
      <c r="AT3" s="10"/>
      <c r="AU3" s="10"/>
      <c r="AV3" s="10"/>
      <c r="AW3" s="10"/>
      <c r="AX3" s="10"/>
      <c r="AY3" s="2"/>
      <c r="AZ3" s="10"/>
      <c r="BA3" s="9"/>
      <c r="BB3" s="11"/>
      <c r="BD3" s="6"/>
      <c r="BL3" s="5"/>
    </row>
    <row r="4" spans="1:66" s="1" customFormat="1" ht="13.15" customHeight="1" x14ac:dyDescent="0.2">
      <c r="G4" s="6"/>
      <c r="H4" s="6"/>
      <c r="I4" s="6"/>
      <c r="J4" s="6"/>
      <c r="K4" s="6"/>
      <c r="L4" s="6"/>
      <c r="M4" s="6"/>
      <c r="N4" s="6"/>
      <c r="O4" s="22" t="s">
        <v>960</v>
      </c>
      <c r="P4" s="3"/>
      <c r="Q4" s="9"/>
      <c r="R4" s="9"/>
      <c r="S4" s="9"/>
      <c r="T4" s="9"/>
      <c r="U4" s="9"/>
      <c r="V4" s="9"/>
      <c r="W4" s="9"/>
      <c r="X4" s="9"/>
      <c r="Y4" s="9"/>
      <c r="Z4" s="9"/>
      <c r="AA4" s="6"/>
      <c r="AB4" s="6"/>
      <c r="AD4" s="10"/>
      <c r="AE4" s="10"/>
      <c r="AF4" s="10"/>
      <c r="AG4" s="10"/>
      <c r="AH4" s="10"/>
      <c r="AI4" s="10"/>
      <c r="AJ4" s="10"/>
      <c r="AK4" s="10"/>
      <c r="AL4" s="10"/>
      <c r="AM4" s="10"/>
      <c r="AN4" s="10"/>
      <c r="AO4" s="10"/>
      <c r="AP4" s="10"/>
      <c r="AQ4" s="10"/>
      <c r="AR4" s="10"/>
      <c r="AS4" s="10"/>
      <c r="AT4" s="10"/>
      <c r="AU4" s="10"/>
      <c r="AV4" s="10"/>
      <c r="AW4" s="10"/>
      <c r="AX4" s="10"/>
      <c r="AY4" s="2"/>
      <c r="AZ4" s="10"/>
      <c r="BA4" s="9"/>
      <c r="BB4" s="11"/>
      <c r="BD4" s="6"/>
      <c r="BL4" s="5"/>
    </row>
    <row r="5" spans="1:66" s="12" customFormat="1" ht="13.15" customHeight="1" x14ac:dyDescent="0.2">
      <c r="A5" s="427" t="s">
        <v>0</v>
      </c>
      <c r="B5" s="429" t="s">
        <v>424</v>
      </c>
      <c r="C5" s="427" t="s">
        <v>271</v>
      </c>
      <c r="D5" s="427" t="s">
        <v>440</v>
      </c>
      <c r="E5" s="427" t="s">
        <v>263</v>
      </c>
      <c r="F5" s="428" t="s">
        <v>463</v>
      </c>
      <c r="G5" s="427" t="s">
        <v>143</v>
      </c>
      <c r="H5" s="429" t="s">
        <v>441</v>
      </c>
      <c r="I5" s="427" t="s">
        <v>144</v>
      </c>
      <c r="J5" s="427" t="s">
        <v>145</v>
      </c>
      <c r="K5" s="427" t="s">
        <v>1</v>
      </c>
      <c r="L5" s="427" t="s">
        <v>146</v>
      </c>
      <c r="M5" s="427" t="s">
        <v>6</v>
      </c>
      <c r="N5" s="427" t="s">
        <v>2</v>
      </c>
      <c r="O5" s="427" t="s">
        <v>147</v>
      </c>
      <c r="P5" s="427" t="s">
        <v>148</v>
      </c>
      <c r="Q5" s="427" t="s">
        <v>149</v>
      </c>
      <c r="R5" s="427" t="s">
        <v>150</v>
      </c>
      <c r="S5" s="427" t="s">
        <v>151</v>
      </c>
      <c r="T5" s="427" t="s">
        <v>152</v>
      </c>
      <c r="U5" s="427" t="s">
        <v>3</v>
      </c>
      <c r="V5" s="427" t="s">
        <v>153</v>
      </c>
      <c r="W5" s="427"/>
      <c r="X5" s="427"/>
      <c r="Y5" s="427" t="s">
        <v>154</v>
      </c>
      <c r="Z5" s="427"/>
      <c r="AA5" s="427"/>
      <c r="AB5" s="427" t="s">
        <v>155</v>
      </c>
      <c r="AC5" s="427" t="s">
        <v>156</v>
      </c>
      <c r="AD5" s="432" t="s">
        <v>157</v>
      </c>
      <c r="AE5" s="432"/>
      <c r="AF5" s="432"/>
      <c r="AG5" s="432"/>
      <c r="AH5" s="432" t="s">
        <v>158</v>
      </c>
      <c r="AI5" s="432"/>
      <c r="AJ5" s="432"/>
      <c r="AK5" s="432"/>
      <c r="AL5" s="432" t="s">
        <v>159</v>
      </c>
      <c r="AM5" s="432"/>
      <c r="AN5" s="432"/>
      <c r="AO5" s="432"/>
      <c r="AP5" s="432" t="s">
        <v>239</v>
      </c>
      <c r="AQ5" s="432"/>
      <c r="AR5" s="432"/>
      <c r="AS5" s="432"/>
      <c r="AT5" s="432" t="s">
        <v>240</v>
      </c>
      <c r="AU5" s="432"/>
      <c r="AV5" s="432"/>
      <c r="AW5" s="432"/>
      <c r="AX5" s="432" t="s">
        <v>160</v>
      </c>
      <c r="AY5" s="432"/>
      <c r="AZ5" s="432"/>
      <c r="BA5" s="427" t="s">
        <v>161</v>
      </c>
      <c r="BB5" s="427" t="s">
        <v>162</v>
      </c>
      <c r="BC5" s="427"/>
      <c r="BD5" s="427" t="s">
        <v>163</v>
      </c>
      <c r="BE5" s="427"/>
      <c r="BF5" s="427"/>
      <c r="BG5" s="427"/>
      <c r="BH5" s="427"/>
      <c r="BI5" s="427"/>
      <c r="BJ5" s="427"/>
      <c r="BK5" s="427"/>
      <c r="BL5" s="427"/>
      <c r="BM5" s="427" t="s">
        <v>7</v>
      </c>
    </row>
    <row r="6" spans="1:66" s="12" customFormat="1" ht="13.15" customHeight="1" x14ac:dyDescent="0.2">
      <c r="A6" s="427"/>
      <c r="B6" s="430"/>
      <c r="C6" s="427"/>
      <c r="D6" s="427"/>
      <c r="E6" s="427"/>
      <c r="F6" s="428"/>
      <c r="G6" s="427"/>
      <c r="H6" s="430"/>
      <c r="I6" s="427"/>
      <c r="J6" s="427"/>
      <c r="K6" s="427"/>
      <c r="L6" s="427"/>
      <c r="M6" s="427"/>
      <c r="N6" s="427"/>
      <c r="O6" s="427"/>
      <c r="P6" s="427"/>
      <c r="Q6" s="427"/>
      <c r="R6" s="427"/>
      <c r="S6" s="427"/>
      <c r="T6" s="427"/>
      <c r="U6" s="427"/>
      <c r="V6" s="153" t="s">
        <v>164</v>
      </c>
      <c r="W6" s="427" t="s">
        <v>165</v>
      </c>
      <c r="X6" s="427"/>
      <c r="Y6" s="427"/>
      <c r="Z6" s="427"/>
      <c r="AA6" s="427"/>
      <c r="AB6" s="427"/>
      <c r="AC6" s="427"/>
      <c r="AD6" s="432" t="s">
        <v>4</v>
      </c>
      <c r="AE6" s="432" t="s">
        <v>5</v>
      </c>
      <c r="AF6" s="432" t="s">
        <v>166</v>
      </c>
      <c r="AG6" s="432" t="s">
        <v>167</v>
      </c>
      <c r="AH6" s="432" t="s">
        <v>4</v>
      </c>
      <c r="AI6" s="432" t="s">
        <v>5</v>
      </c>
      <c r="AJ6" s="432" t="s">
        <v>166</v>
      </c>
      <c r="AK6" s="432" t="s">
        <v>167</v>
      </c>
      <c r="AL6" s="432" t="s">
        <v>4</v>
      </c>
      <c r="AM6" s="432" t="s">
        <v>5</v>
      </c>
      <c r="AN6" s="432" t="s">
        <v>166</v>
      </c>
      <c r="AO6" s="432" t="s">
        <v>167</v>
      </c>
      <c r="AP6" s="432" t="s">
        <v>4</v>
      </c>
      <c r="AQ6" s="432" t="s">
        <v>5</v>
      </c>
      <c r="AR6" s="432" t="s">
        <v>166</v>
      </c>
      <c r="AS6" s="432" t="s">
        <v>167</v>
      </c>
      <c r="AT6" s="432" t="s">
        <v>4</v>
      </c>
      <c r="AU6" s="432" t="s">
        <v>5</v>
      </c>
      <c r="AV6" s="432" t="s">
        <v>166</v>
      </c>
      <c r="AW6" s="432" t="s">
        <v>167</v>
      </c>
      <c r="AX6" s="432" t="s">
        <v>4</v>
      </c>
      <c r="AY6" s="432" t="s">
        <v>166</v>
      </c>
      <c r="AZ6" s="432" t="s">
        <v>167</v>
      </c>
      <c r="BA6" s="427"/>
      <c r="BB6" s="427" t="s">
        <v>168</v>
      </c>
      <c r="BC6" s="427" t="s">
        <v>169</v>
      </c>
      <c r="BD6" s="427" t="s">
        <v>170</v>
      </c>
      <c r="BE6" s="427"/>
      <c r="BF6" s="427"/>
      <c r="BG6" s="427" t="s">
        <v>171</v>
      </c>
      <c r="BH6" s="427"/>
      <c r="BI6" s="427"/>
      <c r="BJ6" s="427" t="s">
        <v>172</v>
      </c>
      <c r="BK6" s="427"/>
      <c r="BL6" s="427"/>
      <c r="BM6" s="427"/>
    </row>
    <row r="7" spans="1:66" s="13" customFormat="1" ht="13.15" customHeight="1" x14ac:dyDescent="0.2">
      <c r="A7" s="427"/>
      <c r="B7" s="431"/>
      <c r="C7" s="427"/>
      <c r="D7" s="427"/>
      <c r="E7" s="427"/>
      <c r="F7" s="428"/>
      <c r="G7" s="427"/>
      <c r="H7" s="431"/>
      <c r="I7" s="427"/>
      <c r="J7" s="427"/>
      <c r="K7" s="427"/>
      <c r="L7" s="427"/>
      <c r="M7" s="427"/>
      <c r="N7" s="427"/>
      <c r="O7" s="427"/>
      <c r="P7" s="427"/>
      <c r="Q7" s="427"/>
      <c r="R7" s="427"/>
      <c r="S7" s="427"/>
      <c r="T7" s="427"/>
      <c r="U7" s="427"/>
      <c r="V7" s="153" t="s">
        <v>173</v>
      </c>
      <c r="W7" s="153" t="s">
        <v>174</v>
      </c>
      <c r="X7" s="153" t="s">
        <v>173</v>
      </c>
      <c r="Y7" s="153" t="s">
        <v>175</v>
      </c>
      <c r="Z7" s="153" t="s">
        <v>176</v>
      </c>
      <c r="AA7" s="153" t="s">
        <v>177</v>
      </c>
      <c r="AB7" s="427"/>
      <c r="AC7" s="427"/>
      <c r="AD7" s="432"/>
      <c r="AE7" s="432"/>
      <c r="AF7" s="432"/>
      <c r="AG7" s="432"/>
      <c r="AH7" s="432"/>
      <c r="AI7" s="432"/>
      <c r="AJ7" s="432"/>
      <c r="AK7" s="432"/>
      <c r="AL7" s="432"/>
      <c r="AM7" s="432"/>
      <c r="AN7" s="432"/>
      <c r="AO7" s="432"/>
      <c r="AP7" s="432"/>
      <c r="AQ7" s="432"/>
      <c r="AR7" s="432"/>
      <c r="AS7" s="432"/>
      <c r="AT7" s="432"/>
      <c r="AU7" s="432"/>
      <c r="AV7" s="432"/>
      <c r="AW7" s="432"/>
      <c r="AX7" s="432"/>
      <c r="AY7" s="432"/>
      <c r="AZ7" s="432"/>
      <c r="BA7" s="427"/>
      <c r="BB7" s="427"/>
      <c r="BC7" s="427"/>
      <c r="BD7" s="153" t="s">
        <v>178</v>
      </c>
      <c r="BE7" s="153" t="s">
        <v>179</v>
      </c>
      <c r="BF7" s="153" t="s">
        <v>180</v>
      </c>
      <c r="BG7" s="153" t="s">
        <v>178</v>
      </c>
      <c r="BH7" s="153" t="s">
        <v>179</v>
      </c>
      <c r="BI7" s="153" t="s">
        <v>180</v>
      </c>
      <c r="BJ7" s="153" t="s">
        <v>178</v>
      </c>
      <c r="BK7" s="153" t="s">
        <v>179</v>
      </c>
      <c r="BL7" s="153" t="s">
        <v>180</v>
      </c>
      <c r="BM7" s="427"/>
    </row>
    <row r="8" spans="1:66" s="13" customFormat="1" ht="13.15" customHeight="1" x14ac:dyDescent="0.2">
      <c r="A8" s="20"/>
      <c r="B8" s="20"/>
      <c r="C8" s="20" t="s">
        <v>181</v>
      </c>
      <c r="D8" s="20" t="s">
        <v>182</v>
      </c>
      <c r="E8" s="20" t="s">
        <v>183</v>
      </c>
      <c r="F8" s="153" t="s">
        <v>184</v>
      </c>
      <c r="G8" s="20" t="s">
        <v>185</v>
      </c>
      <c r="H8" s="20"/>
      <c r="I8" s="153" t="s">
        <v>186</v>
      </c>
      <c r="J8" s="20" t="s">
        <v>187</v>
      </c>
      <c r="K8" s="153" t="s">
        <v>188</v>
      </c>
      <c r="L8" s="20" t="s">
        <v>189</v>
      </c>
      <c r="M8" s="153" t="s">
        <v>190</v>
      </c>
      <c r="N8" s="20" t="s">
        <v>191</v>
      </c>
      <c r="O8" s="153" t="s">
        <v>192</v>
      </c>
      <c r="P8" s="20" t="s">
        <v>193</v>
      </c>
      <c r="Q8" s="153" t="s">
        <v>194</v>
      </c>
      <c r="R8" s="20" t="s">
        <v>195</v>
      </c>
      <c r="S8" s="153" t="s">
        <v>196</v>
      </c>
      <c r="T8" s="20" t="s">
        <v>197</v>
      </c>
      <c r="U8" s="153" t="s">
        <v>198</v>
      </c>
      <c r="V8" s="20" t="s">
        <v>199</v>
      </c>
      <c r="W8" s="153" t="s">
        <v>200</v>
      </c>
      <c r="X8" s="20" t="s">
        <v>201</v>
      </c>
      <c r="Y8" s="153" t="s">
        <v>202</v>
      </c>
      <c r="Z8" s="20" t="s">
        <v>203</v>
      </c>
      <c r="AA8" s="153" t="s">
        <v>204</v>
      </c>
      <c r="AB8" s="20" t="s">
        <v>205</v>
      </c>
      <c r="AC8" s="153" t="s">
        <v>206</v>
      </c>
      <c r="AD8" s="20" t="s">
        <v>207</v>
      </c>
      <c r="AE8" s="153" t="s">
        <v>208</v>
      </c>
      <c r="AF8" s="20" t="s">
        <v>209</v>
      </c>
      <c r="AG8" s="153" t="s">
        <v>210</v>
      </c>
      <c r="AH8" s="20" t="s">
        <v>211</v>
      </c>
      <c r="AI8" s="153" t="s">
        <v>212</v>
      </c>
      <c r="AJ8" s="20" t="s">
        <v>213</v>
      </c>
      <c r="AK8" s="153" t="s">
        <v>214</v>
      </c>
      <c r="AL8" s="20" t="s">
        <v>215</v>
      </c>
      <c r="AM8" s="153" t="s">
        <v>216</v>
      </c>
      <c r="AN8" s="20" t="s">
        <v>217</v>
      </c>
      <c r="AO8" s="153" t="s">
        <v>218</v>
      </c>
      <c r="AP8" s="20" t="s">
        <v>219</v>
      </c>
      <c r="AQ8" s="153" t="s">
        <v>220</v>
      </c>
      <c r="AR8" s="20" t="s">
        <v>221</v>
      </c>
      <c r="AS8" s="153" t="s">
        <v>222</v>
      </c>
      <c r="AT8" s="20" t="s">
        <v>223</v>
      </c>
      <c r="AU8" s="153" t="s">
        <v>224</v>
      </c>
      <c r="AV8" s="20" t="s">
        <v>225</v>
      </c>
      <c r="AW8" s="153" t="s">
        <v>226</v>
      </c>
      <c r="AX8" s="20" t="s">
        <v>227</v>
      </c>
      <c r="AY8" s="153" t="s">
        <v>228</v>
      </c>
      <c r="AZ8" s="20" t="s">
        <v>229</v>
      </c>
      <c r="BA8" s="153" t="s">
        <v>230</v>
      </c>
      <c r="BB8" s="20" t="s">
        <v>253</v>
      </c>
      <c r="BC8" s="153" t="s">
        <v>254</v>
      </c>
      <c r="BD8" s="20" t="s">
        <v>255</v>
      </c>
      <c r="BE8" s="153" t="s">
        <v>252</v>
      </c>
      <c r="BF8" s="20" t="s">
        <v>256</v>
      </c>
      <c r="BG8" s="153" t="s">
        <v>257</v>
      </c>
      <c r="BH8" s="20" t="s">
        <v>258</v>
      </c>
      <c r="BI8" s="153" t="s">
        <v>259</v>
      </c>
      <c r="BJ8" s="20" t="s">
        <v>260</v>
      </c>
      <c r="BK8" s="153" t="s">
        <v>243</v>
      </c>
      <c r="BL8" s="20" t="s">
        <v>261</v>
      </c>
      <c r="BM8" s="153" t="s">
        <v>262</v>
      </c>
    </row>
    <row r="9" spans="1:66" ht="13.15" customHeight="1" x14ac:dyDescent="0.2">
      <c r="A9" s="14"/>
      <c r="B9" s="14"/>
      <c r="C9" s="14"/>
      <c r="D9" s="14"/>
      <c r="E9" s="14"/>
      <c r="F9" s="15" t="s">
        <v>237</v>
      </c>
      <c r="G9" s="14"/>
      <c r="H9" s="14"/>
      <c r="I9" s="14"/>
      <c r="J9" s="14"/>
      <c r="K9" s="14"/>
      <c r="L9" s="14"/>
      <c r="M9" s="14"/>
      <c r="N9" s="14"/>
      <c r="O9" s="14"/>
      <c r="P9" s="14"/>
      <c r="Q9" s="14"/>
      <c r="R9" s="14"/>
      <c r="S9" s="14"/>
      <c r="T9" s="14"/>
      <c r="U9" s="14"/>
      <c r="V9" s="14"/>
      <c r="W9" s="14"/>
      <c r="X9" s="14"/>
      <c r="Y9" s="14"/>
      <c r="Z9" s="14"/>
      <c r="AA9" s="14"/>
      <c r="AB9" s="14"/>
      <c r="AC9" s="14"/>
      <c r="AD9" s="16"/>
      <c r="AE9" s="16"/>
      <c r="AF9" s="16"/>
      <c r="AG9" s="16"/>
      <c r="AH9" s="16"/>
      <c r="AI9" s="16"/>
      <c r="AJ9" s="16"/>
      <c r="AK9" s="16"/>
      <c r="AL9" s="16"/>
      <c r="AM9" s="16"/>
      <c r="AN9" s="16"/>
      <c r="AO9" s="16"/>
      <c r="AP9" s="16"/>
      <c r="AQ9" s="16"/>
      <c r="AR9" s="16"/>
      <c r="AS9" s="16"/>
      <c r="AT9" s="16"/>
      <c r="AU9" s="16"/>
      <c r="AV9" s="16"/>
      <c r="AW9" s="16"/>
      <c r="AX9" s="16"/>
      <c r="AY9" s="17"/>
      <c r="AZ9" s="17"/>
      <c r="BA9" s="14"/>
      <c r="BB9" s="14"/>
      <c r="BC9" s="14"/>
      <c r="BD9" s="14"/>
      <c r="BE9" s="14"/>
      <c r="BF9" s="14"/>
      <c r="BG9" s="14"/>
      <c r="BH9" s="14"/>
      <c r="BI9" s="14"/>
      <c r="BJ9" s="14"/>
      <c r="BK9" s="14"/>
      <c r="BL9" s="14"/>
      <c r="BM9" s="14"/>
    </row>
    <row r="10" spans="1:66" s="6" customFormat="1" ht="12" customHeight="1" x14ac:dyDescent="0.2">
      <c r="A10" s="23" t="s">
        <v>275</v>
      </c>
      <c r="B10" s="75" t="s">
        <v>426</v>
      </c>
      <c r="C10" s="85"/>
      <c r="D10" s="80"/>
      <c r="E10" s="269"/>
      <c r="F10" s="166" t="s">
        <v>15</v>
      </c>
      <c r="G10" s="23" t="s">
        <v>281</v>
      </c>
      <c r="H10" s="38">
        <v>270006612</v>
      </c>
      <c r="I10" s="23" t="s">
        <v>64</v>
      </c>
      <c r="J10" s="24" t="s">
        <v>282</v>
      </c>
      <c r="K10" s="25" t="s">
        <v>25</v>
      </c>
      <c r="L10" s="166"/>
      <c r="M10" s="166" t="s">
        <v>60</v>
      </c>
      <c r="N10" s="269">
        <v>30</v>
      </c>
      <c r="O10" s="269">
        <v>230000000</v>
      </c>
      <c r="P10" s="166" t="s">
        <v>283</v>
      </c>
      <c r="Q10" s="85" t="s">
        <v>272</v>
      </c>
      <c r="R10" s="166" t="s">
        <v>234</v>
      </c>
      <c r="S10" s="269">
        <v>230000000</v>
      </c>
      <c r="T10" s="166" t="s">
        <v>284</v>
      </c>
      <c r="U10" s="166" t="s">
        <v>11</v>
      </c>
      <c r="V10" s="85"/>
      <c r="W10" s="26" t="s">
        <v>264</v>
      </c>
      <c r="X10" s="26" t="s">
        <v>285</v>
      </c>
      <c r="Y10" s="269">
        <v>30</v>
      </c>
      <c r="Z10" s="269">
        <v>60</v>
      </c>
      <c r="AA10" s="270">
        <v>10</v>
      </c>
      <c r="AB10" s="166" t="s">
        <v>286</v>
      </c>
      <c r="AC10" s="26" t="s">
        <v>236</v>
      </c>
      <c r="AD10" s="279">
        <v>36728</v>
      </c>
      <c r="AE10" s="279">
        <v>293.08999999999997</v>
      </c>
      <c r="AF10" s="160">
        <f>AE10*AD10</f>
        <v>10764609.52</v>
      </c>
      <c r="AG10" s="160">
        <f t="shared" ref="AG10:AG43" si="0">AF10*1.12</f>
        <v>12056362.6624</v>
      </c>
      <c r="AH10" s="237">
        <v>24982</v>
      </c>
      <c r="AI10" s="280">
        <v>303.33999999999997</v>
      </c>
      <c r="AJ10" s="160">
        <f>AI10*AH10</f>
        <v>7578039.879999999</v>
      </c>
      <c r="AK10" s="160">
        <f t="shared" ref="AK10:AK43" si="1">AJ10*1.12</f>
        <v>8487404.6655999999</v>
      </c>
      <c r="AL10" s="237">
        <v>24982</v>
      </c>
      <c r="AM10" s="281">
        <v>313.95999999999998</v>
      </c>
      <c r="AN10" s="160">
        <f>AM10*AL10</f>
        <v>7843348.7199999997</v>
      </c>
      <c r="AO10" s="160">
        <f t="shared" ref="AO10:AO43" si="2">AN10*1.12</f>
        <v>8784550.5664000008</v>
      </c>
      <c r="AP10" s="237">
        <v>24982</v>
      </c>
      <c r="AQ10" s="281">
        <v>324.95</v>
      </c>
      <c r="AR10" s="160">
        <f>AQ10*AP10</f>
        <v>8117900.8999999994</v>
      </c>
      <c r="AS10" s="160">
        <f t="shared" ref="AS10:AS43" si="3">AR10*1.12</f>
        <v>9092049.0079999994</v>
      </c>
      <c r="AT10" s="237">
        <v>24982</v>
      </c>
      <c r="AU10" s="282">
        <v>336.32</v>
      </c>
      <c r="AV10" s="160">
        <f>AU10*AT10</f>
        <v>8401946.2400000002</v>
      </c>
      <c r="AW10" s="160">
        <f t="shared" ref="AW10:AW43" si="4">AV10*1.12</f>
        <v>9410179.7888000011</v>
      </c>
      <c r="AX10" s="237">
        <v>136656</v>
      </c>
      <c r="AY10" s="160">
        <v>0</v>
      </c>
      <c r="AZ10" s="160">
        <v>0</v>
      </c>
      <c r="BA10" s="85" t="s">
        <v>245</v>
      </c>
      <c r="BB10" s="85"/>
      <c r="BC10" s="166"/>
      <c r="BD10" s="166"/>
      <c r="BE10" s="85"/>
      <c r="BF10" s="85" t="s">
        <v>287</v>
      </c>
      <c r="BG10" s="166"/>
      <c r="BH10" s="85"/>
      <c r="BI10" s="85"/>
      <c r="BJ10" s="25"/>
      <c r="BK10" s="85"/>
      <c r="BL10" s="80"/>
      <c r="BM10" s="80" t="s">
        <v>250</v>
      </c>
    </row>
    <row r="11" spans="1:66" s="6" customFormat="1" ht="12" customHeight="1" x14ac:dyDescent="0.2">
      <c r="A11" s="23" t="s">
        <v>275</v>
      </c>
      <c r="B11" s="75" t="s">
        <v>426</v>
      </c>
      <c r="C11" s="85"/>
      <c r="D11" s="80"/>
      <c r="E11" s="269"/>
      <c r="F11" s="166" t="s">
        <v>16</v>
      </c>
      <c r="G11" s="23" t="s">
        <v>281</v>
      </c>
      <c r="H11" s="38">
        <v>270006772</v>
      </c>
      <c r="I11" s="23" t="s">
        <v>64</v>
      </c>
      <c r="J11" s="24" t="s">
        <v>282</v>
      </c>
      <c r="K11" s="25" t="s">
        <v>25</v>
      </c>
      <c r="L11" s="166"/>
      <c r="M11" s="166" t="s">
        <v>60</v>
      </c>
      <c r="N11" s="269">
        <v>30</v>
      </c>
      <c r="O11" s="269">
        <v>230000000</v>
      </c>
      <c r="P11" s="166" t="s">
        <v>283</v>
      </c>
      <c r="Q11" s="85" t="s">
        <v>272</v>
      </c>
      <c r="R11" s="166" t="s">
        <v>234</v>
      </c>
      <c r="S11" s="269">
        <v>230000000</v>
      </c>
      <c r="T11" s="166" t="s">
        <v>284</v>
      </c>
      <c r="U11" s="166" t="s">
        <v>11</v>
      </c>
      <c r="V11" s="85"/>
      <c r="W11" s="26" t="s">
        <v>264</v>
      </c>
      <c r="X11" s="26" t="s">
        <v>285</v>
      </c>
      <c r="Y11" s="269">
        <v>30</v>
      </c>
      <c r="Z11" s="269">
        <v>60</v>
      </c>
      <c r="AA11" s="270">
        <v>10</v>
      </c>
      <c r="AB11" s="166" t="s">
        <v>286</v>
      </c>
      <c r="AC11" s="26" t="s">
        <v>236</v>
      </c>
      <c r="AD11" s="279">
        <v>30189</v>
      </c>
      <c r="AE11" s="279">
        <v>1174.78</v>
      </c>
      <c r="AF11" s="160">
        <f t="shared" ref="AF11:AF43" si="5">AE11*AD11</f>
        <v>35465433.420000002</v>
      </c>
      <c r="AG11" s="160">
        <f t="shared" si="0"/>
        <v>39721285.430400006</v>
      </c>
      <c r="AH11" s="237">
        <v>25767</v>
      </c>
      <c r="AI11" s="280">
        <v>1215.8800000000001</v>
      </c>
      <c r="AJ11" s="160">
        <f t="shared" ref="AJ11:AJ42" si="6">AI11*AH11</f>
        <v>31329579.960000005</v>
      </c>
      <c r="AK11" s="160">
        <f t="shared" si="1"/>
        <v>35089129.555200011</v>
      </c>
      <c r="AL11" s="237">
        <v>25767</v>
      </c>
      <c r="AM11" s="281">
        <v>1258.45</v>
      </c>
      <c r="AN11" s="160">
        <f t="shared" ref="AN11:AN43" si="7">AM11*AL11</f>
        <v>32426481.150000002</v>
      </c>
      <c r="AO11" s="160">
        <f t="shared" si="2"/>
        <v>36317658.888000004</v>
      </c>
      <c r="AP11" s="237">
        <v>25767</v>
      </c>
      <c r="AQ11" s="281">
        <v>1302.49</v>
      </c>
      <c r="AR11" s="160">
        <f t="shared" ref="AR11:AR43" si="8">AQ11*AP11</f>
        <v>33561259.829999998</v>
      </c>
      <c r="AS11" s="160">
        <f t="shared" si="3"/>
        <v>37588611.009599999</v>
      </c>
      <c r="AT11" s="237">
        <v>25767</v>
      </c>
      <c r="AU11" s="282">
        <v>1348.08</v>
      </c>
      <c r="AV11" s="160">
        <f t="shared" ref="AV11:AV43" si="9">AU11*AT11</f>
        <v>34735977.359999999</v>
      </c>
      <c r="AW11" s="160">
        <f t="shared" si="4"/>
        <v>38904294.643200003</v>
      </c>
      <c r="AX11" s="237">
        <v>133257</v>
      </c>
      <c r="AY11" s="160">
        <v>0</v>
      </c>
      <c r="AZ11" s="160">
        <v>0</v>
      </c>
      <c r="BA11" s="85" t="s">
        <v>245</v>
      </c>
      <c r="BB11" s="85"/>
      <c r="BC11" s="166"/>
      <c r="BD11" s="166"/>
      <c r="BE11" s="85"/>
      <c r="BF11" s="85" t="s">
        <v>288</v>
      </c>
      <c r="BG11" s="166"/>
      <c r="BH11" s="85"/>
      <c r="BI11" s="85"/>
      <c r="BJ11" s="25"/>
      <c r="BK11" s="85"/>
      <c r="BL11" s="80"/>
      <c r="BM11" s="80" t="s">
        <v>250</v>
      </c>
    </row>
    <row r="12" spans="1:66" s="6" customFormat="1" ht="12" customHeight="1" x14ac:dyDescent="0.2">
      <c r="A12" s="23" t="s">
        <v>275</v>
      </c>
      <c r="B12" s="75" t="s">
        <v>426</v>
      </c>
      <c r="C12" s="85"/>
      <c r="D12" s="80"/>
      <c r="E12" s="269"/>
      <c r="F12" s="166" t="s">
        <v>12</v>
      </c>
      <c r="G12" s="23" t="s">
        <v>289</v>
      </c>
      <c r="H12" s="38">
        <v>270006774</v>
      </c>
      <c r="I12" s="23" t="s">
        <v>64</v>
      </c>
      <c r="J12" s="24" t="s">
        <v>290</v>
      </c>
      <c r="K12" s="25" t="s">
        <v>25</v>
      </c>
      <c r="L12" s="166"/>
      <c r="M12" s="166" t="s">
        <v>60</v>
      </c>
      <c r="N12" s="269">
        <v>30</v>
      </c>
      <c r="O12" s="269">
        <v>230000000</v>
      </c>
      <c r="P12" s="166" t="s">
        <v>283</v>
      </c>
      <c r="Q12" s="85" t="s">
        <v>272</v>
      </c>
      <c r="R12" s="166" t="s">
        <v>234</v>
      </c>
      <c r="S12" s="269">
        <v>230000000</v>
      </c>
      <c r="T12" s="166" t="s">
        <v>284</v>
      </c>
      <c r="U12" s="166" t="s">
        <v>11</v>
      </c>
      <c r="V12" s="85"/>
      <c r="W12" s="26" t="s">
        <v>264</v>
      </c>
      <c r="X12" s="26" t="s">
        <v>285</v>
      </c>
      <c r="Y12" s="269">
        <v>30</v>
      </c>
      <c r="Z12" s="269">
        <v>60</v>
      </c>
      <c r="AA12" s="270">
        <v>10</v>
      </c>
      <c r="AB12" s="166" t="s">
        <v>286</v>
      </c>
      <c r="AC12" s="26" t="s">
        <v>236</v>
      </c>
      <c r="AD12" s="279">
        <v>39313</v>
      </c>
      <c r="AE12" s="279">
        <v>105</v>
      </c>
      <c r="AF12" s="160">
        <f t="shared" si="5"/>
        <v>4127865</v>
      </c>
      <c r="AG12" s="160">
        <f t="shared" si="0"/>
        <v>4623208.8000000007</v>
      </c>
      <c r="AH12" s="237">
        <v>33742</v>
      </c>
      <c r="AI12" s="280">
        <v>108.66</v>
      </c>
      <c r="AJ12" s="160">
        <f t="shared" si="6"/>
        <v>3666405.7199999997</v>
      </c>
      <c r="AK12" s="160">
        <f t="shared" si="1"/>
        <v>4106374.4064000002</v>
      </c>
      <c r="AL12" s="237">
        <v>33742</v>
      </c>
      <c r="AM12" s="281">
        <v>112.47</v>
      </c>
      <c r="AN12" s="160">
        <f t="shared" si="7"/>
        <v>3794962.7399999998</v>
      </c>
      <c r="AO12" s="160">
        <f t="shared" si="2"/>
        <v>4250358.2687999997</v>
      </c>
      <c r="AP12" s="237">
        <v>33742</v>
      </c>
      <c r="AQ12" s="281">
        <v>116.41</v>
      </c>
      <c r="AR12" s="160">
        <f t="shared" si="8"/>
        <v>3927906.2199999997</v>
      </c>
      <c r="AS12" s="160">
        <f t="shared" si="3"/>
        <v>4399254.9664000003</v>
      </c>
      <c r="AT12" s="237">
        <v>33742</v>
      </c>
      <c r="AU12" s="282">
        <v>120.48</v>
      </c>
      <c r="AV12" s="160">
        <f t="shared" si="9"/>
        <v>4065236.16</v>
      </c>
      <c r="AW12" s="160">
        <f t="shared" si="4"/>
        <v>4553064.4992000004</v>
      </c>
      <c r="AX12" s="237">
        <v>174281</v>
      </c>
      <c r="AY12" s="160">
        <v>0</v>
      </c>
      <c r="AZ12" s="160">
        <v>0</v>
      </c>
      <c r="BA12" s="85" t="s">
        <v>245</v>
      </c>
      <c r="BB12" s="85"/>
      <c r="BC12" s="166"/>
      <c r="BD12" s="166"/>
      <c r="BE12" s="85"/>
      <c r="BF12" s="85" t="s">
        <v>291</v>
      </c>
      <c r="BG12" s="166"/>
      <c r="BH12" s="85"/>
      <c r="BI12" s="85"/>
      <c r="BJ12" s="25"/>
      <c r="BK12" s="85"/>
      <c r="BL12" s="80"/>
      <c r="BM12" s="80" t="s">
        <v>250</v>
      </c>
    </row>
    <row r="13" spans="1:66" s="6" customFormat="1" ht="12" customHeight="1" x14ac:dyDescent="0.2">
      <c r="A13" s="23" t="s">
        <v>275</v>
      </c>
      <c r="B13" s="75" t="s">
        <v>426</v>
      </c>
      <c r="C13" s="85"/>
      <c r="D13" s="27" t="s">
        <v>12</v>
      </c>
      <c r="E13" s="269"/>
      <c r="F13" s="166" t="s">
        <v>13</v>
      </c>
      <c r="G13" s="23" t="s">
        <v>289</v>
      </c>
      <c r="H13" s="38">
        <v>270008131</v>
      </c>
      <c r="I13" s="23" t="s">
        <v>64</v>
      </c>
      <c r="J13" s="24" t="s">
        <v>290</v>
      </c>
      <c r="K13" s="25" t="s">
        <v>25</v>
      </c>
      <c r="L13" s="166"/>
      <c r="M13" s="166" t="s">
        <v>60</v>
      </c>
      <c r="N13" s="269">
        <v>30</v>
      </c>
      <c r="O13" s="269">
        <v>230000000</v>
      </c>
      <c r="P13" s="166" t="s">
        <v>283</v>
      </c>
      <c r="Q13" s="85" t="s">
        <v>272</v>
      </c>
      <c r="R13" s="166" t="s">
        <v>234</v>
      </c>
      <c r="S13" s="269">
        <v>230000000</v>
      </c>
      <c r="T13" s="166" t="s">
        <v>284</v>
      </c>
      <c r="U13" s="166" t="s">
        <v>11</v>
      </c>
      <c r="V13" s="85"/>
      <c r="W13" s="26" t="s">
        <v>264</v>
      </c>
      <c r="X13" s="26" t="s">
        <v>285</v>
      </c>
      <c r="Y13" s="269">
        <v>30</v>
      </c>
      <c r="Z13" s="269">
        <v>60</v>
      </c>
      <c r="AA13" s="270">
        <v>10</v>
      </c>
      <c r="AB13" s="166" t="s">
        <v>286</v>
      </c>
      <c r="AC13" s="26" t="s">
        <v>236</v>
      </c>
      <c r="AD13" s="279">
        <v>25852</v>
      </c>
      <c r="AE13" s="279">
        <v>640</v>
      </c>
      <c r="AF13" s="160">
        <f t="shared" si="5"/>
        <v>16545280</v>
      </c>
      <c r="AG13" s="160">
        <f t="shared" si="0"/>
        <v>18530713.600000001</v>
      </c>
      <c r="AH13" s="237">
        <v>22000</v>
      </c>
      <c r="AI13" s="280">
        <v>662.4</v>
      </c>
      <c r="AJ13" s="160">
        <f t="shared" si="6"/>
        <v>14572800</v>
      </c>
      <c r="AK13" s="160">
        <f t="shared" si="1"/>
        <v>16321536.000000002</v>
      </c>
      <c r="AL13" s="237">
        <v>22000</v>
      </c>
      <c r="AM13" s="281">
        <v>685.58</v>
      </c>
      <c r="AN13" s="160">
        <f t="shared" si="7"/>
        <v>15082760</v>
      </c>
      <c r="AO13" s="160">
        <f t="shared" si="2"/>
        <v>16892691.200000003</v>
      </c>
      <c r="AP13" s="237">
        <v>22000</v>
      </c>
      <c r="AQ13" s="281">
        <v>709.57</v>
      </c>
      <c r="AR13" s="160">
        <f t="shared" si="8"/>
        <v>15610540.000000002</v>
      </c>
      <c r="AS13" s="160">
        <f t="shared" si="3"/>
        <v>17483804.800000004</v>
      </c>
      <c r="AT13" s="237">
        <v>22000</v>
      </c>
      <c r="AU13" s="282">
        <v>734.41</v>
      </c>
      <c r="AV13" s="160">
        <f t="shared" si="9"/>
        <v>16157020</v>
      </c>
      <c r="AW13" s="160">
        <f t="shared" si="4"/>
        <v>18095862.400000002</v>
      </c>
      <c r="AX13" s="237">
        <v>113852</v>
      </c>
      <c r="AY13" s="160">
        <v>0</v>
      </c>
      <c r="AZ13" s="160">
        <v>0</v>
      </c>
      <c r="BA13" s="85" t="s">
        <v>245</v>
      </c>
      <c r="BB13" s="166"/>
      <c r="BC13" s="166"/>
      <c r="BD13" s="166"/>
      <c r="BE13" s="166"/>
      <c r="BF13" s="166" t="s">
        <v>292</v>
      </c>
      <c r="BG13" s="166"/>
      <c r="BH13" s="85"/>
      <c r="BI13" s="85"/>
      <c r="BJ13" s="25"/>
      <c r="BK13" s="85"/>
      <c r="BL13" s="80"/>
      <c r="BM13" s="80"/>
    </row>
    <row r="14" spans="1:66" s="291" customFormat="1" ht="12" customHeight="1" x14ac:dyDescent="0.25">
      <c r="A14" s="23" t="s">
        <v>275</v>
      </c>
      <c r="B14" s="283" t="s">
        <v>426</v>
      </c>
      <c r="C14" s="24"/>
      <c r="D14" s="27" t="s">
        <v>669</v>
      </c>
      <c r="E14" s="34"/>
      <c r="F14" s="28" t="s">
        <v>13</v>
      </c>
      <c r="G14" s="23" t="s">
        <v>289</v>
      </c>
      <c r="H14" s="23">
        <v>270008131</v>
      </c>
      <c r="I14" s="23" t="s">
        <v>64</v>
      </c>
      <c r="J14" s="24" t="s">
        <v>290</v>
      </c>
      <c r="K14" s="23" t="s">
        <v>25</v>
      </c>
      <c r="L14" s="28"/>
      <c r="M14" s="28"/>
      <c r="N14" s="34">
        <v>0</v>
      </c>
      <c r="O14" s="34">
        <v>230000000</v>
      </c>
      <c r="P14" s="28" t="s">
        <v>283</v>
      </c>
      <c r="Q14" s="24" t="s">
        <v>484</v>
      </c>
      <c r="R14" s="28" t="s">
        <v>234</v>
      </c>
      <c r="S14" s="34">
        <v>230000000</v>
      </c>
      <c r="T14" s="28" t="s">
        <v>284</v>
      </c>
      <c r="U14" s="28" t="s">
        <v>11</v>
      </c>
      <c r="V14" s="24"/>
      <c r="W14" s="284" t="s">
        <v>478</v>
      </c>
      <c r="X14" s="284" t="s">
        <v>285</v>
      </c>
      <c r="Y14" s="34">
        <v>0</v>
      </c>
      <c r="Z14" s="34">
        <v>90</v>
      </c>
      <c r="AA14" s="271">
        <v>10</v>
      </c>
      <c r="AB14" s="28" t="s">
        <v>286</v>
      </c>
      <c r="AC14" s="284" t="s">
        <v>236</v>
      </c>
      <c r="AD14" s="279">
        <v>24220</v>
      </c>
      <c r="AE14" s="279">
        <v>640</v>
      </c>
      <c r="AF14" s="275">
        <f>AE14*AD14</f>
        <v>15500800</v>
      </c>
      <c r="AG14" s="275">
        <f>AF14*1.12</f>
        <v>17360896</v>
      </c>
      <c r="AH14" s="285">
        <v>22000</v>
      </c>
      <c r="AI14" s="286">
        <v>662.4</v>
      </c>
      <c r="AJ14" s="275">
        <f>AI14*AH14</f>
        <v>14572800</v>
      </c>
      <c r="AK14" s="275">
        <f>AJ14*1.12</f>
        <v>16321536.000000002</v>
      </c>
      <c r="AL14" s="285">
        <v>22000</v>
      </c>
      <c r="AM14" s="287">
        <v>685.58</v>
      </c>
      <c r="AN14" s="275">
        <f>AM14*AL14</f>
        <v>15082760</v>
      </c>
      <c r="AO14" s="275">
        <f>AN14*1.12</f>
        <v>16892691.200000003</v>
      </c>
      <c r="AP14" s="285">
        <v>22000</v>
      </c>
      <c r="AQ14" s="287">
        <v>709.57</v>
      </c>
      <c r="AR14" s="275">
        <f>AQ14*AP14</f>
        <v>15610540.000000002</v>
      </c>
      <c r="AS14" s="275">
        <f>AR14*1.12</f>
        <v>17483804.800000004</v>
      </c>
      <c r="AT14" s="285">
        <v>22000</v>
      </c>
      <c r="AU14" s="288">
        <v>734.41</v>
      </c>
      <c r="AV14" s="275">
        <f>AU14*AT14</f>
        <v>16157020</v>
      </c>
      <c r="AW14" s="275">
        <f>AV14*1.12</f>
        <v>18095862.400000002</v>
      </c>
      <c r="AX14" s="275">
        <f>AD14+AH14+AL14+AP14+AT14</f>
        <v>112220</v>
      </c>
      <c r="AY14" s="275">
        <v>0</v>
      </c>
      <c r="AZ14" s="275">
        <f>AY14*1.12</f>
        <v>0</v>
      </c>
      <c r="BA14" s="24" t="s">
        <v>245</v>
      </c>
      <c r="BB14" s="28"/>
      <c r="BC14" s="28"/>
      <c r="BD14" s="28"/>
      <c r="BE14" s="28"/>
      <c r="BF14" s="28" t="s">
        <v>292</v>
      </c>
      <c r="BG14" s="28"/>
      <c r="BH14" s="24"/>
      <c r="BI14" s="24"/>
      <c r="BJ14" s="23"/>
      <c r="BK14" s="24"/>
      <c r="BL14" s="289"/>
      <c r="BM14" s="289" t="s">
        <v>250</v>
      </c>
      <c r="BN14" s="290" t="s">
        <v>712</v>
      </c>
    </row>
    <row r="15" spans="1:66" s="6" customFormat="1" ht="12" customHeight="1" x14ac:dyDescent="0.2">
      <c r="A15" s="23" t="s">
        <v>275</v>
      </c>
      <c r="B15" s="75" t="s">
        <v>426</v>
      </c>
      <c r="C15" s="85"/>
      <c r="D15" s="80"/>
      <c r="E15" s="269"/>
      <c r="F15" s="166" t="s">
        <v>14</v>
      </c>
      <c r="G15" s="23" t="s">
        <v>293</v>
      </c>
      <c r="H15" s="38">
        <v>270009107</v>
      </c>
      <c r="I15" s="23" t="s">
        <v>64</v>
      </c>
      <c r="J15" s="24" t="s">
        <v>294</v>
      </c>
      <c r="K15" s="25" t="s">
        <v>25</v>
      </c>
      <c r="L15" s="166"/>
      <c r="M15" s="166" t="s">
        <v>60</v>
      </c>
      <c r="N15" s="269">
        <v>30</v>
      </c>
      <c r="O15" s="269">
        <v>230000000</v>
      </c>
      <c r="P15" s="166" t="s">
        <v>283</v>
      </c>
      <c r="Q15" s="85" t="s">
        <v>272</v>
      </c>
      <c r="R15" s="166" t="s">
        <v>234</v>
      </c>
      <c r="S15" s="269">
        <v>230000000</v>
      </c>
      <c r="T15" s="166" t="s">
        <v>284</v>
      </c>
      <c r="U15" s="166" t="s">
        <v>11</v>
      </c>
      <c r="V15" s="85"/>
      <c r="W15" s="26" t="s">
        <v>264</v>
      </c>
      <c r="X15" s="26" t="s">
        <v>285</v>
      </c>
      <c r="Y15" s="269">
        <v>30</v>
      </c>
      <c r="Z15" s="269">
        <v>60</v>
      </c>
      <c r="AA15" s="270">
        <v>10</v>
      </c>
      <c r="AB15" s="166" t="s">
        <v>286</v>
      </c>
      <c r="AC15" s="26" t="s">
        <v>236</v>
      </c>
      <c r="AD15" s="279">
        <v>44251</v>
      </c>
      <c r="AE15" s="279">
        <v>480</v>
      </c>
      <c r="AF15" s="160">
        <f t="shared" si="5"/>
        <v>21240480</v>
      </c>
      <c r="AG15" s="160">
        <f t="shared" si="0"/>
        <v>23789337.600000001</v>
      </c>
      <c r="AH15" s="237">
        <v>35409</v>
      </c>
      <c r="AI15" s="280">
        <v>496.79999999999995</v>
      </c>
      <c r="AJ15" s="160">
        <f t="shared" si="6"/>
        <v>17591191.199999999</v>
      </c>
      <c r="AK15" s="160">
        <f t="shared" si="1"/>
        <v>19702134.144000001</v>
      </c>
      <c r="AL15" s="237">
        <v>35409</v>
      </c>
      <c r="AM15" s="281">
        <v>514.17999999999995</v>
      </c>
      <c r="AN15" s="160">
        <f t="shared" si="7"/>
        <v>18206599.619999997</v>
      </c>
      <c r="AO15" s="160">
        <f t="shared" si="2"/>
        <v>20391391.5744</v>
      </c>
      <c r="AP15" s="237">
        <v>35409</v>
      </c>
      <c r="AQ15" s="281">
        <v>532.17999999999995</v>
      </c>
      <c r="AR15" s="160">
        <f t="shared" si="8"/>
        <v>18843961.619999997</v>
      </c>
      <c r="AS15" s="160">
        <f t="shared" si="3"/>
        <v>21105237.014399998</v>
      </c>
      <c r="AT15" s="237">
        <v>35409</v>
      </c>
      <c r="AU15" s="282">
        <v>550.80999999999995</v>
      </c>
      <c r="AV15" s="160">
        <f t="shared" si="9"/>
        <v>19503631.289999999</v>
      </c>
      <c r="AW15" s="160">
        <f t="shared" si="4"/>
        <v>21844067.044800002</v>
      </c>
      <c r="AX15" s="237">
        <v>185887</v>
      </c>
      <c r="AY15" s="160">
        <v>0</v>
      </c>
      <c r="AZ15" s="160">
        <v>0</v>
      </c>
      <c r="BA15" s="85" t="s">
        <v>245</v>
      </c>
      <c r="BB15" s="85"/>
      <c r="BC15" s="166"/>
      <c r="BD15" s="166"/>
      <c r="BE15" s="85"/>
      <c r="BF15" s="85" t="s">
        <v>295</v>
      </c>
      <c r="BG15" s="166"/>
      <c r="BH15" s="85"/>
      <c r="BI15" s="85"/>
      <c r="BJ15" s="25"/>
      <c r="BK15" s="85"/>
      <c r="BL15" s="80"/>
      <c r="BM15" s="80" t="s">
        <v>250</v>
      </c>
    </row>
    <row r="16" spans="1:66" s="6" customFormat="1" ht="12" customHeight="1" x14ac:dyDescent="0.2">
      <c r="A16" s="23" t="s">
        <v>275</v>
      </c>
      <c r="B16" s="75" t="s">
        <v>426</v>
      </c>
      <c r="C16" s="85"/>
      <c r="D16" s="27" t="s">
        <v>8</v>
      </c>
      <c r="E16" s="269"/>
      <c r="F16" s="166" t="s">
        <v>8</v>
      </c>
      <c r="G16" s="23" t="s">
        <v>296</v>
      </c>
      <c r="H16" s="38">
        <v>270009108</v>
      </c>
      <c r="I16" s="23" t="s">
        <v>65</v>
      </c>
      <c r="J16" s="24" t="s">
        <v>297</v>
      </c>
      <c r="K16" s="25" t="s">
        <v>25</v>
      </c>
      <c r="L16" s="166"/>
      <c r="M16" s="166" t="s">
        <v>60</v>
      </c>
      <c r="N16" s="269">
        <v>30</v>
      </c>
      <c r="O16" s="269">
        <v>230000000</v>
      </c>
      <c r="P16" s="166" t="s">
        <v>283</v>
      </c>
      <c r="Q16" s="85" t="s">
        <v>272</v>
      </c>
      <c r="R16" s="166" t="s">
        <v>234</v>
      </c>
      <c r="S16" s="269">
        <v>230000000</v>
      </c>
      <c r="T16" s="166" t="s">
        <v>284</v>
      </c>
      <c r="U16" s="166" t="s">
        <v>11</v>
      </c>
      <c r="V16" s="85"/>
      <c r="W16" s="26" t="s">
        <v>264</v>
      </c>
      <c r="X16" s="26" t="s">
        <v>285</v>
      </c>
      <c r="Y16" s="269">
        <v>30</v>
      </c>
      <c r="Z16" s="269">
        <v>60</v>
      </c>
      <c r="AA16" s="270">
        <v>10</v>
      </c>
      <c r="AB16" s="166" t="s">
        <v>286</v>
      </c>
      <c r="AC16" s="26" t="s">
        <v>236</v>
      </c>
      <c r="AD16" s="279">
        <v>2467</v>
      </c>
      <c r="AE16" s="279">
        <v>2000</v>
      </c>
      <c r="AF16" s="160">
        <f t="shared" si="5"/>
        <v>4934000</v>
      </c>
      <c r="AG16" s="160">
        <f t="shared" si="0"/>
        <v>5526080.0000000009</v>
      </c>
      <c r="AH16" s="237">
        <v>2286</v>
      </c>
      <c r="AI16" s="280">
        <v>2070</v>
      </c>
      <c r="AJ16" s="160">
        <f t="shared" si="6"/>
        <v>4732020</v>
      </c>
      <c r="AK16" s="160">
        <f t="shared" si="1"/>
        <v>5299862.4000000004</v>
      </c>
      <c r="AL16" s="237">
        <v>2286</v>
      </c>
      <c r="AM16" s="281">
        <v>2142.4499999999998</v>
      </c>
      <c r="AN16" s="160">
        <f t="shared" si="7"/>
        <v>4897640.6999999993</v>
      </c>
      <c r="AO16" s="160">
        <f t="shared" si="2"/>
        <v>5485357.5839999998</v>
      </c>
      <c r="AP16" s="237">
        <v>2286</v>
      </c>
      <c r="AQ16" s="281">
        <v>2217.4299999999998</v>
      </c>
      <c r="AR16" s="160">
        <f t="shared" si="8"/>
        <v>5069044.9799999995</v>
      </c>
      <c r="AS16" s="160">
        <f t="shared" si="3"/>
        <v>5677330.3776000002</v>
      </c>
      <c r="AT16" s="237">
        <v>2286</v>
      </c>
      <c r="AU16" s="282">
        <v>2295.04</v>
      </c>
      <c r="AV16" s="160">
        <f t="shared" si="9"/>
        <v>5246461.4399999995</v>
      </c>
      <c r="AW16" s="160">
        <f t="shared" si="4"/>
        <v>5876036.8128000004</v>
      </c>
      <c r="AX16" s="237">
        <v>11611</v>
      </c>
      <c r="AY16" s="160">
        <v>0</v>
      </c>
      <c r="AZ16" s="160">
        <v>0</v>
      </c>
      <c r="BA16" s="85" t="s">
        <v>245</v>
      </c>
      <c r="BB16" s="85"/>
      <c r="BC16" s="166"/>
      <c r="BD16" s="166"/>
      <c r="BE16" s="85"/>
      <c r="BF16" s="85" t="s">
        <v>298</v>
      </c>
      <c r="BG16" s="166"/>
      <c r="BH16" s="85"/>
      <c r="BI16" s="85"/>
      <c r="BJ16" s="25"/>
      <c r="BK16" s="85"/>
      <c r="BL16" s="80"/>
      <c r="BM16" s="80"/>
    </row>
    <row r="17" spans="1:66" s="55" customFormat="1" ht="12" customHeight="1" x14ac:dyDescent="0.25">
      <c r="A17" s="25" t="s">
        <v>275</v>
      </c>
      <c r="B17" s="292" t="s">
        <v>426</v>
      </c>
      <c r="C17" s="85"/>
      <c r="D17" s="33" t="s">
        <v>670</v>
      </c>
      <c r="E17" s="269"/>
      <c r="F17" s="166" t="s">
        <v>8</v>
      </c>
      <c r="G17" s="25" t="s">
        <v>296</v>
      </c>
      <c r="H17" s="25">
        <v>270009108</v>
      </c>
      <c r="I17" s="25" t="s">
        <v>65</v>
      </c>
      <c r="J17" s="85" t="s">
        <v>297</v>
      </c>
      <c r="K17" s="25" t="s">
        <v>25</v>
      </c>
      <c r="L17" s="166"/>
      <c r="M17" s="166"/>
      <c r="N17" s="269">
        <v>0</v>
      </c>
      <c r="O17" s="269">
        <v>230000000</v>
      </c>
      <c r="P17" s="166" t="s">
        <v>283</v>
      </c>
      <c r="Q17" s="85" t="s">
        <v>484</v>
      </c>
      <c r="R17" s="166" t="s">
        <v>234</v>
      </c>
      <c r="S17" s="269">
        <v>230000000</v>
      </c>
      <c r="T17" s="166" t="s">
        <v>284</v>
      </c>
      <c r="U17" s="166" t="s">
        <v>11</v>
      </c>
      <c r="V17" s="85"/>
      <c r="W17" s="293" t="s">
        <v>478</v>
      </c>
      <c r="X17" s="293" t="s">
        <v>285</v>
      </c>
      <c r="Y17" s="269">
        <v>0</v>
      </c>
      <c r="Z17" s="269">
        <v>90</v>
      </c>
      <c r="AA17" s="270">
        <v>10</v>
      </c>
      <c r="AB17" s="166" t="s">
        <v>286</v>
      </c>
      <c r="AC17" s="293" t="s">
        <v>236</v>
      </c>
      <c r="AD17" s="294">
        <v>2685</v>
      </c>
      <c r="AE17" s="294">
        <v>2300</v>
      </c>
      <c r="AF17" s="160">
        <f>AE17*AD17</f>
        <v>6175500</v>
      </c>
      <c r="AG17" s="160">
        <f>AF17*1.12</f>
        <v>6916560.0000000009</v>
      </c>
      <c r="AH17" s="237">
        <v>2286</v>
      </c>
      <c r="AI17" s="295">
        <v>2070</v>
      </c>
      <c r="AJ17" s="160">
        <f>AI17*AH17</f>
        <v>4732020</v>
      </c>
      <c r="AK17" s="160">
        <f>AJ17*1.12</f>
        <v>5299862.4000000004</v>
      </c>
      <c r="AL17" s="237">
        <v>2286</v>
      </c>
      <c r="AM17" s="281">
        <v>2142.4499999999998</v>
      </c>
      <c r="AN17" s="160">
        <f>AM17*AL17</f>
        <v>4897640.6999999993</v>
      </c>
      <c r="AO17" s="160">
        <f>AN17*1.12</f>
        <v>5485357.5839999998</v>
      </c>
      <c r="AP17" s="237">
        <v>2286</v>
      </c>
      <c r="AQ17" s="281">
        <v>2217.4299999999998</v>
      </c>
      <c r="AR17" s="160">
        <f>AQ17*AP17</f>
        <v>5069044.9799999995</v>
      </c>
      <c r="AS17" s="160">
        <f>AR17*1.12</f>
        <v>5677330.3776000002</v>
      </c>
      <c r="AT17" s="237">
        <v>2286</v>
      </c>
      <c r="AU17" s="282">
        <v>2295.04</v>
      </c>
      <c r="AV17" s="160">
        <f>AU17*AT17</f>
        <v>5246461.4399999995</v>
      </c>
      <c r="AW17" s="160">
        <f>AV17*1.12</f>
        <v>5876036.8128000004</v>
      </c>
      <c r="AX17" s="160">
        <f>AD17+AH17+AL17+AP17+AT17</f>
        <v>11829</v>
      </c>
      <c r="AY17" s="160">
        <v>0</v>
      </c>
      <c r="AZ17" s="160">
        <v>0</v>
      </c>
      <c r="BA17" s="85" t="s">
        <v>245</v>
      </c>
      <c r="BB17" s="85"/>
      <c r="BC17" s="166"/>
      <c r="BD17" s="166"/>
      <c r="BE17" s="85"/>
      <c r="BF17" s="85" t="s">
        <v>298</v>
      </c>
      <c r="BG17" s="166"/>
      <c r="BH17" s="85"/>
      <c r="BI17" s="85"/>
      <c r="BJ17" s="25"/>
      <c r="BK17" s="85"/>
      <c r="BL17" s="80"/>
      <c r="BM17" s="80" t="s">
        <v>250</v>
      </c>
      <c r="BN17" s="55" t="s">
        <v>712</v>
      </c>
    </row>
    <row r="18" spans="1:66" s="6" customFormat="1" ht="12" customHeight="1" x14ac:dyDescent="0.2">
      <c r="A18" s="23" t="s">
        <v>275</v>
      </c>
      <c r="B18" s="75" t="s">
        <v>426</v>
      </c>
      <c r="C18" s="85"/>
      <c r="D18" s="80"/>
      <c r="E18" s="269"/>
      <c r="F18" s="166" t="s">
        <v>17</v>
      </c>
      <c r="G18" s="23" t="s">
        <v>299</v>
      </c>
      <c r="H18" s="38">
        <v>270009109</v>
      </c>
      <c r="I18" s="23" t="s">
        <v>64</v>
      </c>
      <c r="J18" s="24" t="s">
        <v>300</v>
      </c>
      <c r="K18" s="25" t="s">
        <v>25</v>
      </c>
      <c r="L18" s="166"/>
      <c r="M18" s="166" t="s">
        <v>60</v>
      </c>
      <c r="N18" s="269">
        <v>30</v>
      </c>
      <c r="O18" s="269">
        <v>230000000</v>
      </c>
      <c r="P18" s="166" t="s">
        <v>283</v>
      </c>
      <c r="Q18" s="85" t="s">
        <v>272</v>
      </c>
      <c r="R18" s="166" t="s">
        <v>234</v>
      </c>
      <c r="S18" s="269">
        <v>230000000</v>
      </c>
      <c r="T18" s="166" t="s">
        <v>284</v>
      </c>
      <c r="U18" s="166" t="s">
        <v>11</v>
      </c>
      <c r="V18" s="85"/>
      <c r="W18" s="26" t="s">
        <v>264</v>
      </c>
      <c r="X18" s="26" t="s">
        <v>285</v>
      </c>
      <c r="Y18" s="269">
        <v>30</v>
      </c>
      <c r="Z18" s="269">
        <v>60</v>
      </c>
      <c r="AA18" s="270">
        <v>10</v>
      </c>
      <c r="AB18" s="166" t="s">
        <v>286</v>
      </c>
      <c r="AC18" s="26" t="s">
        <v>236</v>
      </c>
      <c r="AD18" s="279">
        <v>10939</v>
      </c>
      <c r="AE18" s="279">
        <v>1350</v>
      </c>
      <c r="AF18" s="160">
        <f t="shared" si="5"/>
        <v>14767650</v>
      </c>
      <c r="AG18" s="160">
        <f t="shared" si="0"/>
        <v>16539768.000000002</v>
      </c>
      <c r="AH18" s="237">
        <v>9339</v>
      </c>
      <c r="AI18" s="280">
        <v>1397.25</v>
      </c>
      <c r="AJ18" s="160">
        <f t="shared" si="6"/>
        <v>13048917.75</v>
      </c>
      <c r="AK18" s="160">
        <f t="shared" si="1"/>
        <v>14614787.880000001</v>
      </c>
      <c r="AL18" s="237">
        <v>9339</v>
      </c>
      <c r="AM18" s="281">
        <v>1446.15</v>
      </c>
      <c r="AN18" s="160">
        <f t="shared" si="7"/>
        <v>13505594.850000001</v>
      </c>
      <c r="AO18" s="160">
        <f t="shared" si="2"/>
        <v>15126266.232000003</v>
      </c>
      <c r="AP18" s="237">
        <v>9339</v>
      </c>
      <c r="AQ18" s="281">
        <v>1496.76</v>
      </c>
      <c r="AR18" s="160">
        <f t="shared" si="8"/>
        <v>13978241.640000001</v>
      </c>
      <c r="AS18" s="160">
        <f t="shared" si="3"/>
        <v>15655630.636800002</v>
      </c>
      <c r="AT18" s="237">
        <v>9339</v>
      </c>
      <c r="AU18" s="282">
        <v>1549.15</v>
      </c>
      <c r="AV18" s="160">
        <f t="shared" si="9"/>
        <v>14467511.850000001</v>
      </c>
      <c r="AW18" s="160">
        <f t="shared" si="4"/>
        <v>16203613.272000004</v>
      </c>
      <c r="AX18" s="237">
        <v>48295</v>
      </c>
      <c r="AY18" s="160">
        <v>0</v>
      </c>
      <c r="AZ18" s="160">
        <v>0</v>
      </c>
      <c r="BA18" s="85" t="s">
        <v>245</v>
      </c>
      <c r="BB18" s="85"/>
      <c r="BC18" s="166"/>
      <c r="BD18" s="166"/>
      <c r="BE18" s="85"/>
      <c r="BF18" s="85" t="s">
        <v>301</v>
      </c>
      <c r="BG18" s="166"/>
      <c r="BH18" s="85"/>
      <c r="BI18" s="85"/>
      <c r="BJ18" s="25"/>
      <c r="BK18" s="85"/>
      <c r="BL18" s="80"/>
      <c r="BM18" s="80" t="s">
        <v>250</v>
      </c>
    </row>
    <row r="19" spans="1:66" s="6" customFormat="1" ht="12" customHeight="1" x14ac:dyDescent="0.2">
      <c r="A19" s="85" t="s">
        <v>302</v>
      </c>
      <c r="B19" s="75" t="s">
        <v>426</v>
      </c>
      <c r="C19" s="85"/>
      <c r="D19" s="80"/>
      <c r="E19" s="269"/>
      <c r="F19" s="166" t="s">
        <v>29</v>
      </c>
      <c r="G19" s="166" t="s">
        <v>303</v>
      </c>
      <c r="H19" s="37">
        <v>220016064</v>
      </c>
      <c r="I19" s="166" t="s">
        <v>304</v>
      </c>
      <c r="J19" s="166" t="s">
        <v>305</v>
      </c>
      <c r="K19" s="166" t="s">
        <v>25</v>
      </c>
      <c r="L19" s="166"/>
      <c r="M19" s="166" t="s">
        <v>60</v>
      </c>
      <c r="N19" s="269">
        <v>30</v>
      </c>
      <c r="O19" s="269">
        <v>230000000</v>
      </c>
      <c r="P19" s="166" t="s">
        <v>283</v>
      </c>
      <c r="Q19" s="85" t="s">
        <v>272</v>
      </c>
      <c r="R19" s="166" t="s">
        <v>234</v>
      </c>
      <c r="S19" s="269">
        <v>230000000</v>
      </c>
      <c r="T19" s="166" t="s">
        <v>284</v>
      </c>
      <c r="U19" s="166" t="s">
        <v>11</v>
      </c>
      <c r="V19" s="85"/>
      <c r="W19" s="26" t="s">
        <v>264</v>
      </c>
      <c r="X19" s="26" t="s">
        <v>285</v>
      </c>
      <c r="Y19" s="269">
        <v>30</v>
      </c>
      <c r="Z19" s="269">
        <v>60</v>
      </c>
      <c r="AA19" s="270">
        <v>10</v>
      </c>
      <c r="AB19" s="166" t="s">
        <v>286</v>
      </c>
      <c r="AC19" s="26" t="s">
        <v>236</v>
      </c>
      <c r="AD19" s="237">
        <v>85</v>
      </c>
      <c r="AE19" s="160">
        <v>17686.830000000002</v>
      </c>
      <c r="AF19" s="160">
        <f t="shared" si="5"/>
        <v>1503380.55</v>
      </c>
      <c r="AG19" s="160">
        <f t="shared" si="0"/>
        <v>1683786.2160000002</v>
      </c>
      <c r="AH19" s="237">
        <v>230</v>
      </c>
      <c r="AI19" s="295">
        <v>17686.830000000002</v>
      </c>
      <c r="AJ19" s="160">
        <f t="shared" si="6"/>
        <v>4067970.9000000004</v>
      </c>
      <c r="AK19" s="160">
        <f t="shared" si="1"/>
        <v>4556127.4080000008</v>
      </c>
      <c r="AL19" s="237">
        <v>230</v>
      </c>
      <c r="AM19" s="281">
        <v>17686.830000000002</v>
      </c>
      <c r="AN19" s="160">
        <f t="shared" si="7"/>
        <v>4067970.9000000004</v>
      </c>
      <c r="AO19" s="160">
        <f t="shared" si="2"/>
        <v>4556127.4080000008</v>
      </c>
      <c r="AP19" s="237">
        <v>230</v>
      </c>
      <c r="AQ19" s="281">
        <v>17686.830000000002</v>
      </c>
      <c r="AR19" s="160">
        <f t="shared" si="8"/>
        <v>4067970.9000000004</v>
      </c>
      <c r="AS19" s="160">
        <f t="shared" si="3"/>
        <v>4556127.4080000008</v>
      </c>
      <c r="AT19" s="237">
        <v>230</v>
      </c>
      <c r="AU19" s="282">
        <v>17686.830000000002</v>
      </c>
      <c r="AV19" s="160">
        <f t="shared" si="9"/>
        <v>4067970.9000000004</v>
      </c>
      <c r="AW19" s="160">
        <f t="shared" si="4"/>
        <v>4556127.4080000008</v>
      </c>
      <c r="AX19" s="237">
        <v>1005</v>
      </c>
      <c r="AY19" s="160">
        <v>0</v>
      </c>
      <c r="AZ19" s="160">
        <v>0</v>
      </c>
      <c r="BA19" s="85" t="s">
        <v>245</v>
      </c>
      <c r="BB19" s="85"/>
      <c r="BC19" s="166"/>
      <c r="BD19" s="166"/>
      <c r="BE19" s="85"/>
      <c r="BF19" s="85" t="s">
        <v>306</v>
      </c>
      <c r="BG19" s="166"/>
      <c r="BH19" s="85"/>
      <c r="BI19" s="85"/>
      <c r="BJ19" s="25"/>
      <c r="BK19" s="85"/>
      <c r="BL19" s="80"/>
      <c r="BM19" s="80" t="s">
        <v>250</v>
      </c>
    </row>
    <row r="20" spans="1:66" s="6" customFormat="1" ht="12" customHeight="1" x14ac:dyDescent="0.2">
      <c r="A20" s="85" t="s">
        <v>302</v>
      </c>
      <c r="B20" s="75" t="s">
        <v>426</v>
      </c>
      <c r="C20" s="85"/>
      <c r="D20" s="80"/>
      <c r="E20" s="269"/>
      <c r="F20" s="166" t="s">
        <v>31</v>
      </c>
      <c r="G20" s="166" t="s">
        <v>307</v>
      </c>
      <c r="H20" s="37">
        <v>220016074</v>
      </c>
      <c r="I20" s="166" t="s">
        <v>308</v>
      </c>
      <c r="J20" s="166" t="s">
        <v>309</v>
      </c>
      <c r="K20" s="166" t="s">
        <v>25</v>
      </c>
      <c r="L20" s="166"/>
      <c r="M20" s="166" t="s">
        <v>60</v>
      </c>
      <c r="N20" s="269">
        <v>30</v>
      </c>
      <c r="O20" s="269">
        <v>230000000</v>
      </c>
      <c r="P20" s="166" t="s">
        <v>283</v>
      </c>
      <c r="Q20" s="85" t="s">
        <v>272</v>
      </c>
      <c r="R20" s="166" t="s">
        <v>234</v>
      </c>
      <c r="S20" s="269">
        <v>230000000</v>
      </c>
      <c r="T20" s="166" t="s">
        <v>284</v>
      </c>
      <c r="U20" s="166" t="s">
        <v>11</v>
      </c>
      <c r="V20" s="85"/>
      <c r="W20" s="26" t="s">
        <v>264</v>
      </c>
      <c r="X20" s="26" t="s">
        <v>285</v>
      </c>
      <c r="Y20" s="269">
        <v>30</v>
      </c>
      <c r="Z20" s="269">
        <v>60</v>
      </c>
      <c r="AA20" s="270">
        <v>10</v>
      </c>
      <c r="AB20" s="166" t="s">
        <v>286</v>
      </c>
      <c r="AC20" s="26" t="s">
        <v>236</v>
      </c>
      <c r="AD20" s="237">
        <v>27</v>
      </c>
      <c r="AE20" s="160">
        <v>388293.15</v>
      </c>
      <c r="AF20" s="160">
        <f t="shared" si="5"/>
        <v>10483915.050000001</v>
      </c>
      <c r="AG20" s="160">
        <f t="shared" si="0"/>
        <v>11741984.856000002</v>
      </c>
      <c r="AH20" s="237">
        <v>28</v>
      </c>
      <c r="AI20" s="295">
        <v>388293.15</v>
      </c>
      <c r="AJ20" s="160">
        <f t="shared" si="6"/>
        <v>10872208.200000001</v>
      </c>
      <c r="AK20" s="160">
        <f t="shared" si="1"/>
        <v>12176873.184000002</v>
      </c>
      <c r="AL20" s="237">
        <v>28</v>
      </c>
      <c r="AM20" s="281">
        <v>388293.15</v>
      </c>
      <c r="AN20" s="160">
        <f t="shared" si="7"/>
        <v>10872208.200000001</v>
      </c>
      <c r="AO20" s="160">
        <f t="shared" si="2"/>
        <v>12176873.184000002</v>
      </c>
      <c r="AP20" s="237">
        <v>28</v>
      </c>
      <c r="AQ20" s="281">
        <v>388293.15</v>
      </c>
      <c r="AR20" s="160">
        <f t="shared" si="8"/>
        <v>10872208.200000001</v>
      </c>
      <c r="AS20" s="160">
        <f t="shared" si="3"/>
        <v>12176873.184000002</v>
      </c>
      <c r="AT20" s="237">
        <v>28</v>
      </c>
      <c r="AU20" s="282">
        <v>388293.15</v>
      </c>
      <c r="AV20" s="160">
        <f t="shared" si="9"/>
        <v>10872208.200000001</v>
      </c>
      <c r="AW20" s="160">
        <f t="shared" si="4"/>
        <v>12176873.184000002</v>
      </c>
      <c r="AX20" s="237">
        <v>139</v>
      </c>
      <c r="AY20" s="160">
        <v>0</v>
      </c>
      <c r="AZ20" s="160">
        <v>0</v>
      </c>
      <c r="BA20" s="85" t="s">
        <v>245</v>
      </c>
      <c r="BB20" s="85"/>
      <c r="BC20" s="166"/>
      <c r="BD20" s="166"/>
      <c r="BE20" s="85"/>
      <c r="BF20" s="85" t="s">
        <v>310</v>
      </c>
      <c r="BG20" s="166"/>
      <c r="BH20" s="85"/>
      <c r="BI20" s="85"/>
      <c r="BJ20" s="25"/>
      <c r="BK20" s="85"/>
      <c r="BL20" s="80"/>
      <c r="BM20" s="80"/>
    </row>
    <row r="21" spans="1:66" s="6" customFormat="1" ht="11.25" customHeight="1" x14ac:dyDescent="0.2">
      <c r="A21" s="85" t="s">
        <v>302</v>
      </c>
      <c r="B21" s="75" t="s">
        <v>426</v>
      </c>
      <c r="C21" s="80"/>
      <c r="D21" s="27" t="s">
        <v>54</v>
      </c>
      <c r="F21" s="269" t="s">
        <v>32</v>
      </c>
      <c r="G21" s="166" t="s">
        <v>307</v>
      </c>
      <c r="H21" s="269">
        <v>220016074</v>
      </c>
      <c r="I21" s="166" t="s">
        <v>308</v>
      </c>
      <c r="J21" s="28" t="s">
        <v>309</v>
      </c>
      <c r="K21" s="166" t="s">
        <v>25</v>
      </c>
      <c r="L21" s="166"/>
      <c r="M21" s="166" t="s">
        <v>60</v>
      </c>
      <c r="N21" s="85" t="s">
        <v>210</v>
      </c>
      <c r="O21" s="85" t="s">
        <v>232</v>
      </c>
      <c r="P21" s="166" t="s">
        <v>283</v>
      </c>
      <c r="Q21" s="296" t="s">
        <v>434</v>
      </c>
      <c r="R21" s="166" t="s">
        <v>234</v>
      </c>
      <c r="S21" s="85" t="s">
        <v>232</v>
      </c>
      <c r="T21" s="166" t="s">
        <v>284</v>
      </c>
      <c r="U21" s="166" t="s">
        <v>11</v>
      </c>
      <c r="V21" s="85"/>
      <c r="W21" s="166">
        <v>1.2019</v>
      </c>
      <c r="X21" s="85" t="s">
        <v>285</v>
      </c>
      <c r="Y21" s="85" t="s">
        <v>435</v>
      </c>
      <c r="Z21" s="85" t="s">
        <v>436</v>
      </c>
      <c r="AA21" s="272">
        <v>10</v>
      </c>
      <c r="AB21" s="166" t="s">
        <v>286</v>
      </c>
      <c r="AC21" s="166"/>
      <c r="AD21" s="237">
        <v>27</v>
      </c>
      <c r="AE21" s="160">
        <v>388293.15</v>
      </c>
      <c r="AF21" s="276">
        <f t="shared" ref="AF21" si="10">AD21*AE21</f>
        <v>10483915.050000001</v>
      </c>
      <c r="AG21" s="160">
        <f t="shared" si="0"/>
        <v>11741984.856000002</v>
      </c>
      <c r="AH21" s="237">
        <v>28</v>
      </c>
      <c r="AI21" s="160">
        <v>388293.15</v>
      </c>
      <c r="AJ21" s="160">
        <f t="shared" ref="AJ21" si="11">AH21*AI21</f>
        <v>10872208.200000001</v>
      </c>
      <c r="AK21" s="160">
        <f t="shared" si="1"/>
        <v>12176873.184000002</v>
      </c>
      <c r="AL21" s="237">
        <v>28</v>
      </c>
      <c r="AM21" s="160">
        <v>388293.15</v>
      </c>
      <c r="AN21" s="160">
        <f t="shared" ref="AN21" si="12">AL21*AM21</f>
        <v>10872208.200000001</v>
      </c>
      <c r="AO21" s="160">
        <f t="shared" si="2"/>
        <v>12176873.184000002</v>
      </c>
      <c r="AP21" s="237">
        <v>28</v>
      </c>
      <c r="AQ21" s="160">
        <v>388293.15</v>
      </c>
      <c r="AR21" s="160">
        <f t="shared" ref="AR21" si="13">AP21*AQ21</f>
        <v>10872208.200000001</v>
      </c>
      <c r="AS21" s="160">
        <f t="shared" si="3"/>
        <v>12176873.184000002</v>
      </c>
      <c r="AT21" s="237">
        <v>28</v>
      </c>
      <c r="AU21" s="160">
        <v>388293.15</v>
      </c>
      <c r="AV21" s="160">
        <f t="shared" ref="AV21" si="14">AT21*AU21</f>
        <v>10872208.200000001</v>
      </c>
      <c r="AW21" s="160">
        <f t="shared" si="4"/>
        <v>12176873.184000002</v>
      </c>
      <c r="AX21" s="237">
        <f t="shared" ref="AX21:AX22" si="15">AT21+AP21+AL21+AH21+AD21</f>
        <v>139</v>
      </c>
      <c r="AY21" s="160">
        <v>0</v>
      </c>
      <c r="AZ21" s="160">
        <v>0</v>
      </c>
      <c r="BA21" s="85" t="s">
        <v>245</v>
      </c>
      <c r="BB21" s="182"/>
      <c r="BC21" s="297"/>
      <c r="BD21" s="182"/>
      <c r="BE21" s="182"/>
      <c r="BF21" s="85" t="s">
        <v>310</v>
      </c>
      <c r="BG21" s="166"/>
      <c r="BH21" s="166"/>
      <c r="BI21" s="166"/>
      <c r="BJ21" s="166"/>
      <c r="BK21" s="166"/>
      <c r="BL21" s="166"/>
      <c r="BM21" s="85" t="s">
        <v>73</v>
      </c>
    </row>
    <row r="22" spans="1:66" s="6" customFormat="1" ht="13.15" customHeight="1" x14ac:dyDescent="0.2">
      <c r="A22" s="85" t="s">
        <v>302</v>
      </c>
      <c r="B22" s="25" t="s">
        <v>442</v>
      </c>
      <c r="C22" s="25" t="s">
        <v>511</v>
      </c>
      <c r="D22" s="269" t="s">
        <v>512</v>
      </c>
      <c r="E22" s="166"/>
      <c r="F22" s="269"/>
      <c r="G22" s="166" t="s">
        <v>307</v>
      </c>
      <c r="H22" s="269">
        <v>220016074</v>
      </c>
      <c r="I22" s="166" t="s">
        <v>308</v>
      </c>
      <c r="J22" s="28" t="s">
        <v>309</v>
      </c>
      <c r="K22" s="166" t="s">
        <v>25</v>
      </c>
      <c r="L22" s="166"/>
      <c r="M22" s="166" t="s">
        <v>60</v>
      </c>
      <c r="N22" s="85" t="s">
        <v>210</v>
      </c>
      <c r="O22" s="85" t="s">
        <v>232</v>
      </c>
      <c r="P22" s="166" t="s">
        <v>283</v>
      </c>
      <c r="Q22" s="296" t="s">
        <v>510</v>
      </c>
      <c r="R22" s="166" t="s">
        <v>234</v>
      </c>
      <c r="S22" s="85" t="s">
        <v>232</v>
      </c>
      <c r="T22" s="166" t="s">
        <v>284</v>
      </c>
      <c r="U22" s="166" t="s">
        <v>11</v>
      </c>
      <c r="V22" s="85"/>
      <c r="W22" s="233" t="s">
        <v>478</v>
      </c>
      <c r="X22" s="85" t="s">
        <v>285</v>
      </c>
      <c r="Y22" s="233">
        <v>30</v>
      </c>
      <c r="Z22" s="233" t="s">
        <v>243</v>
      </c>
      <c r="AA22" s="233">
        <v>10</v>
      </c>
      <c r="AB22" s="166" t="s">
        <v>286</v>
      </c>
      <c r="AC22" s="166"/>
      <c r="AD22" s="237">
        <v>30</v>
      </c>
      <c r="AE22" s="160">
        <v>388293.15</v>
      </c>
      <c r="AF22" s="160">
        <f>AD22*AE22</f>
        <v>11648794.5</v>
      </c>
      <c r="AG22" s="160">
        <f t="shared" si="0"/>
        <v>13046649.840000002</v>
      </c>
      <c r="AH22" s="237">
        <v>28</v>
      </c>
      <c r="AI22" s="160">
        <v>388293.15</v>
      </c>
      <c r="AJ22" s="160">
        <f>AH22*AI22</f>
        <v>10872208.200000001</v>
      </c>
      <c r="AK22" s="160">
        <f t="shared" si="1"/>
        <v>12176873.184000002</v>
      </c>
      <c r="AL22" s="237">
        <v>28</v>
      </c>
      <c r="AM22" s="160">
        <v>388293.15</v>
      </c>
      <c r="AN22" s="160">
        <f>AL22*AM22</f>
        <v>10872208.200000001</v>
      </c>
      <c r="AO22" s="160">
        <f t="shared" si="2"/>
        <v>12176873.184000002</v>
      </c>
      <c r="AP22" s="237">
        <v>28</v>
      </c>
      <c r="AQ22" s="160">
        <v>388293.15</v>
      </c>
      <c r="AR22" s="160">
        <f>AP22*AQ22</f>
        <v>10872208.200000001</v>
      </c>
      <c r="AS22" s="160">
        <f t="shared" si="3"/>
        <v>12176873.184000002</v>
      </c>
      <c r="AT22" s="237">
        <v>28</v>
      </c>
      <c r="AU22" s="160">
        <v>388293.15</v>
      </c>
      <c r="AV22" s="160">
        <f>AT22*AU22</f>
        <v>10872208.200000001</v>
      </c>
      <c r="AW22" s="160">
        <f t="shared" si="4"/>
        <v>12176873.184000002</v>
      </c>
      <c r="AX22" s="298">
        <f t="shared" si="15"/>
        <v>142</v>
      </c>
      <c r="AY22" s="160">
        <f>AF22+AJ22+AN22+AR22+AV22</f>
        <v>55137627.300000012</v>
      </c>
      <c r="AZ22" s="160">
        <f t="shared" ref="AZ22" si="16">AY22*1.12</f>
        <v>61754142.57600002</v>
      </c>
      <c r="BA22" s="85" t="s">
        <v>245</v>
      </c>
      <c r="BB22" s="182"/>
      <c r="BC22" s="297"/>
      <c r="BD22" s="182"/>
      <c r="BE22" s="182"/>
      <c r="BF22" s="85" t="s">
        <v>310</v>
      </c>
      <c r="BG22" s="166"/>
      <c r="BH22" s="166"/>
      <c r="BI22" s="166"/>
      <c r="BJ22" s="85" t="s">
        <v>73</v>
      </c>
      <c r="BK22" s="85" t="s">
        <v>73</v>
      </c>
      <c r="BL22" s="25"/>
    </row>
    <row r="23" spans="1:66" ht="13.15" customHeight="1" x14ac:dyDescent="0.2">
      <c r="A23" s="85" t="s">
        <v>302</v>
      </c>
      <c r="B23" s="75" t="s">
        <v>426</v>
      </c>
      <c r="C23" s="25"/>
      <c r="D23" s="25"/>
      <c r="E23" s="25"/>
      <c r="F23" s="25" t="s">
        <v>33</v>
      </c>
      <c r="G23" s="166" t="s">
        <v>307</v>
      </c>
      <c r="H23" s="37">
        <v>220016650</v>
      </c>
      <c r="I23" s="166" t="s">
        <v>308</v>
      </c>
      <c r="J23" s="166" t="s">
        <v>309</v>
      </c>
      <c r="K23" s="166" t="s">
        <v>25</v>
      </c>
      <c r="L23" s="166"/>
      <c r="M23" s="166" t="s">
        <v>60</v>
      </c>
      <c r="N23" s="269">
        <v>30</v>
      </c>
      <c r="O23" s="269">
        <v>230000000</v>
      </c>
      <c r="P23" s="166" t="s">
        <v>283</v>
      </c>
      <c r="Q23" s="85" t="s">
        <v>272</v>
      </c>
      <c r="R23" s="166" t="s">
        <v>234</v>
      </c>
      <c r="S23" s="269">
        <v>230000000</v>
      </c>
      <c r="T23" s="166" t="s">
        <v>284</v>
      </c>
      <c r="U23" s="166" t="s">
        <v>11</v>
      </c>
      <c r="V23" s="85"/>
      <c r="W23" s="26" t="s">
        <v>264</v>
      </c>
      <c r="X23" s="26" t="s">
        <v>285</v>
      </c>
      <c r="Y23" s="269">
        <v>30</v>
      </c>
      <c r="Z23" s="269">
        <v>60</v>
      </c>
      <c r="AA23" s="270">
        <v>10</v>
      </c>
      <c r="AB23" s="166" t="s">
        <v>286</v>
      </c>
      <c r="AC23" s="26" t="s">
        <v>236</v>
      </c>
      <c r="AD23" s="237">
        <v>30</v>
      </c>
      <c r="AE23" s="160">
        <v>403820</v>
      </c>
      <c r="AF23" s="160">
        <f t="shared" si="5"/>
        <v>12114600</v>
      </c>
      <c r="AG23" s="160">
        <f t="shared" si="0"/>
        <v>13568352.000000002</v>
      </c>
      <c r="AH23" s="237">
        <v>77</v>
      </c>
      <c r="AI23" s="295">
        <v>403820</v>
      </c>
      <c r="AJ23" s="160">
        <f t="shared" si="6"/>
        <v>31094140</v>
      </c>
      <c r="AK23" s="160">
        <f t="shared" si="1"/>
        <v>34825436.800000004</v>
      </c>
      <c r="AL23" s="237">
        <v>77</v>
      </c>
      <c r="AM23" s="281">
        <v>403820</v>
      </c>
      <c r="AN23" s="160">
        <f t="shared" si="7"/>
        <v>31094140</v>
      </c>
      <c r="AO23" s="160">
        <f t="shared" si="2"/>
        <v>34825436.800000004</v>
      </c>
      <c r="AP23" s="237">
        <v>77</v>
      </c>
      <c r="AQ23" s="281">
        <v>403820</v>
      </c>
      <c r="AR23" s="160">
        <f t="shared" si="8"/>
        <v>31094140</v>
      </c>
      <c r="AS23" s="160">
        <f t="shared" si="3"/>
        <v>34825436.800000004</v>
      </c>
      <c r="AT23" s="237">
        <v>77</v>
      </c>
      <c r="AU23" s="282">
        <v>403820</v>
      </c>
      <c r="AV23" s="160">
        <f t="shared" si="9"/>
        <v>31094140</v>
      </c>
      <c r="AW23" s="160">
        <f t="shared" si="4"/>
        <v>34825436.800000004</v>
      </c>
      <c r="AX23" s="237">
        <v>338</v>
      </c>
      <c r="AY23" s="160">
        <v>0</v>
      </c>
      <c r="AZ23" s="160">
        <v>0</v>
      </c>
      <c r="BA23" s="85" t="s">
        <v>245</v>
      </c>
      <c r="BB23" s="85"/>
      <c r="BC23" s="166"/>
      <c r="BD23" s="166"/>
      <c r="BE23" s="85"/>
      <c r="BF23" s="85" t="s">
        <v>311</v>
      </c>
      <c r="BG23" s="166"/>
      <c r="BH23" s="85"/>
      <c r="BI23" s="85"/>
      <c r="BJ23" s="25"/>
      <c r="BK23" s="85"/>
      <c r="BL23" s="25"/>
      <c r="BM23" s="25"/>
    </row>
    <row r="24" spans="1:66" s="6" customFormat="1" ht="11.25" customHeight="1" x14ac:dyDescent="0.2">
      <c r="A24" s="85" t="s">
        <v>302</v>
      </c>
      <c r="B24" s="75" t="s">
        <v>426</v>
      </c>
      <c r="C24" s="75"/>
      <c r="D24" s="27" t="s">
        <v>57</v>
      </c>
      <c r="E24" s="80"/>
      <c r="F24" s="269" t="s">
        <v>34</v>
      </c>
      <c r="G24" s="166" t="s">
        <v>307</v>
      </c>
      <c r="H24" s="269">
        <v>220016650</v>
      </c>
      <c r="I24" s="166" t="s">
        <v>308</v>
      </c>
      <c r="J24" s="28" t="s">
        <v>309</v>
      </c>
      <c r="K24" s="166" t="s">
        <v>25</v>
      </c>
      <c r="L24" s="166"/>
      <c r="M24" s="166" t="s">
        <v>60</v>
      </c>
      <c r="N24" s="85" t="s">
        <v>210</v>
      </c>
      <c r="O24" s="85" t="s">
        <v>232</v>
      </c>
      <c r="P24" s="166" t="s">
        <v>283</v>
      </c>
      <c r="Q24" s="296" t="s">
        <v>434</v>
      </c>
      <c r="R24" s="166" t="s">
        <v>234</v>
      </c>
      <c r="S24" s="85" t="s">
        <v>232</v>
      </c>
      <c r="T24" s="166" t="s">
        <v>284</v>
      </c>
      <c r="U24" s="166" t="s">
        <v>11</v>
      </c>
      <c r="V24" s="85"/>
      <c r="W24" s="166">
        <v>1.2019</v>
      </c>
      <c r="X24" s="85" t="s">
        <v>285</v>
      </c>
      <c r="Y24" s="85" t="s">
        <v>435</v>
      </c>
      <c r="Z24" s="85" t="s">
        <v>436</v>
      </c>
      <c r="AA24" s="272">
        <v>10</v>
      </c>
      <c r="AB24" s="166" t="s">
        <v>286</v>
      </c>
      <c r="AC24" s="166"/>
      <c r="AD24" s="237">
        <v>30</v>
      </c>
      <c r="AE24" s="160">
        <v>403820</v>
      </c>
      <c r="AF24" s="276">
        <f t="shared" ref="AF24:AF25" si="17">AD24*AE24</f>
        <v>12114600</v>
      </c>
      <c r="AG24" s="160">
        <f t="shared" si="0"/>
        <v>13568352.000000002</v>
      </c>
      <c r="AH24" s="237">
        <v>77</v>
      </c>
      <c r="AI24" s="160">
        <v>403820</v>
      </c>
      <c r="AJ24" s="160">
        <f t="shared" ref="AJ24:AJ25" si="18">AH24*AI24</f>
        <v>31094140</v>
      </c>
      <c r="AK24" s="160">
        <f t="shared" si="1"/>
        <v>34825436.800000004</v>
      </c>
      <c r="AL24" s="237">
        <v>77</v>
      </c>
      <c r="AM24" s="160">
        <v>403820</v>
      </c>
      <c r="AN24" s="160">
        <f t="shared" ref="AN24:AN25" si="19">AL24*AM24</f>
        <v>31094140</v>
      </c>
      <c r="AO24" s="160">
        <f t="shared" si="2"/>
        <v>34825436.800000004</v>
      </c>
      <c r="AP24" s="237">
        <v>77</v>
      </c>
      <c r="AQ24" s="160">
        <v>403820</v>
      </c>
      <c r="AR24" s="160">
        <f t="shared" ref="AR24:AR25" si="20">AP24*AQ24</f>
        <v>31094140</v>
      </c>
      <c r="AS24" s="160">
        <f t="shared" si="3"/>
        <v>34825436.800000004</v>
      </c>
      <c r="AT24" s="237">
        <v>77</v>
      </c>
      <c r="AU24" s="160">
        <v>403820</v>
      </c>
      <c r="AV24" s="160">
        <f t="shared" ref="AV24:AV25" si="21">AT24*AU24</f>
        <v>31094140</v>
      </c>
      <c r="AW24" s="160">
        <f t="shared" si="4"/>
        <v>34825436.800000004</v>
      </c>
      <c r="AX24" s="237">
        <f t="shared" ref="AX24:AX25" si="22">AT24+AP24+AL24+AH24+AD24</f>
        <v>338</v>
      </c>
      <c r="AY24" s="160">
        <v>0</v>
      </c>
      <c r="AZ24" s="160">
        <v>0</v>
      </c>
      <c r="BA24" s="85" t="s">
        <v>245</v>
      </c>
      <c r="BB24" s="182"/>
      <c r="BC24" s="297"/>
      <c r="BD24" s="182"/>
      <c r="BE24" s="182"/>
      <c r="BF24" s="85" t="s">
        <v>311</v>
      </c>
      <c r="BG24" s="166"/>
      <c r="BH24" s="166"/>
      <c r="BI24" s="166"/>
      <c r="BJ24" s="166"/>
      <c r="BK24" s="166"/>
      <c r="BL24" s="166"/>
      <c r="BM24" s="85" t="s">
        <v>73</v>
      </c>
    </row>
    <row r="25" spans="1:66" s="6" customFormat="1" ht="13.15" customHeight="1" x14ac:dyDescent="0.2">
      <c r="A25" s="85" t="s">
        <v>302</v>
      </c>
      <c r="B25" s="25" t="s">
        <v>442</v>
      </c>
      <c r="C25" s="25" t="s">
        <v>513</v>
      </c>
      <c r="D25" s="269" t="s">
        <v>514</v>
      </c>
      <c r="E25" s="166"/>
      <c r="F25" s="269"/>
      <c r="G25" s="166" t="s">
        <v>307</v>
      </c>
      <c r="H25" s="269">
        <v>220016650</v>
      </c>
      <c r="I25" s="166" t="s">
        <v>308</v>
      </c>
      <c r="J25" s="28" t="s">
        <v>309</v>
      </c>
      <c r="K25" s="166" t="s">
        <v>25</v>
      </c>
      <c r="L25" s="166"/>
      <c r="M25" s="166" t="s">
        <v>60</v>
      </c>
      <c r="N25" s="85" t="s">
        <v>210</v>
      </c>
      <c r="O25" s="85" t="s">
        <v>232</v>
      </c>
      <c r="P25" s="166" t="s">
        <v>283</v>
      </c>
      <c r="Q25" s="296" t="s">
        <v>510</v>
      </c>
      <c r="R25" s="166" t="s">
        <v>234</v>
      </c>
      <c r="S25" s="85" t="s">
        <v>232</v>
      </c>
      <c r="T25" s="166" t="s">
        <v>284</v>
      </c>
      <c r="U25" s="166" t="s">
        <v>11</v>
      </c>
      <c r="V25" s="85"/>
      <c r="W25" s="233" t="s">
        <v>478</v>
      </c>
      <c r="X25" s="85" t="s">
        <v>285</v>
      </c>
      <c r="Y25" s="233">
        <v>30</v>
      </c>
      <c r="Z25" s="233" t="s">
        <v>243</v>
      </c>
      <c r="AA25" s="233">
        <v>10</v>
      </c>
      <c r="AB25" s="166" t="s">
        <v>286</v>
      </c>
      <c r="AC25" s="166"/>
      <c r="AD25" s="237">
        <v>66</v>
      </c>
      <c r="AE25" s="160">
        <v>403820</v>
      </c>
      <c r="AF25" s="160">
        <f t="shared" si="17"/>
        <v>26652120</v>
      </c>
      <c r="AG25" s="160">
        <f t="shared" si="0"/>
        <v>29850374.400000002</v>
      </c>
      <c r="AH25" s="237">
        <v>77</v>
      </c>
      <c r="AI25" s="160">
        <v>403820</v>
      </c>
      <c r="AJ25" s="160">
        <f t="shared" si="18"/>
        <v>31094140</v>
      </c>
      <c r="AK25" s="160">
        <f t="shared" si="1"/>
        <v>34825436.800000004</v>
      </c>
      <c r="AL25" s="237">
        <v>77</v>
      </c>
      <c r="AM25" s="160">
        <v>403820</v>
      </c>
      <c r="AN25" s="160">
        <f t="shared" si="19"/>
        <v>31094140</v>
      </c>
      <c r="AO25" s="160">
        <f t="shared" si="2"/>
        <v>34825436.800000004</v>
      </c>
      <c r="AP25" s="237">
        <v>77</v>
      </c>
      <c r="AQ25" s="160">
        <v>403820</v>
      </c>
      <c r="AR25" s="160">
        <f t="shared" si="20"/>
        <v>31094140</v>
      </c>
      <c r="AS25" s="160">
        <f t="shared" si="3"/>
        <v>34825436.800000004</v>
      </c>
      <c r="AT25" s="237">
        <v>77</v>
      </c>
      <c r="AU25" s="160">
        <v>403820</v>
      </c>
      <c r="AV25" s="160">
        <f t="shared" si="21"/>
        <v>31094140</v>
      </c>
      <c r="AW25" s="160">
        <f t="shared" si="4"/>
        <v>34825436.800000004</v>
      </c>
      <c r="AX25" s="298">
        <f t="shared" si="22"/>
        <v>374</v>
      </c>
      <c r="AY25" s="160">
        <f>AF25+AJ25+AN25+AR25+AV25</f>
        <v>151028680</v>
      </c>
      <c r="AZ25" s="160">
        <f t="shared" ref="AZ25" si="23">AY25*1.12</f>
        <v>169152121.60000002</v>
      </c>
      <c r="BA25" s="85" t="s">
        <v>245</v>
      </c>
      <c r="BB25" s="182"/>
      <c r="BC25" s="297"/>
      <c r="BD25" s="182"/>
      <c r="BE25" s="182"/>
      <c r="BF25" s="85" t="s">
        <v>311</v>
      </c>
      <c r="BG25" s="166"/>
      <c r="BH25" s="166"/>
      <c r="BI25" s="166"/>
      <c r="BJ25" s="85" t="s">
        <v>73</v>
      </c>
      <c r="BK25" s="85" t="s">
        <v>73</v>
      </c>
      <c r="BL25" s="25"/>
    </row>
    <row r="26" spans="1:66" ht="13.15" customHeight="1" x14ac:dyDescent="0.2">
      <c r="A26" s="85" t="s">
        <v>302</v>
      </c>
      <c r="B26" s="75" t="s">
        <v>426</v>
      </c>
      <c r="C26" s="25"/>
      <c r="D26" s="27" t="s">
        <v>51</v>
      </c>
      <c r="E26" s="25"/>
      <c r="F26" s="25" t="s">
        <v>28</v>
      </c>
      <c r="G26" s="166" t="s">
        <v>312</v>
      </c>
      <c r="H26" s="37">
        <v>220019910</v>
      </c>
      <c r="I26" s="166" t="s">
        <v>313</v>
      </c>
      <c r="J26" s="166" t="s">
        <v>314</v>
      </c>
      <c r="K26" s="166" t="s">
        <v>25</v>
      </c>
      <c r="L26" s="166"/>
      <c r="M26" s="166" t="s">
        <v>60</v>
      </c>
      <c r="N26" s="269">
        <v>30</v>
      </c>
      <c r="O26" s="269">
        <v>230000000</v>
      </c>
      <c r="P26" s="166" t="s">
        <v>283</v>
      </c>
      <c r="Q26" s="85" t="s">
        <v>272</v>
      </c>
      <c r="R26" s="166" t="s">
        <v>234</v>
      </c>
      <c r="S26" s="269">
        <v>230000000</v>
      </c>
      <c r="T26" s="166" t="s">
        <v>284</v>
      </c>
      <c r="U26" s="166" t="s">
        <v>11</v>
      </c>
      <c r="V26" s="85"/>
      <c r="W26" s="26" t="s">
        <v>264</v>
      </c>
      <c r="X26" s="26" t="s">
        <v>285</v>
      </c>
      <c r="Y26" s="269">
        <v>30</v>
      </c>
      <c r="Z26" s="269">
        <v>60</v>
      </c>
      <c r="AA26" s="270">
        <v>10</v>
      </c>
      <c r="AB26" s="166" t="s">
        <v>286</v>
      </c>
      <c r="AC26" s="26" t="s">
        <v>236</v>
      </c>
      <c r="AD26" s="237">
        <v>617</v>
      </c>
      <c r="AE26" s="160">
        <v>23106.880000000001</v>
      </c>
      <c r="AF26" s="160">
        <f t="shared" si="5"/>
        <v>14256944.960000001</v>
      </c>
      <c r="AG26" s="160">
        <f t="shared" si="0"/>
        <v>15967778.355200002</v>
      </c>
      <c r="AH26" s="237">
        <v>500</v>
      </c>
      <c r="AI26" s="295">
        <v>23106.880000000001</v>
      </c>
      <c r="AJ26" s="160">
        <f t="shared" si="6"/>
        <v>11553440</v>
      </c>
      <c r="AK26" s="160">
        <f t="shared" si="1"/>
        <v>12939852.800000001</v>
      </c>
      <c r="AL26" s="237">
        <v>500</v>
      </c>
      <c r="AM26" s="281">
        <v>23106.880000000001</v>
      </c>
      <c r="AN26" s="160">
        <f t="shared" si="7"/>
        <v>11553440</v>
      </c>
      <c r="AO26" s="160">
        <f t="shared" si="2"/>
        <v>12939852.800000001</v>
      </c>
      <c r="AP26" s="237">
        <v>500</v>
      </c>
      <c r="AQ26" s="281">
        <v>23106.880000000001</v>
      </c>
      <c r="AR26" s="160">
        <f t="shared" si="8"/>
        <v>11553440</v>
      </c>
      <c r="AS26" s="160">
        <f t="shared" si="3"/>
        <v>12939852.800000001</v>
      </c>
      <c r="AT26" s="237">
        <v>500</v>
      </c>
      <c r="AU26" s="282">
        <v>23106.880000000001</v>
      </c>
      <c r="AV26" s="160">
        <f t="shared" si="9"/>
        <v>11553440</v>
      </c>
      <c r="AW26" s="160">
        <f t="shared" si="4"/>
        <v>12939852.800000001</v>
      </c>
      <c r="AX26" s="237">
        <v>2617</v>
      </c>
      <c r="AY26" s="160">
        <v>60470704.960000001</v>
      </c>
      <c r="AZ26" s="160">
        <v>67727189.555200011</v>
      </c>
      <c r="BA26" s="85" t="s">
        <v>245</v>
      </c>
      <c r="BB26" s="166"/>
      <c r="BC26" s="166"/>
      <c r="BD26" s="166"/>
      <c r="BE26" s="166"/>
      <c r="BF26" s="166" t="s">
        <v>315</v>
      </c>
      <c r="BG26" s="166"/>
      <c r="BH26" s="85"/>
      <c r="BI26" s="25"/>
      <c r="BJ26" s="25"/>
      <c r="BK26" s="25"/>
      <c r="BL26" s="25"/>
      <c r="BM26" s="25"/>
    </row>
    <row r="27" spans="1:66" s="6" customFormat="1" ht="12" customHeight="1" x14ac:dyDescent="0.2">
      <c r="A27" s="85" t="s">
        <v>302</v>
      </c>
      <c r="B27" s="75" t="s">
        <v>426</v>
      </c>
      <c r="C27" s="85"/>
      <c r="D27" s="166"/>
      <c r="E27" s="166"/>
      <c r="F27" s="166" t="s">
        <v>35</v>
      </c>
      <c r="G27" s="166" t="s">
        <v>307</v>
      </c>
      <c r="H27" s="37">
        <v>220028102</v>
      </c>
      <c r="I27" s="166" t="s">
        <v>308</v>
      </c>
      <c r="J27" s="166" t="s">
        <v>309</v>
      </c>
      <c r="K27" s="166" t="s">
        <v>25</v>
      </c>
      <c r="L27" s="166"/>
      <c r="M27" s="166" t="s">
        <v>60</v>
      </c>
      <c r="N27" s="269">
        <v>30</v>
      </c>
      <c r="O27" s="269">
        <v>230000000</v>
      </c>
      <c r="P27" s="166" t="s">
        <v>283</v>
      </c>
      <c r="Q27" s="85" t="s">
        <v>272</v>
      </c>
      <c r="R27" s="166" t="s">
        <v>234</v>
      </c>
      <c r="S27" s="269">
        <v>230000000</v>
      </c>
      <c r="T27" s="166" t="s">
        <v>284</v>
      </c>
      <c r="U27" s="166" t="s">
        <v>11</v>
      </c>
      <c r="V27" s="85"/>
      <c r="W27" s="26" t="s">
        <v>264</v>
      </c>
      <c r="X27" s="26" t="s">
        <v>285</v>
      </c>
      <c r="Y27" s="269">
        <v>30</v>
      </c>
      <c r="Z27" s="269">
        <v>60</v>
      </c>
      <c r="AA27" s="270">
        <v>10</v>
      </c>
      <c r="AB27" s="166" t="s">
        <v>286</v>
      </c>
      <c r="AC27" s="26" t="s">
        <v>236</v>
      </c>
      <c r="AD27" s="237">
        <v>15</v>
      </c>
      <c r="AE27" s="160">
        <v>392050</v>
      </c>
      <c r="AF27" s="160">
        <f t="shared" si="5"/>
        <v>5880750</v>
      </c>
      <c r="AG27" s="160">
        <f t="shared" si="0"/>
        <v>6586440.0000000009</v>
      </c>
      <c r="AH27" s="237">
        <v>17</v>
      </c>
      <c r="AI27" s="295">
        <v>392050</v>
      </c>
      <c r="AJ27" s="160">
        <f t="shared" si="6"/>
        <v>6664850</v>
      </c>
      <c r="AK27" s="160">
        <f t="shared" si="1"/>
        <v>7464632.0000000009</v>
      </c>
      <c r="AL27" s="237">
        <v>17</v>
      </c>
      <c r="AM27" s="281">
        <v>392050</v>
      </c>
      <c r="AN27" s="160">
        <f t="shared" si="7"/>
        <v>6664850</v>
      </c>
      <c r="AO27" s="160">
        <f t="shared" si="2"/>
        <v>7464632.0000000009</v>
      </c>
      <c r="AP27" s="237">
        <v>17</v>
      </c>
      <c r="AQ27" s="281">
        <v>392050</v>
      </c>
      <c r="AR27" s="160">
        <f t="shared" si="8"/>
        <v>6664850</v>
      </c>
      <c r="AS27" s="160">
        <f t="shared" si="3"/>
        <v>7464632.0000000009</v>
      </c>
      <c r="AT27" s="237">
        <v>17</v>
      </c>
      <c r="AU27" s="282">
        <v>392050</v>
      </c>
      <c r="AV27" s="160">
        <f t="shared" si="9"/>
        <v>6664850</v>
      </c>
      <c r="AW27" s="160">
        <f t="shared" si="4"/>
        <v>7464632.0000000009</v>
      </c>
      <c r="AX27" s="237">
        <v>83</v>
      </c>
      <c r="AY27" s="160">
        <v>0</v>
      </c>
      <c r="AZ27" s="160">
        <v>0</v>
      </c>
      <c r="BA27" s="85" t="s">
        <v>245</v>
      </c>
      <c r="BB27" s="85"/>
      <c r="BC27" s="166"/>
      <c r="BD27" s="166"/>
      <c r="BE27" s="85"/>
      <c r="BF27" s="85" t="s">
        <v>316</v>
      </c>
      <c r="BG27" s="166"/>
      <c r="BH27" s="85"/>
      <c r="BI27" s="25"/>
      <c r="BJ27" s="25"/>
      <c r="BK27" s="25"/>
      <c r="BL27" s="80"/>
      <c r="BM27" s="80"/>
    </row>
    <row r="28" spans="1:66" s="6" customFormat="1" ht="11.25" customHeight="1" x14ac:dyDescent="0.2">
      <c r="A28" s="85" t="s">
        <v>302</v>
      </c>
      <c r="B28" s="75" t="s">
        <v>426</v>
      </c>
      <c r="C28" s="75"/>
      <c r="D28" s="27" t="s">
        <v>56</v>
      </c>
      <c r="E28" s="80"/>
      <c r="F28" s="269" t="s">
        <v>36</v>
      </c>
      <c r="G28" s="166" t="s">
        <v>307</v>
      </c>
      <c r="H28" s="269">
        <v>220028102</v>
      </c>
      <c r="I28" s="166" t="s">
        <v>308</v>
      </c>
      <c r="J28" s="28" t="s">
        <v>309</v>
      </c>
      <c r="K28" s="166" t="s">
        <v>25</v>
      </c>
      <c r="L28" s="166"/>
      <c r="M28" s="166" t="s">
        <v>60</v>
      </c>
      <c r="N28" s="85" t="s">
        <v>210</v>
      </c>
      <c r="O28" s="85" t="s">
        <v>232</v>
      </c>
      <c r="P28" s="166" t="s">
        <v>283</v>
      </c>
      <c r="Q28" s="296" t="s">
        <v>434</v>
      </c>
      <c r="R28" s="166" t="s">
        <v>234</v>
      </c>
      <c r="S28" s="85" t="s">
        <v>232</v>
      </c>
      <c r="T28" s="166" t="s">
        <v>284</v>
      </c>
      <c r="U28" s="166" t="s">
        <v>11</v>
      </c>
      <c r="V28" s="85"/>
      <c r="W28" s="166">
        <v>1.2019</v>
      </c>
      <c r="X28" s="85" t="s">
        <v>285</v>
      </c>
      <c r="Y28" s="85" t="s">
        <v>435</v>
      </c>
      <c r="Z28" s="85" t="s">
        <v>436</v>
      </c>
      <c r="AA28" s="272">
        <v>10</v>
      </c>
      <c r="AB28" s="166" t="s">
        <v>286</v>
      </c>
      <c r="AC28" s="166"/>
      <c r="AD28" s="237">
        <v>15</v>
      </c>
      <c r="AE28" s="160">
        <v>392050</v>
      </c>
      <c r="AF28" s="276">
        <f t="shared" ref="AF28:AF29" si="24">AD28*AE28</f>
        <v>5880750</v>
      </c>
      <c r="AG28" s="160">
        <f t="shared" si="0"/>
        <v>6586440.0000000009</v>
      </c>
      <c r="AH28" s="237">
        <v>17</v>
      </c>
      <c r="AI28" s="160">
        <v>392050</v>
      </c>
      <c r="AJ28" s="160">
        <f t="shared" ref="AJ28:AJ29" si="25">AH28*AI28</f>
        <v>6664850</v>
      </c>
      <c r="AK28" s="160">
        <f t="shared" si="1"/>
        <v>7464632.0000000009</v>
      </c>
      <c r="AL28" s="237">
        <v>17</v>
      </c>
      <c r="AM28" s="160">
        <v>392050</v>
      </c>
      <c r="AN28" s="160">
        <f t="shared" ref="AN28:AN29" si="26">AL28*AM28</f>
        <v>6664850</v>
      </c>
      <c r="AO28" s="160">
        <f t="shared" si="2"/>
        <v>7464632.0000000009</v>
      </c>
      <c r="AP28" s="237">
        <v>17</v>
      </c>
      <c r="AQ28" s="160">
        <v>392050</v>
      </c>
      <c r="AR28" s="160">
        <f t="shared" ref="AR28:AR29" si="27">AP28*AQ28</f>
        <v>6664850</v>
      </c>
      <c r="AS28" s="160">
        <f t="shared" si="3"/>
        <v>7464632.0000000009</v>
      </c>
      <c r="AT28" s="237">
        <v>17</v>
      </c>
      <c r="AU28" s="160">
        <v>392050</v>
      </c>
      <c r="AV28" s="160">
        <f t="shared" ref="AV28:AV29" si="28">AT28*AU28</f>
        <v>6664850</v>
      </c>
      <c r="AW28" s="160">
        <f t="shared" si="4"/>
        <v>7464632.0000000009</v>
      </c>
      <c r="AX28" s="237">
        <f>AT28+AP28+AL28+AH28+AD28</f>
        <v>83</v>
      </c>
      <c r="AY28" s="160">
        <v>0</v>
      </c>
      <c r="AZ28" s="160">
        <v>0</v>
      </c>
      <c r="BA28" s="85" t="s">
        <v>245</v>
      </c>
      <c r="BB28" s="182"/>
      <c r="BC28" s="297"/>
      <c r="BD28" s="182"/>
      <c r="BE28" s="182"/>
      <c r="BF28" s="85" t="s">
        <v>316</v>
      </c>
      <c r="BG28" s="166"/>
      <c r="BH28" s="166"/>
      <c r="BI28" s="166"/>
      <c r="BJ28" s="166"/>
      <c r="BK28" s="166"/>
      <c r="BL28" s="166"/>
      <c r="BM28" s="85" t="s">
        <v>73</v>
      </c>
    </row>
    <row r="29" spans="1:66" s="6" customFormat="1" ht="13.15" customHeight="1" x14ac:dyDescent="0.2">
      <c r="A29" s="85" t="s">
        <v>302</v>
      </c>
      <c r="B29" s="25" t="s">
        <v>442</v>
      </c>
      <c r="C29" s="25" t="s">
        <v>515</v>
      </c>
      <c r="D29" s="269" t="s">
        <v>516</v>
      </c>
      <c r="E29" s="166"/>
      <c r="F29" s="269"/>
      <c r="G29" s="166" t="s">
        <v>307</v>
      </c>
      <c r="H29" s="269">
        <v>220028102</v>
      </c>
      <c r="I29" s="166" t="s">
        <v>308</v>
      </c>
      <c r="J29" s="28" t="s">
        <v>309</v>
      </c>
      <c r="K29" s="166" t="s">
        <v>25</v>
      </c>
      <c r="L29" s="166"/>
      <c r="M29" s="166" t="s">
        <v>60</v>
      </c>
      <c r="N29" s="85" t="s">
        <v>210</v>
      </c>
      <c r="O29" s="85" t="s">
        <v>232</v>
      </c>
      <c r="P29" s="166" t="s">
        <v>283</v>
      </c>
      <c r="Q29" s="296" t="s">
        <v>510</v>
      </c>
      <c r="R29" s="166" t="s">
        <v>234</v>
      </c>
      <c r="S29" s="85" t="s">
        <v>232</v>
      </c>
      <c r="T29" s="166" t="s">
        <v>284</v>
      </c>
      <c r="U29" s="166" t="s">
        <v>11</v>
      </c>
      <c r="V29" s="85"/>
      <c r="W29" s="233" t="s">
        <v>478</v>
      </c>
      <c r="X29" s="85" t="s">
        <v>285</v>
      </c>
      <c r="Y29" s="233">
        <v>30</v>
      </c>
      <c r="Z29" s="233" t="s">
        <v>243</v>
      </c>
      <c r="AA29" s="233">
        <v>10</v>
      </c>
      <c r="AB29" s="166" t="s">
        <v>286</v>
      </c>
      <c r="AC29" s="166"/>
      <c r="AD29" s="237">
        <v>18</v>
      </c>
      <c r="AE29" s="160">
        <v>392050</v>
      </c>
      <c r="AF29" s="160">
        <f t="shared" si="24"/>
        <v>7056900</v>
      </c>
      <c r="AG29" s="160">
        <f t="shared" si="0"/>
        <v>7903728.0000000009</v>
      </c>
      <c r="AH29" s="237">
        <v>17</v>
      </c>
      <c r="AI29" s="160">
        <v>392050</v>
      </c>
      <c r="AJ29" s="160">
        <f t="shared" si="25"/>
        <v>6664850</v>
      </c>
      <c r="AK29" s="160">
        <f t="shared" si="1"/>
        <v>7464632.0000000009</v>
      </c>
      <c r="AL29" s="237">
        <v>17</v>
      </c>
      <c r="AM29" s="160">
        <v>392050</v>
      </c>
      <c r="AN29" s="160">
        <f t="shared" si="26"/>
        <v>6664850</v>
      </c>
      <c r="AO29" s="160">
        <f t="shared" si="2"/>
        <v>7464632.0000000009</v>
      </c>
      <c r="AP29" s="237">
        <v>17</v>
      </c>
      <c r="AQ29" s="160">
        <v>392050</v>
      </c>
      <c r="AR29" s="160">
        <f t="shared" si="27"/>
        <v>6664850</v>
      </c>
      <c r="AS29" s="160">
        <f t="shared" si="3"/>
        <v>7464632.0000000009</v>
      </c>
      <c r="AT29" s="237">
        <v>17</v>
      </c>
      <c r="AU29" s="160">
        <v>392050</v>
      </c>
      <c r="AV29" s="160">
        <f t="shared" si="28"/>
        <v>6664850</v>
      </c>
      <c r="AW29" s="160">
        <f t="shared" si="4"/>
        <v>7464632.0000000009</v>
      </c>
      <c r="AX29" s="298">
        <f t="shared" ref="AX29" si="29">AT29+AP29+AL29+AH29+AD29</f>
        <v>86</v>
      </c>
      <c r="AY29" s="160">
        <f>AF29+AJ29+AN29+AR29+AV29</f>
        <v>33716300</v>
      </c>
      <c r="AZ29" s="160">
        <f t="shared" ref="AZ29" si="30">AY29*1.12</f>
        <v>37762256</v>
      </c>
      <c r="BA29" s="85" t="s">
        <v>245</v>
      </c>
      <c r="BB29" s="182"/>
      <c r="BC29" s="297"/>
      <c r="BD29" s="182"/>
      <c r="BE29" s="182"/>
      <c r="BF29" s="85" t="s">
        <v>316</v>
      </c>
      <c r="BG29" s="166"/>
      <c r="BH29" s="166"/>
      <c r="BI29" s="166"/>
      <c r="BJ29" s="85" t="s">
        <v>73</v>
      </c>
      <c r="BK29" s="85" t="s">
        <v>73</v>
      </c>
      <c r="BL29" s="25"/>
    </row>
    <row r="30" spans="1:66" s="6" customFormat="1" ht="12" customHeight="1" x14ac:dyDescent="0.2">
      <c r="A30" s="85" t="s">
        <v>302</v>
      </c>
      <c r="B30" s="75" t="s">
        <v>426</v>
      </c>
      <c r="C30" s="85"/>
      <c r="D30" s="166"/>
      <c r="E30" s="166"/>
      <c r="F30" s="166" t="s">
        <v>37</v>
      </c>
      <c r="G30" s="166" t="s">
        <v>307</v>
      </c>
      <c r="H30" s="37">
        <v>220031725</v>
      </c>
      <c r="I30" s="166" t="s">
        <v>308</v>
      </c>
      <c r="J30" s="166" t="s">
        <v>309</v>
      </c>
      <c r="K30" s="166" t="s">
        <v>25</v>
      </c>
      <c r="L30" s="166"/>
      <c r="M30" s="166" t="s">
        <v>60</v>
      </c>
      <c r="N30" s="269">
        <v>30</v>
      </c>
      <c r="O30" s="269">
        <v>230000000</v>
      </c>
      <c r="P30" s="166" t="s">
        <v>283</v>
      </c>
      <c r="Q30" s="85" t="s">
        <v>272</v>
      </c>
      <c r="R30" s="166" t="s">
        <v>234</v>
      </c>
      <c r="S30" s="269">
        <v>230000000</v>
      </c>
      <c r="T30" s="166" t="s">
        <v>284</v>
      </c>
      <c r="U30" s="166" t="s">
        <v>11</v>
      </c>
      <c r="V30" s="85"/>
      <c r="W30" s="26" t="s">
        <v>264</v>
      </c>
      <c r="X30" s="26" t="s">
        <v>285</v>
      </c>
      <c r="Y30" s="269">
        <v>30</v>
      </c>
      <c r="Z30" s="269">
        <v>60</v>
      </c>
      <c r="AA30" s="270">
        <v>10</v>
      </c>
      <c r="AB30" s="166" t="s">
        <v>286</v>
      </c>
      <c r="AC30" s="26" t="s">
        <v>236</v>
      </c>
      <c r="AD30" s="237">
        <v>91</v>
      </c>
      <c r="AE30" s="160">
        <v>1275052.8</v>
      </c>
      <c r="AF30" s="160">
        <f t="shared" si="5"/>
        <v>116029804.8</v>
      </c>
      <c r="AG30" s="160">
        <f t="shared" si="0"/>
        <v>129953381.376</v>
      </c>
      <c r="AH30" s="237">
        <v>91</v>
      </c>
      <c r="AI30" s="295">
        <v>1275052.8</v>
      </c>
      <c r="AJ30" s="160">
        <f t="shared" si="6"/>
        <v>116029804.8</v>
      </c>
      <c r="AK30" s="160">
        <f t="shared" si="1"/>
        <v>129953381.376</v>
      </c>
      <c r="AL30" s="237">
        <v>91</v>
      </c>
      <c r="AM30" s="281">
        <v>1275052.8</v>
      </c>
      <c r="AN30" s="160">
        <f t="shared" si="7"/>
        <v>116029804.8</v>
      </c>
      <c r="AO30" s="160">
        <f t="shared" si="2"/>
        <v>129953381.376</v>
      </c>
      <c r="AP30" s="237">
        <v>91</v>
      </c>
      <c r="AQ30" s="281">
        <v>1275052.8</v>
      </c>
      <c r="AR30" s="160">
        <f t="shared" si="8"/>
        <v>116029804.8</v>
      </c>
      <c r="AS30" s="160">
        <f t="shared" si="3"/>
        <v>129953381.376</v>
      </c>
      <c r="AT30" s="237">
        <v>91</v>
      </c>
      <c r="AU30" s="282">
        <v>1275052.8</v>
      </c>
      <c r="AV30" s="160">
        <f t="shared" si="9"/>
        <v>116029804.8</v>
      </c>
      <c r="AW30" s="160">
        <f t="shared" si="4"/>
        <v>129953381.376</v>
      </c>
      <c r="AX30" s="237">
        <v>455</v>
      </c>
      <c r="AY30" s="160">
        <v>0</v>
      </c>
      <c r="AZ30" s="160">
        <v>0</v>
      </c>
      <c r="BA30" s="85" t="s">
        <v>245</v>
      </c>
      <c r="BB30" s="85"/>
      <c r="BC30" s="166"/>
      <c r="BD30" s="166"/>
      <c r="BE30" s="85"/>
      <c r="BF30" s="85" t="s">
        <v>317</v>
      </c>
      <c r="BG30" s="166"/>
      <c r="BH30" s="85"/>
      <c r="BI30" s="25"/>
      <c r="BJ30" s="25"/>
      <c r="BK30" s="25"/>
      <c r="BL30" s="80"/>
      <c r="BM30" s="80"/>
    </row>
    <row r="31" spans="1:66" s="6" customFormat="1" ht="11.25" customHeight="1" x14ac:dyDescent="0.2">
      <c r="A31" s="85" t="s">
        <v>302</v>
      </c>
      <c r="B31" s="75" t="s">
        <v>426</v>
      </c>
      <c r="C31" s="75"/>
      <c r="D31" s="27" t="s">
        <v>55</v>
      </c>
      <c r="E31" s="80"/>
      <c r="F31" s="269" t="s">
        <v>38</v>
      </c>
      <c r="G31" s="166" t="s">
        <v>307</v>
      </c>
      <c r="H31" s="269">
        <v>220031725</v>
      </c>
      <c r="I31" s="166" t="s">
        <v>308</v>
      </c>
      <c r="J31" s="28" t="s">
        <v>309</v>
      </c>
      <c r="K31" s="166" t="s">
        <v>25</v>
      </c>
      <c r="L31" s="166"/>
      <c r="M31" s="166" t="s">
        <v>60</v>
      </c>
      <c r="N31" s="85" t="s">
        <v>210</v>
      </c>
      <c r="O31" s="85" t="s">
        <v>232</v>
      </c>
      <c r="P31" s="166" t="s">
        <v>283</v>
      </c>
      <c r="Q31" s="296" t="s">
        <v>434</v>
      </c>
      <c r="R31" s="166" t="s">
        <v>234</v>
      </c>
      <c r="S31" s="85" t="s">
        <v>232</v>
      </c>
      <c r="T31" s="166" t="s">
        <v>284</v>
      </c>
      <c r="U31" s="166" t="s">
        <v>11</v>
      </c>
      <c r="V31" s="85"/>
      <c r="W31" s="166">
        <v>1.2019</v>
      </c>
      <c r="X31" s="85" t="s">
        <v>285</v>
      </c>
      <c r="Y31" s="85" t="s">
        <v>435</v>
      </c>
      <c r="Z31" s="85" t="s">
        <v>436</v>
      </c>
      <c r="AA31" s="272">
        <v>10</v>
      </c>
      <c r="AB31" s="166" t="s">
        <v>286</v>
      </c>
      <c r="AC31" s="166"/>
      <c r="AD31" s="237">
        <v>59</v>
      </c>
      <c r="AE31" s="160">
        <v>1275052.8</v>
      </c>
      <c r="AF31" s="276">
        <f>AD31*AE31</f>
        <v>75228115.200000003</v>
      </c>
      <c r="AG31" s="160">
        <f>AF31*1.12</f>
        <v>84255489.024000004</v>
      </c>
      <c r="AH31" s="237">
        <v>91</v>
      </c>
      <c r="AI31" s="160">
        <v>1275052.8</v>
      </c>
      <c r="AJ31" s="160">
        <f>AH31*AI31</f>
        <v>116029804.8</v>
      </c>
      <c r="AK31" s="160">
        <f>AJ31*1.12</f>
        <v>129953381.376</v>
      </c>
      <c r="AL31" s="237">
        <v>91</v>
      </c>
      <c r="AM31" s="160">
        <v>1275052.8</v>
      </c>
      <c r="AN31" s="160">
        <f>AL31*AM31</f>
        <v>116029804.8</v>
      </c>
      <c r="AO31" s="160">
        <f>AN31*1.12</f>
        <v>129953381.376</v>
      </c>
      <c r="AP31" s="237">
        <v>91</v>
      </c>
      <c r="AQ31" s="160">
        <v>1275052.8</v>
      </c>
      <c r="AR31" s="160">
        <f>AP31*AQ31</f>
        <v>116029804.8</v>
      </c>
      <c r="AS31" s="160">
        <f>AR31*1.12</f>
        <v>129953381.376</v>
      </c>
      <c r="AT31" s="237">
        <v>91</v>
      </c>
      <c r="AU31" s="160">
        <v>1275052.8</v>
      </c>
      <c r="AV31" s="160">
        <f>AT31*AU31</f>
        <v>116029804.8</v>
      </c>
      <c r="AW31" s="160">
        <f>AV31*1.12</f>
        <v>129953381.376</v>
      </c>
      <c r="AX31" s="237">
        <f t="shared" ref="AX31:AX32" si="31">AT31+AP31+AL31+AH31+AD31</f>
        <v>423</v>
      </c>
      <c r="AY31" s="160">
        <v>0</v>
      </c>
      <c r="AZ31" s="160">
        <v>0</v>
      </c>
      <c r="BA31" s="85" t="s">
        <v>245</v>
      </c>
      <c r="BB31" s="182"/>
      <c r="BC31" s="297"/>
      <c r="BD31" s="182"/>
      <c r="BE31" s="182"/>
      <c r="BF31" s="85" t="s">
        <v>437</v>
      </c>
      <c r="BG31" s="166"/>
      <c r="BH31" s="166"/>
      <c r="BI31" s="166"/>
      <c r="BJ31" s="166"/>
      <c r="BK31" s="166"/>
      <c r="BL31" s="166"/>
      <c r="BM31" s="85" t="s">
        <v>73</v>
      </c>
    </row>
    <row r="32" spans="1:66" s="6" customFormat="1" ht="13.15" customHeight="1" x14ac:dyDescent="0.2">
      <c r="A32" s="85" t="s">
        <v>302</v>
      </c>
      <c r="B32" s="25" t="s">
        <v>442</v>
      </c>
      <c r="C32" s="25" t="s">
        <v>517</v>
      </c>
      <c r="D32" s="269" t="s">
        <v>518</v>
      </c>
      <c r="E32" s="166"/>
      <c r="F32" s="269"/>
      <c r="G32" s="166" t="s">
        <v>307</v>
      </c>
      <c r="H32" s="269">
        <v>220031725</v>
      </c>
      <c r="I32" s="166" t="s">
        <v>308</v>
      </c>
      <c r="J32" s="28" t="s">
        <v>309</v>
      </c>
      <c r="K32" s="166" t="s">
        <v>25</v>
      </c>
      <c r="L32" s="166"/>
      <c r="M32" s="166" t="s">
        <v>60</v>
      </c>
      <c r="N32" s="85" t="s">
        <v>210</v>
      </c>
      <c r="O32" s="85" t="s">
        <v>232</v>
      </c>
      <c r="P32" s="166" t="s">
        <v>283</v>
      </c>
      <c r="Q32" s="296" t="s">
        <v>510</v>
      </c>
      <c r="R32" s="166" t="s">
        <v>234</v>
      </c>
      <c r="S32" s="85" t="s">
        <v>232</v>
      </c>
      <c r="T32" s="166" t="s">
        <v>284</v>
      </c>
      <c r="U32" s="166" t="s">
        <v>11</v>
      </c>
      <c r="V32" s="85"/>
      <c r="W32" s="233" t="s">
        <v>478</v>
      </c>
      <c r="X32" s="85" t="s">
        <v>285</v>
      </c>
      <c r="Y32" s="233">
        <v>30</v>
      </c>
      <c r="Z32" s="233" t="s">
        <v>243</v>
      </c>
      <c r="AA32" s="233">
        <v>10</v>
      </c>
      <c r="AB32" s="166" t="s">
        <v>286</v>
      </c>
      <c r="AC32" s="166"/>
      <c r="AD32" s="237">
        <v>42</v>
      </c>
      <c r="AE32" s="160">
        <v>1275052.8</v>
      </c>
      <c r="AF32" s="160">
        <f t="shared" ref="AF32" si="32">AD32*AE32</f>
        <v>53552217.600000001</v>
      </c>
      <c r="AG32" s="160">
        <f t="shared" ref="AG32" si="33">AF32*1.12</f>
        <v>59978483.712000005</v>
      </c>
      <c r="AH32" s="237">
        <v>91</v>
      </c>
      <c r="AI32" s="160">
        <v>1275052.8</v>
      </c>
      <c r="AJ32" s="160">
        <f t="shared" ref="AJ32" si="34">AH32*AI32</f>
        <v>116029804.8</v>
      </c>
      <c r="AK32" s="160">
        <f t="shared" ref="AK32" si="35">AJ32*1.12</f>
        <v>129953381.376</v>
      </c>
      <c r="AL32" s="237">
        <v>91</v>
      </c>
      <c r="AM32" s="160">
        <v>1275052.8</v>
      </c>
      <c r="AN32" s="160">
        <f t="shared" ref="AN32" si="36">AL32*AM32</f>
        <v>116029804.8</v>
      </c>
      <c r="AO32" s="160">
        <f t="shared" ref="AO32" si="37">AN32*1.12</f>
        <v>129953381.376</v>
      </c>
      <c r="AP32" s="237">
        <v>91</v>
      </c>
      <c r="AQ32" s="160">
        <v>1275052.8</v>
      </c>
      <c r="AR32" s="160">
        <f t="shared" ref="AR32" si="38">AP32*AQ32</f>
        <v>116029804.8</v>
      </c>
      <c r="AS32" s="160">
        <f t="shared" ref="AS32" si="39">AR32*1.12</f>
        <v>129953381.376</v>
      </c>
      <c r="AT32" s="237">
        <v>91</v>
      </c>
      <c r="AU32" s="160">
        <v>1275052.8</v>
      </c>
      <c r="AV32" s="160">
        <f t="shared" ref="AV32" si="40">AT32*AU32</f>
        <v>116029804.8</v>
      </c>
      <c r="AW32" s="160">
        <f t="shared" ref="AW32" si="41">AV32*1.12</f>
        <v>129953381.376</v>
      </c>
      <c r="AX32" s="298">
        <f t="shared" si="31"/>
        <v>406</v>
      </c>
      <c r="AY32" s="160">
        <f>AF32+AJ32+AN32+AR32+AV32</f>
        <v>517671436.80000001</v>
      </c>
      <c r="AZ32" s="160">
        <f t="shared" ref="AZ32" si="42">AY32*1.12</f>
        <v>579792009.21600008</v>
      </c>
      <c r="BA32" s="85" t="s">
        <v>245</v>
      </c>
      <c r="BB32" s="182"/>
      <c r="BC32" s="297"/>
      <c r="BD32" s="182"/>
      <c r="BE32" s="182"/>
      <c r="BF32" s="85" t="s">
        <v>437</v>
      </c>
      <c r="BG32" s="166"/>
      <c r="BH32" s="166"/>
      <c r="BI32" s="166"/>
      <c r="BJ32" s="85" t="s">
        <v>73</v>
      </c>
      <c r="BK32" s="85" t="s">
        <v>73</v>
      </c>
      <c r="BL32" s="25"/>
    </row>
    <row r="33" spans="1:65" s="6" customFormat="1" ht="12" customHeight="1" x14ac:dyDescent="0.2">
      <c r="A33" s="85" t="s">
        <v>268</v>
      </c>
      <c r="B33" s="75" t="s">
        <v>426</v>
      </c>
      <c r="C33" s="85"/>
      <c r="D33" s="166"/>
      <c r="E33" s="166"/>
      <c r="F33" s="166" t="s">
        <v>18</v>
      </c>
      <c r="G33" s="166" t="s">
        <v>318</v>
      </c>
      <c r="H33" s="37">
        <v>210030313</v>
      </c>
      <c r="I33" s="166" t="s">
        <v>67</v>
      </c>
      <c r="J33" s="166" t="s">
        <v>319</v>
      </c>
      <c r="K33" s="166" t="s">
        <v>9</v>
      </c>
      <c r="L33" s="166" t="s">
        <v>274</v>
      </c>
      <c r="M33" s="166"/>
      <c r="N33" s="85">
        <v>0</v>
      </c>
      <c r="O33" s="269">
        <v>230000000</v>
      </c>
      <c r="P33" s="166" t="s">
        <v>283</v>
      </c>
      <c r="Q33" s="85" t="s">
        <v>272</v>
      </c>
      <c r="R33" s="166" t="s">
        <v>234</v>
      </c>
      <c r="S33" s="269">
        <v>230000000</v>
      </c>
      <c r="T33" s="166" t="s">
        <v>10</v>
      </c>
      <c r="U33" s="166" t="s">
        <v>11</v>
      </c>
      <c r="V33" s="85"/>
      <c r="W33" s="26" t="s">
        <v>264</v>
      </c>
      <c r="X33" s="26" t="s">
        <v>285</v>
      </c>
      <c r="Y33" s="269">
        <v>0</v>
      </c>
      <c r="Z33" s="269">
        <v>90</v>
      </c>
      <c r="AA33" s="270">
        <v>10</v>
      </c>
      <c r="AB33" s="166" t="s">
        <v>320</v>
      </c>
      <c r="AC33" s="26" t="s">
        <v>236</v>
      </c>
      <c r="AD33" s="237">
        <v>1637</v>
      </c>
      <c r="AE33" s="160">
        <v>2945.49</v>
      </c>
      <c r="AF33" s="160">
        <f t="shared" si="5"/>
        <v>4821767.13</v>
      </c>
      <c r="AG33" s="160">
        <f t="shared" si="0"/>
        <v>5400379.1856000004</v>
      </c>
      <c r="AH33" s="237">
        <v>1362</v>
      </c>
      <c r="AI33" s="295">
        <v>2945.49</v>
      </c>
      <c r="AJ33" s="160">
        <f t="shared" si="6"/>
        <v>4011757.38</v>
      </c>
      <c r="AK33" s="160">
        <f t="shared" si="1"/>
        <v>4493168.2656000005</v>
      </c>
      <c r="AL33" s="237">
        <v>1362</v>
      </c>
      <c r="AM33" s="281">
        <v>2945.49</v>
      </c>
      <c r="AN33" s="160">
        <f t="shared" si="7"/>
        <v>4011757.38</v>
      </c>
      <c r="AO33" s="160">
        <f t="shared" si="2"/>
        <v>4493168.2656000005</v>
      </c>
      <c r="AP33" s="237">
        <v>1362</v>
      </c>
      <c r="AQ33" s="281">
        <v>2945.49</v>
      </c>
      <c r="AR33" s="160">
        <f t="shared" si="8"/>
        <v>4011757.38</v>
      </c>
      <c r="AS33" s="160">
        <f t="shared" si="3"/>
        <v>4493168.2656000005</v>
      </c>
      <c r="AT33" s="237">
        <v>1362</v>
      </c>
      <c r="AU33" s="282">
        <v>2945.49</v>
      </c>
      <c r="AV33" s="160">
        <f t="shared" si="9"/>
        <v>4011757.38</v>
      </c>
      <c r="AW33" s="160">
        <f t="shared" si="4"/>
        <v>4493168.2656000005</v>
      </c>
      <c r="AX33" s="237">
        <v>7085</v>
      </c>
      <c r="AY33" s="160">
        <v>0</v>
      </c>
      <c r="AZ33" s="160">
        <v>0</v>
      </c>
      <c r="BA33" s="85" t="s">
        <v>245</v>
      </c>
      <c r="BB33" s="85"/>
      <c r="BC33" s="166"/>
      <c r="BD33" s="166"/>
      <c r="BE33" s="85"/>
      <c r="BF33" s="85" t="s">
        <v>321</v>
      </c>
      <c r="BG33" s="166"/>
      <c r="BH33" s="85"/>
      <c r="BI33" s="25"/>
      <c r="BJ33" s="25"/>
      <c r="BK33" s="25"/>
      <c r="BL33" s="80"/>
      <c r="BM33" s="80"/>
    </row>
    <row r="34" spans="1:65" s="6" customFormat="1" ht="12" customHeight="1" x14ac:dyDescent="0.2">
      <c r="A34" s="85" t="s">
        <v>268</v>
      </c>
      <c r="B34" s="75" t="s">
        <v>426</v>
      </c>
      <c r="C34" s="85"/>
      <c r="D34" s="166"/>
      <c r="E34" s="166"/>
      <c r="F34" s="166" t="s">
        <v>19</v>
      </c>
      <c r="G34" s="166" t="s">
        <v>318</v>
      </c>
      <c r="H34" s="37">
        <v>210030313</v>
      </c>
      <c r="I34" s="166" t="s">
        <v>67</v>
      </c>
      <c r="J34" s="166" t="s">
        <v>319</v>
      </c>
      <c r="K34" s="166" t="s">
        <v>9</v>
      </c>
      <c r="L34" s="166" t="s">
        <v>274</v>
      </c>
      <c r="M34" s="166"/>
      <c r="N34" s="85">
        <v>0</v>
      </c>
      <c r="O34" s="269">
        <v>230000000</v>
      </c>
      <c r="P34" s="166" t="s">
        <v>283</v>
      </c>
      <c r="Q34" s="85" t="s">
        <v>279</v>
      </c>
      <c r="R34" s="166" t="s">
        <v>234</v>
      </c>
      <c r="S34" s="269">
        <v>230000000</v>
      </c>
      <c r="T34" s="166" t="s">
        <v>10</v>
      </c>
      <c r="U34" s="166" t="s">
        <v>11</v>
      </c>
      <c r="V34" s="85"/>
      <c r="W34" s="26" t="s">
        <v>264</v>
      </c>
      <c r="X34" s="26" t="s">
        <v>285</v>
      </c>
      <c r="Y34" s="269">
        <v>0</v>
      </c>
      <c r="Z34" s="269">
        <v>90</v>
      </c>
      <c r="AA34" s="270">
        <v>10</v>
      </c>
      <c r="AB34" s="166" t="s">
        <v>320</v>
      </c>
      <c r="AC34" s="26" t="s">
        <v>236</v>
      </c>
      <c r="AD34" s="237">
        <v>1637</v>
      </c>
      <c r="AE34" s="160">
        <v>2945.49</v>
      </c>
      <c r="AF34" s="160">
        <v>4821767.13</v>
      </c>
      <c r="AG34" s="160">
        <v>5400379.1856000004</v>
      </c>
      <c r="AH34" s="237">
        <v>1362</v>
      </c>
      <c r="AI34" s="295">
        <v>2945.49</v>
      </c>
      <c r="AJ34" s="299">
        <v>4011757.38</v>
      </c>
      <c r="AK34" s="299">
        <v>4493168.2656000005</v>
      </c>
      <c r="AL34" s="299">
        <v>1362</v>
      </c>
      <c r="AM34" s="299">
        <v>2945.49</v>
      </c>
      <c r="AN34" s="299">
        <v>4011757.38</v>
      </c>
      <c r="AO34" s="299">
        <v>4493168.2656000005</v>
      </c>
      <c r="AP34" s="299">
        <v>1362</v>
      </c>
      <c r="AQ34" s="299">
        <v>2945.49</v>
      </c>
      <c r="AR34" s="299">
        <v>4011757.38</v>
      </c>
      <c r="AS34" s="299">
        <v>4493168.2656000005</v>
      </c>
      <c r="AT34" s="299">
        <v>1362</v>
      </c>
      <c r="AU34" s="299">
        <v>2945.49</v>
      </c>
      <c r="AV34" s="299">
        <v>4011757.38</v>
      </c>
      <c r="AW34" s="299">
        <v>4493168.2656000005</v>
      </c>
      <c r="AX34" s="299">
        <v>7085</v>
      </c>
      <c r="AY34" s="160">
        <v>0</v>
      </c>
      <c r="AZ34" s="160">
        <v>0</v>
      </c>
      <c r="BA34" s="300" t="s">
        <v>245</v>
      </c>
      <c r="BB34" s="85"/>
      <c r="BC34" s="166"/>
      <c r="BD34" s="166"/>
      <c r="BE34" s="85"/>
      <c r="BF34" s="85" t="s">
        <v>321</v>
      </c>
      <c r="BG34" s="166"/>
      <c r="BH34" s="85"/>
      <c r="BI34" s="25"/>
      <c r="BJ34" s="25"/>
      <c r="BK34" s="25"/>
      <c r="BL34" s="25"/>
      <c r="BM34" s="80"/>
    </row>
    <row r="35" spans="1:65" s="6" customFormat="1" ht="12" customHeight="1" x14ac:dyDescent="0.2">
      <c r="A35" s="85" t="s">
        <v>268</v>
      </c>
      <c r="B35" s="75" t="s">
        <v>426</v>
      </c>
      <c r="C35" s="85"/>
      <c r="D35" s="27" t="s">
        <v>13</v>
      </c>
      <c r="F35" s="166" t="s">
        <v>20</v>
      </c>
      <c r="G35" s="166" t="s">
        <v>318</v>
      </c>
      <c r="H35" s="37">
        <v>210030313</v>
      </c>
      <c r="I35" s="166" t="s">
        <v>67</v>
      </c>
      <c r="J35" s="166" t="s">
        <v>319</v>
      </c>
      <c r="K35" s="166" t="s">
        <v>9</v>
      </c>
      <c r="L35" s="166" t="s">
        <v>438</v>
      </c>
      <c r="M35" s="166" t="s">
        <v>60</v>
      </c>
      <c r="N35" s="85" t="s">
        <v>276</v>
      </c>
      <c r="O35" s="269">
        <v>230000000</v>
      </c>
      <c r="P35" s="166" t="s">
        <v>283</v>
      </c>
      <c r="Q35" s="85" t="s">
        <v>277</v>
      </c>
      <c r="R35" s="166" t="s">
        <v>234</v>
      </c>
      <c r="S35" s="269">
        <v>230000000</v>
      </c>
      <c r="T35" s="166" t="s">
        <v>10</v>
      </c>
      <c r="U35" s="166" t="s">
        <v>11</v>
      </c>
      <c r="V35" s="85"/>
      <c r="W35" s="26" t="s">
        <v>264</v>
      </c>
      <c r="X35" s="26" t="s">
        <v>285</v>
      </c>
      <c r="Y35" s="269">
        <v>30</v>
      </c>
      <c r="Z35" s="269">
        <v>60</v>
      </c>
      <c r="AA35" s="270">
        <v>10</v>
      </c>
      <c r="AB35" s="166" t="s">
        <v>320</v>
      </c>
      <c r="AC35" s="26" t="s">
        <v>236</v>
      </c>
      <c r="AD35" s="237">
        <v>1637</v>
      </c>
      <c r="AE35" s="160">
        <v>2945.49</v>
      </c>
      <c r="AF35" s="276">
        <v>4821767.13</v>
      </c>
      <c r="AG35" s="160">
        <v>5400379.1856000004</v>
      </c>
      <c r="AH35" s="237">
        <v>1362</v>
      </c>
      <c r="AI35" s="237">
        <v>2945.49</v>
      </c>
      <c r="AJ35" s="299">
        <v>4011757.38</v>
      </c>
      <c r="AK35" s="299">
        <v>4493168.2656000005</v>
      </c>
      <c r="AL35" s="299">
        <v>1362</v>
      </c>
      <c r="AM35" s="160">
        <v>2945.49</v>
      </c>
      <c r="AN35" s="299">
        <v>4011757.38</v>
      </c>
      <c r="AO35" s="299">
        <v>4493168.2656000005</v>
      </c>
      <c r="AP35" s="299">
        <v>1362</v>
      </c>
      <c r="AQ35" s="160">
        <v>2945.49</v>
      </c>
      <c r="AR35" s="299">
        <v>4011757.38</v>
      </c>
      <c r="AS35" s="299">
        <v>4493168.2656000005</v>
      </c>
      <c r="AT35" s="299">
        <v>1362</v>
      </c>
      <c r="AU35" s="160">
        <v>2945.49</v>
      </c>
      <c r="AV35" s="299">
        <v>4011757.38</v>
      </c>
      <c r="AW35" s="299">
        <v>4493168.2656000005</v>
      </c>
      <c r="AX35" s="299">
        <v>7085</v>
      </c>
      <c r="AY35" s="160">
        <v>0</v>
      </c>
      <c r="AZ35" s="160">
        <v>0</v>
      </c>
      <c r="BA35" s="300" t="s">
        <v>245</v>
      </c>
      <c r="BB35" s="85"/>
      <c r="BC35" s="166"/>
      <c r="BD35" s="166"/>
      <c r="BE35" s="85"/>
      <c r="BF35" s="85" t="s">
        <v>321</v>
      </c>
      <c r="BG35" s="166"/>
      <c r="BH35" s="85"/>
      <c r="BI35" s="25"/>
      <c r="BJ35" s="25"/>
      <c r="BK35" s="25"/>
      <c r="BL35" s="25"/>
      <c r="BM35" s="25" t="s">
        <v>507</v>
      </c>
    </row>
    <row r="36" spans="1:65" s="6" customFormat="1" ht="12" customHeight="1" x14ac:dyDescent="0.2">
      <c r="A36" s="85" t="s">
        <v>268</v>
      </c>
      <c r="B36" s="75" t="s">
        <v>426</v>
      </c>
      <c r="C36" s="85"/>
      <c r="D36" s="27" t="s">
        <v>53</v>
      </c>
      <c r="E36" s="166"/>
      <c r="F36" s="166" t="s">
        <v>30</v>
      </c>
      <c r="G36" s="166" t="s">
        <v>322</v>
      </c>
      <c r="H36" s="37">
        <v>220011215</v>
      </c>
      <c r="I36" s="166" t="s">
        <v>61</v>
      </c>
      <c r="J36" s="166" t="s">
        <v>62</v>
      </c>
      <c r="K36" s="166" t="s">
        <v>25</v>
      </c>
      <c r="L36" s="166"/>
      <c r="M36" s="166" t="s">
        <v>60</v>
      </c>
      <c r="N36" s="85">
        <v>30</v>
      </c>
      <c r="O36" s="269">
        <v>230000000</v>
      </c>
      <c r="P36" s="166" t="s">
        <v>283</v>
      </c>
      <c r="Q36" s="85" t="s">
        <v>272</v>
      </c>
      <c r="R36" s="166" t="s">
        <v>234</v>
      </c>
      <c r="S36" s="269">
        <v>230000000</v>
      </c>
      <c r="T36" s="166" t="s">
        <v>10</v>
      </c>
      <c r="U36" s="166" t="s">
        <v>11</v>
      </c>
      <c r="V36" s="85"/>
      <c r="W36" s="26" t="s">
        <v>264</v>
      </c>
      <c r="X36" s="26" t="s">
        <v>285</v>
      </c>
      <c r="Y36" s="269">
        <v>30</v>
      </c>
      <c r="Z36" s="269">
        <v>60</v>
      </c>
      <c r="AA36" s="270">
        <v>10</v>
      </c>
      <c r="AB36" s="166" t="s">
        <v>286</v>
      </c>
      <c r="AC36" s="26" t="s">
        <v>236</v>
      </c>
      <c r="AD36" s="237">
        <v>351</v>
      </c>
      <c r="AE36" s="160">
        <v>86418.75</v>
      </c>
      <c r="AF36" s="160">
        <f t="shared" si="5"/>
        <v>30332981.25</v>
      </c>
      <c r="AG36" s="160">
        <f t="shared" si="0"/>
        <v>33972939</v>
      </c>
      <c r="AH36" s="160">
        <v>220</v>
      </c>
      <c r="AI36" s="295">
        <v>89443.4</v>
      </c>
      <c r="AJ36" s="160">
        <f t="shared" si="6"/>
        <v>19677548</v>
      </c>
      <c r="AK36" s="160">
        <f t="shared" si="1"/>
        <v>22038853.760000002</v>
      </c>
      <c r="AL36" s="237">
        <v>220</v>
      </c>
      <c r="AM36" s="281">
        <v>92573.92</v>
      </c>
      <c r="AN36" s="160">
        <f t="shared" si="7"/>
        <v>20366262.399999999</v>
      </c>
      <c r="AO36" s="160">
        <f t="shared" si="2"/>
        <v>22810213.888</v>
      </c>
      <c r="AP36" s="237">
        <v>220</v>
      </c>
      <c r="AQ36" s="281">
        <v>95814.01</v>
      </c>
      <c r="AR36" s="160">
        <f t="shared" si="8"/>
        <v>21079082.199999999</v>
      </c>
      <c r="AS36" s="160">
        <f t="shared" si="3"/>
        <v>23608572.064000003</v>
      </c>
      <c r="AT36" s="237">
        <v>220</v>
      </c>
      <c r="AU36" s="282">
        <v>99167.5</v>
      </c>
      <c r="AV36" s="160">
        <f t="shared" si="9"/>
        <v>21816850</v>
      </c>
      <c r="AW36" s="160">
        <f t="shared" si="4"/>
        <v>24434872.000000004</v>
      </c>
      <c r="AX36" s="237">
        <v>1231</v>
      </c>
      <c r="AY36" s="160">
        <v>0</v>
      </c>
      <c r="AZ36" s="160">
        <v>0</v>
      </c>
      <c r="BA36" s="85" t="s">
        <v>245</v>
      </c>
      <c r="BB36" s="85"/>
      <c r="BC36" s="166"/>
      <c r="BD36" s="166"/>
      <c r="BE36" s="85"/>
      <c r="BF36" s="85" t="s">
        <v>323</v>
      </c>
      <c r="BG36" s="166"/>
      <c r="BH36" s="85"/>
      <c r="BI36" s="25"/>
      <c r="BJ36" s="25"/>
      <c r="BK36" s="25"/>
      <c r="BL36" s="80"/>
      <c r="BM36" s="80"/>
    </row>
    <row r="37" spans="1:65" s="6" customFormat="1" ht="12" customHeight="1" x14ac:dyDescent="0.2">
      <c r="A37" s="85" t="s">
        <v>268</v>
      </c>
      <c r="B37" s="40" t="s">
        <v>426</v>
      </c>
      <c r="C37" s="85"/>
      <c r="D37" s="392" t="s">
        <v>811</v>
      </c>
      <c r="E37" s="166"/>
      <c r="F37" s="166" t="s">
        <v>812</v>
      </c>
      <c r="G37" s="166" t="s">
        <v>322</v>
      </c>
      <c r="H37" s="37">
        <v>220011215</v>
      </c>
      <c r="I37" s="166" t="s">
        <v>61</v>
      </c>
      <c r="J37" s="166" t="s">
        <v>62</v>
      </c>
      <c r="K37" s="166" t="s">
        <v>25</v>
      </c>
      <c r="L37" s="166"/>
      <c r="M37" s="166" t="s">
        <v>60</v>
      </c>
      <c r="N37" s="85">
        <v>30</v>
      </c>
      <c r="O37" s="269">
        <v>230000000</v>
      </c>
      <c r="P37" s="166" t="s">
        <v>283</v>
      </c>
      <c r="Q37" s="85" t="s">
        <v>272</v>
      </c>
      <c r="R37" s="166" t="s">
        <v>234</v>
      </c>
      <c r="S37" s="269">
        <v>230000000</v>
      </c>
      <c r="T37" s="166" t="s">
        <v>10</v>
      </c>
      <c r="U37" s="166" t="s">
        <v>11</v>
      </c>
      <c r="V37" s="85"/>
      <c r="W37" s="26" t="s">
        <v>264</v>
      </c>
      <c r="X37" s="26" t="s">
        <v>285</v>
      </c>
      <c r="Y37" s="269">
        <v>30</v>
      </c>
      <c r="Z37" s="269">
        <v>60</v>
      </c>
      <c r="AA37" s="270">
        <v>10</v>
      </c>
      <c r="AB37" s="166" t="s">
        <v>286</v>
      </c>
      <c r="AC37" s="26" t="s">
        <v>236</v>
      </c>
      <c r="AD37" s="393">
        <v>220</v>
      </c>
      <c r="AE37" s="160">
        <v>86418.75</v>
      </c>
      <c r="AF37" s="160">
        <f>AD37*AE37</f>
        <v>19012125</v>
      </c>
      <c r="AG37" s="160">
        <f>AF37*1.12</f>
        <v>21293580.000000004</v>
      </c>
      <c r="AH37" s="160">
        <v>220</v>
      </c>
      <c r="AI37" s="294">
        <v>89443.4</v>
      </c>
      <c r="AJ37" s="160">
        <v>19677548</v>
      </c>
      <c r="AK37" s="160">
        <v>22038853.760000002</v>
      </c>
      <c r="AL37" s="393">
        <v>220</v>
      </c>
      <c r="AM37" s="281">
        <v>92573.92</v>
      </c>
      <c r="AN37" s="160">
        <v>20366262.399999999</v>
      </c>
      <c r="AO37" s="160">
        <v>22810213.888</v>
      </c>
      <c r="AP37" s="237">
        <v>220</v>
      </c>
      <c r="AQ37" s="281">
        <v>95814.01</v>
      </c>
      <c r="AR37" s="160">
        <v>21079082.199999999</v>
      </c>
      <c r="AS37" s="160">
        <v>23608572.064000003</v>
      </c>
      <c r="AT37" s="237">
        <v>220</v>
      </c>
      <c r="AU37" s="160">
        <v>99167.5</v>
      </c>
      <c r="AV37" s="160">
        <v>21816850</v>
      </c>
      <c r="AW37" s="160">
        <v>24434872.000000004</v>
      </c>
      <c r="AX37" s="237">
        <f>AD37+AH37+AL37+AP37+AT37</f>
        <v>1100</v>
      </c>
      <c r="AY37" s="160">
        <f>AF37+AJ37+AN37+AR37+AV37</f>
        <v>101951867.59999999</v>
      </c>
      <c r="AZ37" s="160">
        <f>AY37*1.12</f>
        <v>114186091.712</v>
      </c>
      <c r="BA37" s="85" t="s">
        <v>245</v>
      </c>
      <c r="BB37" s="85"/>
      <c r="BC37" s="166"/>
      <c r="BD37" s="166"/>
      <c r="BE37" s="85"/>
      <c r="BF37" s="85" t="s">
        <v>323</v>
      </c>
      <c r="BG37" s="166"/>
      <c r="BH37" s="85"/>
      <c r="BI37" s="25"/>
      <c r="BJ37" s="25"/>
      <c r="BK37" s="25"/>
      <c r="BL37" s="80"/>
      <c r="BM37" s="80" t="s">
        <v>813</v>
      </c>
    </row>
    <row r="38" spans="1:65" s="6" customFormat="1" ht="12" customHeight="1" x14ac:dyDescent="0.2">
      <c r="A38" s="85" t="s">
        <v>268</v>
      </c>
      <c r="B38" s="75" t="s">
        <v>426</v>
      </c>
      <c r="C38" s="85"/>
      <c r="D38" s="27" t="s">
        <v>14</v>
      </c>
      <c r="E38" s="166"/>
      <c r="F38" s="166" t="s">
        <v>21</v>
      </c>
      <c r="G38" s="166" t="s">
        <v>324</v>
      </c>
      <c r="H38" s="37">
        <v>260000264</v>
      </c>
      <c r="I38" s="166" t="s">
        <v>325</v>
      </c>
      <c r="J38" s="166" t="s">
        <v>326</v>
      </c>
      <c r="K38" s="166" t="s">
        <v>25</v>
      </c>
      <c r="L38" s="166"/>
      <c r="M38" s="166" t="s">
        <v>60</v>
      </c>
      <c r="N38" s="269">
        <v>30</v>
      </c>
      <c r="O38" s="269">
        <v>230000000</v>
      </c>
      <c r="P38" s="166" t="s">
        <v>283</v>
      </c>
      <c r="Q38" s="85" t="s">
        <v>272</v>
      </c>
      <c r="R38" s="166" t="s">
        <v>234</v>
      </c>
      <c r="S38" s="269">
        <v>230000000</v>
      </c>
      <c r="T38" s="166" t="s">
        <v>10</v>
      </c>
      <c r="U38" s="166" t="s">
        <v>11</v>
      </c>
      <c r="V38" s="85"/>
      <c r="W38" s="26" t="s">
        <v>264</v>
      </c>
      <c r="X38" s="26" t="s">
        <v>285</v>
      </c>
      <c r="Y38" s="269">
        <v>30</v>
      </c>
      <c r="Z38" s="269">
        <v>60</v>
      </c>
      <c r="AA38" s="270">
        <v>10</v>
      </c>
      <c r="AB38" s="166" t="s">
        <v>327</v>
      </c>
      <c r="AC38" s="26" t="s">
        <v>236</v>
      </c>
      <c r="AD38" s="237">
        <v>15.821999999999999</v>
      </c>
      <c r="AE38" s="160">
        <v>828578.04</v>
      </c>
      <c r="AF38" s="160">
        <f t="shared" si="5"/>
        <v>13109761.748880001</v>
      </c>
      <c r="AG38" s="160">
        <f t="shared" si="0"/>
        <v>14682933.158745602</v>
      </c>
      <c r="AH38" s="237">
        <v>12.821999999999999</v>
      </c>
      <c r="AI38" s="295">
        <v>828578.04</v>
      </c>
      <c r="AJ38" s="160">
        <f t="shared" si="6"/>
        <v>10624027.62888</v>
      </c>
      <c r="AK38" s="160">
        <f t="shared" si="1"/>
        <v>11898910.944345601</v>
      </c>
      <c r="AL38" s="237">
        <v>12.821999999999999</v>
      </c>
      <c r="AM38" s="281">
        <v>828578.04</v>
      </c>
      <c r="AN38" s="160">
        <f t="shared" si="7"/>
        <v>10624027.62888</v>
      </c>
      <c r="AO38" s="160">
        <f t="shared" si="2"/>
        <v>11898910.944345601</v>
      </c>
      <c r="AP38" s="237">
        <v>12.821999999999999</v>
      </c>
      <c r="AQ38" s="281">
        <v>828578.04</v>
      </c>
      <c r="AR38" s="160">
        <f t="shared" si="8"/>
        <v>10624027.62888</v>
      </c>
      <c r="AS38" s="160">
        <f t="shared" si="3"/>
        <v>11898910.944345601</v>
      </c>
      <c r="AT38" s="237">
        <v>12.821999999999999</v>
      </c>
      <c r="AU38" s="282">
        <v>828578.04</v>
      </c>
      <c r="AV38" s="160">
        <f t="shared" si="9"/>
        <v>10624027.62888</v>
      </c>
      <c r="AW38" s="160">
        <f t="shared" si="4"/>
        <v>11898910.944345601</v>
      </c>
      <c r="AX38" s="237">
        <v>67.11</v>
      </c>
      <c r="AY38" s="160">
        <v>55605872.264399998</v>
      </c>
      <c r="AZ38" s="160">
        <v>62278576.936128005</v>
      </c>
      <c r="BA38" s="85" t="s">
        <v>245</v>
      </c>
      <c r="BB38" s="85"/>
      <c r="BC38" s="166"/>
      <c r="BD38" s="166"/>
      <c r="BE38" s="85"/>
      <c r="BF38" s="85" t="s">
        <v>328</v>
      </c>
      <c r="BG38" s="166"/>
      <c r="BH38" s="85"/>
      <c r="BI38" s="25"/>
      <c r="BJ38" s="25"/>
      <c r="BK38" s="25"/>
      <c r="BL38" s="80"/>
      <c r="BM38" s="80"/>
    </row>
    <row r="39" spans="1:65" s="6" customFormat="1" ht="12" customHeight="1" x14ac:dyDescent="0.2">
      <c r="A39" s="85" t="s">
        <v>268</v>
      </c>
      <c r="B39" s="75" t="s">
        <v>426</v>
      </c>
      <c r="C39" s="85"/>
      <c r="D39" s="27" t="s">
        <v>37</v>
      </c>
      <c r="E39" s="166"/>
      <c r="F39" s="166" t="s">
        <v>22</v>
      </c>
      <c r="G39" s="166" t="s">
        <v>329</v>
      </c>
      <c r="H39" s="37">
        <v>210000459</v>
      </c>
      <c r="I39" s="80" t="s">
        <v>63</v>
      </c>
      <c r="J39" s="166" t="s">
        <v>330</v>
      </c>
      <c r="K39" s="166" t="s">
        <v>25</v>
      </c>
      <c r="L39" s="166"/>
      <c r="M39" s="166" t="s">
        <v>60</v>
      </c>
      <c r="N39" s="269">
        <v>30</v>
      </c>
      <c r="O39" s="269">
        <v>230000000</v>
      </c>
      <c r="P39" s="166" t="s">
        <v>283</v>
      </c>
      <c r="Q39" s="85" t="s">
        <v>272</v>
      </c>
      <c r="R39" s="166" t="s">
        <v>234</v>
      </c>
      <c r="S39" s="269">
        <v>230000000</v>
      </c>
      <c r="T39" s="166" t="s">
        <v>10</v>
      </c>
      <c r="U39" s="166" t="s">
        <v>11</v>
      </c>
      <c r="V39" s="85"/>
      <c r="W39" s="26" t="s">
        <v>264</v>
      </c>
      <c r="X39" s="26" t="s">
        <v>285</v>
      </c>
      <c r="Y39" s="269">
        <v>30</v>
      </c>
      <c r="Z39" s="269">
        <v>60</v>
      </c>
      <c r="AA39" s="270">
        <v>10</v>
      </c>
      <c r="AB39" s="166" t="s">
        <v>286</v>
      </c>
      <c r="AC39" s="26" t="s">
        <v>236</v>
      </c>
      <c r="AD39" s="237">
        <v>589</v>
      </c>
      <c r="AE39" s="160">
        <v>4951.25</v>
      </c>
      <c r="AF39" s="160">
        <f t="shared" si="5"/>
        <v>2916286.25</v>
      </c>
      <c r="AG39" s="160">
        <f t="shared" si="0"/>
        <v>3266240.6</v>
      </c>
      <c r="AH39" s="237">
        <v>188</v>
      </c>
      <c r="AI39" s="295">
        <v>5124.54</v>
      </c>
      <c r="AJ39" s="160">
        <f t="shared" si="6"/>
        <v>963413.52</v>
      </c>
      <c r="AK39" s="160">
        <f t="shared" si="1"/>
        <v>1079023.1424</v>
      </c>
      <c r="AL39" s="237">
        <v>188</v>
      </c>
      <c r="AM39" s="281">
        <v>5303.9</v>
      </c>
      <c r="AN39" s="160">
        <f t="shared" si="7"/>
        <v>997133.2</v>
      </c>
      <c r="AO39" s="160">
        <f t="shared" si="2"/>
        <v>1116789.1840000001</v>
      </c>
      <c r="AP39" s="237">
        <v>188</v>
      </c>
      <c r="AQ39" s="281">
        <v>5489.53</v>
      </c>
      <c r="AR39" s="160">
        <f t="shared" si="8"/>
        <v>1032031.6399999999</v>
      </c>
      <c r="AS39" s="160">
        <f t="shared" si="3"/>
        <v>1155875.4368</v>
      </c>
      <c r="AT39" s="237">
        <v>188</v>
      </c>
      <c r="AU39" s="282">
        <v>5681.67</v>
      </c>
      <c r="AV39" s="160">
        <f t="shared" si="9"/>
        <v>1068153.96</v>
      </c>
      <c r="AW39" s="160">
        <f t="shared" si="4"/>
        <v>1196332.4352000002</v>
      </c>
      <c r="AX39" s="237">
        <v>1341</v>
      </c>
      <c r="AY39" s="160">
        <v>6977018.5700000003</v>
      </c>
      <c r="AZ39" s="160">
        <v>7814260.7983999997</v>
      </c>
      <c r="BA39" s="85" t="s">
        <v>245</v>
      </c>
      <c r="BB39" s="85"/>
      <c r="BC39" s="166"/>
      <c r="BD39" s="166"/>
      <c r="BE39" s="85"/>
      <c r="BF39" s="85" t="s">
        <v>331</v>
      </c>
      <c r="BG39" s="166"/>
      <c r="BH39" s="85"/>
      <c r="BI39" s="25"/>
      <c r="BJ39" s="25"/>
      <c r="BK39" s="25"/>
      <c r="BL39" s="80"/>
      <c r="BM39" s="80"/>
    </row>
    <row r="40" spans="1:65" s="6" customFormat="1" ht="12" customHeight="1" x14ac:dyDescent="0.2">
      <c r="A40" s="85" t="s">
        <v>268</v>
      </c>
      <c r="B40" s="75" t="s">
        <v>426</v>
      </c>
      <c r="C40" s="85"/>
      <c r="D40" s="27" t="s">
        <v>35</v>
      </c>
      <c r="E40" s="166"/>
      <c r="F40" s="166" t="s">
        <v>23</v>
      </c>
      <c r="G40" s="166" t="s">
        <v>329</v>
      </c>
      <c r="H40" s="37">
        <v>210000463</v>
      </c>
      <c r="I40" s="80" t="s">
        <v>63</v>
      </c>
      <c r="J40" s="166" t="s">
        <v>330</v>
      </c>
      <c r="K40" s="166" t="s">
        <v>25</v>
      </c>
      <c r="L40" s="166"/>
      <c r="M40" s="166" t="s">
        <v>60</v>
      </c>
      <c r="N40" s="269">
        <v>30</v>
      </c>
      <c r="O40" s="269">
        <v>230000000</v>
      </c>
      <c r="P40" s="166" t="s">
        <v>283</v>
      </c>
      <c r="Q40" s="85" t="s">
        <v>272</v>
      </c>
      <c r="R40" s="166" t="s">
        <v>234</v>
      </c>
      <c r="S40" s="269">
        <v>230000000</v>
      </c>
      <c r="T40" s="166" t="s">
        <v>10</v>
      </c>
      <c r="U40" s="166" t="s">
        <v>11</v>
      </c>
      <c r="V40" s="85"/>
      <c r="W40" s="26" t="s">
        <v>264</v>
      </c>
      <c r="X40" s="26" t="s">
        <v>285</v>
      </c>
      <c r="Y40" s="269">
        <v>30</v>
      </c>
      <c r="Z40" s="269">
        <v>60</v>
      </c>
      <c r="AA40" s="270">
        <v>10</v>
      </c>
      <c r="AB40" s="166" t="s">
        <v>286</v>
      </c>
      <c r="AC40" s="26" t="s">
        <v>236</v>
      </c>
      <c r="AD40" s="237">
        <v>24</v>
      </c>
      <c r="AE40" s="160">
        <v>3456</v>
      </c>
      <c r="AF40" s="160">
        <f t="shared" si="5"/>
        <v>82944</v>
      </c>
      <c r="AG40" s="160">
        <f t="shared" si="0"/>
        <v>92897.280000000013</v>
      </c>
      <c r="AH40" s="237">
        <v>20</v>
      </c>
      <c r="AI40" s="295">
        <v>3576.9599999999996</v>
      </c>
      <c r="AJ40" s="160">
        <f t="shared" si="6"/>
        <v>71539.199999999997</v>
      </c>
      <c r="AK40" s="160">
        <f t="shared" si="1"/>
        <v>80123.90400000001</v>
      </c>
      <c r="AL40" s="237">
        <v>20</v>
      </c>
      <c r="AM40" s="281">
        <v>3702.15</v>
      </c>
      <c r="AN40" s="160">
        <f t="shared" si="7"/>
        <v>74043</v>
      </c>
      <c r="AO40" s="160">
        <f t="shared" si="2"/>
        <v>82928.160000000003</v>
      </c>
      <c r="AP40" s="237">
        <v>20</v>
      </c>
      <c r="AQ40" s="281">
        <v>3831.72</v>
      </c>
      <c r="AR40" s="160">
        <f t="shared" si="8"/>
        <v>76634.399999999994</v>
      </c>
      <c r="AS40" s="160">
        <f t="shared" si="3"/>
        <v>85830.528000000006</v>
      </c>
      <c r="AT40" s="237">
        <v>20</v>
      </c>
      <c r="AU40" s="282">
        <v>3965.83</v>
      </c>
      <c r="AV40" s="160">
        <f t="shared" si="9"/>
        <v>79316.600000000006</v>
      </c>
      <c r="AW40" s="160">
        <f t="shared" si="4"/>
        <v>88834.592000000019</v>
      </c>
      <c r="AX40" s="237">
        <v>104</v>
      </c>
      <c r="AY40" s="160">
        <v>384477.2</v>
      </c>
      <c r="AZ40" s="160">
        <v>430614.46400000004</v>
      </c>
      <c r="BA40" s="85" t="s">
        <v>245</v>
      </c>
      <c r="BB40" s="85"/>
      <c r="BC40" s="166"/>
      <c r="BD40" s="166"/>
      <c r="BE40" s="85"/>
      <c r="BF40" s="85" t="s">
        <v>332</v>
      </c>
      <c r="BG40" s="166"/>
      <c r="BH40" s="85"/>
      <c r="BI40" s="25"/>
      <c r="BJ40" s="25"/>
      <c r="BK40" s="25"/>
      <c r="BL40" s="80"/>
      <c r="BM40" s="80"/>
    </row>
    <row r="41" spans="1:65" s="6" customFormat="1" ht="12" customHeight="1" x14ac:dyDescent="0.2">
      <c r="A41" s="85" t="s">
        <v>268</v>
      </c>
      <c r="B41" s="75" t="s">
        <v>426</v>
      </c>
      <c r="C41" s="85"/>
      <c r="D41" s="27" t="s">
        <v>33</v>
      </c>
      <c r="E41" s="166"/>
      <c r="F41" s="166" t="s">
        <v>24</v>
      </c>
      <c r="G41" s="166" t="s">
        <v>329</v>
      </c>
      <c r="H41" s="37">
        <v>210000913</v>
      </c>
      <c r="I41" s="80" t="s">
        <v>63</v>
      </c>
      <c r="J41" s="166" t="s">
        <v>330</v>
      </c>
      <c r="K41" s="166" t="s">
        <v>25</v>
      </c>
      <c r="L41" s="166"/>
      <c r="M41" s="166" t="s">
        <v>60</v>
      </c>
      <c r="N41" s="269">
        <v>30</v>
      </c>
      <c r="O41" s="269">
        <v>230000000</v>
      </c>
      <c r="P41" s="166" t="s">
        <v>283</v>
      </c>
      <c r="Q41" s="85" t="s">
        <v>272</v>
      </c>
      <c r="R41" s="166" t="s">
        <v>234</v>
      </c>
      <c r="S41" s="269">
        <v>230000000</v>
      </c>
      <c r="T41" s="166" t="s">
        <v>10</v>
      </c>
      <c r="U41" s="166" t="s">
        <v>11</v>
      </c>
      <c r="V41" s="85"/>
      <c r="W41" s="26" t="s">
        <v>264</v>
      </c>
      <c r="X41" s="26" t="s">
        <v>285</v>
      </c>
      <c r="Y41" s="269">
        <v>30</v>
      </c>
      <c r="Z41" s="269">
        <v>60</v>
      </c>
      <c r="AA41" s="270">
        <v>10</v>
      </c>
      <c r="AB41" s="166" t="s">
        <v>286</v>
      </c>
      <c r="AC41" s="26" t="s">
        <v>236</v>
      </c>
      <c r="AD41" s="237">
        <v>694</v>
      </c>
      <c r="AE41" s="160">
        <v>1825.15</v>
      </c>
      <c r="AF41" s="160">
        <f t="shared" si="5"/>
        <v>1266654.1000000001</v>
      </c>
      <c r="AG41" s="160">
        <f t="shared" si="0"/>
        <v>1418652.5920000002</v>
      </c>
      <c r="AH41" s="237">
        <v>1000</v>
      </c>
      <c r="AI41" s="295">
        <v>1889.03</v>
      </c>
      <c r="AJ41" s="160">
        <f t="shared" si="6"/>
        <v>1889030</v>
      </c>
      <c r="AK41" s="160">
        <f t="shared" si="1"/>
        <v>2115713.6</v>
      </c>
      <c r="AL41" s="237">
        <v>1000</v>
      </c>
      <c r="AM41" s="281">
        <v>1955.14</v>
      </c>
      <c r="AN41" s="160">
        <f t="shared" si="7"/>
        <v>1955140</v>
      </c>
      <c r="AO41" s="160">
        <f t="shared" si="2"/>
        <v>2189756.8000000003</v>
      </c>
      <c r="AP41" s="237">
        <v>1000</v>
      </c>
      <c r="AQ41" s="281">
        <v>2023.57</v>
      </c>
      <c r="AR41" s="160">
        <f t="shared" si="8"/>
        <v>2023570</v>
      </c>
      <c r="AS41" s="160">
        <f t="shared" si="3"/>
        <v>2266398.4000000004</v>
      </c>
      <c r="AT41" s="237">
        <v>1000</v>
      </c>
      <c r="AU41" s="282">
        <v>2094.4</v>
      </c>
      <c r="AV41" s="160">
        <f t="shared" si="9"/>
        <v>2094400</v>
      </c>
      <c r="AW41" s="160">
        <f t="shared" si="4"/>
        <v>2345728</v>
      </c>
      <c r="AX41" s="237">
        <v>4694</v>
      </c>
      <c r="AY41" s="160">
        <v>9228794.0999999996</v>
      </c>
      <c r="AZ41" s="160">
        <v>10336249.392000001</v>
      </c>
      <c r="BA41" s="85" t="s">
        <v>245</v>
      </c>
      <c r="BB41" s="85"/>
      <c r="BC41" s="166"/>
      <c r="BD41" s="166"/>
      <c r="BE41" s="85"/>
      <c r="BF41" s="85" t="s">
        <v>333</v>
      </c>
      <c r="BG41" s="166"/>
      <c r="BH41" s="85"/>
      <c r="BI41" s="25"/>
      <c r="BJ41" s="25"/>
      <c r="BK41" s="25"/>
      <c r="BL41" s="80"/>
      <c r="BM41" s="80"/>
    </row>
    <row r="42" spans="1:65" s="6" customFormat="1" ht="12" customHeight="1" x14ac:dyDescent="0.2">
      <c r="A42" s="85" t="s">
        <v>268</v>
      </c>
      <c r="B42" s="75" t="s">
        <v>426</v>
      </c>
      <c r="C42" s="85"/>
      <c r="D42" s="27" t="s">
        <v>31</v>
      </c>
      <c r="E42" s="166"/>
      <c r="F42" s="166" t="s">
        <v>26</v>
      </c>
      <c r="G42" s="166" t="s">
        <v>329</v>
      </c>
      <c r="H42" s="37">
        <v>210026839</v>
      </c>
      <c r="I42" s="80" t="s">
        <v>63</v>
      </c>
      <c r="J42" s="166" t="s">
        <v>330</v>
      </c>
      <c r="K42" s="166" t="s">
        <v>25</v>
      </c>
      <c r="L42" s="166"/>
      <c r="M42" s="166" t="s">
        <v>60</v>
      </c>
      <c r="N42" s="269">
        <v>30</v>
      </c>
      <c r="O42" s="269">
        <v>230000000</v>
      </c>
      <c r="P42" s="166" t="s">
        <v>283</v>
      </c>
      <c r="Q42" s="85" t="s">
        <v>272</v>
      </c>
      <c r="R42" s="166" t="s">
        <v>234</v>
      </c>
      <c r="S42" s="269">
        <v>230000000</v>
      </c>
      <c r="T42" s="166" t="s">
        <v>10</v>
      </c>
      <c r="U42" s="166" t="s">
        <v>11</v>
      </c>
      <c r="V42" s="85"/>
      <c r="W42" s="26" t="s">
        <v>264</v>
      </c>
      <c r="X42" s="26" t="s">
        <v>285</v>
      </c>
      <c r="Y42" s="269">
        <v>30</v>
      </c>
      <c r="Z42" s="269">
        <v>60</v>
      </c>
      <c r="AA42" s="270">
        <v>10</v>
      </c>
      <c r="AB42" s="166" t="s">
        <v>286</v>
      </c>
      <c r="AC42" s="26" t="s">
        <v>236</v>
      </c>
      <c r="AD42" s="237">
        <v>946</v>
      </c>
      <c r="AE42" s="160">
        <v>1542.91</v>
      </c>
      <c r="AF42" s="160">
        <f t="shared" si="5"/>
        <v>1459592.86</v>
      </c>
      <c r="AG42" s="160">
        <f t="shared" si="0"/>
        <v>1634744.0032000004</v>
      </c>
      <c r="AH42" s="237">
        <v>1000</v>
      </c>
      <c r="AI42" s="295">
        <v>1596.91</v>
      </c>
      <c r="AJ42" s="160">
        <f t="shared" si="6"/>
        <v>1596910</v>
      </c>
      <c r="AK42" s="160">
        <f t="shared" si="1"/>
        <v>1788539.2000000002</v>
      </c>
      <c r="AL42" s="237">
        <v>1000</v>
      </c>
      <c r="AM42" s="281">
        <v>1652.8</v>
      </c>
      <c r="AN42" s="160">
        <f t="shared" si="7"/>
        <v>1652800</v>
      </c>
      <c r="AO42" s="160">
        <f t="shared" si="2"/>
        <v>1851136.0000000002</v>
      </c>
      <c r="AP42" s="237">
        <v>1000</v>
      </c>
      <c r="AQ42" s="281">
        <v>1710.65</v>
      </c>
      <c r="AR42" s="160">
        <f t="shared" si="8"/>
        <v>1710650</v>
      </c>
      <c r="AS42" s="160">
        <f t="shared" si="3"/>
        <v>1915928.0000000002</v>
      </c>
      <c r="AT42" s="237">
        <v>1000</v>
      </c>
      <c r="AU42" s="282">
        <v>1770.52</v>
      </c>
      <c r="AV42" s="160">
        <f t="shared" si="9"/>
        <v>1770520</v>
      </c>
      <c r="AW42" s="160">
        <f t="shared" si="4"/>
        <v>1982982.4000000001</v>
      </c>
      <c r="AX42" s="237">
        <v>4946</v>
      </c>
      <c r="AY42" s="160">
        <v>8190472.8600000003</v>
      </c>
      <c r="AZ42" s="160">
        <v>9173329.6032000016</v>
      </c>
      <c r="BA42" s="85" t="s">
        <v>245</v>
      </c>
      <c r="BB42" s="85"/>
      <c r="BC42" s="166"/>
      <c r="BD42" s="166"/>
      <c r="BE42" s="85"/>
      <c r="BF42" s="85" t="s">
        <v>334</v>
      </c>
      <c r="BG42" s="166"/>
      <c r="BH42" s="85"/>
      <c r="BI42" s="25"/>
      <c r="BJ42" s="25"/>
      <c r="BK42" s="25"/>
      <c r="BL42" s="80"/>
      <c r="BM42" s="80"/>
    </row>
    <row r="43" spans="1:65" s="6" customFormat="1" ht="12" customHeight="1" x14ac:dyDescent="0.2">
      <c r="A43" s="85" t="s">
        <v>268</v>
      </c>
      <c r="B43" s="75" t="s">
        <v>426</v>
      </c>
      <c r="C43" s="85"/>
      <c r="D43" s="27" t="s">
        <v>30</v>
      </c>
      <c r="E43" s="166"/>
      <c r="F43" s="166" t="s">
        <v>27</v>
      </c>
      <c r="G43" s="166" t="s">
        <v>329</v>
      </c>
      <c r="H43" s="37">
        <v>210028875</v>
      </c>
      <c r="I43" s="80" t="s">
        <v>63</v>
      </c>
      <c r="J43" s="166" t="s">
        <v>330</v>
      </c>
      <c r="K43" s="166" t="s">
        <v>25</v>
      </c>
      <c r="L43" s="166"/>
      <c r="M43" s="166" t="s">
        <v>60</v>
      </c>
      <c r="N43" s="269">
        <v>30</v>
      </c>
      <c r="O43" s="269">
        <v>230000000</v>
      </c>
      <c r="P43" s="166" t="s">
        <v>283</v>
      </c>
      <c r="Q43" s="85" t="s">
        <v>272</v>
      </c>
      <c r="R43" s="166" t="s">
        <v>234</v>
      </c>
      <c r="S43" s="269">
        <v>230000000</v>
      </c>
      <c r="T43" s="166" t="s">
        <v>10</v>
      </c>
      <c r="U43" s="166" t="s">
        <v>11</v>
      </c>
      <c r="V43" s="85"/>
      <c r="W43" s="26" t="s">
        <v>264</v>
      </c>
      <c r="X43" s="26" t="s">
        <v>285</v>
      </c>
      <c r="Y43" s="269">
        <v>30</v>
      </c>
      <c r="Z43" s="269">
        <v>60</v>
      </c>
      <c r="AA43" s="270">
        <v>10</v>
      </c>
      <c r="AB43" s="166" t="s">
        <v>286</v>
      </c>
      <c r="AC43" s="26" t="s">
        <v>236</v>
      </c>
      <c r="AD43" s="237">
        <v>12482</v>
      </c>
      <c r="AE43" s="160">
        <v>2107</v>
      </c>
      <c r="AF43" s="160">
        <f t="shared" si="5"/>
        <v>26299574</v>
      </c>
      <c r="AG43" s="160">
        <f t="shared" si="0"/>
        <v>29455522.880000003</v>
      </c>
      <c r="AH43" s="237">
        <v>9689</v>
      </c>
      <c r="AI43" s="295">
        <v>2180.7399999999998</v>
      </c>
      <c r="AJ43" s="160">
        <f>AI43*AH43</f>
        <v>21129189.859999999</v>
      </c>
      <c r="AK43" s="160">
        <f t="shared" si="1"/>
        <v>23664692.643200003</v>
      </c>
      <c r="AL43" s="237">
        <v>9689</v>
      </c>
      <c r="AM43" s="281">
        <v>2257.0700000000002</v>
      </c>
      <c r="AN43" s="160">
        <f t="shared" si="7"/>
        <v>21868751.23</v>
      </c>
      <c r="AO43" s="160">
        <f t="shared" si="2"/>
        <v>24493001.377600003</v>
      </c>
      <c r="AP43" s="237">
        <v>9689</v>
      </c>
      <c r="AQ43" s="281">
        <v>2336.06</v>
      </c>
      <c r="AR43" s="160">
        <f t="shared" si="8"/>
        <v>22634085.34</v>
      </c>
      <c r="AS43" s="160">
        <f t="shared" si="3"/>
        <v>25350175.580800001</v>
      </c>
      <c r="AT43" s="237">
        <v>9689</v>
      </c>
      <c r="AU43" s="282">
        <v>2417.83</v>
      </c>
      <c r="AV43" s="160">
        <f t="shared" si="9"/>
        <v>23426354.870000001</v>
      </c>
      <c r="AW43" s="160">
        <f t="shared" si="4"/>
        <v>26237517.454400003</v>
      </c>
      <c r="AX43" s="237">
        <v>51238</v>
      </c>
      <c r="AY43" s="160">
        <v>115357955.30000001</v>
      </c>
      <c r="AZ43" s="160">
        <v>129200909.93600002</v>
      </c>
      <c r="BA43" s="85" t="s">
        <v>245</v>
      </c>
      <c r="BB43" s="85"/>
      <c r="BC43" s="166"/>
      <c r="BD43" s="166"/>
      <c r="BE43" s="85"/>
      <c r="BF43" s="85" t="s">
        <v>335</v>
      </c>
      <c r="BG43" s="166"/>
      <c r="BH43" s="85"/>
      <c r="BI43" s="25"/>
      <c r="BJ43" s="25"/>
      <c r="BK43" s="25"/>
      <c r="BL43" s="80"/>
      <c r="BM43" s="80"/>
    </row>
    <row r="44" spans="1:65" s="6" customFormat="1" ht="13.15" customHeight="1" x14ac:dyDescent="0.2">
      <c r="A44" s="85" t="s">
        <v>387</v>
      </c>
      <c r="B44" s="85"/>
      <c r="C44" s="80"/>
      <c r="D44" s="269"/>
      <c r="E44" s="80"/>
      <c r="F44" s="27" t="s">
        <v>39</v>
      </c>
      <c r="G44" s="28" t="s">
        <v>388</v>
      </c>
      <c r="H44" s="80"/>
      <c r="I44" s="166" t="s">
        <v>389</v>
      </c>
      <c r="J44" s="166" t="s">
        <v>390</v>
      </c>
      <c r="K44" s="166" t="s">
        <v>25</v>
      </c>
      <c r="L44" s="166"/>
      <c r="M44" s="166"/>
      <c r="N44" s="85"/>
      <c r="O44" s="85" t="s">
        <v>242</v>
      </c>
      <c r="P44" s="28" t="s">
        <v>391</v>
      </c>
      <c r="Q44" s="25" t="s">
        <v>277</v>
      </c>
      <c r="R44" s="166" t="s">
        <v>234</v>
      </c>
      <c r="S44" s="85" t="s">
        <v>232</v>
      </c>
      <c r="T44" s="166" t="s">
        <v>10</v>
      </c>
      <c r="U44" s="166" t="s">
        <v>11</v>
      </c>
      <c r="V44" s="85"/>
      <c r="W44" s="26" t="s">
        <v>264</v>
      </c>
      <c r="X44" s="26" t="s">
        <v>251</v>
      </c>
      <c r="Y44" s="269">
        <v>30</v>
      </c>
      <c r="Z44" s="269">
        <v>60</v>
      </c>
      <c r="AA44" s="270">
        <v>10</v>
      </c>
      <c r="AB44" s="166" t="s">
        <v>286</v>
      </c>
      <c r="AC44" s="26" t="s">
        <v>236</v>
      </c>
      <c r="AD44" s="237">
        <v>10</v>
      </c>
      <c r="AE44" s="160">
        <v>252464</v>
      </c>
      <c r="AF44" s="160">
        <f>AE44*AD44</f>
        <v>2524640</v>
      </c>
      <c r="AG44" s="160">
        <f>AF44*1.12</f>
        <v>2827596.8000000003</v>
      </c>
      <c r="AH44" s="237">
        <v>10</v>
      </c>
      <c r="AI44" s="160">
        <v>252464</v>
      </c>
      <c r="AJ44" s="160">
        <f>AI44*AH44</f>
        <v>2524640</v>
      </c>
      <c r="AK44" s="160">
        <f>AJ44*1.12</f>
        <v>2827596.8000000003</v>
      </c>
      <c r="AL44" s="237">
        <v>10</v>
      </c>
      <c r="AM44" s="160">
        <v>252464</v>
      </c>
      <c r="AN44" s="160">
        <f>AL44*AM44</f>
        <v>2524640</v>
      </c>
      <c r="AO44" s="160">
        <f>AN44*1.12</f>
        <v>2827596.8000000003</v>
      </c>
      <c r="AP44" s="237">
        <v>0</v>
      </c>
      <c r="AQ44" s="160"/>
      <c r="AR44" s="160">
        <v>0</v>
      </c>
      <c r="AS44" s="160">
        <v>0</v>
      </c>
      <c r="AT44" s="80"/>
      <c r="AU44" s="80"/>
      <c r="AV44" s="80"/>
      <c r="AW44" s="80"/>
      <c r="AX44" s="237">
        <v>30</v>
      </c>
      <c r="AY44" s="160">
        <v>0</v>
      </c>
      <c r="AZ44" s="160">
        <v>0</v>
      </c>
      <c r="BA44" s="53" t="s">
        <v>244</v>
      </c>
      <c r="BB44" s="166" t="s">
        <v>392</v>
      </c>
      <c r="BC44" s="166"/>
      <c r="BD44" s="166"/>
      <c r="BE44" s="166"/>
      <c r="BF44" s="166" t="s">
        <v>392</v>
      </c>
      <c r="BG44" s="166"/>
      <c r="BH44" s="166"/>
      <c r="BI44" s="166"/>
      <c r="BJ44" s="166"/>
      <c r="BK44" s="85" t="s">
        <v>73</v>
      </c>
      <c r="BL44" s="80"/>
      <c r="BM44" s="80"/>
    </row>
    <row r="45" spans="1:65" s="229" customFormat="1" ht="13.15" customHeight="1" x14ac:dyDescent="0.25">
      <c r="A45" s="47" t="s">
        <v>387</v>
      </c>
      <c r="B45" s="47"/>
      <c r="C45" s="223"/>
      <c r="D45" s="27" t="s">
        <v>39</v>
      </c>
      <c r="E45" s="223"/>
      <c r="F45" s="29" t="s">
        <v>40</v>
      </c>
      <c r="G45" s="30" t="s">
        <v>388</v>
      </c>
      <c r="H45" s="223"/>
      <c r="I45" s="220" t="s">
        <v>389</v>
      </c>
      <c r="J45" s="220" t="s">
        <v>390</v>
      </c>
      <c r="K45" s="220" t="s">
        <v>25</v>
      </c>
      <c r="L45" s="220"/>
      <c r="M45" s="220"/>
      <c r="N45" s="47"/>
      <c r="O45" s="47" t="s">
        <v>242</v>
      </c>
      <c r="P45" s="30" t="s">
        <v>391</v>
      </c>
      <c r="Q45" s="31" t="s">
        <v>277</v>
      </c>
      <c r="R45" s="220" t="s">
        <v>234</v>
      </c>
      <c r="S45" s="47" t="s">
        <v>232</v>
      </c>
      <c r="T45" s="220" t="s">
        <v>10</v>
      </c>
      <c r="U45" s="220" t="s">
        <v>11</v>
      </c>
      <c r="V45" s="47"/>
      <c r="W45" s="32" t="s">
        <v>264</v>
      </c>
      <c r="X45" s="32" t="s">
        <v>251</v>
      </c>
      <c r="Y45" s="261">
        <v>0</v>
      </c>
      <c r="Z45" s="228">
        <v>90</v>
      </c>
      <c r="AA45" s="228">
        <v>10</v>
      </c>
      <c r="AB45" s="220" t="s">
        <v>286</v>
      </c>
      <c r="AC45" s="32" t="s">
        <v>236</v>
      </c>
      <c r="AD45" s="301">
        <v>10</v>
      </c>
      <c r="AE45" s="159">
        <v>252464</v>
      </c>
      <c r="AF45" s="159">
        <f>AE45*AD45</f>
        <v>2524640</v>
      </c>
      <c r="AG45" s="159">
        <f>AF45*1.12</f>
        <v>2827596.8000000003</v>
      </c>
      <c r="AH45" s="301">
        <v>10</v>
      </c>
      <c r="AI45" s="159">
        <v>252464</v>
      </c>
      <c r="AJ45" s="159">
        <f>AI45*AH45</f>
        <v>2524640</v>
      </c>
      <c r="AK45" s="159">
        <f>AJ45*1.12</f>
        <v>2827596.8000000003</v>
      </c>
      <c r="AL45" s="301">
        <v>10</v>
      </c>
      <c r="AM45" s="159">
        <v>252464</v>
      </c>
      <c r="AN45" s="159">
        <f>AL45*AM45</f>
        <v>2524640</v>
      </c>
      <c r="AO45" s="159">
        <f>AN45*1.12</f>
        <v>2827596.8000000003</v>
      </c>
      <c r="AP45" s="301">
        <v>0</v>
      </c>
      <c r="AQ45" s="159"/>
      <c r="AR45" s="159">
        <v>0</v>
      </c>
      <c r="AS45" s="159">
        <v>0</v>
      </c>
      <c r="AT45" s="223"/>
      <c r="AU45" s="223"/>
      <c r="AV45" s="223"/>
      <c r="AW45" s="223"/>
      <c r="AX45" s="301">
        <v>30</v>
      </c>
      <c r="AY45" s="159">
        <v>0</v>
      </c>
      <c r="AZ45" s="159">
        <f>AY45*1.12</f>
        <v>0</v>
      </c>
      <c r="BA45" s="115" t="s">
        <v>244</v>
      </c>
      <c r="BB45" s="220" t="s">
        <v>392</v>
      </c>
      <c r="BC45" s="220"/>
      <c r="BD45" s="220"/>
      <c r="BE45" s="220"/>
      <c r="BF45" s="220" t="s">
        <v>392</v>
      </c>
      <c r="BG45" s="220"/>
      <c r="BH45" s="220"/>
      <c r="BI45" s="220"/>
      <c r="BJ45" s="220"/>
      <c r="BK45" s="220"/>
      <c r="BL45" s="47" t="s">
        <v>73</v>
      </c>
      <c r="BM45" s="220"/>
    </row>
    <row r="46" spans="1:65" s="229" customFormat="1" ht="13.15" customHeight="1" x14ac:dyDescent="0.25">
      <c r="A46" s="47" t="s">
        <v>387</v>
      </c>
      <c r="B46" s="47"/>
      <c r="C46" s="223"/>
      <c r="D46" s="33" t="s">
        <v>40</v>
      </c>
      <c r="E46" s="223"/>
      <c r="F46" s="33" t="s">
        <v>39</v>
      </c>
      <c r="G46" s="30" t="s">
        <v>388</v>
      </c>
      <c r="H46" s="223"/>
      <c r="I46" s="220" t="s">
        <v>389</v>
      </c>
      <c r="J46" s="220" t="s">
        <v>390</v>
      </c>
      <c r="K46" s="220" t="s">
        <v>25</v>
      </c>
      <c r="L46" s="220"/>
      <c r="M46" s="220"/>
      <c r="N46" s="47"/>
      <c r="O46" s="47" t="s">
        <v>242</v>
      </c>
      <c r="P46" s="34" t="s">
        <v>445</v>
      </c>
      <c r="Q46" s="31" t="s">
        <v>648</v>
      </c>
      <c r="R46" s="220" t="s">
        <v>234</v>
      </c>
      <c r="S46" s="47" t="s">
        <v>232</v>
      </c>
      <c r="T46" s="220" t="s">
        <v>10</v>
      </c>
      <c r="U46" s="220" t="s">
        <v>11</v>
      </c>
      <c r="V46" s="47"/>
      <c r="W46" s="32" t="s">
        <v>649</v>
      </c>
      <c r="X46" s="32" t="s">
        <v>251</v>
      </c>
      <c r="Y46" s="273">
        <v>0</v>
      </c>
      <c r="Z46" s="274">
        <v>90</v>
      </c>
      <c r="AA46" s="274">
        <v>10</v>
      </c>
      <c r="AB46" s="220" t="s">
        <v>286</v>
      </c>
      <c r="AC46" s="32" t="s">
        <v>236</v>
      </c>
      <c r="AD46" s="301">
        <v>0</v>
      </c>
      <c r="AE46" s="159">
        <v>252464</v>
      </c>
      <c r="AF46" s="159">
        <f>AE46*AD46</f>
        <v>0</v>
      </c>
      <c r="AG46" s="159">
        <f>AF46*1.12</f>
        <v>0</v>
      </c>
      <c r="AH46" s="301">
        <v>10</v>
      </c>
      <c r="AI46" s="159">
        <v>252464</v>
      </c>
      <c r="AJ46" s="159">
        <f>AI46*AH46</f>
        <v>2524640</v>
      </c>
      <c r="AK46" s="159">
        <f>AJ46*1.12</f>
        <v>2827596.8000000003</v>
      </c>
      <c r="AL46" s="301">
        <v>10</v>
      </c>
      <c r="AM46" s="159">
        <v>252464</v>
      </c>
      <c r="AN46" s="159">
        <f>AL46*AM46</f>
        <v>2524640</v>
      </c>
      <c r="AO46" s="159">
        <f>AN46*1.12</f>
        <v>2827596.8000000003</v>
      </c>
      <c r="AP46" s="301">
        <v>0</v>
      </c>
      <c r="AQ46" s="159"/>
      <c r="AR46" s="159">
        <v>0</v>
      </c>
      <c r="AS46" s="159">
        <v>0</v>
      </c>
      <c r="AT46" s="223"/>
      <c r="AU46" s="223"/>
      <c r="AV46" s="223"/>
      <c r="AW46" s="223"/>
      <c r="AX46" s="301">
        <f>AD46+AH46+AL46</f>
        <v>20</v>
      </c>
      <c r="AY46" s="302">
        <v>5049280</v>
      </c>
      <c r="AZ46" s="160">
        <v>5655193.6000000006</v>
      </c>
      <c r="BA46" s="115" t="s">
        <v>244</v>
      </c>
      <c r="BB46" s="220" t="s">
        <v>392</v>
      </c>
      <c r="BC46" s="220"/>
      <c r="BD46" s="220"/>
      <c r="BE46" s="220"/>
      <c r="BF46" s="220" t="s">
        <v>392</v>
      </c>
      <c r="BG46" s="220"/>
      <c r="BH46" s="220"/>
      <c r="BI46" s="220"/>
      <c r="BJ46" s="220"/>
      <c r="BK46" s="220"/>
      <c r="BL46" s="47" t="s">
        <v>73</v>
      </c>
      <c r="BM46" s="220"/>
    </row>
    <row r="47" spans="1:65" s="6" customFormat="1" ht="12" customHeight="1" x14ac:dyDescent="0.2">
      <c r="A47" s="85" t="s">
        <v>387</v>
      </c>
      <c r="B47" s="85"/>
      <c r="C47" s="80"/>
      <c r="D47" s="269"/>
      <c r="E47" s="80"/>
      <c r="F47" s="27" t="s">
        <v>41</v>
      </c>
      <c r="G47" s="28" t="s">
        <v>393</v>
      </c>
      <c r="H47" s="80"/>
      <c r="I47" s="166" t="s">
        <v>389</v>
      </c>
      <c r="J47" s="166" t="s">
        <v>394</v>
      </c>
      <c r="K47" s="166" t="s">
        <v>25</v>
      </c>
      <c r="L47" s="166"/>
      <c r="M47" s="166"/>
      <c r="N47" s="85"/>
      <c r="O47" s="85" t="s">
        <v>242</v>
      </c>
      <c r="P47" s="28" t="s">
        <v>391</v>
      </c>
      <c r="Q47" s="25" t="s">
        <v>277</v>
      </c>
      <c r="R47" s="166" t="s">
        <v>234</v>
      </c>
      <c r="S47" s="85" t="s">
        <v>232</v>
      </c>
      <c r="T47" s="166" t="s">
        <v>10</v>
      </c>
      <c r="U47" s="166" t="s">
        <v>11</v>
      </c>
      <c r="V47" s="85"/>
      <c r="W47" s="26" t="s">
        <v>264</v>
      </c>
      <c r="X47" s="26" t="s">
        <v>251</v>
      </c>
      <c r="Y47" s="269">
        <v>30</v>
      </c>
      <c r="Z47" s="269">
        <v>60</v>
      </c>
      <c r="AA47" s="270">
        <v>10</v>
      </c>
      <c r="AB47" s="166" t="s">
        <v>286</v>
      </c>
      <c r="AC47" s="26" t="s">
        <v>236</v>
      </c>
      <c r="AD47" s="237">
        <v>7</v>
      </c>
      <c r="AE47" s="160">
        <v>441785</v>
      </c>
      <c r="AF47" s="160">
        <f t="shared" ref="AF47:AF59" si="43">AE47*AD47</f>
        <v>3092495</v>
      </c>
      <c r="AG47" s="160">
        <f t="shared" ref="AG47:AG59" si="44">AF47*1.12</f>
        <v>3463594.4000000004</v>
      </c>
      <c r="AH47" s="237">
        <v>7</v>
      </c>
      <c r="AI47" s="160">
        <v>441785</v>
      </c>
      <c r="AJ47" s="160">
        <f t="shared" ref="AJ47:AJ59" si="45">AI47*AH47</f>
        <v>3092495</v>
      </c>
      <c r="AK47" s="160">
        <f t="shared" ref="AK47:AK59" si="46">AJ47*1.12</f>
        <v>3463594.4000000004</v>
      </c>
      <c r="AL47" s="237">
        <v>7</v>
      </c>
      <c r="AM47" s="160">
        <v>441785</v>
      </c>
      <c r="AN47" s="160">
        <f t="shared" ref="AN47:AN59" si="47">AL47*AM47</f>
        <v>3092495</v>
      </c>
      <c r="AO47" s="160">
        <f t="shared" ref="AO47:AO59" si="48">AN47*1.12</f>
        <v>3463594.4000000004</v>
      </c>
      <c r="AP47" s="237">
        <v>0</v>
      </c>
      <c r="AQ47" s="160"/>
      <c r="AR47" s="160">
        <v>0</v>
      </c>
      <c r="AS47" s="160">
        <v>0</v>
      </c>
      <c r="AT47" s="80"/>
      <c r="AU47" s="80"/>
      <c r="AV47" s="80"/>
      <c r="AW47" s="80"/>
      <c r="AX47" s="237">
        <v>21</v>
      </c>
      <c r="AY47" s="160">
        <v>0</v>
      </c>
      <c r="AZ47" s="160">
        <v>0</v>
      </c>
      <c r="BA47" s="53" t="s">
        <v>244</v>
      </c>
      <c r="BB47" s="85" t="s">
        <v>395</v>
      </c>
      <c r="BC47" s="297"/>
      <c r="BD47" s="182"/>
      <c r="BE47" s="182"/>
      <c r="BF47" s="85" t="s">
        <v>395</v>
      </c>
      <c r="BG47" s="166"/>
      <c r="BH47" s="166"/>
      <c r="BI47" s="166"/>
      <c r="BJ47" s="166"/>
      <c r="BK47" s="85" t="s">
        <v>73</v>
      </c>
      <c r="BL47" s="80"/>
      <c r="BM47" s="80"/>
    </row>
    <row r="48" spans="1:65" s="229" customFormat="1" ht="12" customHeight="1" x14ac:dyDescent="0.25">
      <c r="A48" s="47" t="s">
        <v>387</v>
      </c>
      <c r="B48" s="47"/>
      <c r="C48" s="223"/>
      <c r="D48" s="27" t="s">
        <v>41</v>
      </c>
      <c r="E48" s="223"/>
      <c r="F48" s="29" t="s">
        <v>42</v>
      </c>
      <c r="G48" s="30" t="s">
        <v>393</v>
      </c>
      <c r="H48" s="223"/>
      <c r="I48" s="220" t="s">
        <v>389</v>
      </c>
      <c r="J48" s="220" t="s">
        <v>394</v>
      </c>
      <c r="K48" s="220" t="s">
        <v>25</v>
      </c>
      <c r="L48" s="220"/>
      <c r="M48" s="220"/>
      <c r="N48" s="47"/>
      <c r="O48" s="47" t="s">
        <v>242</v>
      </c>
      <c r="P48" s="30" t="s">
        <v>391</v>
      </c>
      <c r="Q48" s="31" t="s">
        <v>277</v>
      </c>
      <c r="R48" s="220" t="s">
        <v>234</v>
      </c>
      <c r="S48" s="47" t="s">
        <v>232</v>
      </c>
      <c r="T48" s="220" t="s">
        <v>10</v>
      </c>
      <c r="U48" s="220" t="s">
        <v>11</v>
      </c>
      <c r="V48" s="47"/>
      <c r="W48" s="32" t="s">
        <v>264</v>
      </c>
      <c r="X48" s="32" t="s">
        <v>251</v>
      </c>
      <c r="Y48" s="261">
        <v>0</v>
      </c>
      <c r="Z48" s="228">
        <v>90</v>
      </c>
      <c r="AA48" s="228">
        <v>10</v>
      </c>
      <c r="AB48" s="220" t="s">
        <v>286</v>
      </c>
      <c r="AC48" s="32" t="s">
        <v>236</v>
      </c>
      <c r="AD48" s="301">
        <v>7</v>
      </c>
      <c r="AE48" s="159">
        <v>441785</v>
      </c>
      <c r="AF48" s="159">
        <f>AE48*AD48</f>
        <v>3092495</v>
      </c>
      <c r="AG48" s="159">
        <f>AF48*1.12</f>
        <v>3463594.4000000004</v>
      </c>
      <c r="AH48" s="301">
        <v>7</v>
      </c>
      <c r="AI48" s="159">
        <v>441785</v>
      </c>
      <c r="AJ48" s="159">
        <f>AI48*AH48</f>
        <v>3092495</v>
      </c>
      <c r="AK48" s="159">
        <f>AJ48*1.12</f>
        <v>3463594.4000000004</v>
      </c>
      <c r="AL48" s="301">
        <v>7</v>
      </c>
      <c r="AM48" s="159">
        <v>441785</v>
      </c>
      <c r="AN48" s="159">
        <f>AL48*AM48</f>
        <v>3092495</v>
      </c>
      <c r="AO48" s="159">
        <f>AN48*1.12</f>
        <v>3463594.4000000004</v>
      </c>
      <c r="AP48" s="301">
        <v>0</v>
      </c>
      <c r="AQ48" s="159"/>
      <c r="AR48" s="159">
        <v>0</v>
      </c>
      <c r="AS48" s="159">
        <v>0</v>
      </c>
      <c r="AT48" s="223"/>
      <c r="AU48" s="223"/>
      <c r="AV48" s="223"/>
      <c r="AW48" s="223"/>
      <c r="AX48" s="301">
        <v>21</v>
      </c>
      <c r="AY48" s="159">
        <v>0</v>
      </c>
      <c r="AZ48" s="159">
        <f>AY48*1.12</f>
        <v>0</v>
      </c>
      <c r="BA48" s="115" t="s">
        <v>244</v>
      </c>
      <c r="BB48" s="47" t="s">
        <v>395</v>
      </c>
      <c r="BC48" s="303"/>
      <c r="BD48" s="304"/>
      <c r="BE48" s="304"/>
      <c r="BF48" s="47" t="s">
        <v>395</v>
      </c>
      <c r="BG48" s="220"/>
      <c r="BH48" s="220"/>
      <c r="BI48" s="220"/>
      <c r="BJ48" s="220"/>
      <c r="BK48" s="220"/>
      <c r="BL48" s="47" t="s">
        <v>73</v>
      </c>
      <c r="BM48" s="220"/>
    </row>
    <row r="49" spans="1:65" s="229" customFormat="1" ht="12" customHeight="1" x14ac:dyDescent="0.25">
      <c r="A49" s="47" t="s">
        <v>387</v>
      </c>
      <c r="B49" s="47"/>
      <c r="C49" s="223"/>
      <c r="D49" s="33" t="s">
        <v>42</v>
      </c>
      <c r="E49" s="223"/>
      <c r="F49" s="33" t="s">
        <v>41</v>
      </c>
      <c r="G49" s="30" t="s">
        <v>393</v>
      </c>
      <c r="H49" s="223"/>
      <c r="I49" s="220" t="s">
        <v>389</v>
      </c>
      <c r="J49" s="220" t="s">
        <v>394</v>
      </c>
      <c r="K49" s="220" t="s">
        <v>25</v>
      </c>
      <c r="L49" s="220"/>
      <c r="M49" s="220"/>
      <c r="N49" s="47"/>
      <c r="O49" s="47" t="s">
        <v>242</v>
      </c>
      <c r="P49" s="34" t="s">
        <v>445</v>
      </c>
      <c r="Q49" s="31" t="s">
        <v>648</v>
      </c>
      <c r="R49" s="220" t="s">
        <v>234</v>
      </c>
      <c r="S49" s="47" t="s">
        <v>232</v>
      </c>
      <c r="T49" s="220" t="s">
        <v>10</v>
      </c>
      <c r="U49" s="220" t="s">
        <v>11</v>
      </c>
      <c r="V49" s="47"/>
      <c r="W49" s="32" t="s">
        <v>649</v>
      </c>
      <c r="X49" s="32" t="s">
        <v>251</v>
      </c>
      <c r="Y49" s="273">
        <v>0</v>
      </c>
      <c r="Z49" s="274">
        <v>90</v>
      </c>
      <c r="AA49" s="274">
        <v>10</v>
      </c>
      <c r="AB49" s="220" t="s">
        <v>286</v>
      </c>
      <c r="AC49" s="32" t="s">
        <v>236</v>
      </c>
      <c r="AD49" s="301">
        <v>0</v>
      </c>
      <c r="AE49" s="159">
        <v>441785</v>
      </c>
      <c r="AF49" s="159">
        <f>AE49*AD49</f>
        <v>0</v>
      </c>
      <c r="AG49" s="159">
        <f>AF49*1.12</f>
        <v>0</v>
      </c>
      <c r="AH49" s="301">
        <v>7</v>
      </c>
      <c r="AI49" s="159">
        <v>441785</v>
      </c>
      <c r="AJ49" s="159">
        <f>AI49*AH49</f>
        <v>3092495</v>
      </c>
      <c r="AK49" s="159">
        <f>AJ49*1.12</f>
        <v>3463594.4000000004</v>
      </c>
      <c r="AL49" s="301">
        <v>7</v>
      </c>
      <c r="AM49" s="159">
        <v>441785</v>
      </c>
      <c r="AN49" s="159">
        <f>AL49*AM49</f>
        <v>3092495</v>
      </c>
      <c r="AO49" s="159">
        <f>AN49*1.12</f>
        <v>3463594.4000000004</v>
      </c>
      <c r="AP49" s="301">
        <v>0</v>
      </c>
      <c r="AQ49" s="159"/>
      <c r="AR49" s="159">
        <v>0</v>
      </c>
      <c r="AS49" s="159">
        <v>0</v>
      </c>
      <c r="AT49" s="223"/>
      <c r="AU49" s="223"/>
      <c r="AV49" s="223"/>
      <c r="AW49" s="223"/>
      <c r="AX49" s="301">
        <f t="shared" ref="AX49" si="49">AD49+AH49+AL49</f>
        <v>14</v>
      </c>
      <c r="AY49" s="302">
        <v>6184990</v>
      </c>
      <c r="AZ49" s="160">
        <v>6927188.8000000007</v>
      </c>
      <c r="BA49" s="115" t="s">
        <v>244</v>
      </c>
      <c r="BB49" s="47" t="s">
        <v>395</v>
      </c>
      <c r="BC49" s="303"/>
      <c r="BD49" s="304"/>
      <c r="BE49" s="304"/>
      <c r="BF49" s="47" t="s">
        <v>395</v>
      </c>
      <c r="BG49" s="220"/>
      <c r="BH49" s="220"/>
      <c r="BI49" s="220"/>
      <c r="BJ49" s="220"/>
      <c r="BK49" s="220"/>
      <c r="BL49" s="47" t="s">
        <v>73</v>
      </c>
      <c r="BM49" s="220"/>
    </row>
    <row r="50" spans="1:65" s="6" customFormat="1" ht="12" customHeight="1" x14ac:dyDescent="0.2">
      <c r="A50" s="85" t="s">
        <v>387</v>
      </c>
      <c r="B50" s="85"/>
      <c r="C50" s="80"/>
      <c r="D50" s="269"/>
      <c r="E50" s="80"/>
      <c r="F50" s="27" t="s">
        <v>43</v>
      </c>
      <c r="G50" s="28" t="s">
        <v>396</v>
      </c>
      <c r="H50" s="80"/>
      <c r="I50" s="166" t="s">
        <v>397</v>
      </c>
      <c r="J50" s="166" t="s">
        <v>398</v>
      </c>
      <c r="K50" s="166" t="s">
        <v>25</v>
      </c>
      <c r="L50" s="166"/>
      <c r="M50" s="166"/>
      <c r="N50" s="85"/>
      <c r="O50" s="85" t="s">
        <v>242</v>
      </c>
      <c r="P50" s="28" t="s">
        <v>391</v>
      </c>
      <c r="Q50" s="25" t="s">
        <v>277</v>
      </c>
      <c r="R50" s="166" t="s">
        <v>234</v>
      </c>
      <c r="S50" s="85" t="s">
        <v>232</v>
      </c>
      <c r="T50" s="166" t="s">
        <v>10</v>
      </c>
      <c r="U50" s="166" t="s">
        <v>11</v>
      </c>
      <c r="V50" s="85"/>
      <c r="W50" s="26" t="s">
        <v>264</v>
      </c>
      <c r="X50" s="26" t="s">
        <v>251</v>
      </c>
      <c r="Y50" s="269">
        <v>30</v>
      </c>
      <c r="Z50" s="269">
        <v>60</v>
      </c>
      <c r="AA50" s="270">
        <v>10</v>
      </c>
      <c r="AB50" s="166" t="s">
        <v>286</v>
      </c>
      <c r="AC50" s="26" t="s">
        <v>236</v>
      </c>
      <c r="AD50" s="237">
        <v>90</v>
      </c>
      <c r="AE50" s="160">
        <v>418145.16</v>
      </c>
      <c r="AF50" s="160">
        <f t="shared" si="43"/>
        <v>37633064.399999999</v>
      </c>
      <c r="AG50" s="160">
        <f t="shared" si="44"/>
        <v>42149032.127999999</v>
      </c>
      <c r="AH50" s="237">
        <v>90</v>
      </c>
      <c r="AI50" s="160">
        <v>418145.16</v>
      </c>
      <c r="AJ50" s="160">
        <f t="shared" si="45"/>
        <v>37633064.399999999</v>
      </c>
      <c r="AK50" s="160">
        <f t="shared" si="46"/>
        <v>42149032.127999999</v>
      </c>
      <c r="AL50" s="237">
        <v>90</v>
      </c>
      <c r="AM50" s="160">
        <v>418145.16</v>
      </c>
      <c r="AN50" s="160">
        <f t="shared" si="47"/>
        <v>37633064.399999999</v>
      </c>
      <c r="AO50" s="160">
        <f t="shared" si="48"/>
        <v>42149032.127999999</v>
      </c>
      <c r="AP50" s="237">
        <v>0</v>
      </c>
      <c r="AQ50" s="160"/>
      <c r="AR50" s="160">
        <v>0</v>
      </c>
      <c r="AS50" s="160">
        <v>0</v>
      </c>
      <c r="AT50" s="80"/>
      <c r="AU50" s="80"/>
      <c r="AV50" s="80"/>
      <c r="AW50" s="80"/>
      <c r="AX50" s="237">
        <v>270</v>
      </c>
      <c r="AY50" s="160">
        <v>0</v>
      </c>
      <c r="AZ50" s="160">
        <v>0</v>
      </c>
      <c r="BA50" s="53" t="s">
        <v>244</v>
      </c>
      <c r="BB50" s="85" t="s">
        <v>399</v>
      </c>
      <c r="BC50" s="297"/>
      <c r="BD50" s="182"/>
      <c r="BE50" s="182"/>
      <c r="BF50" s="85" t="s">
        <v>399</v>
      </c>
      <c r="BG50" s="166"/>
      <c r="BH50" s="166"/>
      <c r="BI50" s="166"/>
      <c r="BJ50" s="166"/>
      <c r="BK50" s="85" t="s">
        <v>73</v>
      </c>
      <c r="BL50" s="80"/>
      <c r="BM50" s="80"/>
    </row>
    <row r="51" spans="1:65" s="229" customFormat="1" ht="12" customHeight="1" x14ac:dyDescent="0.25">
      <c r="A51" s="47" t="s">
        <v>387</v>
      </c>
      <c r="B51" s="47"/>
      <c r="C51" s="223"/>
      <c r="D51" s="27" t="s">
        <v>43</v>
      </c>
      <c r="E51" s="223"/>
      <c r="F51" s="29" t="s">
        <v>44</v>
      </c>
      <c r="G51" s="30" t="s">
        <v>396</v>
      </c>
      <c r="H51" s="223"/>
      <c r="I51" s="220" t="s">
        <v>397</v>
      </c>
      <c r="J51" s="220" t="s">
        <v>398</v>
      </c>
      <c r="K51" s="220" t="s">
        <v>25</v>
      </c>
      <c r="L51" s="220"/>
      <c r="M51" s="220"/>
      <c r="N51" s="47"/>
      <c r="O51" s="47" t="s">
        <v>242</v>
      </c>
      <c r="P51" s="30" t="s">
        <v>391</v>
      </c>
      <c r="Q51" s="31" t="s">
        <v>277</v>
      </c>
      <c r="R51" s="220" t="s">
        <v>234</v>
      </c>
      <c r="S51" s="47" t="s">
        <v>232</v>
      </c>
      <c r="T51" s="220" t="s">
        <v>10</v>
      </c>
      <c r="U51" s="220" t="s">
        <v>11</v>
      </c>
      <c r="V51" s="47"/>
      <c r="W51" s="32" t="s">
        <v>264</v>
      </c>
      <c r="X51" s="32" t="s">
        <v>251</v>
      </c>
      <c r="Y51" s="261">
        <v>0</v>
      </c>
      <c r="Z51" s="228">
        <v>90</v>
      </c>
      <c r="AA51" s="228">
        <v>10</v>
      </c>
      <c r="AB51" s="220" t="s">
        <v>286</v>
      </c>
      <c r="AC51" s="32" t="s">
        <v>236</v>
      </c>
      <c r="AD51" s="301">
        <v>90</v>
      </c>
      <c r="AE51" s="159">
        <v>418145.16</v>
      </c>
      <c r="AF51" s="159">
        <f t="shared" si="43"/>
        <v>37633064.399999999</v>
      </c>
      <c r="AG51" s="159">
        <f t="shared" si="44"/>
        <v>42149032.127999999</v>
      </c>
      <c r="AH51" s="301">
        <v>90</v>
      </c>
      <c r="AI51" s="159">
        <v>418145.16</v>
      </c>
      <c r="AJ51" s="159">
        <f t="shared" si="45"/>
        <v>37633064.399999999</v>
      </c>
      <c r="AK51" s="159">
        <f t="shared" si="46"/>
        <v>42149032.127999999</v>
      </c>
      <c r="AL51" s="301">
        <v>90</v>
      </c>
      <c r="AM51" s="159">
        <v>418145.16</v>
      </c>
      <c r="AN51" s="159">
        <f t="shared" si="47"/>
        <v>37633064.399999999</v>
      </c>
      <c r="AO51" s="159">
        <f t="shared" si="48"/>
        <v>42149032.127999999</v>
      </c>
      <c r="AP51" s="301">
        <v>0</v>
      </c>
      <c r="AQ51" s="159"/>
      <c r="AR51" s="159">
        <v>0</v>
      </c>
      <c r="AS51" s="159">
        <v>0</v>
      </c>
      <c r="AT51" s="223"/>
      <c r="AU51" s="223"/>
      <c r="AV51" s="223"/>
      <c r="AW51" s="223"/>
      <c r="AX51" s="301">
        <v>270</v>
      </c>
      <c r="AY51" s="159">
        <v>0</v>
      </c>
      <c r="AZ51" s="159">
        <f>AY51*1.12</f>
        <v>0</v>
      </c>
      <c r="BA51" s="115" t="s">
        <v>244</v>
      </c>
      <c r="BB51" s="47" t="s">
        <v>399</v>
      </c>
      <c r="BC51" s="303"/>
      <c r="BD51" s="304"/>
      <c r="BE51" s="304"/>
      <c r="BF51" s="47" t="s">
        <v>399</v>
      </c>
      <c r="BG51" s="220"/>
      <c r="BH51" s="220"/>
      <c r="BI51" s="220"/>
      <c r="BJ51" s="220"/>
      <c r="BK51" s="220"/>
      <c r="BL51" s="47" t="s">
        <v>73</v>
      </c>
      <c r="BM51" s="220"/>
    </row>
    <row r="52" spans="1:65" s="229" customFormat="1" ht="12" customHeight="1" x14ac:dyDescent="0.25">
      <c r="A52" s="47" t="s">
        <v>387</v>
      </c>
      <c r="B52" s="47"/>
      <c r="C52" s="223"/>
      <c r="D52" s="33" t="s">
        <v>44</v>
      </c>
      <c r="E52" s="223"/>
      <c r="F52" s="33" t="s">
        <v>43</v>
      </c>
      <c r="G52" s="30" t="s">
        <v>396</v>
      </c>
      <c r="H52" s="223"/>
      <c r="I52" s="220" t="s">
        <v>397</v>
      </c>
      <c r="J52" s="220" t="s">
        <v>398</v>
      </c>
      <c r="K52" s="220" t="s">
        <v>25</v>
      </c>
      <c r="L52" s="220"/>
      <c r="M52" s="220"/>
      <c r="N52" s="47"/>
      <c r="O52" s="47" t="s">
        <v>242</v>
      </c>
      <c r="P52" s="34" t="s">
        <v>445</v>
      </c>
      <c r="Q52" s="31" t="s">
        <v>648</v>
      </c>
      <c r="R52" s="220" t="s">
        <v>234</v>
      </c>
      <c r="S52" s="47" t="s">
        <v>232</v>
      </c>
      <c r="T52" s="220" t="s">
        <v>10</v>
      </c>
      <c r="U52" s="220" t="s">
        <v>11</v>
      </c>
      <c r="V52" s="47"/>
      <c r="W52" s="32" t="s">
        <v>649</v>
      </c>
      <c r="X52" s="32" t="s">
        <v>251</v>
      </c>
      <c r="Y52" s="273">
        <v>0</v>
      </c>
      <c r="Z52" s="274">
        <v>90</v>
      </c>
      <c r="AA52" s="274">
        <v>10</v>
      </c>
      <c r="AB52" s="220" t="s">
        <v>286</v>
      </c>
      <c r="AC52" s="32" t="s">
        <v>236</v>
      </c>
      <c r="AD52" s="301">
        <v>0</v>
      </c>
      <c r="AE52" s="159">
        <v>418145.16</v>
      </c>
      <c r="AF52" s="159">
        <f t="shared" si="43"/>
        <v>0</v>
      </c>
      <c r="AG52" s="159">
        <f t="shared" si="44"/>
        <v>0</v>
      </c>
      <c r="AH52" s="301">
        <v>90</v>
      </c>
      <c r="AI52" s="159">
        <v>418145.16</v>
      </c>
      <c r="AJ52" s="159">
        <f t="shared" si="45"/>
        <v>37633064.399999999</v>
      </c>
      <c r="AK52" s="159">
        <f t="shared" si="46"/>
        <v>42149032.127999999</v>
      </c>
      <c r="AL52" s="301">
        <v>90</v>
      </c>
      <c r="AM52" s="159">
        <v>418145.16</v>
      </c>
      <c r="AN52" s="159">
        <f t="shared" si="47"/>
        <v>37633064.399999999</v>
      </c>
      <c r="AO52" s="159">
        <f t="shared" si="48"/>
        <v>42149032.127999999</v>
      </c>
      <c r="AP52" s="301">
        <v>0</v>
      </c>
      <c r="AQ52" s="159"/>
      <c r="AR52" s="159">
        <v>0</v>
      </c>
      <c r="AS52" s="159">
        <v>0</v>
      </c>
      <c r="AT52" s="223"/>
      <c r="AU52" s="223"/>
      <c r="AV52" s="223"/>
      <c r="AW52" s="223"/>
      <c r="AX52" s="301">
        <f t="shared" ref="AX52" si="50">AD52+AH52+AL52</f>
        <v>180</v>
      </c>
      <c r="AY52" s="302">
        <v>75266128.799999997</v>
      </c>
      <c r="AZ52" s="160">
        <v>84298064.260000005</v>
      </c>
      <c r="BA52" s="115" t="s">
        <v>244</v>
      </c>
      <c r="BB52" s="47" t="s">
        <v>399</v>
      </c>
      <c r="BC52" s="303"/>
      <c r="BD52" s="304"/>
      <c r="BE52" s="304"/>
      <c r="BF52" s="47" t="s">
        <v>399</v>
      </c>
      <c r="BG52" s="220"/>
      <c r="BH52" s="220"/>
      <c r="BI52" s="220"/>
      <c r="BJ52" s="220"/>
      <c r="BK52" s="220"/>
      <c r="BL52" s="47" t="s">
        <v>73</v>
      </c>
      <c r="BM52" s="220"/>
    </row>
    <row r="53" spans="1:65" s="6" customFormat="1" ht="12" customHeight="1" x14ac:dyDescent="0.2">
      <c r="A53" s="85" t="s">
        <v>387</v>
      </c>
      <c r="B53" s="85"/>
      <c r="C53" s="80"/>
      <c r="D53" s="269"/>
      <c r="E53" s="80"/>
      <c r="F53" s="27" t="s">
        <v>45</v>
      </c>
      <c r="G53" s="28" t="s">
        <v>400</v>
      </c>
      <c r="H53" s="80"/>
      <c r="I53" s="166" t="s">
        <v>397</v>
      </c>
      <c r="J53" s="166" t="s">
        <v>401</v>
      </c>
      <c r="K53" s="166" t="s">
        <v>25</v>
      </c>
      <c r="L53" s="166"/>
      <c r="M53" s="166"/>
      <c r="N53" s="85"/>
      <c r="O53" s="85" t="s">
        <v>242</v>
      </c>
      <c r="P53" s="28" t="s">
        <v>391</v>
      </c>
      <c r="Q53" s="25" t="s">
        <v>277</v>
      </c>
      <c r="R53" s="166" t="s">
        <v>234</v>
      </c>
      <c r="S53" s="85" t="s">
        <v>232</v>
      </c>
      <c r="T53" s="166" t="s">
        <v>10</v>
      </c>
      <c r="U53" s="166" t="s">
        <v>11</v>
      </c>
      <c r="V53" s="85"/>
      <c r="W53" s="26" t="s">
        <v>264</v>
      </c>
      <c r="X53" s="26" t="s">
        <v>251</v>
      </c>
      <c r="Y53" s="269">
        <v>30</v>
      </c>
      <c r="Z53" s="269">
        <v>60</v>
      </c>
      <c r="AA53" s="270">
        <v>10</v>
      </c>
      <c r="AB53" s="166" t="s">
        <v>286</v>
      </c>
      <c r="AC53" s="26" t="s">
        <v>236</v>
      </c>
      <c r="AD53" s="237">
        <v>250</v>
      </c>
      <c r="AE53" s="160">
        <v>520640.18</v>
      </c>
      <c r="AF53" s="160">
        <f t="shared" si="43"/>
        <v>130160045</v>
      </c>
      <c r="AG53" s="160">
        <f t="shared" si="44"/>
        <v>145779250.40000001</v>
      </c>
      <c r="AH53" s="237">
        <v>250</v>
      </c>
      <c r="AI53" s="160">
        <v>520640.18</v>
      </c>
      <c r="AJ53" s="160">
        <f t="shared" si="45"/>
        <v>130160045</v>
      </c>
      <c r="AK53" s="160">
        <f t="shared" si="46"/>
        <v>145779250.40000001</v>
      </c>
      <c r="AL53" s="237">
        <v>250</v>
      </c>
      <c r="AM53" s="160">
        <v>520640.18</v>
      </c>
      <c r="AN53" s="160">
        <f t="shared" si="47"/>
        <v>130160045</v>
      </c>
      <c r="AO53" s="160">
        <f t="shared" si="48"/>
        <v>145779250.40000001</v>
      </c>
      <c r="AP53" s="237">
        <v>0</v>
      </c>
      <c r="AQ53" s="160"/>
      <c r="AR53" s="160">
        <v>0</v>
      </c>
      <c r="AS53" s="160">
        <v>0</v>
      </c>
      <c r="AT53" s="80"/>
      <c r="AU53" s="80"/>
      <c r="AV53" s="80"/>
      <c r="AW53" s="80"/>
      <c r="AX53" s="237">
        <v>750</v>
      </c>
      <c r="AY53" s="160">
        <v>0</v>
      </c>
      <c r="AZ53" s="160">
        <v>0</v>
      </c>
      <c r="BA53" s="53" t="s">
        <v>244</v>
      </c>
      <c r="BB53" s="85" t="s">
        <v>402</v>
      </c>
      <c r="BC53" s="297"/>
      <c r="BD53" s="182"/>
      <c r="BE53" s="182"/>
      <c r="BF53" s="85" t="s">
        <v>402</v>
      </c>
      <c r="BG53" s="166"/>
      <c r="BH53" s="166"/>
      <c r="BI53" s="166"/>
      <c r="BJ53" s="166"/>
      <c r="BK53" s="85" t="s">
        <v>73</v>
      </c>
      <c r="BL53" s="80"/>
      <c r="BM53" s="80"/>
    </row>
    <row r="54" spans="1:65" s="229" customFormat="1" ht="12" customHeight="1" x14ac:dyDescent="0.25">
      <c r="A54" s="47" t="s">
        <v>387</v>
      </c>
      <c r="B54" s="47"/>
      <c r="C54" s="223"/>
      <c r="D54" s="27" t="s">
        <v>45</v>
      </c>
      <c r="E54" s="223"/>
      <c r="F54" s="29" t="s">
        <v>46</v>
      </c>
      <c r="G54" s="30" t="s">
        <v>400</v>
      </c>
      <c r="H54" s="223"/>
      <c r="I54" s="220" t="s">
        <v>397</v>
      </c>
      <c r="J54" s="220" t="s">
        <v>401</v>
      </c>
      <c r="K54" s="220" t="s">
        <v>25</v>
      </c>
      <c r="L54" s="220"/>
      <c r="M54" s="220"/>
      <c r="N54" s="47"/>
      <c r="O54" s="47" t="s">
        <v>242</v>
      </c>
      <c r="P54" s="30" t="s">
        <v>391</v>
      </c>
      <c r="Q54" s="31" t="s">
        <v>277</v>
      </c>
      <c r="R54" s="220" t="s">
        <v>234</v>
      </c>
      <c r="S54" s="47" t="s">
        <v>232</v>
      </c>
      <c r="T54" s="220" t="s">
        <v>10</v>
      </c>
      <c r="U54" s="220" t="s">
        <v>11</v>
      </c>
      <c r="V54" s="47"/>
      <c r="W54" s="32" t="s">
        <v>264</v>
      </c>
      <c r="X54" s="32" t="s">
        <v>251</v>
      </c>
      <c r="Y54" s="261">
        <v>0</v>
      </c>
      <c r="Z54" s="228">
        <v>90</v>
      </c>
      <c r="AA54" s="228">
        <v>10</v>
      </c>
      <c r="AB54" s="220" t="s">
        <v>286</v>
      </c>
      <c r="AC54" s="32" t="s">
        <v>236</v>
      </c>
      <c r="AD54" s="301">
        <v>250</v>
      </c>
      <c r="AE54" s="159">
        <v>520640.18</v>
      </c>
      <c r="AF54" s="159">
        <f>AE54*AD54</f>
        <v>130160045</v>
      </c>
      <c r="AG54" s="159">
        <f>AF54*1.12</f>
        <v>145779250.40000001</v>
      </c>
      <c r="AH54" s="301">
        <v>250</v>
      </c>
      <c r="AI54" s="159">
        <v>520640.18</v>
      </c>
      <c r="AJ54" s="159">
        <f>AI54*AH54</f>
        <v>130160045</v>
      </c>
      <c r="AK54" s="159">
        <f>AJ54*1.12</f>
        <v>145779250.40000001</v>
      </c>
      <c r="AL54" s="301">
        <v>250</v>
      </c>
      <c r="AM54" s="159">
        <v>520640.18</v>
      </c>
      <c r="AN54" s="159">
        <f>AL54*AM54</f>
        <v>130160045</v>
      </c>
      <c r="AO54" s="159">
        <f>AN54*1.12</f>
        <v>145779250.40000001</v>
      </c>
      <c r="AP54" s="301">
        <v>0</v>
      </c>
      <c r="AQ54" s="159"/>
      <c r="AR54" s="159">
        <v>0</v>
      </c>
      <c r="AS54" s="159">
        <v>0</v>
      </c>
      <c r="AT54" s="223"/>
      <c r="AU54" s="223"/>
      <c r="AV54" s="223"/>
      <c r="AW54" s="223"/>
      <c r="AX54" s="301">
        <v>750</v>
      </c>
      <c r="AY54" s="159">
        <v>0</v>
      </c>
      <c r="AZ54" s="159">
        <f>AY54*1.12</f>
        <v>0</v>
      </c>
      <c r="BA54" s="115" t="s">
        <v>244</v>
      </c>
      <c r="BB54" s="47" t="s">
        <v>402</v>
      </c>
      <c r="BC54" s="303"/>
      <c r="BD54" s="304"/>
      <c r="BE54" s="304"/>
      <c r="BF54" s="47" t="s">
        <v>402</v>
      </c>
      <c r="BG54" s="220"/>
      <c r="BH54" s="220"/>
      <c r="BI54" s="220"/>
      <c r="BJ54" s="220"/>
      <c r="BK54" s="220"/>
      <c r="BL54" s="47" t="s">
        <v>73</v>
      </c>
      <c r="BM54" s="220"/>
    </row>
    <row r="55" spans="1:65" s="229" customFormat="1" ht="12" customHeight="1" x14ac:dyDescent="0.25">
      <c r="A55" s="47" t="s">
        <v>387</v>
      </c>
      <c r="B55" s="47"/>
      <c r="C55" s="223"/>
      <c r="D55" s="33" t="s">
        <v>46</v>
      </c>
      <c r="E55" s="223"/>
      <c r="F55" s="33" t="s">
        <v>45</v>
      </c>
      <c r="G55" s="30" t="s">
        <v>400</v>
      </c>
      <c r="H55" s="223"/>
      <c r="I55" s="220" t="s">
        <v>397</v>
      </c>
      <c r="J55" s="220" t="s">
        <v>401</v>
      </c>
      <c r="K55" s="220" t="s">
        <v>25</v>
      </c>
      <c r="L55" s="220"/>
      <c r="M55" s="220"/>
      <c r="N55" s="47"/>
      <c r="O55" s="47" t="s">
        <v>242</v>
      </c>
      <c r="P55" s="34" t="s">
        <v>445</v>
      </c>
      <c r="Q55" s="31" t="s">
        <v>648</v>
      </c>
      <c r="R55" s="220" t="s">
        <v>234</v>
      </c>
      <c r="S55" s="47" t="s">
        <v>232</v>
      </c>
      <c r="T55" s="220" t="s">
        <v>10</v>
      </c>
      <c r="U55" s="220" t="s">
        <v>11</v>
      </c>
      <c r="V55" s="47"/>
      <c r="W55" s="32" t="s">
        <v>649</v>
      </c>
      <c r="X55" s="32" t="s">
        <v>251</v>
      </c>
      <c r="Y55" s="273">
        <v>0</v>
      </c>
      <c r="Z55" s="274">
        <v>90</v>
      </c>
      <c r="AA55" s="274">
        <v>10</v>
      </c>
      <c r="AB55" s="220" t="s">
        <v>286</v>
      </c>
      <c r="AC55" s="32" t="s">
        <v>236</v>
      </c>
      <c r="AD55" s="301">
        <v>0</v>
      </c>
      <c r="AE55" s="159">
        <v>520640.18</v>
      </c>
      <c r="AF55" s="159">
        <f>AE55*AD55</f>
        <v>0</v>
      </c>
      <c r="AG55" s="159">
        <f>AF55*1.12</f>
        <v>0</v>
      </c>
      <c r="AH55" s="301">
        <v>250</v>
      </c>
      <c r="AI55" s="159">
        <v>520640.18</v>
      </c>
      <c r="AJ55" s="159">
        <f>AI55*AH55</f>
        <v>130160045</v>
      </c>
      <c r="AK55" s="159">
        <f>AJ55*1.12</f>
        <v>145779250.40000001</v>
      </c>
      <c r="AL55" s="301">
        <v>250</v>
      </c>
      <c r="AM55" s="159">
        <v>520640.18</v>
      </c>
      <c r="AN55" s="159">
        <f>AL55*AM55</f>
        <v>130160045</v>
      </c>
      <c r="AO55" s="159">
        <f>AN55*1.12</f>
        <v>145779250.40000001</v>
      </c>
      <c r="AP55" s="301">
        <v>0</v>
      </c>
      <c r="AQ55" s="159"/>
      <c r="AR55" s="159">
        <v>0</v>
      </c>
      <c r="AS55" s="159">
        <v>0</v>
      </c>
      <c r="AT55" s="223"/>
      <c r="AU55" s="223"/>
      <c r="AV55" s="223"/>
      <c r="AW55" s="223"/>
      <c r="AX55" s="301">
        <f t="shared" ref="AX55" si="51">AD55+AH55+AL55</f>
        <v>500</v>
      </c>
      <c r="AY55" s="302">
        <v>260320090</v>
      </c>
      <c r="AZ55" s="160">
        <v>291558500.80000001</v>
      </c>
      <c r="BA55" s="115" t="s">
        <v>244</v>
      </c>
      <c r="BB55" s="47" t="s">
        <v>402</v>
      </c>
      <c r="BC55" s="303"/>
      <c r="BD55" s="304"/>
      <c r="BE55" s="304"/>
      <c r="BF55" s="47" t="s">
        <v>402</v>
      </c>
      <c r="BG55" s="220"/>
      <c r="BH55" s="220"/>
      <c r="BI55" s="220"/>
      <c r="BJ55" s="220"/>
      <c r="BK55" s="220"/>
      <c r="BL55" s="47" t="s">
        <v>73</v>
      </c>
      <c r="BM55" s="220"/>
    </row>
    <row r="56" spans="1:65" s="6" customFormat="1" ht="12" customHeight="1" x14ac:dyDescent="0.2">
      <c r="A56" s="85" t="s">
        <v>387</v>
      </c>
      <c r="B56" s="85"/>
      <c r="C56" s="80"/>
      <c r="D56" s="269"/>
      <c r="E56" s="80"/>
      <c r="F56" s="27" t="s">
        <v>47</v>
      </c>
      <c r="G56" s="28" t="s">
        <v>403</v>
      </c>
      <c r="H56" s="80"/>
      <c r="I56" s="166" t="s">
        <v>404</v>
      </c>
      <c r="J56" s="166" t="s">
        <v>405</v>
      </c>
      <c r="K56" s="166" t="s">
        <v>25</v>
      </c>
      <c r="L56" s="166"/>
      <c r="M56" s="166"/>
      <c r="N56" s="85"/>
      <c r="O56" s="85" t="s">
        <v>242</v>
      </c>
      <c r="P56" s="28" t="s">
        <v>391</v>
      </c>
      <c r="Q56" s="25" t="s">
        <v>277</v>
      </c>
      <c r="R56" s="166" t="s">
        <v>234</v>
      </c>
      <c r="S56" s="85" t="s">
        <v>232</v>
      </c>
      <c r="T56" s="166" t="s">
        <v>10</v>
      </c>
      <c r="U56" s="166" t="s">
        <v>11</v>
      </c>
      <c r="V56" s="85"/>
      <c r="W56" s="26" t="s">
        <v>264</v>
      </c>
      <c r="X56" s="26" t="s">
        <v>251</v>
      </c>
      <c r="Y56" s="269">
        <v>30</v>
      </c>
      <c r="Z56" s="269">
        <v>60</v>
      </c>
      <c r="AA56" s="270">
        <v>10</v>
      </c>
      <c r="AB56" s="166" t="s">
        <v>286</v>
      </c>
      <c r="AC56" s="26" t="s">
        <v>236</v>
      </c>
      <c r="AD56" s="237">
        <v>10</v>
      </c>
      <c r="AE56" s="160">
        <v>103300</v>
      </c>
      <c r="AF56" s="160">
        <f t="shared" si="43"/>
        <v>1033000</v>
      </c>
      <c r="AG56" s="160">
        <f t="shared" si="44"/>
        <v>1156960</v>
      </c>
      <c r="AH56" s="237">
        <v>10</v>
      </c>
      <c r="AI56" s="160">
        <v>103300</v>
      </c>
      <c r="AJ56" s="160">
        <f t="shared" si="45"/>
        <v>1033000</v>
      </c>
      <c r="AK56" s="160">
        <f t="shared" si="46"/>
        <v>1156960</v>
      </c>
      <c r="AL56" s="237">
        <v>10</v>
      </c>
      <c r="AM56" s="160">
        <v>103300</v>
      </c>
      <c r="AN56" s="160">
        <f t="shared" si="47"/>
        <v>1033000</v>
      </c>
      <c r="AO56" s="160">
        <f t="shared" si="48"/>
        <v>1156960</v>
      </c>
      <c r="AP56" s="237">
        <v>0</v>
      </c>
      <c r="AQ56" s="160"/>
      <c r="AR56" s="160">
        <v>0</v>
      </c>
      <c r="AS56" s="160">
        <v>0</v>
      </c>
      <c r="AT56" s="80"/>
      <c r="AU56" s="80"/>
      <c r="AV56" s="80"/>
      <c r="AW56" s="80"/>
      <c r="AX56" s="237">
        <v>30</v>
      </c>
      <c r="AY56" s="160">
        <v>0</v>
      </c>
      <c r="AZ56" s="160">
        <v>0</v>
      </c>
      <c r="BA56" s="53" t="s">
        <v>244</v>
      </c>
      <c r="BB56" s="85" t="s">
        <v>406</v>
      </c>
      <c r="BC56" s="297"/>
      <c r="BD56" s="182"/>
      <c r="BE56" s="182"/>
      <c r="BF56" s="85" t="s">
        <v>406</v>
      </c>
      <c r="BG56" s="166"/>
      <c r="BH56" s="166"/>
      <c r="BI56" s="166"/>
      <c r="BJ56" s="166"/>
      <c r="BK56" s="85" t="s">
        <v>73</v>
      </c>
      <c r="BL56" s="80"/>
      <c r="BM56" s="80"/>
    </row>
    <row r="57" spans="1:65" s="229" customFormat="1" ht="12" customHeight="1" x14ac:dyDescent="0.25">
      <c r="A57" s="47" t="s">
        <v>387</v>
      </c>
      <c r="B57" s="47"/>
      <c r="C57" s="223"/>
      <c r="D57" s="27" t="s">
        <v>47</v>
      </c>
      <c r="E57" s="223"/>
      <c r="F57" s="29" t="s">
        <v>48</v>
      </c>
      <c r="G57" s="30" t="s">
        <v>403</v>
      </c>
      <c r="H57" s="223"/>
      <c r="I57" s="220" t="s">
        <v>404</v>
      </c>
      <c r="J57" s="220" t="s">
        <v>405</v>
      </c>
      <c r="K57" s="220" t="s">
        <v>25</v>
      </c>
      <c r="L57" s="220"/>
      <c r="M57" s="220"/>
      <c r="N57" s="47"/>
      <c r="O57" s="47" t="s">
        <v>242</v>
      </c>
      <c r="P57" s="30" t="s">
        <v>391</v>
      </c>
      <c r="Q57" s="31" t="s">
        <v>277</v>
      </c>
      <c r="R57" s="220" t="s">
        <v>234</v>
      </c>
      <c r="S57" s="47" t="s">
        <v>232</v>
      </c>
      <c r="T57" s="220" t="s">
        <v>10</v>
      </c>
      <c r="U57" s="220" t="s">
        <v>11</v>
      </c>
      <c r="V57" s="47"/>
      <c r="W57" s="32" t="s">
        <v>264</v>
      </c>
      <c r="X57" s="32" t="s">
        <v>251</v>
      </c>
      <c r="Y57" s="261">
        <v>0</v>
      </c>
      <c r="Z57" s="228">
        <v>90</v>
      </c>
      <c r="AA57" s="228">
        <v>10</v>
      </c>
      <c r="AB57" s="220" t="s">
        <v>286</v>
      </c>
      <c r="AC57" s="32" t="s">
        <v>236</v>
      </c>
      <c r="AD57" s="301">
        <v>10</v>
      </c>
      <c r="AE57" s="159">
        <v>103300</v>
      </c>
      <c r="AF57" s="159">
        <f>AE57*AD57</f>
        <v>1033000</v>
      </c>
      <c r="AG57" s="159">
        <f>AF57*1.12</f>
        <v>1156960</v>
      </c>
      <c r="AH57" s="301">
        <v>10</v>
      </c>
      <c r="AI57" s="159">
        <v>103300</v>
      </c>
      <c r="AJ57" s="159">
        <f>AI57*AH57</f>
        <v>1033000</v>
      </c>
      <c r="AK57" s="159">
        <f>AJ57*1.12</f>
        <v>1156960</v>
      </c>
      <c r="AL57" s="301">
        <v>10</v>
      </c>
      <c r="AM57" s="159">
        <v>103300</v>
      </c>
      <c r="AN57" s="159">
        <f>AL57*AM57</f>
        <v>1033000</v>
      </c>
      <c r="AO57" s="159">
        <f>AN57*1.12</f>
        <v>1156960</v>
      </c>
      <c r="AP57" s="301">
        <v>0</v>
      </c>
      <c r="AQ57" s="159"/>
      <c r="AR57" s="159">
        <v>0</v>
      </c>
      <c r="AS57" s="159">
        <v>0</v>
      </c>
      <c r="AT57" s="223"/>
      <c r="AU57" s="223"/>
      <c r="AV57" s="223"/>
      <c r="AW57" s="223"/>
      <c r="AX57" s="301">
        <v>30</v>
      </c>
      <c r="AY57" s="159">
        <v>0</v>
      </c>
      <c r="AZ57" s="159">
        <f>AY57*1.12</f>
        <v>0</v>
      </c>
      <c r="BA57" s="115" t="s">
        <v>244</v>
      </c>
      <c r="BB57" s="47" t="s">
        <v>406</v>
      </c>
      <c r="BC57" s="303"/>
      <c r="BD57" s="304"/>
      <c r="BE57" s="304"/>
      <c r="BF57" s="47" t="s">
        <v>406</v>
      </c>
      <c r="BG57" s="220"/>
      <c r="BH57" s="220"/>
      <c r="BI57" s="220"/>
      <c r="BJ57" s="220"/>
      <c r="BK57" s="220"/>
      <c r="BL57" s="47" t="s">
        <v>73</v>
      </c>
      <c r="BM57" s="220"/>
    </row>
    <row r="58" spans="1:65" s="229" customFormat="1" ht="12" customHeight="1" x14ac:dyDescent="0.25">
      <c r="A58" s="47" t="s">
        <v>387</v>
      </c>
      <c r="B58" s="47"/>
      <c r="C58" s="223"/>
      <c r="D58" s="33" t="s">
        <v>48</v>
      </c>
      <c r="E58" s="223"/>
      <c r="F58" s="33" t="s">
        <v>47</v>
      </c>
      <c r="G58" s="30" t="s">
        <v>403</v>
      </c>
      <c r="H58" s="223"/>
      <c r="I58" s="220" t="s">
        <v>404</v>
      </c>
      <c r="J58" s="220" t="s">
        <v>405</v>
      </c>
      <c r="K58" s="220" t="s">
        <v>25</v>
      </c>
      <c r="L58" s="220"/>
      <c r="M58" s="220"/>
      <c r="N58" s="47"/>
      <c r="O58" s="47" t="s">
        <v>242</v>
      </c>
      <c r="P58" s="34" t="s">
        <v>445</v>
      </c>
      <c r="Q58" s="31" t="s">
        <v>648</v>
      </c>
      <c r="R58" s="220" t="s">
        <v>234</v>
      </c>
      <c r="S58" s="47" t="s">
        <v>232</v>
      </c>
      <c r="T58" s="220" t="s">
        <v>10</v>
      </c>
      <c r="U58" s="220" t="s">
        <v>11</v>
      </c>
      <c r="V58" s="47"/>
      <c r="W58" s="32" t="s">
        <v>649</v>
      </c>
      <c r="X58" s="32" t="s">
        <v>251</v>
      </c>
      <c r="Y58" s="273">
        <v>0</v>
      </c>
      <c r="Z58" s="274">
        <v>90</v>
      </c>
      <c r="AA58" s="274">
        <v>10</v>
      </c>
      <c r="AB58" s="220" t="s">
        <v>286</v>
      </c>
      <c r="AC58" s="32" t="s">
        <v>236</v>
      </c>
      <c r="AD58" s="301">
        <v>0</v>
      </c>
      <c r="AE58" s="159">
        <v>103300</v>
      </c>
      <c r="AF58" s="159">
        <f>AE58*AD58</f>
        <v>0</v>
      </c>
      <c r="AG58" s="159">
        <f>AF58*1.12</f>
        <v>0</v>
      </c>
      <c r="AH58" s="301">
        <v>10</v>
      </c>
      <c r="AI58" s="159">
        <v>103300</v>
      </c>
      <c r="AJ58" s="159">
        <f>AI58*AH58</f>
        <v>1033000</v>
      </c>
      <c r="AK58" s="159">
        <f>AJ58*1.12</f>
        <v>1156960</v>
      </c>
      <c r="AL58" s="301">
        <v>10</v>
      </c>
      <c r="AM58" s="159">
        <v>103300</v>
      </c>
      <c r="AN58" s="159">
        <f>AL58*AM58</f>
        <v>1033000</v>
      </c>
      <c r="AO58" s="159">
        <f>AN58*1.12</f>
        <v>1156960</v>
      </c>
      <c r="AP58" s="301">
        <v>0</v>
      </c>
      <c r="AQ58" s="159"/>
      <c r="AR58" s="159">
        <v>0</v>
      </c>
      <c r="AS58" s="159">
        <v>0</v>
      </c>
      <c r="AT58" s="223"/>
      <c r="AU58" s="223"/>
      <c r="AV58" s="223"/>
      <c r="AW58" s="223"/>
      <c r="AX58" s="301">
        <f t="shared" ref="AX58" si="52">AD58+AH58+AL58</f>
        <v>20</v>
      </c>
      <c r="AY58" s="302">
        <v>2066000</v>
      </c>
      <c r="AZ58" s="160">
        <v>2313920</v>
      </c>
      <c r="BA58" s="115" t="s">
        <v>244</v>
      </c>
      <c r="BB58" s="47" t="s">
        <v>406</v>
      </c>
      <c r="BC58" s="303"/>
      <c r="BD58" s="304"/>
      <c r="BE58" s="304"/>
      <c r="BF58" s="47" t="s">
        <v>406</v>
      </c>
      <c r="BG58" s="220"/>
      <c r="BH58" s="220"/>
      <c r="BI58" s="220"/>
      <c r="BJ58" s="220"/>
      <c r="BK58" s="220"/>
      <c r="BL58" s="47" t="s">
        <v>73</v>
      </c>
      <c r="BM58" s="220"/>
    </row>
    <row r="59" spans="1:65" s="6" customFormat="1" ht="12" customHeight="1" x14ac:dyDescent="0.2">
      <c r="A59" s="85" t="s">
        <v>387</v>
      </c>
      <c r="B59" s="85"/>
      <c r="C59" s="80"/>
      <c r="D59" s="269"/>
      <c r="E59" s="80"/>
      <c r="F59" s="27" t="s">
        <v>49</v>
      </c>
      <c r="G59" s="28" t="s">
        <v>407</v>
      </c>
      <c r="H59" s="80"/>
      <c r="I59" s="166" t="s">
        <v>404</v>
      </c>
      <c r="J59" s="166" t="s">
        <v>408</v>
      </c>
      <c r="K59" s="166" t="s">
        <v>25</v>
      </c>
      <c r="L59" s="166"/>
      <c r="M59" s="166"/>
      <c r="N59" s="85"/>
      <c r="O59" s="85" t="s">
        <v>242</v>
      </c>
      <c r="P59" s="28" t="s">
        <v>391</v>
      </c>
      <c r="Q59" s="25" t="s">
        <v>277</v>
      </c>
      <c r="R59" s="166" t="s">
        <v>234</v>
      </c>
      <c r="S59" s="85" t="s">
        <v>232</v>
      </c>
      <c r="T59" s="166" t="s">
        <v>10</v>
      </c>
      <c r="U59" s="166" t="s">
        <v>11</v>
      </c>
      <c r="V59" s="85"/>
      <c r="W59" s="26" t="s">
        <v>264</v>
      </c>
      <c r="X59" s="26" t="s">
        <v>251</v>
      </c>
      <c r="Y59" s="269">
        <v>30</v>
      </c>
      <c r="Z59" s="269">
        <v>60</v>
      </c>
      <c r="AA59" s="270">
        <v>10</v>
      </c>
      <c r="AB59" s="166" t="s">
        <v>286</v>
      </c>
      <c r="AC59" s="26" t="s">
        <v>236</v>
      </c>
      <c r="AD59" s="237">
        <v>2</v>
      </c>
      <c r="AE59" s="160">
        <v>267500</v>
      </c>
      <c r="AF59" s="160">
        <f t="shared" si="43"/>
        <v>535000</v>
      </c>
      <c r="AG59" s="160">
        <f t="shared" si="44"/>
        <v>599200</v>
      </c>
      <c r="AH59" s="237">
        <v>2</v>
      </c>
      <c r="AI59" s="160">
        <v>267500</v>
      </c>
      <c r="AJ59" s="160">
        <f t="shared" si="45"/>
        <v>535000</v>
      </c>
      <c r="AK59" s="160">
        <f t="shared" si="46"/>
        <v>599200</v>
      </c>
      <c r="AL59" s="237">
        <v>2</v>
      </c>
      <c r="AM59" s="160">
        <v>267500</v>
      </c>
      <c r="AN59" s="160">
        <f t="shared" si="47"/>
        <v>535000</v>
      </c>
      <c r="AO59" s="160">
        <f t="shared" si="48"/>
        <v>599200</v>
      </c>
      <c r="AP59" s="237">
        <v>0</v>
      </c>
      <c r="AQ59" s="160"/>
      <c r="AR59" s="160">
        <v>0</v>
      </c>
      <c r="AS59" s="160">
        <v>0</v>
      </c>
      <c r="AT59" s="80"/>
      <c r="AU59" s="80"/>
      <c r="AV59" s="80"/>
      <c r="AW59" s="80"/>
      <c r="AX59" s="237">
        <v>6</v>
      </c>
      <c r="AY59" s="160">
        <v>0</v>
      </c>
      <c r="AZ59" s="160">
        <v>0</v>
      </c>
      <c r="BA59" s="53" t="s">
        <v>244</v>
      </c>
      <c r="BB59" s="85" t="s">
        <v>409</v>
      </c>
      <c r="BC59" s="297"/>
      <c r="BD59" s="182"/>
      <c r="BE59" s="182"/>
      <c r="BF59" s="85" t="s">
        <v>409</v>
      </c>
      <c r="BG59" s="166"/>
      <c r="BH59" s="166"/>
      <c r="BI59" s="166"/>
      <c r="BJ59" s="166"/>
      <c r="BK59" s="85" t="s">
        <v>73</v>
      </c>
      <c r="BL59" s="80"/>
      <c r="BM59" s="80"/>
    </row>
    <row r="60" spans="1:65" s="229" customFormat="1" ht="12" customHeight="1" x14ac:dyDescent="0.25">
      <c r="A60" s="47" t="s">
        <v>387</v>
      </c>
      <c r="B60" s="47"/>
      <c r="C60" s="223"/>
      <c r="D60" s="27" t="s">
        <v>49</v>
      </c>
      <c r="E60" s="223"/>
      <c r="F60" s="29" t="s">
        <v>50</v>
      </c>
      <c r="G60" s="30" t="s">
        <v>407</v>
      </c>
      <c r="H60" s="223"/>
      <c r="I60" s="220" t="s">
        <v>404</v>
      </c>
      <c r="J60" s="220" t="s">
        <v>408</v>
      </c>
      <c r="K60" s="220" t="s">
        <v>25</v>
      </c>
      <c r="L60" s="220"/>
      <c r="M60" s="220"/>
      <c r="N60" s="47"/>
      <c r="O60" s="47" t="s">
        <v>242</v>
      </c>
      <c r="P60" s="30" t="s">
        <v>391</v>
      </c>
      <c r="Q60" s="31" t="s">
        <v>277</v>
      </c>
      <c r="R60" s="220" t="s">
        <v>234</v>
      </c>
      <c r="S60" s="47" t="s">
        <v>232</v>
      </c>
      <c r="T60" s="220" t="s">
        <v>10</v>
      </c>
      <c r="U60" s="220" t="s">
        <v>11</v>
      </c>
      <c r="V60" s="47"/>
      <c r="W60" s="32" t="s">
        <v>264</v>
      </c>
      <c r="X60" s="32" t="s">
        <v>251</v>
      </c>
      <c r="Y60" s="261">
        <v>0</v>
      </c>
      <c r="Z60" s="228">
        <v>90</v>
      </c>
      <c r="AA60" s="228">
        <v>10</v>
      </c>
      <c r="AB60" s="220" t="s">
        <v>286</v>
      </c>
      <c r="AC60" s="32" t="s">
        <v>236</v>
      </c>
      <c r="AD60" s="301">
        <v>2</v>
      </c>
      <c r="AE60" s="159">
        <v>267500</v>
      </c>
      <c r="AF60" s="159">
        <f>AE60*AD60</f>
        <v>535000</v>
      </c>
      <c r="AG60" s="159">
        <f>AF60*1.12</f>
        <v>599200</v>
      </c>
      <c r="AH60" s="301">
        <v>2</v>
      </c>
      <c r="AI60" s="159">
        <v>267500</v>
      </c>
      <c r="AJ60" s="159">
        <f>AI60*AH60</f>
        <v>535000</v>
      </c>
      <c r="AK60" s="159">
        <f>AJ60*1.12</f>
        <v>599200</v>
      </c>
      <c r="AL60" s="301">
        <v>2</v>
      </c>
      <c r="AM60" s="159">
        <v>267500</v>
      </c>
      <c r="AN60" s="159">
        <f>AL60*AM60</f>
        <v>535000</v>
      </c>
      <c r="AO60" s="159">
        <f>AN60*1.12</f>
        <v>599200</v>
      </c>
      <c r="AP60" s="301">
        <v>0</v>
      </c>
      <c r="AQ60" s="159"/>
      <c r="AR60" s="159">
        <v>0</v>
      </c>
      <c r="AS60" s="159">
        <v>0</v>
      </c>
      <c r="AT60" s="223"/>
      <c r="AU60" s="223"/>
      <c r="AV60" s="223"/>
      <c r="AW60" s="223"/>
      <c r="AX60" s="301">
        <v>6</v>
      </c>
      <c r="AY60" s="159">
        <v>0</v>
      </c>
      <c r="AZ60" s="159">
        <f>AY60*1.12</f>
        <v>0</v>
      </c>
      <c r="BA60" s="115" t="s">
        <v>244</v>
      </c>
      <c r="BB60" s="47" t="s">
        <v>409</v>
      </c>
      <c r="BC60" s="303"/>
      <c r="BD60" s="304"/>
      <c r="BE60" s="304"/>
      <c r="BF60" s="47" t="s">
        <v>409</v>
      </c>
      <c r="BG60" s="220"/>
      <c r="BH60" s="220"/>
      <c r="BI60" s="220"/>
      <c r="BJ60" s="220"/>
      <c r="BK60" s="220"/>
      <c r="BL60" s="47" t="s">
        <v>73</v>
      </c>
      <c r="BM60" s="220"/>
    </row>
    <row r="61" spans="1:65" s="229" customFormat="1" ht="12" customHeight="1" x14ac:dyDescent="0.25">
      <c r="A61" s="47" t="s">
        <v>387</v>
      </c>
      <c r="B61" s="47"/>
      <c r="C61" s="223"/>
      <c r="D61" s="33" t="s">
        <v>50</v>
      </c>
      <c r="E61" s="223"/>
      <c r="F61" s="33" t="s">
        <v>49</v>
      </c>
      <c r="G61" s="30" t="s">
        <v>407</v>
      </c>
      <c r="H61" s="223"/>
      <c r="I61" s="220" t="s">
        <v>404</v>
      </c>
      <c r="J61" s="220" t="s">
        <v>408</v>
      </c>
      <c r="K61" s="220" t="s">
        <v>25</v>
      </c>
      <c r="L61" s="220"/>
      <c r="M61" s="220"/>
      <c r="N61" s="47"/>
      <c r="O61" s="47" t="s">
        <v>242</v>
      </c>
      <c r="P61" s="34" t="s">
        <v>445</v>
      </c>
      <c r="Q61" s="31" t="s">
        <v>648</v>
      </c>
      <c r="R61" s="220" t="s">
        <v>234</v>
      </c>
      <c r="S61" s="47" t="s">
        <v>232</v>
      </c>
      <c r="T61" s="220" t="s">
        <v>10</v>
      </c>
      <c r="U61" s="220" t="s">
        <v>11</v>
      </c>
      <c r="V61" s="47"/>
      <c r="W61" s="32" t="s">
        <v>649</v>
      </c>
      <c r="X61" s="32" t="s">
        <v>251</v>
      </c>
      <c r="Y61" s="273">
        <v>0</v>
      </c>
      <c r="Z61" s="274">
        <v>90</v>
      </c>
      <c r="AA61" s="274">
        <v>10</v>
      </c>
      <c r="AB61" s="220" t="s">
        <v>286</v>
      </c>
      <c r="AC61" s="32" t="s">
        <v>236</v>
      </c>
      <c r="AD61" s="301">
        <v>0</v>
      </c>
      <c r="AE61" s="159">
        <v>267500</v>
      </c>
      <c r="AF61" s="159">
        <f>AE61*AD61</f>
        <v>0</v>
      </c>
      <c r="AG61" s="159">
        <f>AF61*1.12</f>
        <v>0</v>
      </c>
      <c r="AH61" s="301">
        <v>2</v>
      </c>
      <c r="AI61" s="159">
        <v>267500</v>
      </c>
      <c r="AJ61" s="159">
        <f>AI61*AH61</f>
        <v>535000</v>
      </c>
      <c r="AK61" s="159">
        <f>AJ61*1.12</f>
        <v>599200</v>
      </c>
      <c r="AL61" s="301">
        <v>2</v>
      </c>
      <c r="AM61" s="159">
        <v>267500</v>
      </c>
      <c r="AN61" s="159">
        <f>AL61*AM61</f>
        <v>535000</v>
      </c>
      <c r="AO61" s="159">
        <f>AN61*1.12</f>
        <v>599200</v>
      </c>
      <c r="AP61" s="301">
        <v>0</v>
      </c>
      <c r="AQ61" s="159"/>
      <c r="AR61" s="159">
        <v>0</v>
      </c>
      <c r="AS61" s="159">
        <v>0</v>
      </c>
      <c r="AT61" s="223"/>
      <c r="AU61" s="223"/>
      <c r="AV61" s="223"/>
      <c r="AW61" s="223"/>
      <c r="AX61" s="301">
        <f t="shared" ref="AX61" si="53">AD61+AH61+AL61</f>
        <v>4</v>
      </c>
      <c r="AY61" s="302">
        <v>1070000</v>
      </c>
      <c r="AZ61" s="160">
        <v>1198400</v>
      </c>
      <c r="BA61" s="115" t="s">
        <v>244</v>
      </c>
      <c r="BB61" s="47" t="s">
        <v>409</v>
      </c>
      <c r="BC61" s="303"/>
      <c r="BD61" s="304"/>
      <c r="BE61" s="304"/>
      <c r="BF61" s="47" t="s">
        <v>409</v>
      </c>
      <c r="BG61" s="220"/>
      <c r="BH61" s="220"/>
      <c r="BI61" s="220"/>
      <c r="BJ61" s="220"/>
      <c r="BK61" s="220"/>
      <c r="BL61" s="47" t="s">
        <v>73</v>
      </c>
      <c r="BM61" s="220"/>
    </row>
    <row r="62" spans="1:65" s="6" customFormat="1" ht="11.25" customHeight="1" x14ac:dyDescent="0.2">
      <c r="A62" s="85" t="s">
        <v>302</v>
      </c>
      <c r="B62" s="75" t="s">
        <v>426</v>
      </c>
      <c r="C62" s="75"/>
      <c r="D62" s="27" t="s">
        <v>52</v>
      </c>
      <c r="E62" s="80"/>
      <c r="F62" s="269" t="s">
        <v>51</v>
      </c>
      <c r="G62" s="166" t="s">
        <v>312</v>
      </c>
      <c r="H62" s="85" t="s">
        <v>439</v>
      </c>
      <c r="I62" s="166" t="s">
        <v>313</v>
      </c>
      <c r="J62" s="166" t="s">
        <v>314</v>
      </c>
      <c r="K62" s="166" t="s">
        <v>25</v>
      </c>
      <c r="L62" s="166"/>
      <c r="M62" s="166" t="s">
        <v>60</v>
      </c>
      <c r="N62" s="85" t="s">
        <v>210</v>
      </c>
      <c r="O62" s="85" t="s">
        <v>232</v>
      </c>
      <c r="P62" s="166" t="s">
        <v>283</v>
      </c>
      <c r="Q62" s="166">
        <v>12.2018</v>
      </c>
      <c r="R62" s="166" t="s">
        <v>234</v>
      </c>
      <c r="S62" s="85" t="s">
        <v>232</v>
      </c>
      <c r="T62" s="166" t="s">
        <v>284</v>
      </c>
      <c r="U62" s="166" t="s">
        <v>11</v>
      </c>
      <c r="V62" s="85"/>
      <c r="W62" s="166">
        <v>1.2019</v>
      </c>
      <c r="X62" s="85" t="s">
        <v>285</v>
      </c>
      <c r="Y62" s="85" t="s">
        <v>435</v>
      </c>
      <c r="Z62" s="85" t="s">
        <v>436</v>
      </c>
      <c r="AA62" s="272">
        <v>10</v>
      </c>
      <c r="AB62" s="166" t="s">
        <v>286</v>
      </c>
      <c r="AC62" s="166"/>
      <c r="AD62" s="237">
        <v>85</v>
      </c>
      <c r="AE62" s="160">
        <v>17686.830000000002</v>
      </c>
      <c r="AF62" s="160">
        <v>1503380.55</v>
      </c>
      <c r="AG62" s="160">
        <v>1683786.22</v>
      </c>
      <c r="AH62" s="237">
        <v>230</v>
      </c>
      <c r="AI62" s="160">
        <v>17686.830000000002</v>
      </c>
      <c r="AJ62" s="160">
        <v>4067970.9</v>
      </c>
      <c r="AK62" s="160">
        <v>4556127.41</v>
      </c>
      <c r="AL62" s="237">
        <v>230</v>
      </c>
      <c r="AM62" s="160">
        <v>17686.830000000002</v>
      </c>
      <c r="AN62" s="160">
        <v>4067970.9</v>
      </c>
      <c r="AO62" s="160">
        <v>4556127.41</v>
      </c>
      <c r="AP62" s="237">
        <v>230</v>
      </c>
      <c r="AQ62" s="160">
        <v>17686.830000000002</v>
      </c>
      <c r="AR62" s="160">
        <v>4067970.9</v>
      </c>
      <c r="AS62" s="160">
        <v>4556127.41</v>
      </c>
      <c r="AT62" s="237">
        <v>230</v>
      </c>
      <c r="AU62" s="160">
        <v>17686.830000000002</v>
      </c>
      <c r="AV62" s="160">
        <v>4067970.9</v>
      </c>
      <c r="AW62" s="160">
        <v>4556127.41</v>
      </c>
      <c r="AX62" s="237">
        <v>1005</v>
      </c>
      <c r="AY62" s="160">
        <v>0</v>
      </c>
      <c r="AZ62" s="160">
        <v>0</v>
      </c>
      <c r="BA62" s="85" t="s">
        <v>245</v>
      </c>
      <c r="BB62" s="166"/>
      <c r="BC62" s="166"/>
      <c r="BD62" s="166"/>
      <c r="BE62" s="166"/>
      <c r="BF62" s="166" t="s">
        <v>306</v>
      </c>
      <c r="BG62" s="166"/>
      <c r="BH62" s="166"/>
      <c r="BI62" s="166"/>
      <c r="BJ62" s="166"/>
      <c r="BK62" s="166"/>
      <c r="BL62" s="305"/>
      <c r="BM62" s="85" t="s">
        <v>73</v>
      </c>
    </row>
    <row r="63" spans="1:65" s="6" customFormat="1" ht="13.15" customHeight="1" x14ac:dyDescent="0.2">
      <c r="A63" s="85" t="s">
        <v>302</v>
      </c>
      <c r="B63" s="25" t="s">
        <v>442</v>
      </c>
      <c r="C63" s="25" t="s">
        <v>508</v>
      </c>
      <c r="D63" s="269" t="s">
        <v>509</v>
      </c>
      <c r="E63" s="166"/>
      <c r="F63" s="269"/>
      <c r="G63" s="166" t="s">
        <v>312</v>
      </c>
      <c r="H63" s="269">
        <v>220016064</v>
      </c>
      <c r="I63" s="166" t="s">
        <v>313</v>
      </c>
      <c r="J63" s="28" t="s">
        <v>314</v>
      </c>
      <c r="K63" s="166" t="s">
        <v>25</v>
      </c>
      <c r="L63" s="166"/>
      <c r="M63" s="166" t="s">
        <v>60</v>
      </c>
      <c r="N63" s="85" t="s">
        <v>210</v>
      </c>
      <c r="O63" s="85" t="s">
        <v>232</v>
      </c>
      <c r="P63" s="166" t="s">
        <v>283</v>
      </c>
      <c r="Q63" s="296" t="s">
        <v>510</v>
      </c>
      <c r="R63" s="166" t="s">
        <v>234</v>
      </c>
      <c r="S63" s="85" t="s">
        <v>232</v>
      </c>
      <c r="T63" s="166" t="s">
        <v>284</v>
      </c>
      <c r="U63" s="166" t="s">
        <v>11</v>
      </c>
      <c r="V63" s="85"/>
      <c r="W63" s="233" t="s">
        <v>478</v>
      </c>
      <c r="X63" s="85" t="s">
        <v>285</v>
      </c>
      <c r="Y63" s="233">
        <v>30</v>
      </c>
      <c r="Z63" s="233" t="s">
        <v>243</v>
      </c>
      <c r="AA63" s="233">
        <v>10</v>
      </c>
      <c r="AB63" s="166" t="s">
        <v>286</v>
      </c>
      <c r="AC63" s="166"/>
      <c r="AD63" s="237">
        <v>200</v>
      </c>
      <c r="AE63" s="160">
        <v>17686.830000000002</v>
      </c>
      <c r="AF63" s="160">
        <f t="shared" ref="AF63" si="54">AD63*AE63</f>
        <v>3537366.0000000005</v>
      </c>
      <c r="AG63" s="160">
        <f t="shared" ref="AG63" si="55">AF63*1.12</f>
        <v>3961849.9200000009</v>
      </c>
      <c r="AH63" s="237">
        <v>230</v>
      </c>
      <c r="AI63" s="160">
        <v>17686.830000000002</v>
      </c>
      <c r="AJ63" s="160">
        <f t="shared" ref="AJ63" si="56">AH63*AI63</f>
        <v>4067970.9000000004</v>
      </c>
      <c r="AK63" s="160">
        <f t="shared" ref="AK63" si="57">AJ63*1.12</f>
        <v>4556127.4080000008</v>
      </c>
      <c r="AL63" s="237">
        <v>230</v>
      </c>
      <c r="AM63" s="160">
        <v>17686.830000000002</v>
      </c>
      <c r="AN63" s="160">
        <f t="shared" ref="AN63" si="58">AL63*AM63</f>
        <v>4067970.9000000004</v>
      </c>
      <c r="AO63" s="160">
        <f t="shared" ref="AO63" si="59">AN63*1.12</f>
        <v>4556127.4080000008</v>
      </c>
      <c r="AP63" s="237">
        <v>230</v>
      </c>
      <c r="AQ63" s="160">
        <v>17686.830000000002</v>
      </c>
      <c r="AR63" s="160">
        <f t="shared" ref="AR63" si="60">AP63*AQ63</f>
        <v>4067970.9000000004</v>
      </c>
      <c r="AS63" s="160">
        <f t="shared" ref="AS63:AS108" si="61">AR63*1.12</f>
        <v>4556127.4080000008</v>
      </c>
      <c r="AT63" s="237">
        <v>230</v>
      </c>
      <c r="AU63" s="160">
        <v>17686.830000000002</v>
      </c>
      <c r="AV63" s="160">
        <f t="shared" ref="AV63" si="62">AT63*AU63</f>
        <v>4067970.9000000004</v>
      </c>
      <c r="AW63" s="160">
        <f t="shared" ref="AW63:AW108" si="63">AV63*1.12</f>
        <v>4556127.4080000008</v>
      </c>
      <c r="AX63" s="298">
        <f t="shared" ref="AX63:AX106" si="64">AT63+AP63+AL63+AH63+AD63</f>
        <v>1120</v>
      </c>
      <c r="AY63" s="160">
        <f>AF63+AJ63+AN63+AR63+AV63</f>
        <v>19809249.600000001</v>
      </c>
      <c r="AZ63" s="160">
        <f>AY63*1.12</f>
        <v>22186359.552000005</v>
      </c>
      <c r="BA63" s="85" t="s">
        <v>245</v>
      </c>
      <c r="BB63" s="166"/>
      <c r="BC63" s="166"/>
      <c r="BD63" s="166"/>
      <c r="BE63" s="166"/>
      <c r="BF63" s="166" t="s">
        <v>306</v>
      </c>
      <c r="BG63" s="166"/>
      <c r="BH63" s="166"/>
      <c r="BI63" s="166"/>
      <c r="BJ63" s="85" t="s">
        <v>73</v>
      </c>
      <c r="BK63" s="85" t="s">
        <v>73</v>
      </c>
      <c r="BL63" s="25"/>
    </row>
    <row r="64" spans="1:65" ht="13.15" customHeight="1" x14ac:dyDescent="0.2">
      <c r="A64" s="85" t="s">
        <v>302</v>
      </c>
      <c r="B64" s="25" t="s">
        <v>442</v>
      </c>
      <c r="C64" s="25" t="s">
        <v>443</v>
      </c>
      <c r="D64" s="35" t="s">
        <v>29</v>
      </c>
      <c r="E64" s="36"/>
      <c r="F64" s="25"/>
      <c r="G64" s="166" t="s">
        <v>444</v>
      </c>
      <c r="H64" s="269">
        <v>210013579</v>
      </c>
      <c r="I64" s="166" t="s">
        <v>58</v>
      </c>
      <c r="J64" s="166" t="s">
        <v>59</v>
      </c>
      <c r="K64" s="166" t="s">
        <v>25</v>
      </c>
      <c r="L64" s="166"/>
      <c r="M64" s="166" t="s">
        <v>60</v>
      </c>
      <c r="N64" s="85" t="s">
        <v>210</v>
      </c>
      <c r="O64" s="85" t="s">
        <v>242</v>
      </c>
      <c r="P64" s="37" t="s">
        <v>445</v>
      </c>
      <c r="Q64" s="306" t="s">
        <v>264</v>
      </c>
      <c r="R64" s="166" t="s">
        <v>234</v>
      </c>
      <c r="S64" s="85" t="s">
        <v>232</v>
      </c>
      <c r="T64" s="166" t="s">
        <v>284</v>
      </c>
      <c r="U64" s="166" t="s">
        <v>11</v>
      </c>
      <c r="V64" s="85"/>
      <c r="W64" s="306" t="s">
        <v>446</v>
      </c>
      <c r="X64" s="85" t="s">
        <v>285</v>
      </c>
      <c r="Y64" s="233">
        <v>30</v>
      </c>
      <c r="Z64" s="233" t="s">
        <v>243</v>
      </c>
      <c r="AA64" s="233">
        <v>10</v>
      </c>
      <c r="AB64" s="166" t="s">
        <v>238</v>
      </c>
      <c r="AC64" s="26" t="s">
        <v>236</v>
      </c>
      <c r="AD64" s="237"/>
      <c r="AE64" s="160">
        <v>1645246.89</v>
      </c>
      <c r="AF64" s="160">
        <f>AE64*AD64</f>
        <v>0</v>
      </c>
      <c r="AG64" s="160">
        <f>AF64*1.12</f>
        <v>0</v>
      </c>
      <c r="AH64" s="237">
        <v>73</v>
      </c>
      <c r="AI64" s="160">
        <v>1645246.89</v>
      </c>
      <c r="AJ64" s="160">
        <f>AI64*AH64</f>
        <v>120103022.97</v>
      </c>
      <c r="AK64" s="160">
        <f>AJ64*1.12</f>
        <v>134515385.72640002</v>
      </c>
      <c r="AL64" s="237">
        <v>73</v>
      </c>
      <c r="AM64" s="160">
        <v>1645246.89</v>
      </c>
      <c r="AN64" s="160">
        <f>AM64*AL64</f>
        <v>120103022.97</v>
      </c>
      <c r="AO64" s="160">
        <f>AN64*1.12</f>
        <v>134515385.72640002</v>
      </c>
      <c r="AP64" s="237">
        <v>73</v>
      </c>
      <c r="AQ64" s="160">
        <v>1645246.89</v>
      </c>
      <c r="AR64" s="160">
        <f t="shared" ref="AR64:AR106" si="65">AQ64*AP64</f>
        <v>120103022.97</v>
      </c>
      <c r="AS64" s="160">
        <f t="shared" si="61"/>
        <v>134515385.72640002</v>
      </c>
      <c r="AT64" s="237">
        <v>73</v>
      </c>
      <c r="AU64" s="160">
        <v>1645246.89</v>
      </c>
      <c r="AV64" s="160">
        <f t="shared" ref="AV64:AV106" si="66">AU64*AT64</f>
        <v>120103022.97</v>
      </c>
      <c r="AW64" s="160">
        <f t="shared" si="63"/>
        <v>134515385.72640002</v>
      </c>
      <c r="AX64" s="237">
        <f t="shared" si="64"/>
        <v>292</v>
      </c>
      <c r="AY64" s="160">
        <v>0</v>
      </c>
      <c r="AZ64" s="160">
        <v>0</v>
      </c>
      <c r="BA64" s="38" t="s">
        <v>447</v>
      </c>
      <c r="BB64" s="166"/>
      <c r="BC64" s="166"/>
      <c r="BD64" s="166"/>
      <c r="BE64" s="166"/>
      <c r="BF64" s="166" t="s">
        <v>448</v>
      </c>
      <c r="BG64" s="166"/>
      <c r="BH64" s="166"/>
      <c r="BI64" s="166"/>
      <c r="BJ64" s="166"/>
      <c r="BK64" s="166"/>
      <c r="BL64" s="166"/>
      <c r="BM64" s="85" t="s">
        <v>73</v>
      </c>
    </row>
    <row r="65" spans="1:65" s="41" customFormat="1" ht="13.15" customHeight="1" x14ac:dyDescent="0.25">
      <c r="A65" s="28" t="s">
        <v>302</v>
      </c>
      <c r="B65" s="38" t="s">
        <v>442</v>
      </c>
      <c r="C65" s="38" t="s">
        <v>443</v>
      </c>
      <c r="D65" s="39" t="s">
        <v>598</v>
      </c>
      <c r="E65" s="40"/>
      <c r="F65" s="38"/>
      <c r="G65" s="28" t="s">
        <v>444</v>
      </c>
      <c r="H65" s="37">
        <v>210013579</v>
      </c>
      <c r="I65" s="40" t="s">
        <v>58</v>
      </c>
      <c r="J65" s="28" t="s">
        <v>59</v>
      </c>
      <c r="K65" s="40" t="s">
        <v>25</v>
      </c>
      <c r="L65" s="40"/>
      <c r="M65" s="40" t="s">
        <v>60</v>
      </c>
      <c r="N65" s="53" t="s">
        <v>210</v>
      </c>
      <c r="O65" s="53" t="s">
        <v>242</v>
      </c>
      <c r="P65" s="34" t="s">
        <v>445</v>
      </c>
      <c r="Q65" s="38" t="s">
        <v>522</v>
      </c>
      <c r="R65" s="40" t="s">
        <v>234</v>
      </c>
      <c r="S65" s="53" t="s">
        <v>232</v>
      </c>
      <c r="T65" s="28" t="s">
        <v>284</v>
      </c>
      <c r="U65" s="40" t="s">
        <v>11</v>
      </c>
      <c r="V65" s="53"/>
      <c r="W65" s="38" t="s">
        <v>446</v>
      </c>
      <c r="X65" s="53" t="s">
        <v>285</v>
      </c>
      <c r="Y65" s="155">
        <v>30</v>
      </c>
      <c r="Z65" s="155" t="s">
        <v>243</v>
      </c>
      <c r="AA65" s="155">
        <v>10</v>
      </c>
      <c r="AB65" s="28" t="s">
        <v>238</v>
      </c>
      <c r="AC65" s="26" t="s">
        <v>236</v>
      </c>
      <c r="AD65" s="302"/>
      <c r="AE65" s="192">
        <v>1645246.89</v>
      </c>
      <c r="AF65" s="192">
        <v>0</v>
      </c>
      <c r="AG65" s="192">
        <v>0</v>
      </c>
      <c r="AH65" s="302">
        <v>73</v>
      </c>
      <c r="AI65" s="192">
        <v>1645246.89</v>
      </c>
      <c r="AJ65" s="192">
        <v>120103022.97</v>
      </c>
      <c r="AK65" s="192">
        <v>134515385.72640002</v>
      </c>
      <c r="AL65" s="302">
        <v>73</v>
      </c>
      <c r="AM65" s="192">
        <v>1645246.89</v>
      </c>
      <c r="AN65" s="192">
        <v>120103022.97</v>
      </c>
      <c r="AO65" s="192">
        <v>134515385.72640002</v>
      </c>
      <c r="AP65" s="302">
        <v>73</v>
      </c>
      <c r="AQ65" s="192">
        <v>1645246.89</v>
      </c>
      <c r="AR65" s="192">
        <v>120103022.97</v>
      </c>
      <c r="AS65" s="192">
        <v>134515385.72640002</v>
      </c>
      <c r="AT65" s="302">
        <v>73</v>
      </c>
      <c r="AU65" s="192">
        <v>1645246.89</v>
      </c>
      <c r="AV65" s="192">
        <v>120103022.97</v>
      </c>
      <c r="AW65" s="192">
        <v>134515385.72640002</v>
      </c>
      <c r="AX65" s="302">
        <v>292</v>
      </c>
      <c r="AY65" s="159">
        <v>0</v>
      </c>
      <c r="AZ65" s="159">
        <f>AY65*1.12</f>
        <v>0</v>
      </c>
      <c r="BA65" s="38" t="s">
        <v>447</v>
      </c>
      <c r="BB65" s="40"/>
      <c r="BC65" s="40"/>
      <c r="BD65" s="40"/>
      <c r="BE65" s="40"/>
      <c r="BF65" s="28" t="s">
        <v>448</v>
      </c>
      <c r="BG65" s="40"/>
      <c r="BH65" s="40"/>
      <c r="BI65" s="40"/>
      <c r="BJ65" s="40"/>
      <c r="BK65" s="40"/>
      <c r="BL65" s="40"/>
      <c r="BM65" s="53" t="s">
        <v>597</v>
      </c>
    </row>
    <row r="66" spans="1:65" s="41" customFormat="1" ht="13.15" customHeight="1" x14ac:dyDescent="0.2">
      <c r="A66" s="28" t="s">
        <v>302</v>
      </c>
      <c r="B66" s="38" t="s">
        <v>442</v>
      </c>
      <c r="C66" s="38" t="s">
        <v>443</v>
      </c>
      <c r="D66" s="39" t="s">
        <v>637</v>
      </c>
      <c r="E66" s="40"/>
      <c r="F66" s="38"/>
      <c r="G66" s="28" t="s">
        <v>444</v>
      </c>
      <c r="H66" s="37">
        <v>210013579</v>
      </c>
      <c r="I66" s="40" t="s">
        <v>58</v>
      </c>
      <c r="J66" s="28" t="s">
        <v>59</v>
      </c>
      <c r="K66" s="40" t="s">
        <v>9</v>
      </c>
      <c r="L66" s="40" t="s">
        <v>638</v>
      </c>
      <c r="M66" s="40" t="s">
        <v>60</v>
      </c>
      <c r="N66" s="53" t="s">
        <v>210</v>
      </c>
      <c r="O66" s="53" t="s">
        <v>242</v>
      </c>
      <c r="P66" s="34" t="s">
        <v>445</v>
      </c>
      <c r="Q66" s="38" t="s">
        <v>522</v>
      </c>
      <c r="R66" s="40" t="s">
        <v>234</v>
      </c>
      <c r="S66" s="53" t="s">
        <v>232</v>
      </c>
      <c r="T66" s="28" t="s">
        <v>284</v>
      </c>
      <c r="U66" s="40" t="s">
        <v>11</v>
      </c>
      <c r="V66" s="53"/>
      <c r="W66" s="38" t="s">
        <v>446</v>
      </c>
      <c r="X66" s="53" t="s">
        <v>285</v>
      </c>
      <c r="Y66" s="155">
        <v>30</v>
      </c>
      <c r="Z66" s="155" t="s">
        <v>243</v>
      </c>
      <c r="AA66" s="155">
        <v>10</v>
      </c>
      <c r="AB66" s="28" t="s">
        <v>238</v>
      </c>
      <c r="AC66" s="26" t="s">
        <v>236</v>
      </c>
      <c r="AD66" s="302"/>
      <c r="AE66" s="192">
        <v>1645246.89</v>
      </c>
      <c r="AF66" s="192">
        <v>0</v>
      </c>
      <c r="AG66" s="192">
        <v>0</v>
      </c>
      <c r="AH66" s="302">
        <v>73</v>
      </c>
      <c r="AI66" s="192">
        <v>1645246.89</v>
      </c>
      <c r="AJ66" s="192">
        <v>120103022.97</v>
      </c>
      <c r="AK66" s="192">
        <v>134515385.72640002</v>
      </c>
      <c r="AL66" s="302">
        <v>73</v>
      </c>
      <c r="AM66" s="192">
        <v>1645246.89</v>
      </c>
      <c r="AN66" s="192">
        <v>120103022.97</v>
      </c>
      <c r="AO66" s="192">
        <v>134515385.72640002</v>
      </c>
      <c r="AP66" s="302">
        <v>73</v>
      </c>
      <c r="AQ66" s="192">
        <v>1645246.89</v>
      </c>
      <c r="AR66" s="192">
        <v>120103022.97</v>
      </c>
      <c r="AS66" s="192">
        <v>134515385.72640002</v>
      </c>
      <c r="AT66" s="302">
        <v>73</v>
      </c>
      <c r="AU66" s="192">
        <v>1645246.89</v>
      </c>
      <c r="AV66" s="192">
        <v>120103022.97</v>
      </c>
      <c r="AW66" s="192">
        <v>134515385.72640002</v>
      </c>
      <c r="AX66" s="302">
        <v>292</v>
      </c>
      <c r="AY66" s="160">
        <v>0</v>
      </c>
      <c r="AZ66" s="160">
        <v>0</v>
      </c>
      <c r="BA66" s="38" t="s">
        <v>447</v>
      </c>
      <c r="BB66" s="40"/>
      <c r="BC66" s="40"/>
      <c r="BD66" s="40"/>
      <c r="BE66" s="40"/>
      <c r="BF66" s="28" t="s">
        <v>448</v>
      </c>
      <c r="BG66" s="40"/>
      <c r="BH66" s="40"/>
      <c r="BI66" s="40"/>
      <c r="BJ66" s="40"/>
      <c r="BK66" s="40"/>
      <c r="BL66" s="40"/>
      <c r="BM66" s="53" t="s">
        <v>597</v>
      </c>
    </row>
    <row r="67" spans="1:65" s="55" customFormat="1" ht="14.25" customHeight="1" x14ac:dyDescent="0.25">
      <c r="A67" s="28" t="s">
        <v>302</v>
      </c>
      <c r="B67" s="23" t="s">
        <v>442</v>
      </c>
      <c r="C67" s="23" t="s">
        <v>443</v>
      </c>
      <c r="D67" s="307" t="s">
        <v>699</v>
      </c>
      <c r="E67" s="307"/>
      <c r="F67" s="23"/>
      <c r="G67" s="28" t="s">
        <v>444</v>
      </c>
      <c r="H67" s="34">
        <v>210013579</v>
      </c>
      <c r="I67" s="28" t="s">
        <v>58</v>
      </c>
      <c r="J67" s="28" t="s">
        <v>59</v>
      </c>
      <c r="K67" s="28" t="s">
        <v>9</v>
      </c>
      <c r="L67" s="28" t="s">
        <v>638</v>
      </c>
      <c r="M67" s="28" t="s">
        <v>60</v>
      </c>
      <c r="N67" s="24" t="s">
        <v>210</v>
      </c>
      <c r="O67" s="24" t="s">
        <v>242</v>
      </c>
      <c r="P67" s="34" t="s">
        <v>445</v>
      </c>
      <c r="Q67" s="68" t="s">
        <v>662</v>
      </c>
      <c r="R67" s="28" t="s">
        <v>234</v>
      </c>
      <c r="S67" s="24" t="s">
        <v>232</v>
      </c>
      <c r="T67" s="28" t="s">
        <v>284</v>
      </c>
      <c r="U67" s="28" t="s">
        <v>11</v>
      </c>
      <c r="V67" s="24"/>
      <c r="W67" s="23" t="s">
        <v>446</v>
      </c>
      <c r="X67" s="138" t="s">
        <v>251</v>
      </c>
      <c r="Y67" s="233" t="s">
        <v>278</v>
      </c>
      <c r="Z67" s="233" t="s">
        <v>700</v>
      </c>
      <c r="AA67" s="233">
        <v>10</v>
      </c>
      <c r="AB67" s="28" t="s">
        <v>238</v>
      </c>
      <c r="AC67" s="284" t="s">
        <v>236</v>
      </c>
      <c r="AD67" s="302">
        <v>26.808</v>
      </c>
      <c r="AE67" s="192">
        <v>1741071.43</v>
      </c>
      <c r="AF67" s="192">
        <f>AD67*AE67</f>
        <v>46674642.895439997</v>
      </c>
      <c r="AG67" s="192">
        <f>AF67*1.12</f>
        <v>52275600.042892799</v>
      </c>
      <c r="AH67" s="302">
        <v>70.241</v>
      </c>
      <c r="AI67" s="192">
        <v>1741071.43</v>
      </c>
      <c r="AJ67" s="192">
        <f>AH67*AI67</f>
        <v>122294598.31463</v>
      </c>
      <c r="AK67" s="192">
        <f>AJ67*1.12</f>
        <v>136969950.1123856</v>
      </c>
      <c r="AL67" s="302">
        <v>65.16</v>
      </c>
      <c r="AM67" s="192">
        <v>1741071.43</v>
      </c>
      <c r="AN67" s="192">
        <f>AL67*AM67</f>
        <v>113448214.37879999</v>
      </c>
      <c r="AO67" s="192">
        <f>AN67*1.12</f>
        <v>127062000.104256</v>
      </c>
      <c r="AP67" s="302"/>
      <c r="AQ67" s="192"/>
      <c r="AR67" s="192"/>
      <c r="AS67" s="192"/>
      <c r="AT67" s="302"/>
      <c r="AU67" s="192"/>
      <c r="AV67" s="192"/>
      <c r="AW67" s="192"/>
      <c r="AX67" s="302">
        <f>AD67+AH67+AL67</f>
        <v>162.209</v>
      </c>
      <c r="AY67" s="149">
        <v>0</v>
      </c>
      <c r="AZ67" s="149">
        <v>0</v>
      </c>
      <c r="BA67" s="38" t="s">
        <v>447</v>
      </c>
      <c r="BB67" s="40"/>
      <c r="BC67" s="40"/>
      <c r="BD67" s="40"/>
      <c r="BE67" s="40"/>
      <c r="BF67" s="28" t="s">
        <v>448</v>
      </c>
      <c r="BG67" s="40"/>
      <c r="BH67" s="40"/>
      <c r="BI67" s="40"/>
      <c r="BJ67" s="40"/>
      <c r="BK67" s="40"/>
      <c r="BL67" s="40"/>
      <c r="BM67" s="53" t="s">
        <v>754</v>
      </c>
    </row>
    <row r="68" spans="1:65" s="290" customFormat="1" ht="12.95" customHeight="1" x14ac:dyDescent="0.25">
      <c r="A68" s="40" t="s">
        <v>302</v>
      </c>
      <c r="B68" s="38" t="s">
        <v>442</v>
      </c>
      <c r="C68" s="38" t="s">
        <v>443</v>
      </c>
      <c r="D68" s="39" t="s">
        <v>791</v>
      </c>
      <c r="E68" s="39"/>
      <c r="F68" s="38"/>
      <c r="G68" s="40" t="s">
        <v>444</v>
      </c>
      <c r="H68" s="37">
        <v>210013579</v>
      </c>
      <c r="I68" s="40" t="s">
        <v>58</v>
      </c>
      <c r="J68" s="40" t="s">
        <v>59</v>
      </c>
      <c r="K68" s="40" t="s">
        <v>9</v>
      </c>
      <c r="L68" s="40" t="s">
        <v>638</v>
      </c>
      <c r="M68" s="40" t="s">
        <v>60</v>
      </c>
      <c r="N68" s="53" t="s">
        <v>210</v>
      </c>
      <c r="O68" s="53" t="s">
        <v>242</v>
      </c>
      <c r="P68" s="37" t="s">
        <v>445</v>
      </c>
      <c r="Q68" s="56" t="s">
        <v>765</v>
      </c>
      <c r="R68" s="40" t="s">
        <v>234</v>
      </c>
      <c r="S68" s="53" t="s">
        <v>232</v>
      </c>
      <c r="T68" s="40" t="s">
        <v>284</v>
      </c>
      <c r="U68" s="40" t="s">
        <v>11</v>
      </c>
      <c r="V68" s="53"/>
      <c r="W68" s="38" t="s">
        <v>446</v>
      </c>
      <c r="X68" s="138" t="s">
        <v>251</v>
      </c>
      <c r="Y68" s="155" t="s">
        <v>278</v>
      </c>
      <c r="Z68" s="155" t="s">
        <v>700</v>
      </c>
      <c r="AA68" s="155">
        <v>10</v>
      </c>
      <c r="AB68" s="40" t="s">
        <v>238</v>
      </c>
      <c r="AC68" s="26" t="s">
        <v>236</v>
      </c>
      <c r="AD68" s="302">
        <v>26.808</v>
      </c>
      <c r="AE68" s="192">
        <v>1741071.43</v>
      </c>
      <c r="AF68" s="192">
        <v>46674642.895439997</v>
      </c>
      <c r="AG68" s="192">
        <v>52275600.042892799</v>
      </c>
      <c r="AH68" s="302">
        <v>124.47999999999999</v>
      </c>
      <c r="AI68" s="192">
        <v>1741071.43</v>
      </c>
      <c r="AJ68" s="192">
        <f>AH68*AI68</f>
        <v>216728571.60639998</v>
      </c>
      <c r="AK68" s="192">
        <f>AJ68*1.12</f>
        <v>242736000.199168</v>
      </c>
      <c r="AL68" s="302">
        <v>65.16</v>
      </c>
      <c r="AM68" s="192">
        <v>1741071.43</v>
      </c>
      <c r="AN68" s="192">
        <v>113448214.37879999</v>
      </c>
      <c r="AO68" s="192">
        <v>127062000.104256</v>
      </c>
      <c r="AP68" s="302"/>
      <c r="AQ68" s="192"/>
      <c r="AR68" s="192"/>
      <c r="AS68" s="192"/>
      <c r="AT68" s="302"/>
      <c r="AU68" s="192"/>
      <c r="AV68" s="192"/>
      <c r="AW68" s="192"/>
      <c r="AX68" s="302">
        <f>AD68+AH68+AL68</f>
        <v>216.44799999999998</v>
      </c>
      <c r="AY68" s="149">
        <f>AF68+AJ68+AN68</f>
        <v>376851428.88063997</v>
      </c>
      <c r="AZ68" s="149">
        <f>AG68+AK68+AO68</f>
        <v>422073600.34631681</v>
      </c>
      <c r="BA68" s="38" t="s">
        <v>447</v>
      </c>
      <c r="BB68" s="40"/>
      <c r="BC68" s="40"/>
      <c r="BD68" s="40"/>
      <c r="BE68" s="40"/>
      <c r="BF68" s="40" t="s">
        <v>448</v>
      </c>
      <c r="BG68" s="40"/>
      <c r="BH68" s="40"/>
      <c r="BI68" s="40"/>
      <c r="BJ68" s="40"/>
      <c r="BK68" s="40"/>
      <c r="BL68" s="40"/>
      <c r="BM68" s="53" t="s">
        <v>792</v>
      </c>
    </row>
    <row r="69" spans="1:65" ht="13.15" customHeight="1" x14ac:dyDescent="0.2">
      <c r="A69" s="85" t="s">
        <v>302</v>
      </c>
      <c r="B69" s="25" t="s">
        <v>442</v>
      </c>
      <c r="C69" s="25" t="s">
        <v>443</v>
      </c>
      <c r="D69" s="35" t="s">
        <v>28</v>
      </c>
      <c r="E69" s="36"/>
      <c r="F69" s="25"/>
      <c r="G69" s="166" t="s">
        <v>444</v>
      </c>
      <c r="H69" s="269">
        <v>210013579</v>
      </c>
      <c r="I69" s="166" t="s">
        <v>58</v>
      </c>
      <c r="J69" s="166" t="s">
        <v>59</v>
      </c>
      <c r="K69" s="166" t="s">
        <v>25</v>
      </c>
      <c r="L69" s="166"/>
      <c r="M69" s="166" t="s">
        <v>60</v>
      </c>
      <c r="N69" s="85" t="s">
        <v>210</v>
      </c>
      <c r="O69" s="85" t="s">
        <v>242</v>
      </c>
      <c r="P69" s="37" t="s">
        <v>445</v>
      </c>
      <c r="Q69" s="306" t="s">
        <v>264</v>
      </c>
      <c r="R69" s="166" t="s">
        <v>234</v>
      </c>
      <c r="S69" s="85" t="s">
        <v>232</v>
      </c>
      <c r="T69" s="166" t="s">
        <v>284</v>
      </c>
      <c r="U69" s="166" t="s">
        <v>11</v>
      </c>
      <c r="V69" s="85"/>
      <c r="W69" s="306" t="s">
        <v>446</v>
      </c>
      <c r="X69" s="85" t="s">
        <v>285</v>
      </c>
      <c r="Y69" s="233">
        <v>30</v>
      </c>
      <c r="Z69" s="233" t="s">
        <v>243</v>
      </c>
      <c r="AA69" s="233">
        <v>10</v>
      </c>
      <c r="AB69" s="166" t="s">
        <v>238</v>
      </c>
      <c r="AC69" s="26" t="s">
        <v>236</v>
      </c>
      <c r="AD69" s="237"/>
      <c r="AE69" s="160">
        <v>1645246.89</v>
      </c>
      <c r="AF69" s="160">
        <f>AE69*AD69</f>
        <v>0</v>
      </c>
      <c r="AG69" s="160">
        <f>AF69*1.12</f>
        <v>0</v>
      </c>
      <c r="AH69" s="237">
        <v>54.393000000000001</v>
      </c>
      <c r="AI69" s="160">
        <v>1645246.89</v>
      </c>
      <c r="AJ69" s="160">
        <f>AI69*AH69</f>
        <v>89489914.08777</v>
      </c>
      <c r="AK69" s="160">
        <f>AJ69*1.12</f>
        <v>100228703.77830242</v>
      </c>
      <c r="AL69" s="237">
        <v>54.393000000000001</v>
      </c>
      <c r="AM69" s="160">
        <v>1645246.89</v>
      </c>
      <c r="AN69" s="160">
        <f>AM69*AL69</f>
        <v>89489914.08777</v>
      </c>
      <c r="AO69" s="160">
        <f>AN69*1.12</f>
        <v>100228703.77830242</v>
      </c>
      <c r="AP69" s="237">
        <v>54.393000000000001</v>
      </c>
      <c r="AQ69" s="160">
        <v>1645246.89</v>
      </c>
      <c r="AR69" s="160">
        <f t="shared" si="65"/>
        <v>89489914.08777</v>
      </c>
      <c r="AS69" s="160">
        <f t="shared" si="61"/>
        <v>100228703.77830242</v>
      </c>
      <c r="AT69" s="237">
        <v>54.393000000000001</v>
      </c>
      <c r="AU69" s="160">
        <v>1645246.89</v>
      </c>
      <c r="AV69" s="160">
        <f t="shared" si="66"/>
        <v>89489914.08777</v>
      </c>
      <c r="AW69" s="160">
        <f t="shared" si="63"/>
        <v>100228703.77830242</v>
      </c>
      <c r="AX69" s="237">
        <f t="shared" si="64"/>
        <v>217.572</v>
      </c>
      <c r="AY69" s="160">
        <v>0</v>
      </c>
      <c r="AZ69" s="160">
        <v>0</v>
      </c>
      <c r="BA69" s="38" t="s">
        <v>447</v>
      </c>
      <c r="BB69" s="166"/>
      <c r="BC69" s="166"/>
      <c r="BD69" s="166"/>
      <c r="BE69" s="166"/>
      <c r="BF69" s="166" t="s">
        <v>449</v>
      </c>
      <c r="BG69" s="166"/>
      <c r="BH69" s="166"/>
      <c r="BI69" s="166"/>
      <c r="BJ69" s="166"/>
      <c r="BK69" s="166"/>
      <c r="BL69" s="166"/>
      <c r="BM69" s="85" t="s">
        <v>73</v>
      </c>
    </row>
    <row r="70" spans="1:65" s="41" customFormat="1" ht="13.15" customHeight="1" x14ac:dyDescent="0.25">
      <c r="A70" s="28" t="s">
        <v>302</v>
      </c>
      <c r="B70" s="38" t="s">
        <v>442</v>
      </c>
      <c r="C70" s="38" t="s">
        <v>443</v>
      </c>
      <c r="D70" s="39" t="s">
        <v>599</v>
      </c>
      <c r="E70" s="40"/>
      <c r="F70" s="38"/>
      <c r="G70" s="28" t="s">
        <v>444</v>
      </c>
      <c r="H70" s="37">
        <v>210013579</v>
      </c>
      <c r="I70" s="40" t="s">
        <v>58</v>
      </c>
      <c r="J70" s="28" t="s">
        <v>59</v>
      </c>
      <c r="K70" s="40" t="s">
        <v>25</v>
      </c>
      <c r="L70" s="40"/>
      <c r="M70" s="40" t="s">
        <v>60</v>
      </c>
      <c r="N70" s="53" t="s">
        <v>210</v>
      </c>
      <c r="O70" s="53" t="s">
        <v>242</v>
      </c>
      <c r="P70" s="34" t="s">
        <v>445</v>
      </c>
      <c r="Q70" s="38" t="s">
        <v>522</v>
      </c>
      <c r="R70" s="40" t="s">
        <v>234</v>
      </c>
      <c r="S70" s="53" t="s">
        <v>232</v>
      </c>
      <c r="T70" s="28" t="s">
        <v>284</v>
      </c>
      <c r="U70" s="40" t="s">
        <v>11</v>
      </c>
      <c r="V70" s="53"/>
      <c r="W70" s="38" t="s">
        <v>446</v>
      </c>
      <c r="X70" s="53" t="s">
        <v>285</v>
      </c>
      <c r="Y70" s="155">
        <v>30</v>
      </c>
      <c r="Z70" s="155" t="s">
        <v>243</v>
      </c>
      <c r="AA70" s="155">
        <v>10</v>
      </c>
      <c r="AB70" s="28" t="s">
        <v>238</v>
      </c>
      <c r="AC70" s="26" t="s">
        <v>236</v>
      </c>
      <c r="AD70" s="302"/>
      <c r="AE70" s="192">
        <v>1645246.89</v>
      </c>
      <c r="AF70" s="192">
        <f t="shared" ref="AF70:AF72" si="67">AD70*AE70</f>
        <v>0</v>
      </c>
      <c r="AG70" s="192">
        <f t="shared" ref="AG70:AG72" si="68">AF70*1.12</f>
        <v>0</v>
      </c>
      <c r="AH70" s="302">
        <v>54.393000000000001</v>
      </c>
      <c r="AI70" s="192">
        <v>1645246.89</v>
      </c>
      <c r="AJ70" s="192">
        <f t="shared" ref="AJ70:AJ72" si="69">AH70*AI70</f>
        <v>89489914.08777</v>
      </c>
      <c r="AK70" s="192">
        <f t="shared" ref="AK70:AK110" si="70">AJ70*1.12</f>
        <v>100228703.77830242</v>
      </c>
      <c r="AL70" s="302">
        <v>54.393000000000001</v>
      </c>
      <c r="AM70" s="192">
        <v>1645246.89</v>
      </c>
      <c r="AN70" s="192">
        <f t="shared" ref="AN70:AN72" si="71">AL70*AM70</f>
        <v>89489914.08777</v>
      </c>
      <c r="AO70" s="192">
        <f t="shared" ref="AO70:AO72" si="72">AN70*1.12</f>
        <v>100228703.77830242</v>
      </c>
      <c r="AP70" s="302">
        <v>54.393000000000001</v>
      </c>
      <c r="AQ70" s="192">
        <v>1645246.89</v>
      </c>
      <c r="AR70" s="192">
        <f t="shared" ref="AR70:AR71" si="73">AP70*AQ70</f>
        <v>89489914.08777</v>
      </c>
      <c r="AS70" s="192">
        <f t="shared" si="61"/>
        <v>100228703.77830242</v>
      </c>
      <c r="AT70" s="302">
        <v>54.393000000000001</v>
      </c>
      <c r="AU70" s="192">
        <v>1645246.89</v>
      </c>
      <c r="AV70" s="192">
        <f t="shared" ref="AV70:AV71" si="74">AT70*AU70</f>
        <v>89489914.08777</v>
      </c>
      <c r="AW70" s="192">
        <f t="shared" si="63"/>
        <v>100228703.77830242</v>
      </c>
      <c r="AX70" s="302">
        <f t="shared" ref="AX70:AX71" si="75">AD70+AH70+AL70+AP70+AT70</f>
        <v>217.572</v>
      </c>
      <c r="AY70" s="159">
        <v>0</v>
      </c>
      <c r="AZ70" s="159">
        <f>AY70*1.12</f>
        <v>0</v>
      </c>
      <c r="BA70" s="38" t="s">
        <v>447</v>
      </c>
      <c r="BB70" s="40"/>
      <c r="BC70" s="40"/>
      <c r="BD70" s="40"/>
      <c r="BE70" s="40"/>
      <c r="BF70" s="28" t="s">
        <v>449</v>
      </c>
      <c r="BG70" s="40"/>
      <c r="BH70" s="40"/>
      <c r="BI70" s="40"/>
      <c r="BJ70" s="40"/>
      <c r="BK70" s="40"/>
      <c r="BL70" s="40"/>
      <c r="BM70" s="53" t="s">
        <v>597</v>
      </c>
    </row>
    <row r="71" spans="1:65" s="41" customFormat="1" ht="13.15" customHeight="1" x14ac:dyDescent="0.2">
      <c r="A71" s="28" t="s">
        <v>302</v>
      </c>
      <c r="B71" s="38" t="s">
        <v>442</v>
      </c>
      <c r="C71" s="38" t="s">
        <v>443</v>
      </c>
      <c r="D71" s="39" t="s">
        <v>639</v>
      </c>
      <c r="E71" s="40"/>
      <c r="F71" s="38"/>
      <c r="G71" s="28" t="s">
        <v>444</v>
      </c>
      <c r="H71" s="37">
        <v>210013579</v>
      </c>
      <c r="I71" s="40" t="s">
        <v>58</v>
      </c>
      <c r="J71" s="28" t="s">
        <v>59</v>
      </c>
      <c r="K71" s="40" t="s">
        <v>9</v>
      </c>
      <c r="L71" s="40" t="s">
        <v>638</v>
      </c>
      <c r="M71" s="40" t="s">
        <v>60</v>
      </c>
      <c r="N71" s="53" t="s">
        <v>210</v>
      </c>
      <c r="O71" s="53" t="s">
        <v>242</v>
      </c>
      <c r="P71" s="34" t="s">
        <v>445</v>
      </c>
      <c r="Q71" s="38" t="s">
        <v>522</v>
      </c>
      <c r="R71" s="40" t="s">
        <v>234</v>
      </c>
      <c r="S71" s="53" t="s">
        <v>232</v>
      </c>
      <c r="T71" s="28" t="s">
        <v>284</v>
      </c>
      <c r="U71" s="40" t="s">
        <v>11</v>
      </c>
      <c r="V71" s="53"/>
      <c r="W71" s="38" t="s">
        <v>446</v>
      </c>
      <c r="X71" s="53" t="s">
        <v>285</v>
      </c>
      <c r="Y71" s="155">
        <v>30</v>
      </c>
      <c r="Z71" s="155" t="s">
        <v>243</v>
      </c>
      <c r="AA71" s="155">
        <v>10</v>
      </c>
      <c r="AB71" s="28" t="s">
        <v>238</v>
      </c>
      <c r="AC71" s="26" t="s">
        <v>236</v>
      </c>
      <c r="AD71" s="302"/>
      <c r="AE71" s="192">
        <v>1645246.89</v>
      </c>
      <c r="AF71" s="192">
        <f t="shared" si="67"/>
        <v>0</v>
      </c>
      <c r="AG71" s="192">
        <f t="shared" si="68"/>
        <v>0</v>
      </c>
      <c r="AH71" s="302">
        <v>54.393000000000001</v>
      </c>
      <c r="AI71" s="192">
        <v>1645246.89</v>
      </c>
      <c r="AJ71" s="192">
        <f t="shared" si="69"/>
        <v>89489914.08777</v>
      </c>
      <c r="AK71" s="192">
        <f t="shared" si="70"/>
        <v>100228703.77830242</v>
      </c>
      <c r="AL71" s="302">
        <v>54.393000000000001</v>
      </c>
      <c r="AM71" s="192">
        <v>1645246.89</v>
      </c>
      <c r="AN71" s="192">
        <f t="shared" si="71"/>
        <v>89489914.08777</v>
      </c>
      <c r="AO71" s="192">
        <f t="shared" si="72"/>
        <v>100228703.77830242</v>
      </c>
      <c r="AP71" s="302">
        <v>54.393000000000001</v>
      </c>
      <c r="AQ71" s="192">
        <v>1645246.89</v>
      </c>
      <c r="AR71" s="192">
        <f t="shared" si="73"/>
        <v>89489914.08777</v>
      </c>
      <c r="AS71" s="192">
        <f t="shared" si="61"/>
        <v>100228703.77830242</v>
      </c>
      <c r="AT71" s="302">
        <v>54.393000000000001</v>
      </c>
      <c r="AU71" s="192">
        <v>1645246.89</v>
      </c>
      <c r="AV71" s="192">
        <f t="shared" si="74"/>
        <v>89489914.08777</v>
      </c>
      <c r="AW71" s="192">
        <f t="shared" si="63"/>
        <v>100228703.77830242</v>
      </c>
      <c r="AX71" s="302">
        <f t="shared" si="75"/>
        <v>217.572</v>
      </c>
      <c r="AY71" s="160">
        <v>0</v>
      </c>
      <c r="AZ71" s="160">
        <v>0</v>
      </c>
      <c r="BA71" s="38" t="s">
        <v>447</v>
      </c>
      <c r="BB71" s="40"/>
      <c r="BC71" s="40"/>
      <c r="BD71" s="40"/>
      <c r="BE71" s="40"/>
      <c r="BF71" s="28" t="s">
        <v>449</v>
      </c>
      <c r="BG71" s="40"/>
      <c r="BH71" s="40"/>
      <c r="BI71" s="40"/>
      <c r="BJ71" s="40"/>
      <c r="BK71" s="40"/>
      <c r="BL71" s="40"/>
      <c r="BM71" s="53" t="s">
        <v>597</v>
      </c>
    </row>
    <row r="72" spans="1:65" s="55" customFormat="1" ht="14.25" customHeight="1" x14ac:dyDescent="0.25">
      <c r="A72" s="28" t="s">
        <v>302</v>
      </c>
      <c r="B72" s="23" t="s">
        <v>442</v>
      </c>
      <c r="C72" s="23" t="s">
        <v>443</v>
      </c>
      <c r="D72" s="307" t="s">
        <v>701</v>
      </c>
      <c r="E72" s="307"/>
      <c r="F72" s="23"/>
      <c r="G72" s="28" t="s">
        <v>444</v>
      </c>
      <c r="H72" s="34">
        <v>210013579</v>
      </c>
      <c r="I72" s="28" t="s">
        <v>58</v>
      </c>
      <c r="J72" s="28" t="s">
        <v>59</v>
      </c>
      <c r="K72" s="28" t="s">
        <v>9</v>
      </c>
      <c r="L72" s="28" t="s">
        <v>638</v>
      </c>
      <c r="M72" s="28" t="s">
        <v>60</v>
      </c>
      <c r="N72" s="24" t="s">
        <v>210</v>
      </c>
      <c r="O72" s="24" t="s">
        <v>242</v>
      </c>
      <c r="P72" s="34" t="s">
        <v>445</v>
      </c>
      <c r="Q72" s="68" t="s">
        <v>662</v>
      </c>
      <c r="R72" s="28" t="s">
        <v>234</v>
      </c>
      <c r="S72" s="24" t="s">
        <v>232</v>
      </c>
      <c r="T72" s="28" t="s">
        <v>284</v>
      </c>
      <c r="U72" s="28" t="s">
        <v>11</v>
      </c>
      <c r="V72" s="24"/>
      <c r="W72" s="23" t="s">
        <v>446</v>
      </c>
      <c r="X72" s="138" t="s">
        <v>251</v>
      </c>
      <c r="Y72" s="233" t="s">
        <v>278</v>
      </c>
      <c r="Z72" s="233" t="s">
        <v>700</v>
      </c>
      <c r="AA72" s="233">
        <v>10</v>
      </c>
      <c r="AB72" s="28" t="s">
        <v>238</v>
      </c>
      <c r="AC72" s="284" t="s">
        <v>236</v>
      </c>
      <c r="AD72" s="302">
        <v>2</v>
      </c>
      <c r="AE72" s="192">
        <v>1741071.43</v>
      </c>
      <c r="AF72" s="192">
        <f t="shared" si="67"/>
        <v>3482142.86</v>
      </c>
      <c r="AG72" s="192">
        <f t="shared" si="68"/>
        <v>3900000.0032000002</v>
      </c>
      <c r="AH72" s="302">
        <v>57.149000000000001</v>
      </c>
      <c r="AI72" s="192">
        <v>1741071.43</v>
      </c>
      <c r="AJ72" s="192">
        <f t="shared" si="69"/>
        <v>99500491.153070003</v>
      </c>
      <c r="AK72" s="192">
        <f t="shared" si="70"/>
        <v>111440550.09143841</v>
      </c>
      <c r="AL72" s="302">
        <v>30</v>
      </c>
      <c r="AM72" s="192">
        <v>1741071.43</v>
      </c>
      <c r="AN72" s="192">
        <f t="shared" si="71"/>
        <v>52232142.899999999</v>
      </c>
      <c r="AO72" s="192">
        <f t="shared" si="72"/>
        <v>58500000.048</v>
      </c>
      <c r="AP72" s="302"/>
      <c r="AQ72" s="192"/>
      <c r="AR72" s="192"/>
      <c r="AS72" s="192"/>
      <c r="AT72" s="302"/>
      <c r="AU72" s="192"/>
      <c r="AV72" s="192"/>
      <c r="AW72" s="192"/>
      <c r="AX72" s="302">
        <f t="shared" ref="AX72" si="76">AD72+AH72+AL72</f>
        <v>89.149000000000001</v>
      </c>
      <c r="AY72" s="149">
        <v>0</v>
      </c>
      <c r="AZ72" s="149">
        <v>0</v>
      </c>
      <c r="BA72" s="38" t="s">
        <v>447</v>
      </c>
      <c r="BB72" s="40"/>
      <c r="BC72" s="40"/>
      <c r="BD72" s="40"/>
      <c r="BE72" s="40"/>
      <c r="BF72" s="28" t="s">
        <v>449</v>
      </c>
      <c r="BG72" s="40"/>
      <c r="BH72" s="40"/>
      <c r="BI72" s="40"/>
      <c r="BJ72" s="40"/>
      <c r="BK72" s="40"/>
      <c r="BL72" s="40"/>
      <c r="BM72" s="53" t="s">
        <v>754</v>
      </c>
    </row>
    <row r="73" spans="1:65" s="55" customFormat="1" ht="14.25" customHeight="1" x14ac:dyDescent="0.25">
      <c r="A73" s="28" t="s">
        <v>302</v>
      </c>
      <c r="B73" s="23" t="s">
        <v>442</v>
      </c>
      <c r="C73" s="23" t="s">
        <v>443</v>
      </c>
      <c r="D73" s="307" t="s">
        <v>701</v>
      </c>
      <c r="E73" s="307"/>
      <c r="F73" s="23"/>
      <c r="G73" s="28" t="s">
        <v>444</v>
      </c>
      <c r="H73" s="34">
        <v>210013579</v>
      </c>
      <c r="I73" s="28" t="s">
        <v>58</v>
      </c>
      <c r="J73" s="28" t="s">
        <v>59</v>
      </c>
      <c r="K73" s="28" t="s">
        <v>9</v>
      </c>
      <c r="L73" s="28" t="s">
        <v>638</v>
      </c>
      <c r="M73" s="48"/>
      <c r="N73" s="24"/>
      <c r="O73" s="24" t="s">
        <v>242</v>
      </c>
      <c r="P73" s="34" t="s">
        <v>445</v>
      </c>
      <c r="Q73" s="68" t="s">
        <v>662</v>
      </c>
      <c r="R73" s="28" t="s">
        <v>234</v>
      </c>
      <c r="S73" s="24" t="s">
        <v>232</v>
      </c>
      <c r="T73" s="28" t="s">
        <v>284</v>
      </c>
      <c r="U73" s="28" t="s">
        <v>11</v>
      </c>
      <c r="V73" s="24"/>
      <c r="W73" s="23" t="s">
        <v>446</v>
      </c>
      <c r="X73" s="138" t="s">
        <v>251</v>
      </c>
      <c r="Y73" s="233" t="s">
        <v>278</v>
      </c>
      <c r="Z73" s="233" t="s">
        <v>700</v>
      </c>
      <c r="AA73" s="233">
        <v>10</v>
      </c>
      <c r="AB73" s="28" t="s">
        <v>238</v>
      </c>
      <c r="AC73" s="284" t="s">
        <v>236</v>
      </c>
      <c r="AD73" s="302">
        <v>2</v>
      </c>
      <c r="AE73" s="192">
        <v>1741071.43</v>
      </c>
      <c r="AF73" s="192">
        <f t="shared" ref="AF73" si="77">AD73*AE73</f>
        <v>3482142.86</v>
      </c>
      <c r="AG73" s="192">
        <f t="shared" ref="AG73" si="78">AF73*1.12</f>
        <v>3900000.0032000002</v>
      </c>
      <c r="AH73" s="302">
        <v>57.149000000000001</v>
      </c>
      <c r="AI73" s="192">
        <v>1741071.43</v>
      </c>
      <c r="AJ73" s="192">
        <f t="shared" ref="AJ73" si="79">AH73*AI73</f>
        <v>99500491.153070003</v>
      </c>
      <c r="AK73" s="192">
        <f t="shared" ref="AK73" si="80">AJ73*1.12</f>
        <v>111440550.09143841</v>
      </c>
      <c r="AL73" s="302">
        <v>30</v>
      </c>
      <c r="AM73" s="192">
        <v>1741071.43</v>
      </c>
      <c r="AN73" s="192">
        <f t="shared" ref="AN73" si="81">AL73*AM73</f>
        <v>52232142.899999999</v>
      </c>
      <c r="AO73" s="192">
        <f t="shared" ref="AO73" si="82">AN73*1.12</f>
        <v>58500000.048</v>
      </c>
      <c r="AP73" s="302"/>
      <c r="AQ73" s="192"/>
      <c r="AR73" s="192"/>
      <c r="AS73" s="192"/>
      <c r="AT73" s="302"/>
      <c r="AU73" s="192"/>
      <c r="AV73" s="192"/>
      <c r="AW73" s="192"/>
      <c r="AX73" s="302">
        <f t="shared" ref="AX73" si="83">AD73+AH73+AL73</f>
        <v>89.149000000000001</v>
      </c>
      <c r="AY73" s="149">
        <f t="shared" ref="AY73" si="84">AN73+AJ73+AF73</f>
        <v>155214776.91307002</v>
      </c>
      <c r="AZ73" s="149">
        <f t="shared" ref="AZ73" si="85">AO73+AK73+AG73</f>
        <v>173840550.14263842</v>
      </c>
      <c r="BA73" s="38" t="s">
        <v>447</v>
      </c>
      <c r="BB73" s="40"/>
      <c r="BC73" s="40"/>
      <c r="BD73" s="40"/>
      <c r="BE73" s="40"/>
      <c r="BF73" s="28" t="s">
        <v>449</v>
      </c>
      <c r="BG73" s="40"/>
      <c r="BH73" s="40"/>
      <c r="BI73" s="40"/>
      <c r="BJ73" s="40"/>
      <c r="BK73" s="40"/>
      <c r="BL73" s="40"/>
      <c r="BM73" s="53" t="s">
        <v>760</v>
      </c>
    </row>
    <row r="74" spans="1:65" ht="13.15" customHeight="1" x14ac:dyDescent="0.2">
      <c r="A74" s="85" t="s">
        <v>302</v>
      </c>
      <c r="B74" s="25" t="s">
        <v>442</v>
      </c>
      <c r="C74" s="25" t="s">
        <v>450</v>
      </c>
      <c r="D74" s="35" t="s">
        <v>27</v>
      </c>
      <c r="E74" s="36"/>
      <c r="F74" s="25"/>
      <c r="G74" s="166" t="s">
        <v>444</v>
      </c>
      <c r="H74" s="269">
        <v>210017794</v>
      </c>
      <c r="I74" s="166" t="s">
        <v>58</v>
      </c>
      <c r="J74" s="166" t="s">
        <v>59</v>
      </c>
      <c r="K74" s="166" t="s">
        <v>25</v>
      </c>
      <c r="L74" s="166"/>
      <c r="M74" s="166" t="s">
        <v>60</v>
      </c>
      <c r="N74" s="85" t="s">
        <v>210</v>
      </c>
      <c r="O74" s="85" t="s">
        <v>242</v>
      </c>
      <c r="P74" s="37" t="s">
        <v>445</v>
      </c>
      <c r="Q74" s="306" t="s">
        <v>264</v>
      </c>
      <c r="R74" s="166" t="s">
        <v>234</v>
      </c>
      <c r="S74" s="85" t="s">
        <v>232</v>
      </c>
      <c r="T74" s="166" t="s">
        <v>284</v>
      </c>
      <c r="U74" s="166" t="s">
        <v>11</v>
      </c>
      <c r="V74" s="85"/>
      <c r="W74" s="306" t="s">
        <v>446</v>
      </c>
      <c r="X74" s="85" t="s">
        <v>285</v>
      </c>
      <c r="Y74" s="233">
        <v>30</v>
      </c>
      <c r="Z74" s="233" t="s">
        <v>243</v>
      </c>
      <c r="AA74" s="233">
        <v>10</v>
      </c>
      <c r="AB74" s="166" t="s">
        <v>238</v>
      </c>
      <c r="AC74" s="26" t="s">
        <v>236</v>
      </c>
      <c r="AD74" s="237">
        <v>47.116</v>
      </c>
      <c r="AE74" s="160">
        <v>2000000</v>
      </c>
      <c r="AF74" s="160">
        <v>94232000</v>
      </c>
      <c r="AG74" s="160">
        <v>105539840</v>
      </c>
      <c r="AH74" s="237">
        <v>104.964</v>
      </c>
      <c r="AI74" s="160">
        <v>2000000</v>
      </c>
      <c r="AJ74" s="160">
        <f t="shared" ref="AJ74:AJ106" si="86">AI74*AH74</f>
        <v>209928000</v>
      </c>
      <c r="AK74" s="160">
        <f t="shared" si="70"/>
        <v>235119360.00000003</v>
      </c>
      <c r="AL74" s="237">
        <v>104.964</v>
      </c>
      <c r="AM74" s="160">
        <v>2000000</v>
      </c>
      <c r="AN74" s="160">
        <v>209928000</v>
      </c>
      <c r="AO74" s="160">
        <v>235119360</v>
      </c>
      <c r="AP74" s="237">
        <v>104.964</v>
      </c>
      <c r="AQ74" s="160">
        <v>2000000</v>
      </c>
      <c r="AR74" s="160">
        <f t="shared" si="65"/>
        <v>209928000</v>
      </c>
      <c r="AS74" s="160">
        <f t="shared" si="61"/>
        <v>235119360.00000003</v>
      </c>
      <c r="AT74" s="237">
        <v>104.964</v>
      </c>
      <c r="AU74" s="160">
        <v>2000000</v>
      </c>
      <c r="AV74" s="160">
        <f t="shared" si="66"/>
        <v>209928000</v>
      </c>
      <c r="AW74" s="160">
        <f t="shared" si="63"/>
        <v>235119360.00000003</v>
      </c>
      <c r="AX74" s="237">
        <f t="shared" si="64"/>
        <v>466.97199999999998</v>
      </c>
      <c r="AY74" s="160">
        <v>0</v>
      </c>
      <c r="AZ74" s="160">
        <v>0</v>
      </c>
      <c r="BA74" s="38" t="s">
        <v>447</v>
      </c>
      <c r="BB74" s="166"/>
      <c r="BC74" s="166"/>
      <c r="BD74" s="166"/>
      <c r="BE74" s="166"/>
      <c r="BF74" s="40" t="s">
        <v>451</v>
      </c>
      <c r="BG74" s="166"/>
      <c r="BH74" s="166"/>
      <c r="BI74" s="166"/>
      <c r="BJ74" s="166"/>
      <c r="BK74" s="166"/>
      <c r="BL74" s="166"/>
      <c r="BM74" s="85" t="s">
        <v>73</v>
      </c>
    </row>
    <row r="75" spans="1:65" s="41" customFormat="1" ht="13.15" customHeight="1" x14ac:dyDescent="0.25">
      <c r="A75" s="28" t="s">
        <v>302</v>
      </c>
      <c r="B75" s="38" t="s">
        <v>442</v>
      </c>
      <c r="C75" s="38" t="s">
        <v>450</v>
      </c>
      <c r="D75" s="39" t="s">
        <v>600</v>
      </c>
      <c r="E75" s="40"/>
      <c r="F75" s="38"/>
      <c r="G75" s="28" t="s">
        <v>444</v>
      </c>
      <c r="H75" s="37">
        <v>210017794</v>
      </c>
      <c r="I75" s="40" t="s">
        <v>58</v>
      </c>
      <c r="J75" s="28" t="s">
        <v>59</v>
      </c>
      <c r="K75" s="40" t="s">
        <v>25</v>
      </c>
      <c r="L75" s="40"/>
      <c r="M75" s="40" t="s">
        <v>60</v>
      </c>
      <c r="N75" s="53" t="s">
        <v>210</v>
      </c>
      <c r="O75" s="53" t="s">
        <v>242</v>
      </c>
      <c r="P75" s="34" t="s">
        <v>445</v>
      </c>
      <c r="Q75" s="38" t="s">
        <v>522</v>
      </c>
      <c r="R75" s="40" t="s">
        <v>234</v>
      </c>
      <c r="S75" s="53" t="s">
        <v>232</v>
      </c>
      <c r="T75" s="28" t="s">
        <v>284</v>
      </c>
      <c r="U75" s="40" t="s">
        <v>11</v>
      </c>
      <c r="V75" s="53"/>
      <c r="W75" s="38" t="s">
        <v>446</v>
      </c>
      <c r="X75" s="53" t="s">
        <v>285</v>
      </c>
      <c r="Y75" s="155">
        <v>30</v>
      </c>
      <c r="Z75" s="155" t="s">
        <v>243</v>
      </c>
      <c r="AA75" s="155">
        <v>10</v>
      </c>
      <c r="AB75" s="28" t="s">
        <v>238</v>
      </c>
      <c r="AC75" s="26" t="s">
        <v>236</v>
      </c>
      <c r="AD75" s="302">
        <v>17.519999999999996</v>
      </c>
      <c r="AE75" s="192">
        <v>2000000</v>
      </c>
      <c r="AF75" s="192">
        <f t="shared" ref="AF75:AF77" si="87">AD75*AE75</f>
        <v>35039999.999999993</v>
      </c>
      <c r="AG75" s="192">
        <f t="shared" ref="AG75:AG77" si="88">AF75*1.12</f>
        <v>39244799.999999993</v>
      </c>
      <c r="AH75" s="302">
        <v>104.964</v>
      </c>
      <c r="AI75" s="192">
        <v>2000000</v>
      </c>
      <c r="AJ75" s="192">
        <f t="shared" ref="AJ75:AJ77" si="89">AH75*AI75</f>
        <v>209928000</v>
      </c>
      <c r="AK75" s="192">
        <f t="shared" si="70"/>
        <v>235119360.00000003</v>
      </c>
      <c r="AL75" s="302">
        <v>104.964</v>
      </c>
      <c r="AM75" s="192">
        <v>2000000</v>
      </c>
      <c r="AN75" s="192">
        <f t="shared" ref="AN75:AN77" si="90">AL75*AM75</f>
        <v>209928000</v>
      </c>
      <c r="AO75" s="192">
        <f t="shared" ref="AO75:AO77" si="91">AN75*1.12</f>
        <v>235119360.00000003</v>
      </c>
      <c r="AP75" s="302">
        <v>104.964</v>
      </c>
      <c r="AQ75" s="192">
        <v>2000000</v>
      </c>
      <c r="AR75" s="192">
        <f t="shared" ref="AR75:AR76" si="92">AP75*AQ75</f>
        <v>209928000</v>
      </c>
      <c r="AS75" s="192">
        <f t="shared" si="61"/>
        <v>235119360.00000003</v>
      </c>
      <c r="AT75" s="302">
        <v>104.964</v>
      </c>
      <c r="AU75" s="192">
        <v>2000000</v>
      </c>
      <c r="AV75" s="192">
        <f t="shared" ref="AV75:AV76" si="93">AT75*AU75</f>
        <v>209928000</v>
      </c>
      <c r="AW75" s="192">
        <f t="shared" si="63"/>
        <v>235119360.00000003</v>
      </c>
      <c r="AX75" s="302">
        <f t="shared" ref="AX75:AX76" si="94">AD75+AH75+AL75+AP75+AT75</f>
        <v>437.37599999999998</v>
      </c>
      <c r="AY75" s="159">
        <v>0</v>
      </c>
      <c r="AZ75" s="159">
        <f>AY75*1.12</f>
        <v>0</v>
      </c>
      <c r="BA75" s="38" t="s">
        <v>447</v>
      </c>
      <c r="BB75" s="40"/>
      <c r="BC75" s="40"/>
      <c r="BD75" s="40"/>
      <c r="BE75" s="40"/>
      <c r="BF75" s="28" t="s">
        <v>601</v>
      </c>
      <c r="BG75" s="40"/>
      <c r="BH75" s="40"/>
      <c r="BI75" s="40"/>
      <c r="BJ75" s="40"/>
      <c r="BK75" s="40"/>
      <c r="BL75" s="40"/>
      <c r="BM75" s="53" t="s">
        <v>602</v>
      </c>
    </row>
    <row r="76" spans="1:65" s="41" customFormat="1" ht="13.15" customHeight="1" x14ac:dyDescent="0.2">
      <c r="A76" s="28" t="s">
        <v>302</v>
      </c>
      <c r="B76" s="38" t="s">
        <v>442</v>
      </c>
      <c r="C76" s="38" t="s">
        <v>450</v>
      </c>
      <c r="D76" s="39" t="s">
        <v>640</v>
      </c>
      <c r="E76" s="40"/>
      <c r="F76" s="38"/>
      <c r="G76" s="28" t="s">
        <v>444</v>
      </c>
      <c r="H76" s="37">
        <v>210017794</v>
      </c>
      <c r="I76" s="40" t="s">
        <v>58</v>
      </c>
      <c r="J76" s="28" t="s">
        <v>59</v>
      </c>
      <c r="K76" s="40" t="s">
        <v>9</v>
      </c>
      <c r="L76" s="40" t="s">
        <v>638</v>
      </c>
      <c r="M76" s="40" t="s">
        <v>60</v>
      </c>
      <c r="N76" s="53" t="s">
        <v>210</v>
      </c>
      <c r="O76" s="53" t="s">
        <v>242</v>
      </c>
      <c r="P76" s="34" t="s">
        <v>445</v>
      </c>
      <c r="Q76" s="38" t="s">
        <v>522</v>
      </c>
      <c r="R76" s="40" t="s">
        <v>234</v>
      </c>
      <c r="S76" s="53" t="s">
        <v>232</v>
      </c>
      <c r="T76" s="28" t="s">
        <v>284</v>
      </c>
      <c r="U76" s="40" t="s">
        <v>11</v>
      </c>
      <c r="V76" s="53"/>
      <c r="W76" s="38" t="s">
        <v>446</v>
      </c>
      <c r="X76" s="53" t="s">
        <v>285</v>
      </c>
      <c r="Y76" s="155">
        <v>30</v>
      </c>
      <c r="Z76" s="155" t="s">
        <v>243</v>
      </c>
      <c r="AA76" s="155">
        <v>10</v>
      </c>
      <c r="AB76" s="28" t="s">
        <v>238</v>
      </c>
      <c r="AC76" s="26" t="s">
        <v>236</v>
      </c>
      <c r="AD76" s="302">
        <v>17.519999999999996</v>
      </c>
      <c r="AE76" s="192">
        <v>2000000</v>
      </c>
      <c r="AF76" s="192">
        <f t="shared" si="87"/>
        <v>35039999.999999993</v>
      </c>
      <c r="AG76" s="192">
        <f t="shared" si="88"/>
        <v>39244799.999999993</v>
      </c>
      <c r="AH76" s="302">
        <v>104.964</v>
      </c>
      <c r="AI76" s="192">
        <v>2000000</v>
      </c>
      <c r="AJ76" s="192">
        <f t="shared" si="89"/>
        <v>209928000</v>
      </c>
      <c r="AK76" s="192">
        <f t="shared" si="70"/>
        <v>235119360.00000003</v>
      </c>
      <c r="AL76" s="302">
        <v>104.964</v>
      </c>
      <c r="AM76" s="192">
        <v>2000000</v>
      </c>
      <c r="AN76" s="192">
        <f t="shared" si="90"/>
        <v>209928000</v>
      </c>
      <c r="AO76" s="192">
        <f t="shared" si="91"/>
        <v>235119360.00000003</v>
      </c>
      <c r="AP76" s="302">
        <v>104.964</v>
      </c>
      <c r="AQ76" s="192">
        <v>2000000</v>
      </c>
      <c r="AR76" s="192">
        <f t="shared" si="92"/>
        <v>209928000</v>
      </c>
      <c r="AS76" s="192">
        <f t="shared" si="61"/>
        <v>235119360.00000003</v>
      </c>
      <c r="AT76" s="302">
        <v>104.964</v>
      </c>
      <c r="AU76" s="192">
        <v>2000000</v>
      </c>
      <c r="AV76" s="192">
        <f t="shared" si="93"/>
        <v>209928000</v>
      </c>
      <c r="AW76" s="192">
        <f t="shared" si="63"/>
        <v>235119360.00000003</v>
      </c>
      <c r="AX76" s="302">
        <f t="shared" si="94"/>
        <v>437.37599999999998</v>
      </c>
      <c r="AY76" s="160">
        <v>0</v>
      </c>
      <c r="AZ76" s="160">
        <v>0</v>
      </c>
      <c r="BA76" s="38" t="s">
        <v>447</v>
      </c>
      <c r="BB76" s="40"/>
      <c r="BC76" s="40"/>
      <c r="BD76" s="40"/>
      <c r="BE76" s="40"/>
      <c r="BF76" s="28" t="s">
        <v>601</v>
      </c>
      <c r="BG76" s="40"/>
      <c r="BH76" s="40"/>
      <c r="BI76" s="40"/>
      <c r="BJ76" s="40"/>
      <c r="BK76" s="40"/>
      <c r="BL76" s="40"/>
      <c r="BM76" s="53" t="s">
        <v>602</v>
      </c>
    </row>
    <row r="77" spans="1:65" s="55" customFormat="1" ht="14.25" customHeight="1" x14ac:dyDescent="0.25">
      <c r="A77" s="28" t="s">
        <v>302</v>
      </c>
      <c r="B77" s="23" t="s">
        <v>442</v>
      </c>
      <c r="C77" s="23" t="s">
        <v>450</v>
      </c>
      <c r="D77" s="307" t="s">
        <v>702</v>
      </c>
      <c r="E77" s="307"/>
      <c r="F77" s="23"/>
      <c r="G77" s="28" t="s">
        <v>444</v>
      </c>
      <c r="H77" s="34">
        <v>210017794</v>
      </c>
      <c r="I77" s="28" t="s">
        <v>58</v>
      </c>
      <c r="J77" s="28" t="s">
        <v>59</v>
      </c>
      <c r="K77" s="28" t="s">
        <v>9</v>
      </c>
      <c r="L77" s="28" t="s">
        <v>638</v>
      </c>
      <c r="M77" s="28" t="s">
        <v>60</v>
      </c>
      <c r="N77" s="24" t="s">
        <v>210</v>
      </c>
      <c r="O77" s="24" t="s">
        <v>242</v>
      </c>
      <c r="P77" s="34" t="s">
        <v>445</v>
      </c>
      <c r="Q77" s="68" t="s">
        <v>662</v>
      </c>
      <c r="R77" s="28" t="s">
        <v>234</v>
      </c>
      <c r="S77" s="24" t="s">
        <v>232</v>
      </c>
      <c r="T77" s="28" t="s">
        <v>284</v>
      </c>
      <c r="U77" s="28" t="s">
        <v>11</v>
      </c>
      <c r="V77" s="24"/>
      <c r="W77" s="23" t="s">
        <v>446</v>
      </c>
      <c r="X77" s="138" t="s">
        <v>251</v>
      </c>
      <c r="Y77" s="233">
        <v>30</v>
      </c>
      <c r="Z77" s="233" t="s">
        <v>243</v>
      </c>
      <c r="AA77" s="233">
        <v>10</v>
      </c>
      <c r="AB77" s="28" t="s">
        <v>238</v>
      </c>
      <c r="AC77" s="284" t="s">
        <v>236</v>
      </c>
      <c r="AD77" s="302">
        <v>17.519999999999996</v>
      </c>
      <c r="AE77" s="192">
        <v>2000000</v>
      </c>
      <c r="AF77" s="192">
        <f t="shared" si="87"/>
        <v>35039999.999999993</v>
      </c>
      <c r="AG77" s="192">
        <f t="shared" si="88"/>
        <v>39244799.999999993</v>
      </c>
      <c r="AH77" s="302">
        <v>104.964</v>
      </c>
      <c r="AI77" s="192">
        <v>2000000</v>
      </c>
      <c r="AJ77" s="192">
        <f t="shared" si="89"/>
        <v>209928000</v>
      </c>
      <c r="AK77" s="192">
        <f t="shared" si="70"/>
        <v>235119360.00000003</v>
      </c>
      <c r="AL77" s="302">
        <v>70.08</v>
      </c>
      <c r="AM77" s="192">
        <v>2000000</v>
      </c>
      <c r="AN77" s="192">
        <f t="shared" si="90"/>
        <v>140160000</v>
      </c>
      <c r="AO77" s="192">
        <f t="shared" si="91"/>
        <v>156979200.00000003</v>
      </c>
      <c r="AP77" s="302"/>
      <c r="AQ77" s="192"/>
      <c r="AR77" s="192"/>
      <c r="AS77" s="192"/>
      <c r="AT77" s="302"/>
      <c r="AU77" s="192"/>
      <c r="AV77" s="192"/>
      <c r="AW77" s="192"/>
      <c r="AX77" s="302">
        <f t="shared" ref="AX77" si="95">AD77+AH77+AL77</f>
        <v>192.56399999999999</v>
      </c>
      <c r="AY77" s="149">
        <f t="shared" ref="AY77:AZ77" si="96">AN77+AJ77+AF77</f>
        <v>385128000</v>
      </c>
      <c r="AZ77" s="149">
        <f t="shared" si="96"/>
        <v>431343360.00000006</v>
      </c>
      <c r="BA77" s="38" t="s">
        <v>447</v>
      </c>
      <c r="BB77" s="40"/>
      <c r="BC77" s="40"/>
      <c r="BD77" s="40"/>
      <c r="BE77" s="40"/>
      <c r="BF77" s="28" t="s">
        <v>601</v>
      </c>
      <c r="BG77" s="40"/>
      <c r="BH77" s="40"/>
      <c r="BI77" s="40"/>
      <c r="BJ77" s="40"/>
      <c r="BK77" s="40"/>
      <c r="BL77" s="40"/>
      <c r="BM77" s="53" t="s">
        <v>755</v>
      </c>
    </row>
    <row r="78" spans="1:65" ht="13.15" customHeight="1" x14ac:dyDescent="0.2">
      <c r="A78" s="85" t="s">
        <v>302</v>
      </c>
      <c r="B78" s="25" t="s">
        <v>442</v>
      </c>
      <c r="C78" s="25" t="s">
        <v>452</v>
      </c>
      <c r="D78" s="35" t="s">
        <v>26</v>
      </c>
      <c r="E78" s="36"/>
      <c r="F78" s="25"/>
      <c r="G78" s="166" t="s">
        <v>444</v>
      </c>
      <c r="H78" s="269">
        <v>210017795</v>
      </c>
      <c r="I78" s="166" t="s">
        <v>58</v>
      </c>
      <c r="J78" s="166" t="s">
        <v>59</v>
      </c>
      <c r="K78" s="166" t="s">
        <v>25</v>
      </c>
      <c r="L78" s="166"/>
      <c r="M78" s="166" t="s">
        <v>60</v>
      </c>
      <c r="N78" s="85" t="s">
        <v>210</v>
      </c>
      <c r="O78" s="85" t="s">
        <v>242</v>
      </c>
      <c r="P78" s="37" t="s">
        <v>445</v>
      </c>
      <c r="Q78" s="306" t="s">
        <v>264</v>
      </c>
      <c r="R78" s="166" t="s">
        <v>234</v>
      </c>
      <c r="S78" s="85" t="s">
        <v>232</v>
      </c>
      <c r="T78" s="166" t="s">
        <v>284</v>
      </c>
      <c r="U78" s="166" t="s">
        <v>11</v>
      </c>
      <c r="V78" s="85"/>
      <c r="W78" s="306" t="s">
        <v>446</v>
      </c>
      <c r="X78" s="85" t="s">
        <v>285</v>
      </c>
      <c r="Y78" s="233">
        <v>30</v>
      </c>
      <c r="Z78" s="233" t="s">
        <v>243</v>
      </c>
      <c r="AA78" s="233">
        <v>10</v>
      </c>
      <c r="AB78" s="166" t="s">
        <v>238</v>
      </c>
      <c r="AC78" s="26" t="s">
        <v>236</v>
      </c>
      <c r="AD78" s="237">
        <v>8.6300000000000008</v>
      </c>
      <c r="AE78" s="160">
        <v>5333913.9000000004</v>
      </c>
      <c r="AF78" s="160">
        <v>46031676.960000001</v>
      </c>
      <c r="AG78" s="160">
        <v>51555478.200000003</v>
      </c>
      <c r="AH78" s="237">
        <v>16.8</v>
      </c>
      <c r="AI78" s="160">
        <v>5333913.9000000004</v>
      </c>
      <c r="AJ78" s="160">
        <f t="shared" si="86"/>
        <v>89609753.520000011</v>
      </c>
      <c r="AK78" s="160">
        <f t="shared" si="70"/>
        <v>100362923.94240002</v>
      </c>
      <c r="AL78" s="237">
        <v>16.8</v>
      </c>
      <c r="AM78" s="160">
        <v>5333913.9000000004</v>
      </c>
      <c r="AN78" s="160">
        <v>89609753.519999996</v>
      </c>
      <c r="AO78" s="160">
        <v>100362923.94</v>
      </c>
      <c r="AP78" s="237">
        <v>16.8</v>
      </c>
      <c r="AQ78" s="160">
        <v>5333913.9000000004</v>
      </c>
      <c r="AR78" s="160">
        <f t="shared" si="65"/>
        <v>89609753.520000011</v>
      </c>
      <c r="AS78" s="160">
        <f t="shared" si="61"/>
        <v>100362923.94240002</v>
      </c>
      <c r="AT78" s="237">
        <v>16.8</v>
      </c>
      <c r="AU78" s="160">
        <v>5333913.9000000004</v>
      </c>
      <c r="AV78" s="160">
        <f t="shared" si="66"/>
        <v>89609753.520000011</v>
      </c>
      <c r="AW78" s="160">
        <f t="shared" si="63"/>
        <v>100362923.94240002</v>
      </c>
      <c r="AX78" s="237">
        <f t="shared" si="64"/>
        <v>75.83</v>
      </c>
      <c r="AY78" s="160">
        <v>0</v>
      </c>
      <c r="AZ78" s="160">
        <v>0</v>
      </c>
      <c r="BA78" s="38" t="s">
        <v>447</v>
      </c>
      <c r="BB78" s="166"/>
      <c r="BC78" s="166"/>
      <c r="BD78" s="166"/>
      <c r="BE78" s="166"/>
      <c r="BF78" s="40" t="s">
        <v>453</v>
      </c>
      <c r="BG78" s="166"/>
      <c r="BH78" s="166"/>
      <c r="BI78" s="166"/>
      <c r="BJ78" s="166"/>
      <c r="BK78" s="166"/>
      <c r="BL78" s="166"/>
      <c r="BM78" s="85" t="s">
        <v>73</v>
      </c>
    </row>
    <row r="79" spans="1:65" ht="13.15" customHeight="1" x14ac:dyDescent="0.2">
      <c r="A79" s="85" t="s">
        <v>302</v>
      </c>
      <c r="B79" s="25" t="s">
        <v>442</v>
      </c>
      <c r="C79" s="25" t="s">
        <v>443</v>
      </c>
      <c r="D79" s="35" t="s">
        <v>18</v>
      </c>
      <c r="E79" s="36"/>
      <c r="F79" s="25"/>
      <c r="G79" s="166" t="s">
        <v>444</v>
      </c>
      <c r="H79" s="269">
        <v>210022792</v>
      </c>
      <c r="I79" s="166" t="s">
        <v>58</v>
      </c>
      <c r="J79" s="166" t="s">
        <v>59</v>
      </c>
      <c r="K79" s="166" t="s">
        <v>25</v>
      </c>
      <c r="L79" s="166"/>
      <c r="M79" s="166" t="s">
        <v>60</v>
      </c>
      <c r="N79" s="85" t="s">
        <v>210</v>
      </c>
      <c r="O79" s="85" t="s">
        <v>242</v>
      </c>
      <c r="P79" s="37" t="s">
        <v>445</v>
      </c>
      <c r="Q79" s="306" t="s">
        <v>264</v>
      </c>
      <c r="R79" s="166" t="s">
        <v>234</v>
      </c>
      <c r="S79" s="85" t="s">
        <v>232</v>
      </c>
      <c r="T79" s="166" t="s">
        <v>284</v>
      </c>
      <c r="U79" s="166" t="s">
        <v>11</v>
      </c>
      <c r="V79" s="85"/>
      <c r="W79" s="306" t="s">
        <v>446</v>
      </c>
      <c r="X79" s="85" t="s">
        <v>285</v>
      </c>
      <c r="Y79" s="233">
        <v>30</v>
      </c>
      <c r="Z79" s="233" t="s">
        <v>243</v>
      </c>
      <c r="AA79" s="233">
        <v>10</v>
      </c>
      <c r="AB79" s="166" t="s">
        <v>238</v>
      </c>
      <c r="AC79" s="26" t="s">
        <v>236</v>
      </c>
      <c r="AD79" s="237">
        <v>33.790000000000006</v>
      </c>
      <c r="AE79" s="160">
        <v>1822800</v>
      </c>
      <c r="AF79" s="160">
        <f t="shared" ref="AF79:AF98" si="97">AE79*AD79</f>
        <v>61592412.000000015</v>
      </c>
      <c r="AG79" s="160">
        <f t="shared" ref="AG79:AG110" si="98">AF79*1.12</f>
        <v>68983501.440000027</v>
      </c>
      <c r="AH79" s="237">
        <v>71.522999999999996</v>
      </c>
      <c r="AI79" s="160">
        <v>1822800</v>
      </c>
      <c r="AJ79" s="160">
        <f t="shared" si="86"/>
        <v>130372124.39999999</v>
      </c>
      <c r="AK79" s="160">
        <f t="shared" si="70"/>
        <v>146016779.32800001</v>
      </c>
      <c r="AL79" s="237">
        <v>71.522999999999996</v>
      </c>
      <c r="AM79" s="160">
        <v>1822800</v>
      </c>
      <c r="AN79" s="160">
        <f t="shared" ref="AN79:AN98" si="99">AM79*AL79</f>
        <v>130372124.39999999</v>
      </c>
      <c r="AO79" s="160">
        <f t="shared" ref="AO79:AO101" si="100">AN79*1.12</f>
        <v>146016779.32800001</v>
      </c>
      <c r="AP79" s="237">
        <v>71.522999999999996</v>
      </c>
      <c r="AQ79" s="160">
        <v>1822800</v>
      </c>
      <c r="AR79" s="160">
        <f t="shared" si="65"/>
        <v>130372124.39999999</v>
      </c>
      <c r="AS79" s="160">
        <f t="shared" si="61"/>
        <v>146016779.32800001</v>
      </c>
      <c r="AT79" s="237">
        <v>71.522999999999996</v>
      </c>
      <c r="AU79" s="160">
        <v>1822800</v>
      </c>
      <c r="AV79" s="160">
        <f t="shared" si="66"/>
        <v>130372124.39999999</v>
      </c>
      <c r="AW79" s="160">
        <f t="shared" si="63"/>
        <v>146016779.32800001</v>
      </c>
      <c r="AX79" s="237">
        <f t="shared" si="64"/>
        <v>319.88200000000001</v>
      </c>
      <c r="AY79" s="160">
        <v>0</v>
      </c>
      <c r="AZ79" s="160">
        <v>0</v>
      </c>
      <c r="BA79" s="38" t="s">
        <v>447</v>
      </c>
      <c r="BB79" s="166"/>
      <c r="BC79" s="166"/>
      <c r="BD79" s="166"/>
      <c r="BE79" s="166"/>
      <c r="BF79" s="40" t="s">
        <v>454</v>
      </c>
      <c r="BG79" s="166"/>
      <c r="BH79" s="166"/>
      <c r="BI79" s="166"/>
      <c r="BJ79" s="166"/>
      <c r="BK79" s="166"/>
      <c r="BL79" s="166"/>
      <c r="BM79" s="85" t="s">
        <v>73</v>
      </c>
    </row>
    <row r="80" spans="1:65" s="41" customFormat="1" ht="13.15" customHeight="1" x14ac:dyDescent="0.25">
      <c r="A80" s="28" t="s">
        <v>302</v>
      </c>
      <c r="B80" s="38" t="s">
        <v>442</v>
      </c>
      <c r="C80" s="38" t="s">
        <v>443</v>
      </c>
      <c r="D80" s="39" t="s">
        <v>19</v>
      </c>
      <c r="E80" s="40"/>
      <c r="F80" s="38"/>
      <c r="G80" s="28" t="s">
        <v>444</v>
      </c>
      <c r="H80" s="37">
        <v>210022792</v>
      </c>
      <c r="I80" s="40" t="s">
        <v>58</v>
      </c>
      <c r="J80" s="28" t="s">
        <v>59</v>
      </c>
      <c r="K80" s="40" t="s">
        <v>25</v>
      </c>
      <c r="L80" s="40"/>
      <c r="M80" s="40" t="s">
        <v>60</v>
      </c>
      <c r="N80" s="53" t="s">
        <v>210</v>
      </c>
      <c r="O80" s="53" t="s">
        <v>242</v>
      </c>
      <c r="P80" s="34" t="s">
        <v>445</v>
      </c>
      <c r="Q80" s="38" t="s">
        <v>522</v>
      </c>
      <c r="R80" s="40" t="s">
        <v>234</v>
      </c>
      <c r="S80" s="53" t="s">
        <v>232</v>
      </c>
      <c r="T80" s="28" t="s">
        <v>284</v>
      </c>
      <c r="U80" s="40" t="s">
        <v>11</v>
      </c>
      <c r="V80" s="53"/>
      <c r="W80" s="38" t="s">
        <v>446</v>
      </c>
      <c r="X80" s="53" t="s">
        <v>285</v>
      </c>
      <c r="Y80" s="155">
        <v>30</v>
      </c>
      <c r="Z80" s="155" t="s">
        <v>243</v>
      </c>
      <c r="AA80" s="155">
        <v>10</v>
      </c>
      <c r="AB80" s="28" t="s">
        <v>238</v>
      </c>
      <c r="AC80" s="26" t="s">
        <v>236</v>
      </c>
      <c r="AD80" s="302">
        <v>26.808</v>
      </c>
      <c r="AE80" s="192">
        <v>1822800</v>
      </c>
      <c r="AF80" s="192">
        <f t="shared" ref="AF80" si="101">AD80*AE80</f>
        <v>48865622.399999999</v>
      </c>
      <c r="AG80" s="192">
        <f t="shared" si="98"/>
        <v>54729497.088000007</v>
      </c>
      <c r="AH80" s="302">
        <v>51.48</v>
      </c>
      <c r="AI80" s="192">
        <v>1822800</v>
      </c>
      <c r="AJ80" s="192">
        <f t="shared" ref="AJ80" si="102">AH80*AI80</f>
        <v>93837744</v>
      </c>
      <c r="AK80" s="192">
        <f t="shared" si="70"/>
        <v>105098273.28000002</v>
      </c>
      <c r="AL80" s="302">
        <v>51.48</v>
      </c>
      <c r="AM80" s="192">
        <v>1822800</v>
      </c>
      <c r="AN80" s="192">
        <f t="shared" ref="AN80" si="103">AL80*AM80</f>
        <v>93837744</v>
      </c>
      <c r="AO80" s="192">
        <f t="shared" si="100"/>
        <v>105098273.28000002</v>
      </c>
      <c r="AP80" s="302">
        <v>51.48</v>
      </c>
      <c r="AQ80" s="192">
        <v>1822800</v>
      </c>
      <c r="AR80" s="192">
        <f t="shared" ref="AR80" si="104">AP80*AQ80</f>
        <v>93837744</v>
      </c>
      <c r="AS80" s="192">
        <f t="shared" si="61"/>
        <v>105098273.28000002</v>
      </c>
      <c r="AT80" s="302">
        <v>51.48</v>
      </c>
      <c r="AU80" s="192">
        <v>1822800</v>
      </c>
      <c r="AV80" s="192">
        <f t="shared" ref="AV80" si="105">AT80*AU80</f>
        <v>93837744</v>
      </c>
      <c r="AW80" s="192">
        <f t="shared" si="63"/>
        <v>105098273.28000002</v>
      </c>
      <c r="AX80" s="302">
        <f t="shared" ref="AX80" si="106">AD80+AH80+AL80+AP80+AT80</f>
        <v>232.72799999999998</v>
      </c>
      <c r="AY80" s="159">
        <v>0</v>
      </c>
      <c r="AZ80" s="159">
        <f>AY80*1.12</f>
        <v>0</v>
      </c>
      <c r="BA80" s="38" t="s">
        <v>447</v>
      </c>
      <c r="BB80" s="40"/>
      <c r="BC80" s="40"/>
      <c r="BD80" s="40"/>
      <c r="BE80" s="40"/>
      <c r="BF80" s="28" t="s">
        <v>454</v>
      </c>
      <c r="BG80" s="40"/>
      <c r="BH80" s="40"/>
      <c r="BI80" s="40"/>
      <c r="BJ80" s="40"/>
      <c r="BK80" s="40"/>
      <c r="BL80" s="40"/>
      <c r="BM80" s="53" t="s">
        <v>603</v>
      </c>
    </row>
    <row r="81" spans="1:66" s="55" customFormat="1" ht="14.25" customHeight="1" x14ac:dyDescent="0.25">
      <c r="A81" s="28" t="s">
        <v>302</v>
      </c>
      <c r="B81" s="23" t="s">
        <v>442</v>
      </c>
      <c r="C81" s="23" t="s">
        <v>443</v>
      </c>
      <c r="D81" s="307" t="s">
        <v>20</v>
      </c>
      <c r="E81" s="23"/>
      <c r="F81" s="23"/>
      <c r="G81" s="28" t="s">
        <v>444</v>
      </c>
      <c r="H81" s="34">
        <v>210022792</v>
      </c>
      <c r="I81" s="28" t="s">
        <v>58</v>
      </c>
      <c r="J81" s="28" t="s">
        <v>59</v>
      </c>
      <c r="K81" s="28" t="s">
        <v>9</v>
      </c>
      <c r="L81" s="28" t="s">
        <v>638</v>
      </c>
      <c r="M81" s="28" t="s">
        <v>60</v>
      </c>
      <c r="N81" s="24" t="s">
        <v>210</v>
      </c>
      <c r="O81" s="24" t="s">
        <v>242</v>
      </c>
      <c r="P81" s="34" t="s">
        <v>445</v>
      </c>
      <c r="Q81" s="23" t="s">
        <v>522</v>
      </c>
      <c r="R81" s="28" t="s">
        <v>234</v>
      </c>
      <c r="S81" s="24" t="s">
        <v>232</v>
      </c>
      <c r="T81" s="28" t="s">
        <v>284</v>
      </c>
      <c r="U81" s="28" t="s">
        <v>11</v>
      </c>
      <c r="V81" s="24"/>
      <c r="W81" s="23" t="s">
        <v>446</v>
      </c>
      <c r="X81" s="24" t="s">
        <v>285</v>
      </c>
      <c r="Y81" s="233">
        <v>30</v>
      </c>
      <c r="Z81" s="233" t="s">
        <v>243</v>
      </c>
      <c r="AA81" s="233">
        <v>10</v>
      </c>
      <c r="AB81" s="28" t="s">
        <v>238</v>
      </c>
      <c r="AC81" s="284" t="s">
        <v>236</v>
      </c>
      <c r="AD81" s="302">
        <v>26.808</v>
      </c>
      <c r="AE81" s="192">
        <v>1822800</v>
      </c>
      <c r="AF81" s="192">
        <v>48865622.399999999</v>
      </c>
      <c r="AG81" s="192">
        <v>54729497.088000007</v>
      </c>
      <c r="AH81" s="302">
        <v>51.48</v>
      </c>
      <c r="AI81" s="192">
        <v>1822800</v>
      </c>
      <c r="AJ81" s="192">
        <v>93837744</v>
      </c>
      <c r="AK81" s="192">
        <v>105098273.28000002</v>
      </c>
      <c r="AL81" s="302">
        <v>51.48</v>
      </c>
      <c r="AM81" s="192">
        <v>1822800</v>
      </c>
      <c r="AN81" s="192">
        <v>93837744</v>
      </c>
      <c r="AO81" s="192">
        <v>105098273.28000002</v>
      </c>
      <c r="AP81" s="302">
        <v>51.48</v>
      </c>
      <c r="AQ81" s="192">
        <v>1822800</v>
      </c>
      <c r="AR81" s="192">
        <v>93837744</v>
      </c>
      <c r="AS81" s="192">
        <v>105098273.28000002</v>
      </c>
      <c r="AT81" s="302">
        <v>51.48</v>
      </c>
      <c r="AU81" s="192">
        <v>1822800</v>
      </c>
      <c r="AV81" s="192">
        <v>93837744</v>
      </c>
      <c r="AW81" s="192">
        <v>105098273.28000002</v>
      </c>
      <c r="AX81" s="302">
        <v>232.72799999999998</v>
      </c>
      <c r="AY81" s="160">
        <v>0</v>
      </c>
      <c r="AZ81" s="160">
        <v>0</v>
      </c>
      <c r="BA81" s="38" t="s">
        <v>447</v>
      </c>
      <c r="BB81" s="40"/>
      <c r="BC81" s="40"/>
      <c r="BD81" s="40"/>
      <c r="BE81" s="40"/>
      <c r="BF81" s="28" t="s">
        <v>454</v>
      </c>
      <c r="BG81" s="40"/>
      <c r="BH81" s="40"/>
      <c r="BI81" s="40"/>
      <c r="BJ81" s="40"/>
      <c r="BK81" s="40"/>
      <c r="BL81" s="40"/>
      <c r="BM81" s="53" t="s">
        <v>711</v>
      </c>
      <c r="BN81" s="290" t="s">
        <v>712</v>
      </c>
    </row>
    <row r="82" spans="1:66" ht="13.15" customHeight="1" x14ac:dyDescent="0.2">
      <c r="A82" s="85" t="s">
        <v>302</v>
      </c>
      <c r="B82" s="25" t="s">
        <v>442</v>
      </c>
      <c r="C82" s="25" t="s">
        <v>443</v>
      </c>
      <c r="D82" s="35" t="s">
        <v>24</v>
      </c>
      <c r="E82" s="36"/>
      <c r="F82" s="25"/>
      <c r="G82" s="166" t="s">
        <v>444</v>
      </c>
      <c r="H82" s="269">
        <v>210022792</v>
      </c>
      <c r="I82" s="166" t="s">
        <v>58</v>
      </c>
      <c r="J82" s="166" t="s">
        <v>59</v>
      </c>
      <c r="K82" s="166" t="s">
        <v>25</v>
      </c>
      <c r="L82" s="166"/>
      <c r="M82" s="166" t="s">
        <v>60</v>
      </c>
      <c r="N82" s="85" t="s">
        <v>210</v>
      </c>
      <c r="O82" s="85" t="s">
        <v>242</v>
      </c>
      <c r="P82" s="37" t="s">
        <v>445</v>
      </c>
      <c r="Q82" s="306" t="s">
        <v>264</v>
      </c>
      <c r="R82" s="166" t="s">
        <v>234</v>
      </c>
      <c r="S82" s="85" t="s">
        <v>232</v>
      </c>
      <c r="T82" s="166" t="s">
        <v>284</v>
      </c>
      <c r="U82" s="166" t="s">
        <v>11</v>
      </c>
      <c r="V82" s="85"/>
      <c r="W82" s="306" t="s">
        <v>446</v>
      </c>
      <c r="X82" s="85" t="s">
        <v>285</v>
      </c>
      <c r="Y82" s="233">
        <v>30</v>
      </c>
      <c r="Z82" s="233" t="s">
        <v>243</v>
      </c>
      <c r="AA82" s="233">
        <v>10</v>
      </c>
      <c r="AB82" s="166" t="s">
        <v>238</v>
      </c>
      <c r="AC82" s="26" t="s">
        <v>236</v>
      </c>
      <c r="AD82" s="237"/>
      <c r="AE82" s="160">
        <v>1822800</v>
      </c>
      <c r="AF82" s="160">
        <f t="shared" si="97"/>
        <v>0</v>
      </c>
      <c r="AG82" s="160">
        <f t="shared" si="98"/>
        <v>0</v>
      </c>
      <c r="AH82" s="237">
        <v>2.7559999999999998</v>
      </c>
      <c r="AI82" s="160">
        <v>1822800</v>
      </c>
      <c r="AJ82" s="160">
        <f t="shared" si="86"/>
        <v>5023636.8</v>
      </c>
      <c r="AK82" s="160">
        <f t="shared" si="70"/>
        <v>5626473.216</v>
      </c>
      <c r="AL82" s="237">
        <v>2.7559999999999998</v>
      </c>
      <c r="AM82" s="160">
        <v>1822800</v>
      </c>
      <c r="AN82" s="160">
        <f t="shared" si="99"/>
        <v>5023636.8</v>
      </c>
      <c r="AO82" s="160">
        <f t="shared" si="100"/>
        <v>5626473.216</v>
      </c>
      <c r="AP82" s="237">
        <v>2.7559999999999998</v>
      </c>
      <c r="AQ82" s="160">
        <v>1822800</v>
      </c>
      <c r="AR82" s="160">
        <f t="shared" si="65"/>
        <v>5023636.8</v>
      </c>
      <c r="AS82" s="160">
        <f t="shared" si="61"/>
        <v>5626473.216</v>
      </c>
      <c r="AT82" s="237">
        <v>2.7559999999999998</v>
      </c>
      <c r="AU82" s="160">
        <v>1822800</v>
      </c>
      <c r="AV82" s="160">
        <f t="shared" si="66"/>
        <v>5023636.8</v>
      </c>
      <c r="AW82" s="160">
        <f t="shared" si="63"/>
        <v>5626473.216</v>
      </c>
      <c r="AX82" s="237">
        <f t="shared" si="64"/>
        <v>11.023999999999999</v>
      </c>
      <c r="AY82" s="160">
        <v>0</v>
      </c>
      <c r="AZ82" s="160">
        <v>0</v>
      </c>
      <c r="BA82" s="38" t="s">
        <v>447</v>
      </c>
      <c r="BB82" s="166"/>
      <c r="BC82" s="166"/>
      <c r="BD82" s="166"/>
      <c r="BE82" s="166"/>
      <c r="BF82" s="40" t="s">
        <v>455</v>
      </c>
      <c r="BG82" s="166"/>
      <c r="BH82" s="166"/>
      <c r="BI82" s="166"/>
      <c r="BJ82" s="166"/>
      <c r="BK82" s="166"/>
      <c r="BL82" s="166"/>
      <c r="BM82" s="85" t="s">
        <v>73</v>
      </c>
    </row>
    <row r="83" spans="1:66" s="41" customFormat="1" ht="13.15" customHeight="1" x14ac:dyDescent="0.25">
      <c r="A83" s="28" t="s">
        <v>302</v>
      </c>
      <c r="B83" s="38" t="s">
        <v>442</v>
      </c>
      <c r="C83" s="38" t="s">
        <v>443</v>
      </c>
      <c r="D83" s="39" t="s">
        <v>604</v>
      </c>
      <c r="E83" s="40"/>
      <c r="F83" s="38"/>
      <c r="G83" s="28" t="s">
        <v>444</v>
      </c>
      <c r="H83" s="37">
        <v>210022792</v>
      </c>
      <c r="I83" s="40" t="s">
        <v>58</v>
      </c>
      <c r="J83" s="28" t="s">
        <v>59</v>
      </c>
      <c r="K83" s="40" t="s">
        <v>25</v>
      </c>
      <c r="L83" s="40"/>
      <c r="M83" s="40" t="s">
        <v>60</v>
      </c>
      <c r="N83" s="53" t="s">
        <v>210</v>
      </c>
      <c r="O83" s="53" t="s">
        <v>242</v>
      </c>
      <c r="P83" s="34" t="s">
        <v>445</v>
      </c>
      <c r="Q83" s="38" t="s">
        <v>522</v>
      </c>
      <c r="R83" s="40" t="s">
        <v>234</v>
      </c>
      <c r="S83" s="53" t="s">
        <v>232</v>
      </c>
      <c r="T83" s="28" t="s">
        <v>284</v>
      </c>
      <c r="U83" s="40" t="s">
        <v>11</v>
      </c>
      <c r="V83" s="53"/>
      <c r="W83" s="38" t="s">
        <v>446</v>
      </c>
      <c r="X83" s="53" t="s">
        <v>285</v>
      </c>
      <c r="Y83" s="155">
        <v>30</v>
      </c>
      <c r="Z83" s="155" t="s">
        <v>243</v>
      </c>
      <c r="AA83" s="155">
        <v>10</v>
      </c>
      <c r="AB83" s="28" t="s">
        <v>238</v>
      </c>
      <c r="AC83" s="26" t="s">
        <v>236</v>
      </c>
      <c r="AD83" s="302">
        <v>2</v>
      </c>
      <c r="AE83" s="192">
        <v>1822800</v>
      </c>
      <c r="AF83" s="192">
        <f t="shared" ref="AF83" si="107">AD83*AE83</f>
        <v>3645600</v>
      </c>
      <c r="AG83" s="192">
        <f t="shared" si="98"/>
        <v>4083072.0000000005</v>
      </c>
      <c r="AH83" s="302">
        <v>2.7559999999999998</v>
      </c>
      <c r="AI83" s="192">
        <v>1822800</v>
      </c>
      <c r="AJ83" s="192">
        <f t="shared" ref="AJ83" si="108">AH83*AI83</f>
        <v>5023636.8</v>
      </c>
      <c r="AK83" s="192">
        <f t="shared" si="70"/>
        <v>5626473.216</v>
      </c>
      <c r="AL83" s="302">
        <v>2.7559999999999998</v>
      </c>
      <c r="AM83" s="192">
        <v>1822800</v>
      </c>
      <c r="AN83" s="192">
        <f t="shared" ref="AN83" si="109">AL83*AM83</f>
        <v>5023636.8</v>
      </c>
      <c r="AO83" s="192">
        <f t="shared" si="100"/>
        <v>5626473.216</v>
      </c>
      <c r="AP83" s="302">
        <v>2.7559999999999998</v>
      </c>
      <c r="AQ83" s="192">
        <v>1822800</v>
      </c>
      <c r="AR83" s="192">
        <f t="shared" ref="AR83" si="110">AP83*AQ83</f>
        <v>5023636.8</v>
      </c>
      <c r="AS83" s="192">
        <f t="shared" si="61"/>
        <v>5626473.216</v>
      </c>
      <c r="AT83" s="302">
        <v>2.7559999999999998</v>
      </c>
      <c r="AU83" s="192">
        <v>1822800</v>
      </c>
      <c r="AV83" s="192">
        <f t="shared" ref="AV83" si="111">AT83*AU83</f>
        <v>5023636.8</v>
      </c>
      <c r="AW83" s="192">
        <f t="shared" si="63"/>
        <v>5626473.216</v>
      </c>
      <c r="AX83" s="302">
        <f t="shared" ref="AX83" si="112">AD83+AH83+AL83+AP83+AT83</f>
        <v>13.024000000000001</v>
      </c>
      <c r="AY83" s="159">
        <v>0</v>
      </c>
      <c r="AZ83" s="159">
        <f>AY83*1.12</f>
        <v>0</v>
      </c>
      <c r="BA83" s="38" t="s">
        <v>447</v>
      </c>
      <c r="BB83" s="40"/>
      <c r="BC83" s="40"/>
      <c r="BD83" s="40"/>
      <c r="BE83" s="40"/>
      <c r="BF83" s="28" t="s">
        <v>455</v>
      </c>
      <c r="BG83" s="40"/>
      <c r="BH83" s="40"/>
      <c r="BI83" s="40"/>
      <c r="BJ83" s="40"/>
      <c r="BK83" s="40"/>
      <c r="BL83" s="40"/>
      <c r="BM83" s="53" t="s">
        <v>603</v>
      </c>
    </row>
    <row r="84" spans="1:66" s="55" customFormat="1" ht="14.25" customHeight="1" x14ac:dyDescent="0.25">
      <c r="A84" s="28" t="s">
        <v>302</v>
      </c>
      <c r="B84" s="23" t="s">
        <v>442</v>
      </c>
      <c r="C84" s="23" t="s">
        <v>443</v>
      </c>
      <c r="D84" s="307" t="s">
        <v>641</v>
      </c>
      <c r="E84" s="28"/>
      <c r="F84" s="23"/>
      <c r="G84" s="28" t="s">
        <v>444</v>
      </c>
      <c r="H84" s="34">
        <v>210022792</v>
      </c>
      <c r="I84" s="28" t="s">
        <v>58</v>
      </c>
      <c r="J84" s="28" t="s">
        <v>59</v>
      </c>
      <c r="K84" s="28" t="s">
        <v>9</v>
      </c>
      <c r="L84" s="28" t="s">
        <v>638</v>
      </c>
      <c r="M84" s="28" t="s">
        <v>60</v>
      </c>
      <c r="N84" s="24" t="s">
        <v>210</v>
      </c>
      <c r="O84" s="24" t="s">
        <v>242</v>
      </c>
      <c r="P84" s="34" t="s">
        <v>445</v>
      </c>
      <c r="Q84" s="23" t="s">
        <v>522</v>
      </c>
      <c r="R84" s="28" t="s">
        <v>234</v>
      </c>
      <c r="S84" s="24" t="s">
        <v>232</v>
      </c>
      <c r="T84" s="28" t="s">
        <v>284</v>
      </c>
      <c r="U84" s="28" t="s">
        <v>11</v>
      </c>
      <c r="V84" s="24"/>
      <c r="W84" s="23" t="s">
        <v>446</v>
      </c>
      <c r="X84" s="24" t="s">
        <v>285</v>
      </c>
      <c r="Y84" s="233">
        <v>30</v>
      </c>
      <c r="Z84" s="233" t="s">
        <v>243</v>
      </c>
      <c r="AA84" s="233">
        <v>10</v>
      </c>
      <c r="AB84" s="28" t="s">
        <v>238</v>
      </c>
      <c r="AC84" s="284" t="s">
        <v>236</v>
      </c>
      <c r="AD84" s="302">
        <v>2</v>
      </c>
      <c r="AE84" s="192">
        <v>1822800</v>
      </c>
      <c r="AF84" s="192">
        <v>3645600</v>
      </c>
      <c r="AG84" s="192">
        <v>4083072.0000000005</v>
      </c>
      <c r="AH84" s="302">
        <v>2.7559999999999998</v>
      </c>
      <c r="AI84" s="192">
        <v>1822800</v>
      </c>
      <c r="AJ84" s="192">
        <v>5023636.8</v>
      </c>
      <c r="AK84" s="192">
        <v>5626473.216</v>
      </c>
      <c r="AL84" s="302">
        <v>2.7559999999999998</v>
      </c>
      <c r="AM84" s="192">
        <v>1822800</v>
      </c>
      <c r="AN84" s="192">
        <v>5023636.8</v>
      </c>
      <c r="AO84" s="192">
        <v>5626473.216</v>
      </c>
      <c r="AP84" s="302">
        <v>2.7559999999999998</v>
      </c>
      <c r="AQ84" s="192">
        <v>1822800</v>
      </c>
      <c r="AR84" s="192">
        <v>5023636.8</v>
      </c>
      <c r="AS84" s="192">
        <v>5626473.216</v>
      </c>
      <c r="AT84" s="302">
        <v>2.7559999999999998</v>
      </c>
      <c r="AU84" s="192">
        <v>1822800</v>
      </c>
      <c r="AV84" s="192">
        <v>5023636.8</v>
      </c>
      <c r="AW84" s="192">
        <v>5626473.216</v>
      </c>
      <c r="AX84" s="302">
        <v>13.024000000000001</v>
      </c>
      <c r="AY84" s="160">
        <v>0</v>
      </c>
      <c r="AZ84" s="160">
        <v>0</v>
      </c>
      <c r="BA84" s="38" t="s">
        <v>447</v>
      </c>
      <c r="BB84" s="40"/>
      <c r="BC84" s="40"/>
      <c r="BD84" s="40"/>
      <c r="BE84" s="40"/>
      <c r="BF84" s="28" t="s">
        <v>455</v>
      </c>
      <c r="BG84" s="40"/>
      <c r="BH84" s="40"/>
      <c r="BI84" s="40"/>
      <c r="BJ84" s="40"/>
      <c r="BK84" s="40"/>
      <c r="BL84" s="40"/>
      <c r="BM84" s="53" t="s">
        <v>711</v>
      </c>
      <c r="BN84" s="290" t="s">
        <v>712</v>
      </c>
    </row>
    <row r="85" spans="1:66" ht="13.15" customHeight="1" x14ac:dyDescent="0.2">
      <c r="A85" s="85" t="s">
        <v>302</v>
      </c>
      <c r="B85" s="25" t="s">
        <v>442</v>
      </c>
      <c r="C85" s="25" t="s">
        <v>443</v>
      </c>
      <c r="D85" s="35" t="s">
        <v>17</v>
      </c>
      <c r="E85" s="36"/>
      <c r="F85" s="25"/>
      <c r="G85" s="166" t="s">
        <v>444</v>
      </c>
      <c r="H85" s="269">
        <v>210022792</v>
      </c>
      <c r="I85" s="166" t="s">
        <v>58</v>
      </c>
      <c r="J85" s="166" t="s">
        <v>59</v>
      </c>
      <c r="K85" s="166" t="s">
        <v>25</v>
      </c>
      <c r="L85" s="166"/>
      <c r="M85" s="166" t="s">
        <v>60</v>
      </c>
      <c r="N85" s="85" t="s">
        <v>210</v>
      </c>
      <c r="O85" s="85" t="s">
        <v>242</v>
      </c>
      <c r="P85" s="37" t="s">
        <v>445</v>
      </c>
      <c r="Q85" s="306" t="s">
        <v>264</v>
      </c>
      <c r="R85" s="166" t="s">
        <v>234</v>
      </c>
      <c r="S85" s="85" t="s">
        <v>232</v>
      </c>
      <c r="T85" s="166" t="s">
        <v>284</v>
      </c>
      <c r="U85" s="166" t="s">
        <v>11</v>
      </c>
      <c r="V85" s="85"/>
      <c r="W85" s="306" t="s">
        <v>446</v>
      </c>
      <c r="X85" s="85" t="s">
        <v>285</v>
      </c>
      <c r="Y85" s="233">
        <v>30</v>
      </c>
      <c r="Z85" s="233" t="s">
        <v>243</v>
      </c>
      <c r="AA85" s="233">
        <v>10</v>
      </c>
      <c r="AB85" s="166" t="s">
        <v>238</v>
      </c>
      <c r="AC85" s="26" t="s">
        <v>236</v>
      </c>
      <c r="AD85" s="237">
        <v>18</v>
      </c>
      <c r="AE85" s="160">
        <v>1822800</v>
      </c>
      <c r="AF85" s="160">
        <f t="shared" si="97"/>
        <v>32810400</v>
      </c>
      <c r="AG85" s="160">
        <f t="shared" si="98"/>
        <v>36747648</v>
      </c>
      <c r="AH85" s="237">
        <v>36.523000000000003</v>
      </c>
      <c r="AI85" s="160">
        <v>1822800</v>
      </c>
      <c r="AJ85" s="160">
        <f t="shared" si="86"/>
        <v>66574124.400000006</v>
      </c>
      <c r="AK85" s="160">
        <f t="shared" si="70"/>
        <v>74563019.328000009</v>
      </c>
      <c r="AL85" s="237">
        <v>36.523000000000003</v>
      </c>
      <c r="AM85" s="160">
        <v>1822800</v>
      </c>
      <c r="AN85" s="160">
        <f t="shared" si="99"/>
        <v>66574124.400000006</v>
      </c>
      <c r="AO85" s="160">
        <f t="shared" si="100"/>
        <v>74563019.328000009</v>
      </c>
      <c r="AP85" s="237">
        <v>36.523000000000003</v>
      </c>
      <c r="AQ85" s="160">
        <v>1822800</v>
      </c>
      <c r="AR85" s="160">
        <f t="shared" si="65"/>
        <v>66574124.400000006</v>
      </c>
      <c r="AS85" s="160">
        <f t="shared" si="61"/>
        <v>74563019.328000009</v>
      </c>
      <c r="AT85" s="237">
        <v>36.523000000000003</v>
      </c>
      <c r="AU85" s="160">
        <v>1822800</v>
      </c>
      <c r="AV85" s="160">
        <f t="shared" si="66"/>
        <v>66574124.400000006</v>
      </c>
      <c r="AW85" s="160">
        <f t="shared" si="63"/>
        <v>74563019.328000009</v>
      </c>
      <c r="AX85" s="237">
        <f t="shared" si="64"/>
        <v>164.09200000000001</v>
      </c>
      <c r="AY85" s="160">
        <v>0</v>
      </c>
      <c r="AZ85" s="160">
        <v>0</v>
      </c>
      <c r="BA85" s="38" t="s">
        <v>447</v>
      </c>
      <c r="BB85" s="166"/>
      <c r="BC85" s="166"/>
      <c r="BD85" s="166"/>
      <c r="BE85" s="166"/>
      <c r="BF85" s="40" t="s">
        <v>456</v>
      </c>
      <c r="BG85" s="166"/>
      <c r="BH85" s="166"/>
      <c r="BI85" s="166"/>
      <c r="BJ85" s="166"/>
      <c r="BK85" s="166"/>
      <c r="BL85" s="166"/>
      <c r="BM85" s="85" t="s">
        <v>73</v>
      </c>
    </row>
    <row r="86" spans="1:66" s="41" customFormat="1" ht="13.15" customHeight="1" x14ac:dyDescent="0.25">
      <c r="A86" s="28" t="s">
        <v>302</v>
      </c>
      <c r="B86" s="38" t="s">
        <v>442</v>
      </c>
      <c r="C86" s="38" t="s">
        <v>443</v>
      </c>
      <c r="D86" s="39" t="s">
        <v>605</v>
      </c>
      <c r="E86" s="40"/>
      <c r="F86" s="38"/>
      <c r="G86" s="28" t="s">
        <v>444</v>
      </c>
      <c r="H86" s="37">
        <v>210022792</v>
      </c>
      <c r="I86" s="40" t="s">
        <v>58</v>
      </c>
      <c r="J86" s="28" t="s">
        <v>59</v>
      </c>
      <c r="K86" s="40" t="s">
        <v>25</v>
      </c>
      <c r="L86" s="40"/>
      <c r="M86" s="40" t="s">
        <v>60</v>
      </c>
      <c r="N86" s="53" t="s">
        <v>210</v>
      </c>
      <c r="O86" s="53" t="s">
        <v>242</v>
      </c>
      <c r="P86" s="34" t="s">
        <v>445</v>
      </c>
      <c r="Q86" s="38" t="s">
        <v>522</v>
      </c>
      <c r="R86" s="40" t="s">
        <v>234</v>
      </c>
      <c r="S86" s="53" t="s">
        <v>232</v>
      </c>
      <c r="T86" s="28" t="s">
        <v>284</v>
      </c>
      <c r="U86" s="40" t="s">
        <v>11</v>
      </c>
      <c r="V86" s="53"/>
      <c r="W86" s="38" t="s">
        <v>446</v>
      </c>
      <c r="X86" s="53" t="s">
        <v>285</v>
      </c>
      <c r="Y86" s="155">
        <v>30</v>
      </c>
      <c r="Z86" s="155" t="s">
        <v>243</v>
      </c>
      <c r="AA86" s="155">
        <v>10</v>
      </c>
      <c r="AB86" s="28" t="s">
        <v>238</v>
      </c>
      <c r="AC86" s="26" t="s">
        <v>236</v>
      </c>
      <c r="AD86" s="302">
        <v>13.054</v>
      </c>
      <c r="AE86" s="192">
        <v>1822800</v>
      </c>
      <c r="AF86" s="192">
        <f t="shared" ref="AF86:AF88" si="113">AD86*AE86</f>
        <v>23794831.199999999</v>
      </c>
      <c r="AG86" s="192">
        <f t="shared" si="98"/>
        <v>26650210.944000002</v>
      </c>
      <c r="AH86" s="302">
        <v>36.523000000000003</v>
      </c>
      <c r="AI86" s="192">
        <v>1822800</v>
      </c>
      <c r="AJ86" s="192">
        <f t="shared" ref="AJ86:AJ88" si="114">AH86*AI86</f>
        <v>66574124.400000006</v>
      </c>
      <c r="AK86" s="192">
        <f t="shared" si="70"/>
        <v>74563019.328000009</v>
      </c>
      <c r="AL86" s="302">
        <v>36.523000000000003</v>
      </c>
      <c r="AM86" s="192">
        <v>1822800</v>
      </c>
      <c r="AN86" s="192">
        <f t="shared" ref="AN86:AN88" si="115">AL86*AM86</f>
        <v>66574124.400000006</v>
      </c>
      <c r="AO86" s="192">
        <f t="shared" si="100"/>
        <v>74563019.328000009</v>
      </c>
      <c r="AP86" s="302">
        <v>36.523000000000003</v>
      </c>
      <c r="AQ86" s="192">
        <v>1822800</v>
      </c>
      <c r="AR86" s="192">
        <f t="shared" ref="AR86:AR87" si="116">AP86*AQ86</f>
        <v>66574124.400000006</v>
      </c>
      <c r="AS86" s="192">
        <f t="shared" si="61"/>
        <v>74563019.328000009</v>
      </c>
      <c r="AT86" s="302">
        <v>36.523000000000003</v>
      </c>
      <c r="AU86" s="192">
        <v>1822800</v>
      </c>
      <c r="AV86" s="192">
        <f t="shared" ref="AV86:AV87" si="117">AT86*AU86</f>
        <v>66574124.400000006</v>
      </c>
      <c r="AW86" s="192">
        <f t="shared" si="63"/>
        <v>74563019.328000009</v>
      </c>
      <c r="AX86" s="302">
        <f t="shared" ref="AX86:AX87" si="118">AD86+AH86+AL86+AP86+AT86</f>
        <v>159.14600000000002</v>
      </c>
      <c r="AY86" s="159">
        <v>0</v>
      </c>
      <c r="AZ86" s="159">
        <f>AY86*1.12</f>
        <v>0</v>
      </c>
      <c r="BA86" s="38" t="s">
        <v>447</v>
      </c>
      <c r="BB86" s="40"/>
      <c r="BC86" s="40"/>
      <c r="BD86" s="40"/>
      <c r="BE86" s="40"/>
      <c r="BF86" s="28" t="s">
        <v>606</v>
      </c>
      <c r="BG86" s="40"/>
      <c r="BH86" s="40"/>
      <c r="BI86" s="40"/>
      <c r="BJ86" s="40"/>
      <c r="BK86" s="40"/>
      <c r="BL86" s="40"/>
      <c r="BM86" s="53" t="s">
        <v>607</v>
      </c>
    </row>
    <row r="87" spans="1:66" s="41" customFormat="1" ht="13.15" customHeight="1" x14ac:dyDescent="0.2">
      <c r="A87" s="28" t="s">
        <v>302</v>
      </c>
      <c r="B87" s="38" t="s">
        <v>442</v>
      </c>
      <c r="C87" s="38" t="s">
        <v>443</v>
      </c>
      <c r="D87" s="39" t="s">
        <v>642</v>
      </c>
      <c r="E87" s="40"/>
      <c r="F87" s="38"/>
      <c r="G87" s="28" t="s">
        <v>444</v>
      </c>
      <c r="H87" s="37">
        <v>210022792</v>
      </c>
      <c r="I87" s="40" t="s">
        <v>58</v>
      </c>
      <c r="J87" s="28" t="s">
        <v>59</v>
      </c>
      <c r="K87" s="40" t="s">
        <v>9</v>
      </c>
      <c r="L87" s="40" t="s">
        <v>638</v>
      </c>
      <c r="M87" s="40" t="s">
        <v>60</v>
      </c>
      <c r="N87" s="53" t="s">
        <v>210</v>
      </c>
      <c r="O87" s="53" t="s">
        <v>242</v>
      </c>
      <c r="P87" s="34" t="s">
        <v>445</v>
      </c>
      <c r="Q87" s="38" t="s">
        <v>522</v>
      </c>
      <c r="R87" s="40" t="s">
        <v>234</v>
      </c>
      <c r="S87" s="53" t="s">
        <v>232</v>
      </c>
      <c r="T87" s="28" t="s">
        <v>284</v>
      </c>
      <c r="U87" s="40" t="s">
        <v>11</v>
      </c>
      <c r="V87" s="53"/>
      <c r="W87" s="38" t="s">
        <v>446</v>
      </c>
      <c r="X87" s="53" t="s">
        <v>285</v>
      </c>
      <c r="Y87" s="155">
        <v>30</v>
      </c>
      <c r="Z87" s="155" t="s">
        <v>243</v>
      </c>
      <c r="AA87" s="155">
        <v>10</v>
      </c>
      <c r="AB87" s="28" t="s">
        <v>238</v>
      </c>
      <c r="AC87" s="26" t="s">
        <v>236</v>
      </c>
      <c r="AD87" s="302">
        <v>13.054</v>
      </c>
      <c r="AE87" s="192">
        <v>1822800</v>
      </c>
      <c r="AF87" s="192">
        <f t="shared" si="113"/>
        <v>23794831.199999999</v>
      </c>
      <c r="AG87" s="192">
        <f t="shared" si="98"/>
        <v>26650210.944000002</v>
      </c>
      <c r="AH87" s="302">
        <v>36.523000000000003</v>
      </c>
      <c r="AI87" s="192">
        <v>1822800</v>
      </c>
      <c r="AJ87" s="192">
        <f t="shared" si="114"/>
        <v>66574124.400000006</v>
      </c>
      <c r="AK87" s="192">
        <f t="shared" si="70"/>
        <v>74563019.328000009</v>
      </c>
      <c r="AL87" s="302">
        <v>36.523000000000003</v>
      </c>
      <c r="AM87" s="192">
        <v>1822800</v>
      </c>
      <c r="AN87" s="192">
        <f t="shared" si="115"/>
        <v>66574124.400000006</v>
      </c>
      <c r="AO87" s="192">
        <f t="shared" si="100"/>
        <v>74563019.328000009</v>
      </c>
      <c r="AP87" s="302">
        <v>36.523000000000003</v>
      </c>
      <c r="AQ87" s="192">
        <v>1822800</v>
      </c>
      <c r="AR87" s="192">
        <f t="shared" si="116"/>
        <v>66574124.400000006</v>
      </c>
      <c r="AS87" s="192">
        <f t="shared" si="61"/>
        <v>74563019.328000009</v>
      </c>
      <c r="AT87" s="302">
        <v>36.523000000000003</v>
      </c>
      <c r="AU87" s="192">
        <v>1822800</v>
      </c>
      <c r="AV87" s="192">
        <f t="shared" si="117"/>
        <v>66574124.400000006</v>
      </c>
      <c r="AW87" s="192">
        <f t="shared" si="63"/>
        <v>74563019.328000009</v>
      </c>
      <c r="AX87" s="302">
        <f t="shared" si="118"/>
        <v>159.14600000000002</v>
      </c>
      <c r="AY87" s="160">
        <v>0</v>
      </c>
      <c r="AZ87" s="160">
        <v>0</v>
      </c>
      <c r="BA87" s="38" t="s">
        <v>447</v>
      </c>
      <c r="BB87" s="40"/>
      <c r="BC87" s="40"/>
      <c r="BD87" s="40"/>
      <c r="BE87" s="40"/>
      <c r="BF87" s="28" t="s">
        <v>606</v>
      </c>
      <c r="BG87" s="40"/>
      <c r="BH87" s="40"/>
      <c r="BI87" s="40"/>
      <c r="BJ87" s="40"/>
      <c r="BK87" s="40"/>
      <c r="BL87" s="40"/>
      <c r="BM87" s="53" t="s">
        <v>607</v>
      </c>
    </row>
    <row r="88" spans="1:66" s="55" customFormat="1" ht="14.25" customHeight="1" x14ac:dyDescent="0.25">
      <c r="A88" s="28" t="s">
        <v>302</v>
      </c>
      <c r="B88" s="23" t="s">
        <v>442</v>
      </c>
      <c r="C88" s="23" t="s">
        <v>443</v>
      </c>
      <c r="D88" s="307" t="s">
        <v>704</v>
      </c>
      <c r="E88" s="307"/>
      <c r="F88" s="23"/>
      <c r="G88" s="28" t="s">
        <v>444</v>
      </c>
      <c r="H88" s="34">
        <v>210022792</v>
      </c>
      <c r="I88" s="28" t="s">
        <v>58</v>
      </c>
      <c r="J88" s="28" t="s">
        <v>59</v>
      </c>
      <c r="K88" s="28" t="s">
        <v>9</v>
      </c>
      <c r="L88" s="28" t="s">
        <v>638</v>
      </c>
      <c r="M88" s="28" t="s">
        <v>60</v>
      </c>
      <c r="N88" s="24" t="s">
        <v>210</v>
      </c>
      <c r="O88" s="24" t="s">
        <v>242</v>
      </c>
      <c r="P88" s="34" t="s">
        <v>445</v>
      </c>
      <c r="Q88" s="68" t="s">
        <v>662</v>
      </c>
      <c r="R88" s="28" t="s">
        <v>234</v>
      </c>
      <c r="S88" s="24" t="s">
        <v>232</v>
      </c>
      <c r="T88" s="28" t="s">
        <v>284</v>
      </c>
      <c r="U88" s="28" t="s">
        <v>11</v>
      </c>
      <c r="V88" s="24"/>
      <c r="W88" s="23" t="s">
        <v>446</v>
      </c>
      <c r="X88" s="138" t="s">
        <v>251</v>
      </c>
      <c r="Y88" s="233">
        <v>30</v>
      </c>
      <c r="Z88" s="233" t="s">
        <v>243</v>
      </c>
      <c r="AA88" s="233">
        <v>10</v>
      </c>
      <c r="AB88" s="28" t="s">
        <v>238</v>
      </c>
      <c r="AC88" s="284" t="s">
        <v>236</v>
      </c>
      <c r="AD88" s="302">
        <v>13.054</v>
      </c>
      <c r="AE88" s="192">
        <v>1822800</v>
      </c>
      <c r="AF88" s="192">
        <f t="shared" si="113"/>
        <v>23794831.199999999</v>
      </c>
      <c r="AG88" s="192">
        <f t="shared" si="98"/>
        <v>26650210.944000002</v>
      </c>
      <c r="AH88" s="302">
        <v>36.523000000000003</v>
      </c>
      <c r="AI88" s="192">
        <v>1822800</v>
      </c>
      <c r="AJ88" s="192">
        <f t="shared" si="114"/>
        <v>66574124.400000006</v>
      </c>
      <c r="AK88" s="192">
        <f t="shared" si="70"/>
        <v>74563019.328000009</v>
      </c>
      <c r="AL88" s="302">
        <v>17.2</v>
      </c>
      <c r="AM88" s="192">
        <v>1822800</v>
      </c>
      <c r="AN88" s="192">
        <f t="shared" si="115"/>
        <v>31352160</v>
      </c>
      <c r="AO88" s="192">
        <f t="shared" si="100"/>
        <v>35114419.200000003</v>
      </c>
      <c r="AP88" s="302"/>
      <c r="AQ88" s="192"/>
      <c r="AR88" s="192"/>
      <c r="AS88" s="192"/>
      <c r="AT88" s="302"/>
      <c r="AU88" s="192"/>
      <c r="AV88" s="192"/>
      <c r="AW88" s="192"/>
      <c r="AX88" s="302">
        <f t="shared" ref="AX88" si="119">AD88+AH88+AL88</f>
        <v>66.777000000000001</v>
      </c>
      <c r="AY88" s="149">
        <f t="shared" ref="AY88:AZ88" si="120">AN88+AJ88+AF88</f>
        <v>121721115.60000001</v>
      </c>
      <c r="AZ88" s="149">
        <f t="shared" si="120"/>
        <v>136327649.472</v>
      </c>
      <c r="BA88" s="38" t="s">
        <v>447</v>
      </c>
      <c r="BB88" s="40"/>
      <c r="BC88" s="40"/>
      <c r="BD88" s="40"/>
      <c r="BE88" s="40"/>
      <c r="BF88" s="28" t="s">
        <v>606</v>
      </c>
      <c r="BG88" s="40"/>
      <c r="BH88" s="40"/>
      <c r="BI88" s="40"/>
      <c r="BJ88" s="40"/>
      <c r="BK88" s="40"/>
      <c r="BL88" s="40"/>
      <c r="BM88" s="53" t="s">
        <v>757</v>
      </c>
    </row>
    <row r="89" spans="1:66" ht="13.15" customHeight="1" x14ac:dyDescent="0.2">
      <c r="A89" s="85" t="s">
        <v>302</v>
      </c>
      <c r="B89" s="25" t="s">
        <v>442</v>
      </c>
      <c r="C89" s="25" t="s">
        <v>443</v>
      </c>
      <c r="D89" s="35" t="s">
        <v>23</v>
      </c>
      <c r="E89" s="36"/>
      <c r="F89" s="25"/>
      <c r="G89" s="166" t="s">
        <v>444</v>
      </c>
      <c r="H89" s="269">
        <v>210022792</v>
      </c>
      <c r="I89" s="166" t="s">
        <v>58</v>
      </c>
      <c r="J89" s="166" t="s">
        <v>59</v>
      </c>
      <c r="K89" s="166" t="s">
        <v>25</v>
      </c>
      <c r="L89" s="166"/>
      <c r="M89" s="166" t="s">
        <v>60</v>
      </c>
      <c r="N89" s="85" t="s">
        <v>210</v>
      </c>
      <c r="O89" s="85" t="s">
        <v>242</v>
      </c>
      <c r="P89" s="37" t="s">
        <v>445</v>
      </c>
      <c r="Q89" s="306" t="s">
        <v>264</v>
      </c>
      <c r="R89" s="166" t="s">
        <v>234</v>
      </c>
      <c r="S89" s="85" t="s">
        <v>232</v>
      </c>
      <c r="T89" s="166" t="s">
        <v>284</v>
      </c>
      <c r="U89" s="166" t="s">
        <v>11</v>
      </c>
      <c r="V89" s="85"/>
      <c r="W89" s="306" t="s">
        <v>446</v>
      </c>
      <c r="X89" s="85" t="s">
        <v>285</v>
      </c>
      <c r="Y89" s="233">
        <v>30</v>
      </c>
      <c r="Z89" s="233" t="s">
        <v>243</v>
      </c>
      <c r="AA89" s="233">
        <v>10</v>
      </c>
      <c r="AB89" s="166" t="s">
        <v>238</v>
      </c>
      <c r="AC89" s="26" t="s">
        <v>236</v>
      </c>
      <c r="AD89" s="237">
        <v>10</v>
      </c>
      <c r="AE89" s="160">
        <v>1822800</v>
      </c>
      <c r="AF89" s="160">
        <f t="shared" si="97"/>
        <v>18228000</v>
      </c>
      <c r="AG89" s="160">
        <f t="shared" si="98"/>
        <v>20415360.000000004</v>
      </c>
      <c r="AH89" s="237">
        <v>18.606000000000002</v>
      </c>
      <c r="AI89" s="160">
        <v>1822800</v>
      </c>
      <c r="AJ89" s="160">
        <f t="shared" si="86"/>
        <v>33915016.800000004</v>
      </c>
      <c r="AK89" s="160">
        <f t="shared" si="70"/>
        <v>37984818.816000007</v>
      </c>
      <c r="AL89" s="237">
        <v>18.606000000000002</v>
      </c>
      <c r="AM89" s="160">
        <v>1822800</v>
      </c>
      <c r="AN89" s="160">
        <f t="shared" si="99"/>
        <v>33915016.800000004</v>
      </c>
      <c r="AO89" s="160">
        <f t="shared" si="100"/>
        <v>37984818.816000007</v>
      </c>
      <c r="AP89" s="237">
        <v>18.606000000000002</v>
      </c>
      <c r="AQ89" s="160">
        <v>1822800</v>
      </c>
      <c r="AR89" s="160">
        <f t="shared" si="65"/>
        <v>33915016.800000004</v>
      </c>
      <c r="AS89" s="160">
        <f t="shared" si="61"/>
        <v>37984818.816000007</v>
      </c>
      <c r="AT89" s="237">
        <v>18.606000000000002</v>
      </c>
      <c r="AU89" s="160">
        <v>1822800</v>
      </c>
      <c r="AV89" s="160">
        <f t="shared" si="66"/>
        <v>33915016.800000004</v>
      </c>
      <c r="AW89" s="160">
        <f t="shared" si="63"/>
        <v>37984818.816000007</v>
      </c>
      <c r="AX89" s="237">
        <f t="shared" si="64"/>
        <v>84.424000000000007</v>
      </c>
      <c r="AY89" s="160">
        <v>0</v>
      </c>
      <c r="AZ89" s="160">
        <v>0</v>
      </c>
      <c r="BA89" s="38" t="s">
        <v>447</v>
      </c>
      <c r="BB89" s="166"/>
      <c r="BC89" s="166"/>
      <c r="BD89" s="166"/>
      <c r="BE89" s="166"/>
      <c r="BF89" s="40" t="s">
        <v>457</v>
      </c>
      <c r="BG89" s="166"/>
      <c r="BH89" s="166"/>
      <c r="BI89" s="166"/>
      <c r="BJ89" s="166"/>
      <c r="BK89" s="166"/>
      <c r="BL89" s="166"/>
      <c r="BM89" s="85" t="s">
        <v>73</v>
      </c>
    </row>
    <row r="90" spans="1:66" s="41" customFormat="1" ht="13.15" customHeight="1" x14ac:dyDescent="0.25">
      <c r="A90" s="28" t="s">
        <v>302</v>
      </c>
      <c r="B90" s="38" t="s">
        <v>442</v>
      </c>
      <c r="C90" s="38" t="s">
        <v>443</v>
      </c>
      <c r="D90" s="39" t="s">
        <v>608</v>
      </c>
      <c r="E90" s="40"/>
      <c r="F90" s="38"/>
      <c r="G90" s="28" t="s">
        <v>444</v>
      </c>
      <c r="H90" s="37">
        <v>210022792</v>
      </c>
      <c r="I90" s="40" t="s">
        <v>58</v>
      </c>
      <c r="J90" s="28" t="s">
        <v>59</v>
      </c>
      <c r="K90" s="40" t="s">
        <v>25</v>
      </c>
      <c r="L90" s="40"/>
      <c r="M90" s="40" t="s">
        <v>60</v>
      </c>
      <c r="N90" s="53" t="s">
        <v>210</v>
      </c>
      <c r="O90" s="53" t="s">
        <v>242</v>
      </c>
      <c r="P90" s="34" t="s">
        <v>445</v>
      </c>
      <c r="Q90" s="38" t="s">
        <v>522</v>
      </c>
      <c r="R90" s="40" t="s">
        <v>234</v>
      </c>
      <c r="S90" s="53" t="s">
        <v>232</v>
      </c>
      <c r="T90" s="28" t="s">
        <v>284</v>
      </c>
      <c r="U90" s="40" t="s">
        <v>11</v>
      </c>
      <c r="V90" s="53"/>
      <c r="W90" s="38" t="s">
        <v>446</v>
      </c>
      <c r="X90" s="53" t="s">
        <v>285</v>
      </c>
      <c r="Y90" s="155">
        <v>30</v>
      </c>
      <c r="Z90" s="155" t="s">
        <v>243</v>
      </c>
      <c r="AA90" s="155">
        <v>10</v>
      </c>
      <c r="AB90" s="28" t="s">
        <v>238</v>
      </c>
      <c r="AC90" s="26" t="s">
        <v>236</v>
      </c>
      <c r="AD90" s="302">
        <v>10</v>
      </c>
      <c r="AE90" s="192">
        <v>1822800</v>
      </c>
      <c r="AF90" s="192">
        <f t="shared" ref="AF90:AF92" si="121">AD90*AE90</f>
        <v>18228000</v>
      </c>
      <c r="AG90" s="192">
        <f t="shared" si="98"/>
        <v>20415360.000000004</v>
      </c>
      <c r="AH90" s="302">
        <v>18.606000000000002</v>
      </c>
      <c r="AI90" s="192">
        <v>1822800</v>
      </c>
      <c r="AJ90" s="192">
        <f t="shared" ref="AJ90:AJ92" si="122">AH90*AI90</f>
        <v>33915016.800000004</v>
      </c>
      <c r="AK90" s="192">
        <f t="shared" si="70"/>
        <v>37984818.816000007</v>
      </c>
      <c r="AL90" s="302">
        <v>18.606000000000002</v>
      </c>
      <c r="AM90" s="192">
        <v>1822800</v>
      </c>
      <c r="AN90" s="192">
        <f t="shared" ref="AN90:AN92" si="123">AL90*AM90</f>
        <v>33915016.800000004</v>
      </c>
      <c r="AO90" s="192">
        <f t="shared" si="100"/>
        <v>37984818.816000007</v>
      </c>
      <c r="AP90" s="302">
        <v>18.606000000000002</v>
      </c>
      <c r="AQ90" s="192">
        <v>1822800</v>
      </c>
      <c r="AR90" s="192">
        <f t="shared" ref="AR90:AR91" si="124">AP90*AQ90</f>
        <v>33915016.800000004</v>
      </c>
      <c r="AS90" s="192">
        <f t="shared" si="61"/>
        <v>37984818.816000007</v>
      </c>
      <c r="AT90" s="302">
        <v>18.606000000000002</v>
      </c>
      <c r="AU90" s="192">
        <v>1822800</v>
      </c>
      <c r="AV90" s="192">
        <f t="shared" ref="AV90:AV91" si="125">AT90*AU90</f>
        <v>33915016.800000004</v>
      </c>
      <c r="AW90" s="192">
        <f t="shared" si="63"/>
        <v>37984818.816000007</v>
      </c>
      <c r="AX90" s="302">
        <f t="shared" ref="AX90:AX91" si="126">AD90+AH90+AL90+AP90+AT90</f>
        <v>84.424000000000007</v>
      </c>
      <c r="AY90" s="159">
        <v>0</v>
      </c>
      <c r="AZ90" s="159">
        <f>AY90*1.12</f>
        <v>0</v>
      </c>
      <c r="BA90" s="38" t="s">
        <v>447</v>
      </c>
      <c r="BB90" s="40"/>
      <c r="BC90" s="40"/>
      <c r="BD90" s="40"/>
      <c r="BE90" s="40"/>
      <c r="BF90" s="28" t="s">
        <v>457</v>
      </c>
      <c r="BG90" s="40"/>
      <c r="BH90" s="40"/>
      <c r="BI90" s="40"/>
      <c r="BJ90" s="40"/>
      <c r="BK90" s="40"/>
      <c r="BL90" s="40"/>
      <c r="BM90" s="53" t="s">
        <v>597</v>
      </c>
    </row>
    <row r="91" spans="1:66" s="41" customFormat="1" ht="13.15" customHeight="1" x14ac:dyDescent="0.2">
      <c r="A91" s="28" t="s">
        <v>302</v>
      </c>
      <c r="B91" s="38" t="s">
        <v>442</v>
      </c>
      <c r="C91" s="38" t="s">
        <v>443</v>
      </c>
      <c r="D91" s="39" t="s">
        <v>644</v>
      </c>
      <c r="E91" s="40"/>
      <c r="F91" s="38"/>
      <c r="G91" s="28" t="s">
        <v>444</v>
      </c>
      <c r="H91" s="37">
        <v>210022792</v>
      </c>
      <c r="I91" s="40" t="s">
        <v>58</v>
      </c>
      <c r="J91" s="28" t="s">
        <v>59</v>
      </c>
      <c r="K91" s="40" t="s">
        <v>9</v>
      </c>
      <c r="L91" s="40" t="s">
        <v>638</v>
      </c>
      <c r="M91" s="40" t="s">
        <v>60</v>
      </c>
      <c r="N91" s="53" t="s">
        <v>210</v>
      </c>
      <c r="O91" s="53" t="s">
        <v>242</v>
      </c>
      <c r="P91" s="34" t="s">
        <v>445</v>
      </c>
      <c r="Q91" s="38" t="s">
        <v>522</v>
      </c>
      <c r="R91" s="40" t="s">
        <v>234</v>
      </c>
      <c r="S91" s="53" t="s">
        <v>232</v>
      </c>
      <c r="T91" s="28" t="s">
        <v>284</v>
      </c>
      <c r="U91" s="40" t="s">
        <v>11</v>
      </c>
      <c r="V91" s="53"/>
      <c r="W91" s="38" t="s">
        <v>446</v>
      </c>
      <c r="X91" s="53" t="s">
        <v>285</v>
      </c>
      <c r="Y91" s="155">
        <v>30</v>
      </c>
      <c r="Z91" s="155" t="s">
        <v>243</v>
      </c>
      <c r="AA91" s="155">
        <v>10</v>
      </c>
      <c r="AB91" s="28" t="s">
        <v>238</v>
      </c>
      <c r="AC91" s="26" t="s">
        <v>236</v>
      </c>
      <c r="AD91" s="302">
        <v>10</v>
      </c>
      <c r="AE91" s="192">
        <v>1822800</v>
      </c>
      <c r="AF91" s="192">
        <f t="shared" si="121"/>
        <v>18228000</v>
      </c>
      <c r="AG91" s="192">
        <f t="shared" si="98"/>
        <v>20415360.000000004</v>
      </c>
      <c r="AH91" s="302">
        <v>18.606000000000002</v>
      </c>
      <c r="AI91" s="192">
        <v>1822800</v>
      </c>
      <c r="AJ91" s="192">
        <f t="shared" si="122"/>
        <v>33915016.800000004</v>
      </c>
      <c r="AK91" s="192">
        <f t="shared" si="70"/>
        <v>37984818.816000007</v>
      </c>
      <c r="AL91" s="302">
        <v>18.606000000000002</v>
      </c>
      <c r="AM91" s="192">
        <v>1822800</v>
      </c>
      <c r="AN91" s="192">
        <f t="shared" si="123"/>
        <v>33915016.800000004</v>
      </c>
      <c r="AO91" s="192">
        <f t="shared" si="100"/>
        <v>37984818.816000007</v>
      </c>
      <c r="AP91" s="302">
        <v>18.606000000000002</v>
      </c>
      <c r="AQ91" s="192">
        <v>1822800</v>
      </c>
      <c r="AR91" s="192">
        <f t="shared" si="124"/>
        <v>33915016.800000004</v>
      </c>
      <c r="AS91" s="192">
        <f t="shared" si="61"/>
        <v>37984818.816000007</v>
      </c>
      <c r="AT91" s="302">
        <v>18.606000000000002</v>
      </c>
      <c r="AU91" s="192">
        <v>1822800</v>
      </c>
      <c r="AV91" s="192">
        <f t="shared" si="125"/>
        <v>33915016.800000004</v>
      </c>
      <c r="AW91" s="192">
        <f t="shared" si="63"/>
        <v>37984818.816000007</v>
      </c>
      <c r="AX91" s="302">
        <f t="shared" si="126"/>
        <v>84.424000000000007</v>
      </c>
      <c r="AY91" s="160">
        <v>0</v>
      </c>
      <c r="AZ91" s="160">
        <v>0</v>
      </c>
      <c r="BA91" s="38" t="s">
        <v>447</v>
      </c>
      <c r="BB91" s="40"/>
      <c r="BC91" s="40"/>
      <c r="BD91" s="40"/>
      <c r="BE91" s="40"/>
      <c r="BF91" s="28" t="s">
        <v>457</v>
      </c>
      <c r="BG91" s="40"/>
      <c r="BH91" s="40"/>
      <c r="BI91" s="40"/>
      <c r="BJ91" s="40"/>
      <c r="BK91" s="40"/>
      <c r="BL91" s="40"/>
      <c r="BM91" s="53" t="s">
        <v>597</v>
      </c>
    </row>
    <row r="92" spans="1:66" s="55" customFormat="1" ht="14.25" customHeight="1" x14ac:dyDescent="0.25">
      <c r="A92" s="28" t="s">
        <v>302</v>
      </c>
      <c r="B92" s="23" t="s">
        <v>442</v>
      </c>
      <c r="C92" s="23" t="s">
        <v>443</v>
      </c>
      <c r="D92" s="307" t="s">
        <v>706</v>
      </c>
      <c r="E92" s="307"/>
      <c r="F92" s="23"/>
      <c r="G92" s="28" t="s">
        <v>444</v>
      </c>
      <c r="H92" s="34">
        <v>210022792</v>
      </c>
      <c r="I92" s="28" t="s">
        <v>58</v>
      </c>
      <c r="J92" s="28" t="s">
        <v>59</v>
      </c>
      <c r="K92" s="28" t="s">
        <v>9</v>
      </c>
      <c r="L92" s="28" t="s">
        <v>638</v>
      </c>
      <c r="M92" s="28" t="s">
        <v>60</v>
      </c>
      <c r="N92" s="24" t="s">
        <v>210</v>
      </c>
      <c r="O92" s="24" t="s">
        <v>242</v>
      </c>
      <c r="P92" s="34" t="s">
        <v>445</v>
      </c>
      <c r="Q92" s="68" t="s">
        <v>662</v>
      </c>
      <c r="R92" s="28" t="s">
        <v>234</v>
      </c>
      <c r="S92" s="24" t="s">
        <v>232</v>
      </c>
      <c r="T92" s="28" t="s">
        <v>284</v>
      </c>
      <c r="U92" s="28" t="s">
        <v>11</v>
      </c>
      <c r="V92" s="24"/>
      <c r="W92" s="23" t="s">
        <v>446</v>
      </c>
      <c r="X92" s="138" t="s">
        <v>251</v>
      </c>
      <c r="Y92" s="233" t="s">
        <v>278</v>
      </c>
      <c r="Z92" s="233" t="s">
        <v>700</v>
      </c>
      <c r="AA92" s="233">
        <v>10</v>
      </c>
      <c r="AB92" s="28" t="s">
        <v>238</v>
      </c>
      <c r="AC92" s="284" t="s">
        <v>236</v>
      </c>
      <c r="AD92" s="302">
        <v>10</v>
      </c>
      <c r="AE92" s="192">
        <v>1822800</v>
      </c>
      <c r="AF92" s="192">
        <f t="shared" si="121"/>
        <v>18228000</v>
      </c>
      <c r="AG92" s="192">
        <f t="shared" si="98"/>
        <v>20415360.000000004</v>
      </c>
      <c r="AH92" s="302">
        <v>18.606000000000002</v>
      </c>
      <c r="AI92" s="192">
        <v>1822800</v>
      </c>
      <c r="AJ92" s="192">
        <f t="shared" si="122"/>
        <v>33915016.800000004</v>
      </c>
      <c r="AK92" s="192">
        <f t="shared" si="70"/>
        <v>37984818.816000007</v>
      </c>
      <c r="AL92" s="302">
        <v>10</v>
      </c>
      <c r="AM92" s="192">
        <v>1822800</v>
      </c>
      <c r="AN92" s="192">
        <f t="shared" si="123"/>
        <v>18228000</v>
      </c>
      <c r="AO92" s="192">
        <f t="shared" si="100"/>
        <v>20415360.000000004</v>
      </c>
      <c r="AP92" s="302"/>
      <c r="AQ92" s="192"/>
      <c r="AR92" s="192"/>
      <c r="AS92" s="192"/>
      <c r="AT92" s="302"/>
      <c r="AU92" s="192"/>
      <c r="AV92" s="192"/>
      <c r="AW92" s="192"/>
      <c r="AX92" s="302">
        <f t="shared" ref="AX92" si="127">AD92+AH92+AL92</f>
        <v>38.606000000000002</v>
      </c>
      <c r="AY92" s="149">
        <v>0</v>
      </c>
      <c r="AZ92" s="149">
        <v>0</v>
      </c>
      <c r="BA92" s="38" t="s">
        <v>447</v>
      </c>
      <c r="BB92" s="40"/>
      <c r="BC92" s="40"/>
      <c r="BD92" s="40"/>
      <c r="BE92" s="40"/>
      <c r="BF92" s="28" t="s">
        <v>457</v>
      </c>
      <c r="BG92" s="40"/>
      <c r="BH92" s="40"/>
      <c r="BI92" s="40"/>
      <c r="BJ92" s="40"/>
      <c r="BK92" s="40"/>
      <c r="BL92" s="40"/>
      <c r="BM92" s="53" t="s">
        <v>756</v>
      </c>
    </row>
    <row r="93" spans="1:66" s="55" customFormat="1" ht="14.25" customHeight="1" x14ac:dyDescent="0.25">
      <c r="A93" s="28" t="s">
        <v>302</v>
      </c>
      <c r="B93" s="23" t="s">
        <v>442</v>
      </c>
      <c r="C93" s="23" t="s">
        <v>443</v>
      </c>
      <c r="D93" s="307" t="s">
        <v>706</v>
      </c>
      <c r="E93" s="307"/>
      <c r="F93" s="23"/>
      <c r="G93" s="28" t="s">
        <v>444</v>
      </c>
      <c r="H93" s="34">
        <v>210022792</v>
      </c>
      <c r="I93" s="28" t="s">
        <v>58</v>
      </c>
      <c r="J93" s="28" t="s">
        <v>59</v>
      </c>
      <c r="K93" s="28" t="s">
        <v>9</v>
      </c>
      <c r="L93" s="28" t="s">
        <v>638</v>
      </c>
      <c r="M93" s="48"/>
      <c r="N93" s="24"/>
      <c r="O93" s="24" t="s">
        <v>242</v>
      </c>
      <c r="P93" s="34" t="s">
        <v>445</v>
      </c>
      <c r="Q93" s="68" t="s">
        <v>662</v>
      </c>
      <c r="R93" s="28" t="s">
        <v>234</v>
      </c>
      <c r="S93" s="24" t="s">
        <v>232</v>
      </c>
      <c r="T93" s="28" t="s">
        <v>284</v>
      </c>
      <c r="U93" s="28" t="s">
        <v>11</v>
      </c>
      <c r="V93" s="24"/>
      <c r="W93" s="23" t="s">
        <v>446</v>
      </c>
      <c r="X93" s="138" t="s">
        <v>251</v>
      </c>
      <c r="Y93" s="233" t="s">
        <v>278</v>
      </c>
      <c r="Z93" s="233" t="s">
        <v>700</v>
      </c>
      <c r="AA93" s="233">
        <v>10</v>
      </c>
      <c r="AB93" s="28" t="s">
        <v>238</v>
      </c>
      <c r="AC93" s="284" t="s">
        <v>236</v>
      </c>
      <c r="AD93" s="302">
        <v>10</v>
      </c>
      <c r="AE93" s="192">
        <v>1822800</v>
      </c>
      <c r="AF93" s="192">
        <f t="shared" ref="AF93" si="128">AD93*AE93</f>
        <v>18228000</v>
      </c>
      <c r="AG93" s="192">
        <f t="shared" ref="AG93" si="129">AF93*1.12</f>
        <v>20415360.000000004</v>
      </c>
      <c r="AH93" s="302">
        <v>18.606000000000002</v>
      </c>
      <c r="AI93" s="192">
        <v>1822800</v>
      </c>
      <c r="AJ93" s="192">
        <f t="shared" ref="AJ93" si="130">AH93*AI93</f>
        <v>33915016.800000004</v>
      </c>
      <c r="AK93" s="192">
        <f t="shared" ref="AK93" si="131">AJ93*1.12</f>
        <v>37984818.816000007</v>
      </c>
      <c r="AL93" s="302">
        <v>10</v>
      </c>
      <c r="AM93" s="192">
        <v>1822800</v>
      </c>
      <c r="AN93" s="192">
        <f t="shared" ref="AN93" si="132">AL93*AM93</f>
        <v>18228000</v>
      </c>
      <c r="AO93" s="192">
        <f t="shared" ref="AO93" si="133">AN93*1.12</f>
        <v>20415360.000000004</v>
      </c>
      <c r="AP93" s="302"/>
      <c r="AQ93" s="192"/>
      <c r="AR93" s="192"/>
      <c r="AS93" s="192"/>
      <c r="AT93" s="302"/>
      <c r="AU93" s="192"/>
      <c r="AV93" s="192"/>
      <c r="AW93" s="192"/>
      <c r="AX93" s="302">
        <f t="shared" ref="AX93" si="134">AD93+AH93+AL93</f>
        <v>38.606000000000002</v>
      </c>
      <c r="AY93" s="149">
        <f t="shared" ref="AY93" si="135">AN93+AJ93+AF93</f>
        <v>70371016.800000012</v>
      </c>
      <c r="AZ93" s="149">
        <f t="shared" ref="AZ93" si="136">AO93+AK93+AG93</f>
        <v>78815538.816000015</v>
      </c>
      <c r="BA93" s="38" t="s">
        <v>447</v>
      </c>
      <c r="BB93" s="40"/>
      <c r="BC93" s="40"/>
      <c r="BD93" s="40"/>
      <c r="BE93" s="40"/>
      <c r="BF93" s="28" t="s">
        <v>457</v>
      </c>
      <c r="BG93" s="40"/>
      <c r="BH93" s="40"/>
      <c r="BI93" s="40"/>
      <c r="BJ93" s="40"/>
      <c r="BK93" s="40"/>
      <c r="BL93" s="40"/>
      <c r="BM93" s="53" t="s">
        <v>760</v>
      </c>
    </row>
    <row r="94" spans="1:66" ht="13.15" customHeight="1" x14ac:dyDescent="0.2">
      <c r="A94" s="85" t="s">
        <v>302</v>
      </c>
      <c r="B94" s="25" t="s">
        <v>442</v>
      </c>
      <c r="C94" s="25" t="s">
        <v>443</v>
      </c>
      <c r="D94" s="35" t="s">
        <v>16</v>
      </c>
      <c r="E94" s="36"/>
      <c r="F94" s="25"/>
      <c r="G94" s="166" t="s">
        <v>444</v>
      </c>
      <c r="H94" s="269">
        <v>210022792</v>
      </c>
      <c r="I94" s="166" t="s">
        <v>58</v>
      </c>
      <c r="J94" s="166" t="s">
        <v>59</v>
      </c>
      <c r="K94" s="166" t="s">
        <v>25</v>
      </c>
      <c r="L94" s="166"/>
      <c r="M94" s="166" t="s">
        <v>60</v>
      </c>
      <c r="N94" s="85" t="s">
        <v>210</v>
      </c>
      <c r="O94" s="85" t="s">
        <v>242</v>
      </c>
      <c r="P94" s="37" t="s">
        <v>445</v>
      </c>
      <c r="Q94" s="306" t="s">
        <v>264</v>
      </c>
      <c r="R94" s="166" t="s">
        <v>234</v>
      </c>
      <c r="S94" s="85" t="s">
        <v>232</v>
      </c>
      <c r="T94" s="166" t="s">
        <v>284</v>
      </c>
      <c r="U94" s="166" t="s">
        <v>11</v>
      </c>
      <c r="V94" s="85"/>
      <c r="W94" s="306" t="s">
        <v>446</v>
      </c>
      <c r="X94" s="85" t="s">
        <v>285</v>
      </c>
      <c r="Y94" s="233">
        <v>30</v>
      </c>
      <c r="Z94" s="233" t="s">
        <v>243</v>
      </c>
      <c r="AA94" s="233">
        <v>10</v>
      </c>
      <c r="AB94" s="166" t="s">
        <v>238</v>
      </c>
      <c r="AC94" s="26" t="s">
        <v>236</v>
      </c>
      <c r="AD94" s="237">
        <v>3</v>
      </c>
      <c r="AE94" s="160">
        <v>1822800</v>
      </c>
      <c r="AF94" s="160">
        <f t="shared" si="97"/>
        <v>5468400</v>
      </c>
      <c r="AG94" s="160">
        <f t="shared" si="98"/>
        <v>6124608.0000000009</v>
      </c>
      <c r="AH94" s="237">
        <v>8.9580000000000002</v>
      </c>
      <c r="AI94" s="160">
        <v>1822800</v>
      </c>
      <c r="AJ94" s="160">
        <f t="shared" si="86"/>
        <v>16328642.4</v>
      </c>
      <c r="AK94" s="160">
        <f t="shared" si="70"/>
        <v>18288079.488000002</v>
      </c>
      <c r="AL94" s="237">
        <v>8.9580000000000002</v>
      </c>
      <c r="AM94" s="160">
        <v>1822800</v>
      </c>
      <c r="AN94" s="160">
        <f t="shared" si="99"/>
        <v>16328642.4</v>
      </c>
      <c r="AO94" s="160">
        <f t="shared" si="100"/>
        <v>18288079.488000002</v>
      </c>
      <c r="AP94" s="237">
        <v>8.9580000000000002</v>
      </c>
      <c r="AQ94" s="160">
        <v>1822800</v>
      </c>
      <c r="AR94" s="160">
        <f t="shared" si="65"/>
        <v>16328642.4</v>
      </c>
      <c r="AS94" s="160">
        <f t="shared" si="61"/>
        <v>18288079.488000002</v>
      </c>
      <c r="AT94" s="237">
        <v>8.9580000000000002</v>
      </c>
      <c r="AU94" s="160">
        <v>1822800</v>
      </c>
      <c r="AV94" s="160">
        <f t="shared" si="66"/>
        <v>16328642.4</v>
      </c>
      <c r="AW94" s="160">
        <f t="shared" si="63"/>
        <v>18288079.488000002</v>
      </c>
      <c r="AX94" s="237">
        <f t="shared" si="64"/>
        <v>38.832000000000001</v>
      </c>
      <c r="AY94" s="160">
        <v>0</v>
      </c>
      <c r="AZ94" s="160">
        <v>0</v>
      </c>
      <c r="BA94" s="38" t="s">
        <v>447</v>
      </c>
      <c r="BB94" s="166"/>
      <c r="BC94" s="166"/>
      <c r="BD94" s="166"/>
      <c r="BE94" s="166"/>
      <c r="BF94" s="40" t="s">
        <v>458</v>
      </c>
      <c r="BG94" s="166"/>
      <c r="BH94" s="166"/>
      <c r="BI94" s="166"/>
      <c r="BJ94" s="166"/>
      <c r="BK94" s="166"/>
      <c r="BL94" s="166"/>
      <c r="BM94" s="85" t="s">
        <v>73</v>
      </c>
    </row>
    <row r="95" spans="1:66" s="41" customFormat="1" ht="13.15" customHeight="1" x14ac:dyDescent="0.25">
      <c r="A95" s="28" t="s">
        <v>302</v>
      </c>
      <c r="B95" s="38" t="s">
        <v>442</v>
      </c>
      <c r="C95" s="38" t="s">
        <v>443</v>
      </c>
      <c r="D95" s="39" t="s">
        <v>609</v>
      </c>
      <c r="E95" s="40"/>
      <c r="F95" s="38"/>
      <c r="G95" s="28" t="s">
        <v>444</v>
      </c>
      <c r="H95" s="37">
        <v>210022792</v>
      </c>
      <c r="I95" s="40" t="s">
        <v>58</v>
      </c>
      <c r="J95" s="28" t="s">
        <v>59</v>
      </c>
      <c r="K95" s="40" t="s">
        <v>25</v>
      </c>
      <c r="L95" s="40"/>
      <c r="M95" s="40" t="s">
        <v>60</v>
      </c>
      <c r="N95" s="53" t="s">
        <v>210</v>
      </c>
      <c r="O95" s="53" t="s">
        <v>242</v>
      </c>
      <c r="P95" s="34" t="s">
        <v>445</v>
      </c>
      <c r="Q95" s="38" t="s">
        <v>522</v>
      </c>
      <c r="R95" s="40" t="s">
        <v>234</v>
      </c>
      <c r="S95" s="53" t="s">
        <v>232</v>
      </c>
      <c r="T95" s="28" t="s">
        <v>284</v>
      </c>
      <c r="U95" s="40" t="s">
        <v>11</v>
      </c>
      <c r="V95" s="53"/>
      <c r="W95" s="38" t="s">
        <v>446</v>
      </c>
      <c r="X95" s="53" t="s">
        <v>285</v>
      </c>
      <c r="Y95" s="155">
        <v>30</v>
      </c>
      <c r="Z95" s="155" t="s">
        <v>243</v>
      </c>
      <c r="AA95" s="155">
        <v>10</v>
      </c>
      <c r="AB95" s="28" t="s">
        <v>238</v>
      </c>
      <c r="AC95" s="26" t="s">
        <v>236</v>
      </c>
      <c r="AD95" s="302">
        <v>3</v>
      </c>
      <c r="AE95" s="192">
        <v>1822800</v>
      </c>
      <c r="AF95" s="192">
        <f t="shared" ref="AF95:AF97" si="137">AD95*AE95</f>
        <v>5468400</v>
      </c>
      <c r="AG95" s="192">
        <f t="shared" si="98"/>
        <v>6124608.0000000009</v>
      </c>
      <c r="AH95" s="302">
        <v>8.9580000000000002</v>
      </c>
      <c r="AI95" s="192">
        <v>1822800</v>
      </c>
      <c r="AJ95" s="192">
        <f t="shared" ref="AJ95:AJ97" si="138">AH95*AI95</f>
        <v>16328642.4</v>
      </c>
      <c r="AK95" s="192">
        <f t="shared" si="70"/>
        <v>18288079.488000002</v>
      </c>
      <c r="AL95" s="302">
        <v>8.9580000000000002</v>
      </c>
      <c r="AM95" s="192">
        <v>1822800</v>
      </c>
      <c r="AN95" s="192">
        <f t="shared" ref="AN95:AN97" si="139">AL95*AM95</f>
        <v>16328642.4</v>
      </c>
      <c r="AO95" s="192">
        <f t="shared" si="100"/>
        <v>18288079.488000002</v>
      </c>
      <c r="AP95" s="302">
        <v>8.9580000000000002</v>
      </c>
      <c r="AQ95" s="192">
        <v>1822800</v>
      </c>
      <c r="AR95" s="192">
        <f t="shared" ref="AR95:AR96" si="140">AP95*AQ95</f>
        <v>16328642.4</v>
      </c>
      <c r="AS95" s="192">
        <f t="shared" si="61"/>
        <v>18288079.488000002</v>
      </c>
      <c r="AT95" s="302">
        <v>8.9580000000000002</v>
      </c>
      <c r="AU95" s="192">
        <v>1822800</v>
      </c>
      <c r="AV95" s="192">
        <f t="shared" ref="AV95:AV96" si="141">AT95*AU95</f>
        <v>16328642.4</v>
      </c>
      <c r="AW95" s="192">
        <f t="shared" si="63"/>
        <v>18288079.488000002</v>
      </c>
      <c r="AX95" s="302">
        <f t="shared" ref="AX95:AX96" si="142">AD95+AH95+AL95+AP95+AT95</f>
        <v>38.832000000000001</v>
      </c>
      <c r="AY95" s="159">
        <v>0</v>
      </c>
      <c r="AZ95" s="159">
        <f>AY95*1.12</f>
        <v>0</v>
      </c>
      <c r="BA95" s="38" t="s">
        <v>447</v>
      </c>
      <c r="BB95" s="40"/>
      <c r="BC95" s="40"/>
      <c r="BD95" s="40"/>
      <c r="BE95" s="40"/>
      <c r="BF95" s="28" t="s">
        <v>458</v>
      </c>
      <c r="BG95" s="40"/>
      <c r="BH95" s="40"/>
      <c r="BI95" s="40"/>
      <c r="BJ95" s="40"/>
      <c r="BK95" s="40"/>
      <c r="BL95" s="40"/>
      <c r="BM95" s="53" t="s">
        <v>597</v>
      </c>
    </row>
    <row r="96" spans="1:66" s="41" customFormat="1" ht="13.15" customHeight="1" x14ac:dyDescent="0.2">
      <c r="A96" s="28" t="s">
        <v>302</v>
      </c>
      <c r="B96" s="38" t="s">
        <v>442</v>
      </c>
      <c r="C96" s="38" t="s">
        <v>443</v>
      </c>
      <c r="D96" s="39" t="s">
        <v>643</v>
      </c>
      <c r="E96" s="40"/>
      <c r="F96" s="38"/>
      <c r="G96" s="28" t="s">
        <v>444</v>
      </c>
      <c r="H96" s="37">
        <v>210022792</v>
      </c>
      <c r="I96" s="40" t="s">
        <v>58</v>
      </c>
      <c r="J96" s="28" t="s">
        <v>59</v>
      </c>
      <c r="K96" s="40" t="s">
        <v>9</v>
      </c>
      <c r="L96" s="40" t="s">
        <v>638</v>
      </c>
      <c r="M96" s="40" t="s">
        <v>60</v>
      </c>
      <c r="N96" s="53" t="s">
        <v>210</v>
      </c>
      <c r="O96" s="53" t="s">
        <v>242</v>
      </c>
      <c r="P96" s="34" t="s">
        <v>445</v>
      </c>
      <c r="Q96" s="38" t="s">
        <v>522</v>
      </c>
      <c r="R96" s="40" t="s">
        <v>234</v>
      </c>
      <c r="S96" s="53" t="s">
        <v>232</v>
      </c>
      <c r="T96" s="28" t="s">
        <v>284</v>
      </c>
      <c r="U96" s="40" t="s">
        <v>11</v>
      </c>
      <c r="V96" s="53"/>
      <c r="W96" s="38" t="s">
        <v>446</v>
      </c>
      <c r="X96" s="53" t="s">
        <v>285</v>
      </c>
      <c r="Y96" s="155">
        <v>30</v>
      </c>
      <c r="Z96" s="155" t="s">
        <v>243</v>
      </c>
      <c r="AA96" s="155">
        <v>10</v>
      </c>
      <c r="AB96" s="28" t="s">
        <v>238</v>
      </c>
      <c r="AC96" s="26" t="s">
        <v>236</v>
      </c>
      <c r="AD96" s="302">
        <v>3</v>
      </c>
      <c r="AE96" s="192">
        <v>1822800</v>
      </c>
      <c r="AF96" s="192">
        <f t="shared" si="137"/>
        <v>5468400</v>
      </c>
      <c r="AG96" s="192">
        <f t="shared" si="98"/>
        <v>6124608.0000000009</v>
      </c>
      <c r="AH96" s="302">
        <v>8.9580000000000002</v>
      </c>
      <c r="AI96" s="192">
        <v>1822800</v>
      </c>
      <c r="AJ96" s="192">
        <f t="shared" si="138"/>
        <v>16328642.4</v>
      </c>
      <c r="AK96" s="192">
        <f t="shared" si="70"/>
        <v>18288079.488000002</v>
      </c>
      <c r="AL96" s="302">
        <v>8.9580000000000002</v>
      </c>
      <c r="AM96" s="192">
        <v>1822800</v>
      </c>
      <c r="AN96" s="192">
        <f t="shared" si="139"/>
        <v>16328642.4</v>
      </c>
      <c r="AO96" s="192">
        <f t="shared" si="100"/>
        <v>18288079.488000002</v>
      </c>
      <c r="AP96" s="302">
        <v>8.9580000000000002</v>
      </c>
      <c r="AQ96" s="192">
        <v>1822800</v>
      </c>
      <c r="AR96" s="192">
        <f t="shared" si="140"/>
        <v>16328642.4</v>
      </c>
      <c r="AS96" s="192">
        <f t="shared" si="61"/>
        <v>18288079.488000002</v>
      </c>
      <c r="AT96" s="302">
        <v>8.9580000000000002</v>
      </c>
      <c r="AU96" s="192">
        <v>1822800</v>
      </c>
      <c r="AV96" s="192">
        <f t="shared" si="141"/>
        <v>16328642.4</v>
      </c>
      <c r="AW96" s="192">
        <f t="shared" si="63"/>
        <v>18288079.488000002</v>
      </c>
      <c r="AX96" s="302">
        <f t="shared" si="142"/>
        <v>38.832000000000001</v>
      </c>
      <c r="AY96" s="160">
        <v>0</v>
      </c>
      <c r="AZ96" s="160">
        <v>0</v>
      </c>
      <c r="BA96" s="38" t="s">
        <v>447</v>
      </c>
      <c r="BB96" s="40"/>
      <c r="BC96" s="40"/>
      <c r="BD96" s="40"/>
      <c r="BE96" s="40"/>
      <c r="BF96" s="28" t="s">
        <v>458</v>
      </c>
      <c r="BG96" s="40"/>
      <c r="BH96" s="40"/>
      <c r="BI96" s="40"/>
      <c r="BJ96" s="40"/>
      <c r="BK96" s="40"/>
      <c r="BL96" s="40"/>
      <c r="BM96" s="53" t="s">
        <v>597</v>
      </c>
    </row>
    <row r="97" spans="1:65" s="55" customFormat="1" ht="14.25" customHeight="1" x14ac:dyDescent="0.25">
      <c r="A97" s="28" t="s">
        <v>302</v>
      </c>
      <c r="B97" s="23" t="s">
        <v>442</v>
      </c>
      <c r="C97" s="23" t="s">
        <v>443</v>
      </c>
      <c r="D97" s="307" t="s">
        <v>705</v>
      </c>
      <c r="E97" s="307"/>
      <c r="F97" s="23"/>
      <c r="G97" s="28" t="s">
        <v>444</v>
      </c>
      <c r="H97" s="34">
        <v>210022792</v>
      </c>
      <c r="I97" s="28" t="s">
        <v>58</v>
      </c>
      <c r="J97" s="28" t="s">
        <v>59</v>
      </c>
      <c r="K97" s="28" t="s">
        <v>9</v>
      </c>
      <c r="L97" s="28" t="s">
        <v>638</v>
      </c>
      <c r="M97" s="28" t="s">
        <v>60</v>
      </c>
      <c r="N97" s="24" t="s">
        <v>210</v>
      </c>
      <c r="O97" s="24" t="s">
        <v>242</v>
      </c>
      <c r="P97" s="34" t="s">
        <v>445</v>
      </c>
      <c r="Q97" s="68" t="s">
        <v>662</v>
      </c>
      <c r="R97" s="28" t="s">
        <v>234</v>
      </c>
      <c r="S97" s="24" t="s">
        <v>232</v>
      </c>
      <c r="T97" s="28" t="s">
        <v>284</v>
      </c>
      <c r="U97" s="28" t="s">
        <v>11</v>
      </c>
      <c r="V97" s="24"/>
      <c r="W97" s="23" t="s">
        <v>446</v>
      </c>
      <c r="X97" s="138" t="s">
        <v>251</v>
      </c>
      <c r="Y97" s="233">
        <v>30</v>
      </c>
      <c r="Z97" s="233" t="s">
        <v>243</v>
      </c>
      <c r="AA97" s="233">
        <v>10</v>
      </c>
      <c r="AB97" s="28" t="s">
        <v>238</v>
      </c>
      <c r="AC97" s="284" t="s">
        <v>236</v>
      </c>
      <c r="AD97" s="302">
        <v>3</v>
      </c>
      <c r="AE97" s="192">
        <v>1822800</v>
      </c>
      <c r="AF97" s="192">
        <f t="shared" si="137"/>
        <v>5468400</v>
      </c>
      <c r="AG97" s="192">
        <f t="shared" si="98"/>
        <v>6124608.0000000009</v>
      </c>
      <c r="AH97" s="302">
        <v>8.9580000000000002</v>
      </c>
      <c r="AI97" s="192">
        <v>1822800</v>
      </c>
      <c r="AJ97" s="192">
        <f t="shared" si="138"/>
        <v>16328642.4</v>
      </c>
      <c r="AK97" s="192">
        <f t="shared" si="70"/>
        <v>18288079.488000002</v>
      </c>
      <c r="AL97" s="302">
        <v>5</v>
      </c>
      <c r="AM97" s="192">
        <v>1822800</v>
      </c>
      <c r="AN97" s="192">
        <f t="shared" si="139"/>
        <v>9114000</v>
      </c>
      <c r="AO97" s="192">
        <f t="shared" si="100"/>
        <v>10207680.000000002</v>
      </c>
      <c r="AP97" s="302"/>
      <c r="AQ97" s="192"/>
      <c r="AR97" s="192"/>
      <c r="AS97" s="192"/>
      <c r="AT97" s="302"/>
      <c r="AU97" s="192"/>
      <c r="AV97" s="192"/>
      <c r="AW97" s="192"/>
      <c r="AX97" s="302">
        <f>AD97+AH97+AL97</f>
        <v>16.957999999999998</v>
      </c>
      <c r="AY97" s="149">
        <f t="shared" ref="AY97:AZ97" si="143">AN97+AJ97+AF97</f>
        <v>30911042.399999999</v>
      </c>
      <c r="AZ97" s="149">
        <f t="shared" si="143"/>
        <v>34620367.488000005</v>
      </c>
      <c r="BA97" s="38" t="s">
        <v>447</v>
      </c>
      <c r="BB97" s="40"/>
      <c r="BC97" s="40"/>
      <c r="BD97" s="40"/>
      <c r="BE97" s="40"/>
      <c r="BF97" s="28" t="s">
        <v>458</v>
      </c>
      <c r="BG97" s="40"/>
      <c r="BH97" s="40"/>
      <c r="BI97" s="40"/>
      <c r="BJ97" s="40"/>
      <c r="BK97" s="40"/>
      <c r="BL97" s="40"/>
      <c r="BM97" s="53" t="s">
        <v>757</v>
      </c>
    </row>
    <row r="98" spans="1:65" ht="13.15" customHeight="1" x14ac:dyDescent="0.2">
      <c r="A98" s="85" t="s">
        <v>302</v>
      </c>
      <c r="B98" s="25" t="s">
        <v>442</v>
      </c>
      <c r="C98" s="25" t="s">
        <v>443</v>
      </c>
      <c r="D98" s="35" t="s">
        <v>22</v>
      </c>
      <c r="E98" s="36"/>
      <c r="F98" s="25"/>
      <c r="G98" s="166" t="s">
        <v>444</v>
      </c>
      <c r="H98" s="269">
        <v>210022792</v>
      </c>
      <c r="I98" s="166" t="s">
        <v>58</v>
      </c>
      <c r="J98" s="166" t="s">
        <v>59</v>
      </c>
      <c r="K98" s="166" t="s">
        <v>25</v>
      </c>
      <c r="L98" s="166"/>
      <c r="M98" s="166" t="s">
        <v>60</v>
      </c>
      <c r="N98" s="85" t="s">
        <v>210</v>
      </c>
      <c r="O98" s="85" t="s">
        <v>242</v>
      </c>
      <c r="P98" s="37" t="s">
        <v>445</v>
      </c>
      <c r="Q98" s="306" t="s">
        <v>264</v>
      </c>
      <c r="R98" s="166" t="s">
        <v>234</v>
      </c>
      <c r="S98" s="85" t="s">
        <v>232</v>
      </c>
      <c r="T98" s="166" t="s">
        <v>284</v>
      </c>
      <c r="U98" s="166" t="s">
        <v>11</v>
      </c>
      <c r="V98" s="85"/>
      <c r="W98" s="306" t="s">
        <v>446</v>
      </c>
      <c r="X98" s="85" t="s">
        <v>285</v>
      </c>
      <c r="Y98" s="233">
        <v>30</v>
      </c>
      <c r="Z98" s="233" t="s">
        <v>243</v>
      </c>
      <c r="AA98" s="233">
        <v>10</v>
      </c>
      <c r="AB98" s="166" t="s">
        <v>238</v>
      </c>
      <c r="AC98" s="26" t="s">
        <v>236</v>
      </c>
      <c r="AD98" s="237">
        <v>18</v>
      </c>
      <c r="AE98" s="160">
        <v>1822800</v>
      </c>
      <c r="AF98" s="160">
        <f t="shared" si="97"/>
        <v>32810400</v>
      </c>
      <c r="AG98" s="160">
        <f t="shared" si="98"/>
        <v>36747648</v>
      </c>
      <c r="AH98" s="237">
        <v>26.186</v>
      </c>
      <c r="AI98" s="160">
        <v>1822800</v>
      </c>
      <c r="AJ98" s="160">
        <f t="shared" si="86"/>
        <v>47731840.799999997</v>
      </c>
      <c r="AK98" s="160">
        <f t="shared" si="70"/>
        <v>53459661.696000002</v>
      </c>
      <c r="AL98" s="237">
        <v>26.186</v>
      </c>
      <c r="AM98" s="160">
        <v>1822800</v>
      </c>
      <c r="AN98" s="160">
        <f t="shared" si="99"/>
        <v>47731840.799999997</v>
      </c>
      <c r="AO98" s="160">
        <f t="shared" si="100"/>
        <v>53459661.696000002</v>
      </c>
      <c r="AP98" s="237">
        <v>26.186</v>
      </c>
      <c r="AQ98" s="160">
        <v>1822800</v>
      </c>
      <c r="AR98" s="160">
        <f t="shared" si="65"/>
        <v>47731840.799999997</v>
      </c>
      <c r="AS98" s="160">
        <f t="shared" si="61"/>
        <v>53459661.696000002</v>
      </c>
      <c r="AT98" s="237">
        <v>26.186</v>
      </c>
      <c r="AU98" s="160">
        <v>1822800</v>
      </c>
      <c r="AV98" s="160">
        <f t="shared" si="66"/>
        <v>47731840.799999997</v>
      </c>
      <c r="AW98" s="160">
        <f t="shared" si="63"/>
        <v>53459661.696000002</v>
      </c>
      <c r="AX98" s="237">
        <f t="shared" si="64"/>
        <v>122.744</v>
      </c>
      <c r="AY98" s="160">
        <v>0</v>
      </c>
      <c r="AZ98" s="160">
        <v>0</v>
      </c>
      <c r="BA98" s="38" t="s">
        <v>447</v>
      </c>
      <c r="BB98" s="166"/>
      <c r="BC98" s="166"/>
      <c r="BD98" s="166"/>
      <c r="BE98" s="166"/>
      <c r="BF98" s="40" t="s">
        <v>459</v>
      </c>
      <c r="BG98" s="166"/>
      <c r="BH98" s="166"/>
      <c r="BI98" s="166"/>
      <c r="BJ98" s="166"/>
      <c r="BK98" s="166"/>
      <c r="BL98" s="166"/>
      <c r="BM98" s="85" t="s">
        <v>73</v>
      </c>
    </row>
    <row r="99" spans="1:65" s="41" customFormat="1" ht="13.15" customHeight="1" x14ac:dyDescent="0.25">
      <c r="A99" s="28" t="s">
        <v>302</v>
      </c>
      <c r="B99" s="38" t="s">
        <v>442</v>
      </c>
      <c r="C99" s="38" t="s">
        <v>443</v>
      </c>
      <c r="D99" s="39" t="s">
        <v>610</v>
      </c>
      <c r="E99" s="40"/>
      <c r="F99" s="38"/>
      <c r="G99" s="28" t="s">
        <v>444</v>
      </c>
      <c r="H99" s="37">
        <v>210022792</v>
      </c>
      <c r="I99" s="40" t="s">
        <v>58</v>
      </c>
      <c r="J99" s="28" t="s">
        <v>59</v>
      </c>
      <c r="K99" s="40" t="s">
        <v>25</v>
      </c>
      <c r="L99" s="40"/>
      <c r="M99" s="40" t="s">
        <v>60</v>
      </c>
      <c r="N99" s="53" t="s">
        <v>210</v>
      </c>
      <c r="O99" s="53" t="s">
        <v>242</v>
      </c>
      <c r="P99" s="34" t="s">
        <v>445</v>
      </c>
      <c r="Q99" s="38" t="s">
        <v>522</v>
      </c>
      <c r="R99" s="40" t="s">
        <v>234</v>
      </c>
      <c r="S99" s="53" t="s">
        <v>232</v>
      </c>
      <c r="T99" s="28" t="s">
        <v>284</v>
      </c>
      <c r="U99" s="40" t="s">
        <v>11</v>
      </c>
      <c r="V99" s="53"/>
      <c r="W99" s="38" t="s">
        <v>446</v>
      </c>
      <c r="X99" s="53" t="s">
        <v>285</v>
      </c>
      <c r="Y99" s="155">
        <v>30</v>
      </c>
      <c r="Z99" s="155" t="s">
        <v>243</v>
      </c>
      <c r="AA99" s="155">
        <v>10</v>
      </c>
      <c r="AB99" s="28" t="s">
        <v>238</v>
      </c>
      <c r="AC99" s="26" t="s">
        <v>236</v>
      </c>
      <c r="AD99" s="302">
        <v>15.12</v>
      </c>
      <c r="AE99" s="192">
        <v>1822800</v>
      </c>
      <c r="AF99" s="192">
        <f t="shared" ref="AF99:AF101" si="144">AD99*AE99</f>
        <v>27560736</v>
      </c>
      <c r="AG99" s="192">
        <f t="shared" si="98"/>
        <v>30868024.320000004</v>
      </c>
      <c r="AH99" s="302">
        <v>26.186</v>
      </c>
      <c r="AI99" s="192">
        <v>1822800</v>
      </c>
      <c r="AJ99" s="192">
        <f t="shared" ref="AJ99:AJ101" si="145">AH99*AI99</f>
        <v>47731840.799999997</v>
      </c>
      <c r="AK99" s="192">
        <f t="shared" si="70"/>
        <v>53459661.696000002</v>
      </c>
      <c r="AL99" s="302">
        <v>26.186</v>
      </c>
      <c r="AM99" s="192">
        <v>1822800</v>
      </c>
      <c r="AN99" s="192">
        <f t="shared" ref="AN99:AN101" si="146">AL99*AM99</f>
        <v>47731840.799999997</v>
      </c>
      <c r="AO99" s="192">
        <f t="shared" si="100"/>
        <v>53459661.696000002</v>
      </c>
      <c r="AP99" s="302">
        <v>26.186</v>
      </c>
      <c r="AQ99" s="192">
        <v>1822800</v>
      </c>
      <c r="AR99" s="192">
        <f t="shared" ref="AR99:AR100" si="147">AP99*AQ99</f>
        <v>47731840.799999997</v>
      </c>
      <c r="AS99" s="192">
        <f t="shared" si="61"/>
        <v>53459661.696000002</v>
      </c>
      <c r="AT99" s="302">
        <v>26.186</v>
      </c>
      <c r="AU99" s="192">
        <v>1822800</v>
      </c>
      <c r="AV99" s="192">
        <f t="shared" ref="AV99:AV100" si="148">AT99*AU99</f>
        <v>47731840.799999997</v>
      </c>
      <c r="AW99" s="192">
        <f t="shared" si="63"/>
        <v>53459661.696000002</v>
      </c>
      <c r="AX99" s="302">
        <f t="shared" ref="AX99:AX100" si="149">AD99+AH99+AL99+AP99+AT99</f>
        <v>119.864</v>
      </c>
      <c r="AY99" s="159">
        <v>0</v>
      </c>
      <c r="AZ99" s="159">
        <f>AY99*1.12</f>
        <v>0</v>
      </c>
      <c r="BA99" s="38" t="s">
        <v>447</v>
      </c>
      <c r="BB99" s="40"/>
      <c r="BC99" s="40"/>
      <c r="BD99" s="40"/>
      <c r="BE99" s="40"/>
      <c r="BF99" s="28" t="s">
        <v>459</v>
      </c>
      <c r="BG99" s="40"/>
      <c r="BH99" s="40"/>
      <c r="BI99" s="40"/>
      <c r="BJ99" s="40"/>
      <c r="BK99" s="40"/>
      <c r="BL99" s="40"/>
      <c r="BM99" s="53" t="s">
        <v>603</v>
      </c>
    </row>
    <row r="100" spans="1:65" s="41" customFormat="1" ht="13.15" customHeight="1" x14ac:dyDescent="0.2">
      <c r="A100" s="28" t="s">
        <v>302</v>
      </c>
      <c r="B100" s="38" t="s">
        <v>442</v>
      </c>
      <c r="C100" s="38" t="s">
        <v>443</v>
      </c>
      <c r="D100" s="39" t="s">
        <v>645</v>
      </c>
      <c r="E100" s="40"/>
      <c r="F100" s="38"/>
      <c r="G100" s="28" t="s">
        <v>444</v>
      </c>
      <c r="H100" s="37">
        <v>210022792</v>
      </c>
      <c r="I100" s="40" t="s">
        <v>58</v>
      </c>
      <c r="J100" s="28" t="s">
        <v>59</v>
      </c>
      <c r="K100" s="40" t="s">
        <v>9</v>
      </c>
      <c r="L100" s="40" t="s">
        <v>638</v>
      </c>
      <c r="M100" s="40" t="s">
        <v>60</v>
      </c>
      <c r="N100" s="53" t="s">
        <v>210</v>
      </c>
      <c r="O100" s="53" t="s">
        <v>242</v>
      </c>
      <c r="P100" s="34" t="s">
        <v>445</v>
      </c>
      <c r="Q100" s="38" t="s">
        <v>522</v>
      </c>
      <c r="R100" s="40" t="s">
        <v>234</v>
      </c>
      <c r="S100" s="53" t="s">
        <v>232</v>
      </c>
      <c r="T100" s="28" t="s">
        <v>284</v>
      </c>
      <c r="U100" s="40" t="s">
        <v>11</v>
      </c>
      <c r="V100" s="53"/>
      <c r="W100" s="38" t="s">
        <v>446</v>
      </c>
      <c r="X100" s="53" t="s">
        <v>285</v>
      </c>
      <c r="Y100" s="155">
        <v>30</v>
      </c>
      <c r="Z100" s="155" t="s">
        <v>243</v>
      </c>
      <c r="AA100" s="155">
        <v>10</v>
      </c>
      <c r="AB100" s="28" t="s">
        <v>238</v>
      </c>
      <c r="AC100" s="26" t="s">
        <v>236</v>
      </c>
      <c r="AD100" s="302">
        <v>15.12</v>
      </c>
      <c r="AE100" s="192">
        <v>1822800</v>
      </c>
      <c r="AF100" s="192">
        <f t="shared" si="144"/>
        <v>27560736</v>
      </c>
      <c r="AG100" s="192">
        <f t="shared" si="98"/>
        <v>30868024.320000004</v>
      </c>
      <c r="AH100" s="302">
        <v>26.186</v>
      </c>
      <c r="AI100" s="192">
        <v>1822800</v>
      </c>
      <c r="AJ100" s="192">
        <f t="shared" si="145"/>
        <v>47731840.799999997</v>
      </c>
      <c r="AK100" s="192">
        <f t="shared" si="70"/>
        <v>53459661.696000002</v>
      </c>
      <c r="AL100" s="302">
        <v>26.186</v>
      </c>
      <c r="AM100" s="192">
        <v>1822800</v>
      </c>
      <c r="AN100" s="192">
        <f t="shared" si="146"/>
        <v>47731840.799999997</v>
      </c>
      <c r="AO100" s="192">
        <f t="shared" si="100"/>
        <v>53459661.696000002</v>
      </c>
      <c r="AP100" s="302">
        <v>26.186</v>
      </c>
      <c r="AQ100" s="192">
        <v>1822800</v>
      </c>
      <c r="AR100" s="192">
        <f t="shared" si="147"/>
        <v>47731840.799999997</v>
      </c>
      <c r="AS100" s="192">
        <f t="shared" si="61"/>
        <v>53459661.696000002</v>
      </c>
      <c r="AT100" s="302">
        <v>26.186</v>
      </c>
      <c r="AU100" s="192">
        <v>1822800</v>
      </c>
      <c r="AV100" s="192">
        <f t="shared" si="148"/>
        <v>47731840.799999997</v>
      </c>
      <c r="AW100" s="192">
        <f t="shared" si="63"/>
        <v>53459661.696000002</v>
      </c>
      <c r="AX100" s="302">
        <f t="shared" si="149"/>
        <v>119.864</v>
      </c>
      <c r="AY100" s="160">
        <v>0</v>
      </c>
      <c r="AZ100" s="160">
        <v>0</v>
      </c>
      <c r="BA100" s="38" t="s">
        <v>447</v>
      </c>
      <c r="BB100" s="40"/>
      <c r="BC100" s="40"/>
      <c r="BD100" s="40"/>
      <c r="BE100" s="40"/>
      <c r="BF100" s="28" t="s">
        <v>459</v>
      </c>
      <c r="BG100" s="40"/>
      <c r="BH100" s="40"/>
      <c r="BI100" s="40"/>
      <c r="BJ100" s="40"/>
      <c r="BK100" s="40"/>
      <c r="BL100" s="40"/>
      <c r="BM100" s="53" t="s">
        <v>603</v>
      </c>
    </row>
    <row r="101" spans="1:65" s="55" customFormat="1" ht="14.25" customHeight="1" x14ac:dyDescent="0.25">
      <c r="A101" s="28" t="s">
        <v>302</v>
      </c>
      <c r="B101" s="23" t="s">
        <v>442</v>
      </c>
      <c r="C101" s="23" t="s">
        <v>443</v>
      </c>
      <c r="D101" s="307" t="s">
        <v>703</v>
      </c>
      <c r="E101" s="307"/>
      <c r="F101" s="23"/>
      <c r="G101" s="28" t="s">
        <v>444</v>
      </c>
      <c r="H101" s="34">
        <v>210022792</v>
      </c>
      <c r="I101" s="28" t="s">
        <v>58</v>
      </c>
      <c r="J101" s="28" t="s">
        <v>59</v>
      </c>
      <c r="K101" s="28" t="s">
        <v>9</v>
      </c>
      <c r="L101" s="28" t="s">
        <v>638</v>
      </c>
      <c r="M101" s="28" t="s">
        <v>60</v>
      </c>
      <c r="N101" s="24" t="s">
        <v>210</v>
      </c>
      <c r="O101" s="24" t="s">
        <v>242</v>
      </c>
      <c r="P101" s="34" t="s">
        <v>445</v>
      </c>
      <c r="Q101" s="68" t="s">
        <v>662</v>
      </c>
      <c r="R101" s="28" t="s">
        <v>234</v>
      </c>
      <c r="S101" s="24" t="s">
        <v>232</v>
      </c>
      <c r="T101" s="28" t="s">
        <v>284</v>
      </c>
      <c r="U101" s="28" t="s">
        <v>11</v>
      </c>
      <c r="V101" s="24"/>
      <c r="W101" s="23" t="s">
        <v>446</v>
      </c>
      <c r="X101" s="138" t="s">
        <v>251</v>
      </c>
      <c r="Y101" s="233" t="s">
        <v>278</v>
      </c>
      <c r="Z101" s="233" t="s">
        <v>700</v>
      </c>
      <c r="AA101" s="233">
        <v>10</v>
      </c>
      <c r="AB101" s="28" t="s">
        <v>238</v>
      </c>
      <c r="AC101" s="284" t="s">
        <v>236</v>
      </c>
      <c r="AD101" s="302">
        <v>15.12</v>
      </c>
      <c r="AE101" s="192">
        <v>1822800</v>
      </c>
      <c r="AF101" s="192">
        <f t="shared" si="144"/>
        <v>27560736</v>
      </c>
      <c r="AG101" s="192">
        <f t="shared" si="98"/>
        <v>30868024.320000004</v>
      </c>
      <c r="AH101" s="302">
        <v>26.186</v>
      </c>
      <c r="AI101" s="192">
        <v>1822800</v>
      </c>
      <c r="AJ101" s="192">
        <f t="shared" si="145"/>
        <v>47731840.799999997</v>
      </c>
      <c r="AK101" s="192">
        <f t="shared" si="70"/>
        <v>53459661.696000002</v>
      </c>
      <c r="AL101" s="302">
        <v>14.37</v>
      </c>
      <c r="AM101" s="192">
        <v>1822800</v>
      </c>
      <c r="AN101" s="192">
        <f t="shared" si="146"/>
        <v>26193636</v>
      </c>
      <c r="AO101" s="192">
        <f t="shared" si="100"/>
        <v>29336872.320000004</v>
      </c>
      <c r="AP101" s="302"/>
      <c r="AQ101" s="192"/>
      <c r="AR101" s="192"/>
      <c r="AS101" s="192"/>
      <c r="AT101" s="302"/>
      <c r="AU101" s="192"/>
      <c r="AV101" s="192"/>
      <c r="AW101" s="192"/>
      <c r="AX101" s="302">
        <f t="shared" ref="AX101" si="150">AD101+AH101+AL101</f>
        <v>55.675999999999995</v>
      </c>
      <c r="AY101" s="149">
        <f t="shared" ref="AY101:AZ101" si="151">AN101+AJ101+AF101</f>
        <v>101486212.8</v>
      </c>
      <c r="AZ101" s="149">
        <f t="shared" si="151"/>
        <v>113664558.33600001</v>
      </c>
      <c r="BA101" s="38" t="s">
        <v>447</v>
      </c>
      <c r="BB101" s="40"/>
      <c r="BC101" s="40"/>
      <c r="BD101" s="40"/>
      <c r="BE101" s="40"/>
      <c r="BF101" s="28" t="s">
        <v>459</v>
      </c>
      <c r="BG101" s="40"/>
      <c r="BH101" s="40"/>
      <c r="BI101" s="40"/>
      <c r="BJ101" s="40"/>
      <c r="BK101" s="40"/>
      <c r="BL101" s="40"/>
      <c r="BM101" s="53" t="s">
        <v>758</v>
      </c>
    </row>
    <row r="102" spans="1:65" ht="13.15" customHeight="1" x14ac:dyDescent="0.2">
      <c r="A102" s="85" t="s">
        <v>302</v>
      </c>
      <c r="B102" s="25" t="s">
        <v>442</v>
      </c>
      <c r="C102" s="25" t="s">
        <v>460</v>
      </c>
      <c r="D102" s="35" t="s">
        <v>21</v>
      </c>
      <c r="E102" s="36"/>
      <c r="F102" s="25"/>
      <c r="G102" s="166" t="s">
        <v>444</v>
      </c>
      <c r="H102" s="269">
        <v>210029387</v>
      </c>
      <c r="I102" s="166" t="s">
        <v>58</v>
      </c>
      <c r="J102" s="166" t="s">
        <v>59</v>
      </c>
      <c r="K102" s="166" t="s">
        <v>25</v>
      </c>
      <c r="L102" s="166"/>
      <c r="M102" s="166" t="s">
        <v>60</v>
      </c>
      <c r="N102" s="85" t="s">
        <v>210</v>
      </c>
      <c r="O102" s="85" t="s">
        <v>242</v>
      </c>
      <c r="P102" s="37" t="s">
        <v>445</v>
      </c>
      <c r="Q102" s="306" t="s">
        <v>264</v>
      </c>
      <c r="R102" s="166" t="s">
        <v>234</v>
      </c>
      <c r="S102" s="85" t="s">
        <v>232</v>
      </c>
      <c r="T102" s="166" t="s">
        <v>284</v>
      </c>
      <c r="U102" s="166" t="s">
        <v>11</v>
      </c>
      <c r="V102" s="85"/>
      <c r="W102" s="306" t="s">
        <v>446</v>
      </c>
      <c r="X102" s="85" t="s">
        <v>285</v>
      </c>
      <c r="Y102" s="233">
        <v>30</v>
      </c>
      <c r="Z102" s="233" t="s">
        <v>243</v>
      </c>
      <c r="AA102" s="233">
        <v>10</v>
      </c>
      <c r="AB102" s="166" t="s">
        <v>238</v>
      </c>
      <c r="AC102" s="26" t="s">
        <v>236</v>
      </c>
      <c r="AD102" s="237">
        <v>11.63</v>
      </c>
      <c r="AE102" s="160">
        <v>1780800</v>
      </c>
      <c r="AF102" s="160">
        <v>20710704</v>
      </c>
      <c r="AG102" s="160">
        <v>23195988.48</v>
      </c>
      <c r="AH102" s="237">
        <v>22.577999999999999</v>
      </c>
      <c r="AI102" s="160">
        <v>1780800</v>
      </c>
      <c r="AJ102" s="160">
        <f t="shared" si="86"/>
        <v>40206902.399999999</v>
      </c>
      <c r="AK102" s="160">
        <f t="shared" si="70"/>
        <v>45031730.688000001</v>
      </c>
      <c r="AL102" s="237">
        <v>22.577999999999999</v>
      </c>
      <c r="AM102" s="160">
        <v>1780800</v>
      </c>
      <c r="AN102" s="160">
        <v>40206902.399999999</v>
      </c>
      <c r="AO102" s="160">
        <v>45031730.689999998</v>
      </c>
      <c r="AP102" s="237">
        <v>22.577999999999999</v>
      </c>
      <c r="AQ102" s="160">
        <v>1780800</v>
      </c>
      <c r="AR102" s="160">
        <f t="shared" si="65"/>
        <v>40206902.399999999</v>
      </c>
      <c r="AS102" s="160">
        <f t="shared" si="61"/>
        <v>45031730.688000001</v>
      </c>
      <c r="AT102" s="237">
        <v>22.577999999999999</v>
      </c>
      <c r="AU102" s="160">
        <v>1780800</v>
      </c>
      <c r="AV102" s="160">
        <f t="shared" si="66"/>
        <v>40206902.399999999</v>
      </c>
      <c r="AW102" s="160">
        <f t="shared" si="63"/>
        <v>45031730.688000001</v>
      </c>
      <c r="AX102" s="237">
        <f t="shared" si="64"/>
        <v>101.94199999999999</v>
      </c>
      <c r="AY102" s="160">
        <v>0</v>
      </c>
      <c r="AZ102" s="160">
        <v>0</v>
      </c>
      <c r="BA102" s="38" t="s">
        <v>447</v>
      </c>
      <c r="BB102" s="166"/>
      <c r="BC102" s="166"/>
      <c r="BD102" s="166"/>
      <c r="BE102" s="166"/>
      <c r="BF102" s="40" t="s">
        <v>461</v>
      </c>
      <c r="BG102" s="166"/>
      <c r="BH102" s="166"/>
      <c r="BI102" s="166"/>
      <c r="BJ102" s="166"/>
      <c r="BK102" s="166"/>
      <c r="BL102" s="166"/>
      <c r="BM102" s="85" t="s">
        <v>73</v>
      </c>
    </row>
    <row r="103" spans="1:65" s="41" customFormat="1" ht="13.15" customHeight="1" x14ac:dyDescent="0.25">
      <c r="A103" s="28" t="s">
        <v>302</v>
      </c>
      <c r="B103" s="38" t="s">
        <v>442</v>
      </c>
      <c r="C103" s="38" t="s">
        <v>460</v>
      </c>
      <c r="D103" s="39" t="s">
        <v>611</v>
      </c>
      <c r="E103" s="40"/>
      <c r="F103" s="38"/>
      <c r="G103" s="28" t="s">
        <v>444</v>
      </c>
      <c r="H103" s="37">
        <v>210029387</v>
      </c>
      <c r="I103" s="40" t="s">
        <v>58</v>
      </c>
      <c r="J103" s="28" t="s">
        <v>59</v>
      </c>
      <c r="K103" s="40" t="s">
        <v>25</v>
      </c>
      <c r="L103" s="40"/>
      <c r="M103" s="40" t="s">
        <v>60</v>
      </c>
      <c r="N103" s="53" t="s">
        <v>210</v>
      </c>
      <c r="O103" s="53" t="s">
        <v>242</v>
      </c>
      <c r="P103" s="34" t="s">
        <v>445</v>
      </c>
      <c r="Q103" s="38" t="s">
        <v>522</v>
      </c>
      <c r="R103" s="40" t="s">
        <v>234</v>
      </c>
      <c r="S103" s="53" t="s">
        <v>232</v>
      </c>
      <c r="T103" s="28" t="s">
        <v>284</v>
      </c>
      <c r="U103" s="40" t="s">
        <v>11</v>
      </c>
      <c r="V103" s="53"/>
      <c r="W103" s="38" t="s">
        <v>446</v>
      </c>
      <c r="X103" s="53" t="s">
        <v>285</v>
      </c>
      <c r="Y103" s="155">
        <v>30</v>
      </c>
      <c r="Z103" s="155" t="s">
        <v>243</v>
      </c>
      <c r="AA103" s="155">
        <v>10</v>
      </c>
      <c r="AB103" s="28" t="s">
        <v>238</v>
      </c>
      <c r="AC103" s="26" t="s">
        <v>236</v>
      </c>
      <c r="AD103" s="302">
        <v>4.7110000000000003</v>
      </c>
      <c r="AE103" s="192">
        <v>1780800</v>
      </c>
      <c r="AF103" s="192">
        <f t="shared" ref="AF103:AF105" si="152">AD103*AE103</f>
        <v>8389348.8000000007</v>
      </c>
      <c r="AG103" s="192">
        <f t="shared" ref="AG103:AG105" si="153">AF103*1.12</f>
        <v>9396070.6560000014</v>
      </c>
      <c r="AH103" s="302">
        <v>22.577999999999999</v>
      </c>
      <c r="AI103" s="192">
        <v>1780800</v>
      </c>
      <c r="AJ103" s="192">
        <f t="shared" ref="AJ103:AJ105" si="154">AH103*AI103</f>
        <v>40206902.399999999</v>
      </c>
      <c r="AK103" s="192">
        <f t="shared" si="70"/>
        <v>45031730.688000001</v>
      </c>
      <c r="AL103" s="302">
        <v>22.577999999999999</v>
      </c>
      <c r="AM103" s="192">
        <v>1780800</v>
      </c>
      <c r="AN103" s="192">
        <f t="shared" ref="AN103:AN105" si="155">AL103*AM103</f>
        <v>40206902.399999999</v>
      </c>
      <c r="AO103" s="192">
        <f t="shared" ref="AO103:AO105" si="156">AN103*1.12</f>
        <v>45031730.688000001</v>
      </c>
      <c r="AP103" s="302">
        <v>22.577999999999999</v>
      </c>
      <c r="AQ103" s="192">
        <v>1780800</v>
      </c>
      <c r="AR103" s="192">
        <f t="shared" ref="AR103:AR104" si="157">AP103*AQ103</f>
        <v>40206902.399999999</v>
      </c>
      <c r="AS103" s="192">
        <f t="shared" si="61"/>
        <v>45031730.688000001</v>
      </c>
      <c r="AT103" s="302">
        <v>22.577999999999999</v>
      </c>
      <c r="AU103" s="192">
        <v>1780800</v>
      </c>
      <c r="AV103" s="192">
        <f t="shared" ref="AV103:AV104" si="158">AT103*AU103</f>
        <v>40206902.399999999</v>
      </c>
      <c r="AW103" s="192">
        <f t="shared" si="63"/>
        <v>45031730.688000001</v>
      </c>
      <c r="AX103" s="302">
        <f t="shared" ref="AX103:AX104" si="159">AD103+AH103+AL103+AP103+AT103</f>
        <v>95.02300000000001</v>
      </c>
      <c r="AY103" s="159">
        <v>0</v>
      </c>
      <c r="AZ103" s="159">
        <f>AY103*1.12</f>
        <v>0</v>
      </c>
      <c r="BA103" s="38" t="s">
        <v>447</v>
      </c>
      <c r="BB103" s="40"/>
      <c r="BC103" s="40"/>
      <c r="BD103" s="40"/>
      <c r="BE103" s="40"/>
      <c r="BF103" s="28" t="s">
        <v>461</v>
      </c>
      <c r="BG103" s="40"/>
      <c r="BH103" s="40"/>
      <c r="BI103" s="40"/>
      <c r="BJ103" s="40"/>
      <c r="BK103" s="40"/>
      <c r="BL103" s="40"/>
      <c r="BM103" s="53" t="s">
        <v>603</v>
      </c>
    </row>
    <row r="104" spans="1:65" s="41" customFormat="1" ht="13.15" customHeight="1" x14ac:dyDescent="0.2">
      <c r="A104" s="28" t="s">
        <v>302</v>
      </c>
      <c r="B104" s="38" t="s">
        <v>442</v>
      </c>
      <c r="C104" s="38" t="s">
        <v>460</v>
      </c>
      <c r="D104" s="39" t="s">
        <v>646</v>
      </c>
      <c r="E104" s="40"/>
      <c r="F104" s="38"/>
      <c r="G104" s="28" t="s">
        <v>444</v>
      </c>
      <c r="H104" s="37">
        <v>210029387</v>
      </c>
      <c r="I104" s="40" t="s">
        <v>58</v>
      </c>
      <c r="J104" s="28" t="s">
        <v>59</v>
      </c>
      <c r="K104" s="40" t="s">
        <v>9</v>
      </c>
      <c r="L104" s="40" t="s">
        <v>638</v>
      </c>
      <c r="M104" s="40" t="s">
        <v>60</v>
      </c>
      <c r="N104" s="53" t="s">
        <v>210</v>
      </c>
      <c r="O104" s="53" t="s">
        <v>242</v>
      </c>
      <c r="P104" s="34" t="s">
        <v>445</v>
      </c>
      <c r="Q104" s="38" t="s">
        <v>522</v>
      </c>
      <c r="R104" s="40" t="s">
        <v>234</v>
      </c>
      <c r="S104" s="53" t="s">
        <v>232</v>
      </c>
      <c r="T104" s="28" t="s">
        <v>284</v>
      </c>
      <c r="U104" s="40" t="s">
        <v>11</v>
      </c>
      <c r="V104" s="53"/>
      <c r="W104" s="38" t="s">
        <v>446</v>
      </c>
      <c r="X104" s="53" t="s">
        <v>285</v>
      </c>
      <c r="Y104" s="155">
        <v>30</v>
      </c>
      <c r="Z104" s="155" t="s">
        <v>243</v>
      </c>
      <c r="AA104" s="155">
        <v>10</v>
      </c>
      <c r="AB104" s="28" t="s">
        <v>238</v>
      </c>
      <c r="AC104" s="26" t="s">
        <v>236</v>
      </c>
      <c r="AD104" s="302">
        <v>4.7110000000000003</v>
      </c>
      <c r="AE104" s="192">
        <v>1780800</v>
      </c>
      <c r="AF104" s="192">
        <f t="shared" si="152"/>
        <v>8389348.8000000007</v>
      </c>
      <c r="AG104" s="192">
        <f t="shared" si="153"/>
        <v>9396070.6560000014</v>
      </c>
      <c r="AH104" s="302">
        <v>22.577999999999999</v>
      </c>
      <c r="AI104" s="192">
        <v>1780800</v>
      </c>
      <c r="AJ104" s="192">
        <f t="shared" si="154"/>
        <v>40206902.399999999</v>
      </c>
      <c r="AK104" s="192">
        <f t="shared" si="70"/>
        <v>45031730.688000001</v>
      </c>
      <c r="AL104" s="302">
        <v>22.577999999999999</v>
      </c>
      <c r="AM104" s="192">
        <v>1780800</v>
      </c>
      <c r="AN104" s="192">
        <f t="shared" si="155"/>
        <v>40206902.399999999</v>
      </c>
      <c r="AO104" s="192">
        <f t="shared" si="156"/>
        <v>45031730.688000001</v>
      </c>
      <c r="AP104" s="302">
        <v>22.577999999999999</v>
      </c>
      <c r="AQ104" s="192">
        <v>1780800</v>
      </c>
      <c r="AR104" s="192">
        <f t="shared" si="157"/>
        <v>40206902.399999999</v>
      </c>
      <c r="AS104" s="192">
        <f t="shared" si="61"/>
        <v>45031730.688000001</v>
      </c>
      <c r="AT104" s="302">
        <v>22.577999999999999</v>
      </c>
      <c r="AU104" s="192">
        <v>1780800</v>
      </c>
      <c r="AV104" s="192">
        <f t="shared" si="158"/>
        <v>40206902.399999999</v>
      </c>
      <c r="AW104" s="192">
        <f t="shared" si="63"/>
        <v>45031730.688000001</v>
      </c>
      <c r="AX104" s="302">
        <f t="shared" si="159"/>
        <v>95.02300000000001</v>
      </c>
      <c r="AY104" s="160">
        <v>0</v>
      </c>
      <c r="AZ104" s="160">
        <v>0</v>
      </c>
      <c r="BA104" s="38" t="s">
        <v>447</v>
      </c>
      <c r="BB104" s="40"/>
      <c r="BC104" s="40"/>
      <c r="BD104" s="40"/>
      <c r="BE104" s="40"/>
      <c r="BF104" s="28" t="s">
        <v>461</v>
      </c>
      <c r="BG104" s="40"/>
      <c r="BH104" s="40"/>
      <c r="BI104" s="40"/>
      <c r="BJ104" s="40"/>
      <c r="BK104" s="40"/>
      <c r="BL104" s="40"/>
      <c r="BM104" s="53" t="s">
        <v>603</v>
      </c>
    </row>
    <row r="105" spans="1:65" s="55" customFormat="1" ht="14.25" customHeight="1" x14ac:dyDescent="0.25">
      <c r="A105" s="28" t="s">
        <v>302</v>
      </c>
      <c r="B105" s="23" t="s">
        <v>442</v>
      </c>
      <c r="C105" s="23" t="s">
        <v>460</v>
      </c>
      <c r="D105" s="307" t="s">
        <v>707</v>
      </c>
      <c r="E105" s="307"/>
      <c r="F105" s="23"/>
      <c r="G105" s="28" t="s">
        <v>444</v>
      </c>
      <c r="H105" s="34">
        <v>210029387</v>
      </c>
      <c r="I105" s="28" t="s">
        <v>58</v>
      </c>
      <c r="J105" s="28" t="s">
        <v>59</v>
      </c>
      <c r="K105" s="28" t="s">
        <v>9</v>
      </c>
      <c r="L105" s="28" t="s">
        <v>638</v>
      </c>
      <c r="M105" s="28" t="s">
        <v>60</v>
      </c>
      <c r="N105" s="24" t="s">
        <v>210</v>
      </c>
      <c r="O105" s="24" t="s">
        <v>242</v>
      </c>
      <c r="P105" s="34" t="s">
        <v>445</v>
      </c>
      <c r="Q105" s="68" t="s">
        <v>662</v>
      </c>
      <c r="R105" s="28" t="s">
        <v>234</v>
      </c>
      <c r="S105" s="24" t="s">
        <v>232</v>
      </c>
      <c r="T105" s="28" t="s">
        <v>284</v>
      </c>
      <c r="U105" s="28" t="s">
        <v>11</v>
      </c>
      <c r="V105" s="24"/>
      <c r="W105" s="23" t="s">
        <v>446</v>
      </c>
      <c r="X105" s="138" t="s">
        <v>251</v>
      </c>
      <c r="Y105" s="233">
        <v>30</v>
      </c>
      <c r="Z105" s="233" t="s">
        <v>243</v>
      </c>
      <c r="AA105" s="233">
        <v>10</v>
      </c>
      <c r="AB105" s="28" t="s">
        <v>238</v>
      </c>
      <c r="AC105" s="284" t="s">
        <v>236</v>
      </c>
      <c r="AD105" s="302">
        <v>4.7110000000000003</v>
      </c>
      <c r="AE105" s="192">
        <v>2000000</v>
      </c>
      <c r="AF105" s="192">
        <f t="shared" si="152"/>
        <v>9422000</v>
      </c>
      <c r="AG105" s="192">
        <f t="shared" si="153"/>
        <v>10552640.000000002</v>
      </c>
      <c r="AH105" s="302">
        <v>22.577999999999999</v>
      </c>
      <c r="AI105" s="192">
        <v>2000000</v>
      </c>
      <c r="AJ105" s="192">
        <f t="shared" si="154"/>
        <v>45156000</v>
      </c>
      <c r="AK105" s="192">
        <f t="shared" si="70"/>
        <v>50574720.000000007</v>
      </c>
      <c r="AL105" s="302">
        <v>12.36</v>
      </c>
      <c r="AM105" s="192">
        <v>2000000</v>
      </c>
      <c r="AN105" s="192">
        <f t="shared" si="155"/>
        <v>24720000</v>
      </c>
      <c r="AO105" s="192">
        <f t="shared" si="156"/>
        <v>27686400.000000004</v>
      </c>
      <c r="AP105" s="302"/>
      <c r="AQ105" s="192"/>
      <c r="AR105" s="192"/>
      <c r="AS105" s="192"/>
      <c r="AT105" s="302"/>
      <c r="AU105" s="192"/>
      <c r="AV105" s="192"/>
      <c r="AW105" s="192"/>
      <c r="AX105" s="302">
        <f t="shared" ref="AX105" si="160">AD105+AH105+AL105</f>
        <v>39.649000000000001</v>
      </c>
      <c r="AY105" s="149">
        <f t="shared" ref="AY105:AZ105" si="161">AN105+AJ105+AF105</f>
        <v>79298000</v>
      </c>
      <c r="AZ105" s="149">
        <f t="shared" si="161"/>
        <v>88813760.000000015</v>
      </c>
      <c r="BA105" s="38" t="s">
        <v>447</v>
      </c>
      <c r="BB105" s="40"/>
      <c r="BC105" s="40"/>
      <c r="BD105" s="40"/>
      <c r="BE105" s="40"/>
      <c r="BF105" s="28" t="s">
        <v>461</v>
      </c>
      <c r="BG105" s="40"/>
      <c r="BH105" s="40"/>
      <c r="BI105" s="40"/>
      <c r="BJ105" s="40"/>
      <c r="BK105" s="40"/>
      <c r="BL105" s="40"/>
      <c r="BM105" s="53" t="s">
        <v>756</v>
      </c>
    </row>
    <row r="106" spans="1:65" s="43" customFormat="1" ht="13.15" customHeight="1" x14ac:dyDescent="0.2">
      <c r="A106" s="85" t="s">
        <v>302</v>
      </c>
      <c r="B106" s="25" t="s">
        <v>442</v>
      </c>
      <c r="C106" s="25" t="s">
        <v>443</v>
      </c>
      <c r="D106" s="35" t="s">
        <v>15</v>
      </c>
      <c r="E106" s="36"/>
      <c r="F106" s="42"/>
      <c r="G106" s="166" t="s">
        <v>444</v>
      </c>
      <c r="H106" s="269">
        <v>210031418</v>
      </c>
      <c r="I106" s="166" t="s">
        <v>58</v>
      </c>
      <c r="J106" s="166" t="s">
        <v>59</v>
      </c>
      <c r="K106" s="166" t="s">
        <v>25</v>
      </c>
      <c r="L106" s="166"/>
      <c r="M106" s="166" t="s">
        <v>60</v>
      </c>
      <c r="N106" s="85" t="s">
        <v>210</v>
      </c>
      <c r="O106" s="85" t="s">
        <v>242</v>
      </c>
      <c r="P106" s="37" t="s">
        <v>445</v>
      </c>
      <c r="Q106" s="306" t="s">
        <v>264</v>
      </c>
      <c r="R106" s="166" t="s">
        <v>234</v>
      </c>
      <c r="S106" s="85" t="s">
        <v>232</v>
      </c>
      <c r="T106" s="166" t="s">
        <v>284</v>
      </c>
      <c r="U106" s="166" t="s">
        <v>11</v>
      </c>
      <c r="V106" s="85"/>
      <c r="W106" s="306" t="s">
        <v>446</v>
      </c>
      <c r="X106" s="85" t="s">
        <v>285</v>
      </c>
      <c r="Y106" s="233">
        <v>30</v>
      </c>
      <c r="Z106" s="233" t="s">
        <v>243</v>
      </c>
      <c r="AA106" s="233">
        <v>10</v>
      </c>
      <c r="AB106" s="166" t="s">
        <v>238</v>
      </c>
      <c r="AC106" s="26" t="s">
        <v>236</v>
      </c>
      <c r="AD106" s="297">
        <v>19.77</v>
      </c>
      <c r="AE106" s="160">
        <v>5000000</v>
      </c>
      <c r="AF106" s="160">
        <f t="shared" ref="AF106" si="162">AE106*AD106</f>
        <v>98850000</v>
      </c>
      <c r="AG106" s="160">
        <f t="shared" si="98"/>
        <v>110712000.00000001</v>
      </c>
      <c r="AH106" s="237">
        <v>46.15</v>
      </c>
      <c r="AI106" s="160">
        <v>5000000</v>
      </c>
      <c r="AJ106" s="160">
        <f t="shared" si="86"/>
        <v>230750000</v>
      </c>
      <c r="AK106" s="160">
        <f t="shared" si="70"/>
        <v>258440000.00000003</v>
      </c>
      <c r="AL106" s="237">
        <v>46.15</v>
      </c>
      <c r="AM106" s="160">
        <v>5000000</v>
      </c>
      <c r="AN106" s="160">
        <v>230750000</v>
      </c>
      <c r="AO106" s="160">
        <v>258440000</v>
      </c>
      <c r="AP106" s="237">
        <v>46.15</v>
      </c>
      <c r="AQ106" s="160">
        <v>5000000</v>
      </c>
      <c r="AR106" s="160">
        <f t="shared" si="65"/>
        <v>230750000</v>
      </c>
      <c r="AS106" s="160">
        <f t="shared" si="61"/>
        <v>258440000.00000003</v>
      </c>
      <c r="AT106" s="237">
        <v>46.15</v>
      </c>
      <c r="AU106" s="160">
        <v>5000000</v>
      </c>
      <c r="AV106" s="160">
        <f t="shared" si="66"/>
        <v>230750000</v>
      </c>
      <c r="AW106" s="160">
        <f t="shared" si="63"/>
        <v>258440000.00000003</v>
      </c>
      <c r="AX106" s="237">
        <f t="shared" si="64"/>
        <v>204.37</v>
      </c>
      <c r="AY106" s="160">
        <v>0</v>
      </c>
      <c r="AZ106" s="160">
        <v>0</v>
      </c>
      <c r="BA106" s="38" t="s">
        <v>447</v>
      </c>
      <c r="BB106" s="166"/>
      <c r="BC106" s="166"/>
      <c r="BD106" s="166"/>
      <c r="BE106" s="166"/>
      <c r="BF106" s="40" t="s">
        <v>462</v>
      </c>
      <c r="BG106" s="166"/>
      <c r="BH106" s="166"/>
      <c r="BI106" s="166"/>
      <c r="BJ106" s="166"/>
      <c r="BK106" s="166"/>
      <c r="BL106" s="166"/>
      <c r="BM106" s="85" t="s">
        <v>73</v>
      </c>
    </row>
    <row r="107" spans="1:65" s="45" customFormat="1" ht="13.15" customHeight="1" x14ac:dyDescent="0.25">
      <c r="A107" s="28" t="s">
        <v>302</v>
      </c>
      <c r="B107" s="38" t="s">
        <v>442</v>
      </c>
      <c r="C107" s="38" t="s">
        <v>443</v>
      </c>
      <c r="D107" s="39" t="s">
        <v>612</v>
      </c>
      <c r="E107" s="40"/>
      <c r="F107" s="44"/>
      <c r="G107" s="28" t="s">
        <v>444</v>
      </c>
      <c r="H107" s="37">
        <v>210031418</v>
      </c>
      <c r="I107" s="40" t="s">
        <v>58</v>
      </c>
      <c r="J107" s="28" t="s">
        <v>59</v>
      </c>
      <c r="K107" s="40" t="s">
        <v>25</v>
      </c>
      <c r="L107" s="40"/>
      <c r="M107" s="40" t="s">
        <v>60</v>
      </c>
      <c r="N107" s="53" t="s">
        <v>210</v>
      </c>
      <c r="O107" s="53" t="s">
        <v>242</v>
      </c>
      <c r="P107" s="34" t="s">
        <v>445</v>
      </c>
      <c r="Q107" s="38" t="s">
        <v>522</v>
      </c>
      <c r="R107" s="40" t="s">
        <v>234</v>
      </c>
      <c r="S107" s="53" t="s">
        <v>232</v>
      </c>
      <c r="T107" s="28" t="s">
        <v>284</v>
      </c>
      <c r="U107" s="40" t="s">
        <v>11</v>
      </c>
      <c r="V107" s="53"/>
      <c r="W107" s="38" t="s">
        <v>446</v>
      </c>
      <c r="X107" s="53" t="s">
        <v>285</v>
      </c>
      <c r="Y107" s="155">
        <v>30</v>
      </c>
      <c r="Z107" s="155" t="s">
        <v>243</v>
      </c>
      <c r="AA107" s="155">
        <v>10</v>
      </c>
      <c r="AB107" s="28" t="s">
        <v>238</v>
      </c>
      <c r="AC107" s="26" t="s">
        <v>236</v>
      </c>
      <c r="AD107" s="308">
        <v>16.510000000000005</v>
      </c>
      <c r="AE107" s="192">
        <v>5000000</v>
      </c>
      <c r="AF107" s="192">
        <f t="shared" ref="AF107:AF110" si="163">AD107*AE107</f>
        <v>82550000.00000003</v>
      </c>
      <c r="AG107" s="192">
        <f t="shared" si="98"/>
        <v>92456000.000000045</v>
      </c>
      <c r="AH107" s="302">
        <v>46.15</v>
      </c>
      <c r="AI107" s="192">
        <v>5000000</v>
      </c>
      <c r="AJ107" s="192">
        <f t="shared" ref="AJ107:AJ110" si="164">AH107*AI107</f>
        <v>230750000</v>
      </c>
      <c r="AK107" s="192">
        <f t="shared" si="70"/>
        <v>258440000.00000003</v>
      </c>
      <c r="AL107" s="302">
        <v>46.15</v>
      </c>
      <c r="AM107" s="192">
        <v>5000000</v>
      </c>
      <c r="AN107" s="192">
        <f t="shared" ref="AN107:AN110" si="165">AL107*AM107</f>
        <v>230750000</v>
      </c>
      <c r="AO107" s="192">
        <f t="shared" ref="AO107:AO110" si="166">AN107*1.12</f>
        <v>258440000.00000003</v>
      </c>
      <c r="AP107" s="302">
        <v>46.15</v>
      </c>
      <c r="AQ107" s="192">
        <v>5000000</v>
      </c>
      <c r="AR107" s="192">
        <f t="shared" ref="AR107:AR108" si="167">AP107*AQ107</f>
        <v>230750000</v>
      </c>
      <c r="AS107" s="192">
        <f t="shared" si="61"/>
        <v>258440000.00000003</v>
      </c>
      <c r="AT107" s="302">
        <v>46.15</v>
      </c>
      <c r="AU107" s="192">
        <v>5000000</v>
      </c>
      <c r="AV107" s="192">
        <f t="shared" ref="AV107:AV108" si="168">AT107*AU107</f>
        <v>230750000</v>
      </c>
      <c r="AW107" s="192">
        <f t="shared" si="63"/>
        <v>258440000.00000003</v>
      </c>
      <c r="AX107" s="302">
        <f t="shared" ref="AX107:AX108" si="169">AD107+AH107+AL107+AP107+AT107</f>
        <v>201.11</v>
      </c>
      <c r="AY107" s="159">
        <v>0</v>
      </c>
      <c r="AZ107" s="159">
        <f>AY107*1.12</f>
        <v>0</v>
      </c>
      <c r="BA107" s="38" t="s">
        <v>447</v>
      </c>
      <c r="BB107" s="40"/>
      <c r="BC107" s="40"/>
      <c r="BD107" s="40"/>
      <c r="BE107" s="40"/>
      <c r="BF107" s="28" t="s">
        <v>462</v>
      </c>
      <c r="BG107" s="40"/>
      <c r="BH107" s="40"/>
      <c r="BI107" s="40"/>
      <c r="BJ107" s="40"/>
      <c r="BK107" s="40"/>
      <c r="BL107" s="40"/>
      <c r="BM107" s="53" t="s">
        <v>603</v>
      </c>
    </row>
    <row r="108" spans="1:65" s="45" customFormat="1" ht="13.15" customHeight="1" x14ac:dyDescent="0.2">
      <c r="A108" s="28" t="s">
        <v>302</v>
      </c>
      <c r="B108" s="38" t="s">
        <v>442</v>
      </c>
      <c r="C108" s="38" t="s">
        <v>443</v>
      </c>
      <c r="D108" s="39" t="s">
        <v>647</v>
      </c>
      <c r="E108" s="40"/>
      <c r="F108" s="44"/>
      <c r="G108" s="28" t="s">
        <v>444</v>
      </c>
      <c r="H108" s="37">
        <v>210031418</v>
      </c>
      <c r="I108" s="40" t="s">
        <v>58</v>
      </c>
      <c r="J108" s="28" t="s">
        <v>59</v>
      </c>
      <c r="K108" s="40" t="s">
        <v>9</v>
      </c>
      <c r="L108" s="40" t="s">
        <v>638</v>
      </c>
      <c r="M108" s="40" t="s">
        <v>60</v>
      </c>
      <c r="N108" s="53" t="s">
        <v>210</v>
      </c>
      <c r="O108" s="53" t="s">
        <v>242</v>
      </c>
      <c r="P108" s="34" t="s">
        <v>445</v>
      </c>
      <c r="Q108" s="38" t="s">
        <v>522</v>
      </c>
      <c r="R108" s="40" t="s">
        <v>234</v>
      </c>
      <c r="S108" s="53" t="s">
        <v>232</v>
      </c>
      <c r="T108" s="28" t="s">
        <v>284</v>
      </c>
      <c r="U108" s="40" t="s">
        <v>11</v>
      </c>
      <c r="V108" s="53"/>
      <c r="W108" s="38" t="s">
        <v>446</v>
      </c>
      <c r="X108" s="53" t="s">
        <v>285</v>
      </c>
      <c r="Y108" s="155">
        <v>30</v>
      </c>
      <c r="Z108" s="155" t="s">
        <v>243</v>
      </c>
      <c r="AA108" s="155">
        <v>10</v>
      </c>
      <c r="AB108" s="28" t="s">
        <v>238</v>
      </c>
      <c r="AC108" s="26" t="s">
        <v>236</v>
      </c>
      <c r="AD108" s="308">
        <v>16.510000000000005</v>
      </c>
      <c r="AE108" s="192">
        <v>5000000</v>
      </c>
      <c r="AF108" s="192">
        <f t="shared" si="163"/>
        <v>82550000.00000003</v>
      </c>
      <c r="AG108" s="192">
        <f t="shared" si="98"/>
        <v>92456000.000000045</v>
      </c>
      <c r="AH108" s="302">
        <v>46.15</v>
      </c>
      <c r="AI108" s="192">
        <v>5000000</v>
      </c>
      <c r="AJ108" s="192">
        <f t="shared" si="164"/>
        <v>230750000</v>
      </c>
      <c r="AK108" s="192">
        <f t="shared" si="70"/>
        <v>258440000.00000003</v>
      </c>
      <c r="AL108" s="302">
        <v>46.15</v>
      </c>
      <c r="AM108" s="192">
        <v>5000000</v>
      </c>
      <c r="AN108" s="192">
        <f t="shared" si="165"/>
        <v>230750000</v>
      </c>
      <c r="AO108" s="192">
        <f t="shared" si="166"/>
        <v>258440000.00000003</v>
      </c>
      <c r="AP108" s="302">
        <v>46.15</v>
      </c>
      <c r="AQ108" s="192">
        <v>5000000</v>
      </c>
      <c r="AR108" s="192">
        <f t="shared" si="167"/>
        <v>230750000</v>
      </c>
      <c r="AS108" s="192">
        <f t="shared" si="61"/>
        <v>258440000.00000003</v>
      </c>
      <c r="AT108" s="302">
        <v>46.15</v>
      </c>
      <c r="AU108" s="192">
        <v>5000000</v>
      </c>
      <c r="AV108" s="192">
        <f t="shared" si="168"/>
        <v>230750000</v>
      </c>
      <c r="AW108" s="192">
        <f t="shared" si="63"/>
        <v>258440000.00000003</v>
      </c>
      <c r="AX108" s="302">
        <f t="shared" si="169"/>
        <v>201.11</v>
      </c>
      <c r="AY108" s="160">
        <v>0</v>
      </c>
      <c r="AZ108" s="160">
        <v>0</v>
      </c>
      <c r="BA108" s="38" t="s">
        <v>447</v>
      </c>
      <c r="BB108" s="40"/>
      <c r="BC108" s="40"/>
      <c r="BD108" s="40"/>
      <c r="BE108" s="40"/>
      <c r="BF108" s="28" t="s">
        <v>462</v>
      </c>
      <c r="BG108" s="40"/>
      <c r="BH108" s="40"/>
      <c r="BI108" s="40"/>
      <c r="BJ108" s="40"/>
      <c r="BK108" s="40"/>
      <c r="BL108" s="40"/>
      <c r="BM108" s="53" t="s">
        <v>603</v>
      </c>
    </row>
    <row r="109" spans="1:65" s="55" customFormat="1" ht="14.25" customHeight="1" x14ac:dyDescent="0.25">
      <c r="A109" s="28" t="s">
        <v>302</v>
      </c>
      <c r="B109" s="23" t="s">
        <v>442</v>
      </c>
      <c r="C109" s="23" t="s">
        <v>443</v>
      </c>
      <c r="D109" s="307" t="s">
        <v>708</v>
      </c>
      <c r="E109" s="307"/>
      <c r="F109" s="309"/>
      <c r="G109" s="28" t="s">
        <v>444</v>
      </c>
      <c r="H109" s="34">
        <v>210031418</v>
      </c>
      <c r="I109" s="28" t="s">
        <v>58</v>
      </c>
      <c r="J109" s="28" t="s">
        <v>59</v>
      </c>
      <c r="K109" s="28" t="s">
        <v>9</v>
      </c>
      <c r="L109" s="28" t="s">
        <v>638</v>
      </c>
      <c r="M109" s="28" t="s">
        <v>60</v>
      </c>
      <c r="N109" s="24" t="s">
        <v>210</v>
      </c>
      <c r="O109" s="24" t="s">
        <v>242</v>
      </c>
      <c r="P109" s="34" t="s">
        <v>445</v>
      </c>
      <c r="Q109" s="68" t="s">
        <v>662</v>
      </c>
      <c r="R109" s="28" t="s">
        <v>234</v>
      </c>
      <c r="S109" s="24" t="s">
        <v>232</v>
      </c>
      <c r="T109" s="28" t="s">
        <v>284</v>
      </c>
      <c r="U109" s="28" t="s">
        <v>11</v>
      </c>
      <c r="V109" s="24"/>
      <c r="W109" s="23" t="s">
        <v>446</v>
      </c>
      <c r="X109" s="138" t="s">
        <v>251</v>
      </c>
      <c r="Y109" s="233" t="s">
        <v>278</v>
      </c>
      <c r="Z109" s="233" t="s">
        <v>700</v>
      </c>
      <c r="AA109" s="233">
        <v>10</v>
      </c>
      <c r="AB109" s="28" t="s">
        <v>238</v>
      </c>
      <c r="AC109" s="284" t="s">
        <v>236</v>
      </c>
      <c r="AD109" s="308">
        <v>18.41</v>
      </c>
      <c r="AE109" s="192">
        <v>5000000</v>
      </c>
      <c r="AF109" s="192">
        <f t="shared" si="163"/>
        <v>92050000</v>
      </c>
      <c r="AG109" s="192">
        <f t="shared" si="98"/>
        <v>103096000.00000001</v>
      </c>
      <c r="AH109" s="302">
        <v>46.15</v>
      </c>
      <c r="AI109" s="192">
        <v>5000000</v>
      </c>
      <c r="AJ109" s="192">
        <f t="shared" si="164"/>
        <v>230750000</v>
      </c>
      <c r="AK109" s="192">
        <f t="shared" si="70"/>
        <v>258440000.00000003</v>
      </c>
      <c r="AL109" s="302">
        <v>21</v>
      </c>
      <c r="AM109" s="192">
        <v>5000000</v>
      </c>
      <c r="AN109" s="192">
        <f t="shared" si="165"/>
        <v>105000000</v>
      </c>
      <c r="AO109" s="192">
        <f t="shared" si="166"/>
        <v>117600000.00000001</v>
      </c>
      <c r="AP109" s="302"/>
      <c r="AQ109" s="192"/>
      <c r="AR109" s="192"/>
      <c r="AS109" s="192"/>
      <c r="AT109" s="302"/>
      <c r="AU109" s="192"/>
      <c r="AV109" s="192"/>
      <c r="AW109" s="192"/>
      <c r="AX109" s="302">
        <f t="shared" ref="AX109:AX110" si="170">AD109+AH109+AL109</f>
        <v>85.56</v>
      </c>
      <c r="AY109" s="149">
        <f t="shared" ref="AY109:AZ110" si="171">AN109+AJ109+AF109</f>
        <v>427800000</v>
      </c>
      <c r="AZ109" s="149">
        <f t="shared" si="171"/>
        <v>479136000.00000006</v>
      </c>
      <c r="BA109" s="38" t="s">
        <v>447</v>
      </c>
      <c r="BB109" s="40"/>
      <c r="BC109" s="40"/>
      <c r="BD109" s="40"/>
      <c r="BE109" s="40"/>
      <c r="BF109" s="28" t="s">
        <v>462</v>
      </c>
      <c r="BG109" s="40"/>
      <c r="BH109" s="40"/>
      <c r="BI109" s="40"/>
      <c r="BJ109" s="40"/>
      <c r="BK109" s="40"/>
      <c r="BL109" s="40"/>
      <c r="BM109" s="53" t="s">
        <v>759</v>
      </c>
    </row>
    <row r="110" spans="1:65" s="55" customFormat="1" ht="14.25" customHeight="1" x14ac:dyDescent="0.25">
      <c r="A110" s="28" t="s">
        <v>302</v>
      </c>
      <c r="B110" s="23" t="s">
        <v>442</v>
      </c>
      <c r="C110" s="23" t="s">
        <v>443</v>
      </c>
      <c r="D110" s="307" t="s">
        <v>709</v>
      </c>
      <c r="E110" s="307"/>
      <c r="F110" s="23"/>
      <c r="G110" s="28" t="s">
        <v>444</v>
      </c>
      <c r="H110" s="34">
        <v>210017795</v>
      </c>
      <c r="I110" s="28" t="s">
        <v>58</v>
      </c>
      <c r="J110" s="28" t="s">
        <v>59</v>
      </c>
      <c r="K110" s="28" t="s">
        <v>9</v>
      </c>
      <c r="L110" s="28" t="s">
        <v>638</v>
      </c>
      <c r="M110" s="28" t="s">
        <v>60</v>
      </c>
      <c r="N110" s="24" t="s">
        <v>210</v>
      </c>
      <c r="O110" s="24" t="s">
        <v>242</v>
      </c>
      <c r="P110" s="34" t="s">
        <v>445</v>
      </c>
      <c r="Q110" s="68" t="s">
        <v>662</v>
      </c>
      <c r="R110" s="28" t="s">
        <v>234</v>
      </c>
      <c r="S110" s="24" t="s">
        <v>232</v>
      </c>
      <c r="T110" s="28" t="s">
        <v>284</v>
      </c>
      <c r="U110" s="28" t="s">
        <v>11</v>
      </c>
      <c r="V110" s="24"/>
      <c r="W110" s="23" t="s">
        <v>446</v>
      </c>
      <c r="X110" s="138" t="s">
        <v>251</v>
      </c>
      <c r="Y110" s="233">
        <v>30</v>
      </c>
      <c r="Z110" s="233" t="s">
        <v>243</v>
      </c>
      <c r="AA110" s="233">
        <v>10</v>
      </c>
      <c r="AB110" s="28" t="s">
        <v>238</v>
      </c>
      <c r="AC110" s="284" t="s">
        <v>236</v>
      </c>
      <c r="AD110" s="308">
        <v>8.6300000000000008</v>
      </c>
      <c r="AE110" s="192">
        <v>2000000</v>
      </c>
      <c r="AF110" s="192">
        <f t="shared" si="163"/>
        <v>17260000</v>
      </c>
      <c r="AG110" s="192">
        <f t="shared" si="98"/>
        <v>19331200</v>
      </c>
      <c r="AH110" s="192">
        <v>16.8</v>
      </c>
      <c r="AI110" s="192">
        <v>2000000</v>
      </c>
      <c r="AJ110" s="192">
        <f t="shared" si="164"/>
        <v>33600000</v>
      </c>
      <c r="AK110" s="192">
        <f t="shared" si="70"/>
        <v>37632000</v>
      </c>
      <c r="AL110" s="192">
        <v>8.6</v>
      </c>
      <c r="AM110" s="192">
        <v>2000000</v>
      </c>
      <c r="AN110" s="192">
        <f t="shared" si="165"/>
        <v>17200000</v>
      </c>
      <c r="AO110" s="192">
        <f t="shared" si="166"/>
        <v>19264000</v>
      </c>
      <c r="AP110" s="192"/>
      <c r="AQ110" s="192"/>
      <c r="AR110" s="302"/>
      <c r="AS110" s="192"/>
      <c r="AT110" s="192"/>
      <c r="AU110" s="192"/>
      <c r="AV110" s="302"/>
      <c r="AW110" s="192"/>
      <c r="AX110" s="302">
        <f t="shared" si="170"/>
        <v>34.03</v>
      </c>
      <c r="AY110" s="149">
        <f t="shared" si="171"/>
        <v>68060000</v>
      </c>
      <c r="AZ110" s="149">
        <f t="shared" si="171"/>
        <v>76227200</v>
      </c>
      <c r="BA110" s="38" t="s">
        <v>447</v>
      </c>
      <c r="BB110" s="310"/>
      <c r="BC110" s="38"/>
      <c r="BD110" s="40"/>
      <c r="BE110" s="40"/>
      <c r="BF110" s="40"/>
      <c r="BG110" s="40"/>
      <c r="BH110" s="28"/>
      <c r="BI110" s="40"/>
      <c r="BJ110" s="40"/>
      <c r="BK110" s="40"/>
      <c r="BL110" s="40"/>
      <c r="BM110" s="40" t="s">
        <v>417</v>
      </c>
    </row>
    <row r="111" spans="1:65" ht="13.15" customHeight="1" x14ac:dyDescent="0.2">
      <c r="A111" s="14"/>
      <c r="B111" s="14"/>
      <c r="C111" s="14"/>
      <c r="D111" s="14"/>
      <c r="E111" s="14"/>
      <c r="F111" s="15" t="s">
        <v>247</v>
      </c>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8">
        <f>SUM(AY10:AY110)</f>
        <v>3302328538.7481103</v>
      </c>
      <c r="AZ111" s="18">
        <f>SUM(AZ10:AZ110)</f>
        <v>3698607963.4018831</v>
      </c>
      <c r="BA111" s="14"/>
      <c r="BB111" s="14"/>
      <c r="BC111" s="14"/>
      <c r="BD111" s="14"/>
      <c r="BE111" s="14"/>
      <c r="BF111" s="14"/>
      <c r="BG111" s="14"/>
      <c r="BH111" s="14"/>
      <c r="BI111" s="14"/>
      <c r="BJ111" s="14"/>
      <c r="BK111" s="14"/>
      <c r="BL111" s="14"/>
      <c r="BM111" s="14"/>
    </row>
    <row r="112" spans="1:65" ht="13.15" customHeight="1" x14ac:dyDescent="0.2">
      <c r="A112" s="14"/>
      <c r="B112" s="14"/>
      <c r="C112" s="14"/>
      <c r="D112" s="14"/>
      <c r="E112" s="14"/>
      <c r="F112" s="7" t="s">
        <v>69</v>
      </c>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4"/>
      <c r="BB112" s="14"/>
      <c r="BC112" s="14"/>
      <c r="BD112" s="14"/>
      <c r="BE112" s="14"/>
      <c r="BF112" s="14"/>
      <c r="BG112" s="14"/>
      <c r="BH112" s="14"/>
      <c r="BI112" s="14"/>
      <c r="BJ112" s="14"/>
      <c r="BK112" s="14"/>
      <c r="BL112" s="14"/>
      <c r="BM112" s="14"/>
    </row>
    <row r="113" spans="1:233" s="6" customFormat="1" ht="12" customHeight="1" x14ac:dyDescent="0.2">
      <c r="A113" s="56" t="s">
        <v>77</v>
      </c>
      <c r="B113" s="75" t="s">
        <v>426</v>
      </c>
      <c r="C113" s="85"/>
      <c r="D113" s="27" t="s">
        <v>70</v>
      </c>
      <c r="E113" s="166"/>
      <c r="F113" s="166" t="s">
        <v>84</v>
      </c>
      <c r="G113" s="48" t="s">
        <v>336</v>
      </c>
      <c r="H113" s="48"/>
      <c r="I113" s="48" t="s">
        <v>337</v>
      </c>
      <c r="J113" s="48" t="s">
        <v>337</v>
      </c>
      <c r="K113" s="56" t="s">
        <v>25</v>
      </c>
      <c r="L113" s="56"/>
      <c r="M113" s="48"/>
      <c r="N113" s="183">
        <v>70</v>
      </c>
      <c r="O113" s="56">
        <v>230000000</v>
      </c>
      <c r="P113" s="56" t="s">
        <v>233</v>
      </c>
      <c r="Q113" s="56" t="s">
        <v>272</v>
      </c>
      <c r="R113" s="56" t="s">
        <v>234</v>
      </c>
      <c r="S113" s="56">
        <v>230000000</v>
      </c>
      <c r="T113" s="48" t="s">
        <v>338</v>
      </c>
      <c r="U113" s="56"/>
      <c r="V113" s="56"/>
      <c r="W113" s="56" t="s">
        <v>264</v>
      </c>
      <c r="X113" s="38" t="s">
        <v>285</v>
      </c>
      <c r="Y113" s="183">
        <v>0</v>
      </c>
      <c r="Z113" s="183">
        <v>90</v>
      </c>
      <c r="AA113" s="183">
        <v>10</v>
      </c>
      <c r="AB113" s="56"/>
      <c r="AC113" s="56" t="s">
        <v>236</v>
      </c>
      <c r="AD113" s="177"/>
      <c r="AE113" s="184"/>
      <c r="AF113" s="195">
        <v>244018530</v>
      </c>
      <c r="AG113" s="277">
        <f t="shared" ref="AG113:AG132" si="172">AF113*1.12</f>
        <v>273300753.60000002</v>
      </c>
      <c r="AH113" s="177"/>
      <c r="AI113" s="184"/>
      <c r="AJ113" s="195">
        <v>275740940</v>
      </c>
      <c r="AK113" s="277">
        <f t="shared" ref="AK113:AK132" si="173">AJ113*1.12</f>
        <v>308829852.80000001</v>
      </c>
      <c r="AL113" s="177"/>
      <c r="AM113" s="184"/>
      <c r="AN113" s="186">
        <v>311587260</v>
      </c>
      <c r="AO113" s="277">
        <f t="shared" ref="AO113:AO123" si="174">AN113*1.12</f>
        <v>348977731.20000005</v>
      </c>
      <c r="AP113" s="177"/>
      <c r="AQ113" s="184"/>
      <c r="AR113" s="195">
        <v>352093600</v>
      </c>
      <c r="AS113" s="195">
        <f>AR113*1.12</f>
        <v>394344832.00000006</v>
      </c>
      <c r="AT113" s="187"/>
      <c r="AU113" s="184"/>
      <c r="AV113" s="195">
        <v>397865770</v>
      </c>
      <c r="AW113" s="277">
        <f>AV113*1.12</f>
        <v>445609662.40000004</v>
      </c>
      <c r="AX113" s="180"/>
      <c r="AY113" s="277">
        <f t="shared" ref="AY113:AY115" si="175">AF113+AJ113+AN113+AR113+AV113</f>
        <v>1581306100</v>
      </c>
      <c r="AZ113" s="277">
        <f t="shared" ref="AZ113:AZ115" si="176">AY113*1.12</f>
        <v>1771062832.0000002</v>
      </c>
      <c r="BA113" s="48" t="s">
        <v>245</v>
      </c>
      <c r="BB113" s="48" t="s">
        <v>339</v>
      </c>
      <c r="BC113" s="48" t="s">
        <v>340</v>
      </c>
      <c r="BD113" s="56"/>
      <c r="BE113" s="48"/>
      <c r="BF113" s="56"/>
      <c r="BG113" s="56"/>
      <c r="BH113" s="48"/>
      <c r="BI113" s="48"/>
      <c r="BJ113" s="80"/>
      <c r="BK113" s="80"/>
      <c r="BL113" s="80"/>
      <c r="BM113" s="80"/>
    </row>
    <row r="114" spans="1:233" s="6" customFormat="1" ht="12" customHeight="1" x14ac:dyDescent="0.2">
      <c r="A114" s="56" t="s">
        <v>77</v>
      </c>
      <c r="B114" s="75" t="s">
        <v>426</v>
      </c>
      <c r="C114" s="85"/>
      <c r="D114" s="27" t="s">
        <v>74</v>
      </c>
      <c r="E114" s="166"/>
      <c r="F114" s="166" t="s">
        <v>85</v>
      </c>
      <c r="G114" s="48" t="s">
        <v>336</v>
      </c>
      <c r="H114" s="48"/>
      <c r="I114" s="48" t="s">
        <v>337</v>
      </c>
      <c r="J114" s="48" t="s">
        <v>337</v>
      </c>
      <c r="K114" s="56" t="s">
        <v>25</v>
      </c>
      <c r="L114" s="56"/>
      <c r="M114" s="48"/>
      <c r="N114" s="183">
        <v>70</v>
      </c>
      <c r="O114" s="56">
        <v>230000000</v>
      </c>
      <c r="P114" s="56" t="s">
        <v>233</v>
      </c>
      <c r="Q114" s="56" t="s">
        <v>272</v>
      </c>
      <c r="R114" s="56" t="s">
        <v>234</v>
      </c>
      <c r="S114" s="56">
        <v>230000000</v>
      </c>
      <c r="T114" s="48" t="s">
        <v>338</v>
      </c>
      <c r="U114" s="56"/>
      <c r="V114" s="56"/>
      <c r="W114" s="56" t="s">
        <v>264</v>
      </c>
      <c r="X114" s="38" t="s">
        <v>285</v>
      </c>
      <c r="Y114" s="183">
        <v>0</v>
      </c>
      <c r="Z114" s="183">
        <v>90</v>
      </c>
      <c r="AA114" s="183">
        <v>10</v>
      </c>
      <c r="AB114" s="56"/>
      <c r="AC114" s="56" t="s">
        <v>236</v>
      </c>
      <c r="AD114" s="177"/>
      <c r="AE114" s="184"/>
      <c r="AF114" s="195">
        <v>110174999.998</v>
      </c>
      <c r="AG114" s="277">
        <f t="shared" si="172"/>
        <v>123395999.99776001</v>
      </c>
      <c r="AH114" s="177"/>
      <c r="AI114" s="184"/>
      <c r="AJ114" s="195">
        <v>124497749.99900001</v>
      </c>
      <c r="AK114" s="277">
        <f t="shared" si="173"/>
        <v>139437479.99888003</v>
      </c>
      <c r="AL114" s="177"/>
      <c r="AM114" s="184"/>
      <c r="AN114" s="186">
        <v>140682459.99990001</v>
      </c>
      <c r="AO114" s="277">
        <f t="shared" si="174"/>
        <v>157564355.19988802</v>
      </c>
      <c r="AP114" s="177"/>
      <c r="AQ114" s="184"/>
      <c r="AR114" s="186">
        <v>158971179.99980003</v>
      </c>
      <c r="AS114" s="195">
        <f>AR114*1.12</f>
        <v>178047721.59977606</v>
      </c>
      <c r="AT114" s="187"/>
      <c r="AU114" s="184"/>
      <c r="AV114" s="186">
        <v>179637430</v>
      </c>
      <c r="AW114" s="277">
        <f>AV114*1.12</f>
        <v>201193921.60000002</v>
      </c>
      <c r="AX114" s="180"/>
      <c r="AY114" s="277">
        <f t="shared" si="175"/>
        <v>713963819.99670005</v>
      </c>
      <c r="AZ114" s="277">
        <f t="shared" si="176"/>
        <v>799639478.39630413</v>
      </c>
      <c r="BA114" s="48" t="s">
        <v>245</v>
      </c>
      <c r="BB114" s="48" t="s">
        <v>341</v>
      </c>
      <c r="BC114" s="48" t="s">
        <v>342</v>
      </c>
      <c r="BD114" s="56"/>
      <c r="BE114" s="48"/>
      <c r="BF114" s="56"/>
      <c r="BG114" s="56"/>
      <c r="BH114" s="48"/>
      <c r="BI114" s="48"/>
      <c r="BJ114" s="80"/>
      <c r="BK114" s="80"/>
      <c r="BL114" s="80"/>
      <c r="BM114" s="80"/>
    </row>
    <row r="115" spans="1:233" s="6" customFormat="1" ht="12.95" customHeight="1" x14ac:dyDescent="0.2">
      <c r="A115" s="56" t="s">
        <v>77</v>
      </c>
      <c r="B115" s="75" t="s">
        <v>426</v>
      </c>
      <c r="C115" s="85"/>
      <c r="D115" s="27" t="s">
        <v>76</v>
      </c>
      <c r="E115" s="166"/>
      <c r="F115" s="166" t="s">
        <v>86</v>
      </c>
      <c r="G115" s="48" t="s">
        <v>343</v>
      </c>
      <c r="H115" s="48"/>
      <c r="I115" s="48" t="s">
        <v>344</v>
      </c>
      <c r="J115" s="48" t="s">
        <v>345</v>
      </c>
      <c r="K115" s="56" t="s">
        <v>25</v>
      </c>
      <c r="L115" s="56"/>
      <c r="M115" s="48"/>
      <c r="N115" s="183">
        <v>70</v>
      </c>
      <c r="O115" s="56">
        <v>230000000</v>
      </c>
      <c r="P115" s="56" t="s">
        <v>233</v>
      </c>
      <c r="Q115" s="56" t="s">
        <v>272</v>
      </c>
      <c r="R115" s="56" t="s">
        <v>234</v>
      </c>
      <c r="S115" s="56">
        <v>230000000</v>
      </c>
      <c r="T115" s="48" t="s">
        <v>338</v>
      </c>
      <c r="U115" s="56"/>
      <c r="V115" s="56"/>
      <c r="W115" s="56" t="s">
        <v>264</v>
      </c>
      <c r="X115" s="38" t="s">
        <v>285</v>
      </c>
      <c r="Y115" s="183">
        <v>0</v>
      </c>
      <c r="Z115" s="183">
        <v>90</v>
      </c>
      <c r="AA115" s="183">
        <v>10</v>
      </c>
      <c r="AB115" s="56"/>
      <c r="AC115" s="56" t="s">
        <v>236</v>
      </c>
      <c r="AD115" s="177"/>
      <c r="AE115" s="184"/>
      <c r="AF115" s="184">
        <v>67359240</v>
      </c>
      <c r="AG115" s="277">
        <f t="shared" si="172"/>
        <v>75442348.800000012</v>
      </c>
      <c r="AH115" s="177"/>
      <c r="AI115" s="184"/>
      <c r="AJ115" s="195">
        <v>81533659.760000005</v>
      </c>
      <c r="AK115" s="277">
        <f t="shared" si="173"/>
        <v>91317698.931200013</v>
      </c>
      <c r="AL115" s="177"/>
      <c r="AM115" s="184"/>
      <c r="AN115" s="186">
        <v>97767440.950000003</v>
      </c>
      <c r="AO115" s="277">
        <f t="shared" si="174"/>
        <v>109499533.86400001</v>
      </c>
      <c r="AP115" s="177"/>
      <c r="AQ115" s="184"/>
      <c r="AR115" s="186">
        <v>116336984.98</v>
      </c>
      <c r="AS115" s="195">
        <f>AR115*1.12</f>
        <v>130297423.17760001</v>
      </c>
      <c r="AT115" s="187"/>
      <c r="AU115" s="184"/>
      <c r="AV115" s="186">
        <v>137554965.19</v>
      </c>
      <c r="AW115" s="277">
        <f>AV115*1.12</f>
        <v>154061561.01280001</v>
      </c>
      <c r="AX115" s="180"/>
      <c r="AY115" s="277">
        <f t="shared" si="175"/>
        <v>500552290.88</v>
      </c>
      <c r="AZ115" s="277">
        <f t="shared" si="176"/>
        <v>560618565.78560007</v>
      </c>
      <c r="BA115" s="56" t="s">
        <v>245</v>
      </c>
      <c r="BB115" s="48" t="s">
        <v>346</v>
      </c>
      <c r="BC115" s="48" t="s">
        <v>347</v>
      </c>
      <c r="BD115" s="56"/>
      <c r="BE115" s="48"/>
      <c r="BF115" s="56"/>
      <c r="BG115" s="56"/>
      <c r="BH115" s="48"/>
      <c r="BI115" s="48"/>
      <c r="BJ115" s="80"/>
      <c r="BK115" s="80"/>
      <c r="BL115" s="80"/>
      <c r="BM115" s="80"/>
    </row>
    <row r="116" spans="1:233" ht="12.95" customHeight="1" x14ac:dyDescent="0.25">
      <c r="A116" s="25" t="s">
        <v>241</v>
      </c>
      <c r="B116" s="25" t="s">
        <v>442</v>
      </c>
      <c r="C116" s="25"/>
      <c r="D116" s="35" t="s">
        <v>83</v>
      </c>
      <c r="E116" s="36"/>
      <c r="F116" s="25"/>
      <c r="G116" s="46" t="s">
        <v>464</v>
      </c>
      <c r="H116" s="25"/>
      <c r="I116" s="311" t="s">
        <v>465</v>
      </c>
      <c r="J116" s="311" t="s">
        <v>466</v>
      </c>
      <c r="K116" s="222" t="s">
        <v>25</v>
      </c>
      <c r="L116" s="56"/>
      <c r="M116" s="56"/>
      <c r="N116" s="183">
        <v>100</v>
      </c>
      <c r="O116" s="56" t="s">
        <v>232</v>
      </c>
      <c r="P116" s="47" t="s">
        <v>233</v>
      </c>
      <c r="Q116" s="306" t="s">
        <v>264</v>
      </c>
      <c r="R116" s="306" t="s">
        <v>234</v>
      </c>
      <c r="S116" s="306" t="s">
        <v>232</v>
      </c>
      <c r="T116" s="48" t="s">
        <v>75</v>
      </c>
      <c r="U116" s="56"/>
      <c r="V116" s="56" t="s">
        <v>251</v>
      </c>
      <c r="W116" s="56"/>
      <c r="X116" s="56"/>
      <c r="Y116" s="150">
        <v>0</v>
      </c>
      <c r="Z116" s="244">
        <v>90</v>
      </c>
      <c r="AA116" s="150">
        <v>10</v>
      </c>
      <c r="AB116" s="56"/>
      <c r="AC116" s="26" t="s">
        <v>236</v>
      </c>
      <c r="AD116" s="183">
        <v>1</v>
      </c>
      <c r="AE116" s="278">
        <v>30000000</v>
      </c>
      <c r="AF116" s="278">
        <v>30000000</v>
      </c>
      <c r="AG116" s="278">
        <f t="shared" si="172"/>
        <v>33600000</v>
      </c>
      <c r="AH116" s="183">
        <v>1</v>
      </c>
      <c r="AI116" s="186">
        <v>15000000</v>
      </c>
      <c r="AJ116" s="186">
        <v>15000000</v>
      </c>
      <c r="AK116" s="278">
        <f t="shared" si="173"/>
        <v>16800000</v>
      </c>
      <c r="AL116" s="183">
        <v>1</v>
      </c>
      <c r="AM116" s="186">
        <v>15000000</v>
      </c>
      <c r="AN116" s="278">
        <f t="shared" ref="AN116:AN123" si="177">AM116*AL116</f>
        <v>15000000</v>
      </c>
      <c r="AO116" s="278">
        <f t="shared" si="174"/>
        <v>16800000</v>
      </c>
      <c r="AP116" s="187"/>
      <c r="AQ116" s="186"/>
      <c r="AR116" s="186"/>
      <c r="AS116" s="186"/>
      <c r="AT116" s="187"/>
      <c r="AU116" s="186"/>
      <c r="AV116" s="186"/>
      <c r="AW116" s="186"/>
      <c r="AX116" s="183">
        <f>AL116+AH116+AD116</f>
        <v>3</v>
      </c>
      <c r="AY116" s="159">
        <v>0</v>
      </c>
      <c r="AZ116" s="159">
        <f>AY116*1.12</f>
        <v>0</v>
      </c>
      <c r="BA116" s="38" t="s">
        <v>245</v>
      </c>
      <c r="BB116" s="49" t="s">
        <v>467</v>
      </c>
      <c r="BC116" s="49" t="s">
        <v>468</v>
      </c>
      <c r="BD116" s="48"/>
      <c r="BE116" s="48"/>
      <c r="BF116" s="48"/>
      <c r="BG116" s="48"/>
      <c r="BH116" s="48"/>
      <c r="BI116" s="38"/>
      <c r="BJ116" s="38"/>
      <c r="BK116" s="38"/>
      <c r="BL116" s="38"/>
      <c r="BM116" s="38"/>
    </row>
    <row r="117" spans="1:233" s="1" customFormat="1" ht="12.95" customHeight="1" x14ac:dyDescent="0.2">
      <c r="A117" s="59" t="s">
        <v>241</v>
      </c>
      <c r="B117" s="59"/>
      <c r="C117" s="59"/>
      <c r="D117" s="35" t="s">
        <v>654</v>
      </c>
      <c r="E117" s="59"/>
      <c r="F117" s="59"/>
      <c r="G117" s="46" t="s">
        <v>464</v>
      </c>
      <c r="H117" s="311"/>
      <c r="I117" s="311" t="s">
        <v>465</v>
      </c>
      <c r="J117" s="311" t="s">
        <v>466</v>
      </c>
      <c r="K117" s="126" t="s">
        <v>25</v>
      </c>
      <c r="L117" s="56"/>
      <c r="M117" s="56"/>
      <c r="N117" s="183">
        <v>100</v>
      </c>
      <c r="O117" s="56" t="s">
        <v>232</v>
      </c>
      <c r="P117" s="53" t="s">
        <v>233</v>
      </c>
      <c r="Q117" s="38" t="s">
        <v>522</v>
      </c>
      <c r="R117" s="38" t="s">
        <v>234</v>
      </c>
      <c r="S117" s="38" t="s">
        <v>232</v>
      </c>
      <c r="T117" s="48" t="s">
        <v>75</v>
      </c>
      <c r="U117" s="56"/>
      <c r="V117" s="56" t="s">
        <v>251</v>
      </c>
      <c r="W117" s="56"/>
      <c r="X117" s="56"/>
      <c r="Y117" s="150">
        <v>0</v>
      </c>
      <c r="Z117" s="244">
        <v>90</v>
      </c>
      <c r="AA117" s="150">
        <v>10</v>
      </c>
      <c r="AB117" s="56"/>
      <c r="AC117" s="38" t="s">
        <v>655</v>
      </c>
      <c r="AD117" s="183">
        <v>1</v>
      </c>
      <c r="AE117" s="149">
        <v>24000000</v>
      </c>
      <c r="AF117" s="149">
        <v>24000000</v>
      </c>
      <c r="AG117" s="149">
        <f t="shared" si="172"/>
        <v>26880000.000000004</v>
      </c>
      <c r="AH117" s="183">
        <v>1</v>
      </c>
      <c r="AI117" s="149">
        <v>24000000</v>
      </c>
      <c r="AJ117" s="149">
        <v>24000000</v>
      </c>
      <c r="AK117" s="149">
        <f t="shared" si="173"/>
        <v>26880000.000000004</v>
      </c>
      <c r="AL117" s="183">
        <v>1</v>
      </c>
      <c r="AM117" s="149">
        <v>24000000</v>
      </c>
      <c r="AN117" s="149">
        <f t="shared" si="177"/>
        <v>24000000</v>
      </c>
      <c r="AO117" s="149">
        <f t="shared" si="174"/>
        <v>26880000.000000004</v>
      </c>
      <c r="AP117" s="187"/>
      <c r="AQ117" s="186"/>
      <c r="AR117" s="186"/>
      <c r="AS117" s="186"/>
      <c r="AT117" s="187"/>
      <c r="AU117" s="186"/>
      <c r="AV117" s="186"/>
      <c r="AW117" s="186"/>
      <c r="AX117" s="183">
        <f>AL117+AH117+AD117</f>
        <v>3</v>
      </c>
      <c r="AY117" s="195">
        <f>AN117+AJ117+AF117</f>
        <v>72000000</v>
      </c>
      <c r="AZ117" s="195">
        <f>AO117+AK117+AG117</f>
        <v>80640000.000000015</v>
      </c>
      <c r="BA117" s="53" t="s">
        <v>245</v>
      </c>
      <c r="BB117" s="49" t="s">
        <v>467</v>
      </c>
      <c r="BC117" s="49" t="s">
        <v>468</v>
      </c>
      <c r="BD117" s="48"/>
      <c r="BE117" s="48"/>
      <c r="BF117" s="48"/>
      <c r="BG117" s="48"/>
      <c r="BH117" s="48"/>
      <c r="BI117" s="38"/>
      <c r="BJ117" s="38"/>
      <c r="BK117" s="38"/>
      <c r="BL117" s="38"/>
      <c r="BM117" s="53" t="s">
        <v>656</v>
      </c>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row>
    <row r="118" spans="1:233" ht="12.95" customHeight="1" x14ac:dyDescent="0.25">
      <c r="A118" s="25" t="s">
        <v>241</v>
      </c>
      <c r="B118" s="25" t="s">
        <v>442</v>
      </c>
      <c r="C118" s="25"/>
      <c r="D118" s="35" t="s">
        <v>82</v>
      </c>
      <c r="E118" s="36"/>
      <c r="F118" s="25"/>
      <c r="G118" s="46" t="s">
        <v>464</v>
      </c>
      <c r="H118" s="25"/>
      <c r="I118" s="311" t="s">
        <v>465</v>
      </c>
      <c r="J118" s="311" t="s">
        <v>466</v>
      </c>
      <c r="K118" s="222" t="s">
        <v>25</v>
      </c>
      <c r="L118" s="59"/>
      <c r="M118" s="59"/>
      <c r="N118" s="183">
        <v>100</v>
      </c>
      <c r="O118" s="56" t="s">
        <v>232</v>
      </c>
      <c r="P118" s="47" t="s">
        <v>233</v>
      </c>
      <c r="Q118" s="306" t="s">
        <v>264</v>
      </c>
      <c r="R118" s="306" t="s">
        <v>234</v>
      </c>
      <c r="S118" s="306" t="s">
        <v>232</v>
      </c>
      <c r="T118" s="24" t="s">
        <v>469</v>
      </c>
      <c r="U118" s="59"/>
      <c r="V118" s="56" t="s">
        <v>251</v>
      </c>
      <c r="W118" s="59"/>
      <c r="X118" s="59"/>
      <c r="Y118" s="150">
        <v>0</v>
      </c>
      <c r="Z118" s="244">
        <v>90</v>
      </c>
      <c r="AA118" s="150">
        <v>10</v>
      </c>
      <c r="AB118" s="59"/>
      <c r="AC118" s="26" t="s">
        <v>236</v>
      </c>
      <c r="AD118" s="59">
        <v>1</v>
      </c>
      <c r="AE118" s="278">
        <v>30000000</v>
      </c>
      <c r="AF118" s="278">
        <v>30000000</v>
      </c>
      <c r="AG118" s="278">
        <f t="shared" si="172"/>
        <v>33600000</v>
      </c>
      <c r="AH118" s="59">
        <v>1</v>
      </c>
      <c r="AI118" s="186">
        <v>15000000</v>
      </c>
      <c r="AJ118" s="186">
        <v>15000000</v>
      </c>
      <c r="AK118" s="278">
        <f t="shared" si="173"/>
        <v>16800000</v>
      </c>
      <c r="AL118" s="59">
        <v>1</v>
      </c>
      <c r="AM118" s="186">
        <v>15000000</v>
      </c>
      <c r="AN118" s="278">
        <f t="shared" si="177"/>
        <v>15000000</v>
      </c>
      <c r="AO118" s="278">
        <f t="shared" si="174"/>
        <v>16800000</v>
      </c>
      <c r="AP118" s="59"/>
      <c r="AQ118" s="59"/>
      <c r="AR118" s="59"/>
      <c r="AS118" s="59"/>
      <c r="AT118" s="59"/>
      <c r="AU118" s="59"/>
      <c r="AV118" s="59"/>
      <c r="AW118" s="59"/>
      <c r="AX118" s="183">
        <f t="shared" ref="AX118:AX123" si="178">AL118+AH118+AD118</f>
        <v>3</v>
      </c>
      <c r="AY118" s="159">
        <v>0</v>
      </c>
      <c r="AZ118" s="159">
        <f>AY118*1.12</f>
        <v>0</v>
      </c>
      <c r="BA118" s="38" t="s">
        <v>245</v>
      </c>
      <c r="BB118" s="59" t="s">
        <v>470</v>
      </c>
      <c r="BC118" s="312" t="s">
        <v>471</v>
      </c>
      <c r="BD118" s="59"/>
      <c r="BE118" s="59"/>
      <c r="BF118" s="59"/>
      <c r="BG118" s="59"/>
      <c r="BH118" s="59"/>
      <c r="BI118" s="38"/>
      <c r="BJ118" s="38"/>
      <c r="BK118" s="38"/>
      <c r="BL118" s="38"/>
      <c r="BM118" s="38"/>
    </row>
    <row r="119" spans="1:233" s="1" customFormat="1" ht="12.95" customHeight="1" x14ac:dyDescent="0.2">
      <c r="A119" s="59" t="s">
        <v>241</v>
      </c>
      <c r="B119" s="59"/>
      <c r="C119" s="59"/>
      <c r="D119" s="35" t="s">
        <v>657</v>
      </c>
      <c r="E119" s="59"/>
      <c r="F119" s="59"/>
      <c r="G119" s="46" t="s">
        <v>464</v>
      </c>
      <c r="H119" s="311"/>
      <c r="I119" s="311" t="s">
        <v>465</v>
      </c>
      <c r="J119" s="311" t="s">
        <v>466</v>
      </c>
      <c r="K119" s="126" t="s">
        <v>25</v>
      </c>
      <c r="L119" s="59"/>
      <c r="M119" s="59"/>
      <c r="N119" s="183">
        <v>100</v>
      </c>
      <c r="O119" s="56" t="s">
        <v>232</v>
      </c>
      <c r="P119" s="53" t="s">
        <v>233</v>
      </c>
      <c r="Q119" s="38" t="s">
        <v>522</v>
      </c>
      <c r="R119" s="38" t="s">
        <v>234</v>
      </c>
      <c r="S119" s="38" t="s">
        <v>232</v>
      </c>
      <c r="T119" s="24" t="s">
        <v>469</v>
      </c>
      <c r="U119" s="59"/>
      <c r="V119" s="56" t="s">
        <v>251</v>
      </c>
      <c r="W119" s="59"/>
      <c r="X119" s="59"/>
      <c r="Y119" s="150">
        <v>0</v>
      </c>
      <c r="Z119" s="244">
        <v>90</v>
      </c>
      <c r="AA119" s="150">
        <v>10</v>
      </c>
      <c r="AB119" s="59"/>
      <c r="AC119" s="38" t="s">
        <v>655</v>
      </c>
      <c r="AD119" s="46">
        <v>1</v>
      </c>
      <c r="AE119" s="149">
        <v>24000000</v>
      </c>
      <c r="AF119" s="149">
        <v>24000000</v>
      </c>
      <c r="AG119" s="149">
        <f t="shared" si="172"/>
        <v>26880000.000000004</v>
      </c>
      <c r="AH119" s="46">
        <v>1</v>
      </c>
      <c r="AI119" s="149">
        <v>24000000</v>
      </c>
      <c r="AJ119" s="149">
        <v>24000000</v>
      </c>
      <c r="AK119" s="149">
        <f t="shared" si="173"/>
        <v>26880000.000000004</v>
      </c>
      <c r="AL119" s="46">
        <v>1</v>
      </c>
      <c r="AM119" s="149">
        <v>24000000</v>
      </c>
      <c r="AN119" s="149">
        <f t="shared" si="177"/>
        <v>24000000</v>
      </c>
      <c r="AO119" s="149">
        <f t="shared" si="174"/>
        <v>26880000.000000004</v>
      </c>
      <c r="AP119" s="59"/>
      <c r="AQ119" s="59"/>
      <c r="AR119" s="59"/>
      <c r="AS119" s="59"/>
      <c r="AT119" s="59"/>
      <c r="AU119" s="59"/>
      <c r="AV119" s="59"/>
      <c r="AW119" s="59"/>
      <c r="AX119" s="183">
        <f t="shared" si="178"/>
        <v>3</v>
      </c>
      <c r="AY119" s="195">
        <f t="shared" ref="AY119:AZ123" si="179">AN119+AJ119+AF119</f>
        <v>72000000</v>
      </c>
      <c r="AZ119" s="195">
        <f t="shared" si="179"/>
        <v>80640000.000000015</v>
      </c>
      <c r="BA119" s="53" t="s">
        <v>245</v>
      </c>
      <c r="BB119" s="312" t="s">
        <v>470</v>
      </c>
      <c r="BC119" s="312" t="s">
        <v>471</v>
      </c>
      <c r="BD119" s="59"/>
      <c r="BE119" s="59"/>
      <c r="BF119" s="59"/>
      <c r="BG119" s="59"/>
      <c r="BH119" s="59"/>
      <c r="BI119" s="38"/>
      <c r="BJ119" s="38"/>
      <c r="BK119" s="38"/>
      <c r="BL119" s="38"/>
      <c r="BM119" s="53" t="s">
        <v>656</v>
      </c>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row>
    <row r="120" spans="1:233" ht="12.95" customHeight="1" x14ac:dyDescent="0.25">
      <c r="A120" s="25" t="s">
        <v>241</v>
      </c>
      <c r="B120" s="25" t="s">
        <v>442</v>
      </c>
      <c r="C120" s="25"/>
      <c r="D120" s="35" t="s">
        <v>81</v>
      </c>
      <c r="E120" s="36"/>
      <c r="F120" s="25"/>
      <c r="G120" s="46" t="s">
        <v>464</v>
      </c>
      <c r="H120" s="25"/>
      <c r="I120" s="311" t="s">
        <v>465</v>
      </c>
      <c r="J120" s="311" t="s">
        <v>466</v>
      </c>
      <c r="K120" s="222" t="s">
        <v>25</v>
      </c>
      <c r="L120" s="59"/>
      <c r="M120" s="59"/>
      <c r="N120" s="183">
        <v>100</v>
      </c>
      <c r="O120" s="56" t="s">
        <v>232</v>
      </c>
      <c r="P120" s="47" t="s">
        <v>233</v>
      </c>
      <c r="Q120" s="306" t="s">
        <v>264</v>
      </c>
      <c r="R120" s="306" t="s">
        <v>234</v>
      </c>
      <c r="S120" s="306" t="s">
        <v>232</v>
      </c>
      <c r="T120" s="24" t="s">
        <v>140</v>
      </c>
      <c r="U120" s="59"/>
      <c r="V120" s="56" t="s">
        <v>251</v>
      </c>
      <c r="W120" s="59"/>
      <c r="X120" s="59"/>
      <c r="Y120" s="150">
        <v>0</v>
      </c>
      <c r="Z120" s="244">
        <v>90</v>
      </c>
      <c r="AA120" s="150">
        <v>10</v>
      </c>
      <c r="AB120" s="59"/>
      <c r="AC120" s="26" t="s">
        <v>236</v>
      </c>
      <c r="AD120" s="59">
        <v>1</v>
      </c>
      <c r="AE120" s="278">
        <v>15000000</v>
      </c>
      <c r="AF120" s="278">
        <v>15000000</v>
      </c>
      <c r="AG120" s="278">
        <f t="shared" si="172"/>
        <v>16800000</v>
      </c>
      <c r="AH120" s="59">
        <v>1</v>
      </c>
      <c r="AI120" s="186">
        <v>15000000</v>
      </c>
      <c r="AJ120" s="186">
        <v>15000000</v>
      </c>
      <c r="AK120" s="278">
        <f t="shared" si="173"/>
        <v>16800000</v>
      </c>
      <c r="AL120" s="59">
        <v>1</v>
      </c>
      <c r="AM120" s="186">
        <v>15000000</v>
      </c>
      <c r="AN120" s="278">
        <f t="shared" si="177"/>
        <v>15000000</v>
      </c>
      <c r="AO120" s="278">
        <f t="shared" si="174"/>
        <v>16800000</v>
      </c>
      <c r="AP120" s="59"/>
      <c r="AQ120" s="59"/>
      <c r="AR120" s="59"/>
      <c r="AS120" s="59"/>
      <c r="AT120" s="59"/>
      <c r="AU120" s="59"/>
      <c r="AV120" s="59"/>
      <c r="AW120" s="59"/>
      <c r="AX120" s="183">
        <f t="shared" si="178"/>
        <v>3</v>
      </c>
      <c r="AY120" s="159">
        <v>0</v>
      </c>
      <c r="AZ120" s="159">
        <f>AY120*1.12</f>
        <v>0</v>
      </c>
      <c r="BA120" s="38" t="s">
        <v>245</v>
      </c>
      <c r="BB120" s="59" t="s">
        <v>472</v>
      </c>
      <c r="BC120" s="312" t="s">
        <v>473</v>
      </c>
      <c r="BD120" s="59"/>
      <c r="BE120" s="59"/>
      <c r="BF120" s="59"/>
      <c r="BG120" s="59"/>
      <c r="BH120" s="59"/>
      <c r="BI120" s="38"/>
      <c r="BJ120" s="38"/>
      <c r="BK120" s="38"/>
      <c r="BL120" s="38"/>
      <c r="BM120" s="38"/>
    </row>
    <row r="121" spans="1:233" s="1" customFormat="1" ht="12.95" customHeight="1" x14ac:dyDescent="0.2">
      <c r="A121" s="59" t="s">
        <v>241</v>
      </c>
      <c r="B121" s="59"/>
      <c r="C121" s="59"/>
      <c r="D121" s="35" t="s">
        <v>658</v>
      </c>
      <c r="E121" s="59"/>
      <c r="F121" s="59"/>
      <c r="G121" s="46" t="s">
        <v>464</v>
      </c>
      <c r="H121" s="311"/>
      <c r="I121" s="311" t="s">
        <v>465</v>
      </c>
      <c r="J121" s="311" t="s">
        <v>466</v>
      </c>
      <c r="K121" s="126" t="s">
        <v>25</v>
      </c>
      <c r="L121" s="59"/>
      <c r="M121" s="59"/>
      <c r="N121" s="183">
        <v>100</v>
      </c>
      <c r="O121" s="56" t="s">
        <v>232</v>
      </c>
      <c r="P121" s="53" t="s">
        <v>233</v>
      </c>
      <c r="Q121" s="38" t="s">
        <v>522</v>
      </c>
      <c r="R121" s="38" t="s">
        <v>234</v>
      </c>
      <c r="S121" s="38" t="s">
        <v>232</v>
      </c>
      <c r="T121" s="24" t="s">
        <v>140</v>
      </c>
      <c r="U121" s="59"/>
      <c r="V121" s="56" t="s">
        <v>251</v>
      </c>
      <c r="W121" s="59"/>
      <c r="X121" s="59"/>
      <c r="Y121" s="150">
        <v>0</v>
      </c>
      <c r="Z121" s="244">
        <v>90</v>
      </c>
      <c r="AA121" s="150">
        <v>10</v>
      </c>
      <c r="AB121" s="59"/>
      <c r="AC121" s="38" t="s">
        <v>655</v>
      </c>
      <c r="AD121" s="46">
        <v>1</v>
      </c>
      <c r="AE121" s="149">
        <v>24000000</v>
      </c>
      <c r="AF121" s="149">
        <v>24000000</v>
      </c>
      <c r="AG121" s="149">
        <f t="shared" si="172"/>
        <v>26880000.000000004</v>
      </c>
      <c r="AH121" s="46">
        <v>1</v>
      </c>
      <c r="AI121" s="149">
        <v>24000000</v>
      </c>
      <c r="AJ121" s="149">
        <v>24000000</v>
      </c>
      <c r="AK121" s="149">
        <f t="shared" si="173"/>
        <v>26880000.000000004</v>
      </c>
      <c r="AL121" s="46">
        <v>1</v>
      </c>
      <c r="AM121" s="149">
        <v>24000000</v>
      </c>
      <c r="AN121" s="149">
        <f t="shared" si="177"/>
        <v>24000000</v>
      </c>
      <c r="AO121" s="149">
        <f t="shared" si="174"/>
        <v>26880000.000000004</v>
      </c>
      <c r="AP121" s="59"/>
      <c r="AQ121" s="59"/>
      <c r="AR121" s="59"/>
      <c r="AS121" s="59"/>
      <c r="AT121" s="59"/>
      <c r="AU121" s="59"/>
      <c r="AV121" s="59"/>
      <c r="AW121" s="59"/>
      <c r="AX121" s="183">
        <f t="shared" si="178"/>
        <v>3</v>
      </c>
      <c r="AY121" s="195">
        <f t="shared" si="179"/>
        <v>72000000</v>
      </c>
      <c r="AZ121" s="195">
        <f t="shared" si="179"/>
        <v>80640000.000000015</v>
      </c>
      <c r="BA121" s="53" t="s">
        <v>245</v>
      </c>
      <c r="BB121" s="312" t="s">
        <v>472</v>
      </c>
      <c r="BC121" s="312" t="s">
        <v>473</v>
      </c>
      <c r="BD121" s="59"/>
      <c r="BE121" s="59"/>
      <c r="BF121" s="59"/>
      <c r="BG121" s="59"/>
      <c r="BH121" s="59"/>
      <c r="BI121" s="38"/>
      <c r="BJ121" s="38"/>
      <c r="BK121" s="38"/>
      <c r="BL121" s="38"/>
      <c r="BM121" s="53" t="s">
        <v>656</v>
      </c>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row>
    <row r="122" spans="1:233" ht="12.95" customHeight="1" x14ac:dyDescent="0.25">
      <c r="A122" s="25" t="s">
        <v>241</v>
      </c>
      <c r="B122" s="25" t="s">
        <v>442</v>
      </c>
      <c r="C122" s="25"/>
      <c r="D122" s="35" t="s">
        <v>80</v>
      </c>
      <c r="E122" s="36"/>
      <c r="F122" s="25"/>
      <c r="G122" s="46" t="s">
        <v>464</v>
      </c>
      <c r="H122" s="25"/>
      <c r="I122" s="311" t="s">
        <v>465</v>
      </c>
      <c r="J122" s="311" t="s">
        <v>466</v>
      </c>
      <c r="K122" s="222" t="s">
        <v>25</v>
      </c>
      <c r="L122" s="59"/>
      <c r="M122" s="59"/>
      <c r="N122" s="183">
        <v>100</v>
      </c>
      <c r="O122" s="56" t="s">
        <v>232</v>
      </c>
      <c r="P122" s="47" t="s">
        <v>233</v>
      </c>
      <c r="Q122" s="306" t="s">
        <v>264</v>
      </c>
      <c r="R122" s="306" t="s">
        <v>234</v>
      </c>
      <c r="S122" s="306" t="s">
        <v>232</v>
      </c>
      <c r="T122" s="24" t="s">
        <v>474</v>
      </c>
      <c r="U122" s="59"/>
      <c r="V122" s="56" t="s">
        <v>251</v>
      </c>
      <c r="W122" s="59"/>
      <c r="X122" s="59"/>
      <c r="Y122" s="150">
        <v>0</v>
      </c>
      <c r="Z122" s="244">
        <v>90</v>
      </c>
      <c r="AA122" s="150">
        <v>10</v>
      </c>
      <c r="AB122" s="59"/>
      <c r="AC122" s="26" t="s">
        <v>236</v>
      </c>
      <c r="AD122" s="59">
        <v>1</v>
      </c>
      <c r="AE122" s="278">
        <v>15000000</v>
      </c>
      <c r="AF122" s="278">
        <v>15000000</v>
      </c>
      <c r="AG122" s="278">
        <f t="shared" si="172"/>
        <v>16800000</v>
      </c>
      <c r="AH122" s="59">
        <v>1</v>
      </c>
      <c r="AI122" s="186">
        <v>15000000</v>
      </c>
      <c r="AJ122" s="186">
        <v>15000000</v>
      </c>
      <c r="AK122" s="278">
        <f t="shared" si="173"/>
        <v>16800000</v>
      </c>
      <c r="AL122" s="59">
        <v>1</v>
      </c>
      <c r="AM122" s="186">
        <v>15000000</v>
      </c>
      <c r="AN122" s="278">
        <f t="shared" si="177"/>
        <v>15000000</v>
      </c>
      <c r="AO122" s="278">
        <f t="shared" si="174"/>
        <v>16800000</v>
      </c>
      <c r="AP122" s="59"/>
      <c r="AQ122" s="59"/>
      <c r="AR122" s="59"/>
      <c r="AS122" s="59"/>
      <c r="AT122" s="59"/>
      <c r="AU122" s="59"/>
      <c r="AV122" s="59"/>
      <c r="AW122" s="59"/>
      <c r="AX122" s="183">
        <f t="shared" si="178"/>
        <v>3</v>
      </c>
      <c r="AY122" s="159">
        <v>0</v>
      </c>
      <c r="AZ122" s="159">
        <f>AY122*1.12</f>
        <v>0</v>
      </c>
      <c r="BA122" s="38" t="s">
        <v>245</v>
      </c>
      <c r="BB122" s="59" t="s">
        <v>475</v>
      </c>
      <c r="BC122" s="312" t="s">
        <v>476</v>
      </c>
      <c r="BD122" s="59"/>
      <c r="BE122" s="59"/>
      <c r="BF122" s="59"/>
      <c r="BG122" s="59"/>
      <c r="BH122" s="59"/>
      <c r="BI122" s="38"/>
      <c r="BJ122" s="38"/>
      <c r="BK122" s="38"/>
      <c r="BL122" s="38"/>
      <c r="BM122" s="38"/>
    </row>
    <row r="123" spans="1:233" s="1" customFormat="1" ht="12.95" customHeight="1" x14ac:dyDescent="0.2">
      <c r="A123" s="59" t="s">
        <v>241</v>
      </c>
      <c r="B123" s="59"/>
      <c r="C123" s="59"/>
      <c r="D123" s="35" t="s">
        <v>659</v>
      </c>
      <c r="E123" s="59"/>
      <c r="F123" s="59"/>
      <c r="G123" s="46" t="s">
        <v>464</v>
      </c>
      <c r="H123" s="311"/>
      <c r="I123" s="311" t="s">
        <v>465</v>
      </c>
      <c r="J123" s="311" t="s">
        <v>466</v>
      </c>
      <c r="K123" s="126" t="s">
        <v>25</v>
      </c>
      <c r="L123" s="59"/>
      <c r="M123" s="59"/>
      <c r="N123" s="183">
        <v>100</v>
      </c>
      <c r="O123" s="56" t="s">
        <v>232</v>
      </c>
      <c r="P123" s="53" t="s">
        <v>233</v>
      </c>
      <c r="Q123" s="38" t="s">
        <v>522</v>
      </c>
      <c r="R123" s="38" t="s">
        <v>234</v>
      </c>
      <c r="S123" s="38" t="s">
        <v>232</v>
      </c>
      <c r="T123" s="24" t="s">
        <v>474</v>
      </c>
      <c r="U123" s="59"/>
      <c r="V123" s="56" t="s">
        <v>251</v>
      </c>
      <c r="W123" s="59"/>
      <c r="X123" s="59"/>
      <c r="Y123" s="150">
        <v>0</v>
      </c>
      <c r="Z123" s="244">
        <v>90</v>
      </c>
      <c r="AA123" s="150">
        <v>10</v>
      </c>
      <c r="AB123" s="59"/>
      <c r="AC123" s="38" t="s">
        <v>655</v>
      </c>
      <c r="AD123" s="46">
        <v>1</v>
      </c>
      <c r="AE123" s="149">
        <v>24000000</v>
      </c>
      <c r="AF123" s="149">
        <v>24000000</v>
      </c>
      <c r="AG123" s="149">
        <f t="shared" si="172"/>
        <v>26880000.000000004</v>
      </c>
      <c r="AH123" s="46">
        <v>1</v>
      </c>
      <c r="AI123" s="149">
        <v>24000000</v>
      </c>
      <c r="AJ123" s="149">
        <v>24000000</v>
      </c>
      <c r="AK123" s="149">
        <f t="shared" si="173"/>
        <v>26880000.000000004</v>
      </c>
      <c r="AL123" s="46">
        <v>1</v>
      </c>
      <c r="AM123" s="149">
        <v>24000000</v>
      </c>
      <c r="AN123" s="149">
        <f t="shared" si="177"/>
        <v>24000000</v>
      </c>
      <c r="AO123" s="149">
        <f t="shared" si="174"/>
        <v>26880000.000000004</v>
      </c>
      <c r="AP123" s="59"/>
      <c r="AQ123" s="59"/>
      <c r="AR123" s="59"/>
      <c r="AS123" s="59"/>
      <c r="AT123" s="59"/>
      <c r="AU123" s="59"/>
      <c r="AV123" s="59"/>
      <c r="AW123" s="59"/>
      <c r="AX123" s="183">
        <f t="shared" si="178"/>
        <v>3</v>
      </c>
      <c r="AY123" s="195">
        <f t="shared" si="179"/>
        <v>72000000</v>
      </c>
      <c r="AZ123" s="195">
        <f t="shared" si="179"/>
        <v>80640000.000000015</v>
      </c>
      <c r="BA123" s="53" t="s">
        <v>245</v>
      </c>
      <c r="BB123" s="312" t="s">
        <v>475</v>
      </c>
      <c r="BC123" s="312" t="s">
        <v>476</v>
      </c>
      <c r="BD123" s="59"/>
      <c r="BE123" s="59"/>
      <c r="BF123" s="59"/>
      <c r="BG123" s="59"/>
      <c r="BH123" s="59"/>
      <c r="BI123" s="38"/>
      <c r="BJ123" s="38"/>
      <c r="BK123" s="38"/>
      <c r="BL123" s="38"/>
      <c r="BM123" s="53" t="s">
        <v>656</v>
      </c>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row>
    <row r="124" spans="1:233" ht="12.95" customHeight="1" x14ac:dyDescent="0.2">
      <c r="A124" s="25" t="s">
        <v>66</v>
      </c>
      <c r="B124" s="25" t="s">
        <v>442</v>
      </c>
      <c r="C124" s="25"/>
      <c r="D124" s="35" t="s">
        <v>79</v>
      </c>
      <c r="E124" s="36"/>
      <c r="F124" s="25"/>
      <c r="G124" s="50" t="s">
        <v>477</v>
      </c>
      <c r="H124" s="25"/>
      <c r="I124" s="50" t="s">
        <v>89</v>
      </c>
      <c r="J124" s="50" t="s">
        <v>89</v>
      </c>
      <c r="K124" s="233" t="s">
        <v>25</v>
      </c>
      <c r="L124" s="233"/>
      <c r="M124" s="233"/>
      <c r="N124" s="233">
        <v>40</v>
      </c>
      <c r="O124" s="233">
        <v>231010000</v>
      </c>
      <c r="P124" s="233" t="s">
        <v>273</v>
      </c>
      <c r="Q124" s="234" t="s">
        <v>264</v>
      </c>
      <c r="R124" s="113" t="s">
        <v>234</v>
      </c>
      <c r="S124" s="233">
        <v>230000000</v>
      </c>
      <c r="T124" s="233" t="s">
        <v>90</v>
      </c>
      <c r="U124" s="233"/>
      <c r="V124" s="233"/>
      <c r="W124" s="233" t="s">
        <v>478</v>
      </c>
      <c r="X124" s="233" t="s">
        <v>479</v>
      </c>
      <c r="Y124" s="233">
        <v>30</v>
      </c>
      <c r="Z124" s="233" t="s">
        <v>243</v>
      </c>
      <c r="AA124" s="233">
        <v>10</v>
      </c>
      <c r="AB124" s="233"/>
      <c r="AC124" s="26" t="s">
        <v>236</v>
      </c>
      <c r="AD124" s="233"/>
      <c r="AE124" s="233"/>
      <c r="AF124" s="235">
        <v>1701855000</v>
      </c>
      <c r="AG124" s="235">
        <f t="shared" si="172"/>
        <v>1906077600.0000002</v>
      </c>
      <c r="AH124" s="235"/>
      <c r="AI124" s="235"/>
      <c r="AJ124" s="235">
        <v>1383281622</v>
      </c>
      <c r="AK124" s="235">
        <f t="shared" si="173"/>
        <v>1549275416.6400001</v>
      </c>
      <c r="AL124" s="235"/>
      <c r="AM124" s="235"/>
      <c r="AN124" s="235"/>
      <c r="AO124" s="235"/>
      <c r="AP124" s="235"/>
      <c r="AQ124" s="235"/>
      <c r="AR124" s="235"/>
      <c r="AS124" s="235"/>
      <c r="AT124" s="235"/>
      <c r="AU124" s="235"/>
      <c r="AV124" s="235"/>
      <c r="AW124" s="235"/>
      <c r="AX124" s="235"/>
      <c r="AY124" s="160">
        <v>0</v>
      </c>
      <c r="AZ124" s="160">
        <v>0</v>
      </c>
      <c r="BA124" s="53" t="s">
        <v>245</v>
      </c>
      <c r="BB124" s="233" t="s">
        <v>480</v>
      </c>
      <c r="BC124" s="233" t="s">
        <v>481</v>
      </c>
      <c r="BD124" s="48"/>
      <c r="BE124" s="48"/>
      <c r="BF124" s="48"/>
      <c r="BG124" s="48"/>
      <c r="BH124" s="48"/>
      <c r="BI124" s="38"/>
      <c r="BJ124" s="38"/>
      <c r="BK124" s="38"/>
      <c r="BL124" s="38"/>
      <c r="BM124" s="38"/>
    </row>
    <row r="125" spans="1:233" ht="12.95" customHeight="1" x14ac:dyDescent="0.2">
      <c r="A125" s="25" t="s">
        <v>66</v>
      </c>
      <c r="B125" s="25" t="s">
        <v>442</v>
      </c>
      <c r="C125" s="25"/>
      <c r="D125" s="35" t="s">
        <v>519</v>
      </c>
      <c r="E125" s="35"/>
      <c r="F125" s="35"/>
      <c r="G125" s="50" t="s">
        <v>477</v>
      </c>
      <c r="H125" s="50"/>
      <c r="I125" s="50" t="s">
        <v>89</v>
      </c>
      <c r="J125" s="50" t="s">
        <v>89</v>
      </c>
      <c r="K125" s="233" t="s">
        <v>25</v>
      </c>
      <c r="L125" s="233"/>
      <c r="M125" s="233"/>
      <c r="N125" s="233">
        <v>40</v>
      </c>
      <c r="O125" s="233">
        <v>231010000</v>
      </c>
      <c r="P125" s="233" t="s">
        <v>273</v>
      </c>
      <c r="Q125" s="234" t="s">
        <v>484</v>
      </c>
      <c r="R125" s="113" t="s">
        <v>234</v>
      </c>
      <c r="S125" s="233">
        <v>230000000</v>
      </c>
      <c r="T125" s="233" t="s">
        <v>90</v>
      </c>
      <c r="U125" s="233"/>
      <c r="V125" s="233"/>
      <c r="W125" s="233" t="s">
        <v>478</v>
      </c>
      <c r="X125" s="233" t="s">
        <v>479</v>
      </c>
      <c r="Y125" s="233">
        <v>30</v>
      </c>
      <c r="Z125" s="233" t="s">
        <v>243</v>
      </c>
      <c r="AA125" s="233">
        <v>10</v>
      </c>
      <c r="AB125" s="233"/>
      <c r="AC125" s="26" t="s">
        <v>236</v>
      </c>
      <c r="AD125" s="233"/>
      <c r="AE125" s="233"/>
      <c r="AF125" s="235">
        <v>1701855000</v>
      </c>
      <c r="AG125" s="235">
        <f t="shared" si="172"/>
        <v>1906077600.0000002</v>
      </c>
      <c r="AH125" s="235"/>
      <c r="AI125" s="235"/>
      <c r="AJ125" s="235">
        <v>1383281622</v>
      </c>
      <c r="AK125" s="235">
        <f t="shared" si="173"/>
        <v>1549275416.6400001</v>
      </c>
      <c r="AL125" s="235"/>
      <c r="AM125" s="235"/>
      <c r="AN125" s="235"/>
      <c r="AO125" s="235"/>
      <c r="AP125" s="235"/>
      <c r="AQ125" s="235"/>
      <c r="AR125" s="235"/>
      <c r="AS125" s="235"/>
      <c r="AT125" s="235"/>
      <c r="AU125" s="235"/>
      <c r="AV125" s="235"/>
      <c r="AW125" s="235"/>
      <c r="AX125" s="235"/>
      <c r="AY125" s="160">
        <v>0</v>
      </c>
      <c r="AZ125" s="160">
        <f>AY125*1.12</f>
        <v>0</v>
      </c>
      <c r="BA125" s="53" t="s">
        <v>245</v>
      </c>
      <c r="BB125" s="233" t="s">
        <v>480</v>
      </c>
      <c r="BC125" s="233" t="s">
        <v>481</v>
      </c>
      <c r="BD125" s="48"/>
      <c r="BE125" s="38"/>
      <c r="BF125" s="38"/>
      <c r="BG125" s="38"/>
      <c r="BH125" s="38"/>
      <c r="BI125" s="38"/>
      <c r="BK125" s="38"/>
    </row>
    <row r="126" spans="1:233" s="55" customFormat="1" ht="12.95" customHeight="1" x14ac:dyDescent="0.25">
      <c r="A126" s="25" t="s">
        <v>66</v>
      </c>
      <c r="B126" s="25" t="s">
        <v>442</v>
      </c>
      <c r="C126" s="25"/>
      <c r="D126" s="51" t="s">
        <v>519</v>
      </c>
      <c r="E126" s="36"/>
      <c r="F126" s="25"/>
      <c r="G126" s="50" t="s">
        <v>477</v>
      </c>
      <c r="H126" s="25"/>
      <c r="I126" s="50" t="s">
        <v>89</v>
      </c>
      <c r="J126" s="50" t="s">
        <v>89</v>
      </c>
      <c r="K126" s="24" t="s">
        <v>25</v>
      </c>
      <c r="L126" s="24"/>
      <c r="M126" s="24"/>
      <c r="N126" s="24">
        <v>40</v>
      </c>
      <c r="O126" s="24">
        <v>231010000</v>
      </c>
      <c r="P126" s="24" t="s">
        <v>273</v>
      </c>
      <c r="Q126" s="50" t="s">
        <v>478</v>
      </c>
      <c r="R126" s="23" t="s">
        <v>234</v>
      </c>
      <c r="S126" s="24">
        <v>230000000</v>
      </c>
      <c r="T126" s="24" t="s">
        <v>90</v>
      </c>
      <c r="U126" s="24"/>
      <c r="V126" s="24"/>
      <c r="W126" s="24" t="s">
        <v>478</v>
      </c>
      <c r="X126" s="24" t="s">
        <v>479</v>
      </c>
      <c r="Y126" s="24">
        <v>30</v>
      </c>
      <c r="Z126" s="24" t="s">
        <v>243</v>
      </c>
      <c r="AA126" s="24">
        <v>10</v>
      </c>
      <c r="AB126" s="24"/>
      <c r="AC126" s="26" t="s">
        <v>236</v>
      </c>
      <c r="AD126" s="24"/>
      <c r="AE126" s="24"/>
      <c r="AF126" s="52">
        <v>1701855000</v>
      </c>
      <c r="AG126" s="52">
        <f>AF126*1.12</f>
        <v>1906077600.0000002</v>
      </c>
      <c r="AH126" s="52"/>
      <c r="AI126" s="52"/>
      <c r="AJ126" s="52">
        <v>1383281622</v>
      </c>
      <c r="AK126" s="52">
        <f>AJ126*1.12</f>
        <v>1549275416.6400001</v>
      </c>
      <c r="AL126" s="52"/>
      <c r="AM126" s="52"/>
      <c r="AN126" s="52"/>
      <c r="AO126" s="52"/>
      <c r="AP126" s="52"/>
      <c r="AQ126" s="52"/>
      <c r="AR126" s="52"/>
      <c r="AS126" s="52"/>
      <c r="AT126" s="52"/>
      <c r="AU126" s="52"/>
      <c r="AV126" s="52"/>
      <c r="AW126" s="52"/>
      <c r="AX126" s="52"/>
      <c r="AY126" s="160">
        <v>0</v>
      </c>
      <c r="AZ126" s="160">
        <v>0</v>
      </c>
      <c r="BA126" s="53" t="s">
        <v>245</v>
      </c>
      <c r="BB126" s="24" t="s">
        <v>480</v>
      </c>
      <c r="BC126" s="24" t="s">
        <v>481</v>
      </c>
      <c r="BD126" s="48"/>
      <c r="BE126" s="48"/>
      <c r="BF126" s="48"/>
      <c r="BG126" s="48"/>
      <c r="BH126" s="48"/>
      <c r="BI126" s="38"/>
      <c r="BJ126" s="38"/>
      <c r="BK126" s="38"/>
      <c r="BL126" s="38" t="s">
        <v>668</v>
      </c>
      <c r="BM126" s="54" t="s">
        <v>671</v>
      </c>
    </row>
    <row r="127" spans="1:233" s="236" customFormat="1" ht="12.95" customHeight="1" x14ac:dyDescent="0.2">
      <c r="A127" s="56" t="s">
        <v>87</v>
      </c>
      <c r="B127" s="25" t="s">
        <v>442</v>
      </c>
      <c r="C127" s="56"/>
      <c r="D127" s="35" t="s">
        <v>78</v>
      </c>
      <c r="E127" s="36"/>
      <c r="F127" s="56"/>
      <c r="G127" s="313" t="s">
        <v>482</v>
      </c>
      <c r="H127" s="56"/>
      <c r="I127" s="154" t="s">
        <v>483</v>
      </c>
      <c r="J127" s="154" t="s">
        <v>88</v>
      </c>
      <c r="K127" s="56" t="s">
        <v>25</v>
      </c>
      <c r="L127" s="56"/>
      <c r="M127" s="56"/>
      <c r="N127" s="183">
        <v>20</v>
      </c>
      <c r="O127" s="189">
        <v>230000000</v>
      </c>
      <c r="P127" s="189" t="s">
        <v>233</v>
      </c>
      <c r="Q127" s="48" t="s">
        <v>484</v>
      </c>
      <c r="R127" s="189" t="s">
        <v>234</v>
      </c>
      <c r="S127" s="313">
        <v>230000000</v>
      </c>
      <c r="T127" s="48" t="s">
        <v>485</v>
      </c>
      <c r="U127" s="56"/>
      <c r="V127" s="56" t="s">
        <v>251</v>
      </c>
      <c r="W127" s="56"/>
      <c r="X127" s="56"/>
      <c r="Y127" s="150">
        <v>0</v>
      </c>
      <c r="Z127" s="26">
        <v>100</v>
      </c>
      <c r="AA127" s="150">
        <v>0</v>
      </c>
      <c r="AB127" s="56"/>
      <c r="AC127" s="26" t="s">
        <v>236</v>
      </c>
      <c r="AD127" s="187">
        <v>1</v>
      </c>
      <c r="AE127" s="195">
        <v>692056000</v>
      </c>
      <c r="AF127" s="195">
        <v>692056000</v>
      </c>
      <c r="AG127" s="195">
        <f t="shared" si="172"/>
        <v>775102720.00000012</v>
      </c>
      <c r="AH127" s="187">
        <v>1</v>
      </c>
      <c r="AI127" s="195">
        <v>692056000</v>
      </c>
      <c r="AJ127" s="195">
        <f>IF(AF127="С НДС",AI127*1.12,AI127)</f>
        <v>692056000</v>
      </c>
      <c r="AK127" s="195">
        <f t="shared" si="173"/>
        <v>775102720.00000012</v>
      </c>
      <c r="AL127" s="187">
        <v>1</v>
      </c>
      <c r="AM127" s="195">
        <v>774010000</v>
      </c>
      <c r="AN127" s="195">
        <v>774010000</v>
      </c>
      <c r="AO127" s="195">
        <f>AN127*1.12</f>
        <v>866891200.00000012</v>
      </c>
      <c r="AP127" s="187"/>
      <c r="AQ127" s="195"/>
      <c r="AR127" s="195">
        <f>AP127*AQ127</f>
        <v>0</v>
      </c>
      <c r="AS127" s="195">
        <f t="shared" ref="AS127:AS128" si="180">AR127*1.12</f>
        <v>0</v>
      </c>
      <c r="AT127" s="187"/>
      <c r="AU127" s="186"/>
      <c r="AV127" s="186">
        <f>AT127*AU127</f>
        <v>0</v>
      </c>
      <c r="AW127" s="186">
        <f t="shared" ref="AW127:AW128" si="181">AV127*1.12</f>
        <v>0</v>
      </c>
      <c r="AX127" s="186"/>
      <c r="AY127" s="195">
        <v>0</v>
      </c>
      <c r="AZ127" s="195">
        <v>0</v>
      </c>
      <c r="BA127" s="56" t="s">
        <v>245</v>
      </c>
      <c r="BB127" s="40" t="s">
        <v>486</v>
      </c>
      <c r="BC127" s="40" t="s">
        <v>487</v>
      </c>
      <c r="BD127" s="48"/>
      <c r="BE127" s="48"/>
      <c r="BF127" s="48"/>
      <c r="BG127" s="48"/>
      <c r="BH127" s="48"/>
      <c r="BI127" s="48"/>
      <c r="BJ127" s="48"/>
      <c r="BK127" s="48"/>
      <c r="BL127" s="48"/>
      <c r="BM127" s="56"/>
    </row>
    <row r="128" spans="1:233" s="236" customFormat="1" ht="12.95" customHeight="1" x14ac:dyDescent="0.2">
      <c r="A128" s="56" t="s">
        <v>87</v>
      </c>
      <c r="B128" s="25" t="s">
        <v>442</v>
      </c>
      <c r="C128" s="56"/>
      <c r="D128" s="57" t="s">
        <v>613</v>
      </c>
      <c r="E128" s="58"/>
      <c r="F128" s="56"/>
      <c r="G128" s="313" t="s">
        <v>482</v>
      </c>
      <c r="H128" s="56"/>
      <c r="I128" s="154" t="s">
        <v>483</v>
      </c>
      <c r="J128" s="154" t="s">
        <v>88</v>
      </c>
      <c r="K128" s="63" t="s">
        <v>9</v>
      </c>
      <c r="L128" s="63" t="s">
        <v>386</v>
      </c>
      <c r="M128" s="56"/>
      <c r="N128" s="183">
        <v>20</v>
      </c>
      <c r="O128" s="189">
        <v>230000000</v>
      </c>
      <c r="P128" s="189" t="s">
        <v>233</v>
      </c>
      <c r="Q128" s="62" t="s">
        <v>522</v>
      </c>
      <c r="R128" s="189" t="s">
        <v>234</v>
      </c>
      <c r="S128" s="313">
        <v>230000000</v>
      </c>
      <c r="T128" s="48" t="s">
        <v>485</v>
      </c>
      <c r="U128" s="56"/>
      <c r="V128" s="63" t="s">
        <v>235</v>
      </c>
      <c r="W128" s="56"/>
      <c r="X128" s="56"/>
      <c r="Y128" s="150">
        <v>0</v>
      </c>
      <c r="Z128" s="26">
        <v>100</v>
      </c>
      <c r="AA128" s="150">
        <v>0</v>
      </c>
      <c r="AB128" s="56"/>
      <c r="AC128" s="26" t="s">
        <v>236</v>
      </c>
      <c r="AD128" s="187">
        <v>1</v>
      </c>
      <c r="AE128" s="195"/>
      <c r="AF128" s="72">
        <v>856956000</v>
      </c>
      <c r="AG128" s="72">
        <f t="shared" si="172"/>
        <v>959790720.00000012</v>
      </c>
      <c r="AH128" s="187">
        <v>1</v>
      </c>
      <c r="AI128" s="195"/>
      <c r="AJ128" s="72">
        <v>749456000</v>
      </c>
      <c r="AK128" s="72">
        <f t="shared" si="173"/>
        <v>839390720.00000012</v>
      </c>
      <c r="AL128" s="187"/>
      <c r="AM128" s="195"/>
      <c r="AN128" s="195"/>
      <c r="AO128" s="195"/>
      <c r="AP128" s="187"/>
      <c r="AQ128" s="195"/>
      <c r="AR128" s="195">
        <f>AP128*AQ128</f>
        <v>0</v>
      </c>
      <c r="AS128" s="195">
        <f t="shared" si="180"/>
        <v>0</v>
      </c>
      <c r="AT128" s="187"/>
      <c r="AU128" s="186"/>
      <c r="AV128" s="186">
        <f>AT128*AU128</f>
        <v>0</v>
      </c>
      <c r="AW128" s="186">
        <f t="shared" si="181"/>
        <v>0</v>
      </c>
      <c r="AX128" s="186"/>
      <c r="AY128" s="195">
        <v>0</v>
      </c>
      <c r="AZ128" s="195">
        <f t="shared" ref="AZ128:AZ135" si="182">AY128*1.12</f>
        <v>0</v>
      </c>
      <c r="BA128" s="56" t="s">
        <v>245</v>
      </c>
      <c r="BB128" s="66" t="s">
        <v>614</v>
      </c>
      <c r="BC128" s="66" t="s">
        <v>615</v>
      </c>
      <c r="BD128" s="48"/>
      <c r="BE128" s="48"/>
      <c r="BF128" s="48"/>
      <c r="BG128" s="48"/>
      <c r="BH128" s="48"/>
      <c r="BI128" s="48"/>
      <c r="BJ128" s="48"/>
      <c r="BK128" s="48"/>
      <c r="BL128" s="48"/>
      <c r="BM128" s="56" t="s">
        <v>616</v>
      </c>
    </row>
    <row r="129" spans="1:233" s="1" customFormat="1" ht="12.95" customHeight="1" x14ac:dyDescent="0.2">
      <c r="A129" s="56" t="s">
        <v>87</v>
      </c>
      <c r="B129" s="59"/>
      <c r="C129" s="59"/>
      <c r="D129" s="57" t="s">
        <v>672</v>
      </c>
      <c r="E129" s="59"/>
      <c r="F129" s="59"/>
      <c r="G129" s="60" t="s">
        <v>482</v>
      </c>
      <c r="H129" s="60"/>
      <c r="I129" s="60" t="s">
        <v>483</v>
      </c>
      <c r="J129" s="60" t="s">
        <v>88</v>
      </c>
      <c r="K129" s="322" t="s">
        <v>25</v>
      </c>
      <c r="L129" s="322"/>
      <c r="M129" s="322"/>
      <c r="N129" s="323">
        <v>20</v>
      </c>
      <c r="O129" s="61">
        <v>230000000</v>
      </c>
      <c r="P129" s="61" t="s">
        <v>233</v>
      </c>
      <c r="Q129" s="62" t="s">
        <v>484</v>
      </c>
      <c r="R129" s="61" t="s">
        <v>234</v>
      </c>
      <c r="S129" s="60">
        <v>230000000</v>
      </c>
      <c r="T129" s="62" t="s">
        <v>485</v>
      </c>
      <c r="U129" s="63"/>
      <c r="V129" s="63" t="s">
        <v>235</v>
      </c>
      <c r="W129" s="322"/>
      <c r="X129" s="322"/>
      <c r="Y129" s="64">
        <v>0</v>
      </c>
      <c r="Z129" s="65">
        <v>100</v>
      </c>
      <c r="AA129" s="64">
        <v>0</v>
      </c>
      <c r="AB129" s="63"/>
      <c r="AC129" s="65" t="s">
        <v>236</v>
      </c>
      <c r="AD129" s="324"/>
      <c r="AE129" s="325"/>
      <c r="AF129" s="72">
        <v>796456000</v>
      </c>
      <c r="AG129" s="72">
        <f>AF129*1.12</f>
        <v>892030720.00000012</v>
      </c>
      <c r="AH129" s="325"/>
      <c r="AI129" s="325"/>
      <c r="AJ129" s="72">
        <v>692056000</v>
      </c>
      <c r="AK129" s="72">
        <f>AJ129*1.12</f>
        <v>775102720.00000012</v>
      </c>
      <c r="AL129" s="324"/>
      <c r="AM129" s="326"/>
      <c r="AN129" s="326"/>
      <c r="AO129" s="326"/>
      <c r="AP129" s="324"/>
      <c r="AQ129" s="326"/>
      <c r="AR129" s="326"/>
      <c r="AS129" s="326"/>
      <c r="AT129" s="324"/>
      <c r="AU129" s="325"/>
      <c r="AV129" s="325"/>
      <c r="AW129" s="325"/>
      <c r="AX129" s="325"/>
      <c r="AY129" s="72">
        <v>0</v>
      </c>
      <c r="AZ129" s="72">
        <v>0</v>
      </c>
      <c r="BA129" s="63" t="s">
        <v>245</v>
      </c>
      <c r="BB129" s="66" t="s">
        <v>673</v>
      </c>
      <c r="BC129" s="66" t="s">
        <v>674</v>
      </c>
      <c r="BD129" s="48"/>
      <c r="BE129" s="48"/>
      <c r="BF129" s="48"/>
      <c r="BG129" s="48"/>
      <c r="BH129" s="48"/>
      <c r="BI129" s="38"/>
      <c r="BJ129" s="38"/>
      <c r="BK129" s="38"/>
      <c r="BL129" s="38"/>
      <c r="BM129" s="67" t="s">
        <v>652</v>
      </c>
      <c r="BN129" s="4"/>
      <c r="BO129" s="4"/>
      <c r="BP129" s="4"/>
      <c r="BQ129" s="4"/>
      <c r="BR129" s="4"/>
      <c r="BS129" s="4"/>
      <c r="BT129" s="4"/>
      <c r="BU129" s="4"/>
      <c r="BV129" s="4"/>
      <c r="BW129" s="4"/>
      <c r="BX129" s="4"/>
      <c r="BY129" s="4"/>
      <c r="BZ129" s="4"/>
      <c r="CA129" s="4"/>
      <c r="CB129" s="4"/>
      <c r="CC129" s="4"/>
      <c r="CD129" s="4"/>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row>
    <row r="130" spans="1:233" s="1" customFormat="1" ht="12.95" customHeight="1" x14ac:dyDescent="0.2">
      <c r="A130" s="56" t="s">
        <v>87</v>
      </c>
      <c r="B130" s="59"/>
      <c r="C130" s="59"/>
      <c r="D130" s="57" t="s">
        <v>805</v>
      </c>
      <c r="E130" s="59"/>
      <c r="F130" s="59"/>
      <c r="G130" s="60" t="s">
        <v>482</v>
      </c>
      <c r="H130" s="60"/>
      <c r="I130" s="60" t="s">
        <v>483</v>
      </c>
      <c r="J130" s="60" t="s">
        <v>88</v>
      </c>
      <c r="K130" s="322" t="s">
        <v>25</v>
      </c>
      <c r="L130" s="322"/>
      <c r="M130" s="322"/>
      <c r="N130" s="323">
        <v>20</v>
      </c>
      <c r="O130" s="61">
        <v>230000000</v>
      </c>
      <c r="P130" s="61" t="s">
        <v>233</v>
      </c>
      <c r="Q130" s="62" t="s">
        <v>804</v>
      </c>
      <c r="R130" s="61" t="s">
        <v>234</v>
      </c>
      <c r="S130" s="60">
        <v>230000000</v>
      </c>
      <c r="T130" s="62" t="s">
        <v>485</v>
      </c>
      <c r="U130" s="63"/>
      <c r="V130" s="63" t="s">
        <v>235</v>
      </c>
      <c r="W130" s="322"/>
      <c r="X130" s="322"/>
      <c r="Y130" s="64">
        <v>0</v>
      </c>
      <c r="Z130" s="65">
        <v>100</v>
      </c>
      <c r="AA130" s="64">
        <v>0</v>
      </c>
      <c r="AB130" s="63"/>
      <c r="AC130" s="65" t="s">
        <v>236</v>
      </c>
      <c r="AD130" s="324"/>
      <c r="AE130" s="325"/>
      <c r="AF130" s="327">
        <v>318159000</v>
      </c>
      <c r="AG130" s="327">
        <f>AF130*1.12</f>
        <v>356338080.00000006</v>
      </c>
      <c r="AH130" s="325"/>
      <c r="AI130" s="325"/>
      <c r="AJ130" s="72">
        <v>692056000</v>
      </c>
      <c r="AK130" s="72">
        <f>AJ130*1.12</f>
        <v>775102720.00000012</v>
      </c>
      <c r="AL130" s="324"/>
      <c r="AM130" s="326"/>
      <c r="AN130" s="326"/>
      <c r="AO130" s="326"/>
      <c r="AP130" s="324"/>
      <c r="AQ130" s="326"/>
      <c r="AR130" s="326"/>
      <c r="AS130" s="326"/>
      <c r="AT130" s="324"/>
      <c r="AU130" s="325"/>
      <c r="AV130" s="325"/>
      <c r="AW130" s="325"/>
      <c r="AX130" s="325"/>
      <c r="AY130" s="72">
        <f>AF130+AJ130+AN130+AR130+AV130</f>
        <v>1010215000</v>
      </c>
      <c r="AZ130" s="72">
        <f t="shared" si="182"/>
        <v>1131440800</v>
      </c>
      <c r="BA130" s="63" t="s">
        <v>245</v>
      </c>
      <c r="BB130" s="66" t="s">
        <v>673</v>
      </c>
      <c r="BC130" s="66" t="s">
        <v>674</v>
      </c>
      <c r="BD130" s="48"/>
      <c r="BE130" s="48"/>
      <c r="BF130" s="48"/>
      <c r="BG130" s="48"/>
      <c r="BH130" s="48"/>
      <c r="BI130" s="38"/>
      <c r="BJ130" s="38"/>
      <c r="BK130" s="38"/>
      <c r="BL130" s="38"/>
      <c r="BM130" s="67" t="s">
        <v>652</v>
      </c>
      <c r="BN130" s="4"/>
      <c r="BO130" s="4"/>
      <c r="BP130" s="4"/>
      <c r="BQ130" s="4"/>
      <c r="BR130" s="4"/>
      <c r="BS130" s="4"/>
      <c r="BT130" s="4"/>
      <c r="BU130" s="4"/>
      <c r="BV130" s="4"/>
      <c r="BW130" s="4"/>
      <c r="BX130" s="4"/>
      <c r="BY130" s="4"/>
      <c r="BZ130" s="4"/>
      <c r="CA130" s="4"/>
      <c r="CB130" s="4"/>
      <c r="CC130" s="4"/>
      <c r="CD130" s="4"/>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row>
    <row r="131" spans="1:233" ht="12.95" customHeight="1" x14ac:dyDescent="0.25">
      <c r="A131" s="25" t="s">
        <v>617</v>
      </c>
      <c r="B131" s="25"/>
      <c r="C131" s="25"/>
      <c r="D131" s="27" t="s">
        <v>618</v>
      </c>
      <c r="E131" s="35"/>
      <c r="F131" s="35"/>
      <c r="G131" s="59" t="s">
        <v>619</v>
      </c>
      <c r="H131" s="59"/>
      <c r="I131" s="59" t="s">
        <v>620</v>
      </c>
      <c r="J131" s="59" t="s">
        <v>620</v>
      </c>
      <c r="K131" s="59" t="s">
        <v>25</v>
      </c>
      <c r="L131" s="59"/>
      <c r="M131" s="59"/>
      <c r="N131" s="23">
        <v>90</v>
      </c>
      <c r="O131" s="59">
        <v>230000000</v>
      </c>
      <c r="P131" s="59" t="s">
        <v>233</v>
      </c>
      <c r="Q131" s="68" t="s">
        <v>522</v>
      </c>
      <c r="R131" s="59" t="s">
        <v>234</v>
      </c>
      <c r="S131" s="59">
        <v>230000000</v>
      </c>
      <c r="T131" s="59" t="s">
        <v>621</v>
      </c>
      <c r="U131" s="59"/>
      <c r="V131" s="68" t="s">
        <v>235</v>
      </c>
      <c r="W131" s="59"/>
      <c r="X131" s="59"/>
      <c r="Y131" s="59">
        <v>0</v>
      </c>
      <c r="Z131" s="59">
        <v>90</v>
      </c>
      <c r="AA131" s="59">
        <v>10</v>
      </c>
      <c r="AB131" s="59"/>
      <c r="AC131" s="59" t="s">
        <v>236</v>
      </c>
      <c r="AD131" s="59">
        <v>1</v>
      </c>
      <c r="AE131" s="69">
        <v>21000000</v>
      </c>
      <c r="AF131" s="69">
        <v>21000000</v>
      </c>
      <c r="AG131" s="69">
        <f t="shared" si="172"/>
        <v>23520000.000000004</v>
      </c>
      <c r="AH131" s="70">
        <v>1</v>
      </c>
      <c r="AI131" s="69">
        <v>21000000</v>
      </c>
      <c r="AJ131" s="69">
        <v>21000000</v>
      </c>
      <c r="AK131" s="69">
        <f t="shared" si="173"/>
        <v>23520000.000000004</v>
      </c>
      <c r="AL131" s="59"/>
      <c r="AM131" s="59"/>
      <c r="AN131" s="59"/>
      <c r="AO131" s="59"/>
      <c r="AP131" s="59"/>
      <c r="AQ131" s="59"/>
      <c r="AR131" s="59"/>
      <c r="AS131" s="59"/>
      <c r="AT131" s="59"/>
      <c r="AU131" s="59"/>
      <c r="AV131" s="59"/>
      <c r="AW131" s="59"/>
      <c r="AX131" s="59"/>
      <c r="AY131" s="159">
        <v>0</v>
      </c>
      <c r="AZ131" s="159">
        <f t="shared" si="182"/>
        <v>0</v>
      </c>
      <c r="BA131" s="152">
        <v>120240021112</v>
      </c>
      <c r="BB131" s="59" t="s">
        <v>622</v>
      </c>
      <c r="BC131" s="59" t="s">
        <v>623</v>
      </c>
      <c r="BD131" s="59"/>
      <c r="BE131" s="59"/>
      <c r="BF131" s="59"/>
      <c r="BG131" s="59"/>
      <c r="BH131" s="59"/>
      <c r="BI131" s="59"/>
      <c r="BJ131" s="59"/>
      <c r="BK131" s="59"/>
      <c r="BL131" s="59"/>
      <c r="BM131" s="59" t="s">
        <v>624</v>
      </c>
    </row>
    <row r="132" spans="1:233" s="1" customFormat="1" ht="12.95" customHeight="1" x14ac:dyDescent="0.25">
      <c r="A132" s="59" t="s">
        <v>650</v>
      </c>
      <c r="B132" s="59"/>
      <c r="C132" s="59"/>
      <c r="D132" s="27" t="s">
        <v>651</v>
      </c>
      <c r="E132" s="59"/>
      <c r="F132" s="59" t="s">
        <v>652</v>
      </c>
      <c r="G132" s="59" t="s">
        <v>619</v>
      </c>
      <c r="H132" s="59"/>
      <c r="I132" s="59" t="s">
        <v>620</v>
      </c>
      <c r="J132" s="59" t="s">
        <v>620</v>
      </c>
      <c r="K132" s="59" t="s">
        <v>653</v>
      </c>
      <c r="L132" s="59"/>
      <c r="M132" s="59"/>
      <c r="N132" s="23">
        <v>90</v>
      </c>
      <c r="O132" s="59">
        <v>230000000</v>
      </c>
      <c r="P132" s="59" t="s">
        <v>233</v>
      </c>
      <c r="Q132" s="68" t="s">
        <v>484</v>
      </c>
      <c r="R132" s="59" t="s">
        <v>234</v>
      </c>
      <c r="S132" s="59">
        <v>230000000</v>
      </c>
      <c r="T132" s="59" t="s">
        <v>621</v>
      </c>
      <c r="U132" s="59"/>
      <c r="V132" s="68" t="s">
        <v>235</v>
      </c>
      <c r="W132" s="59"/>
      <c r="X132" s="59"/>
      <c r="Y132" s="59">
        <v>0</v>
      </c>
      <c r="Z132" s="59">
        <v>90</v>
      </c>
      <c r="AA132" s="59">
        <v>10</v>
      </c>
      <c r="AB132" s="59"/>
      <c r="AC132" s="59" t="s">
        <v>236</v>
      </c>
      <c r="AD132" s="59">
        <v>1</v>
      </c>
      <c r="AE132" s="69">
        <v>21000000</v>
      </c>
      <c r="AF132" s="69">
        <v>21000000</v>
      </c>
      <c r="AG132" s="69">
        <f t="shared" si="172"/>
        <v>23520000.000000004</v>
      </c>
      <c r="AH132" s="70">
        <v>1</v>
      </c>
      <c r="AI132" s="69">
        <v>21000000</v>
      </c>
      <c r="AJ132" s="69">
        <v>21000000</v>
      </c>
      <c r="AK132" s="69">
        <f t="shared" si="173"/>
        <v>23520000.000000004</v>
      </c>
      <c r="AL132" s="59"/>
      <c r="AM132" s="59"/>
      <c r="AN132" s="59"/>
      <c r="AO132" s="59"/>
      <c r="AP132" s="59"/>
      <c r="AQ132" s="59"/>
      <c r="AR132" s="59"/>
      <c r="AS132" s="59"/>
      <c r="AT132" s="59"/>
      <c r="AU132" s="59"/>
      <c r="AV132" s="59"/>
      <c r="AW132" s="59"/>
      <c r="AX132" s="59"/>
      <c r="AY132" s="159">
        <v>0</v>
      </c>
      <c r="AZ132" s="159">
        <f t="shared" si="182"/>
        <v>0</v>
      </c>
      <c r="BA132" s="152">
        <v>120240021112</v>
      </c>
      <c r="BB132" s="59" t="s">
        <v>622</v>
      </c>
      <c r="BC132" s="59" t="s">
        <v>623</v>
      </c>
      <c r="BD132" s="59"/>
      <c r="BE132" s="59"/>
      <c r="BF132" s="59"/>
      <c r="BG132" s="59"/>
      <c r="BH132" s="59"/>
      <c r="BI132" s="59"/>
      <c r="BJ132" s="59"/>
      <c r="BK132" s="59"/>
      <c r="BL132" s="59"/>
      <c r="BM132" s="59">
        <v>14</v>
      </c>
      <c r="BN132" s="210"/>
      <c r="BO132" s="210"/>
      <c r="BP132" s="210"/>
      <c r="BQ132" s="210"/>
      <c r="BR132" s="3"/>
      <c r="BS132" s="210"/>
      <c r="BT132" s="210"/>
      <c r="BU132" s="210"/>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row>
    <row r="133" spans="1:233" s="1" customFormat="1" ht="12.95" customHeight="1" x14ac:dyDescent="0.2">
      <c r="A133" s="59" t="s">
        <v>650</v>
      </c>
      <c r="B133" s="59"/>
      <c r="C133" s="59"/>
      <c r="D133" s="27" t="s">
        <v>675</v>
      </c>
      <c r="E133" s="59"/>
      <c r="F133" s="59" t="s">
        <v>652</v>
      </c>
      <c r="G133" s="59" t="s">
        <v>619</v>
      </c>
      <c r="H133" s="59"/>
      <c r="I133" s="59" t="s">
        <v>620</v>
      </c>
      <c r="J133" s="59" t="s">
        <v>620</v>
      </c>
      <c r="K133" s="59" t="s">
        <v>653</v>
      </c>
      <c r="L133" s="59"/>
      <c r="M133" s="59"/>
      <c r="N133" s="23">
        <v>90</v>
      </c>
      <c r="O133" s="59">
        <v>230000000</v>
      </c>
      <c r="P133" s="59" t="s">
        <v>233</v>
      </c>
      <c r="Q133" s="68" t="s">
        <v>478</v>
      </c>
      <c r="R133" s="59" t="s">
        <v>234</v>
      </c>
      <c r="S133" s="59">
        <v>230000000</v>
      </c>
      <c r="T133" s="59" t="s">
        <v>621</v>
      </c>
      <c r="U133" s="59"/>
      <c r="V133" s="68" t="s">
        <v>235</v>
      </c>
      <c r="W133" s="59"/>
      <c r="X133" s="59"/>
      <c r="Y133" s="59">
        <v>0</v>
      </c>
      <c r="Z133" s="59">
        <v>90</v>
      </c>
      <c r="AA133" s="59">
        <v>10</v>
      </c>
      <c r="AB133" s="59"/>
      <c r="AC133" s="59" t="s">
        <v>236</v>
      </c>
      <c r="AD133" s="59">
        <v>1</v>
      </c>
      <c r="AE133" s="69">
        <v>21000000</v>
      </c>
      <c r="AF133" s="69">
        <v>21000000</v>
      </c>
      <c r="AG133" s="69">
        <f t="shared" ref="AG133:AG138" si="183">AF133*1.12</f>
        <v>23520000.000000004</v>
      </c>
      <c r="AH133" s="70">
        <v>1</v>
      </c>
      <c r="AI133" s="69">
        <v>21000000</v>
      </c>
      <c r="AJ133" s="69">
        <v>21000000</v>
      </c>
      <c r="AK133" s="69">
        <f t="shared" ref="AK133:AK138" si="184">AJ133*1.12</f>
        <v>23520000.000000004</v>
      </c>
      <c r="AL133" s="59"/>
      <c r="AM133" s="59"/>
      <c r="AN133" s="59"/>
      <c r="AO133" s="59"/>
      <c r="AP133" s="59"/>
      <c r="AQ133" s="59"/>
      <c r="AR133" s="59"/>
      <c r="AS133" s="59"/>
      <c r="AT133" s="59"/>
      <c r="AU133" s="59"/>
      <c r="AV133" s="59"/>
      <c r="AW133" s="59"/>
      <c r="AX133" s="59"/>
      <c r="AY133" s="160">
        <v>0</v>
      </c>
      <c r="AZ133" s="160">
        <v>0</v>
      </c>
      <c r="BA133" s="152">
        <v>120240021112</v>
      </c>
      <c r="BB133" s="59" t="s">
        <v>622</v>
      </c>
      <c r="BC133" s="59" t="s">
        <v>623</v>
      </c>
      <c r="BD133" s="59"/>
      <c r="BE133" s="59"/>
      <c r="BF133" s="59"/>
      <c r="BG133" s="59"/>
      <c r="BH133" s="59"/>
      <c r="BI133" s="59"/>
      <c r="BJ133" s="59"/>
      <c r="BK133" s="59"/>
      <c r="BL133" s="59"/>
      <c r="BM133" s="67">
        <v>14</v>
      </c>
      <c r="BN133" s="210"/>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row>
    <row r="134" spans="1:233" s="1" customFormat="1" ht="12.95" customHeight="1" x14ac:dyDescent="0.2">
      <c r="A134" s="59" t="s">
        <v>650</v>
      </c>
      <c r="B134" s="59"/>
      <c r="C134" s="59"/>
      <c r="D134" s="27" t="s">
        <v>710</v>
      </c>
      <c r="E134" s="59"/>
      <c r="F134" s="59" t="s">
        <v>652</v>
      </c>
      <c r="G134" s="59" t="s">
        <v>619</v>
      </c>
      <c r="H134" s="59"/>
      <c r="I134" s="59" t="s">
        <v>620</v>
      </c>
      <c r="J134" s="59" t="s">
        <v>620</v>
      </c>
      <c r="K134" s="59" t="s">
        <v>653</v>
      </c>
      <c r="L134" s="59"/>
      <c r="M134" s="59"/>
      <c r="N134" s="23">
        <v>90</v>
      </c>
      <c r="O134" s="59">
        <v>230000000</v>
      </c>
      <c r="P134" s="59" t="s">
        <v>233</v>
      </c>
      <c r="Q134" s="68" t="s">
        <v>662</v>
      </c>
      <c r="R134" s="59" t="s">
        <v>234</v>
      </c>
      <c r="S134" s="59">
        <v>230000000</v>
      </c>
      <c r="T134" s="59" t="s">
        <v>621</v>
      </c>
      <c r="U134" s="59"/>
      <c r="V134" s="68" t="s">
        <v>235</v>
      </c>
      <c r="W134" s="59"/>
      <c r="X134" s="59"/>
      <c r="Y134" s="59">
        <v>0</v>
      </c>
      <c r="Z134" s="59">
        <v>90</v>
      </c>
      <c r="AA134" s="59">
        <v>10</v>
      </c>
      <c r="AB134" s="59"/>
      <c r="AC134" s="59" t="s">
        <v>236</v>
      </c>
      <c r="AD134" s="59">
        <v>1</v>
      </c>
      <c r="AE134" s="69">
        <v>21000000</v>
      </c>
      <c r="AF134" s="69">
        <v>21000000</v>
      </c>
      <c r="AG134" s="69">
        <f t="shared" si="183"/>
        <v>23520000.000000004</v>
      </c>
      <c r="AH134" s="70">
        <v>1</v>
      </c>
      <c r="AI134" s="69">
        <v>21000000</v>
      </c>
      <c r="AJ134" s="69">
        <v>21000000</v>
      </c>
      <c r="AK134" s="69">
        <f t="shared" si="184"/>
        <v>23520000.000000004</v>
      </c>
      <c r="AL134" s="59"/>
      <c r="AM134" s="59"/>
      <c r="AN134" s="59"/>
      <c r="AO134" s="59"/>
      <c r="AP134" s="59"/>
      <c r="AQ134" s="59"/>
      <c r="AR134" s="59"/>
      <c r="AS134" s="59"/>
      <c r="AT134" s="59"/>
      <c r="AU134" s="59"/>
      <c r="AV134" s="59"/>
      <c r="AW134" s="59"/>
      <c r="AX134" s="59"/>
      <c r="AY134" s="69">
        <v>42000000</v>
      </c>
      <c r="AZ134" s="69">
        <f t="shared" si="182"/>
        <v>47040000.000000007</v>
      </c>
      <c r="BA134" s="152">
        <v>120240021112</v>
      </c>
      <c r="BB134" s="59" t="s">
        <v>622</v>
      </c>
      <c r="BC134" s="59" t="s">
        <v>623</v>
      </c>
      <c r="BD134" s="59"/>
      <c r="BE134" s="59"/>
      <c r="BF134" s="59"/>
      <c r="BG134" s="59"/>
      <c r="BH134" s="59"/>
      <c r="BI134" s="59"/>
      <c r="BJ134" s="59"/>
      <c r="BK134" s="59"/>
      <c r="BL134" s="59"/>
      <c r="BM134" s="67">
        <v>14</v>
      </c>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row>
    <row r="135" spans="1:233" s="1" customFormat="1" ht="12.95" customHeight="1" x14ac:dyDescent="0.2">
      <c r="A135" s="56" t="s">
        <v>87</v>
      </c>
      <c r="B135" s="59"/>
      <c r="C135" s="59"/>
      <c r="D135" s="27" t="s">
        <v>698</v>
      </c>
      <c r="E135" s="59"/>
      <c r="F135" s="59"/>
      <c r="G135" s="60" t="s">
        <v>482</v>
      </c>
      <c r="H135" s="60"/>
      <c r="I135" s="60" t="s">
        <v>483</v>
      </c>
      <c r="J135" s="60" t="s">
        <v>88</v>
      </c>
      <c r="K135" s="63" t="s">
        <v>9</v>
      </c>
      <c r="L135" s="63" t="s">
        <v>386</v>
      </c>
      <c r="M135" s="63"/>
      <c r="N135" s="64">
        <v>20</v>
      </c>
      <c r="O135" s="61">
        <v>230000000</v>
      </c>
      <c r="P135" s="61" t="s">
        <v>233</v>
      </c>
      <c r="Q135" s="62" t="s">
        <v>484</v>
      </c>
      <c r="R135" s="61" t="s">
        <v>234</v>
      </c>
      <c r="S135" s="60">
        <v>230000000</v>
      </c>
      <c r="T135" s="62" t="s">
        <v>485</v>
      </c>
      <c r="U135" s="63"/>
      <c r="V135" s="63" t="s">
        <v>235</v>
      </c>
      <c r="W135" s="63"/>
      <c r="X135" s="63"/>
      <c r="Y135" s="64">
        <v>0</v>
      </c>
      <c r="Z135" s="65">
        <v>100</v>
      </c>
      <c r="AA135" s="64">
        <v>0</v>
      </c>
      <c r="AB135" s="63"/>
      <c r="AC135" s="65" t="s">
        <v>236</v>
      </c>
      <c r="AD135" s="71"/>
      <c r="AE135" s="72"/>
      <c r="AF135" s="72">
        <v>60500000</v>
      </c>
      <c r="AG135" s="72">
        <f t="shared" si="183"/>
        <v>67760000</v>
      </c>
      <c r="AH135" s="71"/>
      <c r="AI135" s="72"/>
      <c r="AJ135" s="72">
        <v>57400000</v>
      </c>
      <c r="AK135" s="72">
        <f t="shared" si="184"/>
        <v>64288000.000000007</v>
      </c>
      <c r="AL135" s="71"/>
      <c r="AM135" s="72"/>
      <c r="AN135" s="72">
        <v>0</v>
      </c>
      <c r="AO135" s="72">
        <f>AN135*1.12</f>
        <v>0</v>
      </c>
      <c r="AP135" s="71"/>
      <c r="AQ135" s="72"/>
      <c r="AR135" s="72">
        <f>AP135*AQ135</f>
        <v>0</v>
      </c>
      <c r="AS135" s="72">
        <f>AR135*1.12</f>
        <v>0</v>
      </c>
      <c r="AT135" s="71"/>
      <c r="AU135" s="73"/>
      <c r="AV135" s="73">
        <f>AT135*AU135</f>
        <v>0</v>
      </c>
      <c r="AW135" s="73">
        <f>AV135*1.12</f>
        <v>0</v>
      </c>
      <c r="AX135" s="73"/>
      <c r="AY135" s="72">
        <f>AF135+AJ135+AN135+AR135+AV135</f>
        <v>117900000</v>
      </c>
      <c r="AZ135" s="72">
        <f t="shared" si="182"/>
        <v>132048000.00000001</v>
      </c>
      <c r="BA135" s="63" t="s">
        <v>245</v>
      </c>
      <c r="BB135" s="66" t="s">
        <v>676</v>
      </c>
      <c r="BC135" s="66" t="s">
        <v>677</v>
      </c>
      <c r="BD135" s="59"/>
      <c r="BE135" s="59"/>
      <c r="BF135" s="59"/>
      <c r="BG135" s="59"/>
      <c r="BH135" s="59"/>
      <c r="BI135" s="59"/>
      <c r="BJ135" s="59"/>
      <c r="BK135" s="59"/>
      <c r="BL135" s="59"/>
      <c r="BM135" s="67" t="s">
        <v>652</v>
      </c>
      <c r="BN135" s="210"/>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row>
    <row r="136" spans="1:233" s="268" customFormat="1" ht="12.95" customHeight="1" x14ac:dyDescent="0.25">
      <c r="A136" s="155" t="s">
        <v>66</v>
      </c>
      <c r="B136" s="154"/>
      <c r="C136" s="154"/>
      <c r="D136" s="27" t="s">
        <v>761</v>
      </c>
      <c r="E136" s="53"/>
      <c r="F136" s="53"/>
      <c r="G136" s="154" t="s">
        <v>762</v>
      </c>
      <c r="H136" s="154"/>
      <c r="I136" s="154" t="s">
        <v>763</v>
      </c>
      <c r="J136" s="154" t="s">
        <v>764</v>
      </c>
      <c r="K136" s="53" t="s">
        <v>25</v>
      </c>
      <c r="L136" s="53"/>
      <c r="M136" s="53"/>
      <c r="N136" s="53" t="s">
        <v>220</v>
      </c>
      <c r="O136" s="37">
        <v>230000000</v>
      </c>
      <c r="P136" s="314" t="s">
        <v>273</v>
      </c>
      <c r="Q136" s="89" t="s">
        <v>765</v>
      </c>
      <c r="R136" s="89" t="s">
        <v>234</v>
      </c>
      <c r="S136" s="228">
        <v>230000000</v>
      </c>
      <c r="T136" s="155" t="s">
        <v>140</v>
      </c>
      <c r="U136" s="155"/>
      <c r="V136" s="155" t="s">
        <v>235</v>
      </c>
      <c r="W136" s="155"/>
      <c r="X136" s="155"/>
      <c r="Y136" s="155">
        <v>30</v>
      </c>
      <c r="Z136" s="155" t="s">
        <v>243</v>
      </c>
      <c r="AA136" s="155">
        <v>10</v>
      </c>
      <c r="AB136" s="155"/>
      <c r="AC136" s="77" t="s">
        <v>236</v>
      </c>
      <c r="AD136" s="155"/>
      <c r="AE136" s="155"/>
      <c r="AF136" s="263">
        <v>400000000</v>
      </c>
      <c r="AG136" s="263">
        <f t="shared" si="183"/>
        <v>448000000.00000006</v>
      </c>
      <c r="AH136" s="263"/>
      <c r="AI136" s="263"/>
      <c r="AJ136" s="263">
        <v>796525170</v>
      </c>
      <c r="AK136" s="266">
        <f t="shared" si="184"/>
        <v>892108190.4000001</v>
      </c>
      <c r="AL136" s="263"/>
      <c r="AM136" s="263"/>
      <c r="AN136" s="263"/>
      <c r="AO136" s="263"/>
      <c r="AP136" s="263"/>
      <c r="AQ136" s="263"/>
      <c r="AR136" s="263"/>
      <c r="AS136" s="263"/>
      <c r="AT136" s="263"/>
      <c r="AU136" s="263"/>
      <c r="AV136" s="263"/>
      <c r="AW136" s="263"/>
      <c r="AX136" s="263"/>
      <c r="AY136" s="263">
        <v>0</v>
      </c>
      <c r="AZ136" s="266">
        <v>0</v>
      </c>
      <c r="BA136" s="263">
        <v>120240021112</v>
      </c>
      <c r="BB136" s="155" t="s">
        <v>766</v>
      </c>
      <c r="BC136" s="155" t="s">
        <v>767</v>
      </c>
      <c r="BD136" s="233"/>
      <c r="BE136" s="233"/>
      <c r="BF136" s="267"/>
      <c r="BG136" s="24"/>
      <c r="BH136" s="24"/>
      <c r="BI136" s="24"/>
      <c r="BJ136" s="24"/>
      <c r="BK136" s="24"/>
      <c r="BL136" s="24"/>
      <c r="BM136" s="24" t="s">
        <v>417</v>
      </c>
    </row>
    <row r="137" spans="1:233" s="268" customFormat="1" ht="12.95" customHeight="1" x14ac:dyDescent="0.25">
      <c r="A137" s="155" t="s">
        <v>66</v>
      </c>
      <c r="B137" s="154"/>
      <c r="C137" s="154"/>
      <c r="D137" s="27" t="s">
        <v>793</v>
      </c>
      <c r="E137" s="53"/>
      <c r="F137" s="53"/>
      <c r="G137" s="37" t="s">
        <v>762</v>
      </c>
      <c r="H137" s="37" t="s">
        <v>652</v>
      </c>
      <c r="I137" s="37" t="s">
        <v>763</v>
      </c>
      <c r="J137" s="37" t="s">
        <v>764</v>
      </c>
      <c r="K137" s="53" t="s">
        <v>9</v>
      </c>
      <c r="L137" s="53" t="s">
        <v>274</v>
      </c>
      <c r="M137" s="53" t="s">
        <v>688</v>
      </c>
      <c r="N137" s="53" t="s">
        <v>220</v>
      </c>
      <c r="O137" s="37">
        <v>230000000</v>
      </c>
      <c r="P137" s="314" t="s">
        <v>273</v>
      </c>
      <c r="Q137" s="89" t="s">
        <v>765</v>
      </c>
      <c r="R137" s="89" t="s">
        <v>234</v>
      </c>
      <c r="S137" s="228">
        <v>230000000</v>
      </c>
      <c r="T137" s="155" t="s">
        <v>140</v>
      </c>
      <c r="U137" s="317"/>
      <c r="V137" s="155" t="s">
        <v>235</v>
      </c>
      <c r="W137" s="317"/>
      <c r="X137" s="317"/>
      <c r="Y137" s="155">
        <v>30</v>
      </c>
      <c r="Z137" s="155" t="s">
        <v>243</v>
      </c>
      <c r="AA137" s="155">
        <v>10</v>
      </c>
      <c r="AB137" s="317"/>
      <c r="AC137" s="77" t="s">
        <v>236</v>
      </c>
      <c r="AD137" s="317"/>
      <c r="AE137" s="317"/>
      <c r="AF137" s="263">
        <v>400000000</v>
      </c>
      <c r="AG137" s="263">
        <f t="shared" si="183"/>
        <v>448000000.00000006</v>
      </c>
      <c r="AH137" s="263"/>
      <c r="AI137" s="263"/>
      <c r="AJ137" s="263">
        <v>796525170</v>
      </c>
      <c r="AK137" s="263">
        <f t="shared" si="184"/>
        <v>892108190.4000001</v>
      </c>
      <c r="AL137" s="263"/>
      <c r="AM137" s="263"/>
      <c r="AN137" s="263"/>
      <c r="AO137" s="263"/>
      <c r="AP137" s="263"/>
      <c r="AQ137" s="263"/>
      <c r="AR137" s="263"/>
      <c r="AS137" s="263"/>
      <c r="AT137" s="263"/>
      <c r="AU137" s="263"/>
      <c r="AV137" s="263"/>
      <c r="AW137" s="263"/>
      <c r="AX137" s="263"/>
      <c r="AY137" s="266">
        <f>AF137+AJ137</f>
        <v>1196525170</v>
      </c>
      <c r="AZ137" s="266">
        <f>AY137*1.12</f>
        <v>1340108190.4000001</v>
      </c>
      <c r="BA137" s="263">
        <v>120240021112</v>
      </c>
      <c r="BB137" s="155" t="s">
        <v>766</v>
      </c>
      <c r="BC137" s="155" t="s">
        <v>767</v>
      </c>
      <c r="BD137" s="155"/>
      <c r="BE137" s="233"/>
      <c r="BF137" s="233"/>
      <c r="BG137" s="267"/>
      <c r="BH137" s="24"/>
      <c r="BI137" s="24"/>
      <c r="BJ137" s="24"/>
      <c r="BK137" s="24"/>
      <c r="BL137" s="24"/>
      <c r="BM137" s="24" t="s">
        <v>794</v>
      </c>
      <c r="BN137" s="24" t="s">
        <v>652</v>
      </c>
    </row>
    <row r="138" spans="1:233" s="268" customFormat="1" ht="12.95" customHeight="1" x14ac:dyDescent="0.25">
      <c r="A138" s="315" t="s">
        <v>66</v>
      </c>
      <c r="B138" s="53"/>
      <c r="C138" s="53"/>
      <c r="D138" s="27" t="s">
        <v>768</v>
      </c>
      <c r="E138" s="53"/>
      <c r="F138" s="53"/>
      <c r="G138" s="53" t="s">
        <v>769</v>
      </c>
      <c r="H138" s="53"/>
      <c r="I138" s="53" t="s">
        <v>770</v>
      </c>
      <c r="J138" s="53" t="s">
        <v>770</v>
      </c>
      <c r="K138" s="53" t="s">
        <v>9</v>
      </c>
      <c r="L138" s="53" t="s">
        <v>274</v>
      </c>
      <c r="M138" s="53" t="s">
        <v>688</v>
      </c>
      <c r="N138" s="53" t="s">
        <v>771</v>
      </c>
      <c r="O138" s="37">
        <v>230000000</v>
      </c>
      <c r="P138" s="314" t="s">
        <v>273</v>
      </c>
      <c r="Q138" s="89" t="s">
        <v>765</v>
      </c>
      <c r="R138" s="89" t="s">
        <v>234</v>
      </c>
      <c r="S138" s="228">
        <v>230000000</v>
      </c>
      <c r="T138" s="155" t="s">
        <v>132</v>
      </c>
      <c r="U138" s="155"/>
      <c r="V138" s="155" t="s">
        <v>772</v>
      </c>
      <c r="W138" s="155"/>
      <c r="X138" s="155"/>
      <c r="Y138" s="155" t="s">
        <v>278</v>
      </c>
      <c r="Z138" s="155" t="s">
        <v>276</v>
      </c>
      <c r="AA138" s="155" t="s">
        <v>278</v>
      </c>
      <c r="AB138" s="155"/>
      <c r="AC138" s="77" t="s">
        <v>236</v>
      </c>
      <c r="AD138" s="155"/>
      <c r="AE138" s="155"/>
      <c r="AF138" s="263">
        <v>28500000</v>
      </c>
      <c r="AG138" s="263">
        <f t="shared" si="183"/>
        <v>31920000.000000004</v>
      </c>
      <c r="AH138" s="263"/>
      <c r="AI138" s="263"/>
      <c r="AJ138" s="263">
        <v>36440000</v>
      </c>
      <c r="AK138" s="263">
        <f t="shared" si="184"/>
        <v>40812800.000000007</v>
      </c>
      <c r="AL138" s="263"/>
      <c r="AM138" s="263"/>
      <c r="AN138" s="263"/>
      <c r="AO138" s="263"/>
      <c r="AP138" s="263"/>
      <c r="AQ138" s="263"/>
      <c r="AR138" s="263"/>
      <c r="AS138" s="263"/>
      <c r="AT138" s="263"/>
      <c r="AU138" s="263"/>
      <c r="AV138" s="263"/>
      <c r="AW138" s="263"/>
      <c r="AX138" s="263"/>
      <c r="AY138" s="330">
        <f>AF138+AJ138+AN138+AR138+AV138</f>
        <v>64940000</v>
      </c>
      <c r="AZ138" s="330">
        <f>AG138+AK138+AO138+AS138+AW138</f>
        <v>72732800.000000015</v>
      </c>
      <c r="BA138" s="263">
        <v>120240021112</v>
      </c>
      <c r="BB138" s="53" t="s">
        <v>773</v>
      </c>
      <c r="BC138" s="53" t="s">
        <v>774</v>
      </c>
      <c r="BD138" s="233"/>
      <c r="BE138" s="233"/>
      <c r="BF138" s="267"/>
      <c r="BG138" s="24"/>
      <c r="BH138" s="24"/>
      <c r="BI138" s="24"/>
      <c r="BJ138" s="24"/>
      <c r="BK138" s="24"/>
      <c r="BL138" s="24"/>
      <c r="BM138" s="24" t="s">
        <v>417</v>
      </c>
    </row>
    <row r="139" spans="1:233" s="328" customFormat="1" ht="12.95" customHeight="1" x14ac:dyDescent="0.2">
      <c r="A139" s="331" t="s">
        <v>814</v>
      </c>
      <c r="B139" s="154"/>
      <c r="C139" s="154"/>
      <c r="D139" s="27" t="s">
        <v>815</v>
      </c>
      <c r="E139" s="332"/>
      <c r="F139" s="332"/>
      <c r="G139" s="333" t="s">
        <v>816</v>
      </c>
      <c r="H139" s="334"/>
      <c r="I139" s="48" t="s">
        <v>817</v>
      </c>
      <c r="J139" s="48" t="s">
        <v>818</v>
      </c>
      <c r="K139" s="335" t="s">
        <v>25</v>
      </c>
      <c r="L139" s="336"/>
      <c r="M139" s="337"/>
      <c r="N139" s="338">
        <v>100</v>
      </c>
      <c r="O139" s="339">
        <v>230000000</v>
      </c>
      <c r="P139" s="334" t="s">
        <v>233</v>
      </c>
      <c r="Q139" s="339" t="s">
        <v>804</v>
      </c>
      <c r="R139" s="340" t="s">
        <v>234</v>
      </c>
      <c r="S139" s="341">
        <v>230000000</v>
      </c>
      <c r="T139" s="342" t="s">
        <v>819</v>
      </c>
      <c r="U139" s="337"/>
      <c r="V139" s="339" t="s">
        <v>772</v>
      </c>
      <c r="W139" s="337"/>
      <c r="X139" s="337"/>
      <c r="Y139" s="343">
        <v>0</v>
      </c>
      <c r="Z139" s="338">
        <v>90</v>
      </c>
      <c r="AA139" s="338">
        <v>10</v>
      </c>
      <c r="AB139" s="337"/>
      <c r="AC139" s="344" t="s">
        <v>236</v>
      </c>
      <c r="AD139" s="338">
        <v>4</v>
      </c>
      <c r="AE139" s="345"/>
      <c r="AF139" s="346">
        <v>249813716.0492</v>
      </c>
      <c r="AG139" s="346">
        <f>IF(Y139="С НДС",AF139*1.12,AF139)</f>
        <v>249813716.0492</v>
      </c>
      <c r="AH139" s="338">
        <v>3</v>
      </c>
      <c r="AI139" s="345"/>
      <c r="AJ139" s="346">
        <v>150000000</v>
      </c>
      <c r="AK139" s="346">
        <f>AJ139*1.12</f>
        <v>168000000.00000003</v>
      </c>
      <c r="AL139" s="347"/>
      <c r="AM139" s="345"/>
      <c r="AN139" s="345">
        <f t="shared" ref="AN139:AN145" si="185">AL139*AM139</f>
        <v>0</v>
      </c>
      <c r="AO139" s="345">
        <f t="shared" ref="AO139:AO145" si="186">IF(Y139="С НДС",AN139*1.12,AN139)</f>
        <v>0</v>
      </c>
      <c r="AP139" s="347"/>
      <c r="AQ139" s="345"/>
      <c r="AR139" s="345">
        <f t="shared" ref="AR139:AR145" si="187">AP139*AQ139</f>
        <v>0</v>
      </c>
      <c r="AS139" s="345">
        <f t="shared" ref="AS139:AS145" si="188">IF(Y139="С НДС",AR139*1.12,AR139)</f>
        <v>0</v>
      </c>
      <c r="AT139" s="347"/>
      <c r="AU139" s="345"/>
      <c r="AV139" s="345">
        <f t="shared" ref="AV139:AV145" si="189">AT139*AU139</f>
        <v>0</v>
      </c>
      <c r="AW139" s="345">
        <f t="shared" ref="AW139:AW145" si="190">IF(Y139="С НДС",AV139*1.12,AV139)</f>
        <v>0</v>
      </c>
      <c r="AX139" s="348">
        <f t="shared" ref="AX139:AX145" si="191">AH139+AD139</f>
        <v>7</v>
      </c>
      <c r="AY139" s="149">
        <v>0</v>
      </c>
      <c r="AZ139" s="149">
        <f>AY139*1.12</f>
        <v>0</v>
      </c>
      <c r="BA139" s="85" t="s">
        <v>245</v>
      </c>
      <c r="BB139" s="350" t="s">
        <v>820</v>
      </c>
      <c r="BC139" s="333" t="s">
        <v>821</v>
      </c>
      <c r="BD139" s="342"/>
      <c r="BE139" s="333"/>
      <c r="BF139" s="337"/>
      <c r="BG139" s="350"/>
      <c r="BH139" s="337"/>
      <c r="BI139" s="337"/>
      <c r="BJ139" s="350"/>
      <c r="BK139" s="337"/>
      <c r="BL139" s="337"/>
      <c r="BM139" s="53" t="s">
        <v>822</v>
      </c>
    </row>
    <row r="140" spans="1:233" ht="12.95" customHeight="1" x14ac:dyDescent="0.2">
      <c r="A140" s="331" t="s">
        <v>814</v>
      </c>
      <c r="B140" s="154"/>
      <c r="C140" s="154"/>
      <c r="D140" s="27" t="s">
        <v>883</v>
      </c>
      <c r="E140" s="332"/>
      <c r="F140" s="332"/>
      <c r="G140" s="333" t="s">
        <v>816</v>
      </c>
      <c r="H140" s="334"/>
      <c r="I140" s="48" t="s">
        <v>817</v>
      </c>
      <c r="J140" s="48" t="s">
        <v>818</v>
      </c>
      <c r="K140" s="335" t="s">
        <v>25</v>
      </c>
      <c r="L140" s="336"/>
      <c r="M140" s="337"/>
      <c r="N140" s="338">
        <v>100</v>
      </c>
      <c r="O140" s="339">
        <v>230000000</v>
      </c>
      <c r="P140" s="334" t="s">
        <v>233</v>
      </c>
      <c r="Q140" s="339" t="s">
        <v>884</v>
      </c>
      <c r="R140" s="340" t="s">
        <v>234</v>
      </c>
      <c r="S140" s="341">
        <v>230000000</v>
      </c>
      <c r="T140" s="342" t="s">
        <v>819</v>
      </c>
      <c r="U140" s="337"/>
      <c r="V140" s="339" t="s">
        <v>772</v>
      </c>
      <c r="W140" s="337"/>
      <c r="X140" s="337"/>
      <c r="Y140" s="343">
        <v>0</v>
      </c>
      <c r="Z140" s="338">
        <v>90</v>
      </c>
      <c r="AA140" s="338">
        <v>10</v>
      </c>
      <c r="AB140" s="337"/>
      <c r="AC140" s="344" t="s">
        <v>236</v>
      </c>
      <c r="AD140" s="338">
        <v>4</v>
      </c>
      <c r="AE140" s="345" t="s">
        <v>652</v>
      </c>
      <c r="AF140" s="346">
        <v>222689600</v>
      </c>
      <c r="AG140" s="346">
        <f>AF140*1.12</f>
        <v>249412352.00000003</v>
      </c>
      <c r="AH140" s="338">
        <v>3</v>
      </c>
      <c r="AI140" s="345"/>
      <c r="AJ140" s="346">
        <v>150000000</v>
      </c>
      <c r="AK140" s="346">
        <f>AJ140*1.12</f>
        <v>168000000.00000003</v>
      </c>
      <c r="AL140" s="347"/>
      <c r="AM140" s="345"/>
      <c r="AN140" s="345">
        <f t="shared" si="185"/>
        <v>0</v>
      </c>
      <c r="AO140" s="345">
        <f t="shared" si="186"/>
        <v>0</v>
      </c>
      <c r="AP140" s="347"/>
      <c r="AQ140" s="345"/>
      <c r="AR140" s="345">
        <f t="shared" si="187"/>
        <v>0</v>
      </c>
      <c r="AS140" s="345">
        <f t="shared" si="188"/>
        <v>0</v>
      </c>
      <c r="AT140" s="347"/>
      <c r="AU140" s="345"/>
      <c r="AV140" s="345">
        <f t="shared" si="189"/>
        <v>0</v>
      </c>
      <c r="AW140" s="345">
        <f t="shared" si="190"/>
        <v>0</v>
      </c>
      <c r="AX140" s="348">
        <f t="shared" si="191"/>
        <v>7</v>
      </c>
      <c r="AY140" s="349">
        <f>SUM(AV140,AR140,AN140,AF140,AB140,AJ140)</f>
        <v>372689600</v>
      </c>
      <c r="AZ140" s="349">
        <f>AK140+AG140</f>
        <v>417412352.00000006</v>
      </c>
      <c r="BA140" s="85" t="s">
        <v>245</v>
      </c>
      <c r="BB140" s="350" t="s">
        <v>820</v>
      </c>
      <c r="BC140" s="333" t="s">
        <v>821</v>
      </c>
      <c r="BD140" s="342"/>
      <c r="BE140" s="333"/>
      <c r="BF140" s="337"/>
      <c r="BG140" s="350"/>
      <c r="BH140" s="337"/>
      <c r="BI140" s="337"/>
      <c r="BJ140" s="350"/>
      <c r="BK140" s="337"/>
      <c r="BL140" s="337"/>
      <c r="BM140" s="53" t="s">
        <v>652</v>
      </c>
    </row>
    <row r="141" spans="1:233" s="328" customFormat="1" ht="12.95" customHeight="1" x14ac:dyDescent="0.25">
      <c r="A141" s="331" t="s">
        <v>814</v>
      </c>
      <c r="B141" s="154"/>
      <c r="C141" s="154"/>
      <c r="D141" s="27" t="s">
        <v>823</v>
      </c>
      <c r="E141" s="332"/>
      <c r="F141" s="332"/>
      <c r="G141" s="351" t="s">
        <v>816</v>
      </c>
      <c r="H141" s="352"/>
      <c r="I141" s="313" t="s">
        <v>817</v>
      </c>
      <c r="J141" s="313" t="s">
        <v>818</v>
      </c>
      <c r="K141" s="335" t="s">
        <v>25</v>
      </c>
      <c r="L141" s="336"/>
      <c r="M141" s="353"/>
      <c r="N141" s="338">
        <v>100</v>
      </c>
      <c r="O141" s="341">
        <v>230000000</v>
      </c>
      <c r="P141" s="352" t="s">
        <v>273</v>
      </c>
      <c r="Q141" s="339" t="s">
        <v>804</v>
      </c>
      <c r="R141" s="340" t="s">
        <v>234</v>
      </c>
      <c r="S141" s="341">
        <v>230000000</v>
      </c>
      <c r="T141" s="313" t="s">
        <v>824</v>
      </c>
      <c r="U141" s="336"/>
      <c r="V141" s="339" t="s">
        <v>772</v>
      </c>
      <c r="W141" s="337"/>
      <c r="X141" s="337"/>
      <c r="Y141" s="343">
        <v>0</v>
      </c>
      <c r="Z141" s="338">
        <v>90</v>
      </c>
      <c r="AA141" s="338">
        <v>10</v>
      </c>
      <c r="AB141" s="353"/>
      <c r="AC141" s="344" t="s">
        <v>236</v>
      </c>
      <c r="AD141" s="341">
        <v>3</v>
      </c>
      <c r="AE141" s="354"/>
      <c r="AF141" s="346">
        <v>222690740</v>
      </c>
      <c r="AG141" s="346">
        <f>IF(Y141="С НДС",AF141*1.12,AF141)</f>
        <v>222690740</v>
      </c>
      <c r="AH141" s="341">
        <v>3</v>
      </c>
      <c r="AI141" s="354"/>
      <c r="AJ141" s="346">
        <v>150000000</v>
      </c>
      <c r="AK141" s="346">
        <f t="shared" ref="AK141:AK153" si="192">AJ141*1.12</f>
        <v>168000000.00000003</v>
      </c>
      <c r="AL141" s="347"/>
      <c r="AM141" s="345"/>
      <c r="AN141" s="345">
        <f t="shared" si="185"/>
        <v>0</v>
      </c>
      <c r="AO141" s="345">
        <f t="shared" si="186"/>
        <v>0</v>
      </c>
      <c r="AP141" s="347"/>
      <c r="AQ141" s="345"/>
      <c r="AR141" s="345">
        <f t="shared" si="187"/>
        <v>0</v>
      </c>
      <c r="AS141" s="345">
        <f t="shared" si="188"/>
        <v>0</v>
      </c>
      <c r="AT141" s="347"/>
      <c r="AU141" s="345"/>
      <c r="AV141" s="345">
        <f t="shared" si="189"/>
        <v>0</v>
      </c>
      <c r="AW141" s="345">
        <f t="shared" si="190"/>
        <v>0</v>
      </c>
      <c r="AX141" s="348">
        <f t="shared" si="191"/>
        <v>6</v>
      </c>
      <c r="AY141" s="149">
        <v>0</v>
      </c>
      <c r="AZ141" s="149">
        <f>AY141*1.12</f>
        <v>0</v>
      </c>
      <c r="BA141" s="85" t="s">
        <v>245</v>
      </c>
      <c r="BB141" s="355" t="s">
        <v>825</v>
      </c>
      <c r="BC141" s="356" t="s">
        <v>826</v>
      </c>
      <c r="BD141" s="357"/>
      <c r="BE141" s="358"/>
      <c r="BF141" s="350"/>
      <c r="BG141" s="350"/>
      <c r="BH141" s="350"/>
      <c r="BI141" s="350"/>
      <c r="BJ141" s="350"/>
      <c r="BK141" s="350"/>
      <c r="BL141" s="350"/>
      <c r="BM141" s="53" t="s">
        <v>822</v>
      </c>
    </row>
    <row r="142" spans="1:233" ht="12.95" customHeight="1" x14ac:dyDescent="0.25">
      <c r="A142" s="331" t="s">
        <v>814</v>
      </c>
      <c r="B142" s="154"/>
      <c r="C142" s="154"/>
      <c r="D142" s="27" t="s">
        <v>885</v>
      </c>
      <c r="E142" s="332"/>
      <c r="F142" s="332"/>
      <c r="G142" s="351" t="s">
        <v>816</v>
      </c>
      <c r="H142" s="352"/>
      <c r="I142" s="313" t="s">
        <v>817</v>
      </c>
      <c r="J142" s="313" t="s">
        <v>818</v>
      </c>
      <c r="K142" s="335" t="s">
        <v>25</v>
      </c>
      <c r="L142" s="336"/>
      <c r="M142" s="353"/>
      <c r="N142" s="338">
        <v>100</v>
      </c>
      <c r="O142" s="341">
        <v>230000000</v>
      </c>
      <c r="P142" s="352" t="s">
        <v>273</v>
      </c>
      <c r="Q142" s="339" t="s">
        <v>884</v>
      </c>
      <c r="R142" s="340" t="s">
        <v>234</v>
      </c>
      <c r="S142" s="341">
        <v>230000000</v>
      </c>
      <c r="T142" s="313" t="s">
        <v>824</v>
      </c>
      <c r="U142" s="336"/>
      <c r="V142" s="339" t="s">
        <v>772</v>
      </c>
      <c r="W142" s="337"/>
      <c r="X142" s="337"/>
      <c r="Y142" s="343">
        <v>0</v>
      </c>
      <c r="Z142" s="338">
        <v>90</v>
      </c>
      <c r="AA142" s="338">
        <v>10</v>
      </c>
      <c r="AB142" s="353"/>
      <c r="AC142" s="344" t="s">
        <v>236</v>
      </c>
      <c r="AD142" s="341">
        <v>3</v>
      </c>
      <c r="AE142" s="354" t="s">
        <v>652</v>
      </c>
      <c r="AF142" s="346">
        <v>249813716</v>
      </c>
      <c r="AG142" s="346">
        <f>AF142*1.12</f>
        <v>279791361.92000002</v>
      </c>
      <c r="AH142" s="341">
        <v>3</v>
      </c>
      <c r="AI142" s="354"/>
      <c r="AJ142" s="346">
        <v>150000000</v>
      </c>
      <c r="AK142" s="346">
        <f>AJ142*1.12</f>
        <v>168000000.00000003</v>
      </c>
      <c r="AL142" s="347"/>
      <c r="AM142" s="345"/>
      <c r="AN142" s="345">
        <f t="shared" si="185"/>
        <v>0</v>
      </c>
      <c r="AO142" s="345">
        <f t="shared" si="186"/>
        <v>0</v>
      </c>
      <c r="AP142" s="347"/>
      <c r="AQ142" s="345"/>
      <c r="AR142" s="345">
        <f t="shared" si="187"/>
        <v>0</v>
      </c>
      <c r="AS142" s="345">
        <f t="shared" si="188"/>
        <v>0</v>
      </c>
      <c r="AT142" s="347"/>
      <c r="AU142" s="345"/>
      <c r="AV142" s="345">
        <f t="shared" si="189"/>
        <v>0</v>
      </c>
      <c r="AW142" s="345">
        <f t="shared" si="190"/>
        <v>0</v>
      </c>
      <c r="AX142" s="348">
        <f t="shared" si="191"/>
        <v>6</v>
      </c>
      <c r="AY142" s="349">
        <f>SUM(AV142,AR142,AN142,AF142,AB142,AJ142)</f>
        <v>399813716</v>
      </c>
      <c r="AZ142" s="349">
        <f>AK142+AG142</f>
        <v>447791361.92000008</v>
      </c>
      <c r="BA142" s="85" t="s">
        <v>245</v>
      </c>
      <c r="BB142" s="355" t="s">
        <v>825</v>
      </c>
      <c r="BC142" s="356" t="s">
        <v>826</v>
      </c>
      <c r="BD142" s="357"/>
      <c r="BE142" s="358"/>
      <c r="BF142" s="350"/>
      <c r="BG142" s="350"/>
      <c r="BH142" s="350"/>
      <c r="BI142" s="350"/>
      <c r="BJ142" s="350"/>
      <c r="BK142" s="350"/>
      <c r="BL142" s="350"/>
      <c r="BM142" s="53" t="s">
        <v>209</v>
      </c>
    </row>
    <row r="143" spans="1:233" s="328" customFormat="1" ht="12.95" customHeight="1" x14ac:dyDescent="0.2">
      <c r="A143" s="331" t="s">
        <v>814</v>
      </c>
      <c r="B143" s="154"/>
      <c r="C143" s="154"/>
      <c r="D143" s="27" t="s">
        <v>84</v>
      </c>
      <c r="E143" s="332"/>
      <c r="F143" s="332"/>
      <c r="G143" s="333" t="s">
        <v>816</v>
      </c>
      <c r="H143" s="334"/>
      <c r="I143" s="48" t="s">
        <v>817</v>
      </c>
      <c r="J143" s="48" t="s">
        <v>818</v>
      </c>
      <c r="K143" s="335" t="s">
        <v>25</v>
      </c>
      <c r="L143" s="336"/>
      <c r="M143" s="337"/>
      <c r="N143" s="338">
        <v>100</v>
      </c>
      <c r="O143" s="339">
        <v>230000000</v>
      </c>
      <c r="P143" s="334" t="s">
        <v>233</v>
      </c>
      <c r="Q143" s="339" t="s">
        <v>804</v>
      </c>
      <c r="R143" s="340" t="s">
        <v>234</v>
      </c>
      <c r="S143" s="341">
        <v>230000000</v>
      </c>
      <c r="T143" s="342" t="s">
        <v>827</v>
      </c>
      <c r="U143" s="337"/>
      <c r="V143" s="339" t="s">
        <v>772</v>
      </c>
      <c r="W143" s="337"/>
      <c r="X143" s="337"/>
      <c r="Y143" s="343">
        <v>0</v>
      </c>
      <c r="Z143" s="338">
        <v>90</v>
      </c>
      <c r="AA143" s="338">
        <v>10</v>
      </c>
      <c r="AB143" s="337"/>
      <c r="AC143" s="344" t="s">
        <v>236</v>
      </c>
      <c r="AD143" s="338">
        <v>1</v>
      </c>
      <c r="AE143" s="345"/>
      <c r="AF143" s="346">
        <v>63741544</v>
      </c>
      <c r="AG143" s="346">
        <f>IF(Y143="С НДС",AF143*1.12,AF143)</f>
        <v>63741544</v>
      </c>
      <c r="AH143" s="338">
        <v>2</v>
      </c>
      <c r="AI143" s="345"/>
      <c r="AJ143" s="346">
        <v>100000000</v>
      </c>
      <c r="AK143" s="346">
        <f t="shared" si="192"/>
        <v>112000000.00000001</v>
      </c>
      <c r="AL143" s="347"/>
      <c r="AM143" s="345"/>
      <c r="AN143" s="345">
        <f t="shared" si="185"/>
        <v>0</v>
      </c>
      <c r="AO143" s="345">
        <f t="shared" si="186"/>
        <v>0</v>
      </c>
      <c r="AP143" s="347"/>
      <c r="AQ143" s="345"/>
      <c r="AR143" s="345">
        <f t="shared" si="187"/>
        <v>0</v>
      </c>
      <c r="AS143" s="345">
        <f t="shared" si="188"/>
        <v>0</v>
      </c>
      <c r="AT143" s="347"/>
      <c r="AU143" s="345"/>
      <c r="AV143" s="345">
        <f t="shared" si="189"/>
        <v>0</v>
      </c>
      <c r="AW143" s="345">
        <f t="shared" si="190"/>
        <v>0</v>
      </c>
      <c r="AX143" s="348">
        <f t="shared" si="191"/>
        <v>3</v>
      </c>
      <c r="AY143" s="149">
        <v>0</v>
      </c>
      <c r="AZ143" s="149">
        <f>AY143*1.12</f>
        <v>0</v>
      </c>
      <c r="BA143" s="85" t="s">
        <v>245</v>
      </c>
      <c r="BB143" s="350" t="s">
        <v>828</v>
      </c>
      <c r="BC143" s="333" t="s">
        <v>829</v>
      </c>
      <c r="BD143" s="342"/>
      <c r="BE143" s="333"/>
      <c r="BF143" s="337"/>
      <c r="BG143" s="350"/>
      <c r="BH143" s="337"/>
      <c r="BI143" s="337"/>
      <c r="BJ143" s="350"/>
      <c r="BK143" s="337"/>
      <c r="BL143" s="337"/>
      <c r="BM143" s="53" t="s">
        <v>822</v>
      </c>
    </row>
    <row r="144" spans="1:233" ht="12.95" customHeight="1" x14ac:dyDescent="0.2">
      <c r="A144" s="331" t="s">
        <v>814</v>
      </c>
      <c r="B144" s="154"/>
      <c r="C144" s="154"/>
      <c r="D144" s="27" t="s">
        <v>886</v>
      </c>
      <c r="E144" s="332"/>
      <c r="F144" s="332"/>
      <c r="G144" s="333" t="s">
        <v>816</v>
      </c>
      <c r="H144" s="334"/>
      <c r="I144" s="48" t="s">
        <v>817</v>
      </c>
      <c r="J144" s="48" t="s">
        <v>818</v>
      </c>
      <c r="K144" s="335" t="s">
        <v>25</v>
      </c>
      <c r="L144" s="336"/>
      <c r="M144" s="337"/>
      <c r="N144" s="338">
        <v>100</v>
      </c>
      <c r="O144" s="339">
        <v>230000000</v>
      </c>
      <c r="P144" s="334" t="s">
        <v>233</v>
      </c>
      <c r="Q144" s="339" t="s">
        <v>884</v>
      </c>
      <c r="R144" s="340" t="s">
        <v>234</v>
      </c>
      <c r="S144" s="341">
        <v>230000000</v>
      </c>
      <c r="T144" s="342" t="s">
        <v>827</v>
      </c>
      <c r="U144" s="337"/>
      <c r="V144" s="339" t="s">
        <v>772</v>
      </c>
      <c r="W144" s="337"/>
      <c r="X144" s="337"/>
      <c r="Y144" s="343">
        <v>0</v>
      </c>
      <c r="Z144" s="338">
        <v>90</v>
      </c>
      <c r="AA144" s="338">
        <v>10</v>
      </c>
      <c r="AB144" s="337"/>
      <c r="AC144" s="344" t="s">
        <v>236</v>
      </c>
      <c r="AD144" s="338">
        <v>1</v>
      </c>
      <c r="AE144" s="345" t="s">
        <v>652</v>
      </c>
      <c r="AF144" s="346">
        <v>63741580</v>
      </c>
      <c r="AG144" s="346">
        <f t="shared" ref="AG144" si="193">AF144*1.12</f>
        <v>71390569.600000009</v>
      </c>
      <c r="AH144" s="338">
        <v>2</v>
      </c>
      <c r="AI144" s="345"/>
      <c r="AJ144" s="346">
        <v>100000000</v>
      </c>
      <c r="AK144" s="346">
        <f t="shared" ref="AK144" si="194">AJ144*1.12</f>
        <v>112000000.00000001</v>
      </c>
      <c r="AL144" s="347"/>
      <c r="AM144" s="345"/>
      <c r="AN144" s="345">
        <f t="shared" si="185"/>
        <v>0</v>
      </c>
      <c r="AO144" s="345">
        <f t="shared" si="186"/>
        <v>0</v>
      </c>
      <c r="AP144" s="347"/>
      <c r="AQ144" s="345"/>
      <c r="AR144" s="345">
        <f t="shared" si="187"/>
        <v>0</v>
      </c>
      <c r="AS144" s="345">
        <f t="shared" si="188"/>
        <v>0</v>
      </c>
      <c r="AT144" s="347"/>
      <c r="AU144" s="345"/>
      <c r="AV144" s="345">
        <f t="shared" si="189"/>
        <v>0</v>
      </c>
      <c r="AW144" s="345">
        <f t="shared" si="190"/>
        <v>0</v>
      </c>
      <c r="AX144" s="348">
        <f t="shared" si="191"/>
        <v>3</v>
      </c>
      <c r="AY144" s="349">
        <f>SUM(AV144,AR144,AN144,AF144,AB144,AJ144)</f>
        <v>163741580</v>
      </c>
      <c r="AZ144" s="349">
        <f>AK144+AG144</f>
        <v>183390569.60000002</v>
      </c>
      <c r="BA144" s="85" t="s">
        <v>245</v>
      </c>
      <c r="BB144" s="350" t="s">
        <v>828</v>
      </c>
      <c r="BC144" s="333" t="s">
        <v>829</v>
      </c>
      <c r="BD144" s="342"/>
      <c r="BE144" s="333"/>
      <c r="BF144" s="337"/>
      <c r="BG144" s="350"/>
      <c r="BH144" s="337"/>
      <c r="BI144" s="337"/>
      <c r="BJ144" s="350"/>
      <c r="BK144" s="337"/>
      <c r="BL144" s="337"/>
      <c r="BM144" s="53" t="s">
        <v>209</v>
      </c>
    </row>
    <row r="145" spans="1:256" s="328" customFormat="1" ht="12.95" customHeight="1" x14ac:dyDescent="0.2">
      <c r="A145" s="331" t="s">
        <v>814</v>
      </c>
      <c r="B145" s="154"/>
      <c r="C145" s="154"/>
      <c r="D145" s="27" t="s">
        <v>85</v>
      </c>
      <c r="E145" s="332"/>
      <c r="F145" s="332"/>
      <c r="G145" s="333" t="s">
        <v>816</v>
      </c>
      <c r="H145" s="334"/>
      <c r="I145" s="48" t="s">
        <v>817</v>
      </c>
      <c r="J145" s="48" t="s">
        <v>818</v>
      </c>
      <c r="K145" s="335" t="s">
        <v>25</v>
      </c>
      <c r="L145" s="336"/>
      <c r="M145" s="337"/>
      <c r="N145" s="338">
        <v>100</v>
      </c>
      <c r="O145" s="339">
        <v>230000000</v>
      </c>
      <c r="P145" s="334" t="s">
        <v>233</v>
      </c>
      <c r="Q145" s="339" t="s">
        <v>804</v>
      </c>
      <c r="R145" s="340" t="s">
        <v>234</v>
      </c>
      <c r="S145" s="341">
        <v>230000000</v>
      </c>
      <c r="T145" s="342" t="s">
        <v>830</v>
      </c>
      <c r="U145" s="337"/>
      <c r="V145" s="339" t="s">
        <v>772</v>
      </c>
      <c r="W145" s="337"/>
      <c r="X145" s="337"/>
      <c r="Y145" s="343">
        <v>0</v>
      </c>
      <c r="Z145" s="338">
        <v>90</v>
      </c>
      <c r="AA145" s="338">
        <v>10</v>
      </c>
      <c r="AB145" s="337"/>
      <c r="AC145" s="344" t="s">
        <v>236</v>
      </c>
      <c r="AD145" s="347"/>
      <c r="AE145" s="345"/>
      <c r="AF145" s="345"/>
      <c r="AG145" s="345"/>
      <c r="AH145" s="338">
        <v>3</v>
      </c>
      <c r="AI145" s="345"/>
      <c r="AJ145" s="346">
        <v>150000000</v>
      </c>
      <c r="AK145" s="346">
        <f t="shared" si="192"/>
        <v>168000000.00000003</v>
      </c>
      <c r="AL145" s="347"/>
      <c r="AM145" s="345"/>
      <c r="AN145" s="345">
        <f t="shared" si="185"/>
        <v>0</v>
      </c>
      <c r="AO145" s="345">
        <f t="shared" si="186"/>
        <v>0</v>
      </c>
      <c r="AP145" s="347"/>
      <c r="AQ145" s="345"/>
      <c r="AR145" s="345">
        <f t="shared" si="187"/>
        <v>0</v>
      </c>
      <c r="AS145" s="345">
        <f t="shared" si="188"/>
        <v>0</v>
      </c>
      <c r="AT145" s="347"/>
      <c r="AU145" s="345"/>
      <c r="AV145" s="345">
        <f t="shared" si="189"/>
        <v>0</v>
      </c>
      <c r="AW145" s="345">
        <f t="shared" si="190"/>
        <v>0</v>
      </c>
      <c r="AX145" s="348">
        <f t="shared" si="191"/>
        <v>3</v>
      </c>
      <c r="AY145" s="149">
        <v>0</v>
      </c>
      <c r="AZ145" s="149">
        <f>AY145*1.12</f>
        <v>0</v>
      </c>
      <c r="BA145" s="85" t="s">
        <v>245</v>
      </c>
      <c r="BB145" s="350" t="s">
        <v>831</v>
      </c>
      <c r="BC145" s="333" t="s">
        <v>832</v>
      </c>
      <c r="BD145" s="342"/>
      <c r="BE145" s="333"/>
      <c r="BF145" s="337"/>
      <c r="BG145" s="350"/>
      <c r="BH145" s="337"/>
      <c r="BI145" s="337"/>
      <c r="BJ145" s="350"/>
      <c r="BK145" s="337"/>
      <c r="BL145" s="337"/>
      <c r="BM145" s="53" t="s">
        <v>822</v>
      </c>
    </row>
    <row r="146" spans="1:256" ht="12.95" customHeight="1" x14ac:dyDescent="0.2">
      <c r="A146" s="331" t="s">
        <v>814</v>
      </c>
      <c r="B146" s="154"/>
      <c r="C146" s="154"/>
      <c r="D146" s="27" t="s">
        <v>85</v>
      </c>
      <c r="E146" s="332"/>
      <c r="F146" s="332"/>
      <c r="G146" s="333" t="s">
        <v>816</v>
      </c>
      <c r="H146" s="334"/>
      <c r="I146" s="48" t="s">
        <v>817</v>
      </c>
      <c r="J146" s="48" t="s">
        <v>818</v>
      </c>
      <c r="K146" s="335" t="s">
        <v>25</v>
      </c>
      <c r="L146" s="336"/>
      <c r="M146" s="337"/>
      <c r="N146" s="338">
        <v>100</v>
      </c>
      <c r="O146" s="339">
        <v>230000000</v>
      </c>
      <c r="P146" s="334" t="s">
        <v>233</v>
      </c>
      <c r="Q146" s="339" t="s">
        <v>804</v>
      </c>
      <c r="R146" s="340" t="s">
        <v>234</v>
      </c>
      <c r="S146" s="341">
        <v>230000000</v>
      </c>
      <c r="T146" s="342" t="s">
        <v>830</v>
      </c>
      <c r="U146" s="337"/>
      <c r="V146" s="339" t="s">
        <v>772</v>
      </c>
      <c r="W146" s="337"/>
      <c r="X146" s="337"/>
      <c r="Y146" s="343">
        <v>0</v>
      </c>
      <c r="Z146" s="338">
        <v>90</v>
      </c>
      <c r="AA146" s="338">
        <v>10</v>
      </c>
      <c r="AB146" s="337"/>
      <c r="AC146" s="344" t="s">
        <v>236</v>
      </c>
      <c r="AD146" s="347"/>
      <c r="AE146" s="345"/>
      <c r="AF146" s="345"/>
      <c r="AG146" s="345"/>
      <c r="AH146" s="338">
        <v>3</v>
      </c>
      <c r="AI146" s="345"/>
      <c r="AJ146" s="346">
        <v>150000000</v>
      </c>
      <c r="AK146" s="346">
        <v>168000000.00000003</v>
      </c>
      <c r="AL146" s="347"/>
      <c r="AM146" s="345"/>
      <c r="AN146" s="345">
        <v>0</v>
      </c>
      <c r="AO146" s="345">
        <v>0</v>
      </c>
      <c r="AP146" s="347"/>
      <c r="AQ146" s="345"/>
      <c r="AR146" s="345">
        <v>0</v>
      </c>
      <c r="AS146" s="345">
        <v>0</v>
      </c>
      <c r="AT146" s="347"/>
      <c r="AU146" s="345"/>
      <c r="AV146" s="345">
        <v>0</v>
      </c>
      <c r="AW146" s="345">
        <v>0</v>
      </c>
      <c r="AX146" s="348">
        <v>3</v>
      </c>
      <c r="AY146" s="149">
        <v>0</v>
      </c>
      <c r="AZ146" s="149">
        <v>0</v>
      </c>
      <c r="BA146" s="85" t="s">
        <v>245</v>
      </c>
      <c r="BB146" s="350" t="s">
        <v>831</v>
      </c>
      <c r="BC146" s="333" t="s">
        <v>832</v>
      </c>
      <c r="BD146" s="342"/>
      <c r="BE146" s="333"/>
      <c r="BF146" s="337"/>
      <c r="BG146" s="350"/>
      <c r="BH146" s="337"/>
      <c r="BI146" s="337"/>
      <c r="BJ146" s="350"/>
      <c r="BK146" s="337"/>
      <c r="BL146" s="337"/>
      <c r="BM146" s="53" t="s">
        <v>668</v>
      </c>
    </row>
    <row r="147" spans="1:256" s="328" customFormat="1" ht="12.95" customHeight="1" x14ac:dyDescent="0.25">
      <c r="A147" s="331" t="s">
        <v>87</v>
      </c>
      <c r="B147" s="154"/>
      <c r="C147" s="154"/>
      <c r="D147" s="27" t="s">
        <v>86</v>
      </c>
      <c r="E147" s="332"/>
      <c r="F147" s="332"/>
      <c r="G147" s="342" t="s">
        <v>482</v>
      </c>
      <c r="H147" s="359"/>
      <c r="I147" s="359" t="s">
        <v>483</v>
      </c>
      <c r="J147" s="359" t="s">
        <v>88</v>
      </c>
      <c r="K147" s="38" t="s">
        <v>25</v>
      </c>
      <c r="L147" s="360"/>
      <c r="M147" s="360"/>
      <c r="N147" s="361">
        <v>20</v>
      </c>
      <c r="O147" s="362">
        <v>230000000</v>
      </c>
      <c r="P147" s="362" t="s">
        <v>233</v>
      </c>
      <c r="Q147" s="332" t="s">
        <v>804</v>
      </c>
      <c r="R147" s="362" t="s">
        <v>234</v>
      </c>
      <c r="S147" s="334">
        <v>230000000</v>
      </c>
      <c r="T147" s="342" t="s">
        <v>75</v>
      </c>
      <c r="U147" s="360"/>
      <c r="V147" s="360" t="s">
        <v>235</v>
      </c>
      <c r="W147" s="360"/>
      <c r="X147" s="360"/>
      <c r="Y147" s="361">
        <v>0</v>
      </c>
      <c r="Z147" s="363">
        <v>100</v>
      </c>
      <c r="AA147" s="361">
        <v>0</v>
      </c>
      <c r="AB147" s="360"/>
      <c r="AC147" s="363" t="s">
        <v>236</v>
      </c>
      <c r="AD147" s="364"/>
      <c r="AE147" s="365"/>
      <c r="AF147" s="365">
        <v>368927500</v>
      </c>
      <c r="AG147" s="365">
        <f>AF147*1.12</f>
        <v>413198800.00000006</v>
      </c>
      <c r="AH147" s="364"/>
      <c r="AI147" s="365"/>
      <c r="AJ147" s="365">
        <v>43572500</v>
      </c>
      <c r="AK147" s="365">
        <f>AJ147*1.12</f>
        <v>48801200.000000007</v>
      </c>
      <c r="AL147" s="364"/>
      <c r="AM147" s="365"/>
      <c r="AN147" s="365"/>
      <c r="AO147" s="365"/>
      <c r="AP147" s="364"/>
      <c r="AQ147" s="365"/>
      <c r="AR147" s="365"/>
      <c r="AS147" s="365"/>
      <c r="AT147" s="364"/>
      <c r="AU147" s="366"/>
      <c r="AV147" s="366"/>
      <c r="AW147" s="366"/>
      <c r="AX147" s="366"/>
      <c r="AY147" s="149">
        <v>0</v>
      </c>
      <c r="AZ147" s="149">
        <f>AY147*1.12</f>
        <v>0</v>
      </c>
      <c r="BA147" s="367" t="s">
        <v>245</v>
      </c>
      <c r="BB147" s="40" t="s">
        <v>833</v>
      </c>
      <c r="BC147" s="40" t="s">
        <v>834</v>
      </c>
      <c r="BD147" s="332"/>
      <c r="BE147" s="332"/>
      <c r="BF147" s="332"/>
      <c r="BG147" s="332"/>
      <c r="BH147" s="332"/>
      <c r="BI147" s="332"/>
      <c r="BJ147" s="332"/>
      <c r="BK147" s="332"/>
      <c r="BL147" s="332"/>
      <c r="BM147" s="53" t="s">
        <v>822</v>
      </c>
    </row>
    <row r="148" spans="1:256" ht="12.95" customHeight="1" x14ac:dyDescent="0.2">
      <c r="A148" s="331" t="s">
        <v>87</v>
      </c>
      <c r="B148" s="154"/>
      <c r="C148" s="154"/>
      <c r="D148" s="27" t="s">
        <v>887</v>
      </c>
      <c r="E148" s="332"/>
      <c r="F148" s="332"/>
      <c r="G148" s="342" t="s">
        <v>482</v>
      </c>
      <c r="H148" s="359"/>
      <c r="I148" s="359" t="s">
        <v>483</v>
      </c>
      <c r="J148" s="359" t="s">
        <v>88</v>
      </c>
      <c r="K148" s="38" t="s">
        <v>25</v>
      </c>
      <c r="L148" s="360"/>
      <c r="M148" s="360"/>
      <c r="N148" s="361">
        <v>20</v>
      </c>
      <c r="O148" s="362">
        <v>230000000</v>
      </c>
      <c r="P148" s="362" t="s">
        <v>233</v>
      </c>
      <c r="Q148" s="339" t="s">
        <v>884</v>
      </c>
      <c r="R148" s="362" t="s">
        <v>234</v>
      </c>
      <c r="S148" s="334">
        <v>230000000</v>
      </c>
      <c r="T148" s="342" t="s">
        <v>75</v>
      </c>
      <c r="U148" s="360"/>
      <c r="V148" s="360" t="s">
        <v>235</v>
      </c>
      <c r="W148" s="360"/>
      <c r="X148" s="360"/>
      <c r="Y148" s="361">
        <v>0</v>
      </c>
      <c r="Z148" s="363">
        <v>100</v>
      </c>
      <c r="AA148" s="361">
        <v>0</v>
      </c>
      <c r="AB148" s="360"/>
      <c r="AC148" s="363" t="s">
        <v>236</v>
      </c>
      <c r="AD148" s="364"/>
      <c r="AE148" s="365"/>
      <c r="AF148" s="327">
        <v>385427500</v>
      </c>
      <c r="AG148" s="365">
        <f>AF148*1.12</f>
        <v>431678800.00000006</v>
      </c>
      <c r="AH148" s="364"/>
      <c r="AI148" s="365"/>
      <c r="AJ148" s="365">
        <v>43572500</v>
      </c>
      <c r="AK148" s="365">
        <f>AJ148*1.12</f>
        <v>48801200.000000007</v>
      </c>
      <c r="AL148" s="364"/>
      <c r="AM148" s="365"/>
      <c r="AN148" s="365"/>
      <c r="AO148" s="365"/>
      <c r="AP148" s="364"/>
      <c r="AQ148" s="365"/>
      <c r="AR148" s="365"/>
      <c r="AS148" s="365"/>
      <c r="AT148" s="364"/>
      <c r="AU148" s="366"/>
      <c r="AV148" s="366"/>
      <c r="AW148" s="366"/>
      <c r="AX148" s="366"/>
      <c r="AY148" s="149">
        <f t="shared" ref="AY148" si="195">AF148+AJ148+AN148+AR148+AV148</f>
        <v>429000000</v>
      </c>
      <c r="AZ148" s="149">
        <f>AY148*1.12</f>
        <v>480480000.00000006</v>
      </c>
      <c r="BA148" s="367" t="s">
        <v>245</v>
      </c>
      <c r="BB148" s="40" t="s">
        <v>833</v>
      </c>
      <c r="BC148" s="40" t="s">
        <v>834</v>
      </c>
      <c r="BD148" s="332"/>
      <c r="BE148" s="332"/>
      <c r="BF148" s="332"/>
      <c r="BG148" s="332"/>
      <c r="BH148" s="332"/>
      <c r="BI148" s="332"/>
      <c r="BJ148" s="332"/>
      <c r="BK148" s="332"/>
      <c r="BL148" s="332"/>
      <c r="BM148" s="53" t="s">
        <v>822</v>
      </c>
    </row>
    <row r="149" spans="1:256" s="328" customFormat="1" ht="12.95" customHeight="1" x14ac:dyDescent="0.25">
      <c r="A149" s="331" t="s">
        <v>87</v>
      </c>
      <c r="B149" s="154"/>
      <c r="C149" s="154"/>
      <c r="D149" s="27" t="s">
        <v>835</v>
      </c>
      <c r="E149" s="332"/>
      <c r="F149" s="332"/>
      <c r="G149" s="342" t="s">
        <v>482</v>
      </c>
      <c r="H149" s="359"/>
      <c r="I149" s="359" t="s">
        <v>483</v>
      </c>
      <c r="J149" s="359" t="s">
        <v>88</v>
      </c>
      <c r="K149" s="38" t="s">
        <v>25</v>
      </c>
      <c r="L149" s="360"/>
      <c r="M149" s="360"/>
      <c r="N149" s="361">
        <v>20</v>
      </c>
      <c r="O149" s="362">
        <v>230000000</v>
      </c>
      <c r="P149" s="362" t="s">
        <v>233</v>
      </c>
      <c r="Q149" s="332" t="s">
        <v>804</v>
      </c>
      <c r="R149" s="362" t="s">
        <v>234</v>
      </c>
      <c r="S149" s="334">
        <v>230000000</v>
      </c>
      <c r="T149" s="342" t="s">
        <v>75</v>
      </c>
      <c r="U149" s="360"/>
      <c r="V149" s="360" t="s">
        <v>235</v>
      </c>
      <c r="W149" s="360"/>
      <c r="X149" s="360"/>
      <c r="Y149" s="361">
        <v>0</v>
      </c>
      <c r="Z149" s="363">
        <v>100</v>
      </c>
      <c r="AA149" s="361">
        <v>0</v>
      </c>
      <c r="AB149" s="360"/>
      <c r="AC149" s="363" t="s">
        <v>236</v>
      </c>
      <c r="AD149" s="364"/>
      <c r="AE149" s="365"/>
      <c r="AF149" s="365">
        <v>76961000</v>
      </c>
      <c r="AG149" s="365">
        <f>AF149*1.12</f>
        <v>86196320.000000015</v>
      </c>
      <c r="AH149" s="364"/>
      <c r="AI149" s="365"/>
      <c r="AJ149" s="365">
        <v>12096000</v>
      </c>
      <c r="AK149" s="365">
        <f>AJ149*1.12</f>
        <v>13547520.000000002</v>
      </c>
      <c r="AL149" s="364"/>
      <c r="AM149" s="365"/>
      <c r="AN149" s="365"/>
      <c r="AO149" s="365"/>
      <c r="AP149" s="364"/>
      <c r="AQ149" s="365"/>
      <c r="AR149" s="365"/>
      <c r="AS149" s="365"/>
      <c r="AT149" s="364"/>
      <c r="AU149" s="366"/>
      <c r="AV149" s="366"/>
      <c r="AW149" s="366"/>
      <c r="AX149" s="366"/>
      <c r="AY149" s="149">
        <v>0</v>
      </c>
      <c r="AZ149" s="149">
        <f>AY149*1.12</f>
        <v>0</v>
      </c>
      <c r="BA149" s="367" t="s">
        <v>245</v>
      </c>
      <c r="BB149" s="40" t="s">
        <v>836</v>
      </c>
      <c r="BC149" s="40" t="s">
        <v>837</v>
      </c>
      <c r="BD149" s="332"/>
      <c r="BE149" s="332"/>
      <c r="BF149" s="332"/>
      <c r="BG149" s="332"/>
      <c r="BH149" s="332"/>
      <c r="BI149" s="332"/>
      <c r="BJ149" s="332"/>
      <c r="BK149" s="332"/>
      <c r="BL149" s="332"/>
      <c r="BM149" s="53" t="s">
        <v>877</v>
      </c>
    </row>
    <row r="150" spans="1:256" s="328" customFormat="1" ht="12.95" customHeight="1" x14ac:dyDescent="0.25">
      <c r="A150" s="331" t="s">
        <v>87</v>
      </c>
      <c r="B150" s="154"/>
      <c r="C150" s="154"/>
      <c r="D150" s="27" t="s">
        <v>838</v>
      </c>
      <c r="E150" s="332"/>
      <c r="F150" s="332"/>
      <c r="G150" s="342" t="s">
        <v>482</v>
      </c>
      <c r="H150" s="359"/>
      <c r="I150" s="359" t="s">
        <v>483</v>
      </c>
      <c r="J150" s="359" t="s">
        <v>88</v>
      </c>
      <c r="K150" s="38" t="s">
        <v>25</v>
      </c>
      <c r="L150" s="360"/>
      <c r="M150" s="360"/>
      <c r="N150" s="361">
        <v>20</v>
      </c>
      <c r="O150" s="362">
        <v>230000000</v>
      </c>
      <c r="P150" s="362" t="s">
        <v>233</v>
      </c>
      <c r="Q150" s="332" t="s">
        <v>804</v>
      </c>
      <c r="R150" s="362" t="s">
        <v>234</v>
      </c>
      <c r="S150" s="334">
        <v>230000000</v>
      </c>
      <c r="T150" s="342" t="s">
        <v>485</v>
      </c>
      <c r="U150" s="360"/>
      <c r="V150" s="360" t="s">
        <v>235</v>
      </c>
      <c r="W150" s="360"/>
      <c r="X150" s="360"/>
      <c r="Y150" s="361">
        <v>0</v>
      </c>
      <c r="Z150" s="363">
        <v>100</v>
      </c>
      <c r="AA150" s="361">
        <v>0</v>
      </c>
      <c r="AB150" s="360"/>
      <c r="AC150" s="363" t="s">
        <v>236</v>
      </c>
      <c r="AD150" s="364"/>
      <c r="AE150" s="365"/>
      <c r="AF150" s="365">
        <v>40062000</v>
      </c>
      <c r="AG150" s="365">
        <f>AF150*1.12</f>
        <v>44869440.000000007</v>
      </c>
      <c r="AH150" s="364"/>
      <c r="AI150" s="365"/>
      <c r="AJ150" s="365">
        <v>5504000</v>
      </c>
      <c r="AK150" s="365">
        <f>AJ150*1.12</f>
        <v>6164480.0000000009</v>
      </c>
      <c r="AL150" s="364"/>
      <c r="AM150" s="365"/>
      <c r="AN150" s="365"/>
      <c r="AO150" s="365"/>
      <c r="AP150" s="364"/>
      <c r="AQ150" s="365"/>
      <c r="AR150" s="365"/>
      <c r="AS150" s="365"/>
      <c r="AT150" s="364"/>
      <c r="AU150" s="366"/>
      <c r="AV150" s="366"/>
      <c r="AW150" s="366"/>
      <c r="AX150" s="366"/>
      <c r="AY150" s="149">
        <v>0</v>
      </c>
      <c r="AZ150" s="149">
        <f>AY150*1.12</f>
        <v>0</v>
      </c>
      <c r="BA150" s="367" t="s">
        <v>245</v>
      </c>
      <c r="BB150" s="40" t="s">
        <v>839</v>
      </c>
      <c r="BC150" s="40" t="s">
        <v>840</v>
      </c>
      <c r="BD150" s="332"/>
      <c r="BE150" s="332"/>
      <c r="BF150" s="332"/>
      <c r="BG150" s="332"/>
      <c r="BH150" s="332"/>
      <c r="BI150" s="332"/>
      <c r="BJ150" s="332"/>
      <c r="BK150" s="332"/>
      <c r="BL150" s="332"/>
      <c r="BM150" s="53" t="s">
        <v>877</v>
      </c>
    </row>
    <row r="151" spans="1:256" s="328" customFormat="1" ht="12.95" customHeight="1" x14ac:dyDescent="0.25">
      <c r="A151" s="331" t="s">
        <v>87</v>
      </c>
      <c r="B151" s="154"/>
      <c r="C151" s="154"/>
      <c r="D151" s="27" t="s">
        <v>841</v>
      </c>
      <c r="E151" s="332"/>
      <c r="F151" s="332"/>
      <c r="G151" s="342" t="s">
        <v>482</v>
      </c>
      <c r="H151" s="359"/>
      <c r="I151" s="359" t="s">
        <v>483</v>
      </c>
      <c r="J151" s="359" t="s">
        <v>88</v>
      </c>
      <c r="K151" s="38" t="s">
        <v>25</v>
      </c>
      <c r="L151" s="360"/>
      <c r="M151" s="360"/>
      <c r="N151" s="361">
        <v>20</v>
      </c>
      <c r="O151" s="362">
        <v>230000000</v>
      </c>
      <c r="P151" s="362" t="s">
        <v>233</v>
      </c>
      <c r="Q151" s="332" t="s">
        <v>804</v>
      </c>
      <c r="R151" s="362" t="s">
        <v>234</v>
      </c>
      <c r="S151" s="352">
        <v>230000000</v>
      </c>
      <c r="T151" s="342" t="s">
        <v>132</v>
      </c>
      <c r="U151" s="360"/>
      <c r="V151" s="360" t="s">
        <v>235</v>
      </c>
      <c r="W151" s="360"/>
      <c r="X151" s="360"/>
      <c r="Y151" s="361">
        <v>0</v>
      </c>
      <c r="Z151" s="363">
        <v>100</v>
      </c>
      <c r="AA151" s="361">
        <v>0</v>
      </c>
      <c r="AB151" s="360"/>
      <c r="AC151" s="363" t="s">
        <v>236</v>
      </c>
      <c r="AD151" s="364"/>
      <c r="AE151" s="365"/>
      <c r="AF151" s="365">
        <v>52912000</v>
      </c>
      <c r="AG151" s="365">
        <f t="shared" ref="AG151:AG153" si="196">AF151*1.12</f>
        <v>59261440.000000007</v>
      </c>
      <c r="AH151" s="364"/>
      <c r="AI151" s="365"/>
      <c r="AJ151" s="365">
        <v>2752000</v>
      </c>
      <c r="AK151" s="365">
        <f t="shared" si="192"/>
        <v>3082240.0000000005</v>
      </c>
      <c r="AL151" s="364"/>
      <c r="AM151" s="365"/>
      <c r="AN151" s="365"/>
      <c r="AO151" s="365"/>
      <c r="AP151" s="364"/>
      <c r="AQ151" s="365"/>
      <c r="AR151" s="365"/>
      <c r="AS151" s="365"/>
      <c r="AT151" s="364"/>
      <c r="AU151" s="366"/>
      <c r="AV151" s="366"/>
      <c r="AW151" s="366"/>
      <c r="AX151" s="366"/>
      <c r="AY151" s="149">
        <v>0</v>
      </c>
      <c r="AZ151" s="149">
        <f t="shared" ref="AZ151" si="197">AY151*1.12</f>
        <v>0</v>
      </c>
      <c r="BA151" s="367" t="s">
        <v>245</v>
      </c>
      <c r="BB151" s="40" t="s">
        <v>842</v>
      </c>
      <c r="BC151" s="40" t="s">
        <v>843</v>
      </c>
      <c r="BD151" s="332"/>
      <c r="BE151" s="332"/>
      <c r="BF151" s="332"/>
      <c r="BG151" s="332"/>
      <c r="BH151" s="332"/>
      <c r="BI151" s="332"/>
      <c r="BJ151" s="332"/>
      <c r="BK151" s="332"/>
      <c r="BL151" s="332"/>
      <c r="BM151" s="53" t="s">
        <v>877</v>
      </c>
    </row>
    <row r="152" spans="1:256" s="329" customFormat="1" ht="12.95" customHeight="1" x14ac:dyDescent="0.2">
      <c r="A152" s="53" t="s">
        <v>66</v>
      </c>
      <c r="B152" s="53" t="s">
        <v>442</v>
      </c>
      <c r="C152" s="48"/>
      <c r="D152" s="27" t="s">
        <v>844</v>
      </c>
      <c r="E152" s="412"/>
      <c r="F152" s="412"/>
      <c r="G152" s="53" t="s">
        <v>762</v>
      </c>
      <c r="H152" s="48"/>
      <c r="I152" s="53" t="s">
        <v>845</v>
      </c>
      <c r="J152" s="53" t="s">
        <v>764</v>
      </c>
      <c r="K152" s="53" t="s">
        <v>25</v>
      </c>
      <c r="L152" s="53"/>
      <c r="M152" s="53"/>
      <c r="N152" s="161">
        <v>80</v>
      </c>
      <c r="O152" s="26">
        <v>230000000</v>
      </c>
      <c r="P152" s="189" t="s">
        <v>273</v>
      </c>
      <c r="Q152" s="189" t="s">
        <v>804</v>
      </c>
      <c r="R152" s="189" t="s">
        <v>234</v>
      </c>
      <c r="S152" s="189">
        <v>230000001</v>
      </c>
      <c r="T152" s="189" t="s">
        <v>90</v>
      </c>
      <c r="U152" s="413"/>
      <c r="V152" s="189" t="s">
        <v>235</v>
      </c>
      <c r="W152" s="413"/>
      <c r="X152" s="413"/>
      <c r="Y152" s="161">
        <v>0</v>
      </c>
      <c r="Z152" s="161">
        <v>90</v>
      </c>
      <c r="AA152" s="161">
        <v>10</v>
      </c>
      <c r="AB152" s="414"/>
      <c r="AC152" s="189" t="s">
        <v>236</v>
      </c>
      <c r="AD152" s="53"/>
      <c r="AE152" s="107">
        <v>46739085</v>
      </c>
      <c r="AF152" s="368">
        <v>46739085</v>
      </c>
      <c r="AG152" s="368">
        <f t="shared" si="196"/>
        <v>52347775.200000003</v>
      </c>
      <c r="AH152" s="369"/>
      <c r="AI152" s="368">
        <v>620647912</v>
      </c>
      <c r="AJ152" s="368">
        <v>620647912</v>
      </c>
      <c r="AK152" s="368">
        <f t="shared" si="192"/>
        <v>695125661.44000006</v>
      </c>
      <c r="AL152" s="414"/>
      <c r="AM152" s="414"/>
      <c r="AN152" s="414"/>
      <c r="AO152" s="414"/>
      <c r="AP152" s="414"/>
      <c r="AQ152" s="414"/>
      <c r="AR152" s="414"/>
      <c r="AS152" s="414"/>
      <c r="AT152" s="414"/>
      <c r="AU152" s="414"/>
      <c r="AV152" s="413"/>
      <c r="AW152" s="413"/>
      <c r="AX152" s="413"/>
      <c r="AY152" s="149">
        <v>0</v>
      </c>
      <c r="AZ152" s="149">
        <v>0</v>
      </c>
      <c r="BA152" s="48" t="s">
        <v>245</v>
      </c>
      <c r="BB152" s="370" t="s">
        <v>846</v>
      </c>
      <c r="BC152" s="371" t="s">
        <v>847</v>
      </c>
      <c r="BD152" s="413"/>
      <c r="BE152" s="413"/>
      <c r="BF152" s="415"/>
      <c r="BG152" s="416"/>
      <c r="BH152" s="417"/>
      <c r="BI152" s="417"/>
      <c r="BJ152" s="417"/>
      <c r="BK152" s="417"/>
      <c r="BL152" s="417"/>
      <c r="BM152" s="53" t="s">
        <v>822</v>
      </c>
    </row>
    <row r="153" spans="1:256" s="329" customFormat="1" ht="12.95" customHeight="1" x14ac:dyDescent="0.2">
      <c r="A153" s="53" t="s">
        <v>66</v>
      </c>
      <c r="B153" s="53" t="s">
        <v>442</v>
      </c>
      <c r="C153" s="48"/>
      <c r="D153" s="27" t="s">
        <v>879</v>
      </c>
      <c r="E153" s="412"/>
      <c r="F153" s="412"/>
      <c r="G153" s="53" t="s">
        <v>762</v>
      </c>
      <c r="H153" s="48"/>
      <c r="I153" s="53" t="s">
        <v>845</v>
      </c>
      <c r="J153" s="53" t="s">
        <v>764</v>
      </c>
      <c r="K153" s="53" t="s">
        <v>25</v>
      </c>
      <c r="L153" s="53"/>
      <c r="M153" s="53"/>
      <c r="N153" s="161">
        <v>80</v>
      </c>
      <c r="O153" s="26">
        <v>230000000</v>
      </c>
      <c r="P153" s="189" t="s">
        <v>273</v>
      </c>
      <c r="Q153" s="189" t="s">
        <v>804</v>
      </c>
      <c r="R153" s="189" t="s">
        <v>234</v>
      </c>
      <c r="S153" s="189">
        <v>230000001</v>
      </c>
      <c r="T153" s="189" t="s">
        <v>90</v>
      </c>
      <c r="U153" s="413"/>
      <c r="V153" s="189" t="s">
        <v>235</v>
      </c>
      <c r="W153" s="413"/>
      <c r="X153" s="413"/>
      <c r="Y153" s="161">
        <v>30</v>
      </c>
      <c r="Z153" s="161">
        <v>60</v>
      </c>
      <c r="AA153" s="161">
        <v>10</v>
      </c>
      <c r="AB153" s="414"/>
      <c r="AC153" s="189" t="s">
        <v>236</v>
      </c>
      <c r="AD153" s="53"/>
      <c r="AE153" s="107">
        <v>46739085</v>
      </c>
      <c r="AF153" s="368">
        <v>46739085</v>
      </c>
      <c r="AG153" s="368">
        <f t="shared" si="196"/>
        <v>52347775.200000003</v>
      </c>
      <c r="AH153" s="369"/>
      <c r="AI153" s="368">
        <v>620647912</v>
      </c>
      <c r="AJ153" s="368">
        <v>620647912</v>
      </c>
      <c r="AK153" s="368">
        <f t="shared" si="192"/>
        <v>695125661.44000006</v>
      </c>
      <c r="AL153" s="414"/>
      <c r="AM153" s="414"/>
      <c r="AN153" s="414"/>
      <c r="AO153" s="414"/>
      <c r="AP153" s="414"/>
      <c r="AQ153" s="414"/>
      <c r="AR153" s="414"/>
      <c r="AS153" s="414"/>
      <c r="AT153" s="414"/>
      <c r="AU153" s="414"/>
      <c r="AV153" s="413"/>
      <c r="AW153" s="413"/>
      <c r="AX153" s="413"/>
      <c r="AY153" s="149">
        <v>0</v>
      </c>
      <c r="AZ153" s="149">
        <v>0</v>
      </c>
      <c r="BA153" s="48" t="s">
        <v>245</v>
      </c>
      <c r="BB153" s="370" t="s">
        <v>846</v>
      </c>
      <c r="BC153" s="371" t="s">
        <v>847</v>
      </c>
      <c r="BD153" s="413"/>
      <c r="BE153" s="413"/>
      <c r="BF153" s="415"/>
      <c r="BG153" s="416"/>
      <c r="BH153" s="417"/>
      <c r="BI153" s="417"/>
      <c r="BJ153" s="417"/>
      <c r="BK153" s="417"/>
      <c r="BL153" s="417"/>
      <c r="BM153" s="53" t="s">
        <v>878</v>
      </c>
    </row>
    <row r="154" spans="1:256" ht="12.95" customHeight="1" x14ac:dyDescent="0.25">
      <c r="A154" s="115" t="s">
        <v>66</v>
      </c>
      <c r="B154" s="115" t="s">
        <v>442</v>
      </c>
      <c r="C154" s="142"/>
      <c r="D154" s="76" t="s">
        <v>888</v>
      </c>
      <c r="E154" s="76"/>
      <c r="F154" s="76"/>
      <c r="G154" s="115" t="s">
        <v>762</v>
      </c>
      <c r="H154" s="142"/>
      <c r="I154" s="115" t="s">
        <v>845</v>
      </c>
      <c r="J154" s="115" t="s">
        <v>764</v>
      </c>
      <c r="K154" s="115" t="s">
        <v>25</v>
      </c>
      <c r="L154" s="115"/>
      <c r="M154" s="115"/>
      <c r="N154" s="261">
        <v>80</v>
      </c>
      <c r="O154" s="32">
        <v>230000000</v>
      </c>
      <c r="P154" s="433" t="s">
        <v>273</v>
      </c>
      <c r="Q154" s="433" t="s">
        <v>884</v>
      </c>
      <c r="R154" s="433" t="s">
        <v>234</v>
      </c>
      <c r="S154" s="433">
        <v>230000001</v>
      </c>
      <c r="T154" s="433" t="s">
        <v>90</v>
      </c>
      <c r="U154" s="434"/>
      <c r="V154" s="433" t="s">
        <v>235</v>
      </c>
      <c r="W154" s="434"/>
      <c r="X154" s="434"/>
      <c r="Y154" s="261">
        <v>30</v>
      </c>
      <c r="Z154" s="261">
        <v>60</v>
      </c>
      <c r="AA154" s="261">
        <v>10</v>
      </c>
      <c r="AB154" s="435"/>
      <c r="AC154" s="433" t="s">
        <v>236</v>
      </c>
      <c r="AD154" s="115"/>
      <c r="AE154" s="436">
        <v>46739085</v>
      </c>
      <c r="AF154" s="316">
        <v>46739085</v>
      </c>
      <c r="AG154" s="316">
        <f>AF154*1.12</f>
        <v>52347775.200000003</v>
      </c>
      <c r="AH154" s="265"/>
      <c r="AI154" s="316">
        <v>620647912</v>
      </c>
      <c r="AJ154" s="316">
        <v>620647912</v>
      </c>
      <c r="AK154" s="316">
        <f>AJ154*1.12</f>
        <v>695125661.44000006</v>
      </c>
      <c r="AL154" s="435"/>
      <c r="AM154" s="435"/>
      <c r="AN154" s="435"/>
      <c r="AO154" s="435"/>
      <c r="AP154" s="435"/>
      <c r="AQ154" s="435"/>
      <c r="AR154" s="435"/>
      <c r="AS154" s="435"/>
      <c r="AT154" s="435"/>
      <c r="AU154" s="435"/>
      <c r="AV154" s="434"/>
      <c r="AW154" s="434"/>
      <c r="AX154" s="434"/>
      <c r="AY154" s="316">
        <f>AF154+AJ154+AN154+AR154+AV154</f>
        <v>667386997</v>
      </c>
      <c r="AZ154" s="316">
        <f>AG154+AK154+AO154+AS154+AW154</f>
        <v>747473436.6400001</v>
      </c>
      <c r="BA154" s="142" t="s">
        <v>245</v>
      </c>
      <c r="BB154" s="437" t="s">
        <v>846</v>
      </c>
      <c r="BC154" s="438" t="s">
        <v>847</v>
      </c>
      <c r="BD154" s="434"/>
      <c r="BE154" s="434"/>
      <c r="BF154" s="439"/>
      <c r="BG154" s="440"/>
      <c r="BH154" s="441"/>
      <c r="BI154" s="441"/>
      <c r="BJ154" s="441"/>
      <c r="BK154" s="441"/>
      <c r="BL154" s="441"/>
      <c r="BM154" s="115" t="s">
        <v>889</v>
      </c>
    </row>
    <row r="155" spans="1:256" s="328" customFormat="1" ht="12.95" customHeight="1" x14ac:dyDescent="0.2">
      <c r="A155" s="331" t="s">
        <v>814</v>
      </c>
      <c r="B155" s="154"/>
      <c r="C155" s="154"/>
      <c r="D155" s="27" t="s">
        <v>848</v>
      </c>
      <c r="E155" s="332"/>
      <c r="F155" s="332"/>
      <c r="G155" s="372" t="s">
        <v>849</v>
      </c>
      <c r="H155" s="334"/>
      <c r="I155" s="48" t="s">
        <v>850</v>
      </c>
      <c r="J155" s="48" t="s">
        <v>850</v>
      </c>
      <c r="K155" s="335" t="s">
        <v>9</v>
      </c>
      <c r="L155" s="56" t="s">
        <v>851</v>
      </c>
      <c r="M155" s="337"/>
      <c r="N155" s="338">
        <v>100</v>
      </c>
      <c r="O155" s="341">
        <v>230000000</v>
      </c>
      <c r="P155" s="352" t="s">
        <v>273</v>
      </c>
      <c r="Q155" s="339" t="s">
        <v>804</v>
      </c>
      <c r="R155" s="339" t="s">
        <v>852</v>
      </c>
      <c r="S155" s="341">
        <v>230000000</v>
      </c>
      <c r="T155" s="313" t="s">
        <v>830</v>
      </c>
      <c r="U155" s="337"/>
      <c r="V155" s="339" t="s">
        <v>853</v>
      </c>
      <c r="W155" s="337"/>
      <c r="X155" s="337"/>
      <c r="Y155" s="343">
        <v>0</v>
      </c>
      <c r="Z155" s="338">
        <v>50</v>
      </c>
      <c r="AA155" s="338">
        <v>50</v>
      </c>
      <c r="AB155" s="337"/>
      <c r="AC155" s="344" t="s">
        <v>236</v>
      </c>
      <c r="AD155" s="338">
        <v>43385</v>
      </c>
      <c r="AE155" s="345"/>
      <c r="AF155" s="346">
        <v>130068230</v>
      </c>
      <c r="AG155" s="346">
        <f>AF155*1.12</f>
        <v>145676417.60000002</v>
      </c>
      <c r="AH155" s="346">
        <v>80480</v>
      </c>
      <c r="AI155" s="345"/>
      <c r="AJ155" s="346">
        <v>241279040</v>
      </c>
      <c r="AK155" s="346">
        <f>AJ155*1.12</f>
        <v>270232524.80000001</v>
      </c>
      <c r="AL155" s="338">
        <v>80365</v>
      </c>
      <c r="AM155" s="345"/>
      <c r="AN155" s="346">
        <v>240934270</v>
      </c>
      <c r="AO155" s="346">
        <f>AN155*1.12</f>
        <v>269846382.40000004</v>
      </c>
      <c r="AP155" s="346">
        <v>43385</v>
      </c>
      <c r="AQ155" s="373"/>
      <c r="AR155" s="346">
        <v>130068230</v>
      </c>
      <c r="AS155" s="346">
        <f>AR155*1.12</f>
        <v>145676417.60000002</v>
      </c>
      <c r="AT155" s="347"/>
      <c r="AU155" s="345"/>
      <c r="AV155" s="345"/>
      <c r="AW155" s="345"/>
      <c r="AX155" s="348"/>
      <c r="AY155" s="349">
        <f>AR155+AN155+AJ155+AF155</f>
        <v>742349770</v>
      </c>
      <c r="AZ155" s="349">
        <f>AS155+AO155+AK155+AG155</f>
        <v>831431742.4000001</v>
      </c>
      <c r="BA155" s="85" t="s">
        <v>245</v>
      </c>
      <c r="BB155" s="334" t="s">
        <v>854</v>
      </c>
      <c r="BC155" s="334" t="s">
        <v>855</v>
      </c>
      <c r="BD155" s="342"/>
      <c r="BE155" s="333"/>
      <c r="BF155" s="337"/>
      <c r="BG155" s="350"/>
      <c r="BH155" s="337"/>
      <c r="BI155" s="337"/>
      <c r="BJ155" s="350"/>
      <c r="BK155" s="337"/>
      <c r="BL155" s="337"/>
      <c r="BM155" s="53" t="s">
        <v>822</v>
      </c>
    </row>
    <row r="156" spans="1:256" s="469" customFormat="1" ht="13.15" customHeight="1" x14ac:dyDescent="0.25">
      <c r="A156" s="455" t="s">
        <v>66</v>
      </c>
      <c r="B156" s="456" t="s">
        <v>442</v>
      </c>
      <c r="C156" s="456"/>
      <c r="D156" s="457" t="s">
        <v>909</v>
      </c>
      <c r="E156" s="458"/>
      <c r="F156" s="456"/>
      <c r="G156" s="459" t="s">
        <v>910</v>
      </c>
      <c r="H156" s="460"/>
      <c r="I156" s="461" t="s">
        <v>911</v>
      </c>
      <c r="J156" s="461" t="s">
        <v>911</v>
      </c>
      <c r="K156" s="456" t="s">
        <v>25</v>
      </c>
      <c r="L156" s="456"/>
      <c r="M156" s="456"/>
      <c r="N156" s="456">
        <v>40</v>
      </c>
      <c r="O156" s="456">
        <v>230000000</v>
      </c>
      <c r="P156" s="456" t="s">
        <v>912</v>
      </c>
      <c r="Q156" s="462" t="s">
        <v>913</v>
      </c>
      <c r="R156" s="456" t="s">
        <v>234</v>
      </c>
      <c r="S156" s="456">
        <v>230000000</v>
      </c>
      <c r="T156" s="456" t="s">
        <v>914</v>
      </c>
      <c r="U156" s="456"/>
      <c r="V156" s="456" t="s">
        <v>235</v>
      </c>
      <c r="W156" s="456" t="s">
        <v>652</v>
      </c>
      <c r="X156" s="456" t="s">
        <v>652</v>
      </c>
      <c r="Y156" s="456">
        <v>30</v>
      </c>
      <c r="Z156" s="456" t="s">
        <v>243</v>
      </c>
      <c r="AA156" s="456">
        <v>10</v>
      </c>
      <c r="AB156" s="456"/>
      <c r="AC156" s="463" t="s">
        <v>236</v>
      </c>
      <c r="AD156" s="456"/>
      <c r="AE156" s="456"/>
      <c r="AF156" s="464">
        <v>10000000</v>
      </c>
      <c r="AG156" s="464">
        <v>11200000.000000002</v>
      </c>
      <c r="AH156" s="464"/>
      <c r="AI156" s="464"/>
      <c r="AJ156" s="464">
        <v>520090463</v>
      </c>
      <c r="AK156" s="464">
        <v>582501318.56000006</v>
      </c>
      <c r="AL156" s="465"/>
      <c r="AM156" s="465"/>
      <c r="AN156" s="465"/>
      <c r="AO156" s="465">
        <v>0</v>
      </c>
      <c r="AP156" s="465"/>
      <c r="AQ156" s="465"/>
      <c r="AR156" s="465"/>
      <c r="AS156" s="465"/>
      <c r="AT156" s="465"/>
      <c r="AU156" s="465"/>
      <c r="AV156" s="465"/>
      <c r="AW156" s="465"/>
      <c r="AX156" s="465"/>
      <c r="AY156" s="464">
        <v>530090463</v>
      </c>
      <c r="AZ156" s="464">
        <v>593701318.56000006</v>
      </c>
      <c r="BA156" s="456" t="s">
        <v>245</v>
      </c>
      <c r="BB156" s="456" t="s">
        <v>915</v>
      </c>
      <c r="BC156" s="456" t="s">
        <v>916</v>
      </c>
      <c r="BD156" s="466"/>
      <c r="BE156" s="456"/>
      <c r="BF156" s="456"/>
      <c r="BG156" s="456"/>
      <c r="BH156" s="456"/>
      <c r="BI156" s="467"/>
      <c r="BJ156" s="467"/>
      <c r="BK156" s="467"/>
      <c r="BL156" s="467"/>
      <c r="BM156" s="468"/>
      <c r="BN156" s="268"/>
      <c r="BO156" s="268"/>
      <c r="BP156" s="268"/>
      <c r="BQ156" s="268"/>
      <c r="BR156" s="268"/>
      <c r="BS156" s="268"/>
      <c r="BT156" s="268"/>
      <c r="BU156" s="268"/>
      <c r="BV156" s="268"/>
      <c r="BW156" s="268"/>
      <c r="BX156" s="268"/>
      <c r="BY156" s="268"/>
      <c r="BZ156" s="268"/>
      <c r="CA156" s="268"/>
      <c r="CB156" s="268"/>
      <c r="CC156" s="268"/>
      <c r="CD156" s="268"/>
      <c r="CE156" s="268"/>
      <c r="CF156" s="268"/>
      <c r="CG156" s="268"/>
      <c r="CH156" s="268"/>
      <c r="CI156" s="268"/>
      <c r="CJ156" s="268"/>
      <c r="CK156" s="268"/>
      <c r="CL156" s="268"/>
      <c r="CM156" s="268"/>
      <c r="CN156" s="268"/>
      <c r="CO156" s="268"/>
      <c r="CP156" s="268"/>
      <c r="CQ156" s="268"/>
      <c r="CR156" s="268"/>
      <c r="CS156" s="268"/>
      <c r="CT156" s="268"/>
      <c r="CU156" s="268"/>
      <c r="CV156" s="268"/>
      <c r="CW156" s="268"/>
      <c r="CX156" s="268"/>
      <c r="CY156" s="268"/>
      <c r="CZ156" s="268"/>
      <c r="DA156" s="268"/>
      <c r="DB156" s="268"/>
      <c r="DC156" s="268"/>
      <c r="DD156" s="268"/>
      <c r="DE156" s="268"/>
      <c r="DF156" s="268"/>
      <c r="DG156" s="268"/>
      <c r="DH156" s="268"/>
      <c r="DI156" s="268"/>
      <c r="DJ156" s="268"/>
      <c r="DK156" s="268"/>
      <c r="DL156" s="268"/>
      <c r="DM156" s="268"/>
      <c r="DN156" s="268"/>
      <c r="DO156" s="268"/>
      <c r="DP156" s="268"/>
      <c r="DQ156" s="268"/>
      <c r="DR156" s="268"/>
      <c r="DS156" s="268"/>
      <c r="DT156" s="268"/>
      <c r="DU156" s="268"/>
      <c r="DV156" s="268"/>
      <c r="DW156" s="268"/>
      <c r="DX156" s="268"/>
      <c r="DY156" s="268"/>
      <c r="DZ156" s="268"/>
      <c r="EA156" s="268"/>
      <c r="EB156" s="268"/>
      <c r="EC156" s="268"/>
      <c r="ED156" s="268"/>
      <c r="EE156" s="268"/>
      <c r="EF156" s="268"/>
      <c r="EG156" s="268"/>
      <c r="EH156" s="268"/>
      <c r="EI156" s="268"/>
      <c r="EJ156" s="268"/>
      <c r="EK156" s="268"/>
      <c r="EL156" s="268"/>
      <c r="EM156" s="268"/>
      <c r="EN156" s="268"/>
      <c r="EO156" s="268"/>
      <c r="EP156" s="268"/>
      <c r="EQ156" s="268"/>
      <c r="ER156" s="268"/>
      <c r="ES156" s="268"/>
      <c r="ET156" s="268"/>
      <c r="EU156" s="268"/>
      <c r="EV156" s="268"/>
      <c r="EW156" s="268"/>
      <c r="EX156" s="268"/>
      <c r="EY156" s="268"/>
      <c r="EZ156" s="268"/>
      <c r="FA156" s="268"/>
      <c r="FB156" s="268"/>
      <c r="FC156" s="268"/>
      <c r="FD156" s="268"/>
      <c r="FE156" s="268"/>
      <c r="FF156" s="268"/>
      <c r="FG156" s="268"/>
      <c r="FH156" s="268"/>
      <c r="FI156" s="268"/>
      <c r="FJ156" s="268"/>
      <c r="FK156" s="268"/>
      <c r="FL156" s="268"/>
      <c r="FM156" s="268"/>
      <c r="FN156" s="268"/>
      <c r="FO156" s="268"/>
      <c r="FP156" s="268"/>
      <c r="FQ156" s="268"/>
      <c r="FR156" s="268"/>
      <c r="FS156" s="268"/>
      <c r="FT156" s="268"/>
      <c r="FU156" s="268"/>
      <c r="FV156" s="268"/>
      <c r="FW156" s="268"/>
      <c r="FX156" s="268"/>
      <c r="FY156" s="268"/>
      <c r="FZ156" s="268"/>
      <c r="GA156" s="268"/>
      <c r="GB156" s="268"/>
      <c r="GC156" s="268"/>
      <c r="GD156" s="268"/>
      <c r="GE156" s="268"/>
      <c r="GF156" s="268"/>
      <c r="GG156" s="268"/>
      <c r="GH156" s="268"/>
      <c r="GI156" s="268"/>
      <c r="GJ156" s="268"/>
      <c r="GK156" s="268"/>
      <c r="GL156" s="268"/>
      <c r="GM156" s="268"/>
      <c r="GN156" s="268"/>
      <c r="GO156" s="268"/>
      <c r="GP156" s="268"/>
      <c r="GQ156" s="268"/>
      <c r="GR156" s="268"/>
      <c r="GS156" s="268"/>
      <c r="GT156" s="268"/>
      <c r="GU156" s="268"/>
      <c r="GV156" s="268"/>
      <c r="GW156" s="268"/>
      <c r="GX156" s="268"/>
      <c r="GY156" s="268"/>
      <c r="GZ156" s="268"/>
      <c r="HA156" s="268"/>
      <c r="HB156" s="268"/>
      <c r="HC156" s="268"/>
      <c r="HD156" s="268"/>
      <c r="HE156" s="268"/>
      <c r="HF156" s="268"/>
      <c r="HG156" s="268"/>
      <c r="HH156" s="268"/>
      <c r="HI156" s="268"/>
      <c r="HJ156" s="268"/>
      <c r="HK156" s="268"/>
      <c r="HL156" s="268"/>
      <c r="HM156" s="268"/>
      <c r="HN156" s="268"/>
      <c r="HO156" s="268"/>
      <c r="HP156" s="268"/>
      <c r="HQ156" s="268"/>
      <c r="HR156" s="268"/>
      <c r="HS156" s="268"/>
      <c r="HT156" s="268"/>
      <c r="HU156" s="268"/>
      <c r="HV156" s="268"/>
      <c r="HW156" s="268"/>
      <c r="HX156" s="268"/>
      <c r="HY156" s="268"/>
      <c r="HZ156" s="268"/>
      <c r="IA156" s="268"/>
      <c r="IB156" s="268"/>
      <c r="IC156" s="268"/>
      <c r="ID156" s="268"/>
      <c r="IE156" s="268"/>
      <c r="IF156" s="268"/>
      <c r="IG156" s="268"/>
      <c r="IH156" s="268"/>
      <c r="II156" s="268"/>
      <c r="IJ156" s="268"/>
      <c r="IK156" s="268"/>
      <c r="IL156" s="268"/>
      <c r="IM156" s="268"/>
      <c r="IN156" s="268"/>
      <c r="IO156" s="268"/>
      <c r="IP156" s="268"/>
      <c r="IQ156" s="268"/>
      <c r="IR156" s="268"/>
      <c r="IS156" s="268"/>
      <c r="IT156" s="268"/>
      <c r="IU156" s="268"/>
      <c r="IV156" s="268"/>
    </row>
    <row r="157" spans="1:256" s="476" customFormat="1" ht="12.95" customHeight="1" x14ac:dyDescent="0.25">
      <c r="A157" s="456" t="s">
        <v>66</v>
      </c>
      <c r="B157" s="470" t="s">
        <v>442</v>
      </c>
      <c r="C157" s="456"/>
      <c r="D157" s="457" t="s">
        <v>917</v>
      </c>
      <c r="E157" s="471"/>
      <c r="F157" s="456"/>
      <c r="G157" s="456" t="s">
        <v>477</v>
      </c>
      <c r="H157" s="456"/>
      <c r="I157" s="456" t="s">
        <v>89</v>
      </c>
      <c r="J157" s="456" t="s">
        <v>89</v>
      </c>
      <c r="K157" s="456" t="s">
        <v>25</v>
      </c>
      <c r="L157" s="456"/>
      <c r="M157" s="456"/>
      <c r="N157" s="456">
        <v>40</v>
      </c>
      <c r="O157" s="470" t="s">
        <v>232</v>
      </c>
      <c r="P157" s="470" t="s">
        <v>273</v>
      </c>
      <c r="Q157" s="462" t="s">
        <v>913</v>
      </c>
      <c r="R157" s="470" t="s">
        <v>234</v>
      </c>
      <c r="S157" s="470">
        <v>230000000</v>
      </c>
      <c r="T157" s="470" t="s">
        <v>90</v>
      </c>
      <c r="U157" s="470"/>
      <c r="V157" s="470" t="s">
        <v>251</v>
      </c>
      <c r="W157" s="470"/>
      <c r="X157" s="470"/>
      <c r="Y157" s="470">
        <v>30</v>
      </c>
      <c r="Z157" s="470" t="s">
        <v>243</v>
      </c>
      <c r="AA157" s="470">
        <v>10</v>
      </c>
      <c r="AB157" s="470"/>
      <c r="AC157" s="463" t="s">
        <v>236</v>
      </c>
      <c r="AD157" s="470"/>
      <c r="AE157" s="470"/>
      <c r="AF157" s="472">
        <v>14387900</v>
      </c>
      <c r="AG157" s="472">
        <v>16114448.000000002</v>
      </c>
      <c r="AH157" s="472"/>
      <c r="AI157" s="472"/>
      <c r="AJ157" s="472">
        <v>1368893722</v>
      </c>
      <c r="AK157" s="472">
        <v>1533160968.6400001</v>
      </c>
      <c r="AL157" s="473"/>
      <c r="AM157" s="473"/>
      <c r="AN157" s="472">
        <v>1701855000</v>
      </c>
      <c r="AO157" s="472">
        <v>1906077600.0000002</v>
      </c>
      <c r="AP157" s="473"/>
      <c r="AQ157" s="473"/>
      <c r="AR157" s="473"/>
      <c r="AS157" s="473"/>
      <c r="AT157" s="473"/>
      <c r="AU157" s="473"/>
      <c r="AV157" s="473"/>
      <c r="AW157" s="473"/>
      <c r="AX157" s="473"/>
      <c r="AY157" s="472">
        <v>3085136622</v>
      </c>
      <c r="AZ157" s="472">
        <v>3455353016.6400003</v>
      </c>
      <c r="BA157" s="470" t="s">
        <v>245</v>
      </c>
      <c r="BB157" s="470" t="s">
        <v>480</v>
      </c>
      <c r="BC157" s="470" t="s">
        <v>918</v>
      </c>
      <c r="BD157" s="470"/>
      <c r="BE157" s="470"/>
      <c r="BF157" s="470"/>
      <c r="BG157" s="470"/>
      <c r="BH157" s="470"/>
      <c r="BI157" s="474"/>
      <c r="BJ157" s="474"/>
      <c r="BK157" s="474"/>
      <c r="BL157" s="474"/>
      <c r="BM157" s="475"/>
    </row>
    <row r="158" spans="1:256" s="476" customFormat="1" ht="12.95" customHeight="1" x14ac:dyDescent="0.25">
      <c r="A158" s="455" t="s">
        <v>66</v>
      </c>
      <c r="B158" s="456" t="s">
        <v>442</v>
      </c>
      <c r="C158" s="456"/>
      <c r="D158" s="457" t="s">
        <v>919</v>
      </c>
      <c r="E158" s="458"/>
      <c r="F158" s="456"/>
      <c r="G158" s="459" t="s">
        <v>762</v>
      </c>
      <c r="H158" s="460"/>
      <c r="I158" s="461" t="s">
        <v>763</v>
      </c>
      <c r="J158" s="461" t="s">
        <v>764</v>
      </c>
      <c r="K158" s="456" t="s">
        <v>25</v>
      </c>
      <c r="L158" s="456"/>
      <c r="M158" s="456"/>
      <c r="N158" s="456">
        <v>40</v>
      </c>
      <c r="O158" s="470" t="s">
        <v>232</v>
      </c>
      <c r="P158" s="456" t="s">
        <v>273</v>
      </c>
      <c r="Q158" s="462" t="s">
        <v>913</v>
      </c>
      <c r="R158" s="456" t="s">
        <v>234</v>
      </c>
      <c r="S158" s="456">
        <v>230000000</v>
      </c>
      <c r="T158" s="456" t="s">
        <v>920</v>
      </c>
      <c r="U158" s="456"/>
      <c r="V158" s="456" t="s">
        <v>921</v>
      </c>
      <c r="W158" s="456"/>
      <c r="X158" s="456"/>
      <c r="Y158" s="456">
        <v>30</v>
      </c>
      <c r="Z158" s="456" t="s">
        <v>243</v>
      </c>
      <c r="AA158" s="456">
        <v>10</v>
      </c>
      <c r="AB158" s="456"/>
      <c r="AC158" s="463" t="s">
        <v>236</v>
      </c>
      <c r="AD158" s="456"/>
      <c r="AE158" s="456"/>
      <c r="AF158" s="464">
        <v>18932490</v>
      </c>
      <c r="AG158" s="464">
        <v>21204388.800000001</v>
      </c>
      <c r="AH158" s="464"/>
      <c r="AI158" s="464"/>
      <c r="AJ158" s="464">
        <v>672222346</v>
      </c>
      <c r="AK158" s="464">
        <v>752889027.5200001</v>
      </c>
      <c r="AL158" s="465"/>
      <c r="AM158" s="465"/>
      <c r="AN158" s="464">
        <v>255469850</v>
      </c>
      <c r="AO158" s="464">
        <v>286126232</v>
      </c>
      <c r="AP158" s="465"/>
      <c r="AQ158" s="465"/>
      <c r="AR158" s="465"/>
      <c r="AS158" s="465"/>
      <c r="AT158" s="465"/>
      <c r="AU158" s="465"/>
      <c r="AV158" s="465"/>
      <c r="AW158" s="465"/>
      <c r="AX158" s="465"/>
      <c r="AY158" s="464">
        <v>946624686</v>
      </c>
      <c r="AZ158" s="464">
        <v>1060219648.3200001</v>
      </c>
      <c r="BA158" s="456" t="s">
        <v>245</v>
      </c>
      <c r="BB158" s="456" t="s">
        <v>922</v>
      </c>
      <c r="BC158" s="456" t="s">
        <v>923</v>
      </c>
      <c r="BD158" s="477"/>
      <c r="BE158" s="470"/>
      <c r="BF158" s="470"/>
      <c r="BG158" s="470"/>
      <c r="BH158" s="470"/>
      <c r="BI158" s="474"/>
      <c r="BJ158" s="474"/>
      <c r="BK158" s="474"/>
      <c r="BL158" s="474"/>
      <c r="BM158" s="475"/>
    </row>
    <row r="159" spans="1:256" s="476" customFormat="1" ht="12.95" customHeight="1" x14ac:dyDescent="0.25">
      <c r="A159" s="478" t="s">
        <v>66</v>
      </c>
      <c r="B159" s="456" t="s">
        <v>442</v>
      </c>
      <c r="C159" s="456"/>
      <c r="D159" s="457" t="s">
        <v>924</v>
      </c>
      <c r="E159" s="458"/>
      <c r="F159" s="456"/>
      <c r="G159" s="456" t="s">
        <v>925</v>
      </c>
      <c r="H159" s="479"/>
      <c r="I159" s="456" t="s">
        <v>926</v>
      </c>
      <c r="J159" s="456" t="s">
        <v>927</v>
      </c>
      <c r="K159" s="456" t="s">
        <v>25</v>
      </c>
      <c r="L159" s="456"/>
      <c r="M159" s="456"/>
      <c r="N159" s="456">
        <v>40</v>
      </c>
      <c r="O159" s="470" t="s">
        <v>232</v>
      </c>
      <c r="P159" s="456" t="s">
        <v>273</v>
      </c>
      <c r="Q159" s="462" t="s">
        <v>913</v>
      </c>
      <c r="R159" s="456" t="s">
        <v>234</v>
      </c>
      <c r="S159" s="456">
        <v>230000000</v>
      </c>
      <c r="T159" s="456" t="s">
        <v>920</v>
      </c>
      <c r="U159" s="456"/>
      <c r="V159" s="456" t="s">
        <v>251</v>
      </c>
      <c r="W159" s="456"/>
      <c r="X159" s="456"/>
      <c r="Y159" s="456">
        <v>30</v>
      </c>
      <c r="Z159" s="456" t="s">
        <v>243</v>
      </c>
      <c r="AA159" s="456">
        <v>10</v>
      </c>
      <c r="AB159" s="456"/>
      <c r="AC159" s="463" t="s">
        <v>236</v>
      </c>
      <c r="AD159" s="456"/>
      <c r="AE159" s="456"/>
      <c r="AF159" s="464">
        <v>15000000</v>
      </c>
      <c r="AG159" s="464">
        <v>16800000</v>
      </c>
      <c r="AH159" s="464"/>
      <c r="AI159" s="464"/>
      <c r="AJ159" s="464">
        <v>635000000</v>
      </c>
      <c r="AK159" s="464">
        <v>711200000.00000012</v>
      </c>
      <c r="AL159" s="465"/>
      <c r="AM159" s="465"/>
      <c r="AN159" s="464">
        <v>1422365290</v>
      </c>
      <c r="AO159" s="464">
        <v>1593049124.8000002</v>
      </c>
      <c r="AP159" s="465"/>
      <c r="AQ159" s="465"/>
      <c r="AR159" s="465"/>
      <c r="AS159" s="465"/>
      <c r="AT159" s="465"/>
      <c r="AU159" s="465"/>
      <c r="AV159" s="465"/>
      <c r="AW159" s="465"/>
      <c r="AX159" s="465"/>
      <c r="AY159" s="464">
        <v>2072365290</v>
      </c>
      <c r="AZ159" s="464">
        <v>2321049124.8000002</v>
      </c>
      <c r="BA159" s="456" t="s">
        <v>245</v>
      </c>
      <c r="BB159" s="456" t="s">
        <v>928</v>
      </c>
      <c r="BC159" s="456" t="s">
        <v>929</v>
      </c>
      <c r="BD159" s="466"/>
      <c r="BE159" s="456"/>
      <c r="BF159" s="456"/>
      <c r="BG159" s="456"/>
      <c r="BH159" s="456"/>
      <c r="BI159" s="467"/>
      <c r="BJ159" s="467"/>
      <c r="BK159" s="467"/>
      <c r="BL159" s="467"/>
      <c r="BM159" s="468"/>
    </row>
    <row r="160" spans="1:256" s="476" customFormat="1" ht="12.95" customHeight="1" x14ac:dyDescent="0.25">
      <c r="A160" s="455" t="s">
        <v>66</v>
      </c>
      <c r="B160" s="456" t="s">
        <v>442</v>
      </c>
      <c r="C160" s="456"/>
      <c r="D160" s="457" t="s">
        <v>930</v>
      </c>
      <c r="E160" s="458"/>
      <c r="F160" s="456"/>
      <c r="G160" s="459" t="s">
        <v>910</v>
      </c>
      <c r="H160" s="460"/>
      <c r="I160" s="461" t="s">
        <v>911</v>
      </c>
      <c r="J160" s="461" t="s">
        <v>911</v>
      </c>
      <c r="K160" s="456" t="s">
        <v>25</v>
      </c>
      <c r="L160" s="456"/>
      <c r="M160" s="456"/>
      <c r="N160" s="456">
        <v>40</v>
      </c>
      <c r="O160" s="470" t="s">
        <v>232</v>
      </c>
      <c r="P160" s="456" t="s">
        <v>273</v>
      </c>
      <c r="Q160" s="462" t="s">
        <v>913</v>
      </c>
      <c r="R160" s="456" t="s">
        <v>234</v>
      </c>
      <c r="S160" s="456">
        <v>230000000</v>
      </c>
      <c r="T160" s="456" t="s">
        <v>931</v>
      </c>
      <c r="U160" s="456"/>
      <c r="V160" s="456" t="s">
        <v>932</v>
      </c>
      <c r="W160" s="456"/>
      <c r="X160" s="456"/>
      <c r="Y160" s="456">
        <v>30</v>
      </c>
      <c r="Z160" s="456" t="s">
        <v>243</v>
      </c>
      <c r="AA160" s="456">
        <v>10</v>
      </c>
      <c r="AB160" s="456"/>
      <c r="AC160" s="463" t="s">
        <v>236</v>
      </c>
      <c r="AD160" s="456"/>
      <c r="AE160" s="456"/>
      <c r="AF160" s="464">
        <v>14000000</v>
      </c>
      <c r="AG160" s="464">
        <v>15680000.000000002</v>
      </c>
      <c r="AH160" s="464"/>
      <c r="AI160" s="464"/>
      <c r="AJ160" s="464">
        <v>806627176</v>
      </c>
      <c r="AK160" s="464">
        <v>903422437.12000012</v>
      </c>
      <c r="AL160" s="465"/>
      <c r="AM160" s="465"/>
      <c r="AN160" s="464">
        <v>50000000</v>
      </c>
      <c r="AO160" s="464">
        <v>56000000.000000007</v>
      </c>
      <c r="AP160" s="465"/>
      <c r="AQ160" s="465"/>
      <c r="AR160" s="465"/>
      <c r="AS160" s="465"/>
      <c r="AT160" s="465"/>
      <c r="AU160" s="465"/>
      <c r="AV160" s="465"/>
      <c r="AW160" s="465"/>
      <c r="AX160" s="465"/>
      <c r="AY160" s="464">
        <v>870627176</v>
      </c>
      <c r="AZ160" s="464">
        <v>975102437.12000012</v>
      </c>
      <c r="BA160" s="456" t="s">
        <v>245</v>
      </c>
      <c r="BB160" s="456" t="s">
        <v>933</v>
      </c>
      <c r="BC160" s="456" t="s">
        <v>934</v>
      </c>
      <c r="BD160" s="466"/>
      <c r="BE160" s="456"/>
      <c r="BF160" s="456"/>
      <c r="BG160" s="456"/>
      <c r="BH160" s="456"/>
      <c r="BI160" s="467"/>
      <c r="BJ160" s="467"/>
      <c r="BK160" s="467"/>
      <c r="BL160" s="467"/>
      <c r="BM160" s="468"/>
    </row>
    <row r="161" spans="1:65" s="483" customFormat="1" ht="12.95" customHeight="1" x14ac:dyDescent="0.25">
      <c r="A161" s="455" t="s">
        <v>66</v>
      </c>
      <c r="B161" s="456" t="s">
        <v>442</v>
      </c>
      <c r="C161" s="456"/>
      <c r="D161" s="457" t="s">
        <v>935</v>
      </c>
      <c r="E161" s="458"/>
      <c r="F161" s="456"/>
      <c r="G161" s="459" t="s">
        <v>762</v>
      </c>
      <c r="H161" s="460"/>
      <c r="I161" s="461" t="s">
        <v>763</v>
      </c>
      <c r="J161" s="461" t="s">
        <v>764</v>
      </c>
      <c r="K161" s="456" t="s">
        <v>25</v>
      </c>
      <c r="L161" s="456"/>
      <c r="M161" s="456"/>
      <c r="N161" s="456">
        <v>40</v>
      </c>
      <c r="O161" s="470" t="s">
        <v>232</v>
      </c>
      <c r="P161" s="456" t="s">
        <v>273</v>
      </c>
      <c r="Q161" s="462" t="s">
        <v>913</v>
      </c>
      <c r="R161" s="456" t="s">
        <v>234</v>
      </c>
      <c r="S161" s="456">
        <v>230000000</v>
      </c>
      <c r="T161" s="456" t="s">
        <v>920</v>
      </c>
      <c r="U161" s="456"/>
      <c r="V161" s="456" t="s">
        <v>921</v>
      </c>
      <c r="W161" s="456"/>
      <c r="X161" s="456"/>
      <c r="Y161" s="456">
        <v>30</v>
      </c>
      <c r="Z161" s="456" t="s">
        <v>243</v>
      </c>
      <c r="AA161" s="456">
        <v>10</v>
      </c>
      <c r="AB161" s="456"/>
      <c r="AC161" s="463" t="s">
        <v>236</v>
      </c>
      <c r="AD161" s="456"/>
      <c r="AE161" s="456"/>
      <c r="AF161" s="464">
        <v>11369067.43</v>
      </c>
      <c r="AG161" s="464">
        <v>12733355.521600001</v>
      </c>
      <c r="AH161" s="465"/>
      <c r="AI161" s="465"/>
      <c r="AJ161" s="464">
        <v>650000000</v>
      </c>
      <c r="AK161" s="464">
        <v>728000000.00000012</v>
      </c>
      <c r="AL161" s="465"/>
      <c r="AM161" s="465"/>
      <c r="AN161" s="464">
        <v>432215772</v>
      </c>
      <c r="AO161" s="464">
        <v>484081664.64000005</v>
      </c>
      <c r="AP161" s="480"/>
      <c r="AQ161" s="465"/>
      <c r="AR161" s="465"/>
      <c r="AS161" s="465"/>
      <c r="AT161" s="465"/>
      <c r="AU161" s="465"/>
      <c r="AV161" s="465"/>
      <c r="AW161" s="465"/>
      <c r="AX161" s="465"/>
      <c r="AY161" s="481">
        <v>1093584839.4299998</v>
      </c>
      <c r="AZ161" s="482">
        <v>1224815020.1616001</v>
      </c>
      <c r="BA161" s="456" t="s">
        <v>245</v>
      </c>
      <c r="BB161" s="456" t="s">
        <v>936</v>
      </c>
      <c r="BC161" s="456" t="s">
        <v>937</v>
      </c>
      <c r="BD161" s="477"/>
      <c r="BE161" s="470"/>
      <c r="BF161" s="470"/>
      <c r="BG161" s="470"/>
      <c r="BH161" s="470"/>
      <c r="BI161" s="474"/>
      <c r="BJ161" s="474"/>
      <c r="BK161" s="474"/>
      <c r="BL161" s="474"/>
      <c r="BM161" s="475"/>
    </row>
    <row r="162" spans="1:65" ht="12.95" customHeight="1" x14ac:dyDescent="0.2">
      <c r="A162" s="14"/>
      <c r="B162" s="14"/>
      <c r="C162" s="14"/>
      <c r="D162" s="14"/>
      <c r="E162" s="14"/>
      <c r="F162" s="15" t="s">
        <v>248</v>
      </c>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8">
        <f>SUM(AY113:AY161)</f>
        <v>16888813120.306702</v>
      </c>
      <c r="AZ162" s="18">
        <f>SUM(AZ113:AZ161)</f>
        <v>18915470694.7435</v>
      </c>
      <c r="BA162" s="14"/>
      <c r="BB162" s="14"/>
      <c r="BC162" s="14"/>
      <c r="BD162" s="14"/>
      <c r="BE162" s="14"/>
      <c r="BF162" s="14"/>
      <c r="BG162" s="14"/>
      <c r="BH162" s="14"/>
      <c r="BI162" s="14"/>
      <c r="BJ162" s="14"/>
      <c r="BK162" s="14"/>
      <c r="BL162" s="14"/>
      <c r="BM162" s="14"/>
    </row>
    <row r="163" spans="1:65" ht="12.95" customHeight="1" x14ac:dyDescent="0.2">
      <c r="A163" s="14"/>
      <c r="B163" s="14"/>
      <c r="C163" s="14"/>
      <c r="D163" s="14"/>
      <c r="E163" s="14"/>
      <c r="F163" s="7" t="s">
        <v>231</v>
      </c>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4"/>
      <c r="BB163" s="14"/>
      <c r="BC163" s="14"/>
      <c r="BD163" s="14"/>
      <c r="BE163" s="14"/>
      <c r="BF163" s="14"/>
      <c r="BG163" s="14"/>
      <c r="BH163" s="14"/>
      <c r="BI163" s="14"/>
      <c r="BJ163" s="14"/>
      <c r="BK163" s="14"/>
      <c r="BL163" s="14"/>
      <c r="BM163" s="14"/>
    </row>
    <row r="164" spans="1:65" s="6" customFormat="1" ht="12.95" customHeight="1" x14ac:dyDescent="0.2">
      <c r="A164" s="48" t="s">
        <v>71</v>
      </c>
      <c r="B164" s="75" t="s">
        <v>426</v>
      </c>
      <c r="C164" s="85"/>
      <c r="D164" s="27" t="s">
        <v>103</v>
      </c>
      <c r="E164" s="166"/>
      <c r="F164" s="166" t="s">
        <v>96</v>
      </c>
      <c r="G164" s="48" t="s">
        <v>348</v>
      </c>
      <c r="H164" s="48"/>
      <c r="I164" s="48" t="s">
        <v>124</v>
      </c>
      <c r="J164" s="48" t="s">
        <v>125</v>
      </c>
      <c r="K164" s="56" t="s">
        <v>25</v>
      </c>
      <c r="L164" s="48"/>
      <c r="M164" s="48"/>
      <c r="N164" s="175">
        <v>100</v>
      </c>
      <c r="O164" s="154">
        <v>230000000</v>
      </c>
      <c r="P164" s="173" t="s">
        <v>233</v>
      </c>
      <c r="Q164" s="48" t="s">
        <v>279</v>
      </c>
      <c r="R164" s="48" t="s">
        <v>234</v>
      </c>
      <c r="S164" s="154">
        <v>230000000</v>
      </c>
      <c r="T164" s="173" t="s">
        <v>280</v>
      </c>
      <c r="U164" s="48"/>
      <c r="V164" s="48"/>
      <c r="W164" s="48" t="s">
        <v>264</v>
      </c>
      <c r="X164" s="48" t="s">
        <v>285</v>
      </c>
      <c r="Y164" s="176">
        <v>0</v>
      </c>
      <c r="Z164" s="176">
        <v>100</v>
      </c>
      <c r="AA164" s="176">
        <v>0</v>
      </c>
      <c r="AB164" s="48"/>
      <c r="AC164" s="48" t="s">
        <v>236</v>
      </c>
      <c r="AD164" s="177"/>
      <c r="AE164" s="116"/>
      <c r="AF164" s="178">
        <v>114875020</v>
      </c>
      <c r="AG164" s="178">
        <f>AF164*1.12</f>
        <v>128660022.40000001</v>
      </c>
      <c r="AH164" s="177"/>
      <c r="AI164" s="116"/>
      <c r="AJ164" s="178">
        <v>114875020</v>
      </c>
      <c r="AK164" s="178">
        <f>AJ164*1.12</f>
        <v>128660022.40000001</v>
      </c>
      <c r="AL164" s="177"/>
      <c r="AM164" s="116"/>
      <c r="AN164" s="179">
        <v>114875020</v>
      </c>
      <c r="AO164" s="179">
        <f>AN164*1.12</f>
        <v>128660022.40000001</v>
      </c>
      <c r="AP164" s="177"/>
      <c r="AQ164" s="116"/>
      <c r="AR164" s="178">
        <v>114875020</v>
      </c>
      <c r="AS164" s="178">
        <f>AR164*1.12</f>
        <v>128660022.40000001</v>
      </c>
      <c r="AT164" s="177"/>
      <c r="AU164" s="116"/>
      <c r="AV164" s="179">
        <v>114875020</v>
      </c>
      <c r="AW164" s="179">
        <f>AV164*1.12</f>
        <v>128660022.40000001</v>
      </c>
      <c r="AX164" s="180"/>
      <c r="AY164" s="180">
        <v>0</v>
      </c>
      <c r="AZ164" s="180">
        <f>AY164*1.12</f>
        <v>0</v>
      </c>
      <c r="BA164" s="48" t="s">
        <v>245</v>
      </c>
      <c r="BB164" s="48" t="s">
        <v>349</v>
      </c>
      <c r="BC164" s="154" t="s">
        <v>350</v>
      </c>
      <c r="BD164" s="48"/>
      <c r="BE164" s="48"/>
      <c r="BF164" s="48"/>
      <c r="BG164" s="48"/>
      <c r="BH164" s="48"/>
      <c r="BI164" s="48"/>
      <c r="BJ164" s="48"/>
      <c r="BK164" s="48"/>
      <c r="BL164" s="48"/>
      <c r="BM164" s="48" t="s">
        <v>506</v>
      </c>
    </row>
    <row r="165" spans="1:65" s="6" customFormat="1" ht="12.95" customHeight="1" x14ac:dyDescent="0.2">
      <c r="A165" s="48" t="s">
        <v>71</v>
      </c>
      <c r="B165" s="75" t="s">
        <v>426</v>
      </c>
      <c r="C165" s="85"/>
      <c r="D165" s="27" t="s">
        <v>102</v>
      </c>
      <c r="E165" s="166"/>
      <c r="F165" s="80" t="s">
        <v>97</v>
      </c>
      <c r="G165" s="48" t="s">
        <v>348</v>
      </c>
      <c r="H165" s="48"/>
      <c r="I165" s="48" t="s">
        <v>124</v>
      </c>
      <c r="J165" s="48" t="s">
        <v>125</v>
      </c>
      <c r="K165" s="56" t="s">
        <v>25</v>
      </c>
      <c r="L165" s="48"/>
      <c r="M165" s="48"/>
      <c r="N165" s="175">
        <v>100</v>
      </c>
      <c r="O165" s="154">
        <v>230000000</v>
      </c>
      <c r="P165" s="173" t="s">
        <v>233</v>
      </c>
      <c r="Q165" s="48" t="s">
        <v>279</v>
      </c>
      <c r="R165" s="48" t="s">
        <v>234</v>
      </c>
      <c r="S165" s="154">
        <v>230000000</v>
      </c>
      <c r="T165" s="173" t="s">
        <v>75</v>
      </c>
      <c r="U165" s="48"/>
      <c r="V165" s="48"/>
      <c r="W165" s="48" t="s">
        <v>264</v>
      </c>
      <c r="X165" s="48" t="s">
        <v>285</v>
      </c>
      <c r="Y165" s="176">
        <v>0</v>
      </c>
      <c r="Z165" s="176">
        <v>100</v>
      </c>
      <c r="AA165" s="176">
        <v>0</v>
      </c>
      <c r="AB165" s="48"/>
      <c r="AC165" s="48" t="s">
        <v>236</v>
      </c>
      <c r="AD165" s="177"/>
      <c r="AE165" s="116"/>
      <c r="AF165" s="178">
        <v>128973780</v>
      </c>
      <c r="AG165" s="178">
        <f>AF165*1.12</f>
        <v>144450633.60000002</v>
      </c>
      <c r="AH165" s="177"/>
      <c r="AI165" s="116"/>
      <c r="AJ165" s="178">
        <v>128973780</v>
      </c>
      <c r="AK165" s="178">
        <f>AJ165*1.12</f>
        <v>144450633.60000002</v>
      </c>
      <c r="AL165" s="177"/>
      <c r="AM165" s="116"/>
      <c r="AN165" s="179">
        <v>128973780</v>
      </c>
      <c r="AO165" s="179">
        <f>AN165*1.12</f>
        <v>144450633.60000002</v>
      </c>
      <c r="AP165" s="177"/>
      <c r="AQ165" s="116"/>
      <c r="AR165" s="178">
        <v>128973780</v>
      </c>
      <c r="AS165" s="178">
        <f>AR165*1.12</f>
        <v>144450633.60000002</v>
      </c>
      <c r="AT165" s="177"/>
      <c r="AU165" s="116"/>
      <c r="AV165" s="179">
        <v>128973780</v>
      </c>
      <c r="AW165" s="179">
        <f>AV165*1.12</f>
        <v>144450633.60000002</v>
      </c>
      <c r="AX165" s="180"/>
      <c r="AY165" s="180">
        <v>0</v>
      </c>
      <c r="AZ165" s="180">
        <f t="shared" ref="AZ165:AZ206" si="198">AY165*1.12</f>
        <v>0</v>
      </c>
      <c r="BA165" s="48" t="s">
        <v>245</v>
      </c>
      <c r="BB165" s="48" t="s">
        <v>351</v>
      </c>
      <c r="BC165" s="154" t="s">
        <v>352</v>
      </c>
      <c r="BD165" s="48"/>
      <c r="BE165" s="48"/>
      <c r="BF165" s="48"/>
      <c r="BG165" s="48"/>
      <c r="BH165" s="48"/>
      <c r="BI165" s="48"/>
      <c r="BJ165" s="48"/>
      <c r="BK165" s="48"/>
      <c r="BL165" s="48"/>
      <c r="BM165" s="48" t="s">
        <v>506</v>
      </c>
    </row>
    <row r="166" spans="1:65" s="6" customFormat="1" ht="12.95" customHeight="1" x14ac:dyDescent="0.2">
      <c r="A166" s="48" t="s">
        <v>71</v>
      </c>
      <c r="B166" s="75" t="s">
        <v>426</v>
      </c>
      <c r="C166" s="80"/>
      <c r="D166" s="27" t="s">
        <v>108</v>
      </c>
      <c r="E166" s="80"/>
      <c r="F166" s="80" t="s">
        <v>103</v>
      </c>
      <c r="G166" s="173" t="s">
        <v>139</v>
      </c>
      <c r="H166" s="174"/>
      <c r="I166" s="174" t="s">
        <v>123</v>
      </c>
      <c r="J166" s="174" t="s">
        <v>123</v>
      </c>
      <c r="K166" s="56" t="s">
        <v>25</v>
      </c>
      <c r="L166" s="48"/>
      <c r="M166" s="48"/>
      <c r="N166" s="175">
        <v>100</v>
      </c>
      <c r="O166" s="154">
        <v>230000000</v>
      </c>
      <c r="P166" s="173" t="s">
        <v>233</v>
      </c>
      <c r="Q166" s="48" t="s">
        <v>279</v>
      </c>
      <c r="R166" s="48" t="s">
        <v>234</v>
      </c>
      <c r="S166" s="154">
        <v>230000000</v>
      </c>
      <c r="T166" s="173" t="s">
        <v>132</v>
      </c>
      <c r="U166" s="48"/>
      <c r="V166" s="48"/>
      <c r="W166" s="48" t="s">
        <v>264</v>
      </c>
      <c r="X166" s="48" t="s">
        <v>251</v>
      </c>
      <c r="Y166" s="176">
        <v>0</v>
      </c>
      <c r="Z166" s="176">
        <v>100</v>
      </c>
      <c r="AA166" s="176">
        <v>0</v>
      </c>
      <c r="AB166" s="48"/>
      <c r="AC166" s="48" t="s">
        <v>236</v>
      </c>
      <c r="AD166" s="177"/>
      <c r="AE166" s="116"/>
      <c r="AF166" s="116">
        <v>164919375</v>
      </c>
      <c r="AG166" s="178">
        <f>AF166*1.12</f>
        <v>184709700.00000003</v>
      </c>
      <c r="AH166" s="177"/>
      <c r="AI166" s="116"/>
      <c r="AJ166" s="116">
        <v>164919375</v>
      </c>
      <c r="AK166" s="178">
        <f>AJ166*1.12</f>
        <v>184709700.00000003</v>
      </c>
      <c r="AL166" s="177"/>
      <c r="AM166" s="116"/>
      <c r="AN166" s="116">
        <v>164919375</v>
      </c>
      <c r="AO166" s="179">
        <f>AN166*1.12</f>
        <v>184709700.00000003</v>
      </c>
      <c r="AP166" s="177"/>
      <c r="AQ166" s="180"/>
      <c r="AR166" s="178"/>
      <c r="AS166" s="178"/>
      <c r="AT166" s="177"/>
      <c r="AU166" s="180"/>
      <c r="AV166" s="179"/>
      <c r="AW166" s="179"/>
      <c r="AX166" s="180"/>
      <c r="AY166" s="160">
        <v>0</v>
      </c>
      <c r="AZ166" s="160">
        <v>0</v>
      </c>
      <c r="BA166" s="48" t="s">
        <v>245</v>
      </c>
      <c r="BB166" s="48" t="s">
        <v>353</v>
      </c>
      <c r="BC166" s="173" t="s">
        <v>134</v>
      </c>
      <c r="BD166" s="48"/>
      <c r="BE166" s="48"/>
      <c r="BF166" s="48"/>
      <c r="BG166" s="48"/>
      <c r="BH166" s="48"/>
      <c r="BI166" s="48"/>
      <c r="BJ166" s="48"/>
      <c r="BK166" s="48"/>
      <c r="BL166" s="48"/>
      <c r="BM166" s="48"/>
    </row>
    <row r="167" spans="1:65" ht="12.95" customHeight="1" x14ac:dyDescent="0.25">
      <c r="A167" s="53" t="s">
        <v>71</v>
      </c>
      <c r="B167" s="75" t="s">
        <v>426</v>
      </c>
      <c r="C167" s="80"/>
      <c r="D167" s="76" t="s">
        <v>625</v>
      </c>
      <c r="E167" s="80"/>
      <c r="F167" s="80"/>
      <c r="G167" s="82" t="s">
        <v>139</v>
      </c>
      <c r="H167" s="49"/>
      <c r="I167" s="49" t="s">
        <v>123</v>
      </c>
      <c r="J167" s="49" t="s">
        <v>123</v>
      </c>
      <c r="K167" s="38" t="s">
        <v>25</v>
      </c>
      <c r="L167" s="53"/>
      <c r="M167" s="53"/>
      <c r="N167" s="81">
        <v>100</v>
      </c>
      <c r="O167" s="37">
        <v>230000000</v>
      </c>
      <c r="P167" s="82" t="s">
        <v>233</v>
      </c>
      <c r="Q167" s="53" t="s">
        <v>522</v>
      </c>
      <c r="R167" s="53" t="s">
        <v>234</v>
      </c>
      <c r="S167" s="37">
        <v>230000000</v>
      </c>
      <c r="T167" s="82" t="s">
        <v>132</v>
      </c>
      <c r="U167" s="53"/>
      <c r="V167" s="53"/>
      <c r="W167" s="53" t="s">
        <v>478</v>
      </c>
      <c r="X167" s="53" t="s">
        <v>251</v>
      </c>
      <c r="Y167" s="161">
        <v>0</v>
      </c>
      <c r="Z167" s="161">
        <v>100</v>
      </c>
      <c r="AA167" s="161">
        <v>0</v>
      </c>
      <c r="AB167" s="53"/>
      <c r="AC167" s="53" t="s">
        <v>236</v>
      </c>
      <c r="AD167" s="162"/>
      <c r="AE167" s="114"/>
      <c r="AF167" s="74">
        <v>47279062.5</v>
      </c>
      <c r="AG167" s="164">
        <f t="shared" ref="AG167:AG206" si="199">AF167*1.12</f>
        <v>52952550.000000007</v>
      </c>
      <c r="AH167" s="74"/>
      <c r="AI167" s="74"/>
      <c r="AJ167" s="74">
        <v>63038750</v>
      </c>
      <c r="AK167" s="164">
        <f>AJ167*1.12</f>
        <v>70603400</v>
      </c>
      <c r="AL167" s="74"/>
      <c r="AM167" s="74"/>
      <c r="AN167" s="74">
        <v>63038750</v>
      </c>
      <c r="AO167" s="164">
        <f>AN167*1.12</f>
        <v>70603400</v>
      </c>
      <c r="AP167" s="74"/>
      <c r="AQ167" s="74"/>
      <c r="AR167" s="74"/>
      <c r="AS167" s="74"/>
      <c r="AT167" s="74"/>
      <c r="AU167" s="74"/>
      <c r="AV167" s="74"/>
      <c r="AW167" s="74"/>
      <c r="AX167" s="74"/>
      <c r="AY167" s="159">
        <v>0</v>
      </c>
      <c r="AZ167" s="159">
        <f>AY167*1.12</f>
        <v>0</v>
      </c>
      <c r="BA167" s="53" t="s">
        <v>245</v>
      </c>
      <c r="BB167" s="53" t="s">
        <v>353</v>
      </c>
      <c r="BC167" s="82" t="s">
        <v>134</v>
      </c>
      <c r="BD167" s="25"/>
      <c r="BE167" s="25"/>
      <c r="BF167" s="25"/>
      <c r="BG167" s="25"/>
      <c r="BH167" s="25"/>
      <c r="BI167" s="25"/>
      <c r="BJ167" s="25"/>
      <c r="BK167" s="25"/>
      <c r="BL167" s="25"/>
      <c r="BM167" s="25" t="s">
        <v>626</v>
      </c>
    </row>
    <row r="168" spans="1:65" ht="12.95" customHeight="1" x14ac:dyDescent="0.2">
      <c r="A168" s="53" t="s">
        <v>71</v>
      </c>
      <c r="B168" s="75" t="s">
        <v>426</v>
      </c>
      <c r="C168" s="80"/>
      <c r="D168" s="76" t="s">
        <v>666</v>
      </c>
      <c r="E168" s="80"/>
      <c r="F168" s="80"/>
      <c r="G168" s="82" t="s">
        <v>139</v>
      </c>
      <c r="H168" s="49"/>
      <c r="I168" s="49" t="s">
        <v>123</v>
      </c>
      <c r="J168" s="49" t="s">
        <v>123</v>
      </c>
      <c r="K168" s="38" t="s">
        <v>25</v>
      </c>
      <c r="L168" s="53"/>
      <c r="M168" s="53"/>
      <c r="N168" s="81">
        <v>100</v>
      </c>
      <c r="O168" s="37">
        <v>230000000</v>
      </c>
      <c r="P168" s="82" t="s">
        <v>233</v>
      </c>
      <c r="Q168" s="53" t="s">
        <v>522</v>
      </c>
      <c r="R168" s="53" t="s">
        <v>234</v>
      </c>
      <c r="S168" s="37">
        <v>230000000</v>
      </c>
      <c r="T168" s="82" t="s">
        <v>132</v>
      </c>
      <c r="U168" s="53"/>
      <c r="V168" s="53"/>
      <c r="W168" s="53" t="s">
        <v>478</v>
      </c>
      <c r="X168" s="53" t="s">
        <v>251</v>
      </c>
      <c r="Y168" s="161">
        <v>0</v>
      </c>
      <c r="Z168" s="161">
        <v>100</v>
      </c>
      <c r="AA168" s="161">
        <v>0</v>
      </c>
      <c r="AB168" s="53"/>
      <c r="AC168" s="53" t="s">
        <v>236</v>
      </c>
      <c r="AD168" s="162"/>
      <c r="AE168" s="114"/>
      <c r="AF168" s="107">
        <f>47279062.5+8985600</f>
        <v>56264662.5</v>
      </c>
      <c r="AG168" s="164">
        <f t="shared" si="199"/>
        <v>63016422.000000007</v>
      </c>
      <c r="AH168" s="74"/>
      <c r="AI168" s="74"/>
      <c r="AJ168" s="74">
        <v>75019550</v>
      </c>
      <c r="AK168" s="164">
        <f>AJ168*1.12</f>
        <v>84021896.000000015</v>
      </c>
      <c r="AL168" s="74"/>
      <c r="AM168" s="74"/>
      <c r="AN168" s="74">
        <v>75019550</v>
      </c>
      <c r="AO168" s="164">
        <f>AN168*1.12</f>
        <v>84021896.000000015</v>
      </c>
      <c r="AP168" s="74"/>
      <c r="AQ168" s="74"/>
      <c r="AR168" s="74"/>
      <c r="AS168" s="74"/>
      <c r="AT168" s="74"/>
      <c r="AU168" s="74"/>
      <c r="AV168" s="74"/>
      <c r="AW168" s="74"/>
      <c r="AX168" s="74"/>
      <c r="AY168" s="83">
        <v>0</v>
      </c>
      <c r="AZ168" s="83">
        <f t="shared" si="198"/>
        <v>0</v>
      </c>
      <c r="BA168" s="53" t="s">
        <v>245</v>
      </c>
      <c r="BB168" s="53" t="s">
        <v>353</v>
      </c>
      <c r="BC168" s="82" t="s">
        <v>134</v>
      </c>
      <c r="BD168" s="25"/>
      <c r="BE168" s="25"/>
      <c r="BF168" s="25"/>
      <c r="BG168" s="25"/>
      <c r="BH168" s="25"/>
      <c r="BI168" s="25"/>
      <c r="BJ168" s="25"/>
      <c r="BK168" s="25"/>
      <c r="BL168" s="25"/>
      <c r="BM168" s="25" t="s">
        <v>790</v>
      </c>
    </row>
    <row r="169" spans="1:65" s="6" customFormat="1" ht="12.95" customHeight="1" x14ac:dyDescent="0.2">
      <c r="A169" s="48" t="s">
        <v>71</v>
      </c>
      <c r="B169" s="75" t="s">
        <v>426</v>
      </c>
      <c r="C169" s="85"/>
      <c r="D169" s="27" t="s">
        <v>107</v>
      </c>
      <c r="E169" s="166"/>
      <c r="F169" s="166" t="s">
        <v>104</v>
      </c>
      <c r="G169" s="173" t="s">
        <v>139</v>
      </c>
      <c r="H169" s="174"/>
      <c r="I169" s="174" t="s">
        <v>123</v>
      </c>
      <c r="J169" s="174" t="s">
        <v>123</v>
      </c>
      <c r="K169" s="56" t="s">
        <v>25</v>
      </c>
      <c r="L169" s="48"/>
      <c r="M169" s="48"/>
      <c r="N169" s="175">
        <v>100</v>
      </c>
      <c r="O169" s="154">
        <v>230000000</v>
      </c>
      <c r="P169" s="173" t="s">
        <v>233</v>
      </c>
      <c r="Q169" s="48" t="s">
        <v>279</v>
      </c>
      <c r="R169" s="48" t="s">
        <v>234</v>
      </c>
      <c r="S169" s="154">
        <v>230000000</v>
      </c>
      <c r="T169" s="173" t="s">
        <v>75</v>
      </c>
      <c r="U169" s="48"/>
      <c r="V169" s="48"/>
      <c r="W169" s="48" t="s">
        <v>264</v>
      </c>
      <c r="X169" s="48" t="s">
        <v>251</v>
      </c>
      <c r="Y169" s="176">
        <v>0</v>
      </c>
      <c r="Z169" s="176">
        <v>100</v>
      </c>
      <c r="AA169" s="176">
        <v>0</v>
      </c>
      <c r="AB169" s="48"/>
      <c r="AC169" s="48" t="s">
        <v>236</v>
      </c>
      <c r="AD169" s="177"/>
      <c r="AE169" s="116"/>
      <c r="AF169" s="178">
        <v>143527370</v>
      </c>
      <c r="AG169" s="178">
        <f t="shared" si="199"/>
        <v>160750654.40000001</v>
      </c>
      <c r="AH169" s="177"/>
      <c r="AI169" s="116"/>
      <c r="AJ169" s="178">
        <v>143527370</v>
      </c>
      <c r="AK169" s="178">
        <f t="shared" ref="AK169:AK206" si="200">AJ169*1.12</f>
        <v>160750654.40000001</v>
      </c>
      <c r="AL169" s="177"/>
      <c r="AM169" s="116"/>
      <c r="AN169" s="179">
        <v>143527370</v>
      </c>
      <c r="AO169" s="179">
        <f t="shared" ref="AO169:AO186" si="201">AN169*1.12</f>
        <v>160750654.40000001</v>
      </c>
      <c r="AP169" s="177"/>
      <c r="AQ169" s="180"/>
      <c r="AR169" s="178"/>
      <c r="AS169" s="178"/>
      <c r="AT169" s="177"/>
      <c r="AU169" s="180"/>
      <c r="AV169" s="179"/>
      <c r="AW169" s="179"/>
      <c r="AX169" s="180"/>
      <c r="AY169" s="160">
        <v>0</v>
      </c>
      <c r="AZ169" s="160">
        <v>0</v>
      </c>
      <c r="BA169" s="48" t="s">
        <v>245</v>
      </c>
      <c r="BB169" s="48" t="s">
        <v>351</v>
      </c>
      <c r="BC169" s="173" t="s">
        <v>136</v>
      </c>
      <c r="BD169" s="48"/>
      <c r="BE169" s="48"/>
      <c r="BF169" s="48"/>
      <c r="BG169" s="48"/>
      <c r="BH169" s="48"/>
      <c r="BI169" s="48"/>
      <c r="BJ169" s="48"/>
      <c r="BK169" s="48"/>
      <c r="BL169" s="48"/>
      <c r="BM169" s="48"/>
    </row>
    <row r="170" spans="1:65" ht="12.95" customHeight="1" x14ac:dyDescent="0.25">
      <c r="A170" s="53" t="s">
        <v>71</v>
      </c>
      <c r="B170" s="75" t="s">
        <v>426</v>
      </c>
      <c r="C170" s="85"/>
      <c r="D170" s="76" t="s">
        <v>627</v>
      </c>
      <c r="E170" s="166"/>
      <c r="F170" s="166"/>
      <c r="G170" s="82" t="s">
        <v>139</v>
      </c>
      <c r="H170" s="49"/>
      <c r="I170" s="49" t="s">
        <v>123</v>
      </c>
      <c r="J170" s="49" t="s">
        <v>123</v>
      </c>
      <c r="K170" s="38" t="s">
        <v>25</v>
      </c>
      <c r="L170" s="53"/>
      <c r="M170" s="53"/>
      <c r="N170" s="81">
        <v>100</v>
      </c>
      <c r="O170" s="37">
        <v>230000000</v>
      </c>
      <c r="P170" s="82" t="s">
        <v>233</v>
      </c>
      <c r="Q170" s="53" t="s">
        <v>522</v>
      </c>
      <c r="R170" s="53" t="s">
        <v>234</v>
      </c>
      <c r="S170" s="37">
        <v>230000000</v>
      </c>
      <c r="T170" s="82" t="s">
        <v>75</v>
      </c>
      <c r="U170" s="53"/>
      <c r="V170" s="53"/>
      <c r="W170" s="53" t="s">
        <v>478</v>
      </c>
      <c r="X170" s="53" t="s">
        <v>251</v>
      </c>
      <c r="Y170" s="161">
        <v>0</v>
      </c>
      <c r="Z170" s="161">
        <v>100</v>
      </c>
      <c r="AA170" s="161">
        <v>0</v>
      </c>
      <c r="AB170" s="53"/>
      <c r="AC170" s="53" t="s">
        <v>236</v>
      </c>
      <c r="AD170" s="162"/>
      <c r="AE170" s="114"/>
      <c r="AF170" s="74">
        <v>14137500</v>
      </c>
      <c r="AG170" s="164">
        <f t="shared" si="199"/>
        <v>15834000.000000002</v>
      </c>
      <c r="AH170" s="74"/>
      <c r="AI170" s="74"/>
      <c r="AJ170" s="74">
        <v>18850000</v>
      </c>
      <c r="AK170" s="164">
        <f>AJ170*1.12</f>
        <v>21112000.000000004</v>
      </c>
      <c r="AL170" s="74"/>
      <c r="AM170" s="74"/>
      <c r="AN170" s="74">
        <v>18850000</v>
      </c>
      <c r="AO170" s="164">
        <f>AN170*1.12</f>
        <v>21112000.000000004</v>
      </c>
      <c r="AP170" s="74"/>
      <c r="AQ170" s="74"/>
      <c r="AR170" s="74"/>
      <c r="AS170" s="74"/>
      <c r="AT170" s="74"/>
      <c r="AU170" s="74"/>
      <c r="AV170" s="74"/>
      <c r="AW170" s="74"/>
      <c r="AX170" s="74"/>
      <c r="AY170" s="159">
        <v>0</v>
      </c>
      <c r="AZ170" s="159">
        <f>AY170*1.12</f>
        <v>0</v>
      </c>
      <c r="BA170" s="53" t="s">
        <v>245</v>
      </c>
      <c r="BB170" s="53" t="s">
        <v>351</v>
      </c>
      <c r="BC170" s="82" t="s">
        <v>136</v>
      </c>
      <c r="BD170" s="25"/>
      <c r="BE170" s="25"/>
      <c r="BF170" s="25"/>
      <c r="BG170" s="25"/>
      <c r="BH170" s="25"/>
      <c r="BI170" s="25"/>
      <c r="BJ170" s="25"/>
      <c r="BK170" s="25"/>
      <c r="BL170" s="25"/>
      <c r="BM170" s="25" t="s">
        <v>626</v>
      </c>
    </row>
    <row r="171" spans="1:65" ht="12.95" customHeight="1" x14ac:dyDescent="0.2">
      <c r="A171" s="53" t="s">
        <v>71</v>
      </c>
      <c r="B171" s="75" t="s">
        <v>426</v>
      </c>
      <c r="C171" s="85"/>
      <c r="D171" s="76" t="s">
        <v>667</v>
      </c>
      <c r="E171" s="166"/>
      <c r="F171" s="166"/>
      <c r="G171" s="82" t="s">
        <v>139</v>
      </c>
      <c r="H171" s="49"/>
      <c r="I171" s="49" t="s">
        <v>123</v>
      </c>
      <c r="J171" s="49" t="s">
        <v>123</v>
      </c>
      <c r="K171" s="38" t="s">
        <v>25</v>
      </c>
      <c r="L171" s="53"/>
      <c r="M171" s="53"/>
      <c r="N171" s="81">
        <v>100</v>
      </c>
      <c r="O171" s="37">
        <v>230000000</v>
      </c>
      <c r="P171" s="82" t="s">
        <v>233</v>
      </c>
      <c r="Q171" s="53" t="s">
        <v>522</v>
      </c>
      <c r="R171" s="53" t="s">
        <v>234</v>
      </c>
      <c r="S171" s="37">
        <v>230000000</v>
      </c>
      <c r="T171" s="82" t="s">
        <v>75</v>
      </c>
      <c r="U171" s="53"/>
      <c r="V171" s="53"/>
      <c r="W171" s="53" t="s">
        <v>478</v>
      </c>
      <c r="X171" s="53" t="s">
        <v>251</v>
      </c>
      <c r="Y171" s="161">
        <v>0</v>
      </c>
      <c r="Z171" s="161">
        <v>100</v>
      </c>
      <c r="AA171" s="161">
        <v>0</v>
      </c>
      <c r="AB171" s="53"/>
      <c r="AC171" s="53" t="s">
        <v>236</v>
      </c>
      <c r="AD171" s="162"/>
      <c r="AE171" s="114"/>
      <c r="AF171" s="74">
        <f>14137500+17971200</f>
        <v>32108700</v>
      </c>
      <c r="AG171" s="164">
        <f t="shared" si="199"/>
        <v>35961744</v>
      </c>
      <c r="AH171" s="74"/>
      <c r="AI171" s="74"/>
      <c r="AJ171" s="74">
        <v>42811600</v>
      </c>
      <c r="AK171" s="164">
        <f>AJ171*1.12</f>
        <v>47948992.000000007</v>
      </c>
      <c r="AL171" s="74"/>
      <c r="AM171" s="74"/>
      <c r="AN171" s="74">
        <v>42811600</v>
      </c>
      <c r="AO171" s="164">
        <f>AN171*1.12</f>
        <v>47948992.000000007</v>
      </c>
      <c r="AP171" s="74"/>
      <c r="AQ171" s="74"/>
      <c r="AR171" s="74"/>
      <c r="AS171" s="74"/>
      <c r="AT171" s="74"/>
      <c r="AU171" s="74"/>
      <c r="AV171" s="74"/>
      <c r="AW171" s="74"/>
      <c r="AX171" s="74"/>
      <c r="AY171" s="83">
        <v>0</v>
      </c>
      <c r="AZ171" s="83">
        <f t="shared" si="198"/>
        <v>0</v>
      </c>
      <c r="BA171" s="53" t="s">
        <v>245</v>
      </c>
      <c r="BB171" s="53" t="s">
        <v>351</v>
      </c>
      <c r="BC171" s="82" t="s">
        <v>136</v>
      </c>
      <c r="BD171" s="25"/>
      <c r="BE171" s="25"/>
      <c r="BF171" s="25"/>
      <c r="BG171" s="25"/>
      <c r="BH171" s="25"/>
      <c r="BI171" s="25"/>
      <c r="BJ171" s="25"/>
      <c r="BK171" s="25"/>
      <c r="BL171" s="25"/>
      <c r="BM171" s="25" t="s">
        <v>790</v>
      </c>
    </row>
    <row r="172" spans="1:65" s="6" customFormat="1" ht="12.95" customHeight="1" x14ac:dyDescent="0.2">
      <c r="A172" s="48" t="s">
        <v>71</v>
      </c>
      <c r="B172" s="75" t="s">
        <v>426</v>
      </c>
      <c r="C172" s="85"/>
      <c r="D172" s="27" t="s">
        <v>111</v>
      </c>
      <c r="E172" s="166"/>
      <c r="F172" s="166" t="s">
        <v>105</v>
      </c>
      <c r="G172" s="173" t="s">
        <v>139</v>
      </c>
      <c r="H172" s="174"/>
      <c r="I172" s="174" t="s">
        <v>123</v>
      </c>
      <c r="J172" s="174" t="s">
        <v>123</v>
      </c>
      <c r="K172" s="56" t="s">
        <v>25</v>
      </c>
      <c r="L172" s="48"/>
      <c r="M172" s="48"/>
      <c r="N172" s="175">
        <v>100</v>
      </c>
      <c r="O172" s="154">
        <v>230000000</v>
      </c>
      <c r="P172" s="173" t="s">
        <v>233</v>
      </c>
      <c r="Q172" s="48" t="s">
        <v>279</v>
      </c>
      <c r="R172" s="48" t="s">
        <v>234</v>
      </c>
      <c r="S172" s="154">
        <v>230000000</v>
      </c>
      <c r="T172" s="173" t="s">
        <v>280</v>
      </c>
      <c r="U172" s="48"/>
      <c r="V172" s="48"/>
      <c r="W172" s="48" t="s">
        <v>264</v>
      </c>
      <c r="X172" s="48" t="s">
        <v>251</v>
      </c>
      <c r="Y172" s="176">
        <v>0</v>
      </c>
      <c r="Z172" s="176">
        <v>100</v>
      </c>
      <c r="AA172" s="176">
        <v>0</v>
      </c>
      <c r="AB172" s="48"/>
      <c r="AC172" s="48" t="s">
        <v>236</v>
      </c>
      <c r="AD172" s="177"/>
      <c r="AE172" s="116"/>
      <c r="AF172" s="178">
        <v>164672825</v>
      </c>
      <c r="AG172" s="178">
        <f t="shared" si="199"/>
        <v>184433564.00000003</v>
      </c>
      <c r="AH172" s="177"/>
      <c r="AI172" s="116"/>
      <c r="AJ172" s="178">
        <v>164672825</v>
      </c>
      <c r="AK172" s="178">
        <f t="shared" si="200"/>
        <v>184433564.00000003</v>
      </c>
      <c r="AL172" s="177"/>
      <c r="AM172" s="116"/>
      <c r="AN172" s="179">
        <v>164672825</v>
      </c>
      <c r="AO172" s="179">
        <f t="shared" si="201"/>
        <v>184433564.00000003</v>
      </c>
      <c r="AP172" s="177"/>
      <c r="AQ172" s="180"/>
      <c r="AR172" s="178"/>
      <c r="AS172" s="178"/>
      <c r="AT172" s="177"/>
      <c r="AU172" s="180"/>
      <c r="AV172" s="179"/>
      <c r="AW172" s="179"/>
      <c r="AX172" s="180"/>
      <c r="AY172" s="160">
        <v>0</v>
      </c>
      <c r="AZ172" s="160">
        <v>0</v>
      </c>
      <c r="BA172" s="48" t="s">
        <v>245</v>
      </c>
      <c r="BB172" s="48" t="s">
        <v>354</v>
      </c>
      <c r="BC172" s="173" t="s">
        <v>270</v>
      </c>
      <c r="BD172" s="48"/>
      <c r="BE172" s="48"/>
      <c r="BF172" s="48"/>
      <c r="BG172" s="48"/>
      <c r="BH172" s="48"/>
      <c r="BI172" s="48"/>
      <c r="BJ172" s="48"/>
      <c r="BK172" s="48"/>
      <c r="BL172" s="48"/>
      <c r="BM172" s="48"/>
    </row>
    <row r="173" spans="1:65" ht="12.95" customHeight="1" x14ac:dyDescent="0.2">
      <c r="A173" s="53" t="s">
        <v>71</v>
      </c>
      <c r="B173" s="75" t="s">
        <v>426</v>
      </c>
      <c r="C173" s="85"/>
      <c r="D173" s="76" t="s">
        <v>628</v>
      </c>
      <c r="E173" s="166"/>
      <c r="F173" s="166"/>
      <c r="G173" s="82" t="s">
        <v>139</v>
      </c>
      <c r="H173" s="49"/>
      <c r="I173" s="49" t="s">
        <v>123</v>
      </c>
      <c r="J173" s="49" t="s">
        <v>123</v>
      </c>
      <c r="K173" s="38" t="s">
        <v>25</v>
      </c>
      <c r="L173" s="53"/>
      <c r="M173" s="53"/>
      <c r="N173" s="81">
        <v>100</v>
      </c>
      <c r="O173" s="37">
        <v>230000000</v>
      </c>
      <c r="P173" s="82" t="s">
        <v>233</v>
      </c>
      <c r="Q173" s="53" t="s">
        <v>522</v>
      </c>
      <c r="R173" s="53" t="s">
        <v>234</v>
      </c>
      <c r="S173" s="37">
        <v>230000000</v>
      </c>
      <c r="T173" s="82" t="s">
        <v>280</v>
      </c>
      <c r="U173" s="53"/>
      <c r="V173" s="53"/>
      <c r="W173" s="53" t="s">
        <v>478</v>
      </c>
      <c r="X173" s="53" t="s">
        <v>251</v>
      </c>
      <c r="Y173" s="161">
        <v>0</v>
      </c>
      <c r="Z173" s="161">
        <v>100</v>
      </c>
      <c r="AA173" s="161">
        <v>0</v>
      </c>
      <c r="AB173" s="53"/>
      <c r="AC173" s="53" t="s">
        <v>236</v>
      </c>
      <c r="AD173" s="162"/>
      <c r="AE173" s="114"/>
      <c r="AF173" s="74">
        <v>47094150</v>
      </c>
      <c r="AG173" s="164">
        <f t="shared" si="199"/>
        <v>52745448.000000007</v>
      </c>
      <c r="AH173" s="74"/>
      <c r="AI173" s="74"/>
      <c r="AJ173" s="74">
        <v>62792200</v>
      </c>
      <c r="AK173" s="164">
        <f>AJ173*1.12</f>
        <v>70327264</v>
      </c>
      <c r="AL173" s="74"/>
      <c r="AM173" s="74"/>
      <c r="AN173" s="74">
        <v>62792200</v>
      </c>
      <c r="AO173" s="164">
        <f>AN173*1.12</f>
        <v>70327264</v>
      </c>
      <c r="AP173" s="74"/>
      <c r="AQ173" s="74"/>
      <c r="AR173" s="74"/>
      <c r="AS173" s="74"/>
      <c r="AT173" s="74"/>
      <c r="AU173" s="74"/>
      <c r="AV173" s="74"/>
      <c r="AW173" s="74"/>
      <c r="AX173" s="74"/>
      <c r="AY173" s="83">
        <v>0</v>
      </c>
      <c r="AZ173" s="83">
        <f t="shared" si="198"/>
        <v>0</v>
      </c>
      <c r="BA173" s="53" t="s">
        <v>245</v>
      </c>
      <c r="BB173" s="53" t="s">
        <v>354</v>
      </c>
      <c r="BC173" s="82" t="s">
        <v>270</v>
      </c>
      <c r="BD173" s="25"/>
      <c r="BE173" s="25"/>
      <c r="BF173" s="25"/>
      <c r="BG173" s="25"/>
      <c r="BH173" s="25"/>
      <c r="BI173" s="25"/>
      <c r="BJ173" s="25"/>
      <c r="BK173" s="25"/>
      <c r="BL173" s="25"/>
      <c r="BM173" s="25" t="s">
        <v>790</v>
      </c>
    </row>
    <row r="174" spans="1:65" s="6" customFormat="1" ht="12.95" customHeight="1" x14ac:dyDescent="0.2">
      <c r="A174" s="48" t="s">
        <v>71</v>
      </c>
      <c r="B174" s="75" t="s">
        <v>426</v>
      </c>
      <c r="C174" s="85"/>
      <c r="D174" s="27" t="s">
        <v>114</v>
      </c>
      <c r="E174" s="166"/>
      <c r="F174" s="166" t="s">
        <v>106</v>
      </c>
      <c r="G174" s="173" t="s">
        <v>139</v>
      </c>
      <c r="H174" s="174"/>
      <c r="I174" s="174" t="s">
        <v>123</v>
      </c>
      <c r="J174" s="174" t="s">
        <v>123</v>
      </c>
      <c r="K174" s="56" t="s">
        <v>25</v>
      </c>
      <c r="L174" s="48"/>
      <c r="M174" s="48"/>
      <c r="N174" s="175">
        <v>100</v>
      </c>
      <c r="O174" s="154">
        <v>230000000</v>
      </c>
      <c r="P174" s="173" t="s">
        <v>233</v>
      </c>
      <c r="Q174" s="48" t="s">
        <v>279</v>
      </c>
      <c r="R174" s="48" t="s">
        <v>234</v>
      </c>
      <c r="S174" s="154">
        <v>230000000</v>
      </c>
      <c r="T174" s="173" t="s">
        <v>140</v>
      </c>
      <c r="U174" s="48"/>
      <c r="V174" s="48"/>
      <c r="W174" s="48" t="s">
        <v>264</v>
      </c>
      <c r="X174" s="48" t="s">
        <v>251</v>
      </c>
      <c r="Y174" s="176">
        <v>0</v>
      </c>
      <c r="Z174" s="176">
        <v>100</v>
      </c>
      <c r="AA174" s="176">
        <v>0</v>
      </c>
      <c r="AB174" s="48"/>
      <c r="AC174" s="48" t="s">
        <v>236</v>
      </c>
      <c r="AD174" s="177"/>
      <c r="AE174" s="116"/>
      <c r="AF174" s="178">
        <v>149490495</v>
      </c>
      <c r="AG174" s="178">
        <f t="shared" si="199"/>
        <v>167429354.40000001</v>
      </c>
      <c r="AH174" s="177"/>
      <c r="AI174" s="116"/>
      <c r="AJ174" s="178">
        <v>149490495</v>
      </c>
      <c r="AK174" s="178">
        <f t="shared" si="200"/>
        <v>167429354.40000001</v>
      </c>
      <c r="AL174" s="177"/>
      <c r="AM174" s="116"/>
      <c r="AN174" s="179">
        <v>149490495</v>
      </c>
      <c r="AO174" s="179">
        <f t="shared" si="201"/>
        <v>167429354.40000001</v>
      </c>
      <c r="AP174" s="177"/>
      <c r="AQ174" s="180"/>
      <c r="AR174" s="178"/>
      <c r="AS174" s="178"/>
      <c r="AT174" s="177"/>
      <c r="AU174" s="180"/>
      <c r="AV174" s="179"/>
      <c r="AW174" s="179"/>
      <c r="AX174" s="180"/>
      <c r="AY174" s="160">
        <v>0</v>
      </c>
      <c r="AZ174" s="160">
        <v>0</v>
      </c>
      <c r="BA174" s="48" t="s">
        <v>245</v>
      </c>
      <c r="BB174" s="48" t="s">
        <v>355</v>
      </c>
      <c r="BC174" s="173" t="s">
        <v>137</v>
      </c>
      <c r="BD174" s="48"/>
      <c r="BE174" s="48"/>
      <c r="BF174" s="48"/>
      <c r="BG174" s="48"/>
      <c r="BH174" s="48"/>
      <c r="BI174" s="48"/>
      <c r="BJ174" s="48"/>
      <c r="BK174" s="48"/>
      <c r="BL174" s="48"/>
      <c r="BM174" s="48"/>
    </row>
    <row r="175" spans="1:65" ht="12.95" customHeight="1" x14ac:dyDescent="0.2">
      <c r="A175" s="53" t="s">
        <v>71</v>
      </c>
      <c r="B175" s="75" t="s">
        <v>426</v>
      </c>
      <c r="C175" s="85"/>
      <c r="D175" s="76" t="s">
        <v>629</v>
      </c>
      <c r="E175" s="166"/>
      <c r="F175" s="166"/>
      <c r="G175" s="82" t="s">
        <v>139</v>
      </c>
      <c r="H175" s="49"/>
      <c r="I175" s="49" t="s">
        <v>123</v>
      </c>
      <c r="J175" s="49" t="s">
        <v>123</v>
      </c>
      <c r="K175" s="38" t="s">
        <v>25</v>
      </c>
      <c r="L175" s="53"/>
      <c r="M175" s="53"/>
      <c r="N175" s="81">
        <v>100</v>
      </c>
      <c r="O175" s="37">
        <v>230000000</v>
      </c>
      <c r="P175" s="82" t="s">
        <v>233</v>
      </c>
      <c r="Q175" s="53" t="s">
        <v>522</v>
      </c>
      <c r="R175" s="53" t="s">
        <v>234</v>
      </c>
      <c r="S175" s="37">
        <v>230000000</v>
      </c>
      <c r="T175" s="82" t="s">
        <v>140</v>
      </c>
      <c r="U175" s="53"/>
      <c r="V175" s="53"/>
      <c r="W175" s="53" t="s">
        <v>478</v>
      </c>
      <c r="X175" s="53" t="s">
        <v>251</v>
      </c>
      <c r="Y175" s="161">
        <v>0</v>
      </c>
      <c r="Z175" s="161">
        <v>100</v>
      </c>
      <c r="AA175" s="161">
        <v>0</v>
      </c>
      <c r="AB175" s="53"/>
      <c r="AC175" s="53" t="s">
        <v>236</v>
      </c>
      <c r="AD175" s="162"/>
      <c r="AE175" s="114"/>
      <c r="AF175" s="74">
        <v>46623183.75</v>
      </c>
      <c r="AG175" s="164">
        <f t="shared" si="199"/>
        <v>52217965.800000004</v>
      </c>
      <c r="AH175" s="74"/>
      <c r="AI175" s="74"/>
      <c r="AJ175" s="74">
        <v>62164245</v>
      </c>
      <c r="AK175" s="164">
        <f>AJ175*1.12</f>
        <v>69623954.400000006</v>
      </c>
      <c r="AL175" s="74"/>
      <c r="AM175" s="74"/>
      <c r="AN175" s="74">
        <v>62164245</v>
      </c>
      <c r="AO175" s="164">
        <f>AN175*1.12</f>
        <v>69623954.400000006</v>
      </c>
      <c r="AP175" s="74"/>
      <c r="AQ175" s="74"/>
      <c r="AR175" s="74"/>
      <c r="AS175" s="74"/>
      <c r="AT175" s="74"/>
      <c r="AU175" s="74"/>
      <c r="AV175" s="74"/>
      <c r="AW175" s="74"/>
      <c r="AX175" s="74"/>
      <c r="AY175" s="83">
        <v>0</v>
      </c>
      <c r="AZ175" s="83">
        <f t="shared" si="198"/>
        <v>0</v>
      </c>
      <c r="BA175" s="53" t="s">
        <v>245</v>
      </c>
      <c r="BB175" s="53" t="s">
        <v>355</v>
      </c>
      <c r="BC175" s="82" t="s">
        <v>137</v>
      </c>
      <c r="BD175" s="25"/>
      <c r="BE175" s="25"/>
      <c r="BF175" s="25"/>
      <c r="BG175" s="25"/>
      <c r="BH175" s="25"/>
      <c r="BI175" s="25"/>
      <c r="BJ175" s="25"/>
      <c r="BK175" s="25"/>
      <c r="BL175" s="25"/>
      <c r="BM175" s="25" t="s">
        <v>790</v>
      </c>
    </row>
    <row r="176" spans="1:65" s="6" customFormat="1" ht="12.95" customHeight="1" x14ac:dyDescent="0.2">
      <c r="A176" s="48" t="s">
        <v>71</v>
      </c>
      <c r="B176" s="75" t="s">
        <v>426</v>
      </c>
      <c r="C176" s="85"/>
      <c r="D176" s="27" t="s">
        <v>112</v>
      </c>
      <c r="E176" s="166"/>
      <c r="F176" s="166" t="s">
        <v>107</v>
      </c>
      <c r="G176" s="173" t="s">
        <v>139</v>
      </c>
      <c r="H176" s="174"/>
      <c r="I176" s="174" t="s">
        <v>123</v>
      </c>
      <c r="J176" s="174" t="s">
        <v>123</v>
      </c>
      <c r="K176" s="56" t="s">
        <v>25</v>
      </c>
      <c r="L176" s="48"/>
      <c r="M176" s="48"/>
      <c r="N176" s="175">
        <v>100</v>
      </c>
      <c r="O176" s="154">
        <v>230000000</v>
      </c>
      <c r="P176" s="173" t="s">
        <v>233</v>
      </c>
      <c r="Q176" s="48" t="s">
        <v>279</v>
      </c>
      <c r="R176" s="48" t="s">
        <v>234</v>
      </c>
      <c r="S176" s="154">
        <v>230000000</v>
      </c>
      <c r="T176" s="173" t="s">
        <v>72</v>
      </c>
      <c r="U176" s="48"/>
      <c r="V176" s="48"/>
      <c r="W176" s="48" t="s">
        <v>264</v>
      </c>
      <c r="X176" s="48" t="s">
        <v>251</v>
      </c>
      <c r="Y176" s="176">
        <v>0</v>
      </c>
      <c r="Z176" s="176">
        <v>100</v>
      </c>
      <c r="AA176" s="176">
        <v>0</v>
      </c>
      <c r="AB176" s="48"/>
      <c r="AC176" s="48" t="s">
        <v>236</v>
      </c>
      <c r="AD176" s="177"/>
      <c r="AE176" s="116"/>
      <c r="AF176" s="178">
        <v>108554250</v>
      </c>
      <c r="AG176" s="178">
        <f t="shared" si="199"/>
        <v>121580760.00000001</v>
      </c>
      <c r="AH176" s="177"/>
      <c r="AI176" s="116"/>
      <c r="AJ176" s="178">
        <v>108554250</v>
      </c>
      <c r="AK176" s="178">
        <f t="shared" si="200"/>
        <v>121580760.00000001</v>
      </c>
      <c r="AL176" s="177"/>
      <c r="AM176" s="116"/>
      <c r="AN176" s="179">
        <v>108554250</v>
      </c>
      <c r="AO176" s="179">
        <f t="shared" si="201"/>
        <v>121580760.00000001</v>
      </c>
      <c r="AP176" s="177"/>
      <c r="AQ176" s="180"/>
      <c r="AR176" s="178"/>
      <c r="AS176" s="178"/>
      <c r="AT176" s="177"/>
      <c r="AU176" s="180"/>
      <c r="AV176" s="179"/>
      <c r="AW176" s="179"/>
      <c r="AX176" s="180"/>
      <c r="AY176" s="160">
        <v>0</v>
      </c>
      <c r="AZ176" s="160">
        <v>0</v>
      </c>
      <c r="BA176" s="48" t="s">
        <v>245</v>
      </c>
      <c r="BB176" s="48" t="s">
        <v>356</v>
      </c>
      <c r="BC176" s="181" t="s">
        <v>357</v>
      </c>
      <c r="BD176" s="48"/>
      <c r="BE176" s="48"/>
      <c r="BF176" s="48"/>
      <c r="BG176" s="48"/>
      <c r="BH176" s="48"/>
      <c r="BI176" s="48"/>
      <c r="BJ176" s="48"/>
      <c r="BK176" s="48"/>
      <c r="BL176" s="48"/>
      <c r="BM176" s="48"/>
    </row>
    <row r="177" spans="1:65" ht="12.95" customHeight="1" x14ac:dyDescent="0.2">
      <c r="A177" s="53" t="s">
        <v>71</v>
      </c>
      <c r="B177" s="75" t="s">
        <v>426</v>
      </c>
      <c r="C177" s="85"/>
      <c r="D177" s="76" t="s">
        <v>113</v>
      </c>
      <c r="E177" s="166"/>
      <c r="F177" s="166"/>
      <c r="G177" s="82" t="s">
        <v>139</v>
      </c>
      <c r="H177" s="49"/>
      <c r="I177" s="49" t="s">
        <v>123</v>
      </c>
      <c r="J177" s="49" t="s">
        <v>123</v>
      </c>
      <c r="K177" s="38" t="s">
        <v>25</v>
      </c>
      <c r="L177" s="53"/>
      <c r="M177" s="53"/>
      <c r="N177" s="81">
        <v>100</v>
      </c>
      <c r="O177" s="37">
        <v>230000000</v>
      </c>
      <c r="P177" s="82" t="s">
        <v>233</v>
      </c>
      <c r="Q177" s="53" t="s">
        <v>522</v>
      </c>
      <c r="R177" s="53" t="s">
        <v>234</v>
      </c>
      <c r="S177" s="37">
        <v>230000000</v>
      </c>
      <c r="T177" s="82" t="s">
        <v>72</v>
      </c>
      <c r="U177" s="53"/>
      <c r="V177" s="53"/>
      <c r="W177" s="53" t="s">
        <v>478</v>
      </c>
      <c r="X177" s="53" t="s">
        <v>251</v>
      </c>
      <c r="Y177" s="161">
        <v>0</v>
      </c>
      <c r="Z177" s="161">
        <v>100</v>
      </c>
      <c r="AA177" s="161">
        <v>0</v>
      </c>
      <c r="AB177" s="53"/>
      <c r="AC177" s="53" t="s">
        <v>236</v>
      </c>
      <c r="AD177" s="162"/>
      <c r="AE177" s="114"/>
      <c r="AF177" s="74">
        <v>81415687.5</v>
      </c>
      <c r="AG177" s="164">
        <f t="shared" si="199"/>
        <v>91185570.000000015</v>
      </c>
      <c r="AH177" s="74"/>
      <c r="AI177" s="74"/>
      <c r="AJ177" s="164">
        <v>108554250</v>
      </c>
      <c r="AK177" s="164">
        <f t="shared" si="200"/>
        <v>121580760.00000001</v>
      </c>
      <c r="AL177" s="162"/>
      <c r="AM177" s="114"/>
      <c r="AN177" s="165">
        <v>108554250</v>
      </c>
      <c r="AO177" s="165">
        <f t="shared" si="201"/>
        <v>121580760.00000001</v>
      </c>
      <c r="AP177" s="74"/>
      <c r="AQ177" s="74"/>
      <c r="AR177" s="74"/>
      <c r="AS177" s="74"/>
      <c r="AT177" s="74"/>
      <c r="AU177" s="74"/>
      <c r="AV177" s="74"/>
      <c r="AW177" s="74"/>
      <c r="AX177" s="74"/>
      <c r="AY177" s="83">
        <v>0</v>
      </c>
      <c r="AZ177" s="83">
        <f t="shared" si="198"/>
        <v>0</v>
      </c>
      <c r="BA177" s="53" t="s">
        <v>245</v>
      </c>
      <c r="BB177" s="169" t="s">
        <v>356</v>
      </c>
      <c r="BC177" s="181" t="s">
        <v>357</v>
      </c>
      <c r="BD177" s="25"/>
      <c r="BE177" s="25"/>
      <c r="BF177" s="25"/>
      <c r="BG177" s="25"/>
      <c r="BH177" s="25"/>
      <c r="BI177" s="25"/>
      <c r="BJ177" s="25"/>
      <c r="BK177" s="25"/>
      <c r="BL177" s="25"/>
      <c r="BM177" s="25" t="s">
        <v>790</v>
      </c>
    </row>
    <row r="178" spans="1:65" s="6" customFormat="1" ht="12.95" customHeight="1" x14ac:dyDescent="0.2">
      <c r="A178" s="48" t="s">
        <v>71</v>
      </c>
      <c r="B178" s="75" t="s">
        <v>426</v>
      </c>
      <c r="C178" s="85"/>
      <c r="D178" s="27" t="s">
        <v>105</v>
      </c>
      <c r="E178" s="166"/>
      <c r="F178" s="166" t="s">
        <v>99</v>
      </c>
      <c r="G178" s="173" t="s">
        <v>138</v>
      </c>
      <c r="H178" s="174"/>
      <c r="I178" s="174" t="s">
        <v>133</v>
      </c>
      <c r="J178" s="174" t="s">
        <v>133</v>
      </c>
      <c r="K178" s="56" t="s">
        <v>25</v>
      </c>
      <c r="L178" s="48"/>
      <c r="M178" s="48"/>
      <c r="N178" s="175">
        <v>100</v>
      </c>
      <c r="O178" s="154">
        <v>230000000</v>
      </c>
      <c r="P178" s="173" t="s">
        <v>233</v>
      </c>
      <c r="Q178" s="48" t="s">
        <v>279</v>
      </c>
      <c r="R178" s="48" t="s">
        <v>234</v>
      </c>
      <c r="S178" s="154">
        <v>230000000</v>
      </c>
      <c r="T178" s="173" t="s">
        <v>75</v>
      </c>
      <c r="U178" s="48"/>
      <c r="V178" s="48"/>
      <c r="W178" s="48" t="s">
        <v>264</v>
      </c>
      <c r="X178" s="48" t="s">
        <v>251</v>
      </c>
      <c r="Y178" s="176">
        <v>0</v>
      </c>
      <c r="Z178" s="176">
        <v>100</v>
      </c>
      <c r="AA178" s="176">
        <v>0</v>
      </c>
      <c r="AB178" s="48"/>
      <c r="AC178" s="48" t="s">
        <v>236</v>
      </c>
      <c r="AD178" s="177"/>
      <c r="AE178" s="116"/>
      <c r="AF178" s="178">
        <v>51387600</v>
      </c>
      <c r="AG178" s="178">
        <f t="shared" si="199"/>
        <v>57554112.000000007</v>
      </c>
      <c r="AH178" s="177"/>
      <c r="AI178" s="116"/>
      <c r="AJ178" s="178">
        <v>51387600</v>
      </c>
      <c r="AK178" s="178">
        <f t="shared" si="200"/>
        <v>57554112.000000007</v>
      </c>
      <c r="AL178" s="177"/>
      <c r="AM178" s="116"/>
      <c r="AN178" s="179">
        <v>51387600</v>
      </c>
      <c r="AO178" s="179">
        <f t="shared" si="201"/>
        <v>57554112.000000007</v>
      </c>
      <c r="AP178" s="177"/>
      <c r="AQ178" s="180"/>
      <c r="AR178" s="178"/>
      <c r="AS178" s="178"/>
      <c r="AT178" s="177"/>
      <c r="AU178" s="180"/>
      <c r="AV178" s="179"/>
      <c r="AW178" s="179"/>
      <c r="AX178" s="180"/>
      <c r="AY178" s="160">
        <v>0</v>
      </c>
      <c r="AZ178" s="160">
        <v>0</v>
      </c>
      <c r="BA178" s="48" t="s">
        <v>245</v>
      </c>
      <c r="BB178" s="48" t="s">
        <v>358</v>
      </c>
      <c r="BC178" s="173" t="s">
        <v>135</v>
      </c>
      <c r="BD178" s="48"/>
      <c r="BE178" s="48"/>
      <c r="BF178" s="48"/>
      <c r="BG178" s="48"/>
      <c r="BH178" s="48"/>
      <c r="BI178" s="48"/>
      <c r="BJ178" s="48"/>
      <c r="BK178" s="48"/>
      <c r="BL178" s="48"/>
      <c r="BM178" s="48"/>
    </row>
    <row r="179" spans="1:65" s="6" customFormat="1" ht="12.95" customHeight="1" x14ac:dyDescent="0.25">
      <c r="A179" s="48" t="s">
        <v>71</v>
      </c>
      <c r="B179" s="75" t="s">
        <v>426</v>
      </c>
      <c r="C179" s="85"/>
      <c r="D179" s="27" t="s">
        <v>521</v>
      </c>
      <c r="E179" s="166"/>
      <c r="F179" s="166" t="s">
        <v>99</v>
      </c>
      <c r="G179" s="173" t="s">
        <v>138</v>
      </c>
      <c r="H179" s="174"/>
      <c r="I179" s="174" t="s">
        <v>133</v>
      </c>
      <c r="J179" s="174" t="s">
        <v>133</v>
      </c>
      <c r="K179" s="56" t="s">
        <v>25</v>
      </c>
      <c r="L179" s="48"/>
      <c r="M179" s="48"/>
      <c r="N179" s="175">
        <v>100</v>
      </c>
      <c r="O179" s="154">
        <v>230000000</v>
      </c>
      <c r="P179" s="173" t="s">
        <v>233</v>
      </c>
      <c r="Q179" s="53" t="s">
        <v>522</v>
      </c>
      <c r="R179" s="48" t="s">
        <v>234</v>
      </c>
      <c r="S179" s="154">
        <v>230000000</v>
      </c>
      <c r="T179" s="173" t="s">
        <v>75</v>
      </c>
      <c r="U179" s="48"/>
      <c r="V179" s="48"/>
      <c r="W179" s="25" t="s">
        <v>478</v>
      </c>
      <c r="X179" s="53" t="s">
        <v>251</v>
      </c>
      <c r="Y179" s="176">
        <v>0</v>
      </c>
      <c r="Z179" s="176">
        <v>100</v>
      </c>
      <c r="AA179" s="176">
        <v>0</v>
      </c>
      <c r="AB179" s="48"/>
      <c r="AC179" s="48" t="s">
        <v>236</v>
      </c>
      <c r="AD179" s="177"/>
      <c r="AE179" s="116"/>
      <c r="AF179" s="74">
        <v>40107157</v>
      </c>
      <c r="AG179" s="182">
        <f t="shared" si="199"/>
        <v>44920015.840000004</v>
      </c>
      <c r="AH179" s="74"/>
      <c r="AI179" s="74"/>
      <c r="AJ179" s="74">
        <v>53471770</v>
      </c>
      <c r="AK179" s="83">
        <f t="shared" si="200"/>
        <v>59888382.400000006</v>
      </c>
      <c r="AL179" s="74"/>
      <c r="AM179" s="74"/>
      <c r="AN179" s="74">
        <v>53471770</v>
      </c>
      <c r="AO179" s="83">
        <f t="shared" si="201"/>
        <v>59888382.400000006</v>
      </c>
      <c r="AP179" s="74"/>
      <c r="AQ179" s="74"/>
      <c r="AR179" s="74"/>
      <c r="AS179" s="74"/>
      <c r="AT179" s="74"/>
      <c r="AU179" s="74"/>
      <c r="AV179" s="74"/>
      <c r="AW179" s="74"/>
      <c r="AX179" s="74"/>
      <c r="AY179" s="159">
        <v>0</v>
      </c>
      <c r="AZ179" s="160">
        <f t="shared" si="198"/>
        <v>0</v>
      </c>
      <c r="BA179" s="83" t="s">
        <v>245</v>
      </c>
      <c r="BB179" s="84" t="s">
        <v>358</v>
      </c>
      <c r="BC179" s="85" t="s">
        <v>135</v>
      </c>
      <c r="BD179" s="25"/>
      <c r="BE179" s="25"/>
      <c r="BF179" s="25"/>
      <c r="BG179" s="25"/>
      <c r="BH179" s="25"/>
      <c r="BI179" s="25"/>
      <c r="BJ179" s="25"/>
      <c r="BK179" s="25"/>
      <c r="BL179" s="25"/>
      <c r="BM179" s="48"/>
    </row>
    <row r="180" spans="1:65" s="6" customFormat="1" ht="12.95" customHeight="1" x14ac:dyDescent="0.2">
      <c r="A180" s="53" t="s">
        <v>71</v>
      </c>
      <c r="B180" s="75" t="s">
        <v>426</v>
      </c>
      <c r="C180" s="75"/>
      <c r="D180" s="27" t="s">
        <v>521</v>
      </c>
      <c r="E180" s="76"/>
      <c r="F180" s="77"/>
      <c r="G180" s="77" t="s">
        <v>138</v>
      </c>
      <c r="H180" s="78"/>
      <c r="I180" s="78" t="s">
        <v>133</v>
      </c>
      <c r="J180" s="79" t="s">
        <v>133</v>
      </c>
      <c r="K180" s="79" t="s">
        <v>25</v>
      </c>
      <c r="L180" s="38"/>
      <c r="M180" s="80"/>
      <c r="N180" s="81">
        <v>100</v>
      </c>
      <c r="O180" s="37">
        <v>230000000</v>
      </c>
      <c r="P180" s="82" t="s">
        <v>233</v>
      </c>
      <c r="Q180" s="53" t="s">
        <v>522</v>
      </c>
      <c r="R180" s="53" t="s">
        <v>234</v>
      </c>
      <c r="S180" s="37">
        <v>230000000</v>
      </c>
      <c r="T180" s="82" t="s">
        <v>75</v>
      </c>
      <c r="U180" s="78"/>
      <c r="V180" s="80"/>
      <c r="W180" s="25" t="s">
        <v>478</v>
      </c>
      <c r="X180" s="53" t="s">
        <v>251</v>
      </c>
      <c r="Y180" s="53">
        <v>0</v>
      </c>
      <c r="Z180" s="77">
        <v>100</v>
      </c>
      <c r="AA180" s="77">
        <v>0</v>
      </c>
      <c r="AB180" s="77"/>
      <c r="AC180" s="77" t="s">
        <v>236</v>
      </c>
      <c r="AD180" s="38"/>
      <c r="AE180" s="80"/>
      <c r="AF180" s="74">
        <v>40107157</v>
      </c>
      <c r="AG180" s="182">
        <f t="shared" si="199"/>
        <v>44920015.840000004</v>
      </c>
      <c r="AH180" s="74"/>
      <c r="AI180" s="74"/>
      <c r="AJ180" s="74">
        <v>53471770</v>
      </c>
      <c r="AK180" s="83">
        <f t="shared" si="200"/>
        <v>59888382.400000006</v>
      </c>
      <c r="AL180" s="74"/>
      <c r="AM180" s="74"/>
      <c r="AN180" s="74">
        <v>53471770</v>
      </c>
      <c r="AO180" s="83">
        <f t="shared" si="201"/>
        <v>59888382.400000006</v>
      </c>
      <c r="AP180" s="74"/>
      <c r="AQ180" s="74"/>
      <c r="AR180" s="74"/>
      <c r="AS180" s="74"/>
      <c r="AT180" s="74"/>
      <c r="AU180" s="74"/>
      <c r="AV180" s="74"/>
      <c r="AW180" s="74"/>
      <c r="AX180" s="74"/>
      <c r="AY180" s="182">
        <v>0</v>
      </c>
      <c r="AZ180" s="182">
        <f t="shared" si="198"/>
        <v>0</v>
      </c>
      <c r="BA180" s="83" t="s">
        <v>245</v>
      </c>
      <c r="BB180" s="84" t="s">
        <v>358</v>
      </c>
      <c r="BC180" s="85" t="s">
        <v>135</v>
      </c>
      <c r="BD180" s="86"/>
      <c r="BE180" s="80"/>
      <c r="BF180" s="80"/>
      <c r="BG180" s="80"/>
      <c r="BH180" s="80"/>
      <c r="BI180" s="80"/>
      <c r="BJ180" s="80"/>
      <c r="BK180" s="80"/>
      <c r="BL180" s="80"/>
      <c r="BM180" s="25" t="s">
        <v>678</v>
      </c>
    </row>
    <row r="181" spans="1:65" s="6" customFormat="1" ht="12.95" customHeight="1" x14ac:dyDescent="0.2">
      <c r="A181" s="48" t="s">
        <v>71</v>
      </c>
      <c r="B181" s="75" t="s">
        <v>426</v>
      </c>
      <c r="C181" s="85"/>
      <c r="D181" s="27" t="s">
        <v>106</v>
      </c>
      <c r="E181" s="166"/>
      <c r="F181" s="166" t="s">
        <v>101</v>
      </c>
      <c r="G181" s="173" t="s">
        <v>138</v>
      </c>
      <c r="H181" s="174"/>
      <c r="I181" s="174" t="s">
        <v>133</v>
      </c>
      <c r="J181" s="174" t="s">
        <v>133</v>
      </c>
      <c r="K181" s="56" t="s">
        <v>25</v>
      </c>
      <c r="L181" s="48"/>
      <c r="M181" s="48"/>
      <c r="N181" s="175">
        <v>100</v>
      </c>
      <c r="O181" s="154">
        <v>230000000</v>
      </c>
      <c r="P181" s="173" t="s">
        <v>233</v>
      </c>
      <c r="Q181" s="48" t="s">
        <v>279</v>
      </c>
      <c r="R181" s="48" t="s">
        <v>234</v>
      </c>
      <c r="S181" s="154">
        <v>230000000</v>
      </c>
      <c r="T181" s="173" t="s">
        <v>280</v>
      </c>
      <c r="U181" s="48"/>
      <c r="V181" s="48"/>
      <c r="W181" s="48" t="s">
        <v>264</v>
      </c>
      <c r="X181" s="48" t="s">
        <v>251</v>
      </c>
      <c r="Y181" s="176">
        <v>0</v>
      </c>
      <c r="Z181" s="176">
        <v>100</v>
      </c>
      <c r="AA181" s="176">
        <v>0</v>
      </c>
      <c r="AB181" s="48"/>
      <c r="AC181" s="48" t="s">
        <v>236</v>
      </c>
      <c r="AD181" s="177"/>
      <c r="AE181" s="116"/>
      <c r="AF181" s="178">
        <v>9672960</v>
      </c>
      <c r="AG181" s="178">
        <f t="shared" si="199"/>
        <v>10833715.200000001</v>
      </c>
      <c r="AH181" s="177"/>
      <c r="AI181" s="116"/>
      <c r="AJ181" s="178">
        <v>9672960</v>
      </c>
      <c r="AK181" s="178">
        <f t="shared" si="200"/>
        <v>10833715.200000001</v>
      </c>
      <c r="AL181" s="177"/>
      <c r="AM181" s="116"/>
      <c r="AN181" s="179">
        <v>9672960</v>
      </c>
      <c r="AO181" s="179">
        <f t="shared" si="201"/>
        <v>10833715.200000001</v>
      </c>
      <c r="AP181" s="177"/>
      <c r="AQ181" s="180"/>
      <c r="AR181" s="178"/>
      <c r="AS181" s="178"/>
      <c r="AT181" s="177"/>
      <c r="AU181" s="180"/>
      <c r="AV181" s="179"/>
      <c r="AW181" s="179"/>
      <c r="AX181" s="180"/>
      <c r="AY181" s="160">
        <v>0</v>
      </c>
      <c r="AZ181" s="160">
        <v>0</v>
      </c>
      <c r="BA181" s="48" t="s">
        <v>245</v>
      </c>
      <c r="BB181" s="48" t="s">
        <v>359</v>
      </c>
      <c r="BC181" s="174" t="s">
        <v>269</v>
      </c>
      <c r="BD181" s="48"/>
      <c r="BE181" s="48"/>
      <c r="BF181" s="48"/>
      <c r="BG181" s="48"/>
      <c r="BH181" s="48"/>
      <c r="BI181" s="48"/>
      <c r="BJ181" s="48"/>
      <c r="BK181" s="48"/>
      <c r="BL181" s="48"/>
      <c r="BM181" s="48"/>
    </row>
    <row r="182" spans="1:65" s="6" customFormat="1" ht="12.95" customHeight="1" x14ac:dyDescent="0.25">
      <c r="A182" s="48" t="s">
        <v>71</v>
      </c>
      <c r="B182" s="75" t="s">
        <v>426</v>
      </c>
      <c r="C182" s="85"/>
      <c r="D182" s="27" t="s">
        <v>523</v>
      </c>
      <c r="E182" s="166"/>
      <c r="F182" s="166" t="s">
        <v>101</v>
      </c>
      <c r="G182" s="173" t="s">
        <v>138</v>
      </c>
      <c r="H182" s="174"/>
      <c r="I182" s="174" t="s">
        <v>133</v>
      </c>
      <c r="J182" s="174" t="s">
        <v>133</v>
      </c>
      <c r="K182" s="56" t="s">
        <v>25</v>
      </c>
      <c r="L182" s="48"/>
      <c r="M182" s="48"/>
      <c r="N182" s="175">
        <v>100</v>
      </c>
      <c r="O182" s="154">
        <v>230000000</v>
      </c>
      <c r="P182" s="173" t="s">
        <v>233</v>
      </c>
      <c r="Q182" s="53" t="s">
        <v>522</v>
      </c>
      <c r="R182" s="48" t="s">
        <v>234</v>
      </c>
      <c r="S182" s="154">
        <v>230000000</v>
      </c>
      <c r="T182" s="173" t="s">
        <v>280</v>
      </c>
      <c r="U182" s="48"/>
      <c r="V182" s="48"/>
      <c r="W182" s="25" t="s">
        <v>478</v>
      </c>
      <c r="X182" s="89" t="s">
        <v>251</v>
      </c>
      <c r="Y182" s="176">
        <v>0</v>
      </c>
      <c r="Z182" s="176">
        <v>100</v>
      </c>
      <c r="AA182" s="176">
        <v>0</v>
      </c>
      <c r="AB182" s="48"/>
      <c r="AC182" s="48" t="s">
        <v>236</v>
      </c>
      <c r="AD182" s="177"/>
      <c r="AE182" s="116"/>
      <c r="AF182" s="87">
        <v>7254720</v>
      </c>
      <c r="AG182" s="182">
        <f t="shared" si="199"/>
        <v>8125286.4000000004</v>
      </c>
      <c r="AH182" s="87"/>
      <c r="AI182" s="87"/>
      <c r="AJ182" s="182">
        <v>9672960</v>
      </c>
      <c r="AK182" s="182">
        <f t="shared" si="200"/>
        <v>10833715.200000001</v>
      </c>
      <c r="AL182" s="182"/>
      <c r="AM182" s="182"/>
      <c r="AN182" s="182">
        <v>9672960</v>
      </c>
      <c r="AO182" s="182">
        <f t="shared" si="201"/>
        <v>10833715.200000001</v>
      </c>
      <c r="AP182" s="87"/>
      <c r="AQ182" s="87"/>
      <c r="AR182" s="87"/>
      <c r="AS182" s="87"/>
      <c r="AT182" s="87"/>
      <c r="AU182" s="87"/>
      <c r="AV182" s="87"/>
      <c r="AW182" s="87"/>
      <c r="AX182" s="87"/>
      <c r="AY182" s="159">
        <v>0</v>
      </c>
      <c r="AZ182" s="160">
        <f t="shared" si="198"/>
        <v>0</v>
      </c>
      <c r="BA182" s="83" t="s">
        <v>245</v>
      </c>
      <c r="BB182" s="84" t="s">
        <v>359</v>
      </c>
      <c r="BC182" s="85" t="s">
        <v>269</v>
      </c>
      <c r="BD182" s="88"/>
      <c r="BE182" s="88"/>
      <c r="BF182" s="88"/>
      <c r="BG182" s="88"/>
      <c r="BH182" s="88"/>
      <c r="BI182" s="88"/>
      <c r="BJ182" s="88"/>
      <c r="BK182" s="88"/>
      <c r="BL182" s="88"/>
      <c r="BM182" s="48"/>
    </row>
    <row r="183" spans="1:65" s="6" customFormat="1" ht="12.95" customHeight="1" x14ac:dyDescent="0.2">
      <c r="A183" s="89" t="s">
        <v>71</v>
      </c>
      <c r="B183" s="90" t="s">
        <v>426</v>
      </c>
      <c r="C183" s="90"/>
      <c r="D183" s="27" t="s">
        <v>523</v>
      </c>
      <c r="E183" s="91"/>
      <c r="F183" s="92"/>
      <c r="G183" s="92" t="s">
        <v>138</v>
      </c>
      <c r="H183" s="93"/>
      <c r="I183" s="93" t="s">
        <v>133</v>
      </c>
      <c r="J183" s="94" t="s">
        <v>133</v>
      </c>
      <c r="K183" s="94" t="s">
        <v>25</v>
      </c>
      <c r="L183" s="95"/>
      <c r="M183" s="96"/>
      <c r="N183" s="97">
        <v>100</v>
      </c>
      <c r="O183" s="98">
        <v>230000000</v>
      </c>
      <c r="P183" s="99" t="s">
        <v>233</v>
      </c>
      <c r="Q183" s="53" t="s">
        <v>522</v>
      </c>
      <c r="R183" s="89" t="s">
        <v>234</v>
      </c>
      <c r="S183" s="98">
        <v>230000000</v>
      </c>
      <c r="T183" s="99" t="s">
        <v>280</v>
      </c>
      <c r="U183" s="93"/>
      <c r="V183" s="96"/>
      <c r="W183" s="25" t="s">
        <v>478</v>
      </c>
      <c r="X183" s="89" t="s">
        <v>251</v>
      </c>
      <c r="Y183" s="89">
        <v>0</v>
      </c>
      <c r="Z183" s="92">
        <v>100</v>
      </c>
      <c r="AA183" s="92">
        <v>0</v>
      </c>
      <c r="AB183" s="92"/>
      <c r="AC183" s="92" t="s">
        <v>236</v>
      </c>
      <c r="AD183" s="95"/>
      <c r="AE183" s="96"/>
      <c r="AF183" s="87">
        <v>7254720</v>
      </c>
      <c r="AG183" s="182">
        <f t="shared" si="199"/>
        <v>8125286.4000000004</v>
      </c>
      <c r="AH183" s="87"/>
      <c r="AI183" s="87"/>
      <c r="AJ183" s="182">
        <v>9672960</v>
      </c>
      <c r="AK183" s="182">
        <f t="shared" si="200"/>
        <v>10833715.200000001</v>
      </c>
      <c r="AL183" s="182"/>
      <c r="AM183" s="182"/>
      <c r="AN183" s="182">
        <v>9672960</v>
      </c>
      <c r="AO183" s="182">
        <f t="shared" si="201"/>
        <v>10833715.200000001</v>
      </c>
      <c r="AP183" s="87"/>
      <c r="AQ183" s="87"/>
      <c r="AR183" s="87"/>
      <c r="AS183" s="87"/>
      <c r="AT183" s="87"/>
      <c r="AU183" s="87"/>
      <c r="AV183" s="87"/>
      <c r="AW183" s="87"/>
      <c r="AX183" s="87"/>
      <c r="AY183" s="182">
        <v>0</v>
      </c>
      <c r="AZ183" s="182">
        <f t="shared" si="198"/>
        <v>0</v>
      </c>
      <c r="BA183" s="83" t="s">
        <v>245</v>
      </c>
      <c r="BB183" s="84" t="s">
        <v>359</v>
      </c>
      <c r="BC183" s="85" t="s">
        <v>269</v>
      </c>
      <c r="BD183" s="86"/>
      <c r="BE183" s="80"/>
      <c r="BF183" s="80"/>
      <c r="BG183" s="80"/>
      <c r="BH183" s="80"/>
      <c r="BI183" s="80"/>
      <c r="BJ183" s="80"/>
      <c r="BK183" s="80"/>
      <c r="BL183" s="80"/>
      <c r="BM183" s="25" t="s">
        <v>678</v>
      </c>
    </row>
    <row r="184" spans="1:65" s="6" customFormat="1" ht="12.95" customHeight="1" x14ac:dyDescent="0.2">
      <c r="A184" s="48" t="s">
        <v>71</v>
      </c>
      <c r="B184" s="75" t="s">
        <v>426</v>
      </c>
      <c r="C184" s="85"/>
      <c r="D184" s="27" t="s">
        <v>104</v>
      </c>
      <c r="E184" s="166"/>
      <c r="F184" s="166" t="s">
        <v>102</v>
      </c>
      <c r="G184" s="173" t="s">
        <v>138</v>
      </c>
      <c r="H184" s="174"/>
      <c r="I184" s="174" t="s">
        <v>133</v>
      </c>
      <c r="J184" s="174" t="s">
        <v>133</v>
      </c>
      <c r="K184" s="56" t="s">
        <v>25</v>
      </c>
      <c r="L184" s="48"/>
      <c r="M184" s="48"/>
      <c r="N184" s="175">
        <v>100</v>
      </c>
      <c r="O184" s="154">
        <v>230000000</v>
      </c>
      <c r="P184" s="173" t="s">
        <v>233</v>
      </c>
      <c r="Q184" s="48" t="s">
        <v>279</v>
      </c>
      <c r="R184" s="48" t="s">
        <v>234</v>
      </c>
      <c r="S184" s="154">
        <v>230000000</v>
      </c>
      <c r="T184" s="173" t="s">
        <v>72</v>
      </c>
      <c r="U184" s="48"/>
      <c r="V184" s="48"/>
      <c r="W184" s="48" t="s">
        <v>264</v>
      </c>
      <c r="X184" s="48" t="s">
        <v>251</v>
      </c>
      <c r="Y184" s="176">
        <v>0</v>
      </c>
      <c r="Z184" s="176">
        <v>100</v>
      </c>
      <c r="AA184" s="176">
        <v>0</v>
      </c>
      <c r="AB184" s="48"/>
      <c r="AC184" s="48" t="s">
        <v>236</v>
      </c>
      <c r="AD184" s="177"/>
      <c r="AE184" s="116"/>
      <c r="AF184" s="178">
        <v>40903170</v>
      </c>
      <c r="AG184" s="178">
        <f t="shared" si="199"/>
        <v>45811550.400000006</v>
      </c>
      <c r="AH184" s="177"/>
      <c r="AI184" s="116"/>
      <c r="AJ184" s="178">
        <v>40903170</v>
      </c>
      <c r="AK184" s="178">
        <f t="shared" si="200"/>
        <v>45811550.400000006</v>
      </c>
      <c r="AL184" s="177"/>
      <c r="AM184" s="116"/>
      <c r="AN184" s="179">
        <v>40903170</v>
      </c>
      <c r="AO184" s="179">
        <f t="shared" si="201"/>
        <v>45811550.400000006</v>
      </c>
      <c r="AP184" s="177"/>
      <c r="AQ184" s="180"/>
      <c r="AR184" s="178"/>
      <c r="AS184" s="178"/>
      <c r="AT184" s="177"/>
      <c r="AU184" s="180"/>
      <c r="AV184" s="179"/>
      <c r="AW184" s="179"/>
      <c r="AX184" s="180"/>
      <c r="AY184" s="160">
        <v>0</v>
      </c>
      <c r="AZ184" s="160">
        <v>0</v>
      </c>
      <c r="BA184" s="48" t="s">
        <v>245</v>
      </c>
      <c r="BB184" s="48" t="s">
        <v>360</v>
      </c>
      <c r="BC184" s="181" t="s">
        <v>361</v>
      </c>
      <c r="BD184" s="48"/>
      <c r="BE184" s="48"/>
      <c r="BF184" s="48"/>
      <c r="BG184" s="48"/>
      <c r="BH184" s="48"/>
      <c r="BI184" s="48"/>
      <c r="BJ184" s="48"/>
      <c r="BK184" s="48"/>
      <c r="BL184" s="48"/>
      <c r="BM184" s="48"/>
    </row>
    <row r="185" spans="1:65" s="6" customFormat="1" ht="12.95" customHeight="1" x14ac:dyDescent="0.25">
      <c r="A185" s="48" t="s">
        <v>71</v>
      </c>
      <c r="B185" s="75" t="s">
        <v>426</v>
      </c>
      <c r="C185" s="85"/>
      <c r="D185" s="27" t="s">
        <v>524</v>
      </c>
      <c r="E185" s="166"/>
      <c r="F185" s="166" t="s">
        <v>102</v>
      </c>
      <c r="G185" s="173" t="s">
        <v>138</v>
      </c>
      <c r="H185" s="174"/>
      <c r="I185" s="174" t="s">
        <v>133</v>
      </c>
      <c r="J185" s="174" t="s">
        <v>133</v>
      </c>
      <c r="K185" s="56" t="s">
        <v>25</v>
      </c>
      <c r="L185" s="48"/>
      <c r="M185" s="48"/>
      <c r="N185" s="175">
        <v>100</v>
      </c>
      <c r="O185" s="154">
        <v>230000000</v>
      </c>
      <c r="P185" s="173" t="s">
        <v>233</v>
      </c>
      <c r="Q185" s="53" t="s">
        <v>522</v>
      </c>
      <c r="R185" s="48" t="s">
        <v>234</v>
      </c>
      <c r="S185" s="154">
        <v>230000000</v>
      </c>
      <c r="T185" s="173" t="s">
        <v>72</v>
      </c>
      <c r="U185" s="48"/>
      <c r="V185" s="48"/>
      <c r="W185" s="25" t="s">
        <v>478</v>
      </c>
      <c r="X185" s="53" t="s">
        <v>251</v>
      </c>
      <c r="Y185" s="176">
        <v>0</v>
      </c>
      <c r="Z185" s="176">
        <v>100</v>
      </c>
      <c r="AA185" s="176">
        <v>0</v>
      </c>
      <c r="AB185" s="48"/>
      <c r="AC185" s="48" t="s">
        <v>236</v>
      </c>
      <c r="AD185" s="177"/>
      <c r="AE185" s="116"/>
      <c r="AF185" s="87">
        <v>30677377.5</v>
      </c>
      <c r="AG185" s="182">
        <f t="shared" si="199"/>
        <v>34358662.800000004</v>
      </c>
      <c r="AH185" s="74"/>
      <c r="AI185" s="74"/>
      <c r="AJ185" s="182">
        <v>40903170</v>
      </c>
      <c r="AK185" s="182">
        <f t="shared" si="200"/>
        <v>45811550.400000006</v>
      </c>
      <c r="AL185" s="182"/>
      <c r="AM185" s="182"/>
      <c r="AN185" s="182">
        <v>40903170</v>
      </c>
      <c r="AO185" s="182">
        <f t="shared" si="201"/>
        <v>45811550.400000006</v>
      </c>
      <c r="AP185" s="74"/>
      <c r="AQ185" s="74"/>
      <c r="AR185" s="74"/>
      <c r="AS185" s="74"/>
      <c r="AT185" s="74"/>
      <c r="AU185" s="74"/>
      <c r="AV185" s="74"/>
      <c r="AW185" s="74"/>
      <c r="AX185" s="74"/>
      <c r="AY185" s="159">
        <v>0</v>
      </c>
      <c r="AZ185" s="160">
        <f t="shared" si="198"/>
        <v>0</v>
      </c>
      <c r="BA185" s="83" t="s">
        <v>245</v>
      </c>
      <c r="BB185" s="84" t="s">
        <v>360</v>
      </c>
      <c r="BC185" s="85" t="s">
        <v>361</v>
      </c>
      <c r="BD185" s="25"/>
      <c r="BE185" s="25"/>
      <c r="BF185" s="25"/>
      <c r="BG185" s="25"/>
      <c r="BH185" s="25"/>
      <c r="BI185" s="25"/>
      <c r="BJ185" s="25"/>
      <c r="BK185" s="25"/>
      <c r="BL185" s="25"/>
      <c r="BM185" s="48"/>
    </row>
    <row r="186" spans="1:65" s="6" customFormat="1" ht="12.95" customHeight="1" x14ac:dyDescent="0.2">
      <c r="A186" s="53" t="s">
        <v>71</v>
      </c>
      <c r="B186" s="75" t="s">
        <v>426</v>
      </c>
      <c r="C186" s="75"/>
      <c r="D186" s="27" t="s">
        <v>524</v>
      </c>
      <c r="E186" s="100"/>
      <c r="F186" s="77"/>
      <c r="G186" s="77" t="s">
        <v>138</v>
      </c>
      <c r="H186" s="78"/>
      <c r="I186" s="78" t="s">
        <v>133</v>
      </c>
      <c r="J186" s="79" t="s">
        <v>133</v>
      </c>
      <c r="K186" s="79" t="s">
        <v>25</v>
      </c>
      <c r="L186" s="38"/>
      <c r="M186" s="80"/>
      <c r="N186" s="81">
        <v>100</v>
      </c>
      <c r="O186" s="37">
        <v>230000000</v>
      </c>
      <c r="P186" s="82" t="s">
        <v>233</v>
      </c>
      <c r="Q186" s="53" t="s">
        <v>522</v>
      </c>
      <c r="R186" s="53" t="s">
        <v>234</v>
      </c>
      <c r="S186" s="37">
        <v>230000000</v>
      </c>
      <c r="T186" s="82" t="s">
        <v>72</v>
      </c>
      <c r="U186" s="78"/>
      <c r="V186" s="80"/>
      <c r="W186" s="25" t="s">
        <v>478</v>
      </c>
      <c r="X186" s="53" t="s">
        <v>251</v>
      </c>
      <c r="Y186" s="53">
        <v>0</v>
      </c>
      <c r="Z186" s="77">
        <v>100</v>
      </c>
      <c r="AA186" s="77">
        <v>0</v>
      </c>
      <c r="AB186" s="77"/>
      <c r="AC186" s="77" t="s">
        <v>236</v>
      </c>
      <c r="AD186" s="38"/>
      <c r="AE186" s="80"/>
      <c r="AF186" s="87">
        <v>30677377.5</v>
      </c>
      <c r="AG186" s="182">
        <f t="shared" si="199"/>
        <v>34358662.800000004</v>
      </c>
      <c r="AH186" s="74"/>
      <c r="AI186" s="74"/>
      <c r="AJ186" s="182">
        <v>40903170</v>
      </c>
      <c r="AK186" s="182">
        <f t="shared" si="200"/>
        <v>45811550.400000006</v>
      </c>
      <c r="AL186" s="182"/>
      <c r="AM186" s="182"/>
      <c r="AN186" s="182">
        <v>40903170</v>
      </c>
      <c r="AO186" s="182">
        <f t="shared" si="201"/>
        <v>45811550.400000006</v>
      </c>
      <c r="AP186" s="74"/>
      <c r="AQ186" s="74"/>
      <c r="AR186" s="74"/>
      <c r="AS186" s="74"/>
      <c r="AT186" s="74"/>
      <c r="AU186" s="74"/>
      <c r="AV186" s="74"/>
      <c r="AW186" s="74"/>
      <c r="AX186" s="74"/>
      <c r="AY186" s="182">
        <v>0</v>
      </c>
      <c r="AZ186" s="182">
        <f t="shared" si="198"/>
        <v>0</v>
      </c>
      <c r="BA186" s="83" t="s">
        <v>245</v>
      </c>
      <c r="BB186" s="84" t="s">
        <v>360</v>
      </c>
      <c r="BC186" s="85" t="s">
        <v>361</v>
      </c>
      <c r="BD186" s="101"/>
      <c r="BE186" s="102"/>
      <c r="BF186" s="102"/>
      <c r="BG186" s="102"/>
      <c r="BH186" s="102"/>
      <c r="BI186" s="102"/>
      <c r="BJ186" s="102"/>
      <c r="BK186" s="102"/>
      <c r="BL186" s="102"/>
      <c r="BM186" s="25" t="s">
        <v>678</v>
      </c>
    </row>
    <row r="187" spans="1:65" s="6" customFormat="1" ht="12.95" customHeight="1" x14ac:dyDescent="0.2">
      <c r="A187" s="48" t="s">
        <v>362</v>
      </c>
      <c r="B187" s="75" t="s">
        <v>426</v>
      </c>
      <c r="C187" s="85"/>
      <c r="D187" s="166"/>
      <c r="E187" s="166"/>
      <c r="F187" s="166" t="s">
        <v>91</v>
      </c>
      <c r="G187" s="48" t="s">
        <v>363</v>
      </c>
      <c r="H187" s="48"/>
      <c r="I187" s="48" t="s">
        <v>364</v>
      </c>
      <c r="J187" s="48" t="s">
        <v>364</v>
      </c>
      <c r="K187" s="56" t="s">
        <v>25</v>
      </c>
      <c r="L187" s="48"/>
      <c r="M187" s="48"/>
      <c r="N187" s="176">
        <v>30</v>
      </c>
      <c r="O187" s="48">
        <v>230000000</v>
      </c>
      <c r="P187" s="48" t="s">
        <v>233</v>
      </c>
      <c r="Q187" s="48" t="s">
        <v>272</v>
      </c>
      <c r="R187" s="48" t="s">
        <v>234</v>
      </c>
      <c r="S187" s="48">
        <v>230000000</v>
      </c>
      <c r="T187" s="48" t="s">
        <v>68</v>
      </c>
      <c r="U187" s="48"/>
      <c r="V187" s="48" t="s">
        <v>235</v>
      </c>
      <c r="W187" s="48"/>
      <c r="X187" s="48"/>
      <c r="Y187" s="176">
        <v>0</v>
      </c>
      <c r="Z187" s="176">
        <v>90</v>
      </c>
      <c r="AA187" s="176">
        <v>10</v>
      </c>
      <c r="AB187" s="48"/>
      <c r="AC187" s="48" t="s">
        <v>236</v>
      </c>
      <c r="AD187" s="177"/>
      <c r="AE187" s="116"/>
      <c r="AF187" s="178">
        <v>214020000</v>
      </c>
      <c r="AG187" s="178">
        <f t="shared" si="199"/>
        <v>239702400.00000003</v>
      </c>
      <c r="AH187" s="177"/>
      <c r="AI187" s="116"/>
      <c r="AJ187" s="178">
        <v>214020000</v>
      </c>
      <c r="AK187" s="178">
        <f t="shared" si="200"/>
        <v>239702400.00000003</v>
      </c>
      <c r="AL187" s="177"/>
      <c r="AM187" s="116"/>
      <c r="AN187" s="179"/>
      <c r="AO187" s="179"/>
      <c r="AP187" s="177"/>
      <c r="AQ187" s="180"/>
      <c r="AR187" s="178"/>
      <c r="AS187" s="178"/>
      <c r="AT187" s="177"/>
      <c r="AU187" s="180"/>
      <c r="AV187" s="179"/>
      <c r="AW187" s="179"/>
      <c r="AX187" s="180"/>
      <c r="AY187" s="160">
        <v>0</v>
      </c>
      <c r="AZ187" s="160">
        <v>0</v>
      </c>
      <c r="BA187" s="48" t="s">
        <v>245</v>
      </c>
      <c r="BB187" s="48" t="s">
        <v>365</v>
      </c>
      <c r="BC187" s="48" t="s">
        <v>366</v>
      </c>
      <c r="BD187" s="48"/>
      <c r="BE187" s="48"/>
      <c r="BF187" s="48"/>
      <c r="BG187" s="48"/>
      <c r="BH187" s="48"/>
      <c r="BI187" s="48"/>
      <c r="BJ187" s="48"/>
      <c r="BK187" s="48"/>
      <c r="BL187" s="48"/>
      <c r="BM187" s="48"/>
    </row>
    <row r="188" spans="1:65" s="6" customFormat="1" ht="12.95" customHeight="1" x14ac:dyDescent="0.2">
      <c r="A188" s="56" t="s">
        <v>87</v>
      </c>
      <c r="B188" s="56"/>
      <c r="C188" s="85"/>
      <c r="D188" s="166"/>
      <c r="E188" s="166"/>
      <c r="F188" s="166" t="s">
        <v>92</v>
      </c>
      <c r="G188" s="48" t="s">
        <v>141</v>
      </c>
      <c r="H188" s="48"/>
      <c r="I188" s="48" t="s">
        <v>127</v>
      </c>
      <c r="J188" s="48" t="s">
        <v>127</v>
      </c>
      <c r="K188" s="56" t="s">
        <v>25</v>
      </c>
      <c r="L188" s="56"/>
      <c r="M188" s="56"/>
      <c r="N188" s="183">
        <v>100</v>
      </c>
      <c r="O188" s="56" t="s">
        <v>232</v>
      </c>
      <c r="P188" s="48" t="s">
        <v>233</v>
      </c>
      <c r="Q188" s="56" t="s">
        <v>272</v>
      </c>
      <c r="R188" s="56" t="s">
        <v>234</v>
      </c>
      <c r="S188" s="56" t="s">
        <v>232</v>
      </c>
      <c r="T188" s="48" t="s">
        <v>132</v>
      </c>
      <c r="U188" s="56"/>
      <c r="V188" s="56"/>
      <c r="W188" s="56" t="s">
        <v>264</v>
      </c>
      <c r="X188" s="56" t="s">
        <v>251</v>
      </c>
      <c r="Y188" s="183">
        <v>0</v>
      </c>
      <c r="Z188" s="183">
        <v>100</v>
      </c>
      <c r="AA188" s="183">
        <v>0</v>
      </c>
      <c r="AB188" s="56"/>
      <c r="AC188" s="56" t="s">
        <v>236</v>
      </c>
      <c r="AD188" s="177"/>
      <c r="AE188" s="184"/>
      <c r="AF188" s="184">
        <v>143376584.24000001</v>
      </c>
      <c r="AG188" s="178">
        <f t="shared" si="199"/>
        <v>160581774.34880003</v>
      </c>
      <c r="AH188" s="177"/>
      <c r="AI188" s="184"/>
      <c r="AJ188" s="184">
        <v>143376584.24000001</v>
      </c>
      <c r="AK188" s="178">
        <f t="shared" si="200"/>
        <v>160581774.34880003</v>
      </c>
      <c r="AL188" s="177"/>
      <c r="AM188" s="184"/>
      <c r="AN188" s="184">
        <v>143376584.24000001</v>
      </c>
      <c r="AO188" s="185">
        <f>AN188*1.12</f>
        <v>160581774.34880003</v>
      </c>
      <c r="AP188" s="177"/>
      <c r="AQ188" s="186"/>
      <c r="AR188" s="185"/>
      <c r="AS188" s="185"/>
      <c r="AT188" s="187"/>
      <c r="AU188" s="186"/>
      <c r="AV188" s="186"/>
      <c r="AW188" s="186"/>
      <c r="AX188" s="180"/>
      <c r="AY188" s="160">
        <v>0</v>
      </c>
      <c r="AZ188" s="160">
        <v>0</v>
      </c>
      <c r="BA188" s="188" t="s">
        <v>245</v>
      </c>
      <c r="BB188" s="37" t="s">
        <v>367</v>
      </c>
      <c r="BC188" s="37" t="s">
        <v>368</v>
      </c>
      <c r="BD188" s="56"/>
      <c r="BE188" s="56"/>
      <c r="BF188" s="48"/>
      <c r="BG188" s="56"/>
      <c r="BH188" s="56"/>
      <c r="BI188" s="48"/>
      <c r="BJ188" s="56"/>
      <c r="BK188" s="56"/>
      <c r="BL188" s="48"/>
      <c r="BM188" s="48"/>
    </row>
    <row r="189" spans="1:65" s="6" customFormat="1" ht="12.95" customHeight="1" x14ac:dyDescent="0.2">
      <c r="A189" s="56" t="s">
        <v>87</v>
      </c>
      <c r="B189" s="75" t="s">
        <v>426</v>
      </c>
      <c r="C189" s="85"/>
      <c r="D189" s="27" t="s">
        <v>96</v>
      </c>
      <c r="E189" s="166"/>
      <c r="F189" s="166" t="s">
        <v>418</v>
      </c>
      <c r="G189" s="48" t="s">
        <v>141</v>
      </c>
      <c r="H189" s="48"/>
      <c r="I189" s="48" t="s">
        <v>127</v>
      </c>
      <c r="J189" s="48" t="s">
        <v>127</v>
      </c>
      <c r="K189" s="56" t="s">
        <v>25</v>
      </c>
      <c r="L189" s="56"/>
      <c r="M189" s="56"/>
      <c r="N189" s="183">
        <v>100</v>
      </c>
      <c r="O189" s="56" t="s">
        <v>232</v>
      </c>
      <c r="P189" s="48" t="s">
        <v>233</v>
      </c>
      <c r="Q189" s="48" t="s">
        <v>279</v>
      </c>
      <c r="R189" s="56" t="s">
        <v>234</v>
      </c>
      <c r="S189" s="56" t="s">
        <v>232</v>
      </c>
      <c r="T189" s="48" t="s">
        <v>132</v>
      </c>
      <c r="U189" s="56"/>
      <c r="V189" s="56"/>
      <c r="W189" s="56" t="s">
        <v>264</v>
      </c>
      <c r="X189" s="56" t="s">
        <v>251</v>
      </c>
      <c r="Y189" s="183">
        <v>0</v>
      </c>
      <c r="Z189" s="183">
        <v>100</v>
      </c>
      <c r="AA189" s="183">
        <v>0</v>
      </c>
      <c r="AB189" s="56"/>
      <c r="AC189" s="56" t="s">
        <v>236</v>
      </c>
      <c r="AD189" s="177"/>
      <c r="AE189" s="184"/>
      <c r="AF189" s="184">
        <v>143376584.24000001</v>
      </c>
      <c r="AG189" s="178">
        <f t="shared" si="199"/>
        <v>160581774.34880003</v>
      </c>
      <c r="AH189" s="177"/>
      <c r="AI189" s="184"/>
      <c r="AJ189" s="184">
        <v>143376584.24000001</v>
      </c>
      <c r="AK189" s="178">
        <f t="shared" si="200"/>
        <v>160581774.34880003</v>
      </c>
      <c r="AL189" s="177"/>
      <c r="AM189" s="184"/>
      <c r="AN189" s="184">
        <v>143376584.24000001</v>
      </c>
      <c r="AO189" s="185">
        <f>AN189*1.12</f>
        <v>160581774.34880003</v>
      </c>
      <c r="AP189" s="177"/>
      <c r="AQ189" s="186"/>
      <c r="AR189" s="185"/>
      <c r="AS189" s="185"/>
      <c r="AT189" s="187"/>
      <c r="AU189" s="186"/>
      <c r="AV189" s="186"/>
      <c r="AW189" s="186"/>
      <c r="AX189" s="180"/>
      <c r="AY189" s="179">
        <f t="shared" ref="AY189:AY195" si="202">AF189+AJ189+AN189+AR189+AV189</f>
        <v>430129752.72000003</v>
      </c>
      <c r="AZ189" s="179">
        <f t="shared" si="198"/>
        <v>481745323.04640007</v>
      </c>
      <c r="BA189" s="188" t="s">
        <v>245</v>
      </c>
      <c r="BB189" s="37" t="s">
        <v>367</v>
      </c>
      <c r="BC189" s="37" t="s">
        <v>368</v>
      </c>
      <c r="BD189" s="56"/>
      <c r="BE189" s="56"/>
      <c r="BF189" s="48"/>
      <c r="BG189" s="56"/>
      <c r="BH189" s="56"/>
      <c r="BI189" s="48"/>
      <c r="BJ189" s="56"/>
      <c r="BK189" s="56"/>
      <c r="BL189" s="48"/>
      <c r="BM189" s="48"/>
    </row>
    <row r="190" spans="1:65" s="6" customFormat="1" ht="12.95" customHeight="1" x14ac:dyDescent="0.2">
      <c r="A190" s="56" t="s">
        <v>87</v>
      </c>
      <c r="B190" s="56"/>
      <c r="C190" s="85"/>
      <c r="D190" s="166"/>
      <c r="E190" s="166"/>
      <c r="F190" s="166" t="s">
        <v>93</v>
      </c>
      <c r="G190" s="48" t="s">
        <v>141</v>
      </c>
      <c r="H190" s="48"/>
      <c r="I190" s="48" t="s">
        <v>127</v>
      </c>
      <c r="J190" s="48" t="s">
        <v>127</v>
      </c>
      <c r="K190" s="56" t="s">
        <v>25</v>
      </c>
      <c r="L190" s="56"/>
      <c r="M190" s="56"/>
      <c r="N190" s="183">
        <v>100</v>
      </c>
      <c r="O190" s="56" t="s">
        <v>232</v>
      </c>
      <c r="P190" s="48" t="s">
        <v>233</v>
      </c>
      <c r="Q190" s="56" t="s">
        <v>272</v>
      </c>
      <c r="R190" s="56" t="s">
        <v>234</v>
      </c>
      <c r="S190" s="56" t="s">
        <v>232</v>
      </c>
      <c r="T190" s="48" t="s">
        <v>75</v>
      </c>
      <c r="U190" s="56"/>
      <c r="V190" s="56"/>
      <c r="W190" s="56" t="s">
        <v>264</v>
      </c>
      <c r="X190" s="56" t="s">
        <v>251</v>
      </c>
      <c r="Y190" s="183">
        <v>0</v>
      </c>
      <c r="Z190" s="183">
        <v>100</v>
      </c>
      <c r="AA190" s="183">
        <v>0</v>
      </c>
      <c r="AB190" s="56"/>
      <c r="AC190" s="56" t="s">
        <v>236</v>
      </c>
      <c r="AD190" s="177"/>
      <c r="AE190" s="184"/>
      <c r="AF190" s="184">
        <v>125175374</v>
      </c>
      <c r="AG190" s="178">
        <f t="shared" si="199"/>
        <v>140196418.88000003</v>
      </c>
      <c r="AH190" s="177"/>
      <c r="AI190" s="184"/>
      <c r="AJ190" s="184">
        <v>125175374</v>
      </c>
      <c r="AK190" s="178">
        <f t="shared" si="200"/>
        <v>140196418.88000003</v>
      </c>
      <c r="AL190" s="177"/>
      <c r="AM190" s="184"/>
      <c r="AN190" s="184">
        <v>125175374</v>
      </c>
      <c r="AO190" s="185">
        <f t="shared" ref="AO190:AO206" si="203">AN190*1.12</f>
        <v>140196418.88000003</v>
      </c>
      <c r="AP190" s="177"/>
      <c r="AQ190" s="186"/>
      <c r="AR190" s="185"/>
      <c r="AS190" s="185"/>
      <c r="AT190" s="187"/>
      <c r="AU190" s="186"/>
      <c r="AV190" s="186"/>
      <c r="AW190" s="186"/>
      <c r="AX190" s="180"/>
      <c r="AY190" s="160">
        <v>0</v>
      </c>
      <c r="AZ190" s="160">
        <v>0</v>
      </c>
      <c r="BA190" s="188" t="s">
        <v>245</v>
      </c>
      <c r="BB190" s="37" t="s">
        <v>369</v>
      </c>
      <c r="BC190" s="37" t="s">
        <v>370</v>
      </c>
      <c r="BD190" s="56"/>
      <c r="BE190" s="56"/>
      <c r="BF190" s="48"/>
      <c r="BG190" s="56"/>
      <c r="BH190" s="56"/>
      <c r="BI190" s="48"/>
      <c r="BJ190" s="56"/>
      <c r="BK190" s="56"/>
      <c r="BL190" s="48"/>
      <c r="BM190" s="48"/>
    </row>
    <row r="191" spans="1:65" s="6" customFormat="1" ht="12.95" customHeight="1" x14ac:dyDescent="0.2">
      <c r="A191" s="56" t="s">
        <v>87</v>
      </c>
      <c r="B191" s="75" t="s">
        <v>426</v>
      </c>
      <c r="C191" s="85"/>
      <c r="D191" s="27" t="s">
        <v>101</v>
      </c>
      <c r="E191" s="166"/>
      <c r="F191" s="166" t="s">
        <v>419</v>
      </c>
      <c r="G191" s="48" t="s">
        <v>141</v>
      </c>
      <c r="H191" s="48"/>
      <c r="I191" s="48" t="s">
        <v>127</v>
      </c>
      <c r="J191" s="48" t="s">
        <v>127</v>
      </c>
      <c r="K191" s="56" t="s">
        <v>25</v>
      </c>
      <c r="L191" s="56"/>
      <c r="M191" s="56"/>
      <c r="N191" s="183">
        <v>100</v>
      </c>
      <c r="O191" s="56" t="s">
        <v>232</v>
      </c>
      <c r="P191" s="48" t="s">
        <v>233</v>
      </c>
      <c r="Q191" s="48" t="s">
        <v>279</v>
      </c>
      <c r="R191" s="56" t="s">
        <v>234</v>
      </c>
      <c r="S191" s="56" t="s">
        <v>232</v>
      </c>
      <c r="T191" s="48" t="s">
        <v>75</v>
      </c>
      <c r="U191" s="56"/>
      <c r="V191" s="56"/>
      <c r="W191" s="56" t="s">
        <v>264</v>
      </c>
      <c r="X191" s="56" t="s">
        <v>251</v>
      </c>
      <c r="Y191" s="183">
        <v>0</v>
      </c>
      <c r="Z191" s="183">
        <v>100</v>
      </c>
      <c r="AA191" s="183">
        <v>0</v>
      </c>
      <c r="AB191" s="56"/>
      <c r="AC191" s="56" t="s">
        <v>236</v>
      </c>
      <c r="AD191" s="177"/>
      <c r="AE191" s="184"/>
      <c r="AF191" s="184">
        <v>125175374</v>
      </c>
      <c r="AG191" s="178">
        <f t="shared" si="199"/>
        <v>140196418.88000003</v>
      </c>
      <c r="AH191" s="177"/>
      <c r="AI191" s="184"/>
      <c r="AJ191" s="184">
        <v>125175374</v>
      </c>
      <c r="AK191" s="178">
        <f t="shared" si="200"/>
        <v>140196418.88000003</v>
      </c>
      <c r="AL191" s="177"/>
      <c r="AM191" s="184"/>
      <c r="AN191" s="184">
        <v>125175374</v>
      </c>
      <c r="AO191" s="185">
        <f t="shared" si="203"/>
        <v>140196418.88000003</v>
      </c>
      <c r="AP191" s="177"/>
      <c r="AQ191" s="186"/>
      <c r="AR191" s="185"/>
      <c r="AS191" s="185"/>
      <c r="AT191" s="187"/>
      <c r="AU191" s="186"/>
      <c r="AV191" s="186"/>
      <c r="AW191" s="186"/>
      <c r="AX191" s="180"/>
      <c r="AY191" s="179">
        <f t="shared" si="202"/>
        <v>375526122</v>
      </c>
      <c r="AZ191" s="179">
        <f t="shared" si="198"/>
        <v>420589256.64000005</v>
      </c>
      <c r="BA191" s="188" t="s">
        <v>245</v>
      </c>
      <c r="BB191" s="37" t="s">
        <v>369</v>
      </c>
      <c r="BC191" s="37" t="s">
        <v>370</v>
      </c>
      <c r="BD191" s="56"/>
      <c r="BE191" s="56"/>
      <c r="BF191" s="48"/>
      <c r="BG191" s="56"/>
      <c r="BH191" s="56"/>
      <c r="BI191" s="48"/>
      <c r="BJ191" s="56"/>
      <c r="BK191" s="56"/>
      <c r="BL191" s="48"/>
      <c r="BM191" s="48"/>
    </row>
    <row r="192" spans="1:65" s="6" customFormat="1" ht="12.95" customHeight="1" x14ac:dyDescent="0.2">
      <c r="A192" s="56" t="s">
        <v>87</v>
      </c>
      <c r="B192" s="56"/>
      <c r="C192" s="85"/>
      <c r="D192" s="166"/>
      <c r="E192" s="166"/>
      <c r="F192" s="166" t="s">
        <v>94</v>
      </c>
      <c r="G192" s="48" t="s">
        <v>141</v>
      </c>
      <c r="H192" s="48"/>
      <c r="I192" s="48" t="s">
        <v>127</v>
      </c>
      <c r="J192" s="48" t="s">
        <v>127</v>
      </c>
      <c r="K192" s="56" t="s">
        <v>25</v>
      </c>
      <c r="L192" s="56"/>
      <c r="M192" s="56"/>
      <c r="N192" s="183">
        <v>100</v>
      </c>
      <c r="O192" s="56" t="s">
        <v>232</v>
      </c>
      <c r="P192" s="48" t="s">
        <v>233</v>
      </c>
      <c r="Q192" s="56" t="s">
        <v>272</v>
      </c>
      <c r="R192" s="56" t="s">
        <v>234</v>
      </c>
      <c r="S192" s="56" t="s">
        <v>232</v>
      </c>
      <c r="T192" s="48" t="s">
        <v>142</v>
      </c>
      <c r="U192" s="56"/>
      <c r="V192" s="56"/>
      <c r="W192" s="56" t="s">
        <v>264</v>
      </c>
      <c r="X192" s="56" t="s">
        <v>251</v>
      </c>
      <c r="Y192" s="183">
        <v>0</v>
      </c>
      <c r="Z192" s="183">
        <v>100</v>
      </c>
      <c r="AA192" s="183">
        <v>0</v>
      </c>
      <c r="AB192" s="56"/>
      <c r="AC192" s="56" t="s">
        <v>236</v>
      </c>
      <c r="AD192" s="177"/>
      <c r="AE192" s="184"/>
      <c r="AF192" s="184">
        <v>93328850</v>
      </c>
      <c r="AG192" s="178">
        <f t="shared" si="199"/>
        <v>104528312.00000001</v>
      </c>
      <c r="AH192" s="177"/>
      <c r="AI192" s="184"/>
      <c r="AJ192" s="184">
        <v>93328850</v>
      </c>
      <c r="AK192" s="178">
        <f t="shared" si="200"/>
        <v>104528312.00000001</v>
      </c>
      <c r="AL192" s="177"/>
      <c r="AM192" s="184"/>
      <c r="AN192" s="184">
        <v>93328850</v>
      </c>
      <c r="AO192" s="185">
        <f t="shared" si="203"/>
        <v>104528312.00000001</v>
      </c>
      <c r="AP192" s="177"/>
      <c r="AQ192" s="186"/>
      <c r="AR192" s="185"/>
      <c r="AS192" s="185"/>
      <c r="AT192" s="187"/>
      <c r="AU192" s="186"/>
      <c r="AV192" s="186"/>
      <c r="AW192" s="186"/>
      <c r="AX192" s="180"/>
      <c r="AY192" s="160">
        <v>0</v>
      </c>
      <c r="AZ192" s="160">
        <v>0</v>
      </c>
      <c r="BA192" s="188" t="s">
        <v>245</v>
      </c>
      <c r="BB192" s="37" t="s">
        <v>371</v>
      </c>
      <c r="BC192" s="37" t="s">
        <v>372</v>
      </c>
      <c r="BD192" s="56"/>
      <c r="BE192" s="56"/>
      <c r="BF192" s="48"/>
      <c r="BG192" s="56"/>
      <c r="BH192" s="56"/>
      <c r="BI192" s="48"/>
      <c r="BJ192" s="56"/>
      <c r="BK192" s="56"/>
      <c r="BL192" s="48"/>
      <c r="BM192" s="48"/>
    </row>
    <row r="193" spans="1:83" s="6" customFormat="1" ht="12.95" customHeight="1" x14ac:dyDescent="0.2">
      <c r="A193" s="56" t="s">
        <v>87</v>
      </c>
      <c r="B193" s="75" t="s">
        <v>426</v>
      </c>
      <c r="C193" s="85"/>
      <c r="D193" s="27" t="s">
        <v>97</v>
      </c>
      <c r="E193" s="166"/>
      <c r="F193" s="166" t="s">
        <v>420</v>
      </c>
      <c r="G193" s="48" t="s">
        <v>141</v>
      </c>
      <c r="H193" s="48"/>
      <c r="I193" s="48" t="s">
        <v>127</v>
      </c>
      <c r="J193" s="48" t="s">
        <v>127</v>
      </c>
      <c r="K193" s="56" t="s">
        <v>25</v>
      </c>
      <c r="L193" s="56"/>
      <c r="M193" s="56"/>
      <c r="N193" s="183">
        <v>100</v>
      </c>
      <c r="O193" s="56" t="s">
        <v>232</v>
      </c>
      <c r="P193" s="48" t="s">
        <v>233</v>
      </c>
      <c r="Q193" s="48" t="s">
        <v>279</v>
      </c>
      <c r="R193" s="56" t="s">
        <v>234</v>
      </c>
      <c r="S193" s="56" t="s">
        <v>232</v>
      </c>
      <c r="T193" s="48" t="s">
        <v>142</v>
      </c>
      <c r="U193" s="56"/>
      <c r="V193" s="56"/>
      <c r="W193" s="56" t="s">
        <v>264</v>
      </c>
      <c r="X193" s="56" t="s">
        <v>251</v>
      </c>
      <c r="Y193" s="183">
        <v>0</v>
      </c>
      <c r="Z193" s="183">
        <v>100</v>
      </c>
      <c r="AA193" s="183">
        <v>0</v>
      </c>
      <c r="AB193" s="56"/>
      <c r="AC193" s="56" t="s">
        <v>236</v>
      </c>
      <c r="AD193" s="177"/>
      <c r="AE193" s="184"/>
      <c r="AF193" s="184">
        <v>93328850</v>
      </c>
      <c r="AG193" s="178">
        <f t="shared" si="199"/>
        <v>104528312.00000001</v>
      </c>
      <c r="AH193" s="177"/>
      <c r="AI193" s="184"/>
      <c r="AJ193" s="184">
        <v>93328850</v>
      </c>
      <c r="AK193" s="178">
        <f t="shared" si="200"/>
        <v>104528312.00000001</v>
      </c>
      <c r="AL193" s="177"/>
      <c r="AM193" s="184"/>
      <c r="AN193" s="184">
        <v>93328850</v>
      </c>
      <c r="AO193" s="185">
        <f t="shared" si="203"/>
        <v>104528312.00000001</v>
      </c>
      <c r="AP193" s="177"/>
      <c r="AQ193" s="186"/>
      <c r="AR193" s="185"/>
      <c r="AS193" s="185"/>
      <c r="AT193" s="187"/>
      <c r="AU193" s="186"/>
      <c r="AV193" s="186"/>
      <c r="AW193" s="186"/>
      <c r="AX193" s="180"/>
      <c r="AY193" s="179">
        <f t="shared" si="202"/>
        <v>279986550</v>
      </c>
      <c r="AZ193" s="179">
        <f t="shared" si="198"/>
        <v>313584936.00000006</v>
      </c>
      <c r="BA193" s="188" t="s">
        <v>245</v>
      </c>
      <c r="BB193" s="37" t="s">
        <v>371</v>
      </c>
      <c r="BC193" s="37" t="s">
        <v>372</v>
      </c>
      <c r="BD193" s="56"/>
      <c r="BE193" s="56"/>
      <c r="BF193" s="48"/>
      <c r="BG193" s="56"/>
      <c r="BH193" s="56"/>
      <c r="BI193" s="48"/>
      <c r="BJ193" s="56"/>
      <c r="BK193" s="56"/>
      <c r="BL193" s="48"/>
      <c r="BM193" s="48"/>
    </row>
    <row r="194" spans="1:83" s="6" customFormat="1" ht="12.95" customHeight="1" x14ac:dyDescent="0.2">
      <c r="A194" s="56" t="s">
        <v>87</v>
      </c>
      <c r="B194" s="56"/>
      <c r="C194" s="85"/>
      <c r="D194" s="166"/>
      <c r="E194" s="166"/>
      <c r="F194" s="166" t="s">
        <v>95</v>
      </c>
      <c r="G194" s="48" t="s">
        <v>141</v>
      </c>
      <c r="H194" s="48"/>
      <c r="I194" s="48" t="s">
        <v>127</v>
      </c>
      <c r="J194" s="48" t="s">
        <v>127</v>
      </c>
      <c r="K194" s="56" t="s">
        <v>25</v>
      </c>
      <c r="L194" s="56"/>
      <c r="M194" s="56"/>
      <c r="N194" s="183">
        <v>100</v>
      </c>
      <c r="O194" s="56" t="s">
        <v>232</v>
      </c>
      <c r="P194" s="48" t="s">
        <v>233</v>
      </c>
      <c r="Q194" s="56" t="s">
        <v>272</v>
      </c>
      <c r="R194" s="56" t="s">
        <v>234</v>
      </c>
      <c r="S194" s="56" t="s">
        <v>232</v>
      </c>
      <c r="T194" s="48" t="s">
        <v>280</v>
      </c>
      <c r="U194" s="56"/>
      <c r="V194" s="56"/>
      <c r="W194" s="56" t="s">
        <v>264</v>
      </c>
      <c r="X194" s="56" t="s">
        <v>251</v>
      </c>
      <c r="Y194" s="183">
        <v>0</v>
      </c>
      <c r="Z194" s="183">
        <v>100</v>
      </c>
      <c r="AA194" s="183">
        <v>0</v>
      </c>
      <c r="AB194" s="56"/>
      <c r="AC194" s="56" t="s">
        <v>236</v>
      </c>
      <c r="AD194" s="177"/>
      <c r="AE194" s="184"/>
      <c r="AF194" s="184">
        <v>97217713.159999996</v>
      </c>
      <c r="AG194" s="178">
        <f t="shared" si="199"/>
        <v>108883838.73920001</v>
      </c>
      <c r="AH194" s="177"/>
      <c r="AI194" s="184"/>
      <c r="AJ194" s="184">
        <v>97217713.159999996</v>
      </c>
      <c r="AK194" s="178">
        <f t="shared" si="200"/>
        <v>108883838.73920001</v>
      </c>
      <c r="AL194" s="177"/>
      <c r="AM194" s="184"/>
      <c r="AN194" s="184">
        <v>97217713.159999996</v>
      </c>
      <c r="AO194" s="185">
        <f t="shared" si="203"/>
        <v>108883838.73920001</v>
      </c>
      <c r="AP194" s="177"/>
      <c r="AQ194" s="186"/>
      <c r="AR194" s="185"/>
      <c r="AS194" s="185"/>
      <c r="AT194" s="187"/>
      <c r="AU194" s="186"/>
      <c r="AV194" s="186"/>
      <c r="AW194" s="186"/>
      <c r="AX194" s="180"/>
      <c r="AY194" s="160">
        <v>0</v>
      </c>
      <c r="AZ194" s="160">
        <v>0</v>
      </c>
      <c r="BA194" s="188" t="s">
        <v>245</v>
      </c>
      <c r="BB194" s="37" t="s">
        <v>373</v>
      </c>
      <c r="BC194" s="37" t="s">
        <v>374</v>
      </c>
      <c r="BD194" s="56"/>
      <c r="BE194" s="56"/>
      <c r="BF194" s="48"/>
      <c r="BG194" s="56"/>
      <c r="BH194" s="56"/>
      <c r="BI194" s="48"/>
      <c r="BJ194" s="56"/>
      <c r="BK194" s="56"/>
      <c r="BL194" s="48"/>
      <c r="BM194" s="48"/>
    </row>
    <row r="195" spans="1:83" s="6" customFormat="1" ht="12.95" customHeight="1" x14ac:dyDescent="0.2">
      <c r="A195" s="56" t="s">
        <v>87</v>
      </c>
      <c r="B195" s="75" t="s">
        <v>426</v>
      </c>
      <c r="C195" s="85"/>
      <c r="D195" s="27" t="s">
        <v>99</v>
      </c>
      <c r="E195" s="166"/>
      <c r="F195" s="166" t="s">
        <v>421</v>
      </c>
      <c r="G195" s="48" t="s">
        <v>141</v>
      </c>
      <c r="H195" s="48"/>
      <c r="I195" s="48" t="s">
        <v>127</v>
      </c>
      <c r="J195" s="48" t="s">
        <v>127</v>
      </c>
      <c r="K195" s="56" t="s">
        <v>25</v>
      </c>
      <c r="L195" s="56"/>
      <c r="M195" s="56"/>
      <c r="N195" s="183">
        <v>100</v>
      </c>
      <c r="O195" s="56" t="s">
        <v>232</v>
      </c>
      <c r="P195" s="48" t="s">
        <v>233</v>
      </c>
      <c r="Q195" s="48" t="s">
        <v>279</v>
      </c>
      <c r="R195" s="56" t="s">
        <v>234</v>
      </c>
      <c r="S195" s="56" t="s">
        <v>232</v>
      </c>
      <c r="T195" s="48" t="s">
        <v>280</v>
      </c>
      <c r="U195" s="56"/>
      <c r="V195" s="56"/>
      <c r="W195" s="56" t="s">
        <v>264</v>
      </c>
      <c r="X195" s="56" t="s">
        <v>251</v>
      </c>
      <c r="Y195" s="183">
        <v>0</v>
      </c>
      <c r="Z195" s="183">
        <v>100</v>
      </c>
      <c r="AA195" s="183">
        <v>0</v>
      </c>
      <c r="AB195" s="56"/>
      <c r="AC195" s="56" t="s">
        <v>236</v>
      </c>
      <c r="AD195" s="177"/>
      <c r="AE195" s="184"/>
      <c r="AF195" s="184">
        <v>97217713.159999996</v>
      </c>
      <c r="AG195" s="178">
        <f t="shared" si="199"/>
        <v>108883838.73920001</v>
      </c>
      <c r="AH195" s="177"/>
      <c r="AI195" s="184"/>
      <c r="AJ195" s="184">
        <v>97217713.159999996</v>
      </c>
      <c r="AK195" s="178">
        <f t="shared" si="200"/>
        <v>108883838.73920001</v>
      </c>
      <c r="AL195" s="177"/>
      <c r="AM195" s="184"/>
      <c r="AN195" s="184">
        <v>97217713.159999996</v>
      </c>
      <c r="AO195" s="185">
        <f t="shared" si="203"/>
        <v>108883838.73920001</v>
      </c>
      <c r="AP195" s="177"/>
      <c r="AQ195" s="186"/>
      <c r="AR195" s="185"/>
      <c r="AS195" s="185"/>
      <c r="AT195" s="187"/>
      <c r="AU195" s="186"/>
      <c r="AV195" s="186"/>
      <c r="AW195" s="186"/>
      <c r="AX195" s="180"/>
      <c r="AY195" s="179">
        <f t="shared" si="202"/>
        <v>291653139.48000002</v>
      </c>
      <c r="AZ195" s="179">
        <f t="shared" si="198"/>
        <v>326651516.21760005</v>
      </c>
      <c r="BA195" s="188" t="s">
        <v>245</v>
      </c>
      <c r="BB195" s="37" t="s">
        <v>373</v>
      </c>
      <c r="BC195" s="37" t="s">
        <v>374</v>
      </c>
      <c r="BD195" s="56"/>
      <c r="BE195" s="56"/>
      <c r="BF195" s="48"/>
      <c r="BG195" s="56"/>
      <c r="BH195" s="56"/>
      <c r="BI195" s="48"/>
      <c r="BJ195" s="56"/>
      <c r="BK195" s="56"/>
      <c r="BL195" s="48"/>
      <c r="BM195" s="48"/>
    </row>
    <row r="196" spans="1:83" s="6" customFormat="1" ht="12.95" customHeight="1" x14ac:dyDescent="0.2">
      <c r="A196" s="56" t="s">
        <v>87</v>
      </c>
      <c r="B196" s="56"/>
      <c r="C196" s="85"/>
      <c r="D196" s="166"/>
      <c r="E196" s="166"/>
      <c r="F196" s="166" t="s">
        <v>110</v>
      </c>
      <c r="G196" s="48" t="s">
        <v>375</v>
      </c>
      <c r="H196" s="48"/>
      <c r="I196" s="48" t="s">
        <v>128</v>
      </c>
      <c r="J196" s="48" t="s">
        <v>128</v>
      </c>
      <c r="K196" s="56" t="s">
        <v>25</v>
      </c>
      <c r="L196" s="56"/>
      <c r="M196" s="56"/>
      <c r="N196" s="183">
        <v>100</v>
      </c>
      <c r="O196" s="56" t="s">
        <v>232</v>
      </c>
      <c r="P196" s="48" t="s">
        <v>233</v>
      </c>
      <c r="Q196" s="56" t="s">
        <v>272</v>
      </c>
      <c r="R196" s="56" t="s">
        <v>234</v>
      </c>
      <c r="S196" s="56" t="s">
        <v>232</v>
      </c>
      <c r="T196" s="48" t="s">
        <v>72</v>
      </c>
      <c r="U196" s="56"/>
      <c r="V196" s="56"/>
      <c r="W196" s="56" t="s">
        <v>264</v>
      </c>
      <c r="X196" s="56" t="s">
        <v>251</v>
      </c>
      <c r="Y196" s="183">
        <v>0</v>
      </c>
      <c r="Z196" s="183">
        <v>100</v>
      </c>
      <c r="AA196" s="183">
        <v>0</v>
      </c>
      <c r="AB196" s="56"/>
      <c r="AC196" s="56" t="s">
        <v>236</v>
      </c>
      <c r="AD196" s="177"/>
      <c r="AE196" s="184"/>
      <c r="AF196" s="185">
        <v>8567294.4000000004</v>
      </c>
      <c r="AG196" s="178">
        <f t="shared" si="199"/>
        <v>9595369.728000002</v>
      </c>
      <c r="AH196" s="177"/>
      <c r="AI196" s="184"/>
      <c r="AJ196" s="185">
        <v>8567294.4000000004</v>
      </c>
      <c r="AK196" s="178">
        <f t="shared" si="200"/>
        <v>9595369.728000002</v>
      </c>
      <c r="AL196" s="177"/>
      <c r="AM196" s="184"/>
      <c r="AN196" s="185">
        <v>8567294.4000000004</v>
      </c>
      <c r="AO196" s="185">
        <f t="shared" si="203"/>
        <v>9595369.728000002</v>
      </c>
      <c r="AP196" s="177"/>
      <c r="AQ196" s="186"/>
      <c r="AR196" s="185"/>
      <c r="AS196" s="185"/>
      <c r="AT196" s="187"/>
      <c r="AU196" s="186"/>
      <c r="AV196" s="186"/>
      <c r="AW196" s="186"/>
      <c r="AX196" s="180"/>
      <c r="AY196" s="160">
        <v>0</v>
      </c>
      <c r="AZ196" s="160">
        <v>0</v>
      </c>
      <c r="BA196" s="188" t="s">
        <v>245</v>
      </c>
      <c r="BB196" s="37" t="s">
        <v>376</v>
      </c>
      <c r="BC196" s="189" t="s">
        <v>377</v>
      </c>
      <c r="BD196" s="56"/>
      <c r="BE196" s="56"/>
      <c r="BF196" s="48"/>
      <c r="BG196" s="56"/>
      <c r="BH196" s="56"/>
      <c r="BI196" s="48"/>
      <c r="BJ196" s="56"/>
      <c r="BK196" s="56"/>
      <c r="BL196" s="48"/>
      <c r="BM196" s="48"/>
    </row>
    <row r="197" spans="1:83" s="6" customFormat="1" ht="12.95" customHeight="1" x14ac:dyDescent="0.25">
      <c r="A197" s="56" t="s">
        <v>87</v>
      </c>
      <c r="B197" s="75" t="s">
        <v>426</v>
      </c>
      <c r="C197" s="85"/>
      <c r="D197" s="27" t="s">
        <v>122</v>
      </c>
      <c r="E197" s="166"/>
      <c r="F197" s="166" t="s">
        <v>422</v>
      </c>
      <c r="G197" s="48" t="s">
        <v>375</v>
      </c>
      <c r="H197" s="48"/>
      <c r="I197" s="48" t="s">
        <v>128</v>
      </c>
      <c r="J197" s="48" t="s">
        <v>128</v>
      </c>
      <c r="K197" s="56" t="s">
        <v>25</v>
      </c>
      <c r="L197" s="56"/>
      <c r="M197" s="56"/>
      <c r="N197" s="183">
        <v>100</v>
      </c>
      <c r="O197" s="56" t="s">
        <v>232</v>
      </c>
      <c r="P197" s="48" t="s">
        <v>233</v>
      </c>
      <c r="Q197" s="48" t="s">
        <v>279</v>
      </c>
      <c r="R197" s="56" t="s">
        <v>234</v>
      </c>
      <c r="S197" s="56" t="s">
        <v>232</v>
      </c>
      <c r="T197" s="48" t="s">
        <v>72</v>
      </c>
      <c r="U197" s="56"/>
      <c r="V197" s="56"/>
      <c r="W197" s="56" t="s">
        <v>264</v>
      </c>
      <c r="X197" s="56" t="s">
        <v>251</v>
      </c>
      <c r="Y197" s="183">
        <v>0</v>
      </c>
      <c r="Z197" s="183">
        <v>100</v>
      </c>
      <c r="AA197" s="183">
        <v>0</v>
      </c>
      <c r="AB197" s="56"/>
      <c r="AC197" s="56" t="s">
        <v>236</v>
      </c>
      <c r="AD197" s="177"/>
      <c r="AE197" s="184"/>
      <c r="AF197" s="185">
        <v>8567294.4000000004</v>
      </c>
      <c r="AG197" s="178">
        <f t="shared" si="199"/>
        <v>9595369.728000002</v>
      </c>
      <c r="AH197" s="177"/>
      <c r="AI197" s="184"/>
      <c r="AJ197" s="185">
        <v>8567294.4000000004</v>
      </c>
      <c r="AK197" s="178">
        <f t="shared" si="200"/>
        <v>9595369.728000002</v>
      </c>
      <c r="AL197" s="177"/>
      <c r="AM197" s="184"/>
      <c r="AN197" s="185">
        <v>8567294.4000000004</v>
      </c>
      <c r="AO197" s="185">
        <f t="shared" si="203"/>
        <v>9595369.728000002</v>
      </c>
      <c r="AP197" s="177"/>
      <c r="AQ197" s="186"/>
      <c r="AR197" s="185"/>
      <c r="AS197" s="185"/>
      <c r="AT197" s="187"/>
      <c r="AU197" s="186"/>
      <c r="AV197" s="186"/>
      <c r="AW197" s="186"/>
      <c r="AX197" s="180"/>
      <c r="AY197" s="159">
        <v>0</v>
      </c>
      <c r="AZ197" s="159">
        <f>AY197*1.12</f>
        <v>0</v>
      </c>
      <c r="BA197" s="188" t="s">
        <v>245</v>
      </c>
      <c r="BB197" s="37" t="s">
        <v>376</v>
      </c>
      <c r="BC197" s="189" t="s">
        <v>377</v>
      </c>
      <c r="BD197" s="56"/>
      <c r="BE197" s="56"/>
      <c r="BF197" s="48"/>
      <c r="BG197" s="56"/>
      <c r="BH197" s="56"/>
      <c r="BI197" s="48"/>
      <c r="BJ197" s="56"/>
      <c r="BK197" s="56"/>
      <c r="BL197" s="48"/>
      <c r="BM197" s="48"/>
    </row>
    <row r="198" spans="1:83" s="136" customFormat="1" ht="12.95" customHeight="1" x14ac:dyDescent="0.2">
      <c r="A198" s="56" t="s">
        <v>87</v>
      </c>
      <c r="B198" s="25"/>
      <c r="C198" s="25"/>
      <c r="D198" s="27" t="s">
        <v>660</v>
      </c>
      <c r="E198" s="77"/>
      <c r="F198" s="166" t="s">
        <v>661</v>
      </c>
      <c r="G198" s="48" t="s">
        <v>375</v>
      </c>
      <c r="H198" s="48"/>
      <c r="I198" s="48" t="s">
        <v>128</v>
      </c>
      <c r="J198" s="48" t="s">
        <v>128</v>
      </c>
      <c r="K198" s="190" t="s">
        <v>25</v>
      </c>
      <c r="L198" s="190"/>
      <c r="M198" s="190"/>
      <c r="N198" s="183">
        <v>100</v>
      </c>
      <c r="O198" s="56" t="s">
        <v>232</v>
      </c>
      <c r="P198" s="48" t="s">
        <v>233</v>
      </c>
      <c r="Q198" s="56" t="s">
        <v>522</v>
      </c>
      <c r="R198" s="56" t="s">
        <v>234</v>
      </c>
      <c r="S198" s="56" t="s">
        <v>232</v>
      </c>
      <c r="T198" s="48" t="s">
        <v>72</v>
      </c>
      <c r="U198" s="190"/>
      <c r="V198" s="190"/>
      <c r="W198" s="56" t="s">
        <v>662</v>
      </c>
      <c r="X198" s="56" t="s">
        <v>251</v>
      </c>
      <c r="Y198" s="183">
        <v>0</v>
      </c>
      <c r="Z198" s="183">
        <v>100</v>
      </c>
      <c r="AA198" s="183">
        <v>0</v>
      </c>
      <c r="AB198" s="190"/>
      <c r="AC198" s="190"/>
      <c r="AD198" s="191"/>
      <c r="AE198" s="192">
        <v>5711529.5999999996</v>
      </c>
      <c r="AF198" s="192">
        <v>5711529.5999999996</v>
      </c>
      <c r="AG198" s="193">
        <f>AF198*1.12</f>
        <v>6396913.1519999998</v>
      </c>
      <c r="AH198" s="191"/>
      <c r="AI198" s="185">
        <v>8567294.4000000004</v>
      </c>
      <c r="AJ198" s="185">
        <v>8567294.4000000004</v>
      </c>
      <c r="AK198" s="193">
        <f>AJ198*1.12</f>
        <v>9595369.728000002</v>
      </c>
      <c r="AL198" s="191"/>
      <c r="AM198" s="185">
        <v>8567294.4000000004</v>
      </c>
      <c r="AN198" s="185">
        <v>8567294.4000000004</v>
      </c>
      <c r="AO198" s="193">
        <f>AN198*1.12</f>
        <v>9595369.728000002</v>
      </c>
      <c r="AP198" s="191"/>
      <c r="AQ198" s="194"/>
      <c r="AR198" s="194"/>
      <c r="AS198" s="194"/>
      <c r="AT198" s="191"/>
      <c r="AU198" s="194"/>
      <c r="AV198" s="194"/>
      <c r="AW198" s="194"/>
      <c r="AX198" s="194"/>
      <c r="AY198" s="195">
        <f>AF198+AJ198+AN198</f>
        <v>22846118.399999999</v>
      </c>
      <c r="AZ198" s="193">
        <f>AY198*1.12</f>
        <v>25587652.607999999</v>
      </c>
      <c r="BA198" s="188" t="s">
        <v>245</v>
      </c>
      <c r="BB198" s="37" t="s">
        <v>376</v>
      </c>
      <c r="BC198" s="189" t="s">
        <v>377</v>
      </c>
      <c r="BD198" s="196"/>
      <c r="BE198" s="190"/>
      <c r="BF198" s="190"/>
      <c r="BG198" s="196"/>
      <c r="BH198" s="190"/>
      <c r="BI198" s="190"/>
      <c r="BJ198" s="196"/>
      <c r="BK198" s="190"/>
      <c r="BL198" s="190"/>
      <c r="BM198" s="190" t="s">
        <v>663</v>
      </c>
      <c r="BN198" s="197"/>
      <c r="BO198" s="197"/>
      <c r="BP198" s="197"/>
      <c r="BQ198" s="197"/>
      <c r="BR198" s="197"/>
      <c r="BS198" s="197"/>
      <c r="BT198" s="197"/>
      <c r="BU198" s="197"/>
      <c r="BV198" s="197"/>
      <c r="BW198" s="197"/>
      <c r="BX198" s="197"/>
      <c r="BY198" s="197"/>
      <c r="BZ198" s="197"/>
      <c r="CA198" s="197"/>
      <c r="CB198" s="197"/>
      <c r="CC198" s="197"/>
      <c r="CD198" s="197"/>
      <c r="CE198" s="197"/>
    </row>
    <row r="199" spans="1:83" s="6" customFormat="1" ht="12.95" customHeight="1" x14ac:dyDescent="0.2">
      <c r="A199" s="56" t="s">
        <v>87</v>
      </c>
      <c r="B199" s="56"/>
      <c r="C199" s="85"/>
      <c r="D199" s="166"/>
      <c r="E199" s="166"/>
      <c r="F199" s="166" t="s">
        <v>111</v>
      </c>
      <c r="G199" s="48" t="s">
        <v>375</v>
      </c>
      <c r="H199" s="48"/>
      <c r="I199" s="48" t="s">
        <v>128</v>
      </c>
      <c r="J199" s="48" t="s">
        <v>128</v>
      </c>
      <c r="K199" s="56" t="s">
        <v>25</v>
      </c>
      <c r="L199" s="56"/>
      <c r="M199" s="56"/>
      <c r="N199" s="183">
        <v>100</v>
      </c>
      <c r="O199" s="56" t="s">
        <v>232</v>
      </c>
      <c r="P199" s="48" t="s">
        <v>233</v>
      </c>
      <c r="Q199" s="56" t="s">
        <v>272</v>
      </c>
      <c r="R199" s="56" t="s">
        <v>234</v>
      </c>
      <c r="S199" s="56" t="s">
        <v>232</v>
      </c>
      <c r="T199" s="48" t="s">
        <v>72</v>
      </c>
      <c r="U199" s="56"/>
      <c r="V199" s="56"/>
      <c r="W199" s="56" t="s">
        <v>264</v>
      </c>
      <c r="X199" s="56" t="s">
        <v>251</v>
      </c>
      <c r="Y199" s="183">
        <v>0</v>
      </c>
      <c r="Z199" s="183">
        <v>100</v>
      </c>
      <c r="AA199" s="183">
        <v>0</v>
      </c>
      <c r="AB199" s="56"/>
      <c r="AC199" s="56" t="s">
        <v>236</v>
      </c>
      <c r="AD199" s="177"/>
      <c r="AE199" s="184"/>
      <c r="AF199" s="185">
        <v>5368507.2</v>
      </c>
      <c r="AG199" s="178">
        <f t="shared" si="199"/>
        <v>6012728.0640000012</v>
      </c>
      <c r="AH199" s="177"/>
      <c r="AI199" s="184"/>
      <c r="AJ199" s="185">
        <v>5368507.2</v>
      </c>
      <c r="AK199" s="178">
        <f t="shared" si="200"/>
        <v>6012728.0640000012</v>
      </c>
      <c r="AL199" s="177"/>
      <c r="AM199" s="184"/>
      <c r="AN199" s="185">
        <v>5368507.2</v>
      </c>
      <c r="AO199" s="185">
        <f t="shared" si="203"/>
        <v>6012728.0640000012</v>
      </c>
      <c r="AP199" s="177"/>
      <c r="AQ199" s="186"/>
      <c r="AR199" s="185"/>
      <c r="AS199" s="185"/>
      <c r="AT199" s="187"/>
      <c r="AU199" s="186"/>
      <c r="AV199" s="186"/>
      <c r="AW199" s="186"/>
      <c r="AX199" s="180"/>
      <c r="AY199" s="160">
        <v>0</v>
      </c>
      <c r="AZ199" s="160">
        <v>0</v>
      </c>
      <c r="BA199" s="188" t="s">
        <v>245</v>
      </c>
      <c r="BB199" s="37" t="s">
        <v>378</v>
      </c>
      <c r="BC199" s="189" t="s">
        <v>379</v>
      </c>
      <c r="BD199" s="56"/>
      <c r="BE199" s="56"/>
      <c r="BF199" s="48"/>
      <c r="BG199" s="56"/>
      <c r="BH199" s="56"/>
      <c r="BI199" s="48"/>
      <c r="BJ199" s="56"/>
      <c r="BK199" s="56"/>
      <c r="BL199" s="48"/>
      <c r="BM199" s="48"/>
    </row>
    <row r="200" spans="1:83" s="6" customFormat="1" ht="12.95" customHeight="1" x14ac:dyDescent="0.25">
      <c r="A200" s="56" t="s">
        <v>87</v>
      </c>
      <c r="B200" s="75" t="s">
        <v>426</v>
      </c>
      <c r="C200" s="85"/>
      <c r="D200" s="27" t="s">
        <v>120</v>
      </c>
      <c r="E200" s="166"/>
      <c r="F200" s="166" t="s">
        <v>423</v>
      </c>
      <c r="G200" s="48" t="s">
        <v>375</v>
      </c>
      <c r="H200" s="48"/>
      <c r="I200" s="48" t="s">
        <v>128</v>
      </c>
      <c r="J200" s="48" t="s">
        <v>128</v>
      </c>
      <c r="K200" s="56" t="s">
        <v>25</v>
      </c>
      <c r="L200" s="56"/>
      <c r="M200" s="56"/>
      <c r="N200" s="183">
        <v>100</v>
      </c>
      <c r="O200" s="56" t="s">
        <v>232</v>
      </c>
      <c r="P200" s="48" t="s">
        <v>233</v>
      </c>
      <c r="Q200" s="48" t="s">
        <v>279</v>
      </c>
      <c r="R200" s="56" t="s">
        <v>234</v>
      </c>
      <c r="S200" s="56" t="s">
        <v>232</v>
      </c>
      <c r="T200" s="48" t="s">
        <v>72</v>
      </c>
      <c r="U200" s="56"/>
      <c r="V200" s="56"/>
      <c r="W200" s="56" t="s">
        <v>264</v>
      </c>
      <c r="X200" s="56" t="s">
        <v>251</v>
      </c>
      <c r="Y200" s="183">
        <v>0</v>
      </c>
      <c r="Z200" s="183">
        <v>100</v>
      </c>
      <c r="AA200" s="183">
        <v>0</v>
      </c>
      <c r="AB200" s="56"/>
      <c r="AC200" s="56" t="s">
        <v>236</v>
      </c>
      <c r="AD200" s="177"/>
      <c r="AE200" s="184"/>
      <c r="AF200" s="185">
        <v>5368507.2</v>
      </c>
      <c r="AG200" s="178">
        <f t="shared" si="199"/>
        <v>6012728.0640000012</v>
      </c>
      <c r="AH200" s="177"/>
      <c r="AI200" s="184"/>
      <c r="AJ200" s="185">
        <v>5368507.2</v>
      </c>
      <c r="AK200" s="178">
        <f t="shared" si="200"/>
        <v>6012728.0640000012</v>
      </c>
      <c r="AL200" s="177"/>
      <c r="AM200" s="184"/>
      <c r="AN200" s="185">
        <v>5368507.2</v>
      </c>
      <c r="AO200" s="185">
        <f t="shared" si="203"/>
        <v>6012728.0640000012</v>
      </c>
      <c r="AP200" s="177"/>
      <c r="AQ200" s="186"/>
      <c r="AR200" s="185"/>
      <c r="AS200" s="185"/>
      <c r="AT200" s="187"/>
      <c r="AU200" s="186"/>
      <c r="AV200" s="186"/>
      <c r="AW200" s="186"/>
      <c r="AX200" s="180"/>
      <c r="AY200" s="159">
        <v>0</v>
      </c>
      <c r="AZ200" s="159">
        <f>AY200*1.12</f>
        <v>0</v>
      </c>
      <c r="BA200" s="188" t="s">
        <v>245</v>
      </c>
      <c r="BB200" s="37" t="s">
        <v>378</v>
      </c>
      <c r="BC200" s="189" t="s">
        <v>379</v>
      </c>
      <c r="BD200" s="56"/>
      <c r="BE200" s="56"/>
      <c r="BF200" s="48"/>
      <c r="BG200" s="56"/>
      <c r="BH200" s="56"/>
      <c r="BI200" s="48"/>
      <c r="BJ200" s="56"/>
      <c r="BK200" s="56"/>
      <c r="BL200" s="48"/>
      <c r="BM200" s="48"/>
    </row>
    <row r="201" spans="1:83" s="136" customFormat="1" ht="12.95" customHeight="1" x14ac:dyDescent="0.2">
      <c r="A201" s="56" t="s">
        <v>87</v>
      </c>
      <c r="B201" s="25"/>
      <c r="C201" s="25"/>
      <c r="D201" s="27" t="s">
        <v>664</v>
      </c>
      <c r="E201" s="77"/>
      <c r="F201" s="166" t="s">
        <v>628</v>
      </c>
      <c r="G201" s="48" t="s">
        <v>375</v>
      </c>
      <c r="H201" s="48"/>
      <c r="I201" s="48" t="s">
        <v>128</v>
      </c>
      <c r="J201" s="48" t="s">
        <v>128</v>
      </c>
      <c r="K201" s="38" t="s">
        <v>25</v>
      </c>
      <c r="L201" s="198"/>
      <c r="M201" s="198"/>
      <c r="N201" s="183">
        <v>100</v>
      </c>
      <c r="O201" s="56" t="s">
        <v>232</v>
      </c>
      <c r="P201" s="48" t="s">
        <v>233</v>
      </c>
      <c r="Q201" s="56" t="s">
        <v>522</v>
      </c>
      <c r="R201" s="56" t="s">
        <v>234</v>
      </c>
      <c r="S201" s="56" t="s">
        <v>232</v>
      </c>
      <c r="T201" s="48" t="s">
        <v>72</v>
      </c>
      <c r="U201" s="198"/>
      <c r="V201" s="198"/>
      <c r="W201" s="56" t="s">
        <v>662</v>
      </c>
      <c r="X201" s="56" t="s">
        <v>251</v>
      </c>
      <c r="Y201" s="183">
        <v>0</v>
      </c>
      <c r="Z201" s="183">
        <v>100</v>
      </c>
      <c r="AA201" s="183">
        <v>0</v>
      </c>
      <c r="AB201" s="56"/>
      <c r="AC201" s="26"/>
      <c r="AD201" s="191"/>
      <c r="AE201" s="192">
        <v>3579004.8</v>
      </c>
      <c r="AF201" s="192">
        <v>3579004.8</v>
      </c>
      <c r="AG201" s="193">
        <f>AF201*1.12</f>
        <v>4008485.3760000002</v>
      </c>
      <c r="AH201" s="195"/>
      <c r="AI201" s="185">
        <v>5368507.2</v>
      </c>
      <c r="AJ201" s="185">
        <v>5368507.2</v>
      </c>
      <c r="AK201" s="193">
        <f>AJ201*1.12</f>
        <v>6012728.0640000012</v>
      </c>
      <c r="AL201" s="195"/>
      <c r="AM201" s="185">
        <v>5368507.2</v>
      </c>
      <c r="AN201" s="185">
        <v>5368507.2</v>
      </c>
      <c r="AO201" s="193">
        <f>AN201*1.12</f>
        <v>6012728.0640000012</v>
      </c>
      <c r="AP201" s="199"/>
      <c r="AQ201" s="200"/>
      <c r="AR201" s="201"/>
      <c r="AS201" s="201"/>
      <c r="AT201" s="199"/>
      <c r="AU201" s="202"/>
      <c r="AV201" s="202"/>
      <c r="AW201" s="202"/>
      <c r="AX201" s="202"/>
      <c r="AY201" s="195">
        <f>AF201+AJ201+AN201</f>
        <v>14316019.199999999</v>
      </c>
      <c r="AZ201" s="193">
        <f>AY201*1.12</f>
        <v>16033941.504000001</v>
      </c>
      <c r="BA201" s="188" t="s">
        <v>245</v>
      </c>
      <c r="BB201" s="37" t="s">
        <v>378</v>
      </c>
      <c r="BC201" s="189" t="s">
        <v>379</v>
      </c>
      <c r="BD201" s="203"/>
      <c r="BE201" s="198"/>
      <c r="BF201" s="198"/>
      <c r="BG201" s="203"/>
      <c r="BH201" s="198"/>
      <c r="BI201" s="198"/>
      <c r="BJ201" s="203"/>
      <c r="BK201" s="198"/>
      <c r="BL201" s="198"/>
      <c r="BM201" s="190" t="s">
        <v>663</v>
      </c>
      <c r="BN201" s="204"/>
      <c r="BO201" s="204"/>
      <c r="BP201" s="204"/>
      <c r="BQ201" s="204"/>
      <c r="BR201" s="204"/>
      <c r="BS201" s="204"/>
      <c r="BT201" s="204"/>
      <c r="BU201" s="204"/>
      <c r="BV201" s="204"/>
      <c r="BW201" s="204"/>
      <c r="BX201" s="204"/>
      <c r="BY201" s="204"/>
      <c r="BZ201" s="204"/>
      <c r="CA201" s="204"/>
      <c r="CB201" s="204"/>
      <c r="CC201" s="204"/>
      <c r="CD201" s="204"/>
      <c r="CE201" s="204"/>
    </row>
    <row r="202" spans="1:83" s="6" customFormat="1" ht="12.95" customHeight="1" x14ac:dyDescent="0.2">
      <c r="A202" s="56" t="s">
        <v>87</v>
      </c>
      <c r="B202" s="56"/>
      <c r="C202" s="85"/>
      <c r="D202" s="166"/>
      <c r="E202" s="166"/>
      <c r="F202" s="166" t="s">
        <v>112</v>
      </c>
      <c r="G202" s="48" t="s">
        <v>375</v>
      </c>
      <c r="H202" s="48"/>
      <c r="I202" s="48" t="s">
        <v>128</v>
      </c>
      <c r="J202" s="48" t="s">
        <v>128</v>
      </c>
      <c r="K202" s="56" t="s">
        <v>25</v>
      </c>
      <c r="L202" s="56"/>
      <c r="M202" s="56"/>
      <c r="N202" s="183">
        <v>100</v>
      </c>
      <c r="O202" s="56" t="s">
        <v>232</v>
      </c>
      <c r="P202" s="48" t="s">
        <v>233</v>
      </c>
      <c r="Q202" s="56" t="s">
        <v>272</v>
      </c>
      <c r="R202" s="56" t="s">
        <v>234</v>
      </c>
      <c r="S202" s="56" t="s">
        <v>232</v>
      </c>
      <c r="T202" s="48" t="s">
        <v>72</v>
      </c>
      <c r="U202" s="56"/>
      <c r="V202" s="56"/>
      <c r="W202" s="56" t="s">
        <v>264</v>
      </c>
      <c r="X202" s="56" t="s">
        <v>251</v>
      </c>
      <c r="Y202" s="183">
        <v>0</v>
      </c>
      <c r="Z202" s="183">
        <v>100</v>
      </c>
      <c r="AA202" s="183">
        <v>0</v>
      </c>
      <c r="AB202" s="56"/>
      <c r="AC202" s="56" t="s">
        <v>236</v>
      </c>
      <c r="AD202" s="177"/>
      <c r="AE202" s="184"/>
      <c r="AF202" s="185">
        <v>5781925.7999999998</v>
      </c>
      <c r="AG202" s="178">
        <f t="shared" si="199"/>
        <v>6475756.8960000006</v>
      </c>
      <c r="AH202" s="177"/>
      <c r="AI202" s="184"/>
      <c r="AJ202" s="185">
        <v>5781925.7999999998</v>
      </c>
      <c r="AK202" s="178">
        <f t="shared" si="200"/>
        <v>6475756.8960000006</v>
      </c>
      <c r="AL202" s="177"/>
      <c r="AM202" s="184"/>
      <c r="AN202" s="185">
        <v>5781925.7999999998</v>
      </c>
      <c r="AO202" s="185">
        <f t="shared" si="203"/>
        <v>6475756.8960000006</v>
      </c>
      <c r="AP202" s="177"/>
      <c r="AQ202" s="186"/>
      <c r="AR202" s="185"/>
      <c r="AS202" s="185"/>
      <c r="AT202" s="187"/>
      <c r="AU202" s="186"/>
      <c r="AV202" s="186"/>
      <c r="AW202" s="186"/>
      <c r="AX202" s="180"/>
      <c r="AY202" s="160">
        <v>0</v>
      </c>
      <c r="AZ202" s="160">
        <v>0</v>
      </c>
      <c r="BA202" s="188" t="s">
        <v>245</v>
      </c>
      <c r="BB202" s="37" t="s">
        <v>380</v>
      </c>
      <c r="BC202" s="189" t="s">
        <v>381</v>
      </c>
      <c r="BD202" s="56"/>
      <c r="BE202" s="56"/>
      <c r="BF202" s="48"/>
      <c r="BG202" s="56"/>
      <c r="BH202" s="56"/>
      <c r="BI202" s="48"/>
      <c r="BJ202" s="56"/>
      <c r="BK202" s="56"/>
      <c r="BL202" s="48"/>
      <c r="BM202" s="48"/>
    </row>
    <row r="203" spans="1:83" s="6" customFormat="1" ht="12.95" customHeight="1" x14ac:dyDescent="0.25">
      <c r="A203" s="56" t="s">
        <v>87</v>
      </c>
      <c r="B203" s="75" t="s">
        <v>426</v>
      </c>
      <c r="C203" s="85"/>
      <c r="D203" s="27" t="s">
        <v>121</v>
      </c>
      <c r="E203" s="166"/>
      <c r="F203" s="166" t="s">
        <v>113</v>
      </c>
      <c r="G203" s="48" t="s">
        <v>375</v>
      </c>
      <c r="H203" s="48"/>
      <c r="I203" s="48" t="s">
        <v>128</v>
      </c>
      <c r="J203" s="48" t="s">
        <v>128</v>
      </c>
      <c r="K203" s="56" t="s">
        <v>25</v>
      </c>
      <c r="L203" s="56"/>
      <c r="M203" s="56"/>
      <c r="N203" s="183">
        <v>100</v>
      </c>
      <c r="O203" s="56" t="s">
        <v>232</v>
      </c>
      <c r="P203" s="48" t="s">
        <v>233</v>
      </c>
      <c r="Q203" s="48" t="s">
        <v>279</v>
      </c>
      <c r="R203" s="56" t="s">
        <v>234</v>
      </c>
      <c r="S203" s="56" t="s">
        <v>232</v>
      </c>
      <c r="T203" s="48" t="s">
        <v>72</v>
      </c>
      <c r="U203" s="56"/>
      <c r="V203" s="56"/>
      <c r="W203" s="56" t="s">
        <v>264</v>
      </c>
      <c r="X203" s="56" t="s">
        <v>251</v>
      </c>
      <c r="Y203" s="183">
        <v>0</v>
      </c>
      <c r="Z203" s="183">
        <v>100</v>
      </c>
      <c r="AA203" s="183">
        <v>0</v>
      </c>
      <c r="AB203" s="56"/>
      <c r="AC203" s="56" t="s">
        <v>236</v>
      </c>
      <c r="AD203" s="177"/>
      <c r="AE203" s="184"/>
      <c r="AF203" s="185">
        <v>5781925.7999999998</v>
      </c>
      <c r="AG203" s="178">
        <f t="shared" si="199"/>
        <v>6475756.8960000006</v>
      </c>
      <c r="AH203" s="177"/>
      <c r="AI203" s="184"/>
      <c r="AJ203" s="185">
        <v>5781925.7999999998</v>
      </c>
      <c r="AK203" s="178">
        <f t="shared" si="200"/>
        <v>6475756.8960000006</v>
      </c>
      <c r="AL203" s="177"/>
      <c r="AM203" s="184"/>
      <c r="AN203" s="185">
        <v>5781925.7999999998</v>
      </c>
      <c r="AO203" s="185">
        <f t="shared" si="203"/>
        <v>6475756.8960000006</v>
      </c>
      <c r="AP203" s="177"/>
      <c r="AQ203" s="186"/>
      <c r="AR203" s="185"/>
      <c r="AS203" s="185"/>
      <c r="AT203" s="187"/>
      <c r="AU203" s="186"/>
      <c r="AV203" s="186"/>
      <c r="AW203" s="186"/>
      <c r="AX203" s="180"/>
      <c r="AY203" s="159">
        <v>0</v>
      </c>
      <c r="AZ203" s="159">
        <f>AY203*1.12</f>
        <v>0</v>
      </c>
      <c r="BA203" s="188" t="s">
        <v>245</v>
      </c>
      <c r="BB203" s="37" t="s">
        <v>380</v>
      </c>
      <c r="BC203" s="189" t="s">
        <v>381</v>
      </c>
      <c r="BD203" s="56"/>
      <c r="BE203" s="56"/>
      <c r="BF203" s="48"/>
      <c r="BG203" s="56"/>
      <c r="BH203" s="56"/>
      <c r="BI203" s="48"/>
      <c r="BJ203" s="56"/>
      <c r="BK203" s="56"/>
      <c r="BL203" s="48"/>
      <c r="BM203" s="48"/>
    </row>
    <row r="204" spans="1:83" s="136" customFormat="1" ht="12.95" customHeight="1" x14ac:dyDescent="0.2">
      <c r="A204" s="56" t="s">
        <v>87</v>
      </c>
      <c r="B204" s="25"/>
      <c r="C204" s="25"/>
      <c r="D204" s="27" t="s">
        <v>665</v>
      </c>
      <c r="E204" s="77"/>
      <c r="F204" s="166" t="s">
        <v>113</v>
      </c>
      <c r="G204" s="48" t="s">
        <v>375</v>
      </c>
      <c r="H204" s="48"/>
      <c r="I204" s="48" t="s">
        <v>128</v>
      </c>
      <c r="J204" s="48" t="s">
        <v>128</v>
      </c>
      <c r="K204" s="38" t="s">
        <v>25</v>
      </c>
      <c r="L204" s="198"/>
      <c r="M204" s="198"/>
      <c r="N204" s="183">
        <v>100</v>
      </c>
      <c r="O204" s="56" t="s">
        <v>232</v>
      </c>
      <c r="P204" s="48" t="s">
        <v>233</v>
      </c>
      <c r="Q204" s="56" t="s">
        <v>522</v>
      </c>
      <c r="R204" s="56" t="s">
        <v>234</v>
      </c>
      <c r="S204" s="56" t="s">
        <v>232</v>
      </c>
      <c r="T204" s="48" t="s">
        <v>72</v>
      </c>
      <c r="U204" s="198"/>
      <c r="V204" s="198"/>
      <c r="W204" s="56" t="s">
        <v>662</v>
      </c>
      <c r="X204" s="56" t="s">
        <v>251</v>
      </c>
      <c r="Y204" s="183">
        <v>0</v>
      </c>
      <c r="Z204" s="183">
        <v>100</v>
      </c>
      <c r="AA204" s="183">
        <v>0</v>
      </c>
      <c r="AB204" s="56"/>
      <c r="AC204" s="26"/>
      <c r="AD204" s="191"/>
      <c r="AE204" s="192">
        <v>3854617.2</v>
      </c>
      <c r="AF204" s="192">
        <v>3854617.2</v>
      </c>
      <c r="AG204" s="193">
        <f>AF204*1.12</f>
        <v>4317171.2640000004</v>
      </c>
      <c r="AH204" s="195"/>
      <c r="AI204" s="185">
        <v>5781925.7999999998</v>
      </c>
      <c r="AJ204" s="185">
        <v>5781925.7999999998</v>
      </c>
      <c r="AK204" s="193">
        <f>AJ204*1.12</f>
        <v>6475756.8960000006</v>
      </c>
      <c r="AL204" s="195"/>
      <c r="AM204" s="185">
        <v>5781925.7999999998</v>
      </c>
      <c r="AN204" s="185">
        <v>5781925.7999999998</v>
      </c>
      <c r="AO204" s="193">
        <f>AN204*1.12</f>
        <v>6475756.8960000006</v>
      </c>
      <c r="AP204" s="199"/>
      <c r="AQ204" s="200"/>
      <c r="AR204" s="201"/>
      <c r="AS204" s="201"/>
      <c r="AT204" s="199"/>
      <c r="AU204" s="202"/>
      <c r="AV204" s="202"/>
      <c r="AW204" s="202"/>
      <c r="AX204" s="202"/>
      <c r="AY204" s="195">
        <f>AF204+AJ204+AN204</f>
        <v>15418468.800000001</v>
      </c>
      <c r="AZ204" s="193">
        <f>AY204*1.12</f>
        <v>17268685.056000002</v>
      </c>
      <c r="BA204" s="188" t="s">
        <v>245</v>
      </c>
      <c r="BB204" s="37" t="s">
        <v>380</v>
      </c>
      <c r="BC204" s="189" t="s">
        <v>381</v>
      </c>
      <c r="BD204" s="203"/>
      <c r="BE204" s="198"/>
      <c r="BF204" s="198"/>
      <c r="BG204" s="203"/>
      <c r="BH204" s="198"/>
      <c r="BI204" s="198"/>
      <c r="BJ204" s="203"/>
      <c r="BK204" s="198"/>
      <c r="BL204" s="198"/>
      <c r="BM204" s="190" t="s">
        <v>663</v>
      </c>
      <c r="BN204" s="204"/>
      <c r="BO204" s="204"/>
      <c r="BP204" s="204"/>
      <c r="BQ204" s="204"/>
      <c r="BR204" s="204"/>
      <c r="BS204" s="204"/>
      <c r="BT204" s="204"/>
      <c r="BU204" s="204"/>
      <c r="BV204" s="204"/>
      <c r="BW204" s="204"/>
      <c r="BX204" s="204"/>
      <c r="BY204" s="204"/>
      <c r="BZ204" s="204"/>
      <c r="CA204" s="204"/>
      <c r="CB204" s="204"/>
      <c r="CC204" s="204"/>
      <c r="CD204" s="204"/>
      <c r="CE204" s="204"/>
    </row>
    <row r="205" spans="1:83" s="6" customFormat="1" ht="12.95" customHeight="1" x14ac:dyDescent="0.2">
      <c r="A205" s="56" t="s">
        <v>87</v>
      </c>
      <c r="B205" s="56"/>
      <c r="C205" s="85"/>
      <c r="D205" s="166"/>
      <c r="E205" s="166"/>
      <c r="F205" s="166" t="s">
        <v>108</v>
      </c>
      <c r="G205" s="48" t="s">
        <v>382</v>
      </c>
      <c r="H205" s="48"/>
      <c r="I205" s="48" t="s">
        <v>383</v>
      </c>
      <c r="J205" s="48" t="s">
        <v>383</v>
      </c>
      <c r="K205" s="56" t="s">
        <v>25</v>
      </c>
      <c r="L205" s="56"/>
      <c r="M205" s="56"/>
      <c r="N205" s="183">
        <v>100</v>
      </c>
      <c r="O205" s="56">
        <v>230000000</v>
      </c>
      <c r="P205" s="48" t="s">
        <v>233</v>
      </c>
      <c r="Q205" s="56" t="s">
        <v>272</v>
      </c>
      <c r="R205" s="56" t="s">
        <v>234</v>
      </c>
      <c r="S205" s="56">
        <v>230000000</v>
      </c>
      <c r="T205" s="48" t="s">
        <v>72</v>
      </c>
      <c r="U205" s="56"/>
      <c r="V205" s="56"/>
      <c r="W205" s="56" t="s">
        <v>264</v>
      </c>
      <c r="X205" s="56" t="s">
        <v>251</v>
      </c>
      <c r="Y205" s="183">
        <v>0</v>
      </c>
      <c r="Z205" s="183">
        <v>100</v>
      </c>
      <c r="AA205" s="183">
        <v>0</v>
      </c>
      <c r="AB205" s="56"/>
      <c r="AC205" s="56" t="s">
        <v>236</v>
      </c>
      <c r="AD205" s="177"/>
      <c r="AE205" s="184"/>
      <c r="AF205" s="185">
        <v>11021076</v>
      </c>
      <c r="AG205" s="178">
        <f t="shared" si="199"/>
        <v>12343605.120000001</v>
      </c>
      <c r="AH205" s="177"/>
      <c r="AI205" s="184"/>
      <c r="AJ205" s="185">
        <v>11461919.039999999</v>
      </c>
      <c r="AK205" s="178">
        <f t="shared" si="200"/>
        <v>12837349.3248</v>
      </c>
      <c r="AL205" s="177"/>
      <c r="AM205" s="184"/>
      <c r="AN205" s="185">
        <v>11920395.800000001</v>
      </c>
      <c r="AO205" s="185">
        <f t="shared" si="203"/>
        <v>13350843.296000002</v>
      </c>
      <c r="AP205" s="177"/>
      <c r="AQ205" s="186"/>
      <c r="AR205" s="185"/>
      <c r="AS205" s="185"/>
      <c r="AT205" s="187"/>
      <c r="AU205" s="186"/>
      <c r="AV205" s="186"/>
      <c r="AW205" s="186"/>
      <c r="AX205" s="180"/>
      <c r="AY205" s="160">
        <v>0</v>
      </c>
      <c r="AZ205" s="160">
        <v>0</v>
      </c>
      <c r="BA205" s="188" t="s">
        <v>245</v>
      </c>
      <c r="BB205" s="48" t="s">
        <v>384</v>
      </c>
      <c r="BC205" s="48" t="s">
        <v>385</v>
      </c>
      <c r="BD205" s="56"/>
      <c r="BE205" s="56"/>
      <c r="BF205" s="48"/>
      <c r="BG205" s="56"/>
      <c r="BH205" s="56"/>
      <c r="BI205" s="48"/>
      <c r="BJ205" s="56"/>
      <c r="BK205" s="56"/>
      <c r="BL205" s="48"/>
      <c r="BM205" s="48"/>
    </row>
    <row r="206" spans="1:83" s="6" customFormat="1" ht="12.95" customHeight="1" x14ac:dyDescent="0.2">
      <c r="A206" s="56" t="s">
        <v>87</v>
      </c>
      <c r="B206" s="103" t="s">
        <v>425</v>
      </c>
      <c r="C206" s="85"/>
      <c r="D206" s="27" t="s">
        <v>117</v>
      </c>
      <c r="E206" s="166"/>
      <c r="F206" s="166" t="s">
        <v>109</v>
      </c>
      <c r="G206" s="48" t="s">
        <v>382</v>
      </c>
      <c r="H206" s="48"/>
      <c r="I206" s="48" t="s">
        <v>383</v>
      </c>
      <c r="J206" s="48" t="s">
        <v>383</v>
      </c>
      <c r="K206" s="56" t="s">
        <v>9</v>
      </c>
      <c r="L206" s="56" t="s">
        <v>386</v>
      </c>
      <c r="M206" s="56"/>
      <c r="N206" s="183">
        <v>100</v>
      </c>
      <c r="O206" s="56">
        <v>230000000</v>
      </c>
      <c r="P206" s="48" t="s">
        <v>233</v>
      </c>
      <c r="Q206" s="56" t="s">
        <v>279</v>
      </c>
      <c r="R206" s="56" t="s">
        <v>234</v>
      </c>
      <c r="S206" s="56">
        <v>230000000</v>
      </c>
      <c r="T206" s="48" t="s">
        <v>72</v>
      </c>
      <c r="U206" s="56"/>
      <c r="V206" s="56"/>
      <c r="W206" s="56" t="s">
        <v>264</v>
      </c>
      <c r="X206" s="56" t="s">
        <v>251</v>
      </c>
      <c r="Y206" s="183">
        <v>0</v>
      </c>
      <c r="Z206" s="183">
        <v>100</v>
      </c>
      <c r="AA206" s="183">
        <v>0</v>
      </c>
      <c r="AB206" s="56"/>
      <c r="AC206" s="56" t="s">
        <v>236</v>
      </c>
      <c r="AD206" s="177"/>
      <c r="AE206" s="184"/>
      <c r="AF206" s="185">
        <v>11021076</v>
      </c>
      <c r="AG206" s="178">
        <f t="shared" si="199"/>
        <v>12343605.120000001</v>
      </c>
      <c r="AH206" s="177"/>
      <c r="AI206" s="184"/>
      <c r="AJ206" s="185">
        <v>11461919.039999999</v>
      </c>
      <c r="AK206" s="178">
        <f t="shared" si="200"/>
        <v>12837349.3248</v>
      </c>
      <c r="AL206" s="177"/>
      <c r="AM206" s="184"/>
      <c r="AN206" s="185">
        <v>11920395.800000001</v>
      </c>
      <c r="AO206" s="185">
        <f t="shared" si="203"/>
        <v>13350843.296000002</v>
      </c>
      <c r="AP206" s="177"/>
      <c r="AQ206" s="186"/>
      <c r="AR206" s="185"/>
      <c r="AS206" s="185"/>
      <c r="AT206" s="187"/>
      <c r="AU206" s="186"/>
      <c r="AV206" s="186"/>
      <c r="AW206" s="186"/>
      <c r="AX206" s="180"/>
      <c r="AY206" s="179">
        <f t="shared" ref="AY206" si="204">AF206+AJ206+AN206+AR206+AV206</f>
        <v>34403390.840000004</v>
      </c>
      <c r="AZ206" s="179">
        <f t="shared" si="198"/>
        <v>38531797.740800008</v>
      </c>
      <c r="BA206" s="188" t="s">
        <v>245</v>
      </c>
      <c r="BB206" s="48" t="s">
        <v>384</v>
      </c>
      <c r="BC206" s="48" t="s">
        <v>385</v>
      </c>
      <c r="BD206" s="56"/>
      <c r="BE206" s="56"/>
      <c r="BF206" s="48"/>
      <c r="BG206" s="56"/>
      <c r="BH206" s="56"/>
      <c r="BI206" s="48"/>
      <c r="BJ206" s="56"/>
      <c r="BK206" s="56"/>
      <c r="BL206" s="48"/>
      <c r="BM206" s="48"/>
    </row>
    <row r="207" spans="1:83" s="6" customFormat="1" ht="12.95" customHeight="1" x14ac:dyDescent="0.2">
      <c r="A207" s="48" t="s">
        <v>362</v>
      </c>
      <c r="B207" s="75" t="s">
        <v>426</v>
      </c>
      <c r="C207" s="85"/>
      <c r="D207" s="27" t="s">
        <v>91</v>
      </c>
      <c r="E207" s="166"/>
      <c r="F207" s="27" t="s">
        <v>114</v>
      </c>
      <c r="G207" s="46" t="s">
        <v>363</v>
      </c>
      <c r="H207" s="80"/>
      <c r="I207" s="205" t="s">
        <v>364</v>
      </c>
      <c r="J207" s="205" t="s">
        <v>364</v>
      </c>
      <c r="K207" s="56" t="s">
        <v>25</v>
      </c>
      <c r="L207" s="56"/>
      <c r="M207" s="56"/>
      <c r="N207" s="183">
        <v>30</v>
      </c>
      <c r="O207" s="206">
        <v>230000000</v>
      </c>
      <c r="P207" s="173" t="s">
        <v>233</v>
      </c>
      <c r="Q207" s="56" t="s">
        <v>279</v>
      </c>
      <c r="R207" s="56" t="s">
        <v>234</v>
      </c>
      <c r="S207" s="206">
        <v>230000000</v>
      </c>
      <c r="T207" s="207" t="s">
        <v>132</v>
      </c>
      <c r="U207" s="56"/>
      <c r="V207" s="56" t="s">
        <v>235</v>
      </c>
      <c r="W207" s="56"/>
      <c r="X207" s="56"/>
      <c r="Y207" s="183">
        <v>0</v>
      </c>
      <c r="Z207" s="183">
        <v>90</v>
      </c>
      <c r="AA207" s="183">
        <v>10</v>
      </c>
      <c r="AB207" s="56"/>
      <c r="AC207" s="56" t="s">
        <v>236</v>
      </c>
      <c r="AD207" s="195"/>
      <c r="AE207" s="208"/>
      <c r="AF207" s="208">
        <v>44385428.571000002</v>
      </c>
      <c r="AG207" s="195">
        <v>49711679.999520004</v>
      </c>
      <c r="AH207" s="195"/>
      <c r="AI207" s="208"/>
      <c r="AJ207" s="208">
        <v>44385428.571000002</v>
      </c>
      <c r="AK207" s="195">
        <v>49711679.999520004</v>
      </c>
      <c r="AL207" s="187"/>
      <c r="AM207" s="186"/>
      <c r="AN207" s="186">
        <v>0</v>
      </c>
      <c r="AO207" s="186">
        <v>0</v>
      </c>
      <c r="AP207" s="187"/>
      <c r="AQ207" s="186"/>
      <c r="AR207" s="186">
        <v>0</v>
      </c>
      <c r="AS207" s="186">
        <v>0</v>
      </c>
      <c r="AT207" s="187"/>
      <c r="AU207" s="186"/>
      <c r="AV207" s="186">
        <v>0</v>
      </c>
      <c r="AW207" s="186">
        <v>0</v>
      </c>
      <c r="AX207" s="186"/>
      <c r="AY207" s="186">
        <v>88770857.142000005</v>
      </c>
      <c r="AZ207" s="186">
        <v>99423359.999040008</v>
      </c>
      <c r="BA207" s="56" t="s">
        <v>245</v>
      </c>
      <c r="BB207" s="209" t="s">
        <v>410</v>
      </c>
      <c r="BC207" s="209" t="s">
        <v>410</v>
      </c>
      <c r="BD207" s="56"/>
      <c r="BE207" s="56"/>
      <c r="BF207" s="48"/>
      <c r="BG207" s="56"/>
      <c r="BH207" s="56"/>
      <c r="BI207" s="48"/>
      <c r="BJ207" s="56"/>
      <c r="BK207" s="56"/>
      <c r="BL207" s="48"/>
      <c r="BM207" s="48"/>
    </row>
    <row r="208" spans="1:83" s="6" customFormat="1" ht="12.95" customHeight="1" x14ac:dyDescent="0.2">
      <c r="A208" s="48" t="s">
        <v>362</v>
      </c>
      <c r="B208" s="75" t="s">
        <v>426</v>
      </c>
      <c r="C208" s="85"/>
      <c r="D208" s="27" t="s">
        <v>92</v>
      </c>
      <c r="E208" s="166"/>
      <c r="F208" s="27" t="s">
        <v>115</v>
      </c>
      <c r="G208" s="46" t="s">
        <v>363</v>
      </c>
      <c r="H208" s="80"/>
      <c r="I208" s="205" t="s">
        <v>364</v>
      </c>
      <c r="J208" s="205" t="s">
        <v>364</v>
      </c>
      <c r="K208" s="56" t="s">
        <v>25</v>
      </c>
      <c r="L208" s="56"/>
      <c r="M208" s="56"/>
      <c r="N208" s="183">
        <v>30</v>
      </c>
      <c r="O208" s="206">
        <v>230000000</v>
      </c>
      <c r="P208" s="173" t="s">
        <v>233</v>
      </c>
      <c r="Q208" s="56" t="s">
        <v>279</v>
      </c>
      <c r="R208" s="56" t="s">
        <v>234</v>
      </c>
      <c r="S208" s="206">
        <v>230000000</v>
      </c>
      <c r="T208" s="207" t="s">
        <v>75</v>
      </c>
      <c r="U208" s="56"/>
      <c r="V208" s="56" t="s">
        <v>235</v>
      </c>
      <c r="W208" s="56"/>
      <c r="X208" s="56"/>
      <c r="Y208" s="183">
        <v>0</v>
      </c>
      <c r="Z208" s="183">
        <v>90</v>
      </c>
      <c r="AA208" s="183">
        <v>10</v>
      </c>
      <c r="AB208" s="56"/>
      <c r="AC208" s="56" t="s">
        <v>236</v>
      </c>
      <c r="AD208" s="195"/>
      <c r="AE208" s="208"/>
      <c r="AF208" s="208">
        <v>44385428.571000002</v>
      </c>
      <c r="AG208" s="195">
        <v>49711679.999520004</v>
      </c>
      <c r="AH208" s="195"/>
      <c r="AI208" s="208"/>
      <c r="AJ208" s="208">
        <v>44385428.571000002</v>
      </c>
      <c r="AK208" s="195">
        <v>49711679.999520004</v>
      </c>
      <c r="AL208" s="187"/>
      <c r="AM208" s="186"/>
      <c r="AN208" s="186">
        <v>0</v>
      </c>
      <c r="AO208" s="186">
        <v>0</v>
      </c>
      <c r="AP208" s="187"/>
      <c r="AQ208" s="186"/>
      <c r="AR208" s="186">
        <v>0</v>
      </c>
      <c r="AS208" s="186">
        <v>0</v>
      </c>
      <c r="AT208" s="187"/>
      <c r="AU208" s="186"/>
      <c r="AV208" s="186">
        <v>0</v>
      </c>
      <c r="AW208" s="186">
        <v>0</v>
      </c>
      <c r="AX208" s="186"/>
      <c r="AY208" s="186">
        <v>88770857.142000005</v>
      </c>
      <c r="AZ208" s="186">
        <v>99423359.999040008</v>
      </c>
      <c r="BA208" s="56" t="s">
        <v>245</v>
      </c>
      <c r="BB208" s="209" t="s">
        <v>411</v>
      </c>
      <c r="BC208" s="209" t="s">
        <v>411</v>
      </c>
      <c r="BD208" s="56"/>
      <c r="BE208" s="56"/>
      <c r="BF208" s="48"/>
      <c r="BG208" s="56"/>
      <c r="BH208" s="56"/>
      <c r="BI208" s="48"/>
      <c r="BJ208" s="56"/>
      <c r="BK208" s="56"/>
      <c r="BL208" s="48"/>
      <c r="BM208" s="48"/>
    </row>
    <row r="209" spans="1:68" s="6" customFormat="1" ht="12.95" customHeight="1" x14ac:dyDescent="0.2">
      <c r="A209" s="48" t="s">
        <v>362</v>
      </c>
      <c r="B209" s="75" t="s">
        <v>426</v>
      </c>
      <c r="C209" s="85"/>
      <c r="D209" s="27" t="s">
        <v>95</v>
      </c>
      <c r="E209" s="166"/>
      <c r="F209" s="27" t="s">
        <v>116</v>
      </c>
      <c r="G209" s="46" t="s">
        <v>363</v>
      </c>
      <c r="H209" s="80"/>
      <c r="I209" s="205" t="s">
        <v>364</v>
      </c>
      <c r="J209" s="205" t="s">
        <v>364</v>
      </c>
      <c r="K209" s="56" t="s">
        <v>25</v>
      </c>
      <c r="L209" s="56"/>
      <c r="M209" s="56"/>
      <c r="N209" s="183">
        <v>30</v>
      </c>
      <c r="O209" s="206">
        <v>230000000</v>
      </c>
      <c r="P209" s="173" t="s">
        <v>233</v>
      </c>
      <c r="Q209" s="56" t="s">
        <v>279</v>
      </c>
      <c r="R209" s="56" t="s">
        <v>234</v>
      </c>
      <c r="S209" s="206">
        <v>230000000</v>
      </c>
      <c r="T209" s="207" t="s">
        <v>140</v>
      </c>
      <c r="U209" s="56"/>
      <c r="V209" s="56" t="s">
        <v>235</v>
      </c>
      <c r="W209" s="56"/>
      <c r="X209" s="56"/>
      <c r="Y209" s="183">
        <v>0</v>
      </c>
      <c r="Z209" s="183">
        <v>90</v>
      </c>
      <c r="AA209" s="183">
        <v>10</v>
      </c>
      <c r="AB209" s="56"/>
      <c r="AC209" s="56" t="s">
        <v>236</v>
      </c>
      <c r="AD209" s="195"/>
      <c r="AE209" s="208"/>
      <c r="AF209" s="208">
        <v>36478285.714285597</v>
      </c>
      <c r="AG209" s="195">
        <v>40855679.999999873</v>
      </c>
      <c r="AH209" s="195"/>
      <c r="AI209" s="208"/>
      <c r="AJ209" s="208">
        <v>36478285.714285597</v>
      </c>
      <c r="AK209" s="195">
        <v>40855679.999999873</v>
      </c>
      <c r="AL209" s="187"/>
      <c r="AM209" s="186"/>
      <c r="AN209" s="186">
        <v>0</v>
      </c>
      <c r="AO209" s="186">
        <v>0</v>
      </c>
      <c r="AP209" s="187"/>
      <c r="AQ209" s="186"/>
      <c r="AR209" s="186">
        <v>0</v>
      </c>
      <c r="AS209" s="186">
        <v>0</v>
      </c>
      <c r="AT209" s="187"/>
      <c r="AU209" s="186"/>
      <c r="AV209" s="186">
        <v>0</v>
      </c>
      <c r="AW209" s="186">
        <v>0</v>
      </c>
      <c r="AX209" s="186"/>
      <c r="AY209" s="186">
        <v>72956571.420000002</v>
      </c>
      <c r="AZ209" s="186">
        <v>81711359.999999747</v>
      </c>
      <c r="BA209" s="56" t="s">
        <v>245</v>
      </c>
      <c r="BB209" s="209" t="s">
        <v>412</v>
      </c>
      <c r="BC209" s="209" t="s">
        <v>412</v>
      </c>
      <c r="BD209" s="56"/>
      <c r="BE209" s="56"/>
      <c r="BF209" s="48"/>
      <c r="BG209" s="56"/>
      <c r="BH209" s="56"/>
      <c r="BI209" s="48"/>
      <c r="BJ209" s="56"/>
      <c r="BK209" s="56"/>
      <c r="BL209" s="48"/>
      <c r="BM209" s="48"/>
    </row>
    <row r="210" spans="1:68" s="6" customFormat="1" ht="12.95" customHeight="1" x14ac:dyDescent="0.2">
      <c r="A210" s="48" t="s">
        <v>362</v>
      </c>
      <c r="B210" s="75" t="s">
        <v>426</v>
      </c>
      <c r="C210" s="85"/>
      <c r="D210" s="27" t="s">
        <v>94</v>
      </c>
      <c r="E210" s="166"/>
      <c r="F210" s="27" t="s">
        <v>117</v>
      </c>
      <c r="G210" s="46" t="s">
        <v>363</v>
      </c>
      <c r="H210" s="80"/>
      <c r="I210" s="205" t="s">
        <v>364</v>
      </c>
      <c r="J210" s="205" t="s">
        <v>364</v>
      </c>
      <c r="K210" s="56" t="s">
        <v>25</v>
      </c>
      <c r="L210" s="56"/>
      <c r="M210" s="56"/>
      <c r="N210" s="183">
        <v>30</v>
      </c>
      <c r="O210" s="206">
        <v>230000000</v>
      </c>
      <c r="P210" s="173" t="s">
        <v>233</v>
      </c>
      <c r="Q210" s="56" t="s">
        <v>279</v>
      </c>
      <c r="R210" s="56" t="s">
        <v>234</v>
      </c>
      <c r="S210" s="206">
        <v>230000000</v>
      </c>
      <c r="T210" s="207" t="s">
        <v>280</v>
      </c>
      <c r="U210" s="56"/>
      <c r="V210" s="56" t="s">
        <v>235</v>
      </c>
      <c r="W210" s="56"/>
      <c r="X210" s="56"/>
      <c r="Y210" s="183">
        <v>0</v>
      </c>
      <c r="Z210" s="183">
        <v>90</v>
      </c>
      <c r="AA210" s="183">
        <v>10</v>
      </c>
      <c r="AB210" s="56"/>
      <c r="AC210" s="56" t="s">
        <v>236</v>
      </c>
      <c r="AD210" s="195"/>
      <c r="AE210" s="208"/>
      <c r="AF210" s="208">
        <v>44385428.571000002</v>
      </c>
      <c r="AG210" s="195">
        <v>49711679.999520004</v>
      </c>
      <c r="AH210" s="195"/>
      <c r="AI210" s="208"/>
      <c r="AJ210" s="208">
        <v>44385428.571000002</v>
      </c>
      <c r="AK210" s="195">
        <v>49711679.999520004</v>
      </c>
      <c r="AL210" s="187"/>
      <c r="AM210" s="186"/>
      <c r="AN210" s="186">
        <v>0</v>
      </c>
      <c r="AO210" s="186">
        <v>0</v>
      </c>
      <c r="AP210" s="187"/>
      <c r="AQ210" s="186"/>
      <c r="AR210" s="186">
        <v>0</v>
      </c>
      <c r="AS210" s="186">
        <v>0</v>
      </c>
      <c r="AT210" s="187"/>
      <c r="AU210" s="186"/>
      <c r="AV210" s="186">
        <v>0</v>
      </c>
      <c r="AW210" s="186">
        <v>0</v>
      </c>
      <c r="AX210" s="186"/>
      <c r="AY210" s="186">
        <v>88770857.142000005</v>
      </c>
      <c r="AZ210" s="186">
        <v>99423359.999040008</v>
      </c>
      <c r="BA210" s="56" t="s">
        <v>245</v>
      </c>
      <c r="BB210" s="209" t="s">
        <v>413</v>
      </c>
      <c r="BC210" s="209" t="s">
        <v>413</v>
      </c>
      <c r="BD210" s="56"/>
      <c r="BE210" s="56"/>
      <c r="BF210" s="48"/>
      <c r="BG210" s="56"/>
      <c r="BH210" s="56"/>
      <c r="BI210" s="48"/>
      <c r="BJ210" s="56"/>
      <c r="BK210" s="56"/>
      <c r="BL210" s="48"/>
      <c r="BM210" s="48"/>
    </row>
    <row r="211" spans="1:68" s="6" customFormat="1" ht="12.95" customHeight="1" x14ac:dyDescent="0.2">
      <c r="A211" s="48" t="s">
        <v>362</v>
      </c>
      <c r="B211" s="75" t="s">
        <v>426</v>
      </c>
      <c r="C211" s="85"/>
      <c r="D211" s="27" t="s">
        <v>93</v>
      </c>
      <c r="E211" s="166"/>
      <c r="F211" s="27" t="s">
        <v>118</v>
      </c>
      <c r="G211" s="46" t="s">
        <v>363</v>
      </c>
      <c r="H211" s="80"/>
      <c r="I211" s="205" t="s">
        <v>364</v>
      </c>
      <c r="J211" s="205" t="s">
        <v>364</v>
      </c>
      <c r="K211" s="56" t="s">
        <v>25</v>
      </c>
      <c r="L211" s="56"/>
      <c r="M211" s="56"/>
      <c r="N211" s="183">
        <v>30</v>
      </c>
      <c r="O211" s="206">
        <v>230000000</v>
      </c>
      <c r="P211" s="173" t="s">
        <v>233</v>
      </c>
      <c r="Q211" s="56" t="s">
        <v>279</v>
      </c>
      <c r="R211" s="56" t="s">
        <v>234</v>
      </c>
      <c r="S211" s="206">
        <v>230000000</v>
      </c>
      <c r="T211" s="207" t="s">
        <v>267</v>
      </c>
      <c r="U211" s="56"/>
      <c r="V211" s="56" t="s">
        <v>235</v>
      </c>
      <c r="W211" s="56"/>
      <c r="X211" s="56"/>
      <c r="Y211" s="183">
        <v>0</v>
      </c>
      <c r="Z211" s="183">
        <v>90</v>
      </c>
      <c r="AA211" s="183">
        <v>10</v>
      </c>
      <c r="AB211" s="56"/>
      <c r="AC211" s="56" t="s">
        <v>236</v>
      </c>
      <c r="AD211" s="195"/>
      <c r="AE211" s="208"/>
      <c r="AF211" s="208">
        <v>44385428.571000002</v>
      </c>
      <c r="AG211" s="195">
        <v>49711679.999520004</v>
      </c>
      <c r="AH211" s="195"/>
      <c r="AI211" s="208"/>
      <c r="AJ211" s="208">
        <v>44385428.571000002</v>
      </c>
      <c r="AK211" s="195">
        <v>49711679.999520004</v>
      </c>
      <c r="AL211" s="187"/>
      <c r="AM211" s="186"/>
      <c r="AN211" s="186">
        <v>0</v>
      </c>
      <c r="AO211" s="186">
        <v>0</v>
      </c>
      <c r="AP211" s="187"/>
      <c r="AQ211" s="186"/>
      <c r="AR211" s="186">
        <v>0</v>
      </c>
      <c r="AS211" s="186">
        <v>0</v>
      </c>
      <c r="AT211" s="187"/>
      <c r="AU211" s="186"/>
      <c r="AV211" s="186">
        <v>0</v>
      </c>
      <c r="AW211" s="186">
        <v>0</v>
      </c>
      <c r="AX211" s="186"/>
      <c r="AY211" s="186">
        <v>88770857.142000005</v>
      </c>
      <c r="AZ211" s="186">
        <v>99423359.999040008</v>
      </c>
      <c r="BA211" s="56" t="s">
        <v>245</v>
      </c>
      <c r="BB211" s="209" t="s">
        <v>414</v>
      </c>
      <c r="BC211" s="209" t="s">
        <v>414</v>
      </c>
      <c r="BD211" s="56"/>
      <c r="BE211" s="56"/>
      <c r="BF211" s="48"/>
      <c r="BG211" s="56"/>
      <c r="BH211" s="56"/>
      <c r="BI211" s="48"/>
      <c r="BJ211" s="56"/>
      <c r="BK211" s="56"/>
      <c r="BL211" s="48"/>
      <c r="BM211" s="48"/>
    </row>
    <row r="212" spans="1:68" s="210" customFormat="1" ht="12.95" customHeight="1" x14ac:dyDescent="0.2">
      <c r="A212" s="59" t="s">
        <v>71</v>
      </c>
      <c r="B212" s="75" t="s">
        <v>426</v>
      </c>
      <c r="C212" s="25"/>
      <c r="D212" s="27" t="s">
        <v>110</v>
      </c>
      <c r="E212" s="59"/>
      <c r="F212" s="59" t="s">
        <v>119</v>
      </c>
      <c r="G212" s="105" t="s">
        <v>139</v>
      </c>
      <c r="H212" s="105"/>
      <c r="I212" s="104" t="s">
        <v>123</v>
      </c>
      <c r="J212" s="104" t="s">
        <v>123</v>
      </c>
      <c r="K212" s="56" t="s">
        <v>25</v>
      </c>
      <c r="L212" s="59"/>
      <c r="M212" s="59"/>
      <c r="N212" s="78">
        <v>100</v>
      </c>
      <c r="O212" s="26">
        <v>230000000</v>
      </c>
      <c r="P212" s="78" t="s">
        <v>233</v>
      </c>
      <c r="Q212" s="48" t="s">
        <v>279</v>
      </c>
      <c r="R212" s="23" t="s">
        <v>234</v>
      </c>
      <c r="S212" s="77" t="s">
        <v>232</v>
      </c>
      <c r="T212" s="105" t="s">
        <v>72</v>
      </c>
      <c r="U212" s="59"/>
      <c r="V212" s="68"/>
      <c r="W212" s="48" t="s">
        <v>264</v>
      </c>
      <c r="X212" s="48" t="s">
        <v>251</v>
      </c>
      <c r="Y212" s="59">
        <v>0</v>
      </c>
      <c r="Z212" s="59">
        <v>100</v>
      </c>
      <c r="AA212" s="59">
        <v>0</v>
      </c>
      <c r="AB212" s="59"/>
      <c r="AC212" s="25" t="s">
        <v>236</v>
      </c>
      <c r="AF212" s="74">
        <v>11520000</v>
      </c>
      <c r="AG212" s="106">
        <f>AF212*1.12</f>
        <v>12902400.000000002</v>
      </c>
      <c r="AH212" s="59"/>
      <c r="AI212" s="59"/>
      <c r="AJ212" s="74">
        <v>11520000</v>
      </c>
      <c r="AK212" s="106">
        <f>AJ212*1.12</f>
        <v>12902400.000000002</v>
      </c>
      <c r="AL212" s="59"/>
      <c r="AM212" s="59"/>
      <c r="AN212" s="74">
        <v>11520000</v>
      </c>
      <c r="AO212" s="106">
        <f>AN212*1.12</f>
        <v>12902400.000000002</v>
      </c>
      <c r="AP212" s="59"/>
      <c r="AQ212" s="59"/>
      <c r="AR212" s="59"/>
      <c r="AS212" s="59"/>
      <c r="AT212" s="59"/>
      <c r="AU212" s="59"/>
      <c r="AV212" s="59"/>
      <c r="AW212" s="59"/>
      <c r="AX212" s="59"/>
      <c r="AY212" s="107">
        <v>0</v>
      </c>
      <c r="AZ212" s="107">
        <f>AY212*1.12</f>
        <v>0</v>
      </c>
      <c r="BA212" s="108">
        <v>120240021112</v>
      </c>
      <c r="BB212" s="56" t="s">
        <v>415</v>
      </c>
      <c r="BC212" s="109" t="s">
        <v>416</v>
      </c>
      <c r="BD212" s="59"/>
      <c r="BE212" s="59"/>
      <c r="BF212" s="59"/>
      <c r="BG212" s="59"/>
      <c r="BH212" s="59"/>
      <c r="BI212" s="59"/>
      <c r="BJ212" s="59"/>
      <c r="BK212" s="59"/>
      <c r="BL212" s="59" t="s">
        <v>417</v>
      </c>
      <c r="BM212" s="59"/>
    </row>
    <row r="213" spans="1:68" ht="12.95" customHeight="1" x14ac:dyDescent="0.2">
      <c r="A213" s="77" t="s">
        <v>71</v>
      </c>
      <c r="B213" s="75" t="s">
        <v>630</v>
      </c>
      <c r="C213" s="25"/>
      <c r="D213" s="76" t="s">
        <v>631</v>
      </c>
      <c r="E213" s="80"/>
      <c r="F213" s="77"/>
      <c r="G213" s="78" t="s">
        <v>139</v>
      </c>
      <c r="H213" s="78"/>
      <c r="I213" s="79" t="s">
        <v>123</v>
      </c>
      <c r="J213" s="79" t="s">
        <v>123</v>
      </c>
      <c r="K213" s="38" t="s">
        <v>25</v>
      </c>
      <c r="L213" s="80"/>
      <c r="M213" s="80"/>
      <c r="N213" s="78">
        <v>100</v>
      </c>
      <c r="O213" s="26">
        <v>230000000</v>
      </c>
      <c r="P213" s="78" t="s">
        <v>233</v>
      </c>
      <c r="Q213" s="53" t="s">
        <v>522</v>
      </c>
      <c r="R213" s="23" t="s">
        <v>234</v>
      </c>
      <c r="S213" s="77" t="s">
        <v>232</v>
      </c>
      <c r="T213" s="78" t="s">
        <v>72</v>
      </c>
      <c r="U213" s="80"/>
      <c r="V213" s="25"/>
      <c r="W213" s="53" t="s">
        <v>478</v>
      </c>
      <c r="X213" s="53" t="s">
        <v>251</v>
      </c>
      <c r="Y213" s="77">
        <v>0</v>
      </c>
      <c r="Z213" s="77">
        <v>100</v>
      </c>
      <c r="AA213" s="77">
        <v>0</v>
      </c>
      <c r="AB213" s="77"/>
      <c r="AC213" s="38" t="s">
        <v>236</v>
      </c>
      <c r="AD213" s="80"/>
      <c r="AE213" s="80"/>
      <c r="AF213" s="74">
        <v>8640000</v>
      </c>
      <c r="AG213" s="164">
        <f t="shared" ref="AG213" si="205">AF213*1.12</f>
        <v>9676800</v>
      </c>
      <c r="AH213" s="74"/>
      <c r="AI213" s="74"/>
      <c r="AJ213" s="83">
        <v>11520000</v>
      </c>
      <c r="AK213" s="182">
        <f>AJ213*1.12</f>
        <v>12902400.000000002</v>
      </c>
      <c r="AL213" s="166"/>
      <c r="AM213" s="166"/>
      <c r="AN213" s="83">
        <v>11520000</v>
      </c>
      <c r="AO213" s="182">
        <f>AN213*1.12</f>
        <v>12902400.000000002</v>
      </c>
      <c r="AP213" s="74"/>
      <c r="AQ213" s="74"/>
      <c r="AR213" s="74"/>
      <c r="AS213" s="74"/>
      <c r="AT213" s="74"/>
      <c r="AU213" s="74"/>
      <c r="AV213" s="74"/>
      <c r="AW213" s="74"/>
      <c r="AX213" s="74"/>
      <c r="AY213" s="83">
        <v>0</v>
      </c>
      <c r="AZ213" s="83">
        <f t="shared" ref="AZ213" si="206">AY213*1.12</f>
        <v>0</v>
      </c>
      <c r="BA213" s="84">
        <v>120240021112</v>
      </c>
      <c r="BB213" s="85" t="s">
        <v>415</v>
      </c>
      <c r="BC213" s="86" t="s">
        <v>416</v>
      </c>
      <c r="BD213" s="25"/>
      <c r="BE213" s="25"/>
      <c r="BF213" s="25"/>
      <c r="BG213" s="25"/>
      <c r="BH213" s="25"/>
      <c r="BI213" s="25"/>
      <c r="BJ213" s="25"/>
      <c r="BK213" s="25"/>
      <c r="BL213" s="25"/>
      <c r="BM213" s="25" t="s">
        <v>790</v>
      </c>
    </row>
    <row r="214" spans="1:68" s="219" customFormat="1" ht="12.95" customHeight="1" x14ac:dyDescent="0.25">
      <c r="A214" s="137" t="s">
        <v>87</v>
      </c>
      <c r="B214" s="211" t="s">
        <v>426</v>
      </c>
      <c r="C214" s="212"/>
      <c r="D214" s="27" t="s">
        <v>115</v>
      </c>
      <c r="E214" s="137"/>
      <c r="F214" s="139" t="s">
        <v>120</v>
      </c>
      <c r="G214" s="142" t="s">
        <v>427</v>
      </c>
      <c r="H214" s="137"/>
      <c r="I214" s="142" t="s">
        <v>126</v>
      </c>
      <c r="J214" s="142" t="s">
        <v>129</v>
      </c>
      <c r="K214" s="138" t="s">
        <v>9</v>
      </c>
      <c r="L214" s="138" t="s">
        <v>428</v>
      </c>
      <c r="M214" s="138"/>
      <c r="N214" s="213">
        <v>85</v>
      </c>
      <c r="O214" s="138">
        <v>230000000</v>
      </c>
      <c r="P214" s="142" t="s">
        <v>233</v>
      </c>
      <c r="Q214" s="138" t="s">
        <v>277</v>
      </c>
      <c r="R214" s="138" t="s">
        <v>234</v>
      </c>
      <c r="S214" s="138">
        <v>230000000</v>
      </c>
      <c r="T214" s="142" t="s">
        <v>72</v>
      </c>
      <c r="U214" s="138"/>
      <c r="V214" s="138"/>
      <c r="W214" s="138" t="s">
        <v>264</v>
      </c>
      <c r="X214" s="138" t="s">
        <v>251</v>
      </c>
      <c r="Y214" s="213">
        <v>0</v>
      </c>
      <c r="Z214" s="213">
        <v>100</v>
      </c>
      <c r="AA214" s="213">
        <v>0</v>
      </c>
      <c r="AB214" s="138"/>
      <c r="AC214" s="138" t="s">
        <v>236</v>
      </c>
      <c r="AD214" s="137"/>
      <c r="AE214" s="137"/>
      <c r="AF214" s="214">
        <v>119349968.8</v>
      </c>
      <c r="AG214" s="214">
        <v>133671965.05600001</v>
      </c>
      <c r="AH214" s="215"/>
      <c r="AI214" s="216"/>
      <c r="AJ214" s="214">
        <v>119349968.8</v>
      </c>
      <c r="AK214" s="214">
        <v>133671965.05600001</v>
      </c>
      <c r="AL214" s="215"/>
      <c r="AM214" s="216"/>
      <c r="AN214" s="214">
        <v>119349968.8</v>
      </c>
      <c r="AO214" s="214">
        <v>133671965.05600001</v>
      </c>
      <c r="AP214" s="137"/>
      <c r="AQ214" s="137"/>
      <c r="AR214" s="137"/>
      <c r="AS214" s="137"/>
      <c r="AT214" s="137"/>
      <c r="AU214" s="137"/>
      <c r="AV214" s="142"/>
      <c r="AW214" s="138"/>
      <c r="AX214" s="138"/>
      <c r="AY214" s="217">
        <v>0</v>
      </c>
      <c r="AZ214" s="217">
        <f>AY214*1.12</f>
        <v>0</v>
      </c>
      <c r="BA214" s="142" t="s">
        <v>245</v>
      </c>
      <c r="BB214" s="142" t="s">
        <v>429</v>
      </c>
      <c r="BC214" s="142" t="s">
        <v>430</v>
      </c>
      <c r="BD214" s="142"/>
      <c r="BE214" s="140"/>
      <c r="BF214" s="141"/>
      <c r="BG214" s="142"/>
      <c r="BH214" s="143"/>
      <c r="BI214" s="218"/>
      <c r="BJ214" s="218"/>
      <c r="BK214" s="218"/>
      <c r="BL214" s="218"/>
      <c r="BM214" s="218" t="s">
        <v>417</v>
      </c>
    </row>
    <row r="215" spans="1:68" s="219" customFormat="1" ht="12.95" customHeight="1" x14ac:dyDescent="0.25">
      <c r="A215" s="137" t="s">
        <v>87</v>
      </c>
      <c r="B215" s="211" t="s">
        <v>426</v>
      </c>
      <c r="C215" s="212"/>
      <c r="D215" s="27" t="s">
        <v>742</v>
      </c>
      <c r="E215" s="137"/>
      <c r="F215" s="139" t="s">
        <v>664</v>
      </c>
      <c r="G215" s="142" t="s">
        <v>427</v>
      </c>
      <c r="H215" s="137"/>
      <c r="I215" s="142" t="s">
        <v>126</v>
      </c>
      <c r="J215" s="142" t="s">
        <v>129</v>
      </c>
      <c r="K215" s="138" t="s">
        <v>9</v>
      </c>
      <c r="L215" s="138" t="s">
        <v>428</v>
      </c>
      <c r="M215" s="138"/>
      <c r="N215" s="213">
        <v>85</v>
      </c>
      <c r="O215" s="138">
        <v>230000000</v>
      </c>
      <c r="P215" s="142" t="s">
        <v>233</v>
      </c>
      <c r="Q215" s="138" t="s">
        <v>277</v>
      </c>
      <c r="R215" s="138" t="s">
        <v>234</v>
      </c>
      <c r="S215" s="138">
        <v>230000000</v>
      </c>
      <c r="T215" s="142" t="s">
        <v>72</v>
      </c>
      <c r="U215" s="138"/>
      <c r="V215" s="138"/>
      <c r="W215" s="138" t="s">
        <v>264</v>
      </c>
      <c r="X215" s="138" t="s">
        <v>251</v>
      </c>
      <c r="Y215" s="213">
        <v>0</v>
      </c>
      <c r="Z215" s="213">
        <v>100</v>
      </c>
      <c r="AA215" s="213">
        <v>0</v>
      </c>
      <c r="AB215" s="138"/>
      <c r="AC215" s="138" t="s">
        <v>236</v>
      </c>
      <c r="AD215" s="137"/>
      <c r="AE215" s="137"/>
      <c r="AF215" s="214">
        <v>131573894.83</v>
      </c>
      <c r="AG215" s="214">
        <f>AF215*1.12</f>
        <v>147362762.2096</v>
      </c>
      <c r="AH215" s="215"/>
      <c r="AI215" s="216"/>
      <c r="AJ215" s="214">
        <v>119349968.8</v>
      </c>
      <c r="AK215" s="214">
        <v>133671965.05600001</v>
      </c>
      <c r="AL215" s="215"/>
      <c r="AM215" s="216"/>
      <c r="AN215" s="214">
        <v>119349968.8</v>
      </c>
      <c r="AO215" s="214">
        <v>133671965.05600001</v>
      </c>
      <c r="AP215" s="137"/>
      <c r="AQ215" s="137"/>
      <c r="AR215" s="137"/>
      <c r="AS215" s="137"/>
      <c r="AT215" s="137"/>
      <c r="AU215" s="137"/>
      <c r="AV215" s="142"/>
      <c r="AW215" s="138"/>
      <c r="AX215" s="138"/>
      <c r="AY215" s="217">
        <f>AF215+AJ215+AN215+AR215+AV215</f>
        <v>370273832.43000001</v>
      </c>
      <c r="AZ215" s="217">
        <f>AY215*1.12</f>
        <v>414706692.32160002</v>
      </c>
      <c r="BA215" s="142" t="s">
        <v>245</v>
      </c>
      <c r="BB215" s="142" t="s">
        <v>429</v>
      </c>
      <c r="BC215" s="142" t="s">
        <v>430</v>
      </c>
      <c r="BD215" s="142"/>
      <c r="BE215" s="140"/>
      <c r="BF215" s="141"/>
      <c r="BG215" s="142"/>
      <c r="BH215" s="143"/>
      <c r="BI215" s="218"/>
      <c r="BJ215" s="218"/>
      <c r="BK215" s="218"/>
      <c r="BL215" s="218"/>
      <c r="BM215" s="218" t="s">
        <v>753</v>
      </c>
    </row>
    <row r="216" spans="1:68" s="229" customFormat="1" ht="12.95" customHeight="1" x14ac:dyDescent="0.25">
      <c r="A216" s="137" t="s">
        <v>87</v>
      </c>
      <c r="B216" s="211" t="s">
        <v>426</v>
      </c>
      <c r="C216" s="220"/>
      <c r="D216" s="110" t="s">
        <v>116</v>
      </c>
      <c r="E216" s="221"/>
      <c r="F216" s="111" t="s">
        <v>121</v>
      </c>
      <c r="G216" s="222" t="s">
        <v>431</v>
      </c>
      <c r="H216" s="221"/>
      <c r="I216" s="142" t="s">
        <v>130</v>
      </c>
      <c r="J216" s="142" t="s">
        <v>131</v>
      </c>
      <c r="K216" s="138" t="s">
        <v>9</v>
      </c>
      <c r="L216" s="138" t="s">
        <v>428</v>
      </c>
      <c r="M216" s="138"/>
      <c r="N216" s="213">
        <v>85</v>
      </c>
      <c r="O216" s="138">
        <v>230000000</v>
      </c>
      <c r="P216" s="142" t="s">
        <v>233</v>
      </c>
      <c r="Q216" s="138" t="s">
        <v>277</v>
      </c>
      <c r="R216" s="138" t="s">
        <v>234</v>
      </c>
      <c r="S216" s="138">
        <v>230000000</v>
      </c>
      <c r="T216" s="142" t="s">
        <v>72</v>
      </c>
      <c r="U216" s="138"/>
      <c r="V216" s="138"/>
      <c r="W216" s="138" t="s">
        <v>264</v>
      </c>
      <c r="X216" s="138" t="s">
        <v>251</v>
      </c>
      <c r="Y216" s="213">
        <v>0</v>
      </c>
      <c r="Z216" s="213">
        <v>100</v>
      </c>
      <c r="AA216" s="213">
        <v>0</v>
      </c>
      <c r="AB216" s="138"/>
      <c r="AC216" s="138" t="s">
        <v>236</v>
      </c>
      <c r="AD216" s="223"/>
      <c r="AE216" s="223"/>
      <c r="AF216" s="214">
        <v>8460060</v>
      </c>
      <c r="AG216" s="214">
        <f>AF216*1.12</f>
        <v>9475267.2000000011</v>
      </c>
      <c r="AH216" s="215"/>
      <c r="AI216" s="216"/>
      <c r="AJ216" s="214">
        <f>9150415-18.43</f>
        <v>9150396.5700000003</v>
      </c>
      <c r="AK216" s="214">
        <f>AJ216*1.12</f>
        <v>10248444.158400001</v>
      </c>
      <c r="AL216" s="215"/>
      <c r="AM216" s="216"/>
      <c r="AN216" s="214">
        <f>9516417-4.57</f>
        <v>9516412.4299999997</v>
      </c>
      <c r="AO216" s="214">
        <f>AN216*1.12</f>
        <v>10658381.921600001</v>
      </c>
      <c r="AP216" s="223"/>
      <c r="AQ216" s="223"/>
      <c r="AR216" s="223"/>
      <c r="AS216" s="223"/>
      <c r="AT216" s="223"/>
      <c r="AU216" s="223"/>
      <c r="AV216" s="224"/>
      <c r="AW216" s="138"/>
      <c r="AX216" s="138"/>
      <c r="AY216" s="217">
        <f t="shared" ref="AY216" si="207">AF216+AJ216+AN216+AR216+AV216</f>
        <v>27126869</v>
      </c>
      <c r="AZ216" s="217">
        <f>AY216*1.12</f>
        <v>30382093.280000001</v>
      </c>
      <c r="BA216" s="225" t="s">
        <v>245</v>
      </c>
      <c r="BB216" s="142" t="s">
        <v>432</v>
      </c>
      <c r="BC216" s="226" t="s">
        <v>433</v>
      </c>
      <c r="BD216" s="224"/>
      <c r="BE216" s="227"/>
      <c r="BF216" s="142"/>
      <c r="BG216" s="228"/>
      <c r="BH216" s="228"/>
      <c r="BI216" s="142"/>
      <c r="BJ216" s="142"/>
      <c r="BK216" s="142"/>
      <c r="BL216" s="142"/>
      <c r="BM216" s="218" t="s">
        <v>417</v>
      </c>
    </row>
    <row r="217" spans="1:68" s="232" customFormat="1" ht="12.95" customHeight="1" x14ac:dyDescent="0.2">
      <c r="A217" s="53" t="s">
        <v>98</v>
      </c>
      <c r="B217" s="25" t="s">
        <v>442</v>
      </c>
      <c r="C217" s="53"/>
      <c r="D217" s="36" t="s">
        <v>118</v>
      </c>
      <c r="E217" s="36"/>
      <c r="F217" s="36" t="s">
        <v>118</v>
      </c>
      <c r="G217" s="230" t="s">
        <v>488</v>
      </c>
      <c r="H217" s="53"/>
      <c r="I217" s="53" t="s">
        <v>100</v>
      </c>
      <c r="J217" s="53" t="s">
        <v>489</v>
      </c>
      <c r="K217" s="115" t="s">
        <v>9</v>
      </c>
      <c r="L217" s="53" t="s">
        <v>490</v>
      </c>
      <c r="M217" s="53"/>
      <c r="N217" s="53" t="s">
        <v>491</v>
      </c>
      <c r="O217" s="53" t="s">
        <v>232</v>
      </c>
      <c r="P217" s="53" t="s">
        <v>273</v>
      </c>
      <c r="Q217" s="53" t="s">
        <v>484</v>
      </c>
      <c r="R217" s="113" t="s">
        <v>234</v>
      </c>
      <c r="S217" s="53" t="s">
        <v>232</v>
      </c>
      <c r="T217" s="53" t="s">
        <v>273</v>
      </c>
      <c r="U217" s="53"/>
      <c r="V217" s="53"/>
      <c r="W217" s="53" t="s">
        <v>484</v>
      </c>
      <c r="X217" s="53" t="s">
        <v>492</v>
      </c>
      <c r="Y217" s="53" t="s">
        <v>210</v>
      </c>
      <c r="Z217" s="53" t="s">
        <v>278</v>
      </c>
      <c r="AA217" s="53" t="s">
        <v>493</v>
      </c>
      <c r="AB217" s="53" t="s">
        <v>494</v>
      </c>
      <c r="AC217" s="26" t="s">
        <v>236</v>
      </c>
      <c r="AD217" s="53" t="s">
        <v>181</v>
      </c>
      <c r="AE217" s="114"/>
      <c r="AF217" s="114">
        <f>47260000*Y217%</f>
        <v>14178000</v>
      </c>
      <c r="AG217" s="114">
        <f>AF217*112%</f>
        <v>15879360.000000002</v>
      </c>
      <c r="AH217" s="53" t="s">
        <v>181</v>
      </c>
      <c r="AI217" s="114"/>
      <c r="AJ217" s="114">
        <f>(47260000*AA217%)+(51100000*Y217%)</f>
        <v>48412000</v>
      </c>
      <c r="AK217" s="114">
        <f>AJ217*112%</f>
        <v>54221440.000000007</v>
      </c>
      <c r="AL217" s="53" t="s">
        <v>181</v>
      </c>
      <c r="AM217" s="114"/>
      <c r="AN217" s="114">
        <f>(51100000*AA217%)+(55080000*Y217%)</f>
        <v>52294000</v>
      </c>
      <c r="AO217" s="114">
        <f>AN217*112%</f>
        <v>58569280.000000007</v>
      </c>
      <c r="AP217" s="115" t="s">
        <v>181</v>
      </c>
      <c r="AQ217" s="115"/>
      <c r="AR217" s="114">
        <f>55080000*AA217%</f>
        <v>38556000</v>
      </c>
      <c r="AS217" s="114">
        <f>AR217*112%</f>
        <v>43182720.000000007</v>
      </c>
      <c r="AT217" s="115"/>
      <c r="AU217" s="115"/>
      <c r="AV217" s="114"/>
      <c r="AW217" s="114"/>
      <c r="AX217" s="53"/>
      <c r="AY217" s="231">
        <v>0</v>
      </c>
      <c r="AZ217" s="231">
        <v>0</v>
      </c>
      <c r="BA217" s="53" t="s">
        <v>245</v>
      </c>
      <c r="BB217" s="53" t="s">
        <v>495</v>
      </c>
      <c r="BC217" s="53" t="s">
        <v>489</v>
      </c>
      <c r="BD217" s="53"/>
      <c r="BE217" s="53"/>
      <c r="BF217" s="114"/>
      <c r="BG217" s="116"/>
      <c r="BH217" s="53"/>
      <c r="BI217" s="53"/>
      <c r="BJ217" s="53"/>
      <c r="BK217" s="53"/>
      <c r="BL217" s="53"/>
      <c r="BM217" s="53"/>
    </row>
    <row r="218" spans="1:68" ht="12.95" customHeight="1" x14ac:dyDescent="0.2">
      <c r="A218" s="53" t="s">
        <v>98</v>
      </c>
      <c r="B218" s="25" t="s">
        <v>442</v>
      </c>
      <c r="C218" s="53"/>
      <c r="D218" s="58" t="s">
        <v>679</v>
      </c>
      <c r="E218" s="58"/>
      <c r="F218" s="58" t="s">
        <v>118</v>
      </c>
      <c r="G218" s="112" t="s">
        <v>488</v>
      </c>
      <c r="H218" s="53"/>
      <c r="I218" s="24" t="s">
        <v>100</v>
      </c>
      <c r="J218" s="24" t="s">
        <v>489</v>
      </c>
      <c r="K218" s="50" t="s">
        <v>9</v>
      </c>
      <c r="L218" s="24" t="s">
        <v>680</v>
      </c>
      <c r="M218" s="24"/>
      <c r="N218" s="24" t="s">
        <v>491</v>
      </c>
      <c r="O218" s="24" t="s">
        <v>232</v>
      </c>
      <c r="P218" s="24" t="s">
        <v>273</v>
      </c>
      <c r="Q218" s="24" t="s">
        <v>484</v>
      </c>
      <c r="R218" s="113" t="s">
        <v>234</v>
      </c>
      <c r="S218" s="24" t="s">
        <v>232</v>
      </c>
      <c r="T218" s="24" t="s">
        <v>273</v>
      </c>
      <c r="U218" s="53"/>
      <c r="V218" s="53"/>
      <c r="W218" s="53" t="s">
        <v>484</v>
      </c>
      <c r="X218" s="53" t="s">
        <v>492</v>
      </c>
      <c r="Y218" s="53" t="s">
        <v>278</v>
      </c>
      <c r="Z218" s="53" t="s">
        <v>276</v>
      </c>
      <c r="AA218" s="53" t="s">
        <v>278</v>
      </c>
      <c r="AB218" s="53" t="s">
        <v>494</v>
      </c>
      <c r="AC218" s="26" t="s">
        <v>236</v>
      </c>
      <c r="AD218" s="53" t="s">
        <v>181</v>
      </c>
      <c r="AE218" s="114"/>
      <c r="AF218" s="114">
        <v>14178000</v>
      </c>
      <c r="AG218" s="114">
        <v>15879360.000000002</v>
      </c>
      <c r="AH218" s="53" t="s">
        <v>181</v>
      </c>
      <c r="AI218" s="114"/>
      <c r="AJ218" s="114">
        <v>48412000</v>
      </c>
      <c r="AK218" s="114">
        <v>54221440.000000007</v>
      </c>
      <c r="AL218" s="53" t="s">
        <v>181</v>
      </c>
      <c r="AM218" s="114"/>
      <c r="AN218" s="114">
        <v>52294000</v>
      </c>
      <c r="AO218" s="114">
        <v>58569280.000000007</v>
      </c>
      <c r="AP218" s="115" t="s">
        <v>181</v>
      </c>
      <c r="AQ218" s="115"/>
      <c r="AR218" s="114">
        <v>38556000</v>
      </c>
      <c r="AS218" s="114">
        <v>43182720.000000007</v>
      </c>
      <c r="AT218" s="115"/>
      <c r="AU218" s="115"/>
      <c r="AV218" s="114"/>
      <c r="AW218" s="114"/>
      <c r="AX218" s="53"/>
      <c r="AY218" s="231">
        <v>153440000</v>
      </c>
      <c r="AZ218" s="114">
        <v>171852800.00000003</v>
      </c>
      <c r="BA218" s="53" t="s">
        <v>245</v>
      </c>
      <c r="BB218" s="53" t="s">
        <v>495</v>
      </c>
      <c r="BC218" s="53" t="s">
        <v>489</v>
      </c>
      <c r="BD218" s="53"/>
      <c r="BE218" s="53"/>
      <c r="BF218" s="114"/>
      <c r="BG218" s="116"/>
      <c r="BH218" s="53"/>
      <c r="BI218" s="53"/>
      <c r="BJ218" s="53"/>
      <c r="BK218" s="53"/>
      <c r="BL218" s="53"/>
      <c r="BM218" s="24" t="s">
        <v>681</v>
      </c>
      <c r="BN218" s="232"/>
      <c r="BO218" s="232"/>
      <c r="BP218" s="232"/>
    </row>
    <row r="219" spans="1:68" s="236" customFormat="1" ht="12.95" customHeight="1" x14ac:dyDescent="0.2">
      <c r="A219" s="25" t="s">
        <v>66</v>
      </c>
      <c r="B219" s="25" t="s">
        <v>442</v>
      </c>
      <c r="C219" s="56"/>
      <c r="D219" s="36" t="s">
        <v>119</v>
      </c>
      <c r="E219" s="36"/>
      <c r="F219" s="36" t="s">
        <v>119</v>
      </c>
      <c r="G219" s="50" t="s">
        <v>265</v>
      </c>
      <c r="H219" s="56"/>
      <c r="I219" s="50" t="s">
        <v>266</v>
      </c>
      <c r="J219" s="50" t="s">
        <v>266</v>
      </c>
      <c r="K219" s="233" t="s">
        <v>25</v>
      </c>
      <c r="L219" s="233"/>
      <c r="M219" s="233"/>
      <c r="N219" s="129">
        <v>80</v>
      </c>
      <c r="O219" s="50">
        <v>231010000</v>
      </c>
      <c r="P219" s="50" t="s">
        <v>273</v>
      </c>
      <c r="Q219" s="234" t="s">
        <v>264</v>
      </c>
      <c r="R219" s="113" t="s">
        <v>234</v>
      </c>
      <c r="S219" s="233">
        <v>230000000</v>
      </c>
      <c r="T219" s="233" t="s">
        <v>90</v>
      </c>
      <c r="U219" s="233"/>
      <c r="V219" s="233"/>
      <c r="W219" s="233" t="s">
        <v>478</v>
      </c>
      <c r="X219" s="233" t="s">
        <v>479</v>
      </c>
      <c r="Y219" s="129">
        <v>0</v>
      </c>
      <c r="Z219" s="129">
        <v>90</v>
      </c>
      <c r="AA219" s="129">
        <v>10</v>
      </c>
      <c r="AB219" s="233"/>
      <c r="AC219" s="26" t="s">
        <v>236</v>
      </c>
      <c r="AD219" s="233"/>
      <c r="AE219" s="233"/>
      <c r="AF219" s="235">
        <v>63324660</v>
      </c>
      <c r="AG219" s="235">
        <f t="shared" ref="AG219:AG239" si="208">AF219*1.12</f>
        <v>70923619.200000003</v>
      </c>
      <c r="AH219" s="235"/>
      <c r="AI219" s="235"/>
      <c r="AJ219" s="235">
        <v>51928931</v>
      </c>
      <c r="AK219" s="235">
        <f t="shared" ref="AK219:AK239" si="209">AJ219*1.12</f>
        <v>58160402.720000006</v>
      </c>
      <c r="AL219" s="235"/>
      <c r="AM219" s="235"/>
      <c r="AN219" s="235"/>
      <c r="AO219" s="235"/>
      <c r="AP219" s="235"/>
      <c r="AQ219" s="235"/>
      <c r="AR219" s="235"/>
      <c r="AS219" s="235"/>
      <c r="AT219" s="235"/>
      <c r="AU219" s="235"/>
      <c r="AV219" s="235"/>
      <c r="AW219" s="235"/>
      <c r="AX219" s="235"/>
      <c r="AY219" s="160">
        <v>0</v>
      </c>
      <c r="AZ219" s="160">
        <v>0</v>
      </c>
      <c r="BA219" s="56" t="s">
        <v>245</v>
      </c>
      <c r="BB219" s="233" t="s">
        <v>496</v>
      </c>
      <c r="BC219" s="233" t="s">
        <v>497</v>
      </c>
      <c r="BD219" s="48"/>
      <c r="BE219" s="48"/>
      <c r="BF219" s="48"/>
      <c r="BG219" s="48"/>
      <c r="BH219" s="48"/>
      <c r="BI219" s="48"/>
      <c r="BJ219" s="48"/>
      <c r="BK219" s="48"/>
      <c r="BL219" s="48"/>
      <c r="BM219" s="56"/>
    </row>
    <row r="220" spans="1:68" s="236" customFormat="1" ht="12.95" customHeight="1" x14ac:dyDescent="0.25">
      <c r="A220" s="25" t="s">
        <v>66</v>
      </c>
      <c r="B220" s="25" t="s">
        <v>442</v>
      </c>
      <c r="C220" s="25"/>
      <c r="D220" s="36" t="s">
        <v>520</v>
      </c>
      <c r="E220" s="36"/>
      <c r="F220" s="36"/>
      <c r="G220" s="50" t="s">
        <v>265</v>
      </c>
      <c r="H220" s="50"/>
      <c r="I220" s="50" t="s">
        <v>266</v>
      </c>
      <c r="J220" s="50" t="s">
        <v>266</v>
      </c>
      <c r="K220" s="233" t="s">
        <v>25</v>
      </c>
      <c r="L220" s="233"/>
      <c r="M220" s="233"/>
      <c r="N220" s="129">
        <v>80</v>
      </c>
      <c r="O220" s="50">
        <v>231010000</v>
      </c>
      <c r="P220" s="50" t="s">
        <v>273</v>
      </c>
      <c r="Q220" s="234" t="s">
        <v>484</v>
      </c>
      <c r="R220" s="113" t="s">
        <v>234</v>
      </c>
      <c r="S220" s="233">
        <v>230000000</v>
      </c>
      <c r="T220" s="233" t="s">
        <v>90</v>
      </c>
      <c r="U220" s="233"/>
      <c r="V220" s="233"/>
      <c r="W220" s="233" t="s">
        <v>478</v>
      </c>
      <c r="X220" s="233" t="s">
        <v>479</v>
      </c>
      <c r="Y220" s="129">
        <v>0</v>
      </c>
      <c r="Z220" s="129">
        <v>90</v>
      </c>
      <c r="AA220" s="129">
        <v>10</v>
      </c>
      <c r="AB220" s="233"/>
      <c r="AC220" s="26" t="s">
        <v>236</v>
      </c>
      <c r="AD220" s="233"/>
      <c r="AE220" s="233"/>
      <c r="AF220" s="235">
        <v>63324660</v>
      </c>
      <c r="AG220" s="235">
        <f t="shared" si="208"/>
        <v>70923619.200000003</v>
      </c>
      <c r="AH220" s="235"/>
      <c r="AI220" s="235"/>
      <c r="AJ220" s="235">
        <v>51928931</v>
      </c>
      <c r="AK220" s="235">
        <f t="shared" si="209"/>
        <v>58160402.720000006</v>
      </c>
      <c r="AL220" s="235"/>
      <c r="AM220" s="235"/>
      <c r="AN220" s="235"/>
      <c r="AO220" s="235"/>
      <c r="AP220" s="235"/>
      <c r="AQ220" s="235"/>
      <c r="AR220" s="235"/>
      <c r="AS220" s="235"/>
      <c r="AT220" s="235"/>
      <c r="AU220" s="235"/>
      <c r="AV220" s="235"/>
      <c r="AW220" s="235"/>
      <c r="AX220" s="235"/>
      <c r="AY220" s="159">
        <v>0</v>
      </c>
      <c r="AZ220" s="160">
        <f t="shared" ref="AZ220" si="210">AY220*1.12</f>
        <v>0</v>
      </c>
      <c r="BA220" s="56" t="s">
        <v>245</v>
      </c>
      <c r="BB220" s="233" t="s">
        <v>496</v>
      </c>
      <c r="BC220" s="233" t="s">
        <v>497</v>
      </c>
      <c r="BD220" s="48"/>
      <c r="BE220" s="48"/>
      <c r="BF220" s="48"/>
      <c r="BG220" s="48"/>
      <c r="BH220" s="48"/>
      <c r="BI220" s="56"/>
      <c r="BM220" s="6" t="s">
        <v>595</v>
      </c>
    </row>
    <row r="221" spans="1:68" s="55" customFormat="1" ht="12.95" customHeight="1" x14ac:dyDescent="0.25">
      <c r="A221" s="117" t="s">
        <v>66</v>
      </c>
      <c r="B221" s="117" t="s">
        <v>442</v>
      </c>
      <c r="C221" s="118"/>
      <c r="D221" s="119" t="s">
        <v>520</v>
      </c>
      <c r="E221" s="119"/>
      <c r="F221" s="119" t="s">
        <v>119</v>
      </c>
      <c r="G221" s="120" t="s">
        <v>265</v>
      </c>
      <c r="H221" s="56"/>
      <c r="I221" s="120" t="s">
        <v>266</v>
      </c>
      <c r="J221" s="120" t="s">
        <v>266</v>
      </c>
      <c r="K221" s="121" t="s">
        <v>25</v>
      </c>
      <c r="L221" s="121"/>
      <c r="M221" s="121"/>
      <c r="N221" s="122">
        <v>80</v>
      </c>
      <c r="O221" s="120">
        <v>231010000</v>
      </c>
      <c r="P221" s="120" t="s">
        <v>273</v>
      </c>
      <c r="Q221" s="50" t="s">
        <v>478</v>
      </c>
      <c r="R221" s="123" t="s">
        <v>234</v>
      </c>
      <c r="S221" s="121">
        <v>230000000</v>
      </c>
      <c r="T221" s="121" t="s">
        <v>90</v>
      </c>
      <c r="U221" s="121"/>
      <c r="V221" s="121"/>
      <c r="W221" s="121" t="s">
        <v>478</v>
      </c>
      <c r="X221" s="121" t="s">
        <v>479</v>
      </c>
      <c r="Y221" s="122">
        <v>0</v>
      </c>
      <c r="Z221" s="122">
        <v>90</v>
      </c>
      <c r="AA221" s="122">
        <v>10</v>
      </c>
      <c r="AB221" s="121"/>
      <c r="AC221" s="124" t="s">
        <v>236</v>
      </c>
      <c r="AD221" s="121"/>
      <c r="AE221" s="121"/>
      <c r="AF221" s="125">
        <v>63324660</v>
      </c>
      <c r="AG221" s="125">
        <f>AF221*1.12</f>
        <v>70923619.200000003</v>
      </c>
      <c r="AH221" s="125"/>
      <c r="AI221" s="125"/>
      <c r="AJ221" s="125">
        <v>51928931</v>
      </c>
      <c r="AK221" s="125">
        <f>AJ221*1.12</f>
        <v>58160402.720000006</v>
      </c>
      <c r="AL221" s="125"/>
      <c r="AM221" s="125"/>
      <c r="AN221" s="125"/>
      <c r="AO221" s="125"/>
      <c r="AP221" s="125"/>
      <c r="AQ221" s="125"/>
      <c r="AR221" s="125"/>
      <c r="AS221" s="125"/>
      <c r="AT221" s="125"/>
      <c r="AU221" s="125"/>
      <c r="AV221" s="125"/>
      <c r="AW221" s="125"/>
      <c r="AX221" s="125"/>
      <c r="AY221" s="160">
        <v>0</v>
      </c>
      <c r="AZ221" s="160">
        <v>0</v>
      </c>
      <c r="BA221" s="118" t="s">
        <v>245</v>
      </c>
      <c r="BB221" s="121" t="s">
        <v>496</v>
      </c>
      <c r="BC221" s="121" t="s">
        <v>497</v>
      </c>
      <c r="BD221" s="126"/>
      <c r="BE221" s="126"/>
      <c r="BF221" s="126"/>
      <c r="BG221" s="126"/>
      <c r="BH221" s="126"/>
      <c r="BI221" s="126"/>
      <c r="BJ221" s="126"/>
      <c r="BK221" s="126"/>
      <c r="BL221" s="126"/>
      <c r="BM221" s="54" t="s">
        <v>671</v>
      </c>
    </row>
    <row r="222" spans="1:68" s="6" customFormat="1" ht="12.95" customHeight="1" x14ac:dyDescent="0.2">
      <c r="A222" s="48" t="s">
        <v>71</v>
      </c>
      <c r="B222" s="75" t="s">
        <v>426</v>
      </c>
      <c r="C222" s="85"/>
      <c r="D222" s="36" t="s">
        <v>501</v>
      </c>
      <c r="E222" s="36"/>
      <c r="F222" s="80"/>
      <c r="G222" s="48" t="s">
        <v>502</v>
      </c>
      <c r="H222" s="80"/>
      <c r="I222" s="56" t="s">
        <v>503</v>
      </c>
      <c r="J222" s="56" t="s">
        <v>504</v>
      </c>
      <c r="K222" s="56" t="s">
        <v>25</v>
      </c>
      <c r="L222" s="48"/>
      <c r="M222" s="48"/>
      <c r="N222" s="175">
        <v>100</v>
      </c>
      <c r="O222" s="154">
        <v>230000000</v>
      </c>
      <c r="P222" s="173" t="s">
        <v>233</v>
      </c>
      <c r="Q222" s="48" t="s">
        <v>277</v>
      </c>
      <c r="R222" s="48" t="s">
        <v>234</v>
      </c>
      <c r="S222" s="154">
        <v>230000000</v>
      </c>
      <c r="T222" s="173" t="s">
        <v>280</v>
      </c>
      <c r="U222" s="48"/>
      <c r="V222" s="48"/>
      <c r="W222" s="48" t="s">
        <v>264</v>
      </c>
      <c r="X222" s="48" t="s">
        <v>285</v>
      </c>
      <c r="Y222" s="176">
        <v>0</v>
      </c>
      <c r="Z222" s="176">
        <v>100</v>
      </c>
      <c r="AA222" s="176">
        <v>0</v>
      </c>
      <c r="AB222" s="48"/>
      <c r="AC222" s="48" t="s">
        <v>236</v>
      </c>
      <c r="AD222" s="116"/>
      <c r="AE222" s="237"/>
      <c r="AF222" s="178">
        <v>114875020</v>
      </c>
      <c r="AG222" s="178">
        <f t="shared" si="208"/>
        <v>128660022.40000001</v>
      </c>
      <c r="AH222" s="177"/>
      <c r="AI222" s="116"/>
      <c r="AJ222" s="178">
        <v>114875020</v>
      </c>
      <c r="AK222" s="178">
        <f t="shared" si="209"/>
        <v>128660022.40000001</v>
      </c>
      <c r="AL222" s="177"/>
      <c r="AM222" s="116"/>
      <c r="AN222" s="179">
        <v>114875020</v>
      </c>
      <c r="AO222" s="179">
        <f>AN222*1.12</f>
        <v>128660022.40000001</v>
      </c>
      <c r="AP222" s="177"/>
      <c r="AQ222" s="116"/>
      <c r="AR222" s="178">
        <v>114875020</v>
      </c>
      <c r="AS222" s="178">
        <f>AR222*1.12</f>
        <v>128660022.40000001</v>
      </c>
      <c r="AT222" s="177"/>
      <c r="AU222" s="116"/>
      <c r="AV222" s="179">
        <v>114875020</v>
      </c>
      <c r="AW222" s="179">
        <f>AV222*1.12</f>
        <v>128660022.40000001</v>
      </c>
      <c r="AX222" s="180"/>
      <c r="AY222" s="160">
        <v>0</v>
      </c>
      <c r="AZ222" s="160">
        <v>0</v>
      </c>
      <c r="BA222" s="48" t="s">
        <v>245</v>
      </c>
      <c r="BB222" s="48" t="s">
        <v>349</v>
      </c>
      <c r="BC222" s="154" t="s">
        <v>350</v>
      </c>
      <c r="BD222" s="48"/>
      <c r="BE222" s="48"/>
      <c r="BF222" s="48"/>
      <c r="BG222" s="48"/>
      <c r="BH222" s="48"/>
      <c r="BI222" s="48"/>
      <c r="BJ222" s="48"/>
      <c r="BK222" s="48"/>
      <c r="BM222" s="6" t="s">
        <v>595</v>
      </c>
    </row>
    <row r="223" spans="1:68" s="6" customFormat="1" ht="12.95" customHeight="1" x14ac:dyDescent="0.2">
      <c r="A223" s="48" t="s">
        <v>71</v>
      </c>
      <c r="B223" s="75" t="s">
        <v>426</v>
      </c>
      <c r="C223" s="85"/>
      <c r="D223" s="127" t="s">
        <v>505</v>
      </c>
      <c r="E223" s="127"/>
      <c r="G223" s="238" t="s">
        <v>502</v>
      </c>
      <c r="I223" s="56" t="s">
        <v>503</v>
      </c>
      <c r="J223" s="56" t="s">
        <v>504</v>
      </c>
      <c r="K223" s="56" t="s">
        <v>25</v>
      </c>
      <c r="L223" s="48"/>
      <c r="M223" s="48"/>
      <c r="N223" s="175">
        <v>100</v>
      </c>
      <c r="O223" s="154">
        <v>230000000</v>
      </c>
      <c r="P223" s="173" t="s">
        <v>233</v>
      </c>
      <c r="Q223" s="48" t="s">
        <v>277</v>
      </c>
      <c r="R223" s="48" t="s">
        <v>234</v>
      </c>
      <c r="S223" s="154">
        <v>230000000</v>
      </c>
      <c r="T223" s="173" t="s">
        <v>75</v>
      </c>
      <c r="U223" s="48"/>
      <c r="V223" s="48"/>
      <c r="W223" s="48" t="s">
        <v>264</v>
      </c>
      <c r="X223" s="48" t="s">
        <v>285</v>
      </c>
      <c r="Y223" s="176">
        <v>0</v>
      </c>
      <c r="Z223" s="176">
        <v>100</v>
      </c>
      <c r="AA223" s="176">
        <v>0</v>
      </c>
      <c r="AB223" s="48"/>
      <c r="AC223" s="48" t="s">
        <v>236</v>
      </c>
      <c r="AD223" s="116"/>
      <c r="AE223" s="237"/>
      <c r="AF223" s="178">
        <v>128973780</v>
      </c>
      <c r="AG223" s="178">
        <f t="shared" si="208"/>
        <v>144450633.60000002</v>
      </c>
      <c r="AH223" s="177"/>
      <c r="AI223" s="116"/>
      <c r="AJ223" s="178">
        <v>128973780</v>
      </c>
      <c r="AK223" s="178">
        <f t="shared" si="209"/>
        <v>144450633.60000002</v>
      </c>
      <c r="AL223" s="177"/>
      <c r="AM223" s="116"/>
      <c r="AN223" s="179">
        <v>128973780</v>
      </c>
      <c r="AO223" s="179">
        <f>AN223*1.12</f>
        <v>144450633.60000002</v>
      </c>
      <c r="AP223" s="177"/>
      <c r="AQ223" s="116"/>
      <c r="AR223" s="178">
        <v>128973780</v>
      </c>
      <c r="AS223" s="178">
        <f>AR223*1.12</f>
        <v>144450633.60000002</v>
      </c>
      <c r="AT223" s="177"/>
      <c r="AU223" s="116"/>
      <c r="AV223" s="179">
        <v>128973780</v>
      </c>
      <c r="AW223" s="179">
        <f>AV223*1.12</f>
        <v>144450633.60000002</v>
      </c>
      <c r="AX223" s="180"/>
      <c r="AY223" s="160">
        <v>0</v>
      </c>
      <c r="AZ223" s="160">
        <v>0</v>
      </c>
      <c r="BA223" s="48" t="s">
        <v>245</v>
      </c>
      <c r="BB223" s="48" t="s">
        <v>351</v>
      </c>
      <c r="BC223" s="154" t="s">
        <v>352</v>
      </c>
      <c r="BD223" s="48"/>
      <c r="BE223" s="48"/>
      <c r="BF223" s="48"/>
      <c r="BG223" s="48"/>
      <c r="BH223" s="48"/>
      <c r="BI223" s="48"/>
      <c r="BJ223" s="48"/>
      <c r="BK223" s="48"/>
    </row>
    <row r="224" spans="1:68" s="6" customFormat="1" ht="12.95" customHeight="1" x14ac:dyDescent="0.25">
      <c r="A224" s="117" t="s">
        <v>66</v>
      </c>
      <c r="B224" s="239"/>
      <c r="C224" s="239"/>
      <c r="D224" s="27" t="s">
        <v>525</v>
      </c>
      <c r="E224" s="240"/>
      <c r="F224" s="110"/>
      <c r="G224" s="120" t="s">
        <v>265</v>
      </c>
      <c r="H224" s="120"/>
      <c r="I224" s="120" t="s">
        <v>266</v>
      </c>
      <c r="J224" s="120" t="s">
        <v>266</v>
      </c>
      <c r="K224" s="121" t="s">
        <v>9</v>
      </c>
      <c r="L224" s="121" t="s">
        <v>526</v>
      </c>
      <c r="M224" s="121"/>
      <c r="N224" s="122">
        <v>80</v>
      </c>
      <c r="O224" s="120">
        <v>231010000</v>
      </c>
      <c r="P224" s="120" t="s">
        <v>273</v>
      </c>
      <c r="Q224" s="241" t="s">
        <v>484</v>
      </c>
      <c r="R224" s="123" t="s">
        <v>234</v>
      </c>
      <c r="S224" s="121">
        <v>230000000</v>
      </c>
      <c r="T224" s="121" t="s">
        <v>90</v>
      </c>
      <c r="U224" s="121"/>
      <c r="V224" s="121"/>
      <c r="W224" s="121" t="s">
        <v>478</v>
      </c>
      <c r="X224" s="121" t="s">
        <v>479</v>
      </c>
      <c r="Y224" s="122">
        <v>0</v>
      </c>
      <c r="Z224" s="122">
        <v>90</v>
      </c>
      <c r="AA224" s="122">
        <v>10</v>
      </c>
      <c r="AB224" s="121"/>
      <c r="AC224" s="25" t="s">
        <v>236</v>
      </c>
      <c r="AD224" s="121"/>
      <c r="AE224" s="121"/>
      <c r="AF224" s="125">
        <v>14545160</v>
      </c>
      <c r="AG224" s="125">
        <f t="shared" si="208"/>
        <v>16290579.200000001</v>
      </c>
      <c r="AH224" s="125"/>
      <c r="AI224" s="125"/>
      <c r="AJ224" s="125">
        <v>11933163</v>
      </c>
      <c r="AK224" s="125">
        <f t="shared" si="209"/>
        <v>13365142.560000001</v>
      </c>
      <c r="AL224" s="125"/>
      <c r="AM224" s="125"/>
      <c r="AN224" s="125"/>
      <c r="AO224" s="125"/>
      <c r="AP224" s="125"/>
      <c r="AQ224" s="125"/>
      <c r="AR224" s="125"/>
      <c r="AS224" s="125"/>
      <c r="AT224" s="125"/>
      <c r="AU224" s="125"/>
      <c r="AV224" s="125"/>
      <c r="AW224" s="125"/>
      <c r="AX224" s="125"/>
      <c r="AY224" s="159">
        <v>0</v>
      </c>
      <c r="AZ224" s="160">
        <v>0</v>
      </c>
      <c r="BA224" s="56" t="s">
        <v>245</v>
      </c>
      <c r="BB224" s="121" t="s">
        <v>527</v>
      </c>
      <c r="BC224" s="121" t="s">
        <v>528</v>
      </c>
      <c r="BD224" s="121"/>
      <c r="BE224" s="121"/>
      <c r="BF224" s="121"/>
      <c r="BG224" s="121"/>
      <c r="BH224" s="242"/>
      <c r="BI224" s="243" t="s">
        <v>529</v>
      </c>
      <c r="BJ224" s="126"/>
      <c r="BK224" s="126"/>
      <c r="BL224" s="126"/>
      <c r="BM224" s="126" t="s">
        <v>417</v>
      </c>
    </row>
    <row r="225" spans="1:66" s="55" customFormat="1" ht="12.95" customHeight="1" x14ac:dyDescent="0.25">
      <c r="A225" s="25" t="s">
        <v>66</v>
      </c>
      <c r="B225" s="25" t="s">
        <v>442</v>
      </c>
      <c r="C225" s="56"/>
      <c r="D225" s="27" t="s">
        <v>525</v>
      </c>
      <c r="E225" s="36"/>
      <c r="F225" s="128"/>
      <c r="G225" s="50" t="s">
        <v>265</v>
      </c>
      <c r="H225" s="128"/>
      <c r="I225" s="50" t="s">
        <v>266</v>
      </c>
      <c r="J225" s="50" t="s">
        <v>266</v>
      </c>
      <c r="K225" s="24" t="s">
        <v>9</v>
      </c>
      <c r="L225" s="24" t="s">
        <v>526</v>
      </c>
      <c r="M225" s="24"/>
      <c r="N225" s="129">
        <v>80</v>
      </c>
      <c r="O225" s="50">
        <v>231010000</v>
      </c>
      <c r="P225" s="50" t="s">
        <v>273</v>
      </c>
      <c r="Q225" s="50" t="s">
        <v>478</v>
      </c>
      <c r="R225" s="23" t="s">
        <v>234</v>
      </c>
      <c r="S225" s="24">
        <v>230000000</v>
      </c>
      <c r="T225" s="24" t="s">
        <v>90</v>
      </c>
      <c r="U225" s="24"/>
      <c r="V225" s="24"/>
      <c r="W225" s="24" t="s">
        <v>478</v>
      </c>
      <c r="X225" s="24" t="s">
        <v>479</v>
      </c>
      <c r="Y225" s="129">
        <v>0</v>
      </c>
      <c r="Z225" s="129">
        <v>90</v>
      </c>
      <c r="AA225" s="129">
        <v>10</v>
      </c>
      <c r="AB225" s="24"/>
      <c r="AC225" s="124" t="s">
        <v>236</v>
      </c>
      <c r="AD225" s="24"/>
      <c r="AE225" s="24"/>
      <c r="AF225" s="52">
        <v>14545160</v>
      </c>
      <c r="AG225" s="52">
        <f>AF225*1.12</f>
        <v>16290579.200000001</v>
      </c>
      <c r="AH225" s="52"/>
      <c r="AI225" s="52"/>
      <c r="AJ225" s="52">
        <v>11933163</v>
      </c>
      <c r="AK225" s="52">
        <f>AJ225*1.12</f>
        <v>13365142.560000001</v>
      </c>
      <c r="AL225" s="52"/>
      <c r="AM225" s="52"/>
      <c r="AN225" s="52"/>
      <c r="AO225" s="52"/>
      <c r="AP225" s="52"/>
      <c r="AQ225" s="52"/>
      <c r="AR225" s="52"/>
      <c r="AS225" s="52"/>
      <c r="AT225" s="52"/>
      <c r="AU225" s="52"/>
      <c r="AV225" s="52"/>
      <c r="AW225" s="52"/>
      <c r="AX225" s="52"/>
      <c r="AY225" s="160">
        <v>0</v>
      </c>
      <c r="AZ225" s="160">
        <v>0</v>
      </c>
      <c r="BA225" s="118" t="s">
        <v>245</v>
      </c>
      <c r="BB225" s="24" t="s">
        <v>527</v>
      </c>
      <c r="BC225" s="24" t="s">
        <v>528</v>
      </c>
      <c r="BD225" s="24"/>
      <c r="BE225" s="24"/>
      <c r="BF225" s="24"/>
      <c r="BG225" s="24"/>
      <c r="BH225" s="24"/>
      <c r="BI225" s="24"/>
      <c r="BJ225" s="24"/>
      <c r="BK225" s="24"/>
      <c r="BL225" s="24"/>
      <c r="BM225" s="54" t="s">
        <v>671</v>
      </c>
    </row>
    <row r="226" spans="1:66" s="130" customFormat="1" ht="12.95" customHeight="1" x14ac:dyDescent="0.25">
      <c r="A226" s="31" t="s">
        <v>530</v>
      </c>
      <c r="B226" s="25" t="s">
        <v>442</v>
      </c>
      <c r="C226" s="25"/>
      <c r="D226" s="27" t="s">
        <v>531</v>
      </c>
      <c r="E226" s="31"/>
      <c r="F226" s="144"/>
      <c r="G226" s="40" t="s">
        <v>532</v>
      </c>
      <c r="H226" s="40"/>
      <c r="I226" s="40" t="s">
        <v>533</v>
      </c>
      <c r="J226" s="40" t="s">
        <v>533</v>
      </c>
      <c r="K226" s="145" t="s">
        <v>25</v>
      </c>
      <c r="L226" s="38"/>
      <c r="M226" s="38"/>
      <c r="N226" s="150">
        <v>50</v>
      </c>
      <c r="O226" s="23">
        <v>230000000</v>
      </c>
      <c r="P226" s="23" t="s">
        <v>233</v>
      </c>
      <c r="Q226" s="23" t="s">
        <v>522</v>
      </c>
      <c r="R226" s="23" t="s">
        <v>234</v>
      </c>
      <c r="S226" s="23">
        <v>230000000</v>
      </c>
      <c r="T226" s="77" t="s">
        <v>534</v>
      </c>
      <c r="U226" s="38"/>
      <c r="V226" s="25" t="s">
        <v>285</v>
      </c>
      <c r="W226" s="38"/>
      <c r="X226" s="38"/>
      <c r="Y226" s="59">
        <v>0</v>
      </c>
      <c r="Z226" s="244">
        <v>90</v>
      </c>
      <c r="AA226" s="150">
        <v>10</v>
      </c>
      <c r="AB226" s="38"/>
      <c r="AC226" s="25" t="s">
        <v>236</v>
      </c>
      <c r="AD226" s="245"/>
      <c r="AE226" s="246"/>
      <c r="AF226" s="149">
        <v>268469030</v>
      </c>
      <c r="AG226" s="149">
        <f t="shared" si="208"/>
        <v>300685313.60000002</v>
      </c>
      <c r="AH226" s="245"/>
      <c r="AI226" s="246"/>
      <c r="AJ226" s="158">
        <v>309133834</v>
      </c>
      <c r="AK226" s="158">
        <f t="shared" si="209"/>
        <v>346229894.08000004</v>
      </c>
      <c r="AL226" s="245"/>
      <c r="AM226" s="246"/>
      <c r="AN226" s="158">
        <v>347698180</v>
      </c>
      <c r="AO226" s="158">
        <f>AN226*0.12</f>
        <v>41723781.600000001</v>
      </c>
      <c r="AP226" s="245"/>
      <c r="AQ226" s="246"/>
      <c r="AR226" s="158">
        <v>385130722</v>
      </c>
      <c r="AS226" s="158">
        <f>AR226*1.12</f>
        <v>431346408.64000005</v>
      </c>
      <c r="AT226" s="245"/>
      <c r="AU226" s="246"/>
      <c r="AV226" s="158">
        <v>408261764</v>
      </c>
      <c r="AW226" s="158">
        <f>AV226*1.12</f>
        <v>457253175.68000007</v>
      </c>
      <c r="AX226" s="56"/>
      <c r="AY226" s="159">
        <v>0</v>
      </c>
      <c r="AZ226" s="160">
        <f t="shared" ref="AZ226:AZ303" si="211">AY226*1.12</f>
        <v>0</v>
      </c>
      <c r="BA226" s="146">
        <v>120240021112</v>
      </c>
      <c r="BB226" s="53" t="s">
        <v>535</v>
      </c>
      <c r="BC226" s="49" t="s">
        <v>536</v>
      </c>
      <c r="BD226" s="53"/>
      <c r="BE226" s="53"/>
      <c r="BF226" s="53"/>
      <c r="BG226" s="53"/>
      <c r="BH226" s="53"/>
      <c r="BI226" s="53"/>
      <c r="BJ226" s="53"/>
      <c r="BK226" s="53"/>
      <c r="BL226" s="31"/>
      <c r="BM226" s="126" t="s">
        <v>417</v>
      </c>
    </row>
    <row r="227" spans="1:66" s="130" customFormat="1" ht="12.95" customHeight="1" x14ac:dyDescent="0.25">
      <c r="A227" s="25" t="s">
        <v>530</v>
      </c>
      <c r="B227" s="25" t="s">
        <v>442</v>
      </c>
      <c r="C227" s="25"/>
      <c r="D227" s="36" t="s">
        <v>713</v>
      </c>
      <c r="E227" s="31"/>
      <c r="F227" s="31"/>
      <c r="G227" s="40" t="s">
        <v>532</v>
      </c>
      <c r="H227" s="40"/>
      <c r="I227" s="40" t="s">
        <v>533</v>
      </c>
      <c r="J227" s="40" t="s">
        <v>533</v>
      </c>
      <c r="K227" s="115" t="s">
        <v>25</v>
      </c>
      <c r="L227" s="38"/>
      <c r="M227" s="38"/>
      <c r="N227" s="150">
        <v>50</v>
      </c>
      <c r="O227" s="23">
        <v>230000000</v>
      </c>
      <c r="P227" s="23" t="s">
        <v>233</v>
      </c>
      <c r="Q227" s="68" t="s">
        <v>662</v>
      </c>
      <c r="R227" s="23" t="s">
        <v>234</v>
      </c>
      <c r="S227" s="23">
        <v>230000000</v>
      </c>
      <c r="T227" s="77" t="s">
        <v>534</v>
      </c>
      <c r="U227" s="38"/>
      <c r="V227" s="25" t="s">
        <v>285</v>
      </c>
      <c r="W227" s="38"/>
      <c r="X227" s="38"/>
      <c r="Y227" s="59">
        <v>0</v>
      </c>
      <c r="Z227" s="244">
        <v>90</v>
      </c>
      <c r="AA227" s="150">
        <v>10</v>
      </c>
      <c r="AB227" s="38"/>
      <c r="AC227" s="25" t="s">
        <v>236</v>
      </c>
      <c r="AD227" s="245"/>
      <c r="AE227" s="246"/>
      <c r="AF227" s="116">
        <f>268469030-34.5</f>
        <v>268468995.5</v>
      </c>
      <c r="AG227" s="149">
        <f t="shared" si="208"/>
        <v>300685274.96000004</v>
      </c>
      <c r="AH227" s="245"/>
      <c r="AI227" s="246"/>
      <c r="AJ227" s="158">
        <v>309133834</v>
      </c>
      <c r="AK227" s="158">
        <f t="shared" si="209"/>
        <v>346229894.08000004</v>
      </c>
      <c r="AL227" s="245"/>
      <c r="AM227" s="246"/>
      <c r="AN227" s="158">
        <v>347698180</v>
      </c>
      <c r="AO227" s="158">
        <f>AN227*0.12</f>
        <v>41723781.600000001</v>
      </c>
      <c r="AP227" s="245"/>
      <c r="AQ227" s="246"/>
      <c r="AR227" s="158">
        <v>385130722</v>
      </c>
      <c r="AS227" s="158">
        <f>AR227*1.12</f>
        <v>431346408.64000005</v>
      </c>
      <c r="AT227" s="245"/>
      <c r="AU227" s="246"/>
      <c r="AV227" s="158">
        <v>408261764</v>
      </c>
      <c r="AW227" s="158">
        <f>AV227*1.12</f>
        <v>457253175.68000007</v>
      </c>
      <c r="AX227" s="56"/>
      <c r="AY227" s="159">
        <v>0</v>
      </c>
      <c r="AZ227" s="160">
        <f t="shared" si="211"/>
        <v>0</v>
      </c>
      <c r="BA227" s="146">
        <v>120240021112</v>
      </c>
      <c r="BB227" s="53" t="s">
        <v>535</v>
      </c>
      <c r="BC227" s="49" t="s">
        <v>714</v>
      </c>
      <c r="BD227" s="53"/>
      <c r="BE227" s="53"/>
      <c r="BF227" s="53"/>
      <c r="BG227" s="53"/>
      <c r="BH227" s="53"/>
      <c r="BI227" s="53"/>
      <c r="BJ227" s="53"/>
      <c r="BK227" s="53"/>
      <c r="BL227" s="31"/>
      <c r="BM227" s="48" t="s">
        <v>750</v>
      </c>
    </row>
    <row r="228" spans="1:66" s="130" customFormat="1" ht="12.95" customHeight="1" x14ac:dyDescent="0.25">
      <c r="A228" s="25" t="s">
        <v>530</v>
      </c>
      <c r="B228" s="25" t="s">
        <v>442</v>
      </c>
      <c r="C228" s="25"/>
      <c r="D228" s="36" t="s">
        <v>775</v>
      </c>
      <c r="E228" s="31"/>
      <c r="F228" s="31"/>
      <c r="G228" s="40" t="s">
        <v>532</v>
      </c>
      <c r="H228" s="40"/>
      <c r="I228" s="40" t="s">
        <v>533</v>
      </c>
      <c r="J228" s="40" t="s">
        <v>533</v>
      </c>
      <c r="K228" s="115" t="s">
        <v>25</v>
      </c>
      <c r="L228" s="38"/>
      <c r="M228" s="38"/>
      <c r="N228" s="150">
        <v>50</v>
      </c>
      <c r="O228" s="23">
        <v>230000000</v>
      </c>
      <c r="P228" s="23" t="s">
        <v>233</v>
      </c>
      <c r="Q228" s="68" t="s">
        <v>765</v>
      </c>
      <c r="R228" s="23" t="s">
        <v>234</v>
      </c>
      <c r="S228" s="23">
        <v>230000000</v>
      </c>
      <c r="T228" s="77" t="s">
        <v>534</v>
      </c>
      <c r="U228" s="38"/>
      <c r="V228" s="25" t="s">
        <v>285</v>
      </c>
      <c r="W228" s="38"/>
      <c r="X228" s="38"/>
      <c r="Y228" s="59">
        <v>0</v>
      </c>
      <c r="Z228" s="244">
        <v>90</v>
      </c>
      <c r="AA228" s="150">
        <v>10</v>
      </c>
      <c r="AB228" s="38"/>
      <c r="AC228" s="25" t="s">
        <v>236</v>
      </c>
      <c r="AD228" s="245"/>
      <c r="AE228" s="246"/>
      <c r="AF228" s="116">
        <v>268468995.5</v>
      </c>
      <c r="AG228" s="149">
        <v>300685274.96000004</v>
      </c>
      <c r="AH228" s="245"/>
      <c r="AI228" s="246"/>
      <c r="AJ228" s="158">
        <v>309133834</v>
      </c>
      <c r="AK228" s="158">
        <v>346229894.08000004</v>
      </c>
      <c r="AL228" s="245"/>
      <c r="AM228" s="246"/>
      <c r="AN228" s="158">
        <v>347698180</v>
      </c>
      <c r="AO228" s="158">
        <v>41723781.600000001</v>
      </c>
      <c r="AP228" s="245"/>
      <c r="AQ228" s="246"/>
      <c r="AR228" s="158">
        <v>385130722</v>
      </c>
      <c r="AS228" s="158">
        <v>431346408.64000005</v>
      </c>
      <c r="AT228" s="245"/>
      <c r="AU228" s="246"/>
      <c r="AV228" s="158">
        <v>408261764</v>
      </c>
      <c r="AW228" s="158">
        <v>457253175.68000007</v>
      </c>
      <c r="AX228" s="56"/>
      <c r="AY228" s="159">
        <v>0</v>
      </c>
      <c r="AZ228" s="160">
        <v>0</v>
      </c>
      <c r="BA228" s="146">
        <v>120240021112</v>
      </c>
      <c r="BB228" s="53" t="s">
        <v>535</v>
      </c>
      <c r="BC228" s="49" t="s">
        <v>714</v>
      </c>
      <c r="BD228" s="53"/>
      <c r="BE228" s="53"/>
      <c r="BF228" s="53"/>
      <c r="BG228" s="53"/>
      <c r="BH228" s="53"/>
      <c r="BI228" s="53"/>
      <c r="BJ228" s="53"/>
      <c r="BK228" s="53"/>
      <c r="BL228" s="31"/>
      <c r="BM228" s="48" t="s">
        <v>191</v>
      </c>
    </row>
    <row r="229" spans="1:66" s="135" customFormat="1" ht="12.95" customHeight="1" x14ac:dyDescent="0.25">
      <c r="A229" s="25" t="s">
        <v>530</v>
      </c>
      <c r="B229" s="25" t="s">
        <v>442</v>
      </c>
      <c r="C229" s="25"/>
      <c r="D229" s="36" t="s">
        <v>795</v>
      </c>
      <c r="E229" s="31"/>
      <c r="F229" s="31"/>
      <c r="G229" s="40" t="s">
        <v>532</v>
      </c>
      <c r="H229" s="40"/>
      <c r="I229" s="40" t="s">
        <v>533</v>
      </c>
      <c r="J229" s="40" t="s">
        <v>533</v>
      </c>
      <c r="K229" s="115" t="s">
        <v>25</v>
      </c>
      <c r="L229" s="38"/>
      <c r="M229" s="38"/>
      <c r="N229" s="150">
        <v>50</v>
      </c>
      <c r="O229" s="23">
        <v>230000000</v>
      </c>
      <c r="P229" s="23" t="s">
        <v>233</v>
      </c>
      <c r="Q229" s="68" t="s">
        <v>765</v>
      </c>
      <c r="R229" s="23" t="s">
        <v>234</v>
      </c>
      <c r="S229" s="23">
        <v>230000000</v>
      </c>
      <c r="T229" s="77" t="s">
        <v>534</v>
      </c>
      <c r="U229" s="38"/>
      <c r="V229" s="25" t="s">
        <v>285</v>
      </c>
      <c r="W229" s="38"/>
      <c r="X229" s="38"/>
      <c r="Y229" s="59">
        <v>0</v>
      </c>
      <c r="Z229" s="244">
        <v>90</v>
      </c>
      <c r="AA229" s="150">
        <v>10</v>
      </c>
      <c r="AB229" s="38"/>
      <c r="AC229" s="25" t="s">
        <v>236</v>
      </c>
      <c r="AD229" s="245"/>
      <c r="AE229" s="246"/>
      <c r="AF229" s="114">
        <v>268059044</v>
      </c>
      <c r="AG229" s="149">
        <f>AF229*1.12</f>
        <v>300226129.28000003</v>
      </c>
      <c r="AH229" s="245"/>
      <c r="AI229" s="246"/>
      <c r="AJ229" s="158">
        <v>309133834</v>
      </c>
      <c r="AK229" s="158">
        <v>346229894.08000004</v>
      </c>
      <c r="AL229" s="245"/>
      <c r="AM229" s="246"/>
      <c r="AN229" s="158">
        <v>347698180</v>
      </c>
      <c r="AO229" s="158">
        <v>41723781.600000001</v>
      </c>
      <c r="AP229" s="245"/>
      <c r="AQ229" s="246"/>
      <c r="AR229" s="158">
        <v>385130722</v>
      </c>
      <c r="AS229" s="158">
        <v>431346408.64000005</v>
      </c>
      <c r="AT229" s="245"/>
      <c r="AU229" s="246"/>
      <c r="AV229" s="158">
        <v>408261764</v>
      </c>
      <c r="AW229" s="158">
        <v>457253175.68000007</v>
      </c>
      <c r="AX229" s="56"/>
      <c r="AY229" s="159">
        <f>AF229+AJ229+AN229+AR229+AV229</f>
        <v>1718283544</v>
      </c>
      <c r="AZ229" s="160">
        <f>AY229*1.12</f>
        <v>1924477569.2800002</v>
      </c>
      <c r="BA229" s="146">
        <v>120240021112</v>
      </c>
      <c r="BB229" s="53" t="s">
        <v>535</v>
      </c>
      <c r="BC229" s="49" t="s">
        <v>714</v>
      </c>
      <c r="BD229" s="53"/>
      <c r="BE229" s="53"/>
      <c r="BF229" s="53"/>
      <c r="BG229" s="53"/>
      <c r="BH229" s="53"/>
      <c r="BI229" s="53"/>
      <c r="BJ229" s="53"/>
      <c r="BK229" s="53"/>
      <c r="BL229" s="31"/>
      <c r="BM229" s="48" t="s">
        <v>796</v>
      </c>
    </row>
    <row r="230" spans="1:66" s="132" customFormat="1" ht="12.95" customHeight="1" x14ac:dyDescent="0.25">
      <c r="A230" s="38" t="s">
        <v>530</v>
      </c>
      <c r="B230" s="25" t="s">
        <v>442</v>
      </c>
      <c r="C230" s="25"/>
      <c r="D230" s="27" t="s">
        <v>537</v>
      </c>
      <c r="E230" s="147"/>
      <c r="F230" s="148"/>
      <c r="G230" s="40" t="s">
        <v>532</v>
      </c>
      <c r="H230" s="40"/>
      <c r="I230" s="40" t="s">
        <v>533</v>
      </c>
      <c r="J230" s="40" t="s">
        <v>533</v>
      </c>
      <c r="K230" s="145" t="s">
        <v>25</v>
      </c>
      <c r="L230" s="38"/>
      <c r="M230" s="38"/>
      <c r="N230" s="150">
        <v>50</v>
      </c>
      <c r="O230" s="23">
        <v>230000000</v>
      </c>
      <c r="P230" s="23" t="s">
        <v>233</v>
      </c>
      <c r="Q230" s="23" t="s">
        <v>522</v>
      </c>
      <c r="R230" s="23" t="s">
        <v>234</v>
      </c>
      <c r="S230" s="23">
        <v>230000000</v>
      </c>
      <c r="T230" s="53" t="s">
        <v>538</v>
      </c>
      <c r="U230" s="38"/>
      <c r="V230" s="25" t="s">
        <v>285</v>
      </c>
      <c r="W230" s="147"/>
      <c r="X230" s="147"/>
      <c r="Y230" s="59">
        <v>0</v>
      </c>
      <c r="Z230" s="150">
        <v>90</v>
      </c>
      <c r="AA230" s="150">
        <v>10</v>
      </c>
      <c r="AB230" s="246"/>
      <c r="AC230" s="25" t="s">
        <v>236</v>
      </c>
      <c r="AD230" s="245"/>
      <c r="AE230" s="246"/>
      <c r="AF230" s="149">
        <v>258694030</v>
      </c>
      <c r="AG230" s="149">
        <f t="shared" si="208"/>
        <v>289737313.60000002</v>
      </c>
      <c r="AH230" s="245"/>
      <c r="AI230" s="246"/>
      <c r="AJ230" s="158">
        <v>297878222</v>
      </c>
      <c r="AK230" s="158">
        <f t="shared" si="209"/>
        <v>333623608.64000005</v>
      </c>
      <c r="AL230" s="245"/>
      <c r="AM230" s="246"/>
      <c r="AN230" s="158">
        <v>335038434</v>
      </c>
      <c r="AO230" s="158">
        <f t="shared" ref="AO230:AO239" si="212">AN230*0.12</f>
        <v>40204612.079999998</v>
      </c>
      <c r="AP230" s="245"/>
      <c r="AQ230" s="246"/>
      <c r="AR230" s="158">
        <v>371108051</v>
      </c>
      <c r="AS230" s="158">
        <f t="shared" ref="AS230:AS239" si="213">AR230*1.12</f>
        <v>415641017.12000006</v>
      </c>
      <c r="AT230" s="245"/>
      <c r="AU230" s="246"/>
      <c r="AV230" s="158">
        <v>393396889</v>
      </c>
      <c r="AW230" s="158">
        <f t="shared" ref="AW230:AW239" si="214">AV230*1.12</f>
        <v>440604515.68000007</v>
      </c>
      <c r="AX230" s="56"/>
      <c r="AY230" s="159">
        <v>0</v>
      </c>
      <c r="AZ230" s="160">
        <f t="shared" si="211"/>
        <v>0</v>
      </c>
      <c r="BA230" s="146">
        <v>120240021112</v>
      </c>
      <c r="BB230" s="53" t="s">
        <v>539</v>
      </c>
      <c r="BC230" s="49" t="s">
        <v>540</v>
      </c>
      <c r="BD230" s="53"/>
      <c r="BE230" s="53"/>
      <c r="BF230" s="53"/>
      <c r="BG230" s="53"/>
      <c r="BH230" s="53"/>
      <c r="BI230" s="53"/>
      <c r="BJ230" s="53"/>
      <c r="BK230" s="53"/>
      <c r="BL230" s="38"/>
      <c r="BM230" s="126" t="s">
        <v>417</v>
      </c>
      <c r="BN230" s="131"/>
    </row>
    <row r="231" spans="1:66" s="132" customFormat="1" ht="12.95" customHeight="1" x14ac:dyDescent="0.25">
      <c r="A231" s="38" t="s">
        <v>530</v>
      </c>
      <c r="B231" s="25" t="s">
        <v>442</v>
      </c>
      <c r="C231" s="25"/>
      <c r="D231" s="36" t="s">
        <v>715</v>
      </c>
      <c r="E231" s="147"/>
      <c r="F231" s="85"/>
      <c r="G231" s="40" t="s">
        <v>532</v>
      </c>
      <c r="H231" s="40"/>
      <c r="I231" s="40" t="s">
        <v>533</v>
      </c>
      <c r="J231" s="40" t="s">
        <v>533</v>
      </c>
      <c r="K231" s="115" t="s">
        <v>25</v>
      </c>
      <c r="L231" s="38"/>
      <c r="M231" s="38"/>
      <c r="N231" s="150">
        <v>50</v>
      </c>
      <c r="O231" s="23">
        <v>230000000</v>
      </c>
      <c r="P231" s="23" t="s">
        <v>233</v>
      </c>
      <c r="Q231" s="68" t="s">
        <v>662</v>
      </c>
      <c r="R231" s="23" t="s">
        <v>234</v>
      </c>
      <c r="S231" s="23">
        <v>230000000</v>
      </c>
      <c r="T231" s="53" t="s">
        <v>538</v>
      </c>
      <c r="U231" s="38"/>
      <c r="V231" s="25" t="s">
        <v>285</v>
      </c>
      <c r="W231" s="147"/>
      <c r="X231" s="147"/>
      <c r="Y231" s="59">
        <v>0</v>
      </c>
      <c r="Z231" s="150">
        <v>90</v>
      </c>
      <c r="AA231" s="150">
        <v>10</v>
      </c>
      <c r="AB231" s="246"/>
      <c r="AC231" s="25" t="s">
        <v>236</v>
      </c>
      <c r="AD231" s="245"/>
      <c r="AE231" s="246"/>
      <c r="AF231" s="149">
        <v>258694030</v>
      </c>
      <c r="AG231" s="149">
        <f t="shared" si="208"/>
        <v>289737313.60000002</v>
      </c>
      <c r="AH231" s="245"/>
      <c r="AI231" s="246"/>
      <c r="AJ231" s="158">
        <v>297878222</v>
      </c>
      <c r="AK231" s="158">
        <f t="shared" si="209"/>
        <v>333623608.64000005</v>
      </c>
      <c r="AL231" s="245"/>
      <c r="AM231" s="246"/>
      <c r="AN231" s="158">
        <v>335038434</v>
      </c>
      <c r="AO231" s="158">
        <f t="shared" si="212"/>
        <v>40204612.079999998</v>
      </c>
      <c r="AP231" s="245"/>
      <c r="AQ231" s="246"/>
      <c r="AR231" s="158">
        <v>371108051</v>
      </c>
      <c r="AS231" s="158">
        <f t="shared" si="213"/>
        <v>415641017.12000006</v>
      </c>
      <c r="AT231" s="245"/>
      <c r="AU231" s="246"/>
      <c r="AV231" s="158">
        <v>393396889</v>
      </c>
      <c r="AW231" s="158">
        <f t="shared" si="214"/>
        <v>440604515.68000007</v>
      </c>
      <c r="AX231" s="56"/>
      <c r="AY231" s="159">
        <v>0</v>
      </c>
      <c r="AZ231" s="160">
        <f t="shared" si="211"/>
        <v>0</v>
      </c>
      <c r="BA231" s="146">
        <v>120240021112</v>
      </c>
      <c r="BB231" s="53" t="s">
        <v>539</v>
      </c>
      <c r="BC231" s="49" t="s">
        <v>716</v>
      </c>
      <c r="BD231" s="53"/>
      <c r="BE231" s="53"/>
      <c r="BF231" s="53"/>
      <c r="BG231" s="53"/>
      <c r="BH231" s="53"/>
      <c r="BI231" s="53"/>
      <c r="BJ231" s="53"/>
      <c r="BK231" s="53"/>
      <c r="BL231" s="38"/>
      <c r="BM231" s="48" t="s">
        <v>751</v>
      </c>
    </row>
    <row r="232" spans="1:66" s="132" customFormat="1" ht="12.95" customHeight="1" x14ac:dyDescent="0.25">
      <c r="A232" s="38" t="s">
        <v>530</v>
      </c>
      <c r="B232" s="25" t="s">
        <v>442</v>
      </c>
      <c r="C232" s="25"/>
      <c r="D232" s="36" t="s">
        <v>776</v>
      </c>
      <c r="E232" s="147"/>
      <c r="F232" s="85"/>
      <c r="G232" s="40" t="s">
        <v>532</v>
      </c>
      <c r="H232" s="40"/>
      <c r="I232" s="40" t="s">
        <v>533</v>
      </c>
      <c r="J232" s="40" t="s">
        <v>533</v>
      </c>
      <c r="K232" s="115" t="s">
        <v>25</v>
      </c>
      <c r="L232" s="38"/>
      <c r="M232" s="38"/>
      <c r="N232" s="150">
        <v>50</v>
      </c>
      <c r="O232" s="23">
        <v>230000000</v>
      </c>
      <c r="P232" s="23" t="s">
        <v>233</v>
      </c>
      <c r="Q232" s="68" t="s">
        <v>765</v>
      </c>
      <c r="R232" s="23" t="s">
        <v>234</v>
      </c>
      <c r="S232" s="23">
        <v>230000000</v>
      </c>
      <c r="T232" s="53" t="s">
        <v>538</v>
      </c>
      <c r="U232" s="38"/>
      <c r="V232" s="25" t="s">
        <v>285</v>
      </c>
      <c r="W232" s="147"/>
      <c r="X232" s="147"/>
      <c r="Y232" s="59">
        <v>0</v>
      </c>
      <c r="Z232" s="150">
        <v>90</v>
      </c>
      <c r="AA232" s="150">
        <v>10</v>
      </c>
      <c r="AB232" s="246"/>
      <c r="AC232" s="25" t="s">
        <v>236</v>
      </c>
      <c r="AD232" s="245"/>
      <c r="AE232" s="246"/>
      <c r="AF232" s="149">
        <v>258694030</v>
      </c>
      <c r="AG232" s="149">
        <v>289737313.60000002</v>
      </c>
      <c r="AH232" s="245"/>
      <c r="AI232" s="246"/>
      <c r="AJ232" s="158">
        <v>297878222</v>
      </c>
      <c r="AK232" s="158">
        <v>333623608.64000005</v>
      </c>
      <c r="AL232" s="245"/>
      <c r="AM232" s="246"/>
      <c r="AN232" s="158">
        <v>335038434</v>
      </c>
      <c r="AO232" s="158">
        <v>40204612.079999998</v>
      </c>
      <c r="AP232" s="245"/>
      <c r="AQ232" s="246"/>
      <c r="AR232" s="158">
        <v>371108051</v>
      </c>
      <c r="AS232" s="158">
        <v>415641017.12000006</v>
      </c>
      <c r="AT232" s="245"/>
      <c r="AU232" s="246"/>
      <c r="AV232" s="158">
        <v>393396889</v>
      </c>
      <c r="AW232" s="158">
        <v>440604515.68000007</v>
      </c>
      <c r="AX232" s="56"/>
      <c r="AY232" s="159">
        <v>0</v>
      </c>
      <c r="AZ232" s="160">
        <v>0</v>
      </c>
      <c r="BA232" s="146">
        <v>120240021112</v>
      </c>
      <c r="BB232" s="53" t="s">
        <v>539</v>
      </c>
      <c r="BC232" s="49" t="s">
        <v>716</v>
      </c>
      <c r="BD232" s="53"/>
      <c r="BE232" s="53"/>
      <c r="BF232" s="53"/>
      <c r="BG232" s="53"/>
      <c r="BH232" s="53"/>
      <c r="BI232" s="53"/>
      <c r="BJ232" s="53"/>
      <c r="BK232" s="53"/>
      <c r="BL232" s="38"/>
      <c r="BM232" s="48" t="s">
        <v>191</v>
      </c>
    </row>
    <row r="233" spans="1:66" s="135" customFormat="1" ht="12.95" customHeight="1" x14ac:dyDescent="0.25">
      <c r="A233" s="38" t="s">
        <v>530</v>
      </c>
      <c r="B233" s="25" t="s">
        <v>442</v>
      </c>
      <c r="C233" s="25"/>
      <c r="D233" s="36" t="s">
        <v>797</v>
      </c>
      <c r="E233" s="147"/>
      <c r="F233" s="85"/>
      <c r="G233" s="40" t="s">
        <v>532</v>
      </c>
      <c r="H233" s="40"/>
      <c r="I233" s="40" t="s">
        <v>533</v>
      </c>
      <c r="J233" s="40" t="s">
        <v>533</v>
      </c>
      <c r="K233" s="115" t="s">
        <v>25</v>
      </c>
      <c r="L233" s="38"/>
      <c r="M233" s="38"/>
      <c r="N233" s="150">
        <v>50</v>
      </c>
      <c r="O233" s="23">
        <v>230000000</v>
      </c>
      <c r="P233" s="23" t="s">
        <v>233</v>
      </c>
      <c r="Q233" s="68" t="s">
        <v>765</v>
      </c>
      <c r="R233" s="23" t="s">
        <v>234</v>
      </c>
      <c r="S233" s="23">
        <v>230000000</v>
      </c>
      <c r="T233" s="53" t="s">
        <v>538</v>
      </c>
      <c r="U233" s="38"/>
      <c r="V233" s="25" t="s">
        <v>285</v>
      </c>
      <c r="W233" s="147"/>
      <c r="X233" s="147"/>
      <c r="Y233" s="59">
        <v>0</v>
      </c>
      <c r="Z233" s="150">
        <v>90</v>
      </c>
      <c r="AA233" s="150">
        <v>10</v>
      </c>
      <c r="AB233" s="246"/>
      <c r="AC233" s="25" t="s">
        <v>236</v>
      </c>
      <c r="AD233" s="245"/>
      <c r="AE233" s="246"/>
      <c r="AF233" s="149">
        <v>259195940</v>
      </c>
      <c r="AG233" s="149">
        <f t="shared" ref="AG233" si="215">AF233*1.12</f>
        <v>290299452.80000001</v>
      </c>
      <c r="AH233" s="245"/>
      <c r="AI233" s="246"/>
      <c r="AJ233" s="158">
        <v>297878222</v>
      </c>
      <c r="AK233" s="158">
        <v>333623608.64000005</v>
      </c>
      <c r="AL233" s="245"/>
      <c r="AM233" s="246"/>
      <c r="AN233" s="158">
        <v>335038434</v>
      </c>
      <c r="AO233" s="158">
        <v>40204612.079999998</v>
      </c>
      <c r="AP233" s="245"/>
      <c r="AQ233" s="246"/>
      <c r="AR233" s="158">
        <v>371108051</v>
      </c>
      <c r="AS233" s="158">
        <v>415641017.12000006</v>
      </c>
      <c r="AT233" s="245"/>
      <c r="AU233" s="246"/>
      <c r="AV233" s="158">
        <v>393396889</v>
      </c>
      <c r="AW233" s="158">
        <v>440604515.68000007</v>
      </c>
      <c r="AX233" s="56"/>
      <c r="AY233" s="159">
        <f t="shared" ref="AY233" si="216">AF233+AJ233+AN233+AR233+AV233</f>
        <v>1656617536</v>
      </c>
      <c r="AZ233" s="160">
        <f t="shared" ref="AZ233" si="217">AY233*1.12</f>
        <v>1855411640.3200002</v>
      </c>
      <c r="BA233" s="146">
        <v>120240021112</v>
      </c>
      <c r="BB233" s="53" t="s">
        <v>539</v>
      </c>
      <c r="BC233" s="49" t="s">
        <v>716</v>
      </c>
      <c r="BD233" s="53"/>
      <c r="BE233" s="53"/>
      <c r="BF233" s="53"/>
      <c r="BG233" s="53"/>
      <c r="BH233" s="53"/>
      <c r="BI233" s="53"/>
      <c r="BJ233" s="53"/>
      <c r="BK233" s="53"/>
      <c r="BL233" s="38"/>
      <c r="BM233" s="48" t="s">
        <v>796</v>
      </c>
    </row>
    <row r="234" spans="1:66" s="135" customFormat="1" ht="12.95" customHeight="1" x14ac:dyDescent="0.25">
      <c r="A234" s="149" t="s">
        <v>530</v>
      </c>
      <c r="B234" s="25" t="s">
        <v>442</v>
      </c>
      <c r="C234" s="25"/>
      <c r="D234" s="27" t="s">
        <v>541</v>
      </c>
      <c r="E234" s="38"/>
      <c r="F234" s="35"/>
      <c r="G234" s="40" t="s">
        <v>532</v>
      </c>
      <c r="H234" s="40"/>
      <c r="I234" s="40" t="s">
        <v>533</v>
      </c>
      <c r="J234" s="40" t="s">
        <v>533</v>
      </c>
      <c r="K234" s="145" t="s">
        <v>25</v>
      </c>
      <c r="L234" s="38"/>
      <c r="M234" s="38"/>
      <c r="N234" s="150">
        <v>50</v>
      </c>
      <c r="O234" s="23">
        <v>230000000</v>
      </c>
      <c r="P234" s="23" t="s">
        <v>233</v>
      </c>
      <c r="Q234" s="23" t="s">
        <v>522</v>
      </c>
      <c r="R234" s="23" t="s">
        <v>234</v>
      </c>
      <c r="S234" s="23">
        <v>230000000</v>
      </c>
      <c r="T234" s="40" t="s">
        <v>280</v>
      </c>
      <c r="U234" s="38"/>
      <c r="V234" s="25" t="s">
        <v>285</v>
      </c>
      <c r="W234" s="38"/>
      <c r="X234" s="38"/>
      <c r="Y234" s="59">
        <v>0</v>
      </c>
      <c r="Z234" s="150">
        <v>90</v>
      </c>
      <c r="AA234" s="77">
        <v>10</v>
      </c>
      <c r="AB234" s="38"/>
      <c r="AC234" s="25" t="s">
        <v>236</v>
      </c>
      <c r="AD234" s="107"/>
      <c r="AE234" s="157"/>
      <c r="AF234" s="157">
        <v>120973130</v>
      </c>
      <c r="AG234" s="149">
        <f t="shared" si="208"/>
        <v>135489905.60000002</v>
      </c>
      <c r="AH234" s="107"/>
      <c r="AI234" s="158"/>
      <c r="AJ234" s="158">
        <v>139296840</v>
      </c>
      <c r="AK234" s="158">
        <f t="shared" si="209"/>
        <v>156012460.80000001</v>
      </c>
      <c r="AL234" s="38"/>
      <c r="AM234" s="158"/>
      <c r="AN234" s="158">
        <v>156674076</v>
      </c>
      <c r="AO234" s="158">
        <f t="shared" si="212"/>
        <v>18800889.120000001</v>
      </c>
      <c r="AP234" s="38"/>
      <c r="AQ234" s="38"/>
      <c r="AR234" s="158">
        <v>173541317</v>
      </c>
      <c r="AS234" s="158">
        <f t="shared" si="213"/>
        <v>194366275.04000002</v>
      </c>
      <c r="AT234" s="38"/>
      <c r="AU234" s="38"/>
      <c r="AV234" s="158">
        <v>183964249</v>
      </c>
      <c r="AW234" s="158">
        <f t="shared" si="214"/>
        <v>206039958.88000003</v>
      </c>
      <c r="AX234" s="56"/>
      <c r="AY234" s="159">
        <v>0</v>
      </c>
      <c r="AZ234" s="160">
        <f t="shared" si="211"/>
        <v>0</v>
      </c>
      <c r="BA234" s="146">
        <v>120240021112</v>
      </c>
      <c r="BB234" s="53" t="s">
        <v>542</v>
      </c>
      <c r="BC234" s="49" t="s">
        <v>543</v>
      </c>
      <c r="BD234" s="38"/>
      <c r="BE234" s="38"/>
      <c r="BF234" s="38"/>
      <c r="BG234" s="38"/>
      <c r="BH234" s="38"/>
      <c r="BI234" s="38"/>
      <c r="BJ234" s="38"/>
      <c r="BK234" s="38"/>
      <c r="BL234" s="44"/>
      <c r="BM234" s="126" t="s">
        <v>417</v>
      </c>
    </row>
    <row r="235" spans="1:66" s="135" customFormat="1" ht="12.95" customHeight="1" x14ac:dyDescent="0.25">
      <c r="A235" s="149" t="s">
        <v>530</v>
      </c>
      <c r="B235" s="25" t="s">
        <v>442</v>
      </c>
      <c r="C235" s="25"/>
      <c r="D235" s="36" t="s">
        <v>717</v>
      </c>
      <c r="E235" s="38"/>
      <c r="F235" s="36"/>
      <c r="G235" s="40" t="s">
        <v>532</v>
      </c>
      <c r="H235" s="40"/>
      <c r="I235" s="40" t="s">
        <v>533</v>
      </c>
      <c r="J235" s="40" t="s">
        <v>533</v>
      </c>
      <c r="K235" s="115" t="s">
        <v>25</v>
      </c>
      <c r="L235" s="38"/>
      <c r="M235" s="38"/>
      <c r="N235" s="150">
        <v>50</v>
      </c>
      <c r="O235" s="23">
        <v>230000000</v>
      </c>
      <c r="P235" s="23" t="s">
        <v>233</v>
      </c>
      <c r="Q235" s="68" t="s">
        <v>662</v>
      </c>
      <c r="R235" s="23" t="s">
        <v>234</v>
      </c>
      <c r="S235" s="23">
        <v>230000000</v>
      </c>
      <c r="T235" s="40" t="s">
        <v>280</v>
      </c>
      <c r="U235" s="38"/>
      <c r="V235" s="25" t="s">
        <v>285</v>
      </c>
      <c r="W235" s="38"/>
      <c r="X235" s="38"/>
      <c r="Y235" s="59">
        <v>0</v>
      </c>
      <c r="Z235" s="150">
        <v>90</v>
      </c>
      <c r="AA235" s="77">
        <v>10</v>
      </c>
      <c r="AB235" s="38"/>
      <c r="AC235" s="25" t="s">
        <v>236</v>
      </c>
      <c r="AD235" s="107"/>
      <c r="AE235" s="157"/>
      <c r="AF235" s="157">
        <v>120973130</v>
      </c>
      <c r="AG235" s="149">
        <f t="shared" si="208"/>
        <v>135489905.60000002</v>
      </c>
      <c r="AH235" s="107"/>
      <c r="AI235" s="158"/>
      <c r="AJ235" s="158">
        <v>139296840</v>
      </c>
      <c r="AK235" s="158">
        <f t="shared" si="209"/>
        <v>156012460.80000001</v>
      </c>
      <c r="AL235" s="38"/>
      <c r="AM235" s="158"/>
      <c r="AN235" s="158">
        <v>156674076</v>
      </c>
      <c r="AO235" s="158">
        <f t="shared" si="212"/>
        <v>18800889.120000001</v>
      </c>
      <c r="AP235" s="38"/>
      <c r="AQ235" s="38"/>
      <c r="AR235" s="158">
        <v>173541317</v>
      </c>
      <c r="AS235" s="158">
        <f t="shared" si="213"/>
        <v>194366275.04000002</v>
      </c>
      <c r="AT235" s="38"/>
      <c r="AU235" s="38"/>
      <c r="AV235" s="158">
        <v>183964249</v>
      </c>
      <c r="AW235" s="158">
        <f t="shared" si="214"/>
        <v>206039958.88000003</v>
      </c>
      <c r="AX235" s="56"/>
      <c r="AY235" s="159">
        <v>0</v>
      </c>
      <c r="AZ235" s="160">
        <f t="shared" si="211"/>
        <v>0</v>
      </c>
      <c r="BA235" s="146">
        <v>120240021112</v>
      </c>
      <c r="BB235" s="53" t="s">
        <v>542</v>
      </c>
      <c r="BC235" s="49" t="s">
        <v>718</v>
      </c>
      <c r="BD235" s="38"/>
      <c r="BE235" s="38"/>
      <c r="BF235" s="38"/>
      <c r="BG235" s="38"/>
      <c r="BH235" s="38"/>
      <c r="BI235" s="38"/>
      <c r="BJ235" s="38"/>
      <c r="BK235" s="38"/>
      <c r="BL235" s="44"/>
      <c r="BM235" s="48" t="s">
        <v>751</v>
      </c>
    </row>
    <row r="236" spans="1:66" s="135" customFormat="1" ht="12.95" customHeight="1" x14ac:dyDescent="0.25">
      <c r="A236" s="149" t="s">
        <v>530</v>
      </c>
      <c r="B236" s="25" t="s">
        <v>442</v>
      </c>
      <c r="C236" s="25"/>
      <c r="D236" s="36" t="s">
        <v>777</v>
      </c>
      <c r="E236" s="38"/>
      <c r="F236" s="36"/>
      <c r="G236" s="40" t="s">
        <v>532</v>
      </c>
      <c r="H236" s="40"/>
      <c r="I236" s="40" t="s">
        <v>533</v>
      </c>
      <c r="J236" s="40" t="s">
        <v>533</v>
      </c>
      <c r="K236" s="115" t="s">
        <v>25</v>
      </c>
      <c r="L236" s="38"/>
      <c r="M236" s="38"/>
      <c r="N236" s="150">
        <v>50</v>
      </c>
      <c r="O236" s="23">
        <v>230000000</v>
      </c>
      <c r="P236" s="23" t="s">
        <v>233</v>
      </c>
      <c r="Q236" s="68" t="s">
        <v>765</v>
      </c>
      <c r="R236" s="23" t="s">
        <v>234</v>
      </c>
      <c r="S236" s="23">
        <v>230000000</v>
      </c>
      <c r="T236" s="40" t="s">
        <v>280</v>
      </c>
      <c r="U236" s="38"/>
      <c r="V236" s="25" t="s">
        <v>285</v>
      </c>
      <c r="W236" s="38"/>
      <c r="X236" s="38"/>
      <c r="Y236" s="59">
        <v>0</v>
      </c>
      <c r="Z236" s="150">
        <v>90</v>
      </c>
      <c r="AA236" s="77">
        <v>10</v>
      </c>
      <c r="AB236" s="38"/>
      <c r="AC236" s="25" t="s">
        <v>236</v>
      </c>
      <c r="AD236" s="107"/>
      <c r="AE236" s="157"/>
      <c r="AF236" s="157">
        <v>120973130</v>
      </c>
      <c r="AG236" s="149">
        <v>135489905.60000002</v>
      </c>
      <c r="AH236" s="107"/>
      <c r="AI236" s="158"/>
      <c r="AJ236" s="158">
        <v>139296840</v>
      </c>
      <c r="AK236" s="158">
        <v>156012460.80000001</v>
      </c>
      <c r="AL236" s="38"/>
      <c r="AM236" s="158"/>
      <c r="AN236" s="158">
        <v>156674076</v>
      </c>
      <c r="AO236" s="158">
        <v>18800889.120000001</v>
      </c>
      <c r="AP236" s="38"/>
      <c r="AQ236" s="38"/>
      <c r="AR236" s="158">
        <v>173541317</v>
      </c>
      <c r="AS236" s="158">
        <v>194366275.04000002</v>
      </c>
      <c r="AT236" s="38"/>
      <c r="AU236" s="38"/>
      <c r="AV236" s="158">
        <v>183964249</v>
      </c>
      <c r="AW236" s="158">
        <v>206039958.88000003</v>
      </c>
      <c r="AX236" s="56"/>
      <c r="AY236" s="159">
        <v>0</v>
      </c>
      <c r="AZ236" s="160">
        <v>0</v>
      </c>
      <c r="BA236" s="146">
        <v>120240021112</v>
      </c>
      <c r="BB236" s="53" t="s">
        <v>542</v>
      </c>
      <c r="BC236" s="49" t="s">
        <v>718</v>
      </c>
      <c r="BD236" s="38"/>
      <c r="BE236" s="38"/>
      <c r="BF236" s="38"/>
      <c r="BG236" s="38"/>
      <c r="BH236" s="38"/>
      <c r="BI236" s="38"/>
      <c r="BJ236" s="38"/>
      <c r="BK236" s="38"/>
      <c r="BL236" s="44"/>
      <c r="BM236" s="48" t="s">
        <v>191</v>
      </c>
    </row>
    <row r="237" spans="1:66" s="135" customFormat="1" ht="12.95" customHeight="1" x14ac:dyDescent="0.25">
      <c r="A237" s="149" t="s">
        <v>530</v>
      </c>
      <c r="B237" s="25" t="s">
        <v>442</v>
      </c>
      <c r="C237" s="25"/>
      <c r="D237" s="36" t="s">
        <v>798</v>
      </c>
      <c r="E237" s="38"/>
      <c r="F237" s="36"/>
      <c r="G237" s="40" t="s">
        <v>532</v>
      </c>
      <c r="H237" s="40"/>
      <c r="I237" s="40" t="s">
        <v>533</v>
      </c>
      <c r="J237" s="40" t="s">
        <v>533</v>
      </c>
      <c r="K237" s="115" t="s">
        <v>25</v>
      </c>
      <c r="L237" s="38"/>
      <c r="M237" s="38"/>
      <c r="N237" s="150">
        <v>50</v>
      </c>
      <c r="O237" s="23">
        <v>230000000</v>
      </c>
      <c r="P237" s="23" t="s">
        <v>233</v>
      </c>
      <c r="Q237" s="68" t="s">
        <v>765</v>
      </c>
      <c r="R237" s="23" t="s">
        <v>234</v>
      </c>
      <c r="S237" s="23">
        <v>230000000</v>
      </c>
      <c r="T237" s="40" t="s">
        <v>280</v>
      </c>
      <c r="U237" s="38"/>
      <c r="V237" s="25" t="s">
        <v>285</v>
      </c>
      <c r="W237" s="38"/>
      <c r="X237" s="38"/>
      <c r="Y237" s="59">
        <v>0</v>
      </c>
      <c r="Z237" s="150">
        <v>90</v>
      </c>
      <c r="AA237" s="77">
        <v>10</v>
      </c>
      <c r="AB237" s="38"/>
      <c r="AC237" s="25" t="s">
        <v>236</v>
      </c>
      <c r="AD237" s="107"/>
      <c r="AE237" s="157"/>
      <c r="AF237" s="157">
        <v>120927340</v>
      </c>
      <c r="AG237" s="149">
        <f>AF237*1.12</f>
        <v>135438620.80000001</v>
      </c>
      <c r="AH237" s="107"/>
      <c r="AI237" s="158"/>
      <c r="AJ237" s="158">
        <v>139296840</v>
      </c>
      <c r="AK237" s="158">
        <v>156012460.80000001</v>
      </c>
      <c r="AL237" s="38"/>
      <c r="AM237" s="158"/>
      <c r="AN237" s="158">
        <v>156674076</v>
      </c>
      <c r="AO237" s="158">
        <v>18800889.120000001</v>
      </c>
      <c r="AP237" s="38"/>
      <c r="AQ237" s="38"/>
      <c r="AR237" s="158">
        <v>173541317</v>
      </c>
      <c r="AS237" s="158">
        <v>194366275.04000002</v>
      </c>
      <c r="AT237" s="38"/>
      <c r="AU237" s="38"/>
      <c r="AV237" s="158">
        <v>183964249</v>
      </c>
      <c r="AW237" s="158">
        <v>206039958.88000003</v>
      </c>
      <c r="AX237" s="56"/>
      <c r="AY237" s="159">
        <f t="shared" ref="AY237" si="218">AF237+AJ237+AN237+AR237+AV237</f>
        <v>774403822</v>
      </c>
      <c r="AZ237" s="160">
        <f t="shared" ref="AZ237" si="219">AY237*1.12</f>
        <v>867332280.6400001</v>
      </c>
      <c r="BA237" s="146">
        <v>120240021112</v>
      </c>
      <c r="BB237" s="53" t="s">
        <v>542</v>
      </c>
      <c r="BC237" s="49" t="s">
        <v>718</v>
      </c>
      <c r="BD237" s="38"/>
      <c r="BE237" s="38"/>
      <c r="BF237" s="38"/>
      <c r="BG237" s="38"/>
      <c r="BH237" s="38"/>
      <c r="BI237" s="38"/>
      <c r="BJ237" s="38"/>
      <c r="BK237" s="38"/>
      <c r="BL237" s="44"/>
      <c r="BM237" s="48" t="s">
        <v>796</v>
      </c>
    </row>
    <row r="238" spans="1:66" s="135" customFormat="1" ht="12.95" customHeight="1" x14ac:dyDescent="0.25">
      <c r="A238" s="149" t="s">
        <v>530</v>
      </c>
      <c r="B238" s="25" t="s">
        <v>442</v>
      </c>
      <c r="C238" s="25"/>
      <c r="D238" s="27" t="s">
        <v>544</v>
      </c>
      <c r="E238" s="38"/>
      <c r="F238" s="35"/>
      <c r="G238" s="40" t="s">
        <v>532</v>
      </c>
      <c r="H238" s="40"/>
      <c r="I238" s="40" t="s">
        <v>533</v>
      </c>
      <c r="J238" s="40" t="s">
        <v>533</v>
      </c>
      <c r="K238" s="145" t="s">
        <v>25</v>
      </c>
      <c r="L238" s="38"/>
      <c r="M238" s="38"/>
      <c r="N238" s="150">
        <v>50</v>
      </c>
      <c r="O238" s="23">
        <v>230000000</v>
      </c>
      <c r="P238" s="23" t="s">
        <v>233</v>
      </c>
      <c r="Q238" s="23" t="s">
        <v>522</v>
      </c>
      <c r="R238" s="23" t="s">
        <v>234</v>
      </c>
      <c r="S238" s="23">
        <v>230000000</v>
      </c>
      <c r="T238" s="40" t="s">
        <v>140</v>
      </c>
      <c r="U238" s="38"/>
      <c r="V238" s="25" t="s">
        <v>285</v>
      </c>
      <c r="W238" s="38"/>
      <c r="X238" s="38"/>
      <c r="Y238" s="59">
        <v>0</v>
      </c>
      <c r="Z238" s="150">
        <v>90</v>
      </c>
      <c r="AA238" s="77">
        <v>10</v>
      </c>
      <c r="AB238" s="38"/>
      <c r="AC238" s="25" t="s">
        <v>236</v>
      </c>
      <c r="AD238" s="107"/>
      <c r="AE238" s="157"/>
      <c r="AF238" s="157">
        <v>123840814</v>
      </c>
      <c r="AG238" s="149">
        <f t="shared" si="208"/>
        <v>138701711.68000001</v>
      </c>
      <c r="AH238" s="107"/>
      <c r="AI238" s="157"/>
      <c r="AJ238" s="157">
        <v>142598889</v>
      </c>
      <c r="AK238" s="158">
        <f t="shared" si="209"/>
        <v>159710755.68000001</v>
      </c>
      <c r="AL238" s="38"/>
      <c r="AM238" s="157"/>
      <c r="AN238" s="158">
        <v>160388055</v>
      </c>
      <c r="AO238" s="158">
        <f t="shared" si="212"/>
        <v>19246566.599999998</v>
      </c>
      <c r="AP238" s="38"/>
      <c r="AQ238" s="38"/>
      <c r="AR238" s="158">
        <v>177655136</v>
      </c>
      <c r="AS238" s="158">
        <f t="shared" si="213"/>
        <v>198973752.32000002</v>
      </c>
      <c r="AT238" s="38"/>
      <c r="AU238" s="38"/>
      <c r="AV238" s="158">
        <v>188325146</v>
      </c>
      <c r="AW238" s="158">
        <f t="shared" si="214"/>
        <v>210924163.52000001</v>
      </c>
      <c r="AX238" s="56"/>
      <c r="AY238" s="159">
        <v>0</v>
      </c>
      <c r="AZ238" s="160">
        <f t="shared" si="211"/>
        <v>0</v>
      </c>
      <c r="BA238" s="146">
        <v>120240021112</v>
      </c>
      <c r="BB238" s="53" t="s">
        <v>545</v>
      </c>
      <c r="BC238" s="49" t="s">
        <v>546</v>
      </c>
      <c r="BD238" s="38"/>
      <c r="BE238" s="38"/>
      <c r="BF238" s="38"/>
      <c r="BG238" s="38"/>
      <c r="BH238" s="38"/>
      <c r="BI238" s="38"/>
      <c r="BJ238" s="38"/>
      <c r="BK238" s="38"/>
      <c r="BL238" s="44"/>
      <c r="BM238" s="126" t="s">
        <v>417</v>
      </c>
    </row>
    <row r="239" spans="1:66" s="135" customFormat="1" ht="12.95" customHeight="1" x14ac:dyDescent="0.25">
      <c r="A239" s="149" t="s">
        <v>530</v>
      </c>
      <c r="B239" s="25" t="s">
        <v>442</v>
      </c>
      <c r="C239" s="25"/>
      <c r="D239" s="36" t="s">
        <v>719</v>
      </c>
      <c r="E239" s="38"/>
      <c r="F239" s="36"/>
      <c r="G239" s="40" t="s">
        <v>532</v>
      </c>
      <c r="H239" s="40"/>
      <c r="I239" s="40" t="s">
        <v>533</v>
      </c>
      <c r="J239" s="40" t="s">
        <v>533</v>
      </c>
      <c r="K239" s="115" t="s">
        <v>25</v>
      </c>
      <c r="L239" s="38"/>
      <c r="M239" s="38"/>
      <c r="N239" s="150">
        <v>50</v>
      </c>
      <c r="O239" s="23">
        <v>230000000</v>
      </c>
      <c r="P239" s="23" t="s">
        <v>233</v>
      </c>
      <c r="Q239" s="68" t="s">
        <v>662</v>
      </c>
      <c r="R239" s="23" t="s">
        <v>234</v>
      </c>
      <c r="S239" s="23">
        <v>230000000</v>
      </c>
      <c r="T239" s="40" t="s">
        <v>140</v>
      </c>
      <c r="U239" s="38"/>
      <c r="V239" s="25" t="s">
        <v>285</v>
      </c>
      <c r="W239" s="38"/>
      <c r="X239" s="38"/>
      <c r="Y239" s="59">
        <v>0</v>
      </c>
      <c r="Z239" s="150">
        <v>90</v>
      </c>
      <c r="AA239" s="77">
        <v>10</v>
      </c>
      <c r="AB239" s="38"/>
      <c r="AC239" s="25" t="s">
        <v>236</v>
      </c>
      <c r="AD239" s="107"/>
      <c r="AE239" s="157"/>
      <c r="AF239" s="157">
        <v>123840814</v>
      </c>
      <c r="AG239" s="149">
        <f t="shared" si="208"/>
        <v>138701711.68000001</v>
      </c>
      <c r="AH239" s="107"/>
      <c r="AI239" s="157"/>
      <c r="AJ239" s="157">
        <v>142598889</v>
      </c>
      <c r="AK239" s="158">
        <f t="shared" si="209"/>
        <v>159710755.68000001</v>
      </c>
      <c r="AL239" s="38"/>
      <c r="AM239" s="157"/>
      <c r="AN239" s="158">
        <v>160388055</v>
      </c>
      <c r="AO239" s="158">
        <f t="shared" si="212"/>
        <v>19246566.599999998</v>
      </c>
      <c r="AP239" s="38"/>
      <c r="AQ239" s="38"/>
      <c r="AR239" s="158">
        <v>177655136</v>
      </c>
      <c r="AS239" s="158">
        <f t="shared" si="213"/>
        <v>198973752.32000002</v>
      </c>
      <c r="AT239" s="38"/>
      <c r="AU239" s="38"/>
      <c r="AV239" s="158">
        <v>188325146</v>
      </c>
      <c r="AW239" s="158">
        <f t="shared" si="214"/>
        <v>210924163.52000001</v>
      </c>
      <c r="AX239" s="56"/>
      <c r="AY239" s="159">
        <v>0</v>
      </c>
      <c r="AZ239" s="160">
        <f t="shared" si="211"/>
        <v>0</v>
      </c>
      <c r="BA239" s="146">
        <v>120240021112</v>
      </c>
      <c r="BB239" s="53" t="s">
        <v>545</v>
      </c>
      <c r="BC239" s="49" t="s">
        <v>720</v>
      </c>
      <c r="BD239" s="38"/>
      <c r="BE239" s="38"/>
      <c r="BF239" s="38"/>
      <c r="BG239" s="38"/>
      <c r="BH239" s="38"/>
      <c r="BI239" s="38"/>
      <c r="BJ239" s="38"/>
      <c r="BK239" s="38"/>
      <c r="BL239" s="44"/>
      <c r="BM239" s="48" t="s">
        <v>194</v>
      </c>
    </row>
    <row r="240" spans="1:66" s="135" customFormat="1" ht="12.95" customHeight="1" x14ac:dyDescent="0.25">
      <c r="A240" s="149" t="s">
        <v>530</v>
      </c>
      <c r="B240" s="25" t="s">
        <v>442</v>
      </c>
      <c r="C240" s="25"/>
      <c r="D240" s="36" t="s">
        <v>778</v>
      </c>
      <c r="E240" s="38"/>
      <c r="F240" s="36"/>
      <c r="G240" s="40" t="s">
        <v>532</v>
      </c>
      <c r="H240" s="40"/>
      <c r="I240" s="40" t="s">
        <v>533</v>
      </c>
      <c r="J240" s="40" t="s">
        <v>533</v>
      </c>
      <c r="K240" s="115" t="s">
        <v>25</v>
      </c>
      <c r="L240" s="38"/>
      <c r="M240" s="38"/>
      <c r="N240" s="150">
        <v>50</v>
      </c>
      <c r="O240" s="23">
        <v>230000000</v>
      </c>
      <c r="P240" s="23" t="s">
        <v>233</v>
      </c>
      <c r="Q240" s="68" t="s">
        <v>765</v>
      </c>
      <c r="R240" s="23" t="s">
        <v>234</v>
      </c>
      <c r="S240" s="23">
        <v>230000000</v>
      </c>
      <c r="T240" s="40" t="s">
        <v>140</v>
      </c>
      <c r="U240" s="38"/>
      <c r="V240" s="25" t="s">
        <v>285</v>
      </c>
      <c r="W240" s="38"/>
      <c r="X240" s="38"/>
      <c r="Y240" s="59">
        <v>0</v>
      </c>
      <c r="Z240" s="150">
        <v>90</v>
      </c>
      <c r="AA240" s="77">
        <v>10</v>
      </c>
      <c r="AB240" s="38"/>
      <c r="AC240" s="25" t="s">
        <v>236</v>
      </c>
      <c r="AD240" s="107"/>
      <c r="AE240" s="157"/>
      <c r="AF240" s="157">
        <v>123840814</v>
      </c>
      <c r="AG240" s="149">
        <v>138701711.68000001</v>
      </c>
      <c r="AH240" s="107"/>
      <c r="AI240" s="157"/>
      <c r="AJ240" s="157">
        <v>142598889</v>
      </c>
      <c r="AK240" s="158">
        <v>159710755.68000001</v>
      </c>
      <c r="AL240" s="38"/>
      <c r="AM240" s="157"/>
      <c r="AN240" s="158">
        <v>160388055</v>
      </c>
      <c r="AO240" s="158">
        <v>19246566.599999998</v>
      </c>
      <c r="AP240" s="38"/>
      <c r="AQ240" s="38"/>
      <c r="AR240" s="158">
        <v>177655136</v>
      </c>
      <c r="AS240" s="158">
        <v>198973752.32000002</v>
      </c>
      <c r="AT240" s="38"/>
      <c r="AU240" s="38"/>
      <c r="AV240" s="158">
        <v>188325146</v>
      </c>
      <c r="AW240" s="158">
        <v>210924163.52000001</v>
      </c>
      <c r="AX240" s="56"/>
      <c r="AY240" s="159">
        <v>0</v>
      </c>
      <c r="AZ240" s="160">
        <v>0</v>
      </c>
      <c r="BA240" s="146">
        <v>120240021112</v>
      </c>
      <c r="BB240" s="53" t="s">
        <v>545</v>
      </c>
      <c r="BC240" s="49" t="s">
        <v>720</v>
      </c>
      <c r="BD240" s="38"/>
      <c r="BE240" s="38"/>
      <c r="BF240" s="38"/>
      <c r="BG240" s="38"/>
      <c r="BH240" s="38"/>
      <c r="BI240" s="38"/>
      <c r="BJ240" s="38"/>
      <c r="BK240" s="38"/>
      <c r="BL240" s="44"/>
      <c r="BM240" s="48" t="s">
        <v>191</v>
      </c>
    </row>
    <row r="241" spans="1:65" ht="12.95" customHeight="1" x14ac:dyDescent="0.25">
      <c r="A241" s="149" t="s">
        <v>530</v>
      </c>
      <c r="B241" s="25" t="s">
        <v>442</v>
      </c>
      <c r="C241" s="25"/>
      <c r="D241" s="36" t="s">
        <v>799</v>
      </c>
      <c r="E241" s="38"/>
      <c r="F241" s="36"/>
      <c r="G241" s="40" t="s">
        <v>532</v>
      </c>
      <c r="H241" s="40"/>
      <c r="I241" s="40" t="s">
        <v>533</v>
      </c>
      <c r="J241" s="40" t="s">
        <v>533</v>
      </c>
      <c r="K241" s="115" t="s">
        <v>25</v>
      </c>
      <c r="L241" s="38"/>
      <c r="M241" s="38"/>
      <c r="N241" s="150">
        <v>50</v>
      </c>
      <c r="O241" s="23">
        <v>230000000</v>
      </c>
      <c r="P241" s="23" t="s">
        <v>233</v>
      </c>
      <c r="Q241" s="68" t="s">
        <v>765</v>
      </c>
      <c r="R241" s="23" t="s">
        <v>234</v>
      </c>
      <c r="S241" s="23">
        <v>230000000</v>
      </c>
      <c r="T241" s="40" t="s">
        <v>140</v>
      </c>
      <c r="U241" s="38"/>
      <c r="V241" s="25" t="s">
        <v>285</v>
      </c>
      <c r="W241" s="38"/>
      <c r="X241" s="38"/>
      <c r="Y241" s="59">
        <v>0</v>
      </c>
      <c r="Z241" s="150">
        <v>90</v>
      </c>
      <c r="AA241" s="77">
        <v>10</v>
      </c>
      <c r="AB241" s="38"/>
      <c r="AC241" s="25" t="s">
        <v>236</v>
      </c>
      <c r="AD241" s="107"/>
      <c r="AE241" s="157"/>
      <c r="AF241" s="157">
        <v>123794652</v>
      </c>
      <c r="AG241" s="149">
        <f t="shared" ref="AG241" si="220">AF241*1.12</f>
        <v>138650010.24000001</v>
      </c>
      <c r="AH241" s="107"/>
      <c r="AI241" s="157"/>
      <c r="AJ241" s="157">
        <v>142598889</v>
      </c>
      <c r="AK241" s="158">
        <v>159710755.68000001</v>
      </c>
      <c r="AL241" s="38"/>
      <c r="AM241" s="157"/>
      <c r="AN241" s="158">
        <v>160388055</v>
      </c>
      <c r="AO241" s="158">
        <v>19246566.599999998</v>
      </c>
      <c r="AP241" s="38"/>
      <c r="AQ241" s="38"/>
      <c r="AR241" s="158">
        <v>177655136</v>
      </c>
      <c r="AS241" s="158">
        <v>198973752.32000002</v>
      </c>
      <c r="AT241" s="38"/>
      <c r="AU241" s="38"/>
      <c r="AV241" s="158">
        <v>188325146</v>
      </c>
      <c r="AW241" s="158">
        <v>210924163.52000001</v>
      </c>
      <c r="AX241" s="56"/>
      <c r="AY241" s="159">
        <f t="shared" ref="AY241" si="221">AF241+AJ241+AN241+AR241+AV241</f>
        <v>792761878</v>
      </c>
      <c r="AZ241" s="160">
        <f t="shared" ref="AZ241" si="222">AY241*1.12</f>
        <v>887893303.36000013</v>
      </c>
      <c r="BA241" s="146">
        <v>120240021112</v>
      </c>
      <c r="BB241" s="53" t="s">
        <v>545</v>
      </c>
      <c r="BC241" s="49" t="s">
        <v>720</v>
      </c>
      <c r="BD241" s="38"/>
      <c r="BE241" s="38"/>
      <c r="BF241" s="38"/>
      <c r="BG241" s="38"/>
      <c r="BH241" s="38"/>
      <c r="BI241" s="38"/>
      <c r="BJ241" s="38"/>
      <c r="BK241" s="38"/>
      <c r="BL241" s="44"/>
      <c r="BM241" s="48" t="s">
        <v>796</v>
      </c>
    </row>
    <row r="242" spans="1:65" s="135" customFormat="1" ht="12.95" customHeight="1" x14ac:dyDescent="0.25">
      <c r="A242" s="320" t="s">
        <v>530</v>
      </c>
      <c r="B242" s="25" t="s">
        <v>442</v>
      </c>
      <c r="C242" s="25"/>
      <c r="D242" s="27" t="s">
        <v>547</v>
      </c>
      <c r="E242" s="38"/>
      <c r="F242" s="35"/>
      <c r="G242" s="40" t="s">
        <v>532</v>
      </c>
      <c r="H242" s="40"/>
      <c r="I242" s="40" t="s">
        <v>533</v>
      </c>
      <c r="J242" s="40" t="s">
        <v>533</v>
      </c>
      <c r="K242" s="145" t="s">
        <v>25</v>
      </c>
      <c r="L242" s="38"/>
      <c r="M242" s="38"/>
      <c r="N242" s="150">
        <v>50</v>
      </c>
      <c r="O242" s="23">
        <v>230000000</v>
      </c>
      <c r="P242" s="23" t="s">
        <v>233</v>
      </c>
      <c r="Q242" s="23" t="s">
        <v>522</v>
      </c>
      <c r="R242" s="23" t="s">
        <v>234</v>
      </c>
      <c r="S242" s="23">
        <v>230000000</v>
      </c>
      <c r="T242" s="77" t="s">
        <v>534</v>
      </c>
      <c r="U242" s="38"/>
      <c r="V242" s="25" t="s">
        <v>285</v>
      </c>
      <c r="W242" s="38"/>
      <c r="X242" s="38"/>
      <c r="Y242" s="59">
        <v>0</v>
      </c>
      <c r="Z242" s="150">
        <v>90</v>
      </c>
      <c r="AA242" s="77">
        <v>10</v>
      </c>
      <c r="AB242" s="38"/>
      <c r="AC242" s="25" t="s">
        <v>236</v>
      </c>
      <c r="AD242" s="107"/>
      <c r="AE242" s="157"/>
      <c r="AF242" s="157">
        <v>179981150</v>
      </c>
      <c r="AG242" s="149">
        <f t="shared" ref="AG242:AG256" si="223">AF242*1.12</f>
        <v>201578888.00000003</v>
      </c>
      <c r="AH242" s="107"/>
      <c r="AI242" s="157"/>
      <c r="AJ242" s="157">
        <v>463427200</v>
      </c>
      <c r="AK242" s="158">
        <f>AJ242*1.12</f>
        <v>519038464.00000006</v>
      </c>
      <c r="AL242" s="38"/>
      <c r="AM242" s="157"/>
      <c r="AN242" s="158">
        <v>543750600</v>
      </c>
      <c r="AO242" s="158">
        <f t="shared" ref="AO242:AO256" si="224">AN242*1.12</f>
        <v>609000672</v>
      </c>
      <c r="AP242" s="38"/>
      <c r="AQ242" s="38"/>
      <c r="AR242" s="158">
        <v>558307350</v>
      </c>
      <c r="AS242" s="158">
        <f t="shared" ref="AS242:AS256" si="225">AR242*1.12</f>
        <v>625304232</v>
      </c>
      <c r="AT242" s="38"/>
      <c r="AU242" s="38"/>
      <c r="AV242" s="158">
        <v>558307350</v>
      </c>
      <c r="AW242" s="158">
        <f t="shared" ref="AW242:AW256" si="226">AV242*1.12</f>
        <v>625304232</v>
      </c>
      <c r="AX242" s="56"/>
      <c r="AY242" s="159">
        <v>0</v>
      </c>
      <c r="AZ242" s="160">
        <f t="shared" si="211"/>
        <v>0</v>
      </c>
      <c r="BA242" s="146">
        <v>120240021112</v>
      </c>
      <c r="BB242" s="53" t="s">
        <v>548</v>
      </c>
      <c r="BC242" s="49" t="s">
        <v>549</v>
      </c>
      <c r="BD242" s="38"/>
      <c r="BE242" s="38"/>
      <c r="BF242" s="38"/>
      <c r="BG242" s="38"/>
      <c r="BH242" s="38"/>
      <c r="BI242" s="38"/>
      <c r="BJ242" s="38"/>
      <c r="BK242" s="38"/>
      <c r="BL242" s="44"/>
      <c r="BM242" s="126" t="s">
        <v>417</v>
      </c>
    </row>
    <row r="243" spans="1:65" s="135" customFormat="1" ht="12.95" customHeight="1" x14ac:dyDescent="0.25">
      <c r="A243" s="320" t="s">
        <v>530</v>
      </c>
      <c r="B243" s="25" t="s">
        <v>442</v>
      </c>
      <c r="C243" s="25"/>
      <c r="D243" s="36" t="s">
        <v>721</v>
      </c>
      <c r="E243" s="38"/>
      <c r="F243" s="36"/>
      <c r="G243" s="40" t="s">
        <v>532</v>
      </c>
      <c r="H243" s="40"/>
      <c r="I243" s="40" t="s">
        <v>533</v>
      </c>
      <c r="J243" s="40" t="s">
        <v>533</v>
      </c>
      <c r="K243" s="115" t="s">
        <v>25</v>
      </c>
      <c r="L243" s="38"/>
      <c r="M243" s="38"/>
      <c r="N243" s="150">
        <v>50</v>
      </c>
      <c r="O243" s="24" t="s">
        <v>242</v>
      </c>
      <c r="P243" s="156" t="s">
        <v>722</v>
      </c>
      <c r="Q243" s="68" t="s">
        <v>662</v>
      </c>
      <c r="R243" s="23" t="s">
        <v>234</v>
      </c>
      <c r="S243" s="23">
        <v>230000000</v>
      </c>
      <c r="T243" s="77" t="s">
        <v>534</v>
      </c>
      <c r="U243" s="38"/>
      <c r="V243" s="25" t="s">
        <v>285</v>
      </c>
      <c r="W243" s="38"/>
      <c r="X243" s="38"/>
      <c r="Y243" s="59">
        <v>0</v>
      </c>
      <c r="Z243" s="150">
        <v>90</v>
      </c>
      <c r="AA243" s="77">
        <v>10</v>
      </c>
      <c r="AB243" s="38"/>
      <c r="AC243" s="25" t="s">
        <v>236</v>
      </c>
      <c r="AD243" s="107"/>
      <c r="AE243" s="157"/>
      <c r="AF243" s="157">
        <v>179981150</v>
      </c>
      <c r="AG243" s="149">
        <f t="shared" si="223"/>
        <v>201578888.00000003</v>
      </c>
      <c r="AH243" s="107"/>
      <c r="AI243" s="157"/>
      <c r="AJ243" s="157">
        <v>463427200</v>
      </c>
      <c r="AK243" s="158">
        <f>AJ243*1.12</f>
        <v>519038464.00000006</v>
      </c>
      <c r="AL243" s="38"/>
      <c r="AM243" s="157"/>
      <c r="AN243" s="158">
        <v>543750600</v>
      </c>
      <c r="AO243" s="158">
        <f t="shared" si="224"/>
        <v>609000672</v>
      </c>
      <c r="AP243" s="38"/>
      <c r="AQ243" s="38"/>
      <c r="AR243" s="158">
        <v>558307350</v>
      </c>
      <c r="AS243" s="158">
        <f t="shared" si="225"/>
        <v>625304232</v>
      </c>
      <c r="AT243" s="38"/>
      <c r="AU243" s="38"/>
      <c r="AV243" s="158">
        <v>558307350</v>
      </c>
      <c r="AW243" s="158">
        <f t="shared" si="226"/>
        <v>625304232</v>
      </c>
      <c r="AX243" s="56"/>
      <c r="AY243" s="159">
        <v>0</v>
      </c>
      <c r="AZ243" s="160">
        <f t="shared" si="211"/>
        <v>0</v>
      </c>
      <c r="BA243" s="38" t="s">
        <v>447</v>
      </c>
      <c r="BB243" s="53" t="s">
        <v>548</v>
      </c>
      <c r="BC243" s="49" t="s">
        <v>723</v>
      </c>
      <c r="BD243" s="38"/>
      <c r="BE243" s="38"/>
      <c r="BF243" s="38"/>
      <c r="BG243" s="38"/>
      <c r="BH243" s="38"/>
      <c r="BI243" s="38"/>
      <c r="BJ243" s="38"/>
      <c r="BK243" s="38"/>
      <c r="BL243" s="44"/>
      <c r="BM243" s="48" t="s">
        <v>752</v>
      </c>
    </row>
    <row r="244" spans="1:65" s="135" customFormat="1" ht="12.95" customHeight="1" x14ac:dyDescent="0.25">
      <c r="A244" s="320" t="s">
        <v>530</v>
      </c>
      <c r="B244" s="25" t="s">
        <v>442</v>
      </c>
      <c r="C244" s="25"/>
      <c r="D244" s="36" t="s">
        <v>779</v>
      </c>
      <c r="E244" s="38"/>
      <c r="F244" s="36"/>
      <c r="G244" s="40" t="s">
        <v>532</v>
      </c>
      <c r="H244" s="40"/>
      <c r="I244" s="40" t="s">
        <v>533</v>
      </c>
      <c r="J244" s="40" t="s">
        <v>533</v>
      </c>
      <c r="K244" s="115" t="s">
        <v>25</v>
      </c>
      <c r="L244" s="38"/>
      <c r="M244" s="38"/>
      <c r="N244" s="150">
        <v>50</v>
      </c>
      <c r="O244" s="24" t="s">
        <v>242</v>
      </c>
      <c r="P244" s="156" t="s">
        <v>722</v>
      </c>
      <c r="Q244" s="68" t="s">
        <v>765</v>
      </c>
      <c r="R244" s="23" t="s">
        <v>234</v>
      </c>
      <c r="S244" s="23">
        <v>230000000</v>
      </c>
      <c r="T244" s="77" t="s">
        <v>534</v>
      </c>
      <c r="U244" s="38"/>
      <c r="V244" s="25" t="s">
        <v>285</v>
      </c>
      <c r="W244" s="38"/>
      <c r="X244" s="38"/>
      <c r="Y244" s="59">
        <v>0</v>
      </c>
      <c r="Z244" s="150">
        <v>90</v>
      </c>
      <c r="AA244" s="77">
        <v>10</v>
      </c>
      <c r="AB244" s="38"/>
      <c r="AC244" s="25" t="s">
        <v>236</v>
      </c>
      <c r="AD244" s="107"/>
      <c r="AE244" s="157"/>
      <c r="AF244" s="157">
        <v>179981150</v>
      </c>
      <c r="AG244" s="149">
        <v>201578888.00000003</v>
      </c>
      <c r="AH244" s="107"/>
      <c r="AI244" s="157"/>
      <c r="AJ244" s="157">
        <v>463427200</v>
      </c>
      <c r="AK244" s="158">
        <v>519038464.00000006</v>
      </c>
      <c r="AL244" s="38"/>
      <c r="AM244" s="157"/>
      <c r="AN244" s="158">
        <v>543750600</v>
      </c>
      <c r="AO244" s="158">
        <v>609000672</v>
      </c>
      <c r="AP244" s="38"/>
      <c r="AQ244" s="38"/>
      <c r="AR244" s="158">
        <v>558307350</v>
      </c>
      <c r="AS244" s="158">
        <v>625304232</v>
      </c>
      <c r="AT244" s="38"/>
      <c r="AU244" s="38"/>
      <c r="AV244" s="158">
        <v>558307350</v>
      </c>
      <c r="AW244" s="158">
        <v>625304232</v>
      </c>
      <c r="AX244" s="56"/>
      <c r="AY244" s="159">
        <v>0</v>
      </c>
      <c r="AZ244" s="160">
        <v>0</v>
      </c>
      <c r="BA244" s="38" t="s">
        <v>447</v>
      </c>
      <c r="BB244" s="53" t="s">
        <v>548</v>
      </c>
      <c r="BC244" s="49" t="s">
        <v>723</v>
      </c>
      <c r="BD244" s="38"/>
      <c r="BE244" s="38"/>
      <c r="BF244" s="38"/>
      <c r="BG244" s="38"/>
      <c r="BH244" s="38"/>
      <c r="BI244" s="38"/>
      <c r="BJ244" s="38"/>
      <c r="BK244" s="38"/>
      <c r="BL244" s="44"/>
      <c r="BM244" s="48" t="s">
        <v>191</v>
      </c>
    </row>
    <row r="245" spans="1:65" s="318" customFormat="1" ht="12.95" customHeight="1" x14ac:dyDescent="0.25">
      <c r="A245" s="320" t="s">
        <v>530</v>
      </c>
      <c r="B245" s="25" t="s">
        <v>442</v>
      </c>
      <c r="C245" s="25"/>
      <c r="D245" s="36" t="s">
        <v>806</v>
      </c>
      <c r="E245" s="360"/>
      <c r="F245" s="36"/>
      <c r="G245" s="374" t="s">
        <v>532</v>
      </c>
      <c r="H245" s="374"/>
      <c r="I245" s="374" t="s">
        <v>533</v>
      </c>
      <c r="J245" s="374" t="s">
        <v>533</v>
      </c>
      <c r="K245" s="115" t="s">
        <v>25</v>
      </c>
      <c r="L245" s="360"/>
      <c r="M245" s="38"/>
      <c r="N245" s="361">
        <v>50</v>
      </c>
      <c r="O245" s="23">
        <v>230000000</v>
      </c>
      <c r="P245" s="375" t="s">
        <v>747</v>
      </c>
      <c r="Q245" s="68" t="s">
        <v>446</v>
      </c>
      <c r="R245" s="375" t="s">
        <v>234</v>
      </c>
      <c r="S245" s="23">
        <v>230000000</v>
      </c>
      <c r="T245" s="376" t="s">
        <v>534</v>
      </c>
      <c r="U245" s="360"/>
      <c r="V245" s="377" t="s">
        <v>285</v>
      </c>
      <c r="W245" s="360"/>
      <c r="X245" s="360"/>
      <c r="Y245" s="378">
        <v>0</v>
      </c>
      <c r="Z245" s="361">
        <v>90</v>
      </c>
      <c r="AA245" s="344">
        <v>10</v>
      </c>
      <c r="AB245" s="360"/>
      <c r="AC245" s="25" t="s">
        <v>236</v>
      </c>
      <c r="AD245" s="379"/>
      <c r="AE245" s="380"/>
      <c r="AF245" s="380">
        <v>179981150</v>
      </c>
      <c r="AG245" s="381">
        <f>AF245*1.12</f>
        <v>201578888.00000003</v>
      </c>
      <c r="AH245" s="382"/>
      <c r="AI245" s="380"/>
      <c r="AJ245" s="380">
        <v>463427200</v>
      </c>
      <c r="AK245" s="383">
        <f>AJ245*1.12</f>
        <v>519038464.00000006</v>
      </c>
      <c r="AL245" s="384"/>
      <c r="AM245" s="380"/>
      <c r="AN245" s="383">
        <v>543750600</v>
      </c>
      <c r="AO245" s="383">
        <f>AN245*1.12</f>
        <v>609000672</v>
      </c>
      <c r="AP245" s="384"/>
      <c r="AQ245" s="384"/>
      <c r="AR245" s="383">
        <v>558307350</v>
      </c>
      <c r="AS245" s="383">
        <f>AR245*1.12</f>
        <v>625304232</v>
      </c>
      <c r="AT245" s="384"/>
      <c r="AU245" s="384"/>
      <c r="AV245" s="383">
        <v>558307350</v>
      </c>
      <c r="AW245" s="383">
        <f>AV245*1.12</f>
        <v>625304232</v>
      </c>
      <c r="AX245" s="333"/>
      <c r="AY245" s="385">
        <v>0</v>
      </c>
      <c r="AZ245" s="386">
        <f t="shared" ref="AZ245" si="227">AY245*1.12</f>
        <v>0</v>
      </c>
      <c r="BA245" s="146">
        <v>120240021112</v>
      </c>
      <c r="BB245" s="332" t="s">
        <v>548</v>
      </c>
      <c r="BC245" s="49" t="s">
        <v>549</v>
      </c>
      <c r="BD245" s="360"/>
      <c r="BE245" s="360"/>
      <c r="BF245" s="360"/>
      <c r="BG245" s="360"/>
      <c r="BH245" s="360"/>
      <c r="BI245" s="360"/>
      <c r="BJ245" s="360"/>
      <c r="BK245" s="360"/>
      <c r="BL245" s="387"/>
      <c r="BM245" s="334"/>
    </row>
    <row r="246" spans="1:65" s="318" customFormat="1" ht="12.95" customHeight="1" x14ac:dyDescent="0.25">
      <c r="A246" s="365" t="s">
        <v>530</v>
      </c>
      <c r="B246" s="25" t="s">
        <v>442</v>
      </c>
      <c r="C246" s="25"/>
      <c r="D246" s="36" t="s">
        <v>863</v>
      </c>
      <c r="E246" s="360"/>
      <c r="F246" s="36"/>
      <c r="G246" s="374" t="s">
        <v>532</v>
      </c>
      <c r="H246" s="374"/>
      <c r="I246" s="374" t="s">
        <v>533</v>
      </c>
      <c r="J246" s="374" t="s">
        <v>533</v>
      </c>
      <c r="K246" s="115" t="s">
        <v>857</v>
      </c>
      <c r="L246" s="360"/>
      <c r="M246" s="38"/>
      <c r="N246" s="361">
        <v>50</v>
      </c>
      <c r="O246" s="23">
        <v>230000000</v>
      </c>
      <c r="P246" s="375" t="s">
        <v>747</v>
      </c>
      <c r="Q246" s="68" t="s">
        <v>804</v>
      </c>
      <c r="R246" s="375" t="s">
        <v>234</v>
      </c>
      <c r="S246" s="23">
        <v>230000000</v>
      </c>
      <c r="T246" s="376" t="s">
        <v>534</v>
      </c>
      <c r="U246" s="360"/>
      <c r="V246" s="377" t="s">
        <v>285</v>
      </c>
      <c r="W246" s="360"/>
      <c r="X246" s="360"/>
      <c r="Y246" s="378">
        <v>0</v>
      </c>
      <c r="Z246" s="361">
        <v>90</v>
      </c>
      <c r="AA246" s="344">
        <v>10</v>
      </c>
      <c r="AB246" s="360"/>
      <c r="AC246" s="25" t="s">
        <v>236</v>
      </c>
      <c r="AD246" s="379"/>
      <c r="AE246" s="380"/>
      <c r="AF246" s="380">
        <v>179981150</v>
      </c>
      <c r="AG246" s="381">
        <f>AF246*1.12</f>
        <v>201578888.00000003</v>
      </c>
      <c r="AH246" s="382"/>
      <c r="AI246" s="380"/>
      <c r="AJ246" s="380">
        <v>463427200</v>
      </c>
      <c r="AK246" s="383">
        <f>AJ246*1.12</f>
        <v>519038464.00000006</v>
      </c>
      <c r="AL246" s="384"/>
      <c r="AM246" s="380"/>
      <c r="AN246" s="383">
        <v>543750600</v>
      </c>
      <c r="AO246" s="383">
        <f>AN246*1.12</f>
        <v>609000672</v>
      </c>
      <c r="AP246" s="384"/>
      <c r="AQ246" s="384"/>
      <c r="AR246" s="383">
        <v>558307350</v>
      </c>
      <c r="AS246" s="383">
        <f>AR246*1.12</f>
        <v>625304232</v>
      </c>
      <c r="AT246" s="384"/>
      <c r="AU246" s="384"/>
      <c r="AV246" s="383">
        <v>558307350</v>
      </c>
      <c r="AW246" s="383">
        <f>AV246*1.12</f>
        <v>625304232</v>
      </c>
      <c r="AX246" s="333"/>
      <c r="AY246" s="385">
        <v>0</v>
      </c>
      <c r="AZ246" s="386">
        <f>AY246*1.12</f>
        <v>0</v>
      </c>
      <c r="BA246" s="146">
        <v>120240021112</v>
      </c>
      <c r="BB246" s="332" t="s">
        <v>548</v>
      </c>
      <c r="BC246" s="49" t="s">
        <v>549</v>
      </c>
      <c r="BD246" s="360"/>
      <c r="BE246" s="360"/>
      <c r="BF246" s="360"/>
      <c r="BG246" s="360"/>
      <c r="BH246" s="360"/>
      <c r="BI246" s="360"/>
      <c r="BJ246" s="360"/>
      <c r="BK246" s="360"/>
      <c r="BL246" s="387"/>
      <c r="BM246" s="334" t="s">
        <v>194</v>
      </c>
    </row>
    <row r="247" spans="1:65" s="318" customFormat="1" ht="12.95" customHeight="1" x14ac:dyDescent="0.25">
      <c r="A247" s="365" t="s">
        <v>530</v>
      </c>
      <c r="B247" s="25" t="s">
        <v>442</v>
      </c>
      <c r="C247" s="25"/>
      <c r="D247" s="36" t="s">
        <v>882</v>
      </c>
      <c r="E247" s="360"/>
      <c r="F247" s="36"/>
      <c r="G247" s="374" t="s">
        <v>532</v>
      </c>
      <c r="H247" s="374"/>
      <c r="I247" s="374" t="s">
        <v>533</v>
      </c>
      <c r="J247" s="374" t="s">
        <v>533</v>
      </c>
      <c r="K247" s="115" t="s">
        <v>857</v>
      </c>
      <c r="L247" s="360"/>
      <c r="M247" s="38"/>
      <c r="N247" s="361">
        <v>50</v>
      </c>
      <c r="O247" s="23">
        <v>230000000</v>
      </c>
      <c r="P247" s="375" t="s">
        <v>747</v>
      </c>
      <c r="Q247" s="68" t="s">
        <v>804</v>
      </c>
      <c r="R247" s="375" t="s">
        <v>234</v>
      </c>
      <c r="S247" s="23">
        <v>230000000</v>
      </c>
      <c r="T247" s="376" t="s">
        <v>534</v>
      </c>
      <c r="U247" s="360"/>
      <c r="V247" s="377" t="s">
        <v>285</v>
      </c>
      <c r="W247" s="360"/>
      <c r="X247" s="360"/>
      <c r="Y247" s="378">
        <v>0</v>
      </c>
      <c r="Z247" s="361">
        <v>90</v>
      </c>
      <c r="AA247" s="344">
        <v>10</v>
      </c>
      <c r="AB247" s="360"/>
      <c r="AC247" s="25" t="s">
        <v>236</v>
      </c>
      <c r="AD247" s="379"/>
      <c r="AE247" s="380"/>
      <c r="AF247" s="380">
        <v>179981150</v>
      </c>
      <c r="AG247" s="381">
        <f>AF247*1.12</f>
        <v>201578888.00000003</v>
      </c>
      <c r="AH247" s="382"/>
      <c r="AI247" s="380"/>
      <c r="AJ247" s="380">
        <v>463427200</v>
      </c>
      <c r="AK247" s="383">
        <f>AJ247*1.12</f>
        <v>519038464.00000006</v>
      </c>
      <c r="AL247" s="384"/>
      <c r="AM247" s="380"/>
      <c r="AN247" s="383">
        <v>543750600</v>
      </c>
      <c r="AO247" s="383">
        <f>AN247*1.12</f>
        <v>609000672</v>
      </c>
      <c r="AP247" s="384"/>
      <c r="AQ247" s="384"/>
      <c r="AR247" s="383">
        <v>558307350</v>
      </c>
      <c r="AS247" s="383">
        <f>AR247*1.12</f>
        <v>625304232</v>
      </c>
      <c r="AT247" s="384"/>
      <c r="AU247" s="384"/>
      <c r="AV247" s="383">
        <v>558307287</v>
      </c>
      <c r="AW247" s="383">
        <f>AV247*1.12</f>
        <v>625304161.44000006</v>
      </c>
      <c r="AX247" s="333"/>
      <c r="AY247" s="385">
        <v>0</v>
      </c>
      <c r="AZ247" s="386">
        <f>AY247*1.12</f>
        <v>0</v>
      </c>
      <c r="BA247" s="146">
        <v>120240021112</v>
      </c>
      <c r="BB247" s="332" t="s">
        <v>548</v>
      </c>
      <c r="BC247" s="49" t="s">
        <v>880</v>
      </c>
      <c r="BD247" s="360"/>
      <c r="BE247" s="360"/>
      <c r="BF247" s="360"/>
      <c r="BG247" s="360"/>
      <c r="BH247" s="360"/>
      <c r="BI247" s="360"/>
      <c r="BJ247" s="360"/>
      <c r="BK247" s="360"/>
      <c r="BL247" s="387"/>
      <c r="BM247" s="334" t="s">
        <v>881</v>
      </c>
    </row>
    <row r="248" spans="1:65" ht="12.95" customHeight="1" x14ac:dyDescent="0.25">
      <c r="A248" s="365" t="s">
        <v>530</v>
      </c>
      <c r="B248" s="25" t="s">
        <v>442</v>
      </c>
      <c r="C248" s="25"/>
      <c r="D248" s="36" t="s">
        <v>890</v>
      </c>
      <c r="E248" s="360"/>
      <c r="F248" s="36"/>
      <c r="G248" s="374" t="s">
        <v>532</v>
      </c>
      <c r="H248" s="374"/>
      <c r="I248" s="374" t="s">
        <v>533</v>
      </c>
      <c r="J248" s="374" t="s">
        <v>533</v>
      </c>
      <c r="K248" s="115" t="s">
        <v>857</v>
      </c>
      <c r="L248" s="360"/>
      <c r="M248" s="38"/>
      <c r="N248" s="361">
        <v>50</v>
      </c>
      <c r="O248" s="23">
        <v>230000000</v>
      </c>
      <c r="P248" s="375" t="s">
        <v>747</v>
      </c>
      <c r="Q248" s="68" t="s">
        <v>884</v>
      </c>
      <c r="R248" s="375" t="s">
        <v>234</v>
      </c>
      <c r="S248" s="23">
        <v>230000000</v>
      </c>
      <c r="T248" s="376" t="s">
        <v>534</v>
      </c>
      <c r="U248" s="360"/>
      <c r="V248" s="377" t="s">
        <v>285</v>
      </c>
      <c r="W248" s="360"/>
      <c r="X248" s="360"/>
      <c r="Y248" s="378">
        <v>0</v>
      </c>
      <c r="Z248" s="361">
        <v>90</v>
      </c>
      <c r="AA248" s="344">
        <v>10</v>
      </c>
      <c r="AB248" s="360"/>
      <c r="AC248" s="25" t="s">
        <v>236</v>
      </c>
      <c r="AD248" s="379"/>
      <c r="AE248" s="380"/>
      <c r="AF248" s="380">
        <v>179981150</v>
      </c>
      <c r="AG248" s="381">
        <f>AF248*1.12</f>
        <v>201578888.00000003</v>
      </c>
      <c r="AH248" s="382"/>
      <c r="AI248" s="380"/>
      <c r="AJ248" s="380">
        <v>463427200</v>
      </c>
      <c r="AK248" s="383">
        <f>AJ248*1.12</f>
        <v>519038464.00000006</v>
      </c>
      <c r="AL248" s="384"/>
      <c r="AM248" s="380"/>
      <c r="AN248" s="383">
        <v>543750600</v>
      </c>
      <c r="AO248" s="383">
        <f>AN248*1.12</f>
        <v>609000672</v>
      </c>
      <c r="AP248" s="384"/>
      <c r="AQ248" s="384"/>
      <c r="AR248" s="383">
        <v>558307350</v>
      </c>
      <c r="AS248" s="383">
        <f>AR248*1.12</f>
        <v>625304232</v>
      </c>
      <c r="AT248" s="384"/>
      <c r="AU248" s="384"/>
      <c r="AV248" s="383">
        <v>558307287</v>
      </c>
      <c r="AW248" s="383">
        <f>AV248*1.12</f>
        <v>625304161.44000006</v>
      </c>
      <c r="AX248" s="333"/>
      <c r="AY248" s="385">
        <f>AF248+AJ248+AN248+AR248+AV248</f>
        <v>2303773587</v>
      </c>
      <c r="AZ248" s="386">
        <f>AY248*1.12</f>
        <v>2580226417.4400001</v>
      </c>
      <c r="BA248" s="146">
        <v>120240021112</v>
      </c>
      <c r="BB248" s="332" t="s">
        <v>548</v>
      </c>
      <c r="BC248" s="49" t="s">
        <v>880</v>
      </c>
      <c r="BD248" s="360"/>
      <c r="BE248" s="360"/>
      <c r="BF248" s="360"/>
      <c r="BG248" s="360"/>
      <c r="BH248" s="360"/>
      <c r="BI248" s="360"/>
      <c r="BJ248" s="360"/>
      <c r="BK248" s="360"/>
      <c r="BL248" s="387"/>
      <c r="BM248" s="334" t="s">
        <v>194</v>
      </c>
    </row>
    <row r="249" spans="1:65" s="135" customFormat="1" ht="12.95" customHeight="1" x14ac:dyDescent="0.25">
      <c r="A249" s="320" t="s">
        <v>530</v>
      </c>
      <c r="B249" s="25" t="s">
        <v>442</v>
      </c>
      <c r="C249" s="25"/>
      <c r="D249" s="27" t="s">
        <v>550</v>
      </c>
      <c r="E249" s="38"/>
      <c r="F249" s="35"/>
      <c r="G249" s="40" t="s">
        <v>532</v>
      </c>
      <c r="H249" s="40"/>
      <c r="I249" s="40" t="s">
        <v>533</v>
      </c>
      <c r="J249" s="40" t="s">
        <v>533</v>
      </c>
      <c r="K249" s="145" t="s">
        <v>25</v>
      </c>
      <c r="L249" s="38"/>
      <c r="M249" s="38"/>
      <c r="N249" s="150">
        <v>50</v>
      </c>
      <c r="O249" s="23">
        <v>230000000</v>
      </c>
      <c r="P249" s="23" t="s">
        <v>233</v>
      </c>
      <c r="Q249" s="23" t="s">
        <v>522</v>
      </c>
      <c r="R249" s="23" t="s">
        <v>234</v>
      </c>
      <c r="S249" s="23">
        <v>230000000</v>
      </c>
      <c r="T249" s="53" t="s">
        <v>538</v>
      </c>
      <c r="U249" s="38"/>
      <c r="V249" s="25" t="s">
        <v>285</v>
      </c>
      <c r="W249" s="38"/>
      <c r="X249" s="38"/>
      <c r="Y249" s="59">
        <v>0</v>
      </c>
      <c r="Z249" s="150">
        <v>90</v>
      </c>
      <c r="AA249" s="77">
        <v>10</v>
      </c>
      <c r="AB249" s="38"/>
      <c r="AC249" s="25" t="s">
        <v>236</v>
      </c>
      <c r="AD249" s="107"/>
      <c r="AE249" s="157"/>
      <c r="AF249" s="157">
        <v>140043400</v>
      </c>
      <c r="AG249" s="149">
        <f t="shared" si="223"/>
        <v>156848608.00000003</v>
      </c>
      <c r="AH249" s="107"/>
      <c r="AI249" s="157"/>
      <c r="AJ249" s="157">
        <v>235744700</v>
      </c>
      <c r="AK249" s="158">
        <f t="shared" ref="AK249:AK250" si="228">AJ249*1.12</f>
        <v>264034064.00000003</v>
      </c>
      <c r="AL249" s="38"/>
      <c r="AM249" s="157"/>
      <c r="AN249" s="158">
        <v>270158350</v>
      </c>
      <c r="AO249" s="158">
        <f t="shared" si="224"/>
        <v>302577352</v>
      </c>
      <c r="AP249" s="38"/>
      <c r="AQ249" s="38"/>
      <c r="AR249" s="158">
        <v>266649800</v>
      </c>
      <c r="AS249" s="158">
        <f t="shared" si="225"/>
        <v>298647776</v>
      </c>
      <c r="AT249" s="38"/>
      <c r="AU249" s="38"/>
      <c r="AV249" s="158">
        <v>266649800</v>
      </c>
      <c r="AW249" s="158">
        <f t="shared" si="226"/>
        <v>298647776</v>
      </c>
      <c r="AX249" s="56"/>
      <c r="AY249" s="159">
        <v>0</v>
      </c>
      <c r="AZ249" s="160">
        <f t="shared" si="211"/>
        <v>0</v>
      </c>
      <c r="BA249" s="146">
        <v>120240021112</v>
      </c>
      <c r="BB249" s="53" t="s">
        <v>551</v>
      </c>
      <c r="BC249" s="49" t="s">
        <v>552</v>
      </c>
      <c r="BD249" s="38"/>
      <c r="BE249" s="38"/>
      <c r="BF249" s="38"/>
      <c r="BG249" s="38"/>
      <c r="BH249" s="38"/>
      <c r="BI249" s="38"/>
      <c r="BJ249" s="38"/>
      <c r="BK249" s="38"/>
      <c r="BL249" s="44"/>
      <c r="BM249" s="126" t="s">
        <v>417</v>
      </c>
    </row>
    <row r="250" spans="1:65" s="135" customFormat="1" ht="12.95" customHeight="1" x14ac:dyDescent="0.25">
      <c r="A250" s="320" t="s">
        <v>530</v>
      </c>
      <c r="B250" s="25" t="s">
        <v>442</v>
      </c>
      <c r="C250" s="25"/>
      <c r="D250" s="36" t="s">
        <v>724</v>
      </c>
      <c r="E250" s="38"/>
      <c r="F250" s="36"/>
      <c r="G250" s="40" t="s">
        <v>532</v>
      </c>
      <c r="H250" s="40"/>
      <c r="I250" s="40" t="s">
        <v>533</v>
      </c>
      <c r="J250" s="40" t="s">
        <v>533</v>
      </c>
      <c r="K250" s="115" t="s">
        <v>25</v>
      </c>
      <c r="L250" s="38"/>
      <c r="M250" s="38"/>
      <c r="N250" s="150">
        <v>50</v>
      </c>
      <c r="O250" s="24" t="s">
        <v>242</v>
      </c>
      <c r="P250" s="156" t="s">
        <v>722</v>
      </c>
      <c r="Q250" s="68" t="s">
        <v>662</v>
      </c>
      <c r="R250" s="23" t="s">
        <v>234</v>
      </c>
      <c r="S250" s="23">
        <v>230000000</v>
      </c>
      <c r="T250" s="53" t="s">
        <v>538</v>
      </c>
      <c r="U250" s="38"/>
      <c r="V250" s="25" t="s">
        <v>285</v>
      </c>
      <c r="W250" s="38"/>
      <c r="X250" s="38"/>
      <c r="Y250" s="59">
        <v>0</v>
      </c>
      <c r="Z250" s="150">
        <v>90</v>
      </c>
      <c r="AA250" s="77">
        <v>10</v>
      </c>
      <c r="AB250" s="38"/>
      <c r="AC250" s="25" t="s">
        <v>236</v>
      </c>
      <c r="AD250" s="107"/>
      <c r="AE250" s="157"/>
      <c r="AF250" s="157">
        <v>140043400</v>
      </c>
      <c r="AG250" s="149">
        <f t="shared" si="223"/>
        <v>156848608.00000003</v>
      </c>
      <c r="AH250" s="107"/>
      <c r="AI250" s="157"/>
      <c r="AJ250" s="157">
        <v>235744700</v>
      </c>
      <c r="AK250" s="158">
        <f t="shared" si="228"/>
        <v>264034064.00000003</v>
      </c>
      <c r="AL250" s="38"/>
      <c r="AM250" s="157"/>
      <c r="AN250" s="158">
        <v>270158350</v>
      </c>
      <c r="AO250" s="158">
        <f t="shared" si="224"/>
        <v>302577352</v>
      </c>
      <c r="AP250" s="38"/>
      <c r="AQ250" s="38"/>
      <c r="AR250" s="158">
        <v>266649800</v>
      </c>
      <c r="AS250" s="158">
        <f t="shared" si="225"/>
        <v>298647776</v>
      </c>
      <c r="AT250" s="38"/>
      <c r="AU250" s="38"/>
      <c r="AV250" s="158">
        <v>266649800</v>
      </c>
      <c r="AW250" s="158">
        <f t="shared" si="226"/>
        <v>298647776</v>
      </c>
      <c r="AX250" s="56"/>
      <c r="AY250" s="159">
        <v>0</v>
      </c>
      <c r="AZ250" s="160">
        <f t="shared" si="211"/>
        <v>0</v>
      </c>
      <c r="BA250" s="38" t="s">
        <v>447</v>
      </c>
      <c r="BB250" s="53" t="s">
        <v>551</v>
      </c>
      <c r="BC250" s="49" t="s">
        <v>725</v>
      </c>
      <c r="BD250" s="38"/>
      <c r="BE250" s="38"/>
      <c r="BF250" s="38"/>
      <c r="BG250" s="38"/>
      <c r="BH250" s="38"/>
      <c r="BI250" s="38"/>
      <c r="BJ250" s="38"/>
      <c r="BK250" s="38"/>
      <c r="BL250" s="44"/>
      <c r="BM250" s="48" t="s">
        <v>752</v>
      </c>
    </row>
    <row r="251" spans="1:65" s="135" customFormat="1" ht="12.95" customHeight="1" x14ac:dyDescent="0.25">
      <c r="A251" s="320" t="s">
        <v>530</v>
      </c>
      <c r="B251" s="25" t="s">
        <v>442</v>
      </c>
      <c r="C251" s="25"/>
      <c r="D251" s="36" t="s">
        <v>780</v>
      </c>
      <c r="E251" s="38"/>
      <c r="F251" s="36"/>
      <c r="G251" s="40" t="s">
        <v>532</v>
      </c>
      <c r="H251" s="40"/>
      <c r="I251" s="40" t="s">
        <v>533</v>
      </c>
      <c r="J251" s="40" t="s">
        <v>533</v>
      </c>
      <c r="K251" s="115" t="s">
        <v>25</v>
      </c>
      <c r="L251" s="38"/>
      <c r="M251" s="38"/>
      <c r="N251" s="150">
        <v>50</v>
      </c>
      <c r="O251" s="24" t="s">
        <v>242</v>
      </c>
      <c r="P251" s="156" t="s">
        <v>722</v>
      </c>
      <c r="Q251" s="68" t="s">
        <v>765</v>
      </c>
      <c r="R251" s="23" t="s">
        <v>234</v>
      </c>
      <c r="S251" s="23">
        <v>230000000</v>
      </c>
      <c r="T251" s="53" t="s">
        <v>538</v>
      </c>
      <c r="U251" s="38"/>
      <c r="V251" s="25" t="s">
        <v>285</v>
      </c>
      <c r="W251" s="38"/>
      <c r="X251" s="38"/>
      <c r="Y251" s="59">
        <v>0</v>
      </c>
      <c r="Z251" s="150">
        <v>90</v>
      </c>
      <c r="AA251" s="77">
        <v>10</v>
      </c>
      <c r="AB251" s="38"/>
      <c r="AC251" s="25" t="s">
        <v>236</v>
      </c>
      <c r="AD251" s="107"/>
      <c r="AE251" s="157"/>
      <c r="AF251" s="157">
        <v>140043400</v>
      </c>
      <c r="AG251" s="149">
        <v>156848608.00000003</v>
      </c>
      <c r="AH251" s="107"/>
      <c r="AI251" s="157"/>
      <c r="AJ251" s="157">
        <v>235744700</v>
      </c>
      <c r="AK251" s="158">
        <v>264034064.00000003</v>
      </c>
      <c r="AL251" s="38"/>
      <c r="AM251" s="157"/>
      <c r="AN251" s="158">
        <v>270158350</v>
      </c>
      <c r="AO251" s="158">
        <v>302577352</v>
      </c>
      <c r="AP251" s="38"/>
      <c r="AQ251" s="38"/>
      <c r="AR251" s="158">
        <v>266649800</v>
      </c>
      <c r="AS251" s="158">
        <v>298647776</v>
      </c>
      <c r="AT251" s="38"/>
      <c r="AU251" s="38"/>
      <c r="AV251" s="158">
        <v>266649800</v>
      </c>
      <c r="AW251" s="158">
        <v>298647776</v>
      </c>
      <c r="AX251" s="56"/>
      <c r="AY251" s="159">
        <v>0</v>
      </c>
      <c r="AZ251" s="160">
        <v>0</v>
      </c>
      <c r="BA251" s="38" t="s">
        <v>447</v>
      </c>
      <c r="BB251" s="53" t="s">
        <v>551</v>
      </c>
      <c r="BC251" s="49" t="s">
        <v>725</v>
      </c>
      <c r="BD251" s="38"/>
      <c r="BE251" s="38"/>
      <c r="BF251" s="38"/>
      <c r="BG251" s="38"/>
      <c r="BH251" s="38"/>
      <c r="BI251" s="38"/>
      <c r="BJ251" s="38"/>
      <c r="BK251" s="38"/>
      <c r="BL251" s="44"/>
      <c r="BM251" s="48" t="s">
        <v>191</v>
      </c>
    </row>
    <row r="252" spans="1:65" s="318" customFormat="1" ht="12.95" customHeight="1" x14ac:dyDescent="0.25">
      <c r="A252" s="320" t="s">
        <v>530</v>
      </c>
      <c r="B252" s="25" t="s">
        <v>442</v>
      </c>
      <c r="C252" s="25"/>
      <c r="D252" s="36" t="s">
        <v>862</v>
      </c>
      <c r="E252" s="360"/>
      <c r="F252" s="36"/>
      <c r="G252" s="374" t="s">
        <v>532</v>
      </c>
      <c r="H252" s="374"/>
      <c r="I252" s="374" t="s">
        <v>533</v>
      </c>
      <c r="J252" s="374" t="s">
        <v>533</v>
      </c>
      <c r="K252" s="151" t="s">
        <v>25</v>
      </c>
      <c r="L252" s="360"/>
      <c r="M252" s="38"/>
      <c r="N252" s="361">
        <v>50</v>
      </c>
      <c r="O252" s="23">
        <v>230000000</v>
      </c>
      <c r="P252" s="375" t="s">
        <v>747</v>
      </c>
      <c r="Q252" s="68" t="s">
        <v>446</v>
      </c>
      <c r="R252" s="375" t="s">
        <v>234</v>
      </c>
      <c r="S252" s="23">
        <v>230000000</v>
      </c>
      <c r="T252" s="388" t="s">
        <v>538</v>
      </c>
      <c r="U252" s="360"/>
      <c r="V252" s="377" t="s">
        <v>285</v>
      </c>
      <c r="W252" s="360"/>
      <c r="X252" s="360"/>
      <c r="Y252" s="378">
        <v>0</v>
      </c>
      <c r="Z252" s="361">
        <v>90</v>
      </c>
      <c r="AA252" s="344">
        <v>10</v>
      </c>
      <c r="AB252" s="360"/>
      <c r="AC252" s="25" t="s">
        <v>236</v>
      </c>
      <c r="AD252" s="379"/>
      <c r="AE252" s="380"/>
      <c r="AF252" s="380">
        <v>140043400</v>
      </c>
      <c r="AG252" s="381">
        <f>AF252*1.12</f>
        <v>156848608.00000003</v>
      </c>
      <c r="AH252" s="382"/>
      <c r="AI252" s="380"/>
      <c r="AJ252" s="380">
        <v>235744700</v>
      </c>
      <c r="AK252" s="383">
        <f t="shared" ref="AK252" si="229">AJ252*1.12</f>
        <v>264034064.00000003</v>
      </c>
      <c r="AL252" s="384"/>
      <c r="AM252" s="380"/>
      <c r="AN252" s="383">
        <v>270158350</v>
      </c>
      <c r="AO252" s="383">
        <f>AN252*1.12</f>
        <v>302577352</v>
      </c>
      <c r="AP252" s="384"/>
      <c r="AQ252" s="384"/>
      <c r="AR252" s="383">
        <v>266649800</v>
      </c>
      <c r="AS252" s="383">
        <f>AR252*1.12</f>
        <v>298647776</v>
      </c>
      <c r="AT252" s="384"/>
      <c r="AU252" s="384"/>
      <c r="AV252" s="383">
        <v>266649800</v>
      </c>
      <c r="AW252" s="383">
        <f>AV252*1.12</f>
        <v>298647776</v>
      </c>
      <c r="AX252" s="333"/>
      <c r="AY252" s="385">
        <v>0</v>
      </c>
      <c r="AZ252" s="386">
        <f t="shared" ref="AZ252" si="230">AY252*1.12</f>
        <v>0</v>
      </c>
      <c r="BA252" s="146">
        <v>120240021112</v>
      </c>
      <c r="BB252" s="332" t="s">
        <v>551</v>
      </c>
      <c r="BC252" s="49" t="s">
        <v>552</v>
      </c>
      <c r="BD252" s="360"/>
      <c r="BE252" s="360"/>
      <c r="BF252" s="360"/>
      <c r="BG252" s="360"/>
      <c r="BH252" s="360"/>
      <c r="BI252" s="360"/>
      <c r="BJ252" s="360"/>
      <c r="BK252" s="360"/>
      <c r="BL252" s="387"/>
      <c r="BM252" s="334"/>
    </row>
    <row r="253" spans="1:65" s="318" customFormat="1" ht="12.95" customHeight="1" x14ac:dyDescent="0.2">
      <c r="A253" s="365" t="s">
        <v>530</v>
      </c>
      <c r="B253" s="25" t="s">
        <v>442</v>
      </c>
      <c r="C253" s="25"/>
      <c r="D253" s="36" t="s">
        <v>861</v>
      </c>
      <c r="E253" s="360"/>
      <c r="F253" s="36"/>
      <c r="G253" s="374" t="s">
        <v>532</v>
      </c>
      <c r="H253" s="374"/>
      <c r="I253" s="374" t="s">
        <v>533</v>
      </c>
      <c r="J253" s="374" t="s">
        <v>533</v>
      </c>
      <c r="K253" s="115" t="s">
        <v>857</v>
      </c>
      <c r="L253" s="360"/>
      <c r="M253" s="38"/>
      <c r="N253" s="361">
        <v>50</v>
      </c>
      <c r="O253" s="23">
        <v>230000000</v>
      </c>
      <c r="P253" s="375" t="s">
        <v>747</v>
      </c>
      <c r="Q253" s="68" t="s">
        <v>804</v>
      </c>
      <c r="R253" s="375" t="s">
        <v>234</v>
      </c>
      <c r="S253" s="23">
        <v>230000000</v>
      </c>
      <c r="T253" s="388" t="s">
        <v>538</v>
      </c>
      <c r="U253" s="360"/>
      <c r="V253" s="377" t="s">
        <v>285</v>
      </c>
      <c r="W253" s="360"/>
      <c r="X253" s="360"/>
      <c r="Y253" s="378">
        <v>0</v>
      </c>
      <c r="Z253" s="361">
        <v>90</v>
      </c>
      <c r="AA253" s="344">
        <v>10</v>
      </c>
      <c r="AB253" s="360"/>
      <c r="AC253" s="25" t="s">
        <v>236</v>
      </c>
      <c r="AD253" s="379"/>
      <c r="AE253" s="380"/>
      <c r="AF253" s="380">
        <v>140043400</v>
      </c>
      <c r="AG253" s="381">
        <f>AF253*1.12</f>
        <v>156848608.00000003</v>
      </c>
      <c r="AH253" s="382"/>
      <c r="AI253" s="380"/>
      <c r="AJ253" s="380">
        <v>235744700</v>
      </c>
      <c r="AK253" s="383">
        <f>AJ253*1.12</f>
        <v>264034064.00000003</v>
      </c>
      <c r="AL253" s="384"/>
      <c r="AM253" s="380"/>
      <c r="AN253" s="383">
        <v>270158350</v>
      </c>
      <c r="AO253" s="383">
        <f>AN253*1.12</f>
        <v>302577352</v>
      </c>
      <c r="AP253" s="384"/>
      <c r="AQ253" s="384"/>
      <c r="AR253" s="383">
        <v>266649800</v>
      </c>
      <c r="AS253" s="383">
        <f>AR253*1.12</f>
        <v>298647776</v>
      </c>
      <c r="AT253" s="384"/>
      <c r="AU253" s="384"/>
      <c r="AV253" s="383">
        <v>266649800</v>
      </c>
      <c r="AW253" s="383">
        <f>AV253*1.12</f>
        <v>298647776</v>
      </c>
      <c r="AX253" s="333"/>
      <c r="AY253" s="259">
        <v>0</v>
      </c>
      <c r="AZ253" s="259">
        <f>IF(AC253="С НДС",AY253*1.12,AY253)</f>
        <v>0</v>
      </c>
      <c r="BA253" s="146">
        <v>120240021112</v>
      </c>
      <c r="BB253" s="332" t="s">
        <v>551</v>
      </c>
      <c r="BC253" s="49" t="s">
        <v>552</v>
      </c>
      <c r="BD253" s="360"/>
      <c r="BE253" s="360"/>
      <c r="BF253" s="360"/>
      <c r="BG253" s="360"/>
      <c r="BH253" s="360"/>
      <c r="BI253" s="360"/>
      <c r="BJ253" s="360"/>
      <c r="BK253" s="360"/>
      <c r="BL253" s="387"/>
      <c r="BM253" s="334" t="s">
        <v>194</v>
      </c>
    </row>
    <row r="254" spans="1:65" ht="12.95" customHeight="1" x14ac:dyDescent="0.25">
      <c r="A254" s="365" t="s">
        <v>530</v>
      </c>
      <c r="B254" s="25" t="s">
        <v>442</v>
      </c>
      <c r="C254" s="25"/>
      <c r="D254" s="36" t="s">
        <v>891</v>
      </c>
      <c r="E254" s="360"/>
      <c r="F254" s="36"/>
      <c r="G254" s="374" t="s">
        <v>532</v>
      </c>
      <c r="H254" s="374"/>
      <c r="I254" s="374" t="s">
        <v>533</v>
      </c>
      <c r="J254" s="374" t="s">
        <v>533</v>
      </c>
      <c r="K254" s="115" t="s">
        <v>857</v>
      </c>
      <c r="L254" s="360"/>
      <c r="M254" s="38"/>
      <c r="N254" s="361">
        <v>50</v>
      </c>
      <c r="O254" s="23">
        <v>230000000</v>
      </c>
      <c r="P254" s="375" t="s">
        <v>747</v>
      </c>
      <c r="Q254" s="68" t="s">
        <v>884</v>
      </c>
      <c r="R254" s="375" t="s">
        <v>234</v>
      </c>
      <c r="S254" s="23">
        <v>230000000</v>
      </c>
      <c r="T254" s="388" t="s">
        <v>538</v>
      </c>
      <c r="U254" s="360"/>
      <c r="V254" s="377" t="s">
        <v>285</v>
      </c>
      <c r="W254" s="360"/>
      <c r="X254" s="360"/>
      <c r="Y254" s="378">
        <v>0</v>
      </c>
      <c r="Z254" s="361">
        <v>90</v>
      </c>
      <c r="AA254" s="344">
        <v>10</v>
      </c>
      <c r="AB254" s="360"/>
      <c r="AC254" s="25" t="s">
        <v>236</v>
      </c>
      <c r="AD254" s="379"/>
      <c r="AE254" s="380"/>
      <c r="AF254" s="380">
        <v>140043400</v>
      </c>
      <c r="AG254" s="381">
        <f>AF254*1.12</f>
        <v>156848608.00000003</v>
      </c>
      <c r="AH254" s="382"/>
      <c r="AI254" s="380"/>
      <c r="AJ254" s="380">
        <v>235744700</v>
      </c>
      <c r="AK254" s="383">
        <f>AJ254*1.12</f>
        <v>264034064.00000003</v>
      </c>
      <c r="AL254" s="384"/>
      <c r="AM254" s="380"/>
      <c r="AN254" s="383">
        <v>270158350</v>
      </c>
      <c r="AO254" s="383">
        <f>AN254*1.12</f>
        <v>302577352</v>
      </c>
      <c r="AP254" s="384"/>
      <c r="AQ254" s="384"/>
      <c r="AR254" s="383">
        <v>266649800</v>
      </c>
      <c r="AS254" s="383">
        <f>AR254*1.12</f>
        <v>298647776</v>
      </c>
      <c r="AT254" s="384"/>
      <c r="AU254" s="384"/>
      <c r="AV254" s="383">
        <v>266649800</v>
      </c>
      <c r="AW254" s="383">
        <f>AV254*1.12</f>
        <v>298647776</v>
      </c>
      <c r="AX254" s="333"/>
      <c r="AY254" s="385">
        <f>AF254+AJ254+AN254+AR254+AV254</f>
        <v>1179246050</v>
      </c>
      <c r="AZ254" s="386">
        <f>AY254*1.12</f>
        <v>1320755576.0000002</v>
      </c>
      <c r="BA254" s="146">
        <v>120240021112</v>
      </c>
      <c r="BB254" s="332" t="s">
        <v>551</v>
      </c>
      <c r="BC254" s="49" t="s">
        <v>892</v>
      </c>
      <c r="BD254" s="360"/>
      <c r="BE254" s="360"/>
      <c r="BF254" s="360"/>
      <c r="BG254" s="360"/>
      <c r="BH254" s="360"/>
      <c r="BI254" s="360"/>
      <c r="BJ254" s="360"/>
      <c r="BK254" s="360"/>
      <c r="BL254" s="387"/>
      <c r="BM254" s="334" t="s">
        <v>194</v>
      </c>
    </row>
    <row r="255" spans="1:65" s="135" customFormat="1" ht="12.95" customHeight="1" x14ac:dyDescent="0.25">
      <c r="A255" s="320" t="s">
        <v>530</v>
      </c>
      <c r="B255" s="25" t="s">
        <v>442</v>
      </c>
      <c r="C255" s="25"/>
      <c r="D255" s="27" t="s">
        <v>553</v>
      </c>
      <c r="E255" s="38"/>
      <c r="F255" s="35"/>
      <c r="G255" s="40" t="s">
        <v>532</v>
      </c>
      <c r="H255" s="40"/>
      <c r="I255" s="40" t="s">
        <v>533</v>
      </c>
      <c r="J255" s="40" t="s">
        <v>533</v>
      </c>
      <c r="K255" s="145" t="s">
        <v>25</v>
      </c>
      <c r="L255" s="38"/>
      <c r="M255" s="38"/>
      <c r="N255" s="150">
        <v>50</v>
      </c>
      <c r="O255" s="23">
        <v>230000000</v>
      </c>
      <c r="P255" s="23" t="s">
        <v>233</v>
      </c>
      <c r="Q255" s="23" t="s">
        <v>522</v>
      </c>
      <c r="R255" s="23" t="s">
        <v>234</v>
      </c>
      <c r="S255" s="23">
        <v>230000000</v>
      </c>
      <c r="T255" s="40" t="s">
        <v>534</v>
      </c>
      <c r="U255" s="38"/>
      <c r="V255" s="25" t="s">
        <v>285</v>
      </c>
      <c r="W255" s="38"/>
      <c r="X255" s="38"/>
      <c r="Y255" s="59">
        <v>0</v>
      </c>
      <c r="Z255" s="150">
        <v>90</v>
      </c>
      <c r="AA255" s="77">
        <v>10</v>
      </c>
      <c r="AB255" s="38"/>
      <c r="AC255" s="25" t="s">
        <v>236</v>
      </c>
      <c r="AD255" s="107"/>
      <c r="AE255" s="157"/>
      <c r="AF255" s="157">
        <v>56247190</v>
      </c>
      <c r="AG255" s="149">
        <f t="shared" si="223"/>
        <v>62996852.800000004</v>
      </c>
      <c r="AH255" s="107"/>
      <c r="AI255" s="157"/>
      <c r="AJ255" s="157">
        <v>51690558</v>
      </c>
      <c r="AK255" s="158">
        <f>AJ255*1.12</f>
        <v>57893424.960000008</v>
      </c>
      <c r="AL255" s="38"/>
      <c r="AM255" s="157"/>
      <c r="AN255" s="158">
        <v>42471429</v>
      </c>
      <c r="AO255" s="158">
        <f t="shared" si="224"/>
        <v>47568000.480000004</v>
      </c>
      <c r="AP255" s="38"/>
      <c r="AQ255" s="38"/>
      <c r="AR255" s="158">
        <v>42471429</v>
      </c>
      <c r="AS255" s="158">
        <f t="shared" si="225"/>
        <v>47568000.480000004</v>
      </c>
      <c r="AT255" s="38"/>
      <c r="AU255" s="38"/>
      <c r="AV255" s="158">
        <v>42471429</v>
      </c>
      <c r="AW255" s="158">
        <f t="shared" si="226"/>
        <v>47568000.480000004</v>
      </c>
      <c r="AX255" s="56"/>
      <c r="AY255" s="159">
        <v>0</v>
      </c>
      <c r="AZ255" s="160">
        <f t="shared" si="211"/>
        <v>0</v>
      </c>
      <c r="BA255" s="146">
        <v>120240021112</v>
      </c>
      <c r="BB255" s="53" t="s">
        <v>554</v>
      </c>
      <c r="BC255" s="49" t="s">
        <v>555</v>
      </c>
      <c r="BD255" s="38"/>
      <c r="BE255" s="38"/>
      <c r="BF255" s="38"/>
      <c r="BG255" s="38"/>
      <c r="BH255" s="38"/>
      <c r="BI255" s="38"/>
      <c r="BJ255" s="38"/>
      <c r="BK255" s="38"/>
      <c r="BL255" s="44"/>
      <c r="BM255" s="126" t="s">
        <v>417</v>
      </c>
    </row>
    <row r="256" spans="1:65" s="135" customFormat="1" ht="12.95" customHeight="1" x14ac:dyDescent="0.2">
      <c r="A256" s="320" t="s">
        <v>530</v>
      </c>
      <c r="B256" s="25" t="s">
        <v>442</v>
      </c>
      <c r="C256" s="25"/>
      <c r="D256" s="36" t="s">
        <v>726</v>
      </c>
      <c r="E256" s="38"/>
      <c r="F256" s="36"/>
      <c r="G256" s="40" t="s">
        <v>532</v>
      </c>
      <c r="H256" s="40"/>
      <c r="I256" s="40" t="s">
        <v>533</v>
      </c>
      <c r="J256" s="40" t="s">
        <v>533</v>
      </c>
      <c r="K256" s="115" t="s">
        <v>25</v>
      </c>
      <c r="L256" s="38"/>
      <c r="M256" s="38"/>
      <c r="N256" s="150">
        <v>50</v>
      </c>
      <c r="O256" s="23">
        <v>230000000</v>
      </c>
      <c r="P256" s="23" t="s">
        <v>233</v>
      </c>
      <c r="Q256" s="68" t="s">
        <v>662</v>
      </c>
      <c r="R256" s="23" t="s">
        <v>234</v>
      </c>
      <c r="S256" s="23">
        <v>230000000</v>
      </c>
      <c r="T256" s="40" t="s">
        <v>534</v>
      </c>
      <c r="U256" s="38"/>
      <c r="V256" s="25" t="s">
        <v>285</v>
      </c>
      <c r="W256" s="38"/>
      <c r="X256" s="38"/>
      <c r="Y256" s="59">
        <v>0</v>
      </c>
      <c r="Z256" s="150">
        <v>90</v>
      </c>
      <c r="AA256" s="77">
        <v>10</v>
      </c>
      <c r="AB256" s="38"/>
      <c r="AC256" s="25" t="s">
        <v>236</v>
      </c>
      <c r="AD256" s="107"/>
      <c r="AE256" s="157"/>
      <c r="AF256" s="157">
        <v>56247190</v>
      </c>
      <c r="AG256" s="149">
        <f t="shared" si="223"/>
        <v>62996852.800000004</v>
      </c>
      <c r="AH256" s="107"/>
      <c r="AI256" s="157"/>
      <c r="AJ256" s="157">
        <v>51690558</v>
      </c>
      <c r="AK256" s="158">
        <f>AJ256*1.12</f>
        <v>57893424.960000008</v>
      </c>
      <c r="AL256" s="38"/>
      <c r="AM256" s="157"/>
      <c r="AN256" s="158">
        <v>42471429</v>
      </c>
      <c r="AO256" s="158">
        <f t="shared" si="224"/>
        <v>47568000.480000004</v>
      </c>
      <c r="AP256" s="38"/>
      <c r="AQ256" s="38"/>
      <c r="AR256" s="158">
        <v>42471429</v>
      </c>
      <c r="AS256" s="158">
        <f t="shared" si="225"/>
        <v>47568000.480000004</v>
      </c>
      <c r="AT256" s="38"/>
      <c r="AU256" s="38"/>
      <c r="AV256" s="158">
        <v>42471429</v>
      </c>
      <c r="AW256" s="158">
        <f t="shared" si="226"/>
        <v>47568000.480000004</v>
      </c>
      <c r="AX256" s="56"/>
      <c r="AY256" s="259">
        <v>0</v>
      </c>
      <c r="AZ256" s="259">
        <f>IF(AC256="С НДС",AY256*1.12,AY256)</f>
        <v>0</v>
      </c>
      <c r="BA256" s="146">
        <v>120240021112</v>
      </c>
      <c r="BB256" s="53" t="s">
        <v>554</v>
      </c>
      <c r="BC256" s="49" t="s">
        <v>727</v>
      </c>
      <c r="BD256" s="38"/>
      <c r="BE256" s="38"/>
      <c r="BF256" s="38"/>
      <c r="BG256" s="38"/>
      <c r="BH256" s="38"/>
      <c r="BI256" s="38"/>
      <c r="BJ256" s="38"/>
      <c r="BK256" s="38"/>
      <c r="BL256" s="44"/>
      <c r="BM256" s="48" t="s">
        <v>194</v>
      </c>
    </row>
    <row r="257" spans="1:65" ht="12.95" customHeight="1" x14ac:dyDescent="0.25">
      <c r="A257" s="320" t="s">
        <v>530</v>
      </c>
      <c r="B257" s="25" t="s">
        <v>442</v>
      </c>
      <c r="C257" s="25"/>
      <c r="D257" s="36" t="s">
        <v>901</v>
      </c>
      <c r="E257" s="38"/>
      <c r="F257" s="36"/>
      <c r="G257" s="40" t="s">
        <v>532</v>
      </c>
      <c r="H257" s="40"/>
      <c r="I257" s="40" t="s">
        <v>533</v>
      </c>
      <c r="J257" s="40" t="s">
        <v>533</v>
      </c>
      <c r="K257" s="115" t="s">
        <v>25</v>
      </c>
      <c r="L257" s="38"/>
      <c r="M257" s="38"/>
      <c r="N257" s="150">
        <v>50</v>
      </c>
      <c r="O257" s="23">
        <v>230000000</v>
      </c>
      <c r="P257" s="23" t="s">
        <v>233</v>
      </c>
      <c r="Q257" s="68" t="s">
        <v>884</v>
      </c>
      <c r="R257" s="23" t="s">
        <v>234</v>
      </c>
      <c r="S257" s="23">
        <v>230000000</v>
      </c>
      <c r="T257" s="28" t="s">
        <v>534</v>
      </c>
      <c r="U257" s="38"/>
      <c r="V257" s="25" t="s">
        <v>285</v>
      </c>
      <c r="W257" s="38"/>
      <c r="X257" s="38"/>
      <c r="Y257" s="59">
        <v>0</v>
      </c>
      <c r="Z257" s="150">
        <v>90</v>
      </c>
      <c r="AA257" s="77">
        <v>10</v>
      </c>
      <c r="AB257" s="38"/>
      <c r="AC257" s="25" t="s">
        <v>236</v>
      </c>
      <c r="AD257" s="107"/>
      <c r="AE257" s="157"/>
      <c r="AF257" s="157">
        <v>56256000</v>
      </c>
      <c r="AG257" s="149">
        <f>AF257*1.12</f>
        <v>63006720.000000007</v>
      </c>
      <c r="AH257" s="107"/>
      <c r="AI257" s="157"/>
      <c r="AJ257" s="157">
        <v>51712000</v>
      </c>
      <c r="AK257" s="158">
        <f>AJ257*1.12</f>
        <v>57917440.000000007</v>
      </c>
      <c r="AL257" s="38"/>
      <c r="AM257" s="157"/>
      <c r="AN257" s="158">
        <v>42720000</v>
      </c>
      <c r="AO257" s="158">
        <f>AN257*1.12</f>
        <v>47846400.000000007</v>
      </c>
      <c r="AP257" s="38"/>
      <c r="AQ257" s="38"/>
      <c r="AR257" s="158">
        <v>42720000</v>
      </c>
      <c r="AS257" s="158">
        <f>AR257*1.12</f>
        <v>47846400.000000007</v>
      </c>
      <c r="AT257" s="38"/>
      <c r="AU257" s="38"/>
      <c r="AV257" s="158">
        <v>42720000</v>
      </c>
      <c r="AW257" s="158">
        <f>AV257*1.12</f>
        <v>47846400.000000007</v>
      </c>
      <c r="AX257" s="56"/>
      <c r="AY257" s="159">
        <f>AF257+AJ257+AN257+AR257+AV257</f>
        <v>236128000</v>
      </c>
      <c r="AZ257" s="160">
        <f>AY257*1.12</f>
        <v>264463360.00000003</v>
      </c>
      <c r="BA257" s="146">
        <v>120240021112</v>
      </c>
      <c r="BB257" s="53" t="s">
        <v>554</v>
      </c>
      <c r="BC257" s="49" t="s">
        <v>727</v>
      </c>
      <c r="BD257" s="38"/>
      <c r="BE257" s="38"/>
      <c r="BF257" s="38"/>
      <c r="BG257" s="38"/>
      <c r="BH257" s="38"/>
      <c r="BI257" s="38"/>
      <c r="BJ257" s="38"/>
      <c r="BK257" s="38"/>
      <c r="BL257" s="44"/>
      <c r="BM257" s="48" t="s">
        <v>194</v>
      </c>
    </row>
    <row r="258" spans="1:65" s="135" customFormat="1" ht="12.95" customHeight="1" x14ac:dyDescent="0.25">
      <c r="A258" s="320" t="s">
        <v>530</v>
      </c>
      <c r="B258" s="25" t="s">
        <v>442</v>
      </c>
      <c r="C258" s="25"/>
      <c r="D258" s="27" t="s">
        <v>556</v>
      </c>
      <c r="E258" s="38"/>
      <c r="F258" s="35"/>
      <c r="G258" s="40" t="s">
        <v>532</v>
      </c>
      <c r="H258" s="40"/>
      <c r="I258" s="40" t="s">
        <v>533</v>
      </c>
      <c r="J258" s="40" t="s">
        <v>533</v>
      </c>
      <c r="K258" s="145" t="s">
        <v>25</v>
      </c>
      <c r="L258" s="38"/>
      <c r="M258" s="38"/>
      <c r="N258" s="150">
        <v>50</v>
      </c>
      <c r="O258" s="23">
        <v>230000000</v>
      </c>
      <c r="P258" s="23" t="s">
        <v>233</v>
      </c>
      <c r="Q258" s="23" t="s">
        <v>522</v>
      </c>
      <c r="R258" s="23" t="s">
        <v>234</v>
      </c>
      <c r="S258" s="23">
        <v>230000000</v>
      </c>
      <c r="T258" s="40" t="s">
        <v>538</v>
      </c>
      <c r="U258" s="38"/>
      <c r="V258" s="25" t="s">
        <v>285</v>
      </c>
      <c r="W258" s="38"/>
      <c r="X258" s="38"/>
      <c r="Y258" s="59">
        <v>0</v>
      </c>
      <c r="Z258" s="150">
        <v>90</v>
      </c>
      <c r="AA258" s="77">
        <v>10</v>
      </c>
      <c r="AB258" s="38"/>
      <c r="AC258" s="25" t="s">
        <v>236</v>
      </c>
      <c r="AD258" s="107"/>
      <c r="AE258" s="157"/>
      <c r="AF258" s="157">
        <v>49279821</v>
      </c>
      <c r="AG258" s="149">
        <f t="shared" ref="AG258:AG303" si="231">AF258*1.12</f>
        <v>55193399.520000003</v>
      </c>
      <c r="AH258" s="107"/>
      <c r="AI258" s="157"/>
      <c r="AJ258" s="157">
        <v>45287621</v>
      </c>
      <c r="AK258" s="158">
        <f t="shared" ref="AK258:AK286" si="232">AJ258*1.12</f>
        <v>50722135.520000003</v>
      </c>
      <c r="AL258" s="38"/>
      <c r="AM258" s="157"/>
      <c r="AN258" s="158">
        <v>37210470</v>
      </c>
      <c r="AO258" s="158">
        <f t="shared" ref="AO258:AO286" si="233">AN258*1.12</f>
        <v>41675726.400000006</v>
      </c>
      <c r="AP258" s="38"/>
      <c r="AQ258" s="38"/>
      <c r="AR258" s="158">
        <v>37210470</v>
      </c>
      <c r="AS258" s="158">
        <f t="shared" ref="AS258:AS286" si="234">AR258*1.12</f>
        <v>41675726.400000006</v>
      </c>
      <c r="AT258" s="38"/>
      <c r="AU258" s="38"/>
      <c r="AV258" s="158">
        <v>37210470</v>
      </c>
      <c r="AW258" s="158">
        <f t="shared" ref="AW258:AW286" si="235">AV258*1.12</f>
        <v>41675726.400000006</v>
      </c>
      <c r="AX258" s="56"/>
      <c r="AY258" s="159">
        <v>0</v>
      </c>
      <c r="AZ258" s="160">
        <f t="shared" si="211"/>
        <v>0</v>
      </c>
      <c r="BA258" s="146">
        <v>120240021112</v>
      </c>
      <c r="BB258" s="53" t="s">
        <v>557</v>
      </c>
      <c r="BC258" s="49" t="s">
        <v>558</v>
      </c>
      <c r="BD258" s="38"/>
      <c r="BE258" s="38"/>
      <c r="BF258" s="38"/>
      <c r="BG258" s="38"/>
      <c r="BH258" s="38"/>
      <c r="BI258" s="38"/>
      <c r="BJ258" s="38"/>
      <c r="BK258" s="38"/>
      <c r="BL258" s="44"/>
      <c r="BM258" s="126" t="s">
        <v>417</v>
      </c>
    </row>
    <row r="259" spans="1:65" s="135" customFormat="1" ht="12.95" customHeight="1" x14ac:dyDescent="0.2">
      <c r="A259" s="320" t="s">
        <v>530</v>
      </c>
      <c r="B259" s="25" t="s">
        <v>442</v>
      </c>
      <c r="C259" s="25"/>
      <c r="D259" s="36" t="s">
        <v>728</v>
      </c>
      <c r="E259" s="38"/>
      <c r="F259" s="36"/>
      <c r="G259" s="40" t="s">
        <v>532</v>
      </c>
      <c r="H259" s="40"/>
      <c r="I259" s="40" t="s">
        <v>533</v>
      </c>
      <c r="J259" s="40" t="s">
        <v>533</v>
      </c>
      <c r="K259" s="115" t="s">
        <v>25</v>
      </c>
      <c r="L259" s="38"/>
      <c r="M259" s="38"/>
      <c r="N259" s="150">
        <v>50</v>
      </c>
      <c r="O259" s="23">
        <v>230000000</v>
      </c>
      <c r="P259" s="23" t="s">
        <v>233</v>
      </c>
      <c r="Q259" s="68" t="s">
        <v>662</v>
      </c>
      <c r="R259" s="23" t="s">
        <v>234</v>
      </c>
      <c r="S259" s="23">
        <v>230000000</v>
      </c>
      <c r="T259" s="40" t="s">
        <v>538</v>
      </c>
      <c r="U259" s="38"/>
      <c r="V259" s="25" t="s">
        <v>285</v>
      </c>
      <c r="W259" s="38"/>
      <c r="X259" s="38"/>
      <c r="Y259" s="59">
        <v>0</v>
      </c>
      <c r="Z259" s="150">
        <v>90</v>
      </c>
      <c r="AA259" s="77">
        <v>10</v>
      </c>
      <c r="AB259" s="38"/>
      <c r="AC259" s="25" t="s">
        <v>236</v>
      </c>
      <c r="AD259" s="107"/>
      <c r="AE259" s="157"/>
      <c r="AF259" s="157">
        <v>49279821</v>
      </c>
      <c r="AG259" s="149">
        <f t="shared" si="231"/>
        <v>55193399.520000003</v>
      </c>
      <c r="AH259" s="107"/>
      <c r="AI259" s="157"/>
      <c r="AJ259" s="157">
        <v>45287621</v>
      </c>
      <c r="AK259" s="158">
        <f t="shared" si="232"/>
        <v>50722135.520000003</v>
      </c>
      <c r="AL259" s="38"/>
      <c r="AM259" s="157"/>
      <c r="AN259" s="158">
        <v>37210470</v>
      </c>
      <c r="AO259" s="158">
        <f t="shared" si="233"/>
        <v>41675726.400000006</v>
      </c>
      <c r="AP259" s="38"/>
      <c r="AQ259" s="38"/>
      <c r="AR259" s="158">
        <v>37210470</v>
      </c>
      <c r="AS259" s="158">
        <f t="shared" si="234"/>
        <v>41675726.400000006</v>
      </c>
      <c r="AT259" s="38"/>
      <c r="AU259" s="38"/>
      <c r="AV259" s="158">
        <v>37210470</v>
      </c>
      <c r="AW259" s="158">
        <f t="shared" si="235"/>
        <v>41675726.400000006</v>
      </c>
      <c r="AX259" s="56"/>
      <c r="AY259" s="259">
        <v>0</v>
      </c>
      <c r="AZ259" s="259">
        <f>IF(AC259="С НДС",AY259*1.12,AY259)</f>
        <v>0</v>
      </c>
      <c r="BA259" s="146">
        <v>120240021112</v>
      </c>
      <c r="BB259" s="53" t="s">
        <v>557</v>
      </c>
      <c r="BC259" s="49" t="s">
        <v>729</v>
      </c>
      <c r="BD259" s="38"/>
      <c r="BE259" s="38"/>
      <c r="BF259" s="38"/>
      <c r="BG259" s="38"/>
      <c r="BH259" s="38"/>
      <c r="BI259" s="38"/>
      <c r="BJ259" s="38"/>
      <c r="BK259" s="38"/>
      <c r="BL259" s="44"/>
      <c r="BM259" s="48" t="s">
        <v>194</v>
      </c>
    </row>
    <row r="260" spans="1:65" ht="12.95" customHeight="1" x14ac:dyDescent="0.25">
      <c r="A260" s="320" t="s">
        <v>530</v>
      </c>
      <c r="B260" s="25" t="s">
        <v>442</v>
      </c>
      <c r="C260" s="25"/>
      <c r="D260" s="36" t="s">
        <v>902</v>
      </c>
      <c r="E260" s="38"/>
      <c r="F260" s="36"/>
      <c r="G260" s="40" t="s">
        <v>532</v>
      </c>
      <c r="H260" s="40"/>
      <c r="I260" s="40" t="s">
        <v>533</v>
      </c>
      <c r="J260" s="40" t="s">
        <v>533</v>
      </c>
      <c r="K260" s="115" t="s">
        <v>25</v>
      </c>
      <c r="L260" s="38"/>
      <c r="M260" s="38"/>
      <c r="N260" s="150">
        <v>50</v>
      </c>
      <c r="O260" s="23">
        <v>230000000</v>
      </c>
      <c r="P260" s="23" t="s">
        <v>233</v>
      </c>
      <c r="Q260" s="68" t="s">
        <v>884</v>
      </c>
      <c r="R260" s="23" t="s">
        <v>234</v>
      </c>
      <c r="S260" s="23">
        <v>230000000</v>
      </c>
      <c r="T260" s="40" t="s">
        <v>538</v>
      </c>
      <c r="U260" s="38"/>
      <c r="V260" s="25" t="s">
        <v>285</v>
      </c>
      <c r="W260" s="38"/>
      <c r="X260" s="38"/>
      <c r="Y260" s="59">
        <v>0</v>
      </c>
      <c r="Z260" s="150">
        <v>90</v>
      </c>
      <c r="AA260" s="77">
        <v>10</v>
      </c>
      <c r="AB260" s="38"/>
      <c r="AC260" s="25" t="s">
        <v>236</v>
      </c>
      <c r="AD260" s="107"/>
      <c r="AE260" s="157"/>
      <c r="AF260" s="157">
        <v>49280000</v>
      </c>
      <c r="AG260" s="149">
        <f>AF260*1.12</f>
        <v>55193600.000000007</v>
      </c>
      <c r="AH260" s="107"/>
      <c r="AI260" s="157"/>
      <c r="AJ260" s="157">
        <v>45312000</v>
      </c>
      <c r="AK260" s="158">
        <f>AJ260*1.12</f>
        <v>50749440.000000007</v>
      </c>
      <c r="AL260" s="38"/>
      <c r="AM260" s="157"/>
      <c r="AN260" s="158">
        <v>38592000</v>
      </c>
      <c r="AO260" s="158">
        <f>AN260*1.12</f>
        <v>43223040.000000007</v>
      </c>
      <c r="AP260" s="38"/>
      <c r="AQ260" s="38"/>
      <c r="AR260" s="158">
        <v>38592000</v>
      </c>
      <c r="AS260" s="158">
        <f>AR260*1.12</f>
        <v>43223040.000000007</v>
      </c>
      <c r="AT260" s="38"/>
      <c r="AU260" s="38"/>
      <c r="AV260" s="158">
        <v>38592000</v>
      </c>
      <c r="AW260" s="158">
        <f>AV260*1.12</f>
        <v>43223040.000000007</v>
      </c>
      <c r="AX260" s="56"/>
      <c r="AY260" s="159">
        <f>AF260+AJ260+AN260+AR260+AV260</f>
        <v>210368000</v>
      </c>
      <c r="AZ260" s="160">
        <f t="shared" ref="AZ260" si="236">AY260*1.12</f>
        <v>235612160.00000003</v>
      </c>
      <c r="BA260" s="146">
        <v>120240021112</v>
      </c>
      <c r="BB260" s="53" t="s">
        <v>557</v>
      </c>
      <c r="BC260" s="49" t="s">
        <v>729</v>
      </c>
      <c r="BD260" s="38"/>
      <c r="BE260" s="38"/>
      <c r="BF260" s="38"/>
      <c r="BG260" s="38"/>
      <c r="BH260" s="38"/>
      <c r="BI260" s="38"/>
      <c r="BJ260" s="38"/>
      <c r="BK260" s="38"/>
      <c r="BL260" s="44"/>
      <c r="BM260" s="48" t="s">
        <v>194</v>
      </c>
    </row>
    <row r="261" spans="1:65" s="135" customFormat="1" ht="12.95" customHeight="1" x14ac:dyDescent="0.25">
      <c r="A261" s="320" t="s">
        <v>530</v>
      </c>
      <c r="B261" s="25" t="s">
        <v>442</v>
      </c>
      <c r="C261" s="25"/>
      <c r="D261" s="27" t="s">
        <v>559</v>
      </c>
      <c r="E261" s="38"/>
      <c r="F261" s="35"/>
      <c r="G261" s="40" t="s">
        <v>532</v>
      </c>
      <c r="H261" s="40"/>
      <c r="I261" s="40" t="s">
        <v>533</v>
      </c>
      <c r="J261" s="40" t="s">
        <v>533</v>
      </c>
      <c r="K261" s="145" t="s">
        <v>25</v>
      </c>
      <c r="L261" s="38"/>
      <c r="M261" s="38"/>
      <c r="N261" s="150">
        <v>50</v>
      </c>
      <c r="O261" s="23">
        <v>230000000</v>
      </c>
      <c r="P261" s="23" t="s">
        <v>233</v>
      </c>
      <c r="Q261" s="23" t="s">
        <v>522</v>
      </c>
      <c r="R261" s="23" t="s">
        <v>234</v>
      </c>
      <c r="S261" s="23">
        <v>230000000</v>
      </c>
      <c r="T261" s="40" t="s">
        <v>280</v>
      </c>
      <c r="U261" s="38"/>
      <c r="V261" s="25" t="s">
        <v>285</v>
      </c>
      <c r="W261" s="38"/>
      <c r="X261" s="38"/>
      <c r="Y261" s="59">
        <v>0</v>
      </c>
      <c r="Z261" s="150">
        <v>90</v>
      </c>
      <c r="AA261" s="77">
        <v>10</v>
      </c>
      <c r="AB261" s="38"/>
      <c r="AC261" s="25" t="s">
        <v>236</v>
      </c>
      <c r="AD261" s="107"/>
      <c r="AE261" s="157"/>
      <c r="AF261" s="157">
        <v>37804949</v>
      </c>
      <c r="AG261" s="149">
        <f t="shared" si="231"/>
        <v>42341542.880000003</v>
      </c>
      <c r="AH261" s="107"/>
      <c r="AI261" s="157"/>
      <c r="AJ261" s="157">
        <v>34742338</v>
      </c>
      <c r="AK261" s="158">
        <f t="shared" si="232"/>
        <v>38911418.560000002</v>
      </c>
      <c r="AL261" s="38"/>
      <c r="AM261" s="157"/>
      <c r="AN261" s="158">
        <v>28545963</v>
      </c>
      <c r="AO261" s="158">
        <f t="shared" si="233"/>
        <v>31971478.560000002</v>
      </c>
      <c r="AP261" s="38"/>
      <c r="AQ261" s="38"/>
      <c r="AR261" s="158">
        <v>28545963</v>
      </c>
      <c r="AS261" s="158">
        <f t="shared" si="234"/>
        <v>31971478.560000002</v>
      </c>
      <c r="AT261" s="38"/>
      <c r="AU261" s="38"/>
      <c r="AV261" s="158">
        <v>28545963</v>
      </c>
      <c r="AW261" s="158">
        <f t="shared" si="235"/>
        <v>31971478.560000002</v>
      </c>
      <c r="AX261" s="56"/>
      <c r="AY261" s="159">
        <v>0</v>
      </c>
      <c r="AZ261" s="160">
        <f t="shared" si="211"/>
        <v>0</v>
      </c>
      <c r="BA261" s="146">
        <v>120240021112</v>
      </c>
      <c r="BB261" s="53" t="s">
        <v>560</v>
      </c>
      <c r="BC261" s="49" t="s">
        <v>561</v>
      </c>
      <c r="BD261" s="38"/>
      <c r="BE261" s="38"/>
      <c r="BF261" s="38"/>
      <c r="BG261" s="38"/>
      <c r="BH261" s="38"/>
      <c r="BI261" s="38"/>
      <c r="BJ261" s="38"/>
      <c r="BK261" s="38"/>
      <c r="BL261" s="44"/>
      <c r="BM261" s="126" t="s">
        <v>417</v>
      </c>
    </row>
    <row r="262" spans="1:65" s="135" customFormat="1" ht="12.95" customHeight="1" x14ac:dyDescent="0.2">
      <c r="A262" s="149" t="s">
        <v>530</v>
      </c>
      <c r="B262" s="25" t="s">
        <v>442</v>
      </c>
      <c r="C262" s="25"/>
      <c r="D262" s="36" t="s">
        <v>730</v>
      </c>
      <c r="E262" s="38"/>
      <c r="F262" s="36"/>
      <c r="G262" s="40" t="s">
        <v>532</v>
      </c>
      <c r="H262" s="40"/>
      <c r="I262" s="40" t="s">
        <v>533</v>
      </c>
      <c r="J262" s="40" t="s">
        <v>533</v>
      </c>
      <c r="K262" s="115" t="s">
        <v>25</v>
      </c>
      <c r="L262" s="38"/>
      <c r="M262" s="38"/>
      <c r="N262" s="150">
        <v>50</v>
      </c>
      <c r="O262" s="23">
        <v>230000000</v>
      </c>
      <c r="P262" s="23" t="s">
        <v>233</v>
      </c>
      <c r="Q262" s="68" t="s">
        <v>662</v>
      </c>
      <c r="R262" s="23" t="s">
        <v>234</v>
      </c>
      <c r="S262" s="23">
        <v>230000000</v>
      </c>
      <c r="T262" s="40" t="s">
        <v>280</v>
      </c>
      <c r="U262" s="38"/>
      <c r="V262" s="25" t="s">
        <v>285</v>
      </c>
      <c r="W262" s="38"/>
      <c r="X262" s="38"/>
      <c r="Y262" s="59">
        <v>0</v>
      </c>
      <c r="Z262" s="150">
        <v>90</v>
      </c>
      <c r="AA262" s="77">
        <v>10</v>
      </c>
      <c r="AB262" s="38"/>
      <c r="AC262" s="25" t="s">
        <v>236</v>
      </c>
      <c r="AD262" s="107"/>
      <c r="AE262" s="157"/>
      <c r="AF262" s="157">
        <v>37804949</v>
      </c>
      <c r="AG262" s="149">
        <f t="shared" si="231"/>
        <v>42341542.880000003</v>
      </c>
      <c r="AH262" s="107"/>
      <c r="AI262" s="157"/>
      <c r="AJ262" s="157">
        <v>34742338</v>
      </c>
      <c r="AK262" s="158">
        <f t="shared" si="232"/>
        <v>38911418.560000002</v>
      </c>
      <c r="AL262" s="38"/>
      <c r="AM262" s="157"/>
      <c r="AN262" s="158">
        <v>28545963</v>
      </c>
      <c r="AO262" s="158">
        <f t="shared" si="233"/>
        <v>31971478.560000002</v>
      </c>
      <c r="AP262" s="38"/>
      <c r="AQ262" s="38"/>
      <c r="AR262" s="158">
        <v>28545963</v>
      </c>
      <c r="AS262" s="158">
        <f t="shared" si="234"/>
        <v>31971478.560000002</v>
      </c>
      <c r="AT262" s="38"/>
      <c r="AU262" s="38"/>
      <c r="AV262" s="158">
        <v>28545963</v>
      </c>
      <c r="AW262" s="158">
        <f t="shared" si="235"/>
        <v>31971478.560000002</v>
      </c>
      <c r="AX262" s="56"/>
      <c r="AY262" s="259">
        <v>0</v>
      </c>
      <c r="AZ262" s="259">
        <f>IF(AC262="С НДС",AY262*1.12,AY262)</f>
        <v>0</v>
      </c>
      <c r="BA262" s="146">
        <v>120240021112</v>
      </c>
      <c r="BB262" s="53" t="s">
        <v>560</v>
      </c>
      <c r="BC262" s="49" t="s">
        <v>731</v>
      </c>
      <c r="BD262" s="38"/>
      <c r="BE262" s="38"/>
      <c r="BF262" s="38"/>
      <c r="BG262" s="38"/>
      <c r="BH262" s="38"/>
      <c r="BI262" s="38"/>
      <c r="BJ262" s="38"/>
      <c r="BK262" s="38"/>
      <c r="BL262" s="44"/>
      <c r="BM262" s="48" t="s">
        <v>194</v>
      </c>
    </row>
    <row r="263" spans="1:65" ht="12.95" customHeight="1" x14ac:dyDescent="0.25">
      <c r="A263" s="149" t="s">
        <v>530</v>
      </c>
      <c r="B263" s="25" t="s">
        <v>442</v>
      </c>
      <c r="C263" s="25"/>
      <c r="D263" s="36" t="s">
        <v>903</v>
      </c>
      <c r="E263" s="38"/>
      <c r="F263" s="36"/>
      <c r="G263" s="40" t="s">
        <v>532</v>
      </c>
      <c r="H263" s="40"/>
      <c r="I263" s="40" t="s">
        <v>533</v>
      </c>
      <c r="J263" s="40" t="s">
        <v>533</v>
      </c>
      <c r="K263" s="115" t="s">
        <v>25</v>
      </c>
      <c r="L263" s="38"/>
      <c r="M263" s="38"/>
      <c r="N263" s="150">
        <v>50</v>
      </c>
      <c r="O263" s="23">
        <v>230000000</v>
      </c>
      <c r="P263" s="23" t="s">
        <v>233</v>
      </c>
      <c r="Q263" s="68" t="s">
        <v>884</v>
      </c>
      <c r="R263" s="23" t="s">
        <v>234</v>
      </c>
      <c r="S263" s="23">
        <v>230000000</v>
      </c>
      <c r="T263" s="40" t="s">
        <v>280</v>
      </c>
      <c r="U263" s="38"/>
      <c r="V263" s="25" t="s">
        <v>285</v>
      </c>
      <c r="W263" s="38"/>
      <c r="X263" s="38"/>
      <c r="Y263" s="59">
        <v>0</v>
      </c>
      <c r="Z263" s="150">
        <v>90</v>
      </c>
      <c r="AA263" s="77">
        <v>10</v>
      </c>
      <c r="AB263" s="38"/>
      <c r="AC263" s="25" t="s">
        <v>236</v>
      </c>
      <c r="AD263" s="107"/>
      <c r="AE263" s="157"/>
      <c r="AF263" s="157">
        <v>37792000</v>
      </c>
      <c r="AG263" s="149">
        <f>AF263*1.12</f>
        <v>42327040.000000007</v>
      </c>
      <c r="AH263" s="107"/>
      <c r="AI263" s="157"/>
      <c r="AJ263" s="157">
        <v>34656000</v>
      </c>
      <c r="AK263" s="158">
        <f>AJ263*1.12</f>
        <v>38814720</v>
      </c>
      <c r="AL263" s="38"/>
      <c r="AM263" s="157"/>
      <c r="AN263" s="158">
        <v>28960000</v>
      </c>
      <c r="AO263" s="158">
        <f>AN263*1.12</f>
        <v>32435200.000000004</v>
      </c>
      <c r="AP263" s="38"/>
      <c r="AQ263" s="38"/>
      <c r="AR263" s="158">
        <v>28960000</v>
      </c>
      <c r="AS263" s="158">
        <f>AR263*1.12</f>
        <v>32435200.000000004</v>
      </c>
      <c r="AT263" s="38"/>
      <c r="AU263" s="38"/>
      <c r="AV263" s="158">
        <v>28960000</v>
      </c>
      <c r="AW263" s="158">
        <f>AV263*1.12</f>
        <v>32435200.000000004</v>
      </c>
      <c r="AX263" s="56"/>
      <c r="AY263" s="159">
        <f>AF263+AJ263+AN263+AR263+AV263</f>
        <v>159328000</v>
      </c>
      <c r="AZ263" s="160">
        <f>AY263*1.12</f>
        <v>178447360.00000003</v>
      </c>
      <c r="BA263" s="146">
        <v>120240021112</v>
      </c>
      <c r="BB263" s="53" t="s">
        <v>560</v>
      </c>
      <c r="BC263" s="49" t="s">
        <v>731</v>
      </c>
      <c r="BD263" s="38"/>
      <c r="BE263" s="38"/>
      <c r="BF263" s="38"/>
      <c r="BG263" s="38"/>
      <c r="BH263" s="38"/>
      <c r="BI263" s="38"/>
      <c r="BJ263" s="38"/>
      <c r="BK263" s="38"/>
      <c r="BL263" s="44"/>
      <c r="BM263" s="48" t="s">
        <v>194</v>
      </c>
    </row>
    <row r="264" spans="1:65" s="136" customFormat="1" ht="12.95" customHeight="1" x14ac:dyDescent="0.25">
      <c r="A264" s="149" t="s">
        <v>530</v>
      </c>
      <c r="B264" s="25" t="s">
        <v>442</v>
      </c>
      <c r="C264" s="25"/>
      <c r="D264" s="27" t="s">
        <v>562</v>
      </c>
      <c r="E264" s="77"/>
      <c r="F264" s="57"/>
      <c r="G264" s="40" t="s">
        <v>532</v>
      </c>
      <c r="H264" s="40"/>
      <c r="I264" s="40" t="s">
        <v>533</v>
      </c>
      <c r="J264" s="40" t="s">
        <v>533</v>
      </c>
      <c r="K264" s="151" t="s">
        <v>25</v>
      </c>
      <c r="L264" s="53"/>
      <c r="M264" s="38"/>
      <c r="N264" s="77">
        <v>50</v>
      </c>
      <c r="O264" s="26">
        <v>230000000</v>
      </c>
      <c r="P264" s="38" t="s">
        <v>233</v>
      </c>
      <c r="Q264" s="23" t="s">
        <v>522</v>
      </c>
      <c r="R264" s="38" t="s">
        <v>234</v>
      </c>
      <c r="S264" s="38">
        <v>230000000</v>
      </c>
      <c r="T264" s="40" t="s">
        <v>140</v>
      </c>
      <c r="U264" s="77"/>
      <c r="V264" s="25" t="s">
        <v>285</v>
      </c>
      <c r="W264" s="77"/>
      <c r="X264" s="77"/>
      <c r="Y264" s="59">
        <v>0</v>
      </c>
      <c r="Z264" s="150">
        <v>90</v>
      </c>
      <c r="AA264" s="77">
        <v>10</v>
      </c>
      <c r="AB264" s="77"/>
      <c r="AC264" s="25" t="s">
        <v>236</v>
      </c>
      <c r="AD264" s="77"/>
      <c r="AE264" s="77"/>
      <c r="AF264" s="157">
        <v>39265860</v>
      </c>
      <c r="AG264" s="149">
        <f t="shared" si="231"/>
        <v>43977763.200000003</v>
      </c>
      <c r="AH264" s="107"/>
      <c r="AI264" s="158"/>
      <c r="AJ264" s="158">
        <v>36084899</v>
      </c>
      <c r="AK264" s="158">
        <f t="shared" si="232"/>
        <v>40415086.880000003</v>
      </c>
      <c r="AL264" s="77"/>
      <c r="AM264" s="158"/>
      <c r="AN264" s="158">
        <v>29649075</v>
      </c>
      <c r="AO264" s="158">
        <f t="shared" si="233"/>
        <v>33206964.000000004</v>
      </c>
      <c r="AP264" s="77"/>
      <c r="AQ264" s="77"/>
      <c r="AR264" s="158">
        <v>29649075</v>
      </c>
      <c r="AS264" s="158">
        <f t="shared" si="234"/>
        <v>33206964.000000004</v>
      </c>
      <c r="AT264" s="77"/>
      <c r="AU264" s="77"/>
      <c r="AV264" s="158">
        <v>29649075</v>
      </c>
      <c r="AW264" s="158">
        <f t="shared" si="235"/>
        <v>33206964.000000004</v>
      </c>
      <c r="AX264" s="56"/>
      <c r="AY264" s="159">
        <v>0</v>
      </c>
      <c r="AZ264" s="160">
        <f t="shared" si="211"/>
        <v>0</v>
      </c>
      <c r="BA264" s="150">
        <v>120240021112</v>
      </c>
      <c r="BB264" s="40" t="s">
        <v>563</v>
      </c>
      <c r="BC264" s="40" t="s">
        <v>564</v>
      </c>
      <c r="BD264" s="77"/>
      <c r="BE264" s="77"/>
      <c r="BF264" s="77"/>
      <c r="BG264" s="77"/>
      <c r="BH264" s="77"/>
      <c r="BI264" s="77"/>
      <c r="BJ264" s="77"/>
      <c r="BK264" s="77"/>
      <c r="BL264" s="77"/>
      <c r="BM264" s="126" t="s">
        <v>417</v>
      </c>
    </row>
    <row r="265" spans="1:65" s="136" customFormat="1" ht="12.95" customHeight="1" x14ac:dyDescent="0.2">
      <c r="A265" s="149" t="s">
        <v>530</v>
      </c>
      <c r="B265" s="25" t="s">
        <v>442</v>
      </c>
      <c r="C265" s="25"/>
      <c r="D265" s="36" t="s">
        <v>732</v>
      </c>
      <c r="E265" s="77"/>
      <c r="F265" s="58"/>
      <c r="G265" s="40" t="s">
        <v>532</v>
      </c>
      <c r="H265" s="40"/>
      <c r="I265" s="40" t="s">
        <v>533</v>
      </c>
      <c r="J265" s="40" t="s">
        <v>533</v>
      </c>
      <c r="K265" s="151" t="s">
        <v>25</v>
      </c>
      <c r="L265" s="53"/>
      <c r="M265" s="38"/>
      <c r="N265" s="77">
        <v>50</v>
      </c>
      <c r="O265" s="26">
        <v>230000000</v>
      </c>
      <c r="P265" s="23" t="s">
        <v>233</v>
      </c>
      <c r="Q265" s="68" t="s">
        <v>662</v>
      </c>
      <c r="R265" s="38" t="s">
        <v>234</v>
      </c>
      <c r="S265" s="38">
        <v>230000000</v>
      </c>
      <c r="T265" s="40" t="s">
        <v>140</v>
      </c>
      <c r="U265" s="77"/>
      <c r="V265" s="25" t="s">
        <v>285</v>
      </c>
      <c r="W265" s="77"/>
      <c r="X265" s="77"/>
      <c r="Y265" s="59">
        <v>0</v>
      </c>
      <c r="Z265" s="150">
        <v>90</v>
      </c>
      <c r="AA265" s="77">
        <v>10</v>
      </c>
      <c r="AB265" s="77"/>
      <c r="AC265" s="25" t="s">
        <v>236</v>
      </c>
      <c r="AD265" s="77"/>
      <c r="AE265" s="77"/>
      <c r="AF265" s="157">
        <v>39265860</v>
      </c>
      <c r="AG265" s="149">
        <f t="shared" si="231"/>
        <v>43977763.200000003</v>
      </c>
      <c r="AH265" s="107"/>
      <c r="AI265" s="158"/>
      <c r="AJ265" s="158">
        <v>36084899</v>
      </c>
      <c r="AK265" s="158">
        <f t="shared" si="232"/>
        <v>40415086.880000003</v>
      </c>
      <c r="AL265" s="77"/>
      <c r="AM265" s="158"/>
      <c r="AN265" s="158">
        <v>29649075</v>
      </c>
      <c r="AO265" s="158">
        <f t="shared" si="233"/>
        <v>33206964.000000004</v>
      </c>
      <c r="AP265" s="77"/>
      <c r="AQ265" s="77"/>
      <c r="AR265" s="158">
        <v>29649075</v>
      </c>
      <c r="AS265" s="158">
        <f t="shared" si="234"/>
        <v>33206964.000000004</v>
      </c>
      <c r="AT265" s="77"/>
      <c r="AU265" s="77"/>
      <c r="AV265" s="158">
        <v>29649075</v>
      </c>
      <c r="AW265" s="158">
        <f t="shared" si="235"/>
        <v>33206964.000000004</v>
      </c>
      <c r="AX265" s="56"/>
      <c r="AY265" s="259">
        <v>0</v>
      </c>
      <c r="AZ265" s="259">
        <f>IF(AC265="С НДС",AY265*1.12,AY265)</f>
        <v>0</v>
      </c>
      <c r="BA265" s="150">
        <v>120240021112</v>
      </c>
      <c r="BB265" s="40" t="s">
        <v>563</v>
      </c>
      <c r="BC265" s="40" t="s">
        <v>733</v>
      </c>
      <c r="BD265" s="77"/>
      <c r="BE265" s="77"/>
      <c r="BF265" s="77"/>
      <c r="BG265" s="77"/>
      <c r="BH265" s="77"/>
      <c r="BI265" s="77"/>
      <c r="BJ265" s="77"/>
      <c r="BK265" s="77"/>
      <c r="BL265" s="77"/>
      <c r="BM265" s="48" t="s">
        <v>194</v>
      </c>
    </row>
    <row r="266" spans="1:65" ht="12.95" customHeight="1" x14ac:dyDescent="0.25">
      <c r="A266" s="149" t="s">
        <v>530</v>
      </c>
      <c r="B266" s="25" t="s">
        <v>442</v>
      </c>
      <c r="C266" s="25"/>
      <c r="D266" s="36" t="s">
        <v>904</v>
      </c>
      <c r="E266" s="77"/>
      <c r="F266" s="58"/>
      <c r="G266" s="40" t="s">
        <v>532</v>
      </c>
      <c r="H266" s="40"/>
      <c r="I266" s="40" t="s">
        <v>533</v>
      </c>
      <c r="J266" s="40" t="s">
        <v>533</v>
      </c>
      <c r="K266" s="151" t="s">
        <v>25</v>
      </c>
      <c r="L266" s="53"/>
      <c r="M266" s="38"/>
      <c r="N266" s="77">
        <v>50</v>
      </c>
      <c r="O266" s="26">
        <v>230000000</v>
      </c>
      <c r="P266" s="23" t="s">
        <v>233</v>
      </c>
      <c r="Q266" s="68" t="s">
        <v>884</v>
      </c>
      <c r="R266" s="38" t="s">
        <v>234</v>
      </c>
      <c r="S266" s="38">
        <v>230000000</v>
      </c>
      <c r="T266" s="40" t="s">
        <v>140</v>
      </c>
      <c r="U266" s="77"/>
      <c r="V266" s="25" t="s">
        <v>285</v>
      </c>
      <c r="W266" s="77"/>
      <c r="X266" s="77"/>
      <c r="Y266" s="59">
        <v>0</v>
      </c>
      <c r="Z266" s="150">
        <v>90</v>
      </c>
      <c r="AA266" s="77">
        <v>10</v>
      </c>
      <c r="AB266" s="77"/>
      <c r="AC266" s="25" t="s">
        <v>236</v>
      </c>
      <c r="AD266" s="77"/>
      <c r="AE266" s="77"/>
      <c r="AF266" s="157">
        <v>39264000</v>
      </c>
      <c r="AG266" s="149">
        <f t="shared" ref="AG266" si="237">AF266*1.12</f>
        <v>43975680.000000007</v>
      </c>
      <c r="AH266" s="107"/>
      <c r="AI266" s="158"/>
      <c r="AJ266" s="158">
        <v>36096000</v>
      </c>
      <c r="AK266" s="158">
        <f t="shared" ref="AK266" si="238">AJ266*1.12</f>
        <v>40427520.000000007</v>
      </c>
      <c r="AL266" s="77"/>
      <c r="AM266" s="158"/>
      <c r="AN266" s="158">
        <v>27584000</v>
      </c>
      <c r="AO266" s="158">
        <f t="shared" ref="AO266" si="239">AN266*1.12</f>
        <v>30894080.000000004</v>
      </c>
      <c r="AP266" s="77"/>
      <c r="AQ266" s="77"/>
      <c r="AR266" s="158">
        <v>27584000</v>
      </c>
      <c r="AS266" s="158">
        <f t="shared" ref="AS266" si="240">AR266*1.12</f>
        <v>30894080.000000004</v>
      </c>
      <c r="AT266" s="77"/>
      <c r="AU266" s="77"/>
      <c r="AV266" s="158">
        <v>27584000</v>
      </c>
      <c r="AW266" s="158">
        <f t="shared" ref="AW266" si="241">AV266*1.12</f>
        <v>30894080.000000004</v>
      </c>
      <c r="AX266" s="56"/>
      <c r="AY266" s="159">
        <f t="shared" ref="AY266" si="242">AF266+AJ266+AN266+AR266+AV266</f>
        <v>158112000</v>
      </c>
      <c r="AZ266" s="160">
        <f t="shared" ref="AZ266" si="243">AY266*1.12</f>
        <v>177085440.00000003</v>
      </c>
      <c r="BA266" s="150">
        <v>120240021112</v>
      </c>
      <c r="BB266" s="40" t="s">
        <v>563</v>
      </c>
      <c r="BC266" s="40" t="s">
        <v>733</v>
      </c>
      <c r="BD266" s="77"/>
      <c r="BE266" s="77"/>
      <c r="BF266" s="77"/>
      <c r="BG266" s="77"/>
      <c r="BH266" s="77"/>
      <c r="BI266" s="77"/>
      <c r="BJ266" s="77"/>
      <c r="BK266" s="77"/>
      <c r="BL266" s="77"/>
      <c r="BM266" s="48" t="s">
        <v>194</v>
      </c>
    </row>
    <row r="267" spans="1:65" s="136" customFormat="1" ht="12.95" customHeight="1" x14ac:dyDescent="0.25">
      <c r="A267" s="149" t="s">
        <v>530</v>
      </c>
      <c r="B267" s="25" t="s">
        <v>442</v>
      </c>
      <c r="C267" s="25"/>
      <c r="D267" s="27" t="s">
        <v>565</v>
      </c>
      <c r="E267" s="77"/>
      <c r="F267" s="57"/>
      <c r="G267" s="40" t="s">
        <v>532</v>
      </c>
      <c r="H267" s="40"/>
      <c r="I267" s="40" t="s">
        <v>533</v>
      </c>
      <c r="J267" s="40" t="s">
        <v>533</v>
      </c>
      <c r="K267" s="151" t="s">
        <v>25</v>
      </c>
      <c r="L267" s="53"/>
      <c r="M267" s="38"/>
      <c r="N267" s="77">
        <v>50</v>
      </c>
      <c r="O267" s="26">
        <v>230000000</v>
      </c>
      <c r="P267" s="38" t="s">
        <v>233</v>
      </c>
      <c r="Q267" s="23" t="s">
        <v>522</v>
      </c>
      <c r="R267" s="38" t="s">
        <v>234</v>
      </c>
      <c r="S267" s="38">
        <v>230000000</v>
      </c>
      <c r="T267" s="40" t="s">
        <v>534</v>
      </c>
      <c r="U267" s="77"/>
      <c r="V267" s="25" t="s">
        <v>285</v>
      </c>
      <c r="W267" s="77"/>
      <c r="X267" s="77"/>
      <c r="Y267" s="59">
        <v>0</v>
      </c>
      <c r="Z267" s="150">
        <v>90</v>
      </c>
      <c r="AA267" s="77">
        <v>10</v>
      </c>
      <c r="AB267" s="77"/>
      <c r="AC267" s="25" t="s">
        <v>236</v>
      </c>
      <c r="AD267" s="77"/>
      <c r="AE267" s="77"/>
      <c r="AF267" s="157">
        <v>16364700</v>
      </c>
      <c r="AG267" s="149">
        <f t="shared" si="231"/>
        <v>18328464</v>
      </c>
      <c r="AH267" s="149"/>
      <c r="AI267" s="158"/>
      <c r="AJ267" s="158">
        <v>30515775</v>
      </c>
      <c r="AK267" s="158">
        <f t="shared" si="232"/>
        <v>34177668</v>
      </c>
      <c r="AL267" s="149"/>
      <c r="AM267" s="158"/>
      <c r="AN267" s="158">
        <v>36789700</v>
      </c>
      <c r="AO267" s="158">
        <f t="shared" si="233"/>
        <v>41204464.000000007</v>
      </c>
      <c r="AP267" s="149"/>
      <c r="AQ267" s="149"/>
      <c r="AR267" s="158">
        <v>38737512</v>
      </c>
      <c r="AS267" s="158">
        <f t="shared" si="234"/>
        <v>43386013.440000005</v>
      </c>
      <c r="AT267" s="149"/>
      <c r="AU267" s="149"/>
      <c r="AV267" s="158">
        <v>39699152</v>
      </c>
      <c r="AW267" s="158">
        <f t="shared" si="235"/>
        <v>44463050.240000002</v>
      </c>
      <c r="AX267" s="56"/>
      <c r="AY267" s="159">
        <v>0</v>
      </c>
      <c r="AZ267" s="160">
        <f t="shared" si="211"/>
        <v>0</v>
      </c>
      <c r="BA267" s="150">
        <v>120240021112</v>
      </c>
      <c r="BB267" s="40" t="s">
        <v>566</v>
      </c>
      <c r="BC267" s="40" t="s">
        <v>567</v>
      </c>
      <c r="BD267" s="77"/>
      <c r="BE267" s="77"/>
      <c r="BF267" s="77"/>
      <c r="BG267" s="77"/>
      <c r="BH267" s="77"/>
      <c r="BI267" s="77"/>
      <c r="BJ267" s="77"/>
      <c r="BK267" s="77"/>
      <c r="BL267" s="77"/>
      <c r="BM267" s="126" t="s">
        <v>417</v>
      </c>
    </row>
    <row r="268" spans="1:65" s="136" customFormat="1" ht="12.95" customHeight="1" x14ac:dyDescent="0.25">
      <c r="A268" s="149" t="s">
        <v>530</v>
      </c>
      <c r="B268" s="25" t="s">
        <v>442</v>
      </c>
      <c r="C268" s="25"/>
      <c r="D268" s="36" t="s">
        <v>734</v>
      </c>
      <c r="E268" s="77"/>
      <c r="F268" s="58"/>
      <c r="G268" s="40" t="s">
        <v>532</v>
      </c>
      <c r="H268" s="40"/>
      <c r="I268" s="40" t="s">
        <v>533</v>
      </c>
      <c r="J268" s="40" t="s">
        <v>533</v>
      </c>
      <c r="K268" s="115" t="s">
        <v>25</v>
      </c>
      <c r="L268" s="53"/>
      <c r="M268" s="38"/>
      <c r="N268" s="77">
        <v>50</v>
      </c>
      <c r="O268" s="24" t="s">
        <v>242</v>
      </c>
      <c r="P268" s="156" t="s">
        <v>722</v>
      </c>
      <c r="Q268" s="68" t="s">
        <v>662</v>
      </c>
      <c r="R268" s="38" t="s">
        <v>234</v>
      </c>
      <c r="S268" s="38">
        <v>230000000</v>
      </c>
      <c r="T268" s="40" t="s">
        <v>534</v>
      </c>
      <c r="U268" s="77"/>
      <c r="V268" s="25" t="s">
        <v>285</v>
      </c>
      <c r="W268" s="77"/>
      <c r="X268" s="77"/>
      <c r="Y268" s="59">
        <v>0</v>
      </c>
      <c r="Z268" s="150">
        <v>90</v>
      </c>
      <c r="AA268" s="77">
        <v>10</v>
      </c>
      <c r="AB268" s="77"/>
      <c r="AC268" s="25" t="s">
        <v>236</v>
      </c>
      <c r="AD268" s="77"/>
      <c r="AE268" s="77"/>
      <c r="AF268" s="157">
        <v>16364700</v>
      </c>
      <c r="AG268" s="149">
        <f t="shared" si="231"/>
        <v>18328464</v>
      </c>
      <c r="AH268" s="149"/>
      <c r="AI268" s="158"/>
      <c r="AJ268" s="158">
        <v>30515775</v>
      </c>
      <c r="AK268" s="158">
        <f t="shared" si="232"/>
        <v>34177668</v>
      </c>
      <c r="AL268" s="149"/>
      <c r="AM268" s="158"/>
      <c r="AN268" s="158">
        <v>36789700</v>
      </c>
      <c r="AO268" s="158">
        <f t="shared" si="233"/>
        <v>41204464.000000007</v>
      </c>
      <c r="AP268" s="149"/>
      <c r="AQ268" s="149"/>
      <c r="AR268" s="158">
        <v>38737512</v>
      </c>
      <c r="AS268" s="158">
        <f t="shared" si="234"/>
        <v>43386013.440000005</v>
      </c>
      <c r="AT268" s="149"/>
      <c r="AU268" s="149"/>
      <c r="AV268" s="158">
        <v>39699152</v>
      </c>
      <c r="AW268" s="158">
        <f t="shared" si="235"/>
        <v>44463050.240000002</v>
      </c>
      <c r="AX268" s="56"/>
      <c r="AY268" s="159">
        <v>0</v>
      </c>
      <c r="AZ268" s="160">
        <f t="shared" si="211"/>
        <v>0</v>
      </c>
      <c r="BA268" s="38" t="s">
        <v>447</v>
      </c>
      <c r="BB268" s="40" t="s">
        <v>566</v>
      </c>
      <c r="BC268" s="40" t="s">
        <v>735</v>
      </c>
      <c r="BD268" s="77"/>
      <c r="BE268" s="77"/>
      <c r="BF268" s="77"/>
      <c r="BG268" s="77"/>
      <c r="BH268" s="77"/>
      <c r="BI268" s="77"/>
      <c r="BJ268" s="77"/>
      <c r="BK268" s="77"/>
      <c r="BL268" s="77"/>
      <c r="BM268" s="48" t="s">
        <v>752</v>
      </c>
    </row>
    <row r="269" spans="1:65" s="136" customFormat="1" ht="12.95" customHeight="1" x14ac:dyDescent="0.25">
      <c r="A269" s="320" t="s">
        <v>530</v>
      </c>
      <c r="B269" s="25" t="s">
        <v>442</v>
      </c>
      <c r="C269" s="25"/>
      <c r="D269" s="36" t="s">
        <v>781</v>
      </c>
      <c r="E269" s="77"/>
      <c r="F269" s="58"/>
      <c r="G269" s="40" t="s">
        <v>532</v>
      </c>
      <c r="H269" s="40"/>
      <c r="I269" s="40" t="s">
        <v>533</v>
      </c>
      <c r="J269" s="40" t="s">
        <v>533</v>
      </c>
      <c r="K269" s="115" t="s">
        <v>25</v>
      </c>
      <c r="L269" s="53"/>
      <c r="M269" s="38"/>
      <c r="N269" s="77">
        <v>50</v>
      </c>
      <c r="O269" s="24" t="s">
        <v>242</v>
      </c>
      <c r="P269" s="156" t="s">
        <v>722</v>
      </c>
      <c r="Q269" s="68" t="s">
        <v>765</v>
      </c>
      <c r="R269" s="38" t="s">
        <v>234</v>
      </c>
      <c r="S269" s="38">
        <v>230000000</v>
      </c>
      <c r="T269" s="40" t="s">
        <v>534</v>
      </c>
      <c r="U269" s="77"/>
      <c r="V269" s="25" t="s">
        <v>285</v>
      </c>
      <c r="W269" s="77"/>
      <c r="X269" s="77"/>
      <c r="Y269" s="59">
        <v>0</v>
      </c>
      <c r="Z269" s="150">
        <v>90</v>
      </c>
      <c r="AA269" s="77">
        <v>10</v>
      </c>
      <c r="AB269" s="77"/>
      <c r="AC269" s="25" t="s">
        <v>236</v>
      </c>
      <c r="AD269" s="77"/>
      <c r="AE269" s="77"/>
      <c r="AF269" s="157">
        <v>16364700</v>
      </c>
      <c r="AG269" s="149">
        <v>18328464</v>
      </c>
      <c r="AH269" s="149"/>
      <c r="AI269" s="158"/>
      <c r="AJ269" s="158">
        <v>30515775</v>
      </c>
      <c r="AK269" s="158">
        <v>34177668</v>
      </c>
      <c r="AL269" s="149"/>
      <c r="AM269" s="158"/>
      <c r="AN269" s="158">
        <v>36789700</v>
      </c>
      <c r="AO269" s="158">
        <v>41204464.000000007</v>
      </c>
      <c r="AP269" s="149"/>
      <c r="AQ269" s="149"/>
      <c r="AR269" s="158">
        <v>38737512</v>
      </c>
      <c r="AS269" s="158">
        <v>43386013.440000005</v>
      </c>
      <c r="AT269" s="149"/>
      <c r="AU269" s="149"/>
      <c r="AV269" s="158">
        <v>39699152</v>
      </c>
      <c r="AW269" s="158">
        <v>44463050.240000002</v>
      </c>
      <c r="AX269" s="56"/>
      <c r="AY269" s="159">
        <v>0</v>
      </c>
      <c r="AZ269" s="160">
        <v>0</v>
      </c>
      <c r="BA269" s="38" t="s">
        <v>447</v>
      </c>
      <c r="BB269" s="40" t="s">
        <v>566</v>
      </c>
      <c r="BC269" s="40" t="s">
        <v>735</v>
      </c>
      <c r="BD269" s="77"/>
      <c r="BE269" s="77"/>
      <c r="BF269" s="77"/>
      <c r="BG269" s="77"/>
      <c r="BH269" s="77"/>
      <c r="BI269" s="77"/>
      <c r="BJ269" s="77"/>
      <c r="BK269" s="77"/>
      <c r="BL269" s="77"/>
      <c r="BM269" s="48" t="s">
        <v>191</v>
      </c>
    </row>
    <row r="270" spans="1:65" s="319" customFormat="1" ht="12.95" customHeight="1" x14ac:dyDescent="0.25">
      <c r="A270" s="320" t="s">
        <v>530</v>
      </c>
      <c r="B270" s="25" t="s">
        <v>442</v>
      </c>
      <c r="C270" s="25"/>
      <c r="D270" s="36" t="s">
        <v>807</v>
      </c>
      <c r="E270" s="344"/>
      <c r="F270" s="58"/>
      <c r="G270" s="389" t="s">
        <v>532</v>
      </c>
      <c r="H270" s="389"/>
      <c r="I270" s="374" t="s">
        <v>533</v>
      </c>
      <c r="J270" s="374" t="s">
        <v>533</v>
      </c>
      <c r="K270" s="151" t="s">
        <v>25</v>
      </c>
      <c r="L270" s="332"/>
      <c r="M270" s="38"/>
      <c r="N270" s="344">
        <v>50</v>
      </c>
      <c r="O270" s="26">
        <v>230000000</v>
      </c>
      <c r="P270" s="375" t="s">
        <v>747</v>
      </c>
      <c r="Q270" s="68" t="s">
        <v>446</v>
      </c>
      <c r="R270" s="38" t="s">
        <v>234</v>
      </c>
      <c r="S270" s="38">
        <v>230000000</v>
      </c>
      <c r="T270" s="40" t="s">
        <v>534</v>
      </c>
      <c r="U270" s="344"/>
      <c r="V270" s="377" t="s">
        <v>285</v>
      </c>
      <c r="W270" s="344"/>
      <c r="X270" s="344"/>
      <c r="Y270" s="378">
        <v>0</v>
      </c>
      <c r="Z270" s="361">
        <v>90</v>
      </c>
      <c r="AA270" s="344">
        <v>10</v>
      </c>
      <c r="AB270" s="344"/>
      <c r="AC270" s="25" t="s">
        <v>236</v>
      </c>
      <c r="AD270" s="344"/>
      <c r="AE270" s="390"/>
      <c r="AF270" s="380">
        <v>16364700</v>
      </c>
      <c r="AG270" s="381">
        <f t="shared" ref="AG270" si="244">AF270*1.12</f>
        <v>18328464</v>
      </c>
      <c r="AH270" s="381"/>
      <c r="AI270" s="383"/>
      <c r="AJ270" s="383">
        <v>30515775</v>
      </c>
      <c r="AK270" s="383">
        <f t="shared" ref="AK270" si="245">AJ270*1.12</f>
        <v>34177668</v>
      </c>
      <c r="AL270" s="381"/>
      <c r="AM270" s="383"/>
      <c r="AN270" s="383">
        <v>36789700</v>
      </c>
      <c r="AO270" s="383">
        <f t="shared" ref="AO270" si="246">AN270*1.12</f>
        <v>41204464.000000007</v>
      </c>
      <c r="AP270" s="381"/>
      <c r="AQ270" s="381"/>
      <c r="AR270" s="383">
        <v>38737512</v>
      </c>
      <c r="AS270" s="383">
        <f t="shared" ref="AS270" si="247">AR270*1.12</f>
        <v>43386013.440000005</v>
      </c>
      <c r="AT270" s="381"/>
      <c r="AU270" s="381"/>
      <c r="AV270" s="383">
        <v>39699152</v>
      </c>
      <c r="AW270" s="383">
        <f t="shared" ref="AW270" si="248">AV270*1.12</f>
        <v>44463050.240000002</v>
      </c>
      <c r="AX270" s="333"/>
      <c r="AY270" s="385">
        <v>0</v>
      </c>
      <c r="AZ270" s="386">
        <f t="shared" ref="AZ270" si="249">AY270*1.12</f>
        <v>0</v>
      </c>
      <c r="BA270" s="150">
        <v>120240021112</v>
      </c>
      <c r="BB270" s="389" t="s">
        <v>566</v>
      </c>
      <c r="BC270" s="49" t="s">
        <v>567</v>
      </c>
      <c r="BD270" s="344"/>
      <c r="BE270" s="344"/>
      <c r="BF270" s="344"/>
      <c r="BG270" s="344"/>
      <c r="BH270" s="344"/>
      <c r="BI270" s="344"/>
      <c r="BJ270" s="344"/>
      <c r="BK270" s="344"/>
      <c r="BL270" s="344"/>
      <c r="BM270" s="334"/>
    </row>
    <row r="271" spans="1:65" s="319" customFormat="1" ht="12.95" customHeight="1" x14ac:dyDescent="0.2">
      <c r="A271" s="365" t="s">
        <v>530</v>
      </c>
      <c r="B271" s="25" t="s">
        <v>442</v>
      </c>
      <c r="C271" s="25"/>
      <c r="D271" s="36" t="s">
        <v>860</v>
      </c>
      <c r="E271" s="344"/>
      <c r="F271" s="58"/>
      <c r="G271" s="40" t="s">
        <v>532</v>
      </c>
      <c r="H271" s="389"/>
      <c r="I271" s="374" t="s">
        <v>533</v>
      </c>
      <c r="J271" s="374" t="s">
        <v>533</v>
      </c>
      <c r="K271" s="151" t="s">
        <v>857</v>
      </c>
      <c r="L271" s="332"/>
      <c r="M271" s="38"/>
      <c r="N271" s="344">
        <v>50</v>
      </c>
      <c r="O271" s="26">
        <v>230000000</v>
      </c>
      <c r="P271" s="375" t="s">
        <v>747</v>
      </c>
      <c r="Q271" s="68" t="s">
        <v>804</v>
      </c>
      <c r="R271" s="38" t="s">
        <v>234</v>
      </c>
      <c r="S271" s="38">
        <v>230000000</v>
      </c>
      <c r="T271" s="40" t="s">
        <v>534</v>
      </c>
      <c r="U271" s="344"/>
      <c r="V271" s="377" t="s">
        <v>285</v>
      </c>
      <c r="W271" s="344"/>
      <c r="X271" s="344"/>
      <c r="Y271" s="378">
        <v>0</v>
      </c>
      <c r="Z271" s="361">
        <v>90</v>
      </c>
      <c r="AA271" s="344">
        <v>10</v>
      </c>
      <c r="AB271" s="344"/>
      <c r="AC271" s="25" t="s">
        <v>236</v>
      </c>
      <c r="AD271" s="344"/>
      <c r="AE271" s="390"/>
      <c r="AF271" s="380">
        <v>16364700</v>
      </c>
      <c r="AG271" s="381">
        <f>AF271*1.12</f>
        <v>18328464</v>
      </c>
      <c r="AH271" s="381"/>
      <c r="AI271" s="383"/>
      <c r="AJ271" s="383">
        <v>30515775</v>
      </c>
      <c r="AK271" s="383">
        <f>AJ271*1.12</f>
        <v>34177668</v>
      </c>
      <c r="AL271" s="381"/>
      <c r="AM271" s="383"/>
      <c r="AN271" s="383">
        <v>36789700</v>
      </c>
      <c r="AO271" s="383">
        <f>AN271*1.12</f>
        <v>41204464.000000007</v>
      </c>
      <c r="AP271" s="381"/>
      <c r="AQ271" s="381"/>
      <c r="AR271" s="383">
        <v>38737512</v>
      </c>
      <c r="AS271" s="383">
        <f>AR271*1.12</f>
        <v>43386013.440000005</v>
      </c>
      <c r="AT271" s="381"/>
      <c r="AU271" s="381"/>
      <c r="AV271" s="383">
        <v>39699152</v>
      </c>
      <c r="AW271" s="383">
        <f>AV271*1.12</f>
        <v>44463050.240000002</v>
      </c>
      <c r="AX271" s="333"/>
      <c r="AY271" s="259">
        <v>0</v>
      </c>
      <c r="AZ271" s="259">
        <f>IF(AC271="С НДС",AY271*1.12,AY271)</f>
        <v>0</v>
      </c>
      <c r="BA271" s="150">
        <v>120240021112</v>
      </c>
      <c r="BB271" s="389" t="s">
        <v>566</v>
      </c>
      <c r="BC271" s="49" t="s">
        <v>567</v>
      </c>
      <c r="BD271" s="344"/>
      <c r="BE271" s="344"/>
      <c r="BF271" s="344"/>
      <c r="BG271" s="344"/>
      <c r="BH271" s="344"/>
      <c r="BI271" s="344"/>
      <c r="BJ271" s="344"/>
      <c r="BK271" s="344"/>
      <c r="BL271" s="344"/>
      <c r="BM271" s="334" t="s">
        <v>194</v>
      </c>
    </row>
    <row r="272" spans="1:65" ht="12.95" customHeight="1" x14ac:dyDescent="0.25">
      <c r="A272" s="365" t="s">
        <v>530</v>
      </c>
      <c r="B272" s="25" t="s">
        <v>442</v>
      </c>
      <c r="C272" s="25"/>
      <c r="D272" s="36" t="s">
        <v>893</v>
      </c>
      <c r="E272" s="344"/>
      <c r="F272" s="58"/>
      <c r="G272" s="40" t="s">
        <v>532</v>
      </c>
      <c r="H272" s="389"/>
      <c r="I272" s="374" t="s">
        <v>533</v>
      </c>
      <c r="J272" s="374" t="s">
        <v>533</v>
      </c>
      <c r="K272" s="151" t="s">
        <v>857</v>
      </c>
      <c r="L272" s="332"/>
      <c r="M272" s="38"/>
      <c r="N272" s="344">
        <v>50</v>
      </c>
      <c r="O272" s="26">
        <v>230000000</v>
      </c>
      <c r="P272" s="375" t="s">
        <v>747</v>
      </c>
      <c r="Q272" s="68" t="s">
        <v>884</v>
      </c>
      <c r="R272" s="38" t="s">
        <v>234</v>
      </c>
      <c r="S272" s="38">
        <v>230000000</v>
      </c>
      <c r="T272" s="40" t="s">
        <v>534</v>
      </c>
      <c r="U272" s="344"/>
      <c r="V272" s="377" t="s">
        <v>285</v>
      </c>
      <c r="W272" s="344"/>
      <c r="X272" s="344"/>
      <c r="Y272" s="378">
        <v>0</v>
      </c>
      <c r="Z272" s="361">
        <v>90</v>
      </c>
      <c r="AA272" s="344">
        <v>10</v>
      </c>
      <c r="AB272" s="344"/>
      <c r="AC272" s="25" t="s">
        <v>236</v>
      </c>
      <c r="AD272" s="344"/>
      <c r="AE272" s="390"/>
      <c r="AF272" s="380">
        <v>16364700</v>
      </c>
      <c r="AG272" s="381">
        <f>AF272*1.12</f>
        <v>18328464</v>
      </c>
      <c r="AH272" s="381"/>
      <c r="AI272" s="383"/>
      <c r="AJ272" s="383">
        <v>30515775</v>
      </c>
      <c r="AK272" s="383">
        <f>AJ272*1.12</f>
        <v>34177668</v>
      </c>
      <c r="AL272" s="381"/>
      <c r="AM272" s="383"/>
      <c r="AN272" s="383">
        <v>36789700</v>
      </c>
      <c r="AO272" s="383">
        <f>AN272*1.12</f>
        <v>41204464.000000007</v>
      </c>
      <c r="AP272" s="381"/>
      <c r="AQ272" s="381"/>
      <c r="AR272" s="383">
        <v>38737512</v>
      </c>
      <c r="AS272" s="383">
        <f>AR272*1.12</f>
        <v>43386013.440000005</v>
      </c>
      <c r="AT272" s="381"/>
      <c r="AU272" s="381"/>
      <c r="AV272" s="383">
        <v>39699152</v>
      </c>
      <c r="AW272" s="383">
        <f>AV272*1.12</f>
        <v>44463050.240000002</v>
      </c>
      <c r="AX272" s="333"/>
      <c r="AY272" s="385">
        <f>AF272+AJ272+AN272+AR272+AV272</f>
        <v>162106839</v>
      </c>
      <c r="AZ272" s="386">
        <f>AY272*1.12</f>
        <v>181559659.68000001</v>
      </c>
      <c r="BA272" s="150">
        <v>120240021112</v>
      </c>
      <c r="BB272" s="389" t="s">
        <v>566</v>
      </c>
      <c r="BC272" s="49" t="s">
        <v>894</v>
      </c>
      <c r="BD272" s="344"/>
      <c r="BE272" s="344"/>
      <c r="BF272" s="344"/>
      <c r="BG272" s="344"/>
      <c r="BH272" s="344"/>
      <c r="BI272" s="344"/>
      <c r="BJ272" s="344"/>
      <c r="BK272" s="344"/>
      <c r="BL272" s="344"/>
      <c r="BM272" s="334" t="s">
        <v>194</v>
      </c>
    </row>
    <row r="273" spans="1:65" s="136" customFormat="1" ht="12.95" customHeight="1" x14ac:dyDescent="0.25">
      <c r="A273" s="320" t="s">
        <v>530</v>
      </c>
      <c r="B273" s="25" t="s">
        <v>442</v>
      </c>
      <c r="C273" s="25"/>
      <c r="D273" s="27" t="s">
        <v>568</v>
      </c>
      <c r="E273" s="77"/>
      <c r="F273" s="57"/>
      <c r="G273" s="40" t="s">
        <v>532</v>
      </c>
      <c r="H273" s="40"/>
      <c r="I273" s="40" t="s">
        <v>533</v>
      </c>
      <c r="J273" s="40" t="s">
        <v>533</v>
      </c>
      <c r="K273" s="151" t="s">
        <v>25</v>
      </c>
      <c r="L273" s="53"/>
      <c r="M273" s="38"/>
      <c r="N273" s="77">
        <v>50</v>
      </c>
      <c r="O273" s="26">
        <v>230000000</v>
      </c>
      <c r="P273" s="38" t="s">
        <v>233</v>
      </c>
      <c r="Q273" s="23" t="s">
        <v>522</v>
      </c>
      <c r="R273" s="38" t="s">
        <v>234</v>
      </c>
      <c r="S273" s="38">
        <v>230000000</v>
      </c>
      <c r="T273" s="40" t="s">
        <v>538</v>
      </c>
      <c r="U273" s="77"/>
      <c r="V273" s="25" t="s">
        <v>285</v>
      </c>
      <c r="W273" s="77"/>
      <c r="X273" s="77"/>
      <c r="Y273" s="59">
        <v>0</v>
      </c>
      <c r="Z273" s="150">
        <v>90</v>
      </c>
      <c r="AA273" s="77">
        <v>10</v>
      </c>
      <c r="AB273" s="77"/>
      <c r="AC273" s="25" t="s">
        <v>236</v>
      </c>
      <c r="AD273" s="77"/>
      <c r="AE273" s="77"/>
      <c r="AF273" s="157">
        <v>19237500</v>
      </c>
      <c r="AG273" s="149">
        <f t="shared" si="231"/>
        <v>21546000.000000004</v>
      </c>
      <c r="AH273" s="149"/>
      <c r="AI273" s="158"/>
      <c r="AJ273" s="158">
        <v>34696250</v>
      </c>
      <c r="AK273" s="158">
        <f t="shared" si="232"/>
        <v>38859800</v>
      </c>
      <c r="AL273" s="149"/>
      <c r="AM273" s="158"/>
      <c r="AN273" s="158">
        <v>40772850</v>
      </c>
      <c r="AO273" s="158">
        <f t="shared" si="233"/>
        <v>45665592.000000007</v>
      </c>
      <c r="AP273" s="149"/>
      <c r="AQ273" s="149"/>
      <c r="AR273" s="158">
        <v>43021784</v>
      </c>
      <c r="AS273" s="158">
        <f t="shared" si="234"/>
        <v>48184398.080000006</v>
      </c>
      <c r="AT273" s="149"/>
      <c r="AU273" s="149"/>
      <c r="AV273" s="158">
        <v>44338236</v>
      </c>
      <c r="AW273" s="158">
        <f t="shared" si="235"/>
        <v>49658824.320000008</v>
      </c>
      <c r="AX273" s="56"/>
      <c r="AY273" s="159">
        <v>0</v>
      </c>
      <c r="AZ273" s="160">
        <f t="shared" si="211"/>
        <v>0</v>
      </c>
      <c r="BA273" s="150">
        <v>120240021112</v>
      </c>
      <c r="BB273" s="40" t="s">
        <v>569</v>
      </c>
      <c r="BC273" s="40" t="s">
        <v>570</v>
      </c>
      <c r="BD273" s="77"/>
      <c r="BE273" s="77"/>
      <c r="BF273" s="77"/>
      <c r="BG273" s="77"/>
      <c r="BH273" s="77"/>
      <c r="BI273" s="77"/>
      <c r="BJ273" s="77"/>
      <c r="BK273" s="77"/>
      <c r="BL273" s="77"/>
      <c r="BM273" s="126" t="s">
        <v>417</v>
      </c>
    </row>
    <row r="274" spans="1:65" s="136" customFormat="1" ht="12.95" customHeight="1" x14ac:dyDescent="0.25">
      <c r="A274" s="320" t="s">
        <v>530</v>
      </c>
      <c r="B274" s="25" t="s">
        <v>442</v>
      </c>
      <c r="C274" s="25"/>
      <c r="D274" s="36" t="s">
        <v>736</v>
      </c>
      <c r="E274" s="77"/>
      <c r="F274" s="58"/>
      <c r="G274" s="40" t="s">
        <v>532</v>
      </c>
      <c r="H274" s="40"/>
      <c r="I274" s="40" t="s">
        <v>533</v>
      </c>
      <c r="J274" s="40" t="s">
        <v>533</v>
      </c>
      <c r="K274" s="115" t="s">
        <v>25</v>
      </c>
      <c r="L274" s="53"/>
      <c r="M274" s="38"/>
      <c r="N274" s="77">
        <v>50</v>
      </c>
      <c r="O274" s="24" t="s">
        <v>242</v>
      </c>
      <c r="P274" s="156" t="s">
        <v>722</v>
      </c>
      <c r="Q274" s="68" t="s">
        <v>662</v>
      </c>
      <c r="R274" s="38" t="s">
        <v>234</v>
      </c>
      <c r="S274" s="38">
        <v>230000000</v>
      </c>
      <c r="T274" s="40" t="s">
        <v>538</v>
      </c>
      <c r="U274" s="77"/>
      <c r="V274" s="25" t="s">
        <v>285</v>
      </c>
      <c r="W274" s="77"/>
      <c r="X274" s="77"/>
      <c r="Y274" s="59">
        <v>0</v>
      </c>
      <c r="Z274" s="150">
        <v>90</v>
      </c>
      <c r="AA274" s="77">
        <v>10</v>
      </c>
      <c r="AB274" s="77"/>
      <c r="AC274" s="25" t="s">
        <v>236</v>
      </c>
      <c r="AD274" s="77"/>
      <c r="AE274" s="77"/>
      <c r="AF274" s="157">
        <v>19237500</v>
      </c>
      <c r="AG274" s="149">
        <f t="shared" si="231"/>
        <v>21546000.000000004</v>
      </c>
      <c r="AH274" s="149"/>
      <c r="AI274" s="158"/>
      <c r="AJ274" s="158">
        <v>34696250</v>
      </c>
      <c r="AK274" s="158">
        <f t="shared" si="232"/>
        <v>38859800</v>
      </c>
      <c r="AL274" s="149"/>
      <c r="AM274" s="158"/>
      <c r="AN274" s="158">
        <v>40772850</v>
      </c>
      <c r="AO274" s="158">
        <f t="shared" si="233"/>
        <v>45665592.000000007</v>
      </c>
      <c r="AP274" s="149"/>
      <c r="AQ274" s="149"/>
      <c r="AR274" s="158">
        <v>43021784</v>
      </c>
      <c r="AS274" s="158">
        <f t="shared" si="234"/>
        <v>48184398.080000006</v>
      </c>
      <c r="AT274" s="149"/>
      <c r="AU274" s="149"/>
      <c r="AV274" s="158">
        <v>44338236</v>
      </c>
      <c r="AW274" s="158">
        <f t="shared" si="235"/>
        <v>49658824.320000008</v>
      </c>
      <c r="AX274" s="56"/>
      <c r="AY274" s="159">
        <v>0</v>
      </c>
      <c r="AZ274" s="160">
        <f t="shared" si="211"/>
        <v>0</v>
      </c>
      <c r="BA274" s="38" t="s">
        <v>447</v>
      </c>
      <c r="BB274" s="40" t="s">
        <v>569</v>
      </c>
      <c r="BC274" s="40" t="s">
        <v>737</v>
      </c>
      <c r="BD274" s="77"/>
      <c r="BE274" s="77"/>
      <c r="BF274" s="77"/>
      <c r="BG274" s="77"/>
      <c r="BH274" s="77"/>
      <c r="BI274" s="77"/>
      <c r="BJ274" s="77"/>
      <c r="BK274" s="77"/>
      <c r="BL274" s="77"/>
      <c r="BM274" s="48" t="s">
        <v>752</v>
      </c>
    </row>
    <row r="275" spans="1:65" s="136" customFormat="1" ht="12.95" customHeight="1" x14ac:dyDescent="0.25">
      <c r="A275" s="320" t="s">
        <v>530</v>
      </c>
      <c r="B275" s="25" t="s">
        <v>442</v>
      </c>
      <c r="C275" s="25"/>
      <c r="D275" s="36" t="s">
        <v>782</v>
      </c>
      <c r="E275" s="77"/>
      <c r="F275" s="58"/>
      <c r="G275" s="40" t="s">
        <v>532</v>
      </c>
      <c r="H275" s="40"/>
      <c r="I275" s="40" t="s">
        <v>533</v>
      </c>
      <c r="J275" s="40" t="s">
        <v>533</v>
      </c>
      <c r="K275" s="115" t="s">
        <v>25</v>
      </c>
      <c r="L275" s="53"/>
      <c r="M275" s="38"/>
      <c r="N275" s="77">
        <v>50</v>
      </c>
      <c r="O275" s="24" t="s">
        <v>242</v>
      </c>
      <c r="P275" s="156" t="s">
        <v>722</v>
      </c>
      <c r="Q275" s="68" t="s">
        <v>765</v>
      </c>
      <c r="R275" s="38" t="s">
        <v>234</v>
      </c>
      <c r="S275" s="38">
        <v>230000000</v>
      </c>
      <c r="T275" s="40" t="s">
        <v>538</v>
      </c>
      <c r="U275" s="77"/>
      <c r="V275" s="25" t="s">
        <v>285</v>
      </c>
      <c r="W275" s="77"/>
      <c r="X275" s="77"/>
      <c r="Y275" s="59">
        <v>0</v>
      </c>
      <c r="Z275" s="150">
        <v>90</v>
      </c>
      <c r="AA275" s="77">
        <v>10</v>
      </c>
      <c r="AB275" s="77"/>
      <c r="AC275" s="25" t="s">
        <v>236</v>
      </c>
      <c r="AD275" s="77"/>
      <c r="AE275" s="77"/>
      <c r="AF275" s="157">
        <v>19237500</v>
      </c>
      <c r="AG275" s="149">
        <v>21546000.000000004</v>
      </c>
      <c r="AH275" s="149"/>
      <c r="AI275" s="158"/>
      <c r="AJ275" s="158">
        <v>34696250</v>
      </c>
      <c r="AK275" s="158">
        <v>38859800</v>
      </c>
      <c r="AL275" s="149"/>
      <c r="AM275" s="158"/>
      <c r="AN275" s="158">
        <v>40772850</v>
      </c>
      <c r="AO275" s="158">
        <v>45665592.000000007</v>
      </c>
      <c r="AP275" s="149"/>
      <c r="AQ275" s="149"/>
      <c r="AR275" s="158">
        <v>43021784</v>
      </c>
      <c r="AS275" s="158">
        <v>48184398.080000006</v>
      </c>
      <c r="AT275" s="149"/>
      <c r="AU275" s="149"/>
      <c r="AV275" s="158">
        <v>44338236</v>
      </c>
      <c r="AW275" s="158">
        <v>49658824.320000008</v>
      </c>
      <c r="AX275" s="56"/>
      <c r="AY275" s="159">
        <v>0</v>
      </c>
      <c r="AZ275" s="160">
        <v>0</v>
      </c>
      <c r="BA275" s="38" t="s">
        <v>447</v>
      </c>
      <c r="BB275" s="40" t="s">
        <v>569</v>
      </c>
      <c r="BC275" s="40" t="s">
        <v>737</v>
      </c>
      <c r="BD275" s="77"/>
      <c r="BE275" s="77"/>
      <c r="BF275" s="77"/>
      <c r="BG275" s="77"/>
      <c r="BH275" s="77"/>
      <c r="BI275" s="77"/>
      <c r="BJ275" s="77"/>
      <c r="BK275" s="77"/>
      <c r="BL275" s="77"/>
      <c r="BM275" s="48" t="s">
        <v>191</v>
      </c>
    </row>
    <row r="276" spans="1:65" s="319" customFormat="1" ht="12.95" customHeight="1" x14ac:dyDescent="0.25">
      <c r="A276" s="320" t="s">
        <v>530</v>
      </c>
      <c r="B276" s="25" t="s">
        <v>442</v>
      </c>
      <c r="C276" s="25"/>
      <c r="D276" s="36" t="s">
        <v>808</v>
      </c>
      <c r="E276" s="344"/>
      <c r="F276" s="58"/>
      <c r="G276" s="389" t="s">
        <v>532</v>
      </c>
      <c r="H276" s="389"/>
      <c r="I276" s="374" t="s">
        <v>533</v>
      </c>
      <c r="J276" s="374" t="s">
        <v>533</v>
      </c>
      <c r="K276" s="151" t="s">
        <v>25</v>
      </c>
      <c r="L276" s="332"/>
      <c r="M276" s="38"/>
      <c r="N276" s="344">
        <v>50</v>
      </c>
      <c r="O276" s="26">
        <v>230000000</v>
      </c>
      <c r="P276" s="375" t="s">
        <v>747</v>
      </c>
      <c r="Q276" s="68" t="s">
        <v>446</v>
      </c>
      <c r="R276" s="38" t="s">
        <v>234</v>
      </c>
      <c r="S276" s="38">
        <v>230000000</v>
      </c>
      <c r="T276" s="40" t="s">
        <v>538</v>
      </c>
      <c r="U276" s="344"/>
      <c r="V276" s="377" t="s">
        <v>285</v>
      </c>
      <c r="W276" s="344"/>
      <c r="X276" s="344"/>
      <c r="Y276" s="378">
        <v>0</v>
      </c>
      <c r="Z276" s="361">
        <v>90</v>
      </c>
      <c r="AA276" s="344">
        <v>10</v>
      </c>
      <c r="AB276" s="344"/>
      <c r="AC276" s="25" t="s">
        <v>236</v>
      </c>
      <c r="AD276" s="344"/>
      <c r="AE276" s="390"/>
      <c r="AF276" s="380">
        <v>19237500</v>
      </c>
      <c r="AG276" s="381">
        <f t="shared" ref="AG276" si="250">AF276*1.12</f>
        <v>21546000.000000004</v>
      </c>
      <c r="AH276" s="381"/>
      <c r="AI276" s="383"/>
      <c r="AJ276" s="383">
        <v>34696250</v>
      </c>
      <c r="AK276" s="383">
        <f t="shared" ref="AK276" si="251">AJ276*1.12</f>
        <v>38859800</v>
      </c>
      <c r="AL276" s="381"/>
      <c r="AM276" s="383"/>
      <c r="AN276" s="383">
        <v>40772850</v>
      </c>
      <c r="AO276" s="383">
        <f t="shared" ref="AO276" si="252">AN276*1.12</f>
        <v>45665592.000000007</v>
      </c>
      <c r="AP276" s="381"/>
      <c r="AQ276" s="381"/>
      <c r="AR276" s="383">
        <v>43021784</v>
      </c>
      <c r="AS276" s="383">
        <f t="shared" ref="AS276" si="253">AR276*1.12</f>
        <v>48184398.080000006</v>
      </c>
      <c r="AT276" s="381"/>
      <c r="AU276" s="381"/>
      <c r="AV276" s="383">
        <v>44338236</v>
      </c>
      <c r="AW276" s="383">
        <f t="shared" ref="AW276" si="254">AV276*1.12</f>
        <v>49658824.320000008</v>
      </c>
      <c r="AX276" s="333"/>
      <c r="AY276" s="385">
        <v>0</v>
      </c>
      <c r="AZ276" s="386">
        <f t="shared" ref="AZ276" si="255">AY276*1.12</f>
        <v>0</v>
      </c>
      <c r="BA276" s="150">
        <v>120240021112</v>
      </c>
      <c r="BB276" s="389" t="s">
        <v>569</v>
      </c>
      <c r="BC276" s="49" t="s">
        <v>570</v>
      </c>
      <c r="BD276" s="344"/>
      <c r="BE276" s="344"/>
      <c r="BF276" s="344"/>
      <c r="BG276" s="344"/>
      <c r="BH276" s="344"/>
      <c r="BI276" s="344"/>
      <c r="BJ276" s="344"/>
      <c r="BK276" s="344"/>
      <c r="BL276" s="344"/>
      <c r="BM276" s="334"/>
    </row>
    <row r="277" spans="1:65" s="319" customFormat="1" ht="12.95" customHeight="1" x14ac:dyDescent="0.2">
      <c r="A277" s="365" t="s">
        <v>530</v>
      </c>
      <c r="B277" s="25" t="s">
        <v>442</v>
      </c>
      <c r="C277" s="25"/>
      <c r="D277" s="36" t="s">
        <v>859</v>
      </c>
      <c r="E277" s="344"/>
      <c r="F277" s="58"/>
      <c r="G277" s="40" t="s">
        <v>532</v>
      </c>
      <c r="H277" s="389"/>
      <c r="I277" s="374" t="s">
        <v>533</v>
      </c>
      <c r="J277" s="374" t="s">
        <v>533</v>
      </c>
      <c r="K277" s="151" t="s">
        <v>857</v>
      </c>
      <c r="L277" s="332"/>
      <c r="M277" s="38"/>
      <c r="N277" s="344">
        <v>50</v>
      </c>
      <c r="O277" s="26">
        <v>230000000</v>
      </c>
      <c r="P277" s="375" t="s">
        <v>747</v>
      </c>
      <c r="Q277" s="68" t="s">
        <v>804</v>
      </c>
      <c r="R277" s="38" t="s">
        <v>234</v>
      </c>
      <c r="S277" s="38">
        <v>230000000</v>
      </c>
      <c r="T277" s="40" t="s">
        <v>538</v>
      </c>
      <c r="U277" s="344"/>
      <c r="V277" s="377" t="s">
        <v>285</v>
      </c>
      <c r="W277" s="344"/>
      <c r="X277" s="344"/>
      <c r="Y277" s="378">
        <v>0</v>
      </c>
      <c r="Z277" s="361">
        <v>90</v>
      </c>
      <c r="AA277" s="344">
        <v>10</v>
      </c>
      <c r="AB277" s="344"/>
      <c r="AC277" s="25" t="s">
        <v>236</v>
      </c>
      <c r="AD277" s="344"/>
      <c r="AE277" s="390"/>
      <c r="AF277" s="380">
        <v>19237500</v>
      </c>
      <c r="AG277" s="381">
        <f>AF277*1.12</f>
        <v>21546000.000000004</v>
      </c>
      <c r="AH277" s="381"/>
      <c r="AI277" s="383"/>
      <c r="AJ277" s="383">
        <v>34696250</v>
      </c>
      <c r="AK277" s="383">
        <f>AJ277*1.12</f>
        <v>38859800</v>
      </c>
      <c r="AL277" s="381"/>
      <c r="AM277" s="383"/>
      <c r="AN277" s="383">
        <v>40772850</v>
      </c>
      <c r="AO277" s="383">
        <f>AN277*1.12</f>
        <v>45665592.000000007</v>
      </c>
      <c r="AP277" s="381"/>
      <c r="AQ277" s="381"/>
      <c r="AR277" s="383">
        <v>43021784</v>
      </c>
      <c r="AS277" s="383">
        <f>AR277*1.12</f>
        <v>48184398.080000006</v>
      </c>
      <c r="AT277" s="381"/>
      <c r="AU277" s="381"/>
      <c r="AV277" s="383">
        <v>44338236</v>
      </c>
      <c r="AW277" s="383">
        <f>AV277*1.12</f>
        <v>49658824.320000008</v>
      </c>
      <c r="AX277" s="333"/>
      <c r="AY277" s="259">
        <v>0</v>
      </c>
      <c r="AZ277" s="259">
        <f>IF(AC277="С НДС",AY277*1.12,AY277)</f>
        <v>0</v>
      </c>
      <c r="BA277" s="150">
        <v>120240021112</v>
      </c>
      <c r="BB277" s="389" t="s">
        <v>569</v>
      </c>
      <c r="BC277" s="49" t="s">
        <v>570</v>
      </c>
      <c r="BD277" s="344"/>
      <c r="BE277" s="344"/>
      <c r="BF277" s="344"/>
      <c r="BG277" s="344"/>
      <c r="BH277" s="344"/>
      <c r="BI277" s="344"/>
      <c r="BJ277" s="344"/>
      <c r="BK277" s="344"/>
      <c r="BL277" s="344"/>
      <c r="BM277" s="334" t="s">
        <v>194</v>
      </c>
    </row>
    <row r="278" spans="1:65" ht="12.95" customHeight="1" x14ac:dyDescent="0.25">
      <c r="A278" s="365" t="s">
        <v>530</v>
      </c>
      <c r="B278" s="25" t="s">
        <v>442</v>
      </c>
      <c r="C278" s="25"/>
      <c r="D278" s="36" t="s">
        <v>895</v>
      </c>
      <c r="E278" s="344"/>
      <c r="F278" s="58"/>
      <c r="G278" s="40" t="s">
        <v>532</v>
      </c>
      <c r="H278" s="389"/>
      <c r="I278" s="374" t="s">
        <v>533</v>
      </c>
      <c r="J278" s="374" t="s">
        <v>533</v>
      </c>
      <c r="K278" s="151" t="s">
        <v>857</v>
      </c>
      <c r="L278" s="332"/>
      <c r="M278" s="38"/>
      <c r="N278" s="344">
        <v>50</v>
      </c>
      <c r="O278" s="26">
        <v>230000000</v>
      </c>
      <c r="P278" s="375" t="s">
        <v>747</v>
      </c>
      <c r="Q278" s="68" t="s">
        <v>884</v>
      </c>
      <c r="R278" s="38" t="s">
        <v>234</v>
      </c>
      <c r="S278" s="38">
        <v>230000000</v>
      </c>
      <c r="T278" s="40" t="s">
        <v>538</v>
      </c>
      <c r="U278" s="344"/>
      <c r="V278" s="377" t="s">
        <v>285</v>
      </c>
      <c r="W278" s="344"/>
      <c r="X278" s="344"/>
      <c r="Y278" s="378">
        <v>0</v>
      </c>
      <c r="Z278" s="361">
        <v>90</v>
      </c>
      <c r="AA278" s="344">
        <v>10</v>
      </c>
      <c r="AB278" s="344"/>
      <c r="AC278" s="25" t="s">
        <v>236</v>
      </c>
      <c r="AD278" s="344"/>
      <c r="AE278" s="390"/>
      <c r="AF278" s="380">
        <v>19237500</v>
      </c>
      <c r="AG278" s="381">
        <f>AF278*1.12</f>
        <v>21546000.000000004</v>
      </c>
      <c r="AH278" s="381"/>
      <c r="AI278" s="383"/>
      <c r="AJ278" s="383">
        <v>34696250</v>
      </c>
      <c r="AK278" s="383">
        <f>AJ278*1.12</f>
        <v>38859800</v>
      </c>
      <c r="AL278" s="381"/>
      <c r="AM278" s="383"/>
      <c r="AN278" s="383">
        <v>40772850</v>
      </c>
      <c r="AO278" s="383">
        <f>AN278*1.12</f>
        <v>45665592.000000007</v>
      </c>
      <c r="AP278" s="381"/>
      <c r="AQ278" s="381"/>
      <c r="AR278" s="383">
        <v>43021784</v>
      </c>
      <c r="AS278" s="383">
        <f>AR278*1.12</f>
        <v>48184398.080000006</v>
      </c>
      <c r="AT278" s="381"/>
      <c r="AU278" s="381"/>
      <c r="AV278" s="383">
        <v>44338236</v>
      </c>
      <c r="AW278" s="383">
        <f>AV278*1.12</f>
        <v>49658824.320000008</v>
      </c>
      <c r="AX278" s="333"/>
      <c r="AY278" s="385">
        <f>AF278+AJ278+AN278+AR278+AV278</f>
        <v>182066620</v>
      </c>
      <c r="AZ278" s="386">
        <f>AY278*1.12</f>
        <v>203914614.40000001</v>
      </c>
      <c r="BA278" s="150">
        <v>120240021112</v>
      </c>
      <c r="BB278" s="389" t="s">
        <v>569</v>
      </c>
      <c r="BC278" s="49" t="s">
        <v>896</v>
      </c>
      <c r="BD278" s="344"/>
      <c r="BE278" s="344"/>
      <c r="BF278" s="344"/>
      <c r="BG278" s="344"/>
      <c r="BH278" s="344"/>
      <c r="BI278" s="344"/>
      <c r="BJ278" s="344"/>
      <c r="BK278" s="344"/>
      <c r="BL278" s="344"/>
      <c r="BM278" s="334" t="s">
        <v>194</v>
      </c>
    </row>
    <row r="279" spans="1:65" s="136" customFormat="1" ht="12.95" customHeight="1" x14ac:dyDescent="0.25">
      <c r="A279" s="320" t="s">
        <v>530</v>
      </c>
      <c r="B279" s="25" t="s">
        <v>442</v>
      </c>
      <c r="C279" s="25"/>
      <c r="D279" s="27" t="s">
        <v>571</v>
      </c>
      <c r="E279" s="77"/>
      <c r="F279" s="57"/>
      <c r="G279" s="40" t="s">
        <v>532</v>
      </c>
      <c r="H279" s="40"/>
      <c r="I279" s="40" t="s">
        <v>533</v>
      </c>
      <c r="J279" s="40" t="s">
        <v>533</v>
      </c>
      <c r="K279" s="151" t="s">
        <v>25</v>
      </c>
      <c r="L279" s="53"/>
      <c r="M279" s="38"/>
      <c r="N279" s="77">
        <v>50</v>
      </c>
      <c r="O279" s="26">
        <v>230000000</v>
      </c>
      <c r="P279" s="38" t="s">
        <v>233</v>
      </c>
      <c r="Q279" s="23" t="s">
        <v>522</v>
      </c>
      <c r="R279" s="38" t="s">
        <v>234</v>
      </c>
      <c r="S279" s="38">
        <v>230000000</v>
      </c>
      <c r="T279" s="40" t="s">
        <v>280</v>
      </c>
      <c r="U279" s="77"/>
      <c r="V279" s="25" t="s">
        <v>285</v>
      </c>
      <c r="W279" s="77"/>
      <c r="X279" s="77"/>
      <c r="Y279" s="59">
        <v>0</v>
      </c>
      <c r="Z279" s="150">
        <v>90</v>
      </c>
      <c r="AA279" s="77">
        <v>10</v>
      </c>
      <c r="AB279" s="77"/>
      <c r="AC279" s="25" t="s">
        <v>236</v>
      </c>
      <c r="AD279" s="77"/>
      <c r="AE279" s="77"/>
      <c r="AF279" s="157">
        <v>33881940</v>
      </c>
      <c r="AG279" s="149">
        <f t="shared" si="231"/>
        <v>37947772.800000004</v>
      </c>
      <c r="AH279" s="149"/>
      <c r="AI279" s="158"/>
      <c r="AJ279" s="158">
        <v>64430090</v>
      </c>
      <c r="AK279" s="158">
        <f t="shared" si="232"/>
        <v>72161700.800000012</v>
      </c>
      <c r="AL279" s="149"/>
      <c r="AM279" s="158"/>
      <c r="AN279" s="158">
        <v>73921100</v>
      </c>
      <c r="AO279" s="158">
        <f t="shared" si="233"/>
        <v>82791632.000000015</v>
      </c>
      <c r="AP279" s="149"/>
      <c r="AQ279" s="149"/>
      <c r="AR279" s="158">
        <v>78784844</v>
      </c>
      <c r="AS279" s="158">
        <f t="shared" si="234"/>
        <v>88239025.280000001</v>
      </c>
      <c r="AT279" s="149"/>
      <c r="AU279" s="149"/>
      <c r="AV279" s="158">
        <v>79600580</v>
      </c>
      <c r="AW279" s="158">
        <f t="shared" si="235"/>
        <v>89152649.600000009</v>
      </c>
      <c r="AX279" s="56"/>
      <c r="AY279" s="159">
        <v>0</v>
      </c>
      <c r="AZ279" s="160">
        <f t="shared" si="211"/>
        <v>0</v>
      </c>
      <c r="BA279" s="150">
        <v>120240021112</v>
      </c>
      <c r="BB279" s="40" t="s">
        <v>572</v>
      </c>
      <c r="BC279" s="40" t="s">
        <v>573</v>
      </c>
      <c r="BD279" s="77"/>
      <c r="BE279" s="77"/>
      <c r="BF279" s="77"/>
      <c r="BG279" s="77"/>
      <c r="BH279" s="77"/>
      <c r="BI279" s="77"/>
      <c r="BJ279" s="77"/>
      <c r="BK279" s="77"/>
      <c r="BL279" s="77"/>
      <c r="BM279" s="126" t="s">
        <v>417</v>
      </c>
    </row>
    <row r="280" spans="1:65" s="136" customFormat="1" ht="12.95" customHeight="1" x14ac:dyDescent="0.25">
      <c r="A280" s="320" t="s">
        <v>530</v>
      </c>
      <c r="B280" s="25" t="s">
        <v>442</v>
      </c>
      <c r="C280" s="25"/>
      <c r="D280" s="36" t="s">
        <v>738</v>
      </c>
      <c r="E280" s="77"/>
      <c r="F280" s="58"/>
      <c r="G280" s="40" t="s">
        <v>532</v>
      </c>
      <c r="H280" s="40"/>
      <c r="I280" s="40" t="s">
        <v>533</v>
      </c>
      <c r="J280" s="40" t="s">
        <v>533</v>
      </c>
      <c r="K280" s="115" t="s">
        <v>25</v>
      </c>
      <c r="L280" s="53"/>
      <c r="M280" s="38"/>
      <c r="N280" s="77">
        <v>50</v>
      </c>
      <c r="O280" s="24" t="s">
        <v>242</v>
      </c>
      <c r="P280" s="156" t="s">
        <v>722</v>
      </c>
      <c r="Q280" s="68" t="s">
        <v>662</v>
      </c>
      <c r="R280" s="38" t="s">
        <v>234</v>
      </c>
      <c r="S280" s="38">
        <v>230000000</v>
      </c>
      <c r="T280" s="40" t="s">
        <v>280</v>
      </c>
      <c r="U280" s="77"/>
      <c r="V280" s="25" t="s">
        <v>285</v>
      </c>
      <c r="W280" s="77"/>
      <c r="X280" s="77"/>
      <c r="Y280" s="59">
        <v>0</v>
      </c>
      <c r="Z280" s="150">
        <v>90</v>
      </c>
      <c r="AA280" s="77">
        <v>10</v>
      </c>
      <c r="AB280" s="77"/>
      <c r="AC280" s="25" t="s">
        <v>236</v>
      </c>
      <c r="AD280" s="77"/>
      <c r="AE280" s="77"/>
      <c r="AF280" s="157">
        <v>33881940</v>
      </c>
      <c r="AG280" s="149">
        <f t="shared" si="231"/>
        <v>37947772.800000004</v>
      </c>
      <c r="AH280" s="149"/>
      <c r="AI280" s="158"/>
      <c r="AJ280" s="158">
        <v>64430090</v>
      </c>
      <c r="AK280" s="158">
        <f t="shared" si="232"/>
        <v>72161700.800000012</v>
      </c>
      <c r="AL280" s="149"/>
      <c r="AM280" s="158"/>
      <c r="AN280" s="158">
        <v>73921100</v>
      </c>
      <c r="AO280" s="158">
        <f t="shared" si="233"/>
        <v>82791632.000000015</v>
      </c>
      <c r="AP280" s="149"/>
      <c r="AQ280" s="149"/>
      <c r="AR280" s="158">
        <v>78784844</v>
      </c>
      <c r="AS280" s="158">
        <f t="shared" si="234"/>
        <v>88239025.280000001</v>
      </c>
      <c r="AT280" s="149"/>
      <c r="AU280" s="149"/>
      <c r="AV280" s="158">
        <v>79600580</v>
      </c>
      <c r="AW280" s="158">
        <f t="shared" si="235"/>
        <v>89152649.600000009</v>
      </c>
      <c r="AX280" s="56"/>
      <c r="AY280" s="159">
        <v>0</v>
      </c>
      <c r="AZ280" s="160">
        <f t="shared" si="211"/>
        <v>0</v>
      </c>
      <c r="BA280" s="38" t="s">
        <v>447</v>
      </c>
      <c r="BB280" s="40" t="s">
        <v>572</v>
      </c>
      <c r="BC280" s="40" t="s">
        <v>739</v>
      </c>
      <c r="BD280" s="77"/>
      <c r="BE280" s="77"/>
      <c r="BF280" s="77"/>
      <c r="BG280" s="77"/>
      <c r="BH280" s="77"/>
      <c r="BI280" s="77"/>
      <c r="BJ280" s="77"/>
      <c r="BK280" s="77"/>
      <c r="BL280" s="77"/>
      <c r="BM280" s="48" t="s">
        <v>752</v>
      </c>
    </row>
    <row r="281" spans="1:65" s="136" customFormat="1" ht="12.95" customHeight="1" x14ac:dyDescent="0.25">
      <c r="A281" s="320" t="s">
        <v>530</v>
      </c>
      <c r="B281" s="25" t="s">
        <v>442</v>
      </c>
      <c r="C281" s="25"/>
      <c r="D281" s="36" t="s">
        <v>783</v>
      </c>
      <c r="E281" s="77"/>
      <c r="F281" s="58"/>
      <c r="G281" s="40" t="s">
        <v>532</v>
      </c>
      <c r="H281" s="40"/>
      <c r="I281" s="40" t="s">
        <v>533</v>
      </c>
      <c r="J281" s="40" t="s">
        <v>533</v>
      </c>
      <c r="K281" s="115" t="s">
        <v>25</v>
      </c>
      <c r="L281" s="53"/>
      <c r="M281" s="38"/>
      <c r="N281" s="77">
        <v>50</v>
      </c>
      <c r="O281" s="24" t="s">
        <v>242</v>
      </c>
      <c r="P281" s="156" t="s">
        <v>722</v>
      </c>
      <c r="Q281" s="68" t="s">
        <v>765</v>
      </c>
      <c r="R281" s="38" t="s">
        <v>234</v>
      </c>
      <c r="S281" s="38">
        <v>230000000</v>
      </c>
      <c r="T281" s="40" t="s">
        <v>280</v>
      </c>
      <c r="U281" s="77"/>
      <c r="V281" s="25" t="s">
        <v>285</v>
      </c>
      <c r="W281" s="77"/>
      <c r="X281" s="77"/>
      <c r="Y281" s="59">
        <v>0</v>
      </c>
      <c r="Z281" s="150">
        <v>90</v>
      </c>
      <c r="AA281" s="77">
        <v>10</v>
      </c>
      <c r="AB281" s="77"/>
      <c r="AC281" s="25" t="s">
        <v>236</v>
      </c>
      <c r="AD281" s="77"/>
      <c r="AE281" s="77"/>
      <c r="AF281" s="157">
        <v>33881940</v>
      </c>
      <c r="AG281" s="149">
        <v>37947772.800000004</v>
      </c>
      <c r="AH281" s="149"/>
      <c r="AI281" s="158"/>
      <c r="AJ281" s="158">
        <v>64430090</v>
      </c>
      <c r="AK281" s="158">
        <v>72161700.800000012</v>
      </c>
      <c r="AL281" s="149"/>
      <c r="AM281" s="158"/>
      <c r="AN281" s="158">
        <v>73921100</v>
      </c>
      <c r="AO281" s="158">
        <v>82791632.000000015</v>
      </c>
      <c r="AP281" s="149"/>
      <c r="AQ281" s="149"/>
      <c r="AR281" s="158">
        <v>78784844</v>
      </c>
      <c r="AS281" s="158">
        <v>88239025.280000001</v>
      </c>
      <c r="AT281" s="149"/>
      <c r="AU281" s="149"/>
      <c r="AV281" s="158">
        <v>79600580</v>
      </c>
      <c r="AW281" s="158">
        <v>89152649.600000009</v>
      </c>
      <c r="AX281" s="56"/>
      <c r="AY281" s="159">
        <v>0</v>
      </c>
      <c r="AZ281" s="160">
        <v>0</v>
      </c>
      <c r="BA281" s="38" t="s">
        <v>447</v>
      </c>
      <c r="BB281" s="40" t="s">
        <v>572</v>
      </c>
      <c r="BC281" s="40" t="s">
        <v>739</v>
      </c>
      <c r="BD281" s="77"/>
      <c r="BE281" s="77"/>
      <c r="BF281" s="77"/>
      <c r="BG281" s="77"/>
      <c r="BH281" s="77"/>
      <c r="BI281" s="77"/>
      <c r="BJ281" s="77"/>
      <c r="BK281" s="77"/>
      <c r="BL281" s="77"/>
      <c r="BM281" s="48" t="s">
        <v>191</v>
      </c>
    </row>
    <row r="282" spans="1:65" s="319" customFormat="1" ht="12.95" customHeight="1" x14ac:dyDescent="0.25">
      <c r="A282" s="320" t="s">
        <v>530</v>
      </c>
      <c r="B282" s="25" t="s">
        <v>442</v>
      </c>
      <c r="C282" s="25"/>
      <c r="D282" s="36" t="s">
        <v>809</v>
      </c>
      <c r="E282" s="344"/>
      <c r="F282" s="58"/>
      <c r="G282" s="389" t="s">
        <v>532</v>
      </c>
      <c r="H282" s="389"/>
      <c r="I282" s="374" t="s">
        <v>533</v>
      </c>
      <c r="J282" s="374" t="s">
        <v>533</v>
      </c>
      <c r="K282" s="151" t="s">
        <v>25</v>
      </c>
      <c r="L282" s="332"/>
      <c r="M282" s="38"/>
      <c r="N282" s="344">
        <v>50</v>
      </c>
      <c r="O282" s="26">
        <v>230000000</v>
      </c>
      <c r="P282" s="375" t="s">
        <v>747</v>
      </c>
      <c r="Q282" s="68" t="s">
        <v>446</v>
      </c>
      <c r="R282" s="38" t="s">
        <v>234</v>
      </c>
      <c r="S282" s="38">
        <v>230000000</v>
      </c>
      <c r="T282" s="40" t="s">
        <v>280</v>
      </c>
      <c r="U282" s="344"/>
      <c r="V282" s="377" t="s">
        <v>285</v>
      </c>
      <c r="W282" s="344"/>
      <c r="X282" s="344"/>
      <c r="Y282" s="378">
        <v>0</v>
      </c>
      <c r="Z282" s="361">
        <v>90</v>
      </c>
      <c r="AA282" s="344">
        <v>10</v>
      </c>
      <c r="AB282" s="344"/>
      <c r="AC282" s="25" t="s">
        <v>236</v>
      </c>
      <c r="AD282" s="344"/>
      <c r="AE282" s="390"/>
      <c r="AF282" s="380">
        <v>33881940</v>
      </c>
      <c r="AG282" s="381">
        <f t="shared" ref="AG282:AG283" si="256">AF282*1.12</f>
        <v>37947772.800000004</v>
      </c>
      <c r="AH282" s="381"/>
      <c r="AI282" s="383"/>
      <c r="AJ282" s="383">
        <v>64430090</v>
      </c>
      <c r="AK282" s="383">
        <f t="shared" ref="AK282:AK283" si="257">AJ282*1.12</f>
        <v>72161700.800000012</v>
      </c>
      <c r="AL282" s="381"/>
      <c r="AM282" s="383"/>
      <c r="AN282" s="383">
        <v>73921100</v>
      </c>
      <c r="AO282" s="383">
        <f t="shared" ref="AO282:AO283" si="258">AN282*1.12</f>
        <v>82791632.000000015</v>
      </c>
      <c r="AP282" s="381"/>
      <c r="AQ282" s="381"/>
      <c r="AR282" s="383">
        <v>78784844</v>
      </c>
      <c r="AS282" s="383">
        <f t="shared" ref="AS282:AS283" si="259">AR282*1.12</f>
        <v>88239025.280000001</v>
      </c>
      <c r="AT282" s="381"/>
      <c r="AU282" s="381"/>
      <c r="AV282" s="383">
        <v>79600580</v>
      </c>
      <c r="AW282" s="383">
        <f t="shared" ref="AW282:AW283" si="260">AV282*1.12</f>
        <v>89152649.600000009</v>
      </c>
      <c r="AX282" s="333"/>
      <c r="AY282" s="385">
        <v>0</v>
      </c>
      <c r="AZ282" s="386">
        <f t="shared" ref="AZ282" si="261">AY282*1.12</f>
        <v>0</v>
      </c>
      <c r="BA282" s="150">
        <v>120240021112</v>
      </c>
      <c r="BB282" s="389" t="s">
        <v>572</v>
      </c>
      <c r="BC282" s="49" t="s">
        <v>573</v>
      </c>
      <c r="BD282" s="344"/>
      <c r="BE282" s="344"/>
      <c r="BF282" s="344"/>
      <c r="BG282" s="344"/>
      <c r="BH282" s="344"/>
      <c r="BI282" s="344"/>
      <c r="BJ282" s="344"/>
      <c r="BK282" s="344"/>
      <c r="BL282" s="344"/>
      <c r="BM282" s="334"/>
    </row>
    <row r="283" spans="1:65" s="319" customFormat="1" ht="12.95" customHeight="1" x14ac:dyDescent="0.2">
      <c r="A283" s="365" t="s">
        <v>530</v>
      </c>
      <c r="B283" s="25" t="s">
        <v>442</v>
      </c>
      <c r="C283" s="25"/>
      <c r="D283" s="36" t="s">
        <v>858</v>
      </c>
      <c r="E283" s="344"/>
      <c r="F283" s="58"/>
      <c r="G283" s="40" t="s">
        <v>532</v>
      </c>
      <c r="H283" s="389"/>
      <c r="I283" s="374" t="s">
        <v>533</v>
      </c>
      <c r="J283" s="374" t="s">
        <v>533</v>
      </c>
      <c r="K283" s="151" t="s">
        <v>857</v>
      </c>
      <c r="L283" s="332"/>
      <c r="M283" s="38"/>
      <c r="N283" s="344">
        <v>50</v>
      </c>
      <c r="O283" s="26">
        <v>230000000</v>
      </c>
      <c r="P283" s="375" t="s">
        <v>747</v>
      </c>
      <c r="Q283" s="68" t="s">
        <v>804</v>
      </c>
      <c r="R283" s="38" t="s">
        <v>234</v>
      </c>
      <c r="S283" s="38">
        <v>230000000</v>
      </c>
      <c r="T283" s="40" t="s">
        <v>280</v>
      </c>
      <c r="U283" s="344"/>
      <c r="V283" s="377" t="s">
        <v>285</v>
      </c>
      <c r="W283" s="344"/>
      <c r="X283" s="344"/>
      <c r="Y283" s="378">
        <v>0</v>
      </c>
      <c r="Z283" s="361">
        <v>90</v>
      </c>
      <c r="AA283" s="344">
        <v>10</v>
      </c>
      <c r="AB283" s="344"/>
      <c r="AC283" s="25" t="s">
        <v>236</v>
      </c>
      <c r="AD283" s="344"/>
      <c r="AE283" s="390"/>
      <c r="AF283" s="380">
        <v>33881940</v>
      </c>
      <c r="AG283" s="381">
        <f t="shared" si="256"/>
        <v>37947772.800000004</v>
      </c>
      <c r="AH283" s="381"/>
      <c r="AI283" s="383"/>
      <c r="AJ283" s="383">
        <v>64430090</v>
      </c>
      <c r="AK283" s="383">
        <f t="shared" si="257"/>
        <v>72161700.800000012</v>
      </c>
      <c r="AL283" s="381"/>
      <c r="AM283" s="383"/>
      <c r="AN283" s="383">
        <v>73921100</v>
      </c>
      <c r="AO283" s="383">
        <f t="shared" si="258"/>
        <v>82791632.000000015</v>
      </c>
      <c r="AP283" s="381"/>
      <c r="AQ283" s="381"/>
      <c r="AR283" s="383">
        <v>78784844</v>
      </c>
      <c r="AS283" s="383">
        <f t="shared" si="259"/>
        <v>88239025.280000001</v>
      </c>
      <c r="AT283" s="381"/>
      <c r="AU283" s="381"/>
      <c r="AV283" s="383">
        <v>79600580</v>
      </c>
      <c r="AW283" s="383">
        <f t="shared" si="260"/>
        <v>89152649.600000009</v>
      </c>
      <c r="AX283" s="333"/>
      <c r="AY283" s="259">
        <v>0</v>
      </c>
      <c r="AZ283" s="259">
        <f>IF(AC283="С НДС",AY283*1.12,AY283)</f>
        <v>0</v>
      </c>
      <c r="BA283" s="150">
        <v>120240021112</v>
      </c>
      <c r="BB283" s="389" t="s">
        <v>572</v>
      </c>
      <c r="BC283" s="49" t="s">
        <v>573</v>
      </c>
      <c r="BD283" s="344"/>
      <c r="BE283" s="344"/>
      <c r="BF283" s="344"/>
      <c r="BG283" s="344"/>
      <c r="BH283" s="344"/>
      <c r="BI283" s="344"/>
      <c r="BJ283" s="344"/>
      <c r="BK283" s="344"/>
      <c r="BL283" s="344"/>
      <c r="BM283" s="334" t="s">
        <v>194</v>
      </c>
    </row>
    <row r="284" spans="1:65" ht="12.95" customHeight="1" x14ac:dyDescent="0.25">
      <c r="A284" s="365" t="s">
        <v>530</v>
      </c>
      <c r="B284" s="25" t="s">
        <v>442</v>
      </c>
      <c r="C284" s="25"/>
      <c r="D284" s="36" t="s">
        <v>897</v>
      </c>
      <c r="E284" s="344"/>
      <c r="F284" s="58"/>
      <c r="G284" s="40" t="s">
        <v>532</v>
      </c>
      <c r="H284" s="389"/>
      <c r="I284" s="374" t="s">
        <v>533</v>
      </c>
      <c r="J284" s="374" t="s">
        <v>533</v>
      </c>
      <c r="K284" s="151" t="s">
        <v>857</v>
      </c>
      <c r="L284" s="332"/>
      <c r="M284" s="38"/>
      <c r="N284" s="344">
        <v>50</v>
      </c>
      <c r="O284" s="26">
        <v>230000000</v>
      </c>
      <c r="P284" s="375" t="s">
        <v>747</v>
      </c>
      <c r="Q284" s="68" t="s">
        <v>884</v>
      </c>
      <c r="R284" s="38" t="s">
        <v>234</v>
      </c>
      <c r="S284" s="38">
        <v>230000000</v>
      </c>
      <c r="T284" s="40" t="s">
        <v>280</v>
      </c>
      <c r="U284" s="344"/>
      <c r="V284" s="377" t="s">
        <v>285</v>
      </c>
      <c r="W284" s="344"/>
      <c r="X284" s="344"/>
      <c r="Y284" s="378">
        <v>0</v>
      </c>
      <c r="Z284" s="361">
        <v>90</v>
      </c>
      <c r="AA284" s="344">
        <v>10</v>
      </c>
      <c r="AB284" s="344"/>
      <c r="AC284" s="25" t="s">
        <v>236</v>
      </c>
      <c r="AD284" s="344"/>
      <c r="AE284" s="390"/>
      <c r="AF284" s="380">
        <v>33881940</v>
      </c>
      <c r="AG284" s="381">
        <f t="shared" ref="AG284" si="262">AF284*1.12</f>
        <v>37947772.800000004</v>
      </c>
      <c r="AH284" s="381"/>
      <c r="AI284" s="383"/>
      <c r="AJ284" s="383">
        <v>64430090</v>
      </c>
      <c r="AK284" s="383">
        <f t="shared" ref="AK284" si="263">AJ284*1.12</f>
        <v>72161700.800000012</v>
      </c>
      <c r="AL284" s="381"/>
      <c r="AM284" s="383"/>
      <c r="AN284" s="383">
        <v>73921100</v>
      </c>
      <c r="AO284" s="383">
        <f t="shared" ref="AO284" si="264">AN284*1.12</f>
        <v>82791632.000000015</v>
      </c>
      <c r="AP284" s="381"/>
      <c r="AQ284" s="381"/>
      <c r="AR284" s="383">
        <v>78784844</v>
      </c>
      <c r="AS284" s="383">
        <f t="shared" ref="AS284" si="265">AR284*1.12</f>
        <v>88239025.280000001</v>
      </c>
      <c r="AT284" s="381"/>
      <c r="AU284" s="381"/>
      <c r="AV284" s="383">
        <v>79600580</v>
      </c>
      <c r="AW284" s="383">
        <f t="shared" ref="AW284" si="266">AV284*1.12</f>
        <v>89152649.600000009</v>
      </c>
      <c r="AX284" s="333"/>
      <c r="AY284" s="385">
        <f t="shared" ref="AY284" si="267">AF284+AJ284+AN284+AR284+AV284</f>
        <v>330618554</v>
      </c>
      <c r="AZ284" s="386">
        <f t="shared" ref="AZ284" si="268">AY284*1.12</f>
        <v>370292780.48000002</v>
      </c>
      <c r="BA284" s="150">
        <v>120240021112</v>
      </c>
      <c r="BB284" s="389" t="s">
        <v>572</v>
      </c>
      <c r="BC284" s="49" t="s">
        <v>898</v>
      </c>
      <c r="BD284" s="344"/>
      <c r="BE284" s="344"/>
      <c r="BF284" s="344"/>
      <c r="BG284" s="344"/>
      <c r="BH284" s="344"/>
      <c r="BI284" s="344"/>
      <c r="BJ284" s="344"/>
      <c r="BK284" s="344"/>
      <c r="BL284" s="344"/>
      <c r="BM284" s="334" t="s">
        <v>194</v>
      </c>
    </row>
    <row r="285" spans="1:65" s="136" customFormat="1" ht="12.95" customHeight="1" x14ac:dyDescent="0.25">
      <c r="A285" s="320" t="s">
        <v>530</v>
      </c>
      <c r="B285" s="25" t="s">
        <v>442</v>
      </c>
      <c r="C285" s="25"/>
      <c r="D285" s="27" t="s">
        <v>574</v>
      </c>
      <c r="E285" s="77"/>
      <c r="F285" s="57"/>
      <c r="G285" s="40" t="s">
        <v>532</v>
      </c>
      <c r="H285" s="40"/>
      <c r="I285" s="40" t="s">
        <v>533</v>
      </c>
      <c r="J285" s="40" t="s">
        <v>533</v>
      </c>
      <c r="K285" s="151" t="s">
        <v>25</v>
      </c>
      <c r="L285" s="53"/>
      <c r="M285" s="38"/>
      <c r="N285" s="77">
        <v>50</v>
      </c>
      <c r="O285" s="26">
        <v>230000000</v>
      </c>
      <c r="P285" s="38" t="s">
        <v>233</v>
      </c>
      <c r="Q285" s="23" t="s">
        <v>522</v>
      </c>
      <c r="R285" s="38" t="s">
        <v>234</v>
      </c>
      <c r="S285" s="38">
        <v>230000000</v>
      </c>
      <c r="T285" s="40" t="s">
        <v>140</v>
      </c>
      <c r="U285" s="77"/>
      <c r="V285" s="25" t="s">
        <v>285</v>
      </c>
      <c r="W285" s="77"/>
      <c r="X285" s="77"/>
      <c r="Y285" s="59">
        <v>0</v>
      </c>
      <c r="Z285" s="150">
        <v>90</v>
      </c>
      <c r="AA285" s="77">
        <v>10</v>
      </c>
      <c r="AB285" s="77"/>
      <c r="AC285" s="25" t="s">
        <v>236</v>
      </c>
      <c r="AD285" s="77"/>
      <c r="AE285" s="77"/>
      <c r="AF285" s="157">
        <v>130438800</v>
      </c>
      <c r="AG285" s="149">
        <f t="shared" si="231"/>
        <v>146091456</v>
      </c>
      <c r="AH285" s="149"/>
      <c r="AI285" s="158"/>
      <c r="AJ285" s="158">
        <v>281293500</v>
      </c>
      <c r="AK285" s="158">
        <f t="shared" si="232"/>
        <v>315048720.00000006</v>
      </c>
      <c r="AL285" s="149"/>
      <c r="AM285" s="158"/>
      <c r="AN285" s="158">
        <v>365672600</v>
      </c>
      <c r="AO285" s="158">
        <f t="shared" si="233"/>
        <v>409553312.00000006</v>
      </c>
      <c r="AP285" s="149"/>
      <c r="AQ285" s="149"/>
      <c r="AR285" s="158">
        <v>393400292</v>
      </c>
      <c r="AS285" s="158">
        <f t="shared" si="234"/>
        <v>440608327.04000002</v>
      </c>
      <c r="AT285" s="149"/>
      <c r="AU285" s="149"/>
      <c r="AV285" s="158">
        <v>393400292</v>
      </c>
      <c r="AW285" s="158">
        <f t="shared" si="235"/>
        <v>440608327.04000002</v>
      </c>
      <c r="AX285" s="56"/>
      <c r="AY285" s="159">
        <v>0</v>
      </c>
      <c r="AZ285" s="160">
        <f t="shared" si="211"/>
        <v>0</v>
      </c>
      <c r="BA285" s="150">
        <v>120240021112</v>
      </c>
      <c r="BB285" s="40" t="s">
        <v>575</v>
      </c>
      <c r="BC285" s="40" t="s">
        <v>576</v>
      </c>
      <c r="BD285" s="77"/>
      <c r="BE285" s="77"/>
      <c r="BF285" s="77"/>
      <c r="BG285" s="77"/>
      <c r="BH285" s="77"/>
      <c r="BI285" s="77"/>
      <c r="BJ285" s="77"/>
      <c r="BK285" s="77"/>
      <c r="BL285" s="77"/>
      <c r="BM285" s="126" t="s">
        <v>417</v>
      </c>
    </row>
    <row r="286" spans="1:65" s="136" customFormat="1" ht="12.95" customHeight="1" x14ac:dyDescent="0.25">
      <c r="A286" s="320" t="s">
        <v>530</v>
      </c>
      <c r="B286" s="25" t="s">
        <v>442</v>
      </c>
      <c r="C286" s="25"/>
      <c r="D286" s="36" t="s">
        <v>740</v>
      </c>
      <c r="E286" s="77"/>
      <c r="F286" s="58"/>
      <c r="G286" s="40" t="s">
        <v>532</v>
      </c>
      <c r="H286" s="40"/>
      <c r="I286" s="40" t="s">
        <v>533</v>
      </c>
      <c r="J286" s="40" t="s">
        <v>533</v>
      </c>
      <c r="K286" s="115" t="s">
        <v>25</v>
      </c>
      <c r="L286" s="53"/>
      <c r="M286" s="38"/>
      <c r="N286" s="77">
        <v>50</v>
      </c>
      <c r="O286" s="24" t="s">
        <v>242</v>
      </c>
      <c r="P286" s="156" t="s">
        <v>722</v>
      </c>
      <c r="Q286" s="68" t="s">
        <v>662</v>
      </c>
      <c r="R286" s="38" t="s">
        <v>234</v>
      </c>
      <c r="S286" s="38">
        <v>230000000</v>
      </c>
      <c r="T286" s="40" t="s">
        <v>140</v>
      </c>
      <c r="U286" s="77"/>
      <c r="V286" s="25" t="s">
        <v>285</v>
      </c>
      <c r="W286" s="77"/>
      <c r="X286" s="77"/>
      <c r="Y286" s="59">
        <v>0</v>
      </c>
      <c r="Z286" s="150">
        <v>90</v>
      </c>
      <c r="AA286" s="77">
        <v>10</v>
      </c>
      <c r="AB286" s="77"/>
      <c r="AC286" s="25" t="s">
        <v>236</v>
      </c>
      <c r="AD286" s="77"/>
      <c r="AE286" s="77"/>
      <c r="AF286" s="157">
        <v>130438800</v>
      </c>
      <c r="AG286" s="149">
        <f t="shared" si="231"/>
        <v>146091456</v>
      </c>
      <c r="AH286" s="149"/>
      <c r="AI286" s="158"/>
      <c r="AJ286" s="158">
        <v>281293500</v>
      </c>
      <c r="AK286" s="158">
        <f t="shared" si="232"/>
        <v>315048720.00000006</v>
      </c>
      <c r="AL286" s="149"/>
      <c r="AM286" s="158"/>
      <c r="AN286" s="158">
        <v>365672600</v>
      </c>
      <c r="AO286" s="158">
        <f t="shared" si="233"/>
        <v>409553312.00000006</v>
      </c>
      <c r="AP286" s="149"/>
      <c r="AQ286" s="149"/>
      <c r="AR286" s="158">
        <v>393400292</v>
      </c>
      <c r="AS286" s="158">
        <f t="shared" si="234"/>
        <v>440608327.04000002</v>
      </c>
      <c r="AT286" s="149"/>
      <c r="AU286" s="149"/>
      <c r="AV286" s="158">
        <v>393400292</v>
      </c>
      <c r="AW286" s="158">
        <f t="shared" si="235"/>
        <v>440608327.04000002</v>
      </c>
      <c r="AX286" s="56"/>
      <c r="AY286" s="159">
        <v>0</v>
      </c>
      <c r="AZ286" s="160">
        <f t="shared" si="211"/>
        <v>0</v>
      </c>
      <c r="BA286" s="38" t="s">
        <v>447</v>
      </c>
      <c r="BB286" s="40" t="s">
        <v>575</v>
      </c>
      <c r="BC286" s="40" t="s">
        <v>741</v>
      </c>
      <c r="BD286" s="77"/>
      <c r="BE286" s="77"/>
      <c r="BF286" s="77"/>
      <c r="BG286" s="77"/>
      <c r="BH286" s="77"/>
      <c r="BI286" s="77"/>
      <c r="BJ286" s="77"/>
      <c r="BK286" s="77"/>
      <c r="BL286" s="77"/>
      <c r="BM286" s="48" t="s">
        <v>752</v>
      </c>
    </row>
    <row r="287" spans="1:65" s="136" customFormat="1" ht="12.95" customHeight="1" x14ac:dyDescent="0.25">
      <c r="A287" s="320" t="s">
        <v>530</v>
      </c>
      <c r="B287" s="25" t="s">
        <v>442</v>
      </c>
      <c r="C287" s="25"/>
      <c r="D287" s="36" t="s">
        <v>784</v>
      </c>
      <c r="E287" s="77"/>
      <c r="F287" s="58"/>
      <c r="G287" s="40" t="s">
        <v>532</v>
      </c>
      <c r="H287" s="40"/>
      <c r="I287" s="40" t="s">
        <v>533</v>
      </c>
      <c r="J287" s="40" t="s">
        <v>533</v>
      </c>
      <c r="K287" s="115" t="s">
        <v>25</v>
      </c>
      <c r="L287" s="53"/>
      <c r="M287" s="38"/>
      <c r="N287" s="77">
        <v>50</v>
      </c>
      <c r="O287" s="24" t="s">
        <v>242</v>
      </c>
      <c r="P287" s="156" t="s">
        <v>722</v>
      </c>
      <c r="Q287" s="68" t="s">
        <v>765</v>
      </c>
      <c r="R287" s="38" t="s">
        <v>234</v>
      </c>
      <c r="S287" s="38">
        <v>230000000</v>
      </c>
      <c r="T287" s="40" t="s">
        <v>140</v>
      </c>
      <c r="U287" s="77"/>
      <c r="V287" s="25" t="s">
        <v>285</v>
      </c>
      <c r="W287" s="77"/>
      <c r="X287" s="77"/>
      <c r="Y287" s="59">
        <v>0</v>
      </c>
      <c r="Z287" s="150">
        <v>90</v>
      </c>
      <c r="AA287" s="77">
        <v>10</v>
      </c>
      <c r="AB287" s="77"/>
      <c r="AC287" s="25" t="s">
        <v>236</v>
      </c>
      <c r="AD287" s="77"/>
      <c r="AE287" s="77"/>
      <c r="AF287" s="157">
        <v>130438800</v>
      </c>
      <c r="AG287" s="149">
        <v>146091456</v>
      </c>
      <c r="AH287" s="149"/>
      <c r="AI287" s="158"/>
      <c r="AJ287" s="158">
        <v>281293500</v>
      </c>
      <c r="AK287" s="158">
        <v>315048720.00000006</v>
      </c>
      <c r="AL287" s="149"/>
      <c r="AM287" s="158"/>
      <c r="AN287" s="158">
        <v>365672600</v>
      </c>
      <c r="AO287" s="158">
        <v>409553312.00000006</v>
      </c>
      <c r="AP287" s="149"/>
      <c r="AQ287" s="149"/>
      <c r="AR287" s="158">
        <v>393400292</v>
      </c>
      <c r="AS287" s="158">
        <v>440608327.04000002</v>
      </c>
      <c r="AT287" s="149"/>
      <c r="AU287" s="149"/>
      <c r="AV287" s="158">
        <v>393400292</v>
      </c>
      <c r="AW287" s="158">
        <v>440608327.04000002</v>
      </c>
      <c r="AX287" s="56"/>
      <c r="AY287" s="159">
        <v>0</v>
      </c>
      <c r="AZ287" s="160">
        <v>0</v>
      </c>
      <c r="BA287" s="38" t="s">
        <v>447</v>
      </c>
      <c r="BB287" s="40" t="s">
        <v>575</v>
      </c>
      <c r="BC287" s="40" t="s">
        <v>741</v>
      </c>
      <c r="BD287" s="77"/>
      <c r="BE287" s="77"/>
      <c r="BF287" s="77"/>
      <c r="BG287" s="77"/>
      <c r="BH287" s="77"/>
      <c r="BI287" s="77"/>
      <c r="BJ287" s="77"/>
      <c r="BK287" s="77"/>
      <c r="BL287" s="77"/>
      <c r="BM287" s="48" t="s">
        <v>191</v>
      </c>
    </row>
    <row r="288" spans="1:65" s="319" customFormat="1" ht="12.95" customHeight="1" x14ac:dyDescent="0.2">
      <c r="A288" s="320" t="s">
        <v>530</v>
      </c>
      <c r="B288" s="25" t="s">
        <v>442</v>
      </c>
      <c r="C288" s="25"/>
      <c r="D288" s="36" t="s">
        <v>810</v>
      </c>
      <c r="E288" s="344"/>
      <c r="F288" s="58"/>
      <c r="G288" s="389" t="s">
        <v>532</v>
      </c>
      <c r="H288" s="389"/>
      <c r="I288" s="374" t="s">
        <v>533</v>
      </c>
      <c r="J288" s="374" t="s">
        <v>533</v>
      </c>
      <c r="K288" s="151" t="s">
        <v>25</v>
      </c>
      <c r="L288" s="332"/>
      <c r="M288" s="38"/>
      <c r="N288" s="344">
        <v>50</v>
      </c>
      <c r="O288" s="26">
        <v>230000000</v>
      </c>
      <c r="P288" s="375" t="s">
        <v>747</v>
      </c>
      <c r="Q288" s="68" t="s">
        <v>446</v>
      </c>
      <c r="R288" s="38" t="s">
        <v>234</v>
      </c>
      <c r="S288" s="38">
        <v>230000000</v>
      </c>
      <c r="T288" s="40" t="s">
        <v>140</v>
      </c>
      <c r="U288" s="344"/>
      <c r="V288" s="377" t="s">
        <v>285</v>
      </c>
      <c r="W288" s="344"/>
      <c r="X288" s="344"/>
      <c r="Y288" s="378">
        <v>0</v>
      </c>
      <c r="Z288" s="361">
        <v>90</v>
      </c>
      <c r="AA288" s="344">
        <v>10</v>
      </c>
      <c r="AB288" s="344"/>
      <c r="AC288" s="25" t="s">
        <v>236</v>
      </c>
      <c r="AD288" s="344"/>
      <c r="AE288" s="390"/>
      <c r="AF288" s="380">
        <v>130438800</v>
      </c>
      <c r="AG288" s="381">
        <f t="shared" ref="AG288" si="269">AF288*1.12</f>
        <v>146091456</v>
      </c>
      <c r="AH288" s="381"/>
      <c r="AI288" s="383"/>
      <c r="AJ288" s="383">
        <v>281293500</v>
      </c>
      <c r="AK288" s="383">
        <f t="shared" ref="AK288" si="270">AJ288*1.12</f>
        <v>315048720.00000006</v>
      </c>
      <c r="AL288" s="381"/>
      <c r="AM288" s="383"/>
      <c r="AN288" s="383">
        <v>365672600</v>
      </c>
      <c r="AO288" s="383">
        <f t="shared" ref="AO288" si="271">AN288*1.12</f>
        <v>409553312.00000006</v>
      </c>
      <c r="AP288" s="381"/>
      <c r="AQ288" s="381"/>
      <c r="AR288" s="383">
        <v>393400292</v>
      </c>
      <c r="AS288" s="383">
        <f t="shared" ref="AS288" si="272">AR288*1.12</f>
        <v>440608327.04000002</v>
      </c>
      <c r="AT288" s="381"/>
      <c r="AU288" s="381"/>
      <c r="AV288" s="383">
        <v>393400292</v>
      </c>
      <c r="AW288" s="383">
        <f t="shared" ref="AW288" si="273">AV288*1.12</f>
        <v>440608327.04000002</v>
      </c>
      <c r="AX288" s="333"/>
      <c r="AY288" s="259">
        <v>0</v>
      </c>
      <c r="AZ288" s="259">
        <f>IF(AC288="С НДС",AY288*1.12,AY288)</f>
        <v>0</v>
      </c>
      <c r="BA288" s="150">
        <v>120240021112</v>
      </c>
      <c r="BB288" s="389" t="s">
        <v>575</v>
      </c>
      <c r="BC288" s="49" t="s">
        <v>576</v>
      </c>
      <c r="BD288" s="344"/>
      <c r="BE288" s="344"/>
      <c r="BF288" s="344"/>
      <c r="BG288" s="344"/>
      <c r="BH288" s="344"/>
      <c r="BI288" s="344"/>
      <c r="BJ288" s="344"/>
      <c r="BK288" s="344"/>
      <c r="BL288" s="344"/>
      <c r="BM288" s="334"/>
    </row>
    <row r="289" spans="1:70" s="319" customFormat="1" ht="12.95" customHeight="1" x14ac:dyDescent="0.2">
      <c r="A289" s="365" t="s">
        <v>530</v>
      </c>
      <c r="B289" s="25" t="s">
        <v>442</v>
      </c>
      <c r="C289" s="25"/>
      <c r="D289" s="36" t="s">
        <v>856</v>
      </c>
      <c r="E289" s="344"/>
      <c r="F289" s="58"/>
      <c r="G289" s="40" t="s">
        <v>532</v>
      </c>
      <c r="H289" s="389"/>
      <c r="I289" s="374" t="s">
        <v>533</v>
      </c>
      <c r="J289" s="374" t="s">
        <v>533</v>
      </c>
      <c r="K289" s="151" t="s">
        <v>857</v>
      </c>
      <c r="L289" s="332"/>
      <c r="M289" s="38"/>
      <c r="N289" s="344">
        <v>50</v>
      </c>
      <c r="O289" s="26">
        <v>230000000</v>
      </c>
      <c r="P289" s="375" t="s">
        <v>747</v>
      </c>
      <c r="Q289" s="68" t="s">
        <v>804</v>
      </c>
      <c r="R289" s="38" t="s">
        <v>234</v>
      </c>
      <c r="S289" s="38">
        <v>230000000</v>
      </c>
      <c r="T289" s="40" t="s">
        <v>140</v>
      </c>
      <c r="U289" s="344"/>
      <c r="V289" s="377" t="s">
        <v>285</v>
      </c>
      <c r="W289" s="344"/>
      <c r="X289" s="344"/>
      <c r="Y289" s="378">
        <v>0</v>
      </c>
      <c r="Z289" s="361">
        <v>90</v>
      </c>
      <c r="AA289" s="344">
        <v>10</v>
      </c>
      <c r="AB289" s="344"/>
      <c r="AC289" s="25" t="s">
        <v>236</v>
      </c>
      <c r="AD289" s="344"/>
      <c r="AE289" s="390"/>
      <c r="AF289" s="380">
        <v>130438800</v>
      </c>
      <c r="AG289" s="381">
        <f>AF289*1.12</f>
        <v>146091456</v>
      </c>
      <c r="AH289" s="381"/>
      <c r="AI289" s="383"/>
      <c r="AJ289" s="383">
        <v>281293500</v>
      </c>
      <c r="AK289" s="383">
        <f>AJ289*1.12</f>
        <v>315048720.00000006</v>
      </c>
      <c r="AL289" s="381"/>
      <c r="AM289" s="383"/>
      <c r="AN289" s="383">
        <v>365672600</v>
      </c>
      <c r="AO289" s="383">
        <f>AN289*1.12</f>
        <v>409553312.00000006</v>
      </c>
      <c r="AP289" s="381"/>
      <c r="AQ289" s="381"/>
      <c r="AR289" s="383">
        <v>393400292</v>
      </c>
      <c r="AS289" s="383">
        <f>AR289*1.12</f>
        <v>440608327.04000002</v>
      </c>
      <c r="AT289" s="381"/>
      <c r="AU289" s="381"/>
      <c r="AV289" s="383">
        <v>393400292</v>
      </c>
      <c r="AW289" s="383">
        <f>AV289*1.12</f>
        <v>440608327.04000002</v>
      </c>
      <c r="AX289" s="333"/>
      <c r="AY289" s="259">
        <v>0</v>
      </c>
      <c r="AZ289" s="259">
        <f>IF(AC289="С НДС",AY289*1.12,AY289)</f>
        <v>0</v>
      </c>
      <c r="BA289" s="150">
        <v>120240021112</v>
      </c>
      <c r="BB289" s="389" t="s">
        <v>575</v>
      </c>
      <c r="BC289" s="49" t="s">
        <v>576</v>
      </c>
      <c r="BD289" s="344"/>
      <c r="BE289" s="344"/>
      <c r="BF289" s="344"/>
      <c r="BG289" s="344"/>
      <c r="BH289" s="344"/>
      <c r="BI289" s="344"/>
      <c r="BJ289" s="344"/>
      <c r="BK289" s="344"/>
      <c r="BL289" s="344"/>
      <c r="BM289" s="334" t="s">
        <v>194</v>
      </c>
    </row>
    <row r="290" spans="1:70" ht="12.95" customHeight="1" x14ac:dyDescent="0.25">
      <c r="A290" s="365" t="s">
        <v>530</v>
      </c>
      <c r="B290" s="25" t="s">
        <v>442</v>
      </c>
      <c r="C290" s="25"/>
      <c r="D290" s="36" t="s">
        <v>899</v>
      </c>
      <c r="E290" s="344"/>
      <c r="F290" s="58"/>
      <c r="G290" s="40" t="s">
        <v>532</v>
      </c>
      <c r="H290" s="389"/>
      <c r="I290" s="374" t="s">
        <v>533</v>
      </c>
      <c r="J290" s="374" t="s">
        <v>533</v>
      </c>
      <c r="K290" s="151" t="s">
        <v>857</v>
      </c>
      <c r="L290" s="332"/>
      <c r="M290" s="38"/>
      <c r="N290" s="344">
        <v>50</v>
      </c>
      <c r="O290" s="26">
        <v>230000000</v>
      </c>
      <c r="P290" s="375" t="s">
        <v>747</v>
      </c>
      <c r="Q290" s="68" t="s">
        <v>884</v>
      </c>
      <c r="R290" s="38" t="s">
        <v>234</v>
      </c>
      <c r="S290" s="38">
        <v>230000000</v>
      </c>
      <c r="T290" s="40" t="s">
        <v>140</v>
      </c>
      <c r="U290" s="344"/>
      <c r="V290" s="377" t="s">
        <v>285</v>
      </c>
      <c r="W290" s="344"/>
      <c r="X290" s="344"/>
      <c r="Y290" s="378">
        <v>0</v>
      </c>
      <c r="Z290" s="361">
        <v>90</v>
      </c>
      <c r="AA290" s="344">
        <v>10</v>
      </c>
      <c r="AB290" s="344"/>
      <c r="AC290" s="25" t="s">
        <v>236</v>
      </c>
      <c r="AD290" s="344"/>
      <c r="AE290" s="390"/>
      <c r="AF290" s="380">
        <v>130438800</v>
      </c>
      <c r="AG290" s="381">
        <f>AF290*1.12</f>
        <v>146091456</v>
      </c>
      <c r="AH290" s="381"/>
      <c r="AI290" s="383"/>
      <c r="AJ290" s="383">
        <v>281293500</v>
      </c>
      <c r="AK290" s="383">
        <f>AJ290*1.12</f>
        <v>315048720.00000006</v>
      </c>
      <c r="AL290" s="381"/>
      <c r="AM290" s="383"/>
      <c r="AN290" s="383">
        <v>365672600</v>
      </c>
      <c r="AO290" s="383">
        <f>AN290*1.12</f>
        <v>409553312.00000006</v>
      </c>
      <c r="AP290" s="381"/>
      <c r="AQ290" s="381"/>
      <c r="AR290" s="383">
        <v>393400292</v>
      </c>
      <c r="AS290" s="383">
        <f>AR290*1.12</f>
        <v>440608327.04000002</v>
      </c>
      <c r="AT290" s="381"/>
      <c r="AU290" s="381"/>
      <c r="AV290" s="383">
        <v>393400292</v>
      </c>
      <c r="AW290" s="383">
        <f>AV290*1.12</f>
        <v>440608327.04000002</v>
      </c>
      <c r="AX290" s="333"/>
      <c r="AY290" s="385">
        <f>AF290+AJ290+AN290+AR290+AV290</f>
        <v>1564205484</v>
      </c>
      <c r="AZ290" s="386">
        <f>AY290*1.12</f>
        <v>1751910142.0800002</v>
      </c>
      <c r="BA290" s="150">
        <v>120240021112</v>
      </c>
      <c r="BB290" s="389" t="s">
        <v>575</v>
      </c>
      <c r="BC290" s="49" t="s">
        <v>900</v>
      </c>
      <c r="BD290" s="344"/>
      <c r="BE290" s="344"/>
      <c r="BF290" s="344"/>
      <c r="BG290" s="344"/>
      <c r="BH290" s="344"/>
      <c r="BI290" s="344"/>
      <c r="BJ290" s="344"/>
      <c r="BK290" s="344"/>
      <c r="BL290" s="344"/>
      <c r="BM290" s="334" t="s">
        <v>194</v>
      </c>
    </row>
    <row r="291" spans="1:70" s="210" customFormat="1" ht="12.95" customHeight="1" x14ac:dyDescent="0.25">
      <c r="A291" s="321" t="s">
        <v>71</v>
      </c>
      <c r="B291" s="75" t="s">
        <v>426</v>
      </c>
      <c r="C291" s="25"/>
      <c r="D291" s="27" t="s">
        <v>577</v>
      </c>
      <c r="E291" s="59"/>
      <c r="F291" s="59"/>
      <c r="G291" s="82" t="s">
        <v>139</v>
      </c>
      <c r="H291" s="49"/>
      <c r="I291" s="49" t="s">
        <v>123</v>
      </c>
      <c r="J291" s="49" t="s">
        <v>123</v>
      </c>
      <c r="K291" s="38" t="s">
        <v>25</v>
      </c>
      <c r="L291" s="53"/>
      <c r="M291" s="53"/>
      <c r="N291" s="81">
        <v>100</v>
      </c>
      <c r="O291" s="37">
        <v>230000000</v>
      </c>
      <c r="P291" s="82" t="s">
        <v>233</v>
      </c>
      <c r="Q291" s="53" t="s">
        <v>522</v>
      </c>
      <c r="R291" s="53" t="s">
        <v>234</v>
      </c>
      <c r="S291" s="37">
        <v>230000000</v>
      </c>
      <c r="T291" s="82" t="s">
        <v>132</v>
      </c>
      <c r="U291" s="53"/>
      <c r="V291" s="53"/>
      <c r="W291" s="53" t="s">
        <v>478</v>
      </c>
      <c r="X291" s="53" t="s">
        <v>251</v>
      </c>
      <c r="Y291" s="161">
        <v>0</v>
      </c>
      <c r="Z291" s="161">
        <v>100</v>
      </c>
      <c r="AA291" s="161">
        <v>0</v>
      </c>
      <c r="AB291" s="53"/>
      <c r="AC291" s="53" t="s">
        <v>236</v>
      </c>
      <c r="AD291" s="162"/>
      <c r="AE291" s="114"/>
      <c r="AF291" s="107">
        <v>8985600</v>
      </c>
      <c r="AG291" s="164">
        <f t="shared" si="231"/>
        <v>10063872.000000002</v>
      </c>
      <c r="AH291" s="74"/>
      <c r="AI291" s="74"/>
      <c r="AJ291" s="74">
        <v>11980800</v>
      </c>
      <c r="AK291" s="164">
        <f>AJ291*1.12</f>
        <v>13418496.000000002</v>
      </c>
      <c r="AL291" s="74"/>
      <c r="AM291" s="74"/>
      <c r="AN291" s="74">
        <v>11980800</v>
      </c>
      <c r="AO291" s="164">
        <f>AN291*1.12</f>
        <v>13418496.000000002</v>
      </c>
      <c r="AP291" s="74"/>
      <c r="AQ291" s="74"/>
      <c r="AR291" s="74"/>
      <c r="AS291" s="74"/>
      <c r="AT291" s="74"/>
      <c r="AU291" s="74"/>
      <c r="AV291" s="74"/>
      <c r="AW291" s="74"/>
      <c r="AX291" s="74"/>
      <c r="AY291" s="159">
        <v>0</v>
      </c>
      <c r="AZ291" s="160">
        <f t="shared" si="211"/>
        <v>0</v>
      </c>
      <c r="BA291" s="53" t="s">
        <v>245</v>
      </c>
      <c r="BB291" s="53" t="s">
        <v>353</v>
      </c>
      <c r="BC291" s="82" t="s">
        <v>134</v>
      </c>
      <c r="BD291" s="25"/>
      <c r="BE291" s="25"/>
      <c r="BF291" s="25"/>
      <c r="BG291" s="25"/>
      <c r="BH291" s="25"/>
      <c r="BI291" s="25"/>
      <c r="BJ291" s="25"/>
      <c r="BK291" s="25"/>
      <c r="BL291" s="59"/>
      <c r="BM291" s="25" t="s">
        <v>790</v>
      </c>
    </row>
    <row r="292" spans="1:70" s="210" customFormat="1" ht="12.95" customHeight="1" x14ac:dyDescent="0.25">
      <c r="A292" s="59" t="s">
        <v>71</v>
      </c>
      <c r="B292" s="75" t="s">
        <v>426</v>
      </c>
      <c r="C292" s="25"/>
      <c r="D292" s="27" t="s">
        <v>578</v>
      </c>
      <c r="E292" s="59"/>
      <c r="F292" s="59"/>
      <c r="G292" s="82" t="s">
        <v>139</v>
      </c>
      <c r="H292" s="49"/>
      <c r="I292" s="49" t="s">
        <v>123</v>
      </c>
      <c r="J292" s="49" t="s">
        <v>123</v>
      </c>
      <c r="K292" s="38" t="s">
        <v>25</v>
      </c>
      <c r="L292" s="53"/>
      <c r="M292" s="53"/>
      <c r="N292" s="81">
        <v>100</v>
      </c>
      <c r="O292" s="37">
        <v>230000000</v>
      </c>
      <c r="P292" s="82" t="s">
        <v>233</v>
      </c>
      <c r="Q292" s="53" t="s">
        <v>522</v>
      </c>
      <c r="R292" s="53" t="s">
        <v>234</v>
      </c>
      <c r="S292" s="37">
        <v>230000000</v>
      </c>
      <c r="T292" s="82" t="s">
        <v>75</v>
      </c>
      <c r="U292" s="53"/>
      <c r="V292" s="53"/>
      <c r="W292" s="53" t="s">
        <v>478</v>
      </c>
      <c r="X292" s="53" t="s">
        <v>251</v>
      </c>
      <c r="Y292" s="161">
        <v>0</v>
      </c>
      <c r="Z292" s="161">
        <v>100</v>
      </c>
      <c r="AA292" s="161">
        <v>0</v>
      </c>
      <c r="AB292" s="53"/>
      <c r="AC292" s="53" t="s">
        <v>236</v>
      </c>
      <c r="AD292" s="162"/>
      <c r="AE292" s="114"/>
      <c r="AF292" s="107">
        <v>17971200</v>
      </c>
      <c r="AG292" s="164">
        <f t="shared" si="231"/>
        <v>20127744.000000004</v>
      </c>
      <c r="AH292" s="74"/>
      <c r="AI292" s="74"/>
      <c r="AJ292" s="74">
        <v>23961600</v>
      </c>
      <c r="AK292" s="164">
        <f>AJ292*1.12</f>
        <v>26836992.000000004</v>
      </c>
      <c r="AL292" s="74"/>
      <c r="AM292" s="74"/>
      <c r="AN292" s="74">
        <v>23961600</v>
      </c>
      <c r="AO292" s="164">
        <f>AN292*1.12</f>
        <v>26836992.000000004</v>
      </c>
      <c r="AP292" s="74"/>
      <c r="AQ292" s="74"/>
      <c r="AR292" s="74"/>
      <c r="AS292" s="74"/>
      <c r="AT292" s="74"/>
      <c r="AU292" s="74"/>
      <c r="AV292" s="74"/>
      <c r="AW292" s="74"/>
      <c r="AX292" s="74"/>
      <c r="AY292" s="159">
        <v>0</v>
      </c>
      <c r="AZ292" s="160">
        <f t="shared" si="211"/>
        <v>0</v>
      </c>
      <c r="BA292" s="53" t="s">
        <v>245</v>
      </c>
      <c r="BB292" s="53" t="s">
        <v>351</v>
      </c>
      <c r="BC292" s="82" t="s">
        <v>136</v>
      </c>
      <c r="BD292" s="25"/>
      <c r="BE292" s="25"/>
      <c r="BF292" s="25"/>
      <c r="BG292" s="25"/>
      <c r="BH292" s="25"/>
      <c r="BI292" s="25"/>
      <c r="BJ292" s="25"/>
      <c r="BK292" s="25"/>
      <c r="BL292" s="59"/>
      <c r="BM292" s="25" t="s">
        <v>790</v>
      </c>
    </row>
    <row r="293" spans="1:70" s="210" customFormat="1" ht="12.95" customHeight="1" x14ac:dyDescent="0.25">
      <c r="A293" s="59" t="s">
        <v>71</v>
      </c>
      <c r="B293" s="75" t="s">
        <v>426</v>
      </c>
      <c r="C293" s="25"/>
      <c r="D293" s="27" t="s">
        <v>579</v>
      </c>
      <c r="E293" s="59"/>
      <c r="F293" s="59"/>
      <c r="G293" s="78" t="s">
        <v>580</v>
      </c>
      <c r="H293" s="49"/>
      <c r="I293" s="79" t="s">
        <v>581</v>
      </c>
      <c r="J293" s="79" t="s">
        <v>581</v>
      </c>
      <c r="K293" s="38" t="s">
        <v>25</v>
      </c>
      <c r="L293" s="53"/>
      <c r="M293" s="53"/>
      <c r="N293" s="81">
        <v>100</v>
      </c>
      <c r="O293" s="37">
        <v>230000000</v>
      </c>
      <c r="P293" s="82" t="s">
        <v>233</v>
      </c>
      <c r="Q293" s="53" t="s">
        <v>522</v>
      </c>
      <c r="R293" s="53" t="s">
        <v>234</v>
      </c>
      <c r="S293" s="37">
        <v>230000000</v>
      </c>
      <c r="T293" s="82" t="s">
        <v>280</v>
      </c>
      <c r="U293" s="53"/>
      <c r="V293" s="53"/>
      <c r="W293" s="53" t="s">
        <v>478</v>
      </c>
      <c r="X293" s="53" t="s">
        <v>251</v>
      </c>
      <c r="Y293" s="161">
        <v>0</v>
      </c>
      <c r="Z293" s="161">
        <v>100</v>
      </c>
      <c r="AA293" s="161">
        <v>0</v>
      </c>
      <c r="AB293" s="53"/>
      <c r="AC293" s="53" t="s">
        <v>236</v>
      </c>
      <c r="AD293" s="162"/>
      <c r="AE293" s="114"/>
      <c r="AF293" s="164">
        <v>8962200</v>
      </c>
      <c r="AG293" s="164">
        <f t="shared" si="231"/>
        <v>10037664.000000002</v>
      </c>
      <c r="AH293" s="162"/>
      <c r="AI293" s="114"/>
      <c r="AJ293" s="164">
        <v>11949600</v>
      </c>
      <c r="AK293" s="164">
        <f t="shared" ref="AK293:AK295" si="274">AJ293*1.12</f>
        <v>13383552.000000002</v>
      </c>
      <c r="AL293" s="162"/>
      <c r="AM293" s="114"/>
      <c r="AN293" s="164">
        <v>11949600</v>
      </c>
      <c r="AO293" s="165">
        <f t="shared" ref="AO293:AO295" si="275">AN293*1.12</f>
        <v>13383552.000000002</v>
      </c>
      <c r="AP293" s="162"/>
      <c r="AQ293" s="163"/>
      <c r="AR293" s="164"/>
      <c r="AS293" s="164"/>
      <c r="AT293" s="162"/>
      <c r="AU293" s="163"/>
      <c r="AV293" s="165"/>
      <c r="AW293" s="165"/>
      <c r="AX293" s="163"/>
      <c r="AY293" s="159">
        <v>0</v>
      </c>
      <c r="AZ293" s="160">
        <f t="shared" si="211"/>
        <v>0</v>
      </c>
      <c r="BA293" s="53" t="s">
        <v>245</v>
      </c>
      <c r="BB293" s="53" t="s">
        <v>582</v>
      </c>
      <c r="BC293" s="82" t="s">
        <v>583</v>
      </c>
      <c r="BD293" s="53"/>
      <c r="BE293" s="53"/>
      <c r="BF293" s="53"/>
      <c r="BG293" s="53"/>
      <c r="BH293" s="53"/>
      <c r="BI293" s="53"/>
      <c r="BJ293" s="53"/>
      <c r="BK293" s="53"/>
      <c r="BL293" s="59"/>
      <c r="BM293" s="126" t="s">
        <v>668</v>
      </c>
    </row>
    <row r="294" spans="1:70" s="210" customFormat="1" ht="12.95" customHeight="1" x14ac:dyDescent="0.25">
      <c r="A294" s="59" t="s">
        <v>71</v>
      </c>
      <c r="B294" s="75" t="s">
        <v>426</v>
      </c>
      <c r="C294" s="25"/>
      <c r="D294" s="27" t="s">
        <v>584</v>
      </c>
      <c r="E294" s="59"/>
      <c r="F294" s="59"/>
      <c r="G294" s="167" t="s">
        <v>585</v>
      </c>
      <c r="H294" s="168"/>
      <c r="I294" s="133" t="s">
        <v>586</v>
      </c>
      <c r="J294" s="133" t="s">
        <v>586</v>
      </c>
      <c r="K294" s="247" t="s">
        <v>25</v>
      </c>
      <c r="L294" s="169"/>
      <c r="M294" s="169"/>
      <c r="N294" s="248">
        <v>100</v>
      </c>
      <c r="O294" s="249">
        <v>230000000</v>
      </c>
      <c r="P294" s="134" t="s">
        <v>233</v>
      </c>
      <c r="Q294" s="169" t="s">
        <v>522</v>
      </c>
      <c r="R294" s="169" t="s">
        <v>234</v>
      </c>
      <c r="S294" s="249">
        <v>230000000</v>
      </c>
      <c r="T294" s="134" t="s">
        <v>280</v>
      </c>
      <c r="U294" s="169"/>
      <c r="V294" s="169"/>
      <c r="W294" s="169" t="s">
        <v>478</v>
      </c>
      <c r="X294" s="169" t="s">
        <v>251</v>
      </c>
      <c r="Y294" s="250">
        <v>0</v>
      </c>
      <c r="Z294" s="250">
        <v>100</v>
      </c>
      <c r="AA294" s="250">
        <v>0</v>
      </c>
      <c r="AB294" s="169"/>
      <c r="AC294" s="169" t="s">
        <v>236</v>
      </c>
      <c r="AD294" s="251"/>
      <c r="AE294" s="252"/>
      <c r="AF294" s="253">
        <v>3343950</v>
      </c>
      <c r="AG294" s="253">
        <f t="shared" si="231"/>
        <v>3745224.0000000005</v>
      </c>
      <c r="AH294" s="251"/>
      <c r="AI294" s="252"/>
      <c r="AJ294" s="253">
        <v>4458600</v>
      </c>
      <c r="AK294" s="253">
        <f t="shared" si="274"/>
        <v>4993632.0000000009</v>
      </c>
      <c r="AL294" s="251"/>
      <c r="AM294" s="252"/>
      <c r="AN294" s="253">
        <v>4458600</v>
      </c>
      <c r="AO294" s="254">
        <f t="shared" si="275"/>
        <v>4993632.0000000009</v>
      </c>
      <c r="AP294" s="251"/>
      <c r="AQ294" s="255"/>
      <c r="AR294" s="253"/>
      <c r="AS294" s="253"/>
      <c r="AT294" s="251"/>
      <c r="AU294" s="255"/>
      <c r="AV294" s="254"/>
      <c r="AW294" s="254"/>
      <c r="AX294" s="255"/>
      <c r="AY294" s="159">
        <v>0</v>
      </c>
      <c r="AZ294" s="160">
        <f t="shared" si="211"/>
        <v>0</v>
      </c>
      <c r="BA294" s="169" t="s">
        <v>245</v>
      </c>
      <c r="BB294" s="169" t="s">
        <v>587</v>
      </c>
      <c r="BC294" s="134" t="s">
        <v>588</v>
      </c>
      <c r="BD294" s="169"/>
      <c r="BE294" s="169"/>
      <c r="BF294" s="169"/>
      <c r="BG294" s="169"/>
      <c r="BH294" s="169"/>
      <c r="BI294" s="169"/>
      <c r="BJ294" s="169"/>
      <c r="BK294" s="169"/>
      <c r="BL294" s="59"/>
      <c r="BM294" s="126" t="s">
        <v>668</v>
      </c>
    </row>
    <row r="295" spans="1:70" s="130" customFormat="1" ht="12.95" customHeight="1" x14ac:dyDescent="0.25">
      <c r="A295" s="59" t="s">
        <v>71</v>
      </c>
      <c r="B295" s="75" t="s">
        <v>426</v>
      </c>
      <c r="C295" s="31"/>
      <c r="D295" s="27" t="s">
        <v>589</v>
      </c>
      <c r="E295" s="31"/>
      <c r="F295" s="31"/>
      <c r="G295" s="78" t="s">
        <v>590</v>
      </c>
      <c r="H295" s="25"/>
      <c r="I295" s="79" t="s">
        <v>591</v>
      </c>
      <c r="J295" s="79" t="s">
        <v>592</v>
      </c>
      <c r="K295" s="38" t="s">
        <v>25</v>
      </c>
      <c r="L295" s="25"/>
      <c r="M295" s="25"/>
      <c r="N295" s="81">
        <v>100</v>
      </c>
      <c r="O295" s="37">
        <v>230000000</v>
      </c>
      <c r="P295" s="82" t="s">
        <v>233</v>
      </c>
      <c r="Q295" s="53" t="s">
        <v>522</v>
      </c>
      <c r="R295" s="53" t="s">
        <v>234</v>
      </c>
      <c r="S295" s="37">
        <v>230000000</v>
      </c>
      <c r="T295" s="82" t="s">
        <v>132</v>
      </c>
      <c r="U295" s="25"/>
      <c r="V295" s="25"/>
      <c r="W295" s="53" t="s">
        <v>478</v>
      </c>
      <c r="X295" s="53" t="s">
        <v>251</v>
      </c>
      <c r="Y295" s="161">
        <v>0</v>
      </c>
      <c r="Z295" s="161">
        <v>100</v>
      </c>
      <c r="AA295" s="161">
        <v>0</v>
      </c>
      <c r="AB295" s="25"/>
      <c r="AC295" s="53" t="s">
        <v>236</v>
      </c>
      <c r="AD295" s="74"/>
      <c r="AE295" s="74"/>
      <c r="AF295" s="164">
        <v>3304140</v>
      </c>
      <c r="AG295" s="164">
        <f t="shared" si="231"/>
        <v>3700636.8000000003</v>
      </c>
      <c r="AH295" s="74"/>
      <c r="AI295" s="74"/>
      <c r="AJ295" s="164">
        <v>4405520</v>
      </c>
      <c r="AK295" s="164">
        <f t="shared" si="274"/>
        <v>4934182.4000000004</v>
      </c>
      <c r="AL295" s="74"/>
      <c r="AM295" s="74"/>
      <c r="AN295" s="164">
        <v>4405520</v>
      </c>
      <c r="AO295" s="164">
        <f t="shared" si="275"/>
        <v>4934182.4000000004</v>
      </c>
      <c r="AP295" s="74"/>
      <c r="AQ295" s="74"/>
      <c r="AR295" s="74"/>
      <c r="AS295" s="74"/>
      <c r="AT295" s="74"/>
      <c r="AU295" s="74"/>
      <c r="AV295" s="74"/>
      <c r="AW295" s="74"/>
      <c r="AX295" s="74"/>
      <c r="AY295" s="159">
        <v>0</v>
      </c>
      <c r="AZ295" s="160">
        <f t="shared" si="211"/>
        <v>0</v>
      </c>
      <c r="BA295" s="53" t="s">
        <v>245</v>
      </c>
      <c r="BB295" s="25" t="s">
        <v>593</v>
      </c>
      <c r="BC295" s="82" t="s">
        <v>594</v>
      </c>
      <c r="BD295" s="25"/>
      <c r="BE295" s="25"/>
      <c r="BF295" s="25"/>
      <c r="BG295" s="25"/>
      <c r="BH295" s="25"/>
      <c r="BI295" s="25"/>
      <c r="BJ295" s="25"/>
      <c r="BK295" s="25"/>
      <c r="BL295" s="31"/>
      <c r="BM295" s="126" t="s">
        <v>668</v>
      </c>
    </row>
    <row r="296" spans="1:70" s="135" customFormat="1" ht="12.95" customHeight="1" x14ac:dyDescent="0.25">
      <c r="A296" s="77" t="s">
        <v>71</v>
      </c>
      <c r="B296" s="75" t="s">
        <v>426</v>
      </c>
      <c r="C296" s="25"/>
      <c r="D296" s="27" t="s">
        <v>632</v>
      </c>
      <c r="E296" s="38"/>
      <c r="F296" s="35"/>
      <c r="G296" s="82" t="s">
        <v>139</v>
      </c>
      <c r="H296" s="49"/>
      <c r="I296" s="49" t="s">
        <v>123</v>
      </c>
      <c r="J296" s="49" t="s">
        <v>123</v>
      </c>
      <c r="K296" s="38" t="s">
        <v>25</v>
      </c>
      <c r="L296" s="53"/>
      <c r="M296" s="53"/>
      <c r="N296" s="81">
        <v>100</v>
      </c>
      <c r="O296" s="37">
        <v>230000000</v>
      </c>
      <c r="P296" s="82" t="s">
        <v>233</v>
      </c>
      <c r="Q296" s="53" t="s">
        <v>522</v>
      </c>
      <c r="R296" s="53" t="s">
        <v>234</v>
      </c>
      <c r="S296" s="37">
        <v>230000000</v>
      </c>
      <c r="T296" s="82" t="s">
        <v>132</v>
      </c>
      <c r="U296" s="53"/>
      <c r="V296" s="53"/>
      <c r="W296" s="53" t="s">
        <v>478</v>
      </c>
      <c r="X296" s="53" t="s">
        <v>251</v>
      </c>
      <c r="Y296" s="161">
        <v>0</v>
      </c>
      <c r="Z296" s="161">
        <v>100</v>
      </c>
      <c r="AA296" s="161">
        <v>0</v>
      </c>
      <c r="AB296" s="53"/>
      <c r="AC296" s="53" t="s">
        <v>236</v>
      </c>
      <c r="AD296" s="162"/>
      <c r="AE296" s="114"/>
      <c r="AF296" s="107">
        <v>8985600</v>
      </c>
      <c r="AG296" s="164">
        <f t="shared" si="231"/>
        <v>10063872.000000002</v>
      </c>
      <c r="AH296" s="74"/>
      <c r="AI296" s="74"/>
      <c r="AJ296" s="74">
        <v>11980800</v>
      </c>
      <c r="AK296" s="164">
        <f>AJ296*1.12</f>
        <v>13418496.000000002</v>
      </c>
      <c r="AL296" s="74"/>
      <c r="AM296" s="74"/>
      <c r="AN296" s="74">
        <v>11980800</v>
      </c>
      <c r="AO296" s="164">
        <f>AN296*1.12</f>
        <v>13418496.000000002</v>
      </c>
      <c r="AP296" s="74"/>
      <c r="AQ296" s="74"/>
      <c r="AR296" s="74"/>
      <c r="AS296" s="74"/>
      <c r="AT296" s="74"/>
      <c r="AU296" s="74"/>
      <c r="AV296" s="74"/>
      <c r="AW296" s="74"/>
      <c r="AX296" s="74"/>
      <c r="AY296" s="159">
        <v>0</v>
      </c>
      <c r="AZ296" s="160">
        <f t="shared" si="211"/>
        <v>0</v>
      </c>
      <c r="BA296" s="53" t="s">
        <v>245</v>
      </c>
      <c r="BB296" s="53" t="s">
        <v>353</v>
      </c>
      <c r="BC296" s="82" t="s">
        <v>134</v>
      </c>
      <c r="BD296" s="25"/>
      <c r="BE296" s="25"/>
      <c r="BF296" s="25"/>
      <c r="BG296" s="25"/>
      <c r="BH296" s="25"/>
      <c r="BI296" s="25"/>
      <c r="BJ296" s="25"/>
      <c r="BK296" s="25"/>
      <c r="BL296" s="25"/>
      <c r="BM296" s="126" t="s">
        <v>668</v>
      </c>
      <c r="BN296" s="4"/>
      <c r="BO296" s="4"/>
      <c r="BP296" s="4"/>
      <c r="BQ296" s="4"/>
      <c r="BR296" s="4"/>
    </row>
    <row r="297" spans="1:70" s="135" customFormat="1" ht="12.95" customHeight="1" x14ac:dyDescent="0.25">
      <c r="A297" s="77" t="s">
        <v>71</v>
      </c>
      <c r="B297" s="75" t="s">
        <v>426</v>
      </c>
      <c r="C297" s="25"/>
      <c r="D297" s="27" t="s">
        <v>633</v>
      </c>
      <c r="E297" s="38"/>
      <c r="F297" s="35"/>
      <c r="G297" s="82" t="s">
        <v>139</v>
      </c>
      <c r="H297" s="49"/>
      <c r="I297" s="49" t="s">
        <v>123</v>
      </c>
      <c r="J297" s="49" t="s">
        <v>123</v>
      </c>
      <c r="K297" s="38" t="s">
        <v>25</v>
      </c>
      <c r="L297" s="53"/>
      <c r="M297" s="53"/>
      <c r="N297" s="81">
        <v>100</v>
      </c>
      <c r="O297" s="37">
        <v>230000000</v>
      </c>
      <c r="P297" s="82" t="s">
        <v>233</v>
      </c>
      <c r="Q297" s="53" t="s">
        <v>522</v>
      </c>
      <c r="R297" s="53" t="s">
        <v>234</v>
      </c>
      <c r="S297" s="37">
        <v>230000000</v>
      </c>
      <c r="T297" s="82" t="s">
        <v>75</v>
      </c>
      <c r="U297" s="53"/>
      <c r="V297" s="53"/>
      <c r="W297" s="53" t="s">
        <v>478</v>
      </c>
      <c r="X297" s="53" t="s">
        <v>251</v>
      </c>
      <c r="Y297" s="161">
        <v>0</v>
      </c>
      <c r="Z297" s="161">
        <v>100</v>
      </c>
      <c r="AA297" s="161">
        <v>0</v>
      </c>
      <c r="AB297" s="53"/>
      <c r="AC297" s="53" t="s">
        <v>236</v>
      </c>
      <c r="AD297" s="162"/>
      <c r="AE297" s="114"/>
      <c r="AF297" s="107">
        <v>17971200</v>
      </c>
      <c r="AG297" s="164">
        <f t="shared" si="231"/>
        <v>20127744.000000004</v>
      </c>
      <c r="AH297" s="74"/>
      <c r="AI297" s="74"/>
      <c r="AJ297" s="74">
        <v>23961600</v>
      </c>
      <c r="AK297" s="164">
        <f>AJ297*1.12</f>
        <v>26836992.000000004</v>
      </c>
      <c r="AL297" s="74"/>
      <c r="AM297" s="74"/>
      <c r="AN297" s="74">
        <v>23961600</v>
      </c>
      <c r="AO297" s="164">
        <f>AN297*1.12</f>
        <v>26836992.000000004</v>
      </c>
      <c r="AP297" s="74"/>
      <c r="AQ297" s="74"/>
      <c r="AR297" s="74"/>
      <c r="AS297" s="74"/>
      <c r="AT297" s="74"/>
      <c r="AU297" s="74"/>
      <c r="AV297" s="74"/>
      <c r="AW297" s="74"/>
      <c r="AX297" s="74"/>
      <c r="AY297" s="159">
        <v>0</v>
      </c>
      <c r="AZ297" s="160">
        <f t="shared" si="211"/>
        <v>0</v>
      </c>
      <c r="BA297" s="53" t="s">
        <v>245</v>
      </c>
      <c r="BB297" s="53" t="s">
        <v>351</v>
      </c>
      <c r="BC297" s="82" t="s">
        <v>136</v>
      </c>
      <c r="BD297" s="25"/>
      <c r="BE297" s="25"/>
      <c r="BF297" s="25"/>
      <c r="BG297" s="25"/>
      <c r="BH297" s="25"/>
      <c r="BI297" s="25"/>
      <c r="BJ297" s="25"/>
      <c r="BK297" s="25"/>
      <c r="BL297" s="25"/>
      <c r="BM297" s="126" t="s">
        <v>668</v>
      </c>
      <c r="BN297" s="4"/>
      <c r="BO297" s="4"/>
      <c r="BP297" s="4"/>
      <c r="BQ297" s="4"/>
      <c r="BR297" s="4"/>
    </row>
    <row r="298" spans="1:70" s="135" customFormat="1" ht="12.95" customHeight="1" x14ac:dyDescent="0.25">
      <c r="A298" s="77" t="s">
        <v>71</v>
      </c>
      <c r="B298" s="75" t="s">
        <v>426</v>
      </c>
      <c r="C298" s="25"/>
      <c r="D298" s="27" t="s">
        <v>634</v>
      </c>
      <c r="E298" s="38"/>
      <c r="F298" s="35"/>
      <c r="G298" s="78" t="s">
        <v>580</v>
      </c>
      <c r="H298" s="49"/>
      <c r="I298" s="79" t="s">
        <v>581</v>
      </c>
      <c r="J298" s="79" t="s">
        <v>581</v>
      </c>
      <c r="K298" s="38" t="s">
        <v>25</v>
      </c>
      <c r="L298" s="53"/>
      <c r="M298" s="53"/>
      <c r="N298" s="81">
        <v>100</v>
      </c>
      <c r="O298" s="37">
        <v>230000000</v>
      </c>
      <c r="P298" s="82" t="s">
        <v>233</v>
      </c>
      <c r="Q298" s="53" t="s">
        <v>522</v>
      </c>
      <c r="R298" s="53" t="s">
        <v>234</v>
      </c>
      <c r="S298" s="37">
        <v>230000000</v>
      </c>
      <c r="T298" s="82" t="s">
        <v>280</v>
      </c>
      <c r="U298" s="53"/>
      <c r="V298" s="53"/>
      <c r="W298" s="53" t="s">
        <v>478</v>
      </c>
      <c r="X298" s="53" t="s">
        <v>251</v>
      </c>
      <c r="Y298" s="161">
        <v>0</v>
      </c>
      <c r="Z298" s="161">
        <v>100</v>
      </c>
      <c r="AA298" s="161">
        <v>0</v>
      </c>
      <c r="AB298" s="53"/>
      <c r="AC298" s="53" t="s">
        <v>236</v>
      </c>
      <c r="AD298" s="162"/>
      <c r="AE298" s="114"/>
      <c r="AF298" s="164">
        <v>8962200</v>
      </c>
      <c r="AG298" s="164">
        <f t="shared" si="231"/>
        <v>10037664.000000002</v>
      </c>
      <c r="AH298" s="162"/>
      <c r="AI298" s="114"/>
      <c r="AJ298" s="164">
        <v>11949600</v>
      </c>
      <c r="AK298" s="164">
        <f t="shared" ref="AK298:AK303" si="276">AJ298*1.12</f>
        <v>13383552.000000002</v>
      </c>
      <c r="AL298" s="162"/>
      <c r="AM298" s="114"/>
      <c r="AN298" s="164">
        <v>11949600</v>
      </c>
      <c r="AO298" s="165">
        <f t="shared" ref="AO298:AO303" si="277">AN298*1.12</f>
        <v>13383552.000000002</v>
      </c>
      <c r="AP298" s="162"/>
      <c r="AQ298" s="163"/>
      <c r="AR298" s="164"/>
      <c r="AS298" s="164"/>
      <c r="AT298" s="162"/>
      <c r="AU298" s="163"/>
      <c r="AV298" s="165"/>
      <c r="AW298" s="165"/>
      <c r="AX298" s="163"/>
      <c r="AY298" s="159">
        <v>0</v>
      </c>
      <c r="AZ298" s="160">
        <f t="shared" si="211"/>
        <v>0</v>
      </c>
      <c r="BA298" s="53" t="s">
        <v>245</v>
      </c>
      <c r="BB298" s="53" t="s">
        <v>582</v>
      </c>
      <c r="BC298" s="82" t="s">
        <v>583</v>
      </c>
      <c r="BD298" s="53"/>
      <c r="BE298" s="53"/>
      <c r="BF298" s="53"/>
      <c r="BG298" s="53"/>
      <c r="BH298" s="53"/>
      <c r="BI298" s="53"/>
      <c r="BJ298" s="53"/>
      <c r="BK298" s="53"/>
      <c r="BL298" s="53"/>
      <c r="BM298" s="25" t="s">
        <v>417</v>
      </c>
      <c r="BN298" s="4"/>
      <c r="BO298" s="4"/>
      <c r="BP298" s="4"/>
      <c r="BQ298" s="4"/>
      <c r="BR298" s="4"/>
    </row>
    <row r="299" spans="1:70" ht="12.95" customHeight="1" x14ac:dyDescent="0.2">
      <c r="A299" s="53" t="s">
        <v>71</v>
      </c>
      <c r="B299" s="75" t="s">
        <v>426</v>
      </c>
      <c r="C299" s="80"/>
      <c r="D299" s="27" t="s">
        <v>682</v>
      </c>
      <c r="E299" s="80"/>
      <c r="F299" s="80"/>
      <c r="G299" s="78" t="s">
        <v>580</v>
      </c>
      <c r="H299" s="49"/>
      <c r="I299" s="79" t="s">
        <v>581</v>
      </c>
      <c r="J299" s="79" t="s">
        <v>581</v>
      </c>
      <c r="K299" s="38" t="s">
        <v>25</v>
      </c>
      <c r="L299" s="53"/>
      <c r="M299" s="53"/>
      <c r="N299" s="81">
        <v>100</v>
      </c>
      <c r="O299" s="37">
        <v>230000000</v>
      </c>
      <c r="P299" s="82" t="s">
        <v>233</v>
      </c>
      <c r="Q299" s="53" t="s">
        <v>484</v>
      </c>
      <c r="R299" s="53" t="s">
        <v>234</v>
      </c>
      <c r="S299" s="37">
        <v>230000000</v>
      </c>
      <c r="T299" s="82" t="s">
        <v>280</v>
      </c>
      <c r="U299" s="53"/>
      <c r="V299" s="53" t="s">
        <v>251</v>
      </c>
      <c r="W299" s="53"/>
      <c r="X299" s="53"/>
      <c r="Y299" s="161">
        <v>0</v>
      </c>
      <c r="Z299" s="161">
        <v>100</v>
      </c>
      <c r="AA299" s="161">
        <v>0</v>
      </c>
      <c r="AB299" s="53"/>
      <c r="AC299" s="53" t="s">
        <v>236</v>
      </c>
      <c r="AD299" s="162"/>
      <c r="AE299" s="114"/>
      <c r="AF299" s="164">
        <v>8962200</v>
      </c>
      <c r="AG299" s="164">
        <f>AF299*1.12</f>
        <v>10037664.000000002</v>
      </c>
      <c r="AH299" s="162"/>
      <c r="AI299" s="114"/>
      <c r="AJ299" s="164">
        <v>11949600</v>
      </c>
      <c r="AK299" s="164">
        <f>AJ299*1.12</f>
        <v>13383552.000000002</v>
      </c>
      <c r="AL299" s="162"/>
      <c r="AM299" s="114"/>
      <c r="AN299" s="164">
        <v>11949600</v>
      </c>
      <c r="AO299" s="165">
        <f>AN299*1.12</f>
        <v>13383552.000000002</v>
      </c>
      <c r="AP299" s="162"/>
      <c r="AQ299" s="163"/>
      <c r="AR299" s="164"/>
      <c r="AS299" s="164"/>
      <c r="AT299" s="162"/>
      <c r="AU299" s="163"/>
      <c r="AV299" s="165"/>
      <c r="AW299" s="165"/>
      <c r="AX299" s="163"/>
      <c r="AY299" s="163">
        <v>0</v>
      </c>
      <c r="AZ299" s="163">
        <f t="shared" si="211"/>
        <v>0</v>
      </c>
      <c r="BA299" s="53" t="s">
        <v>245</v>
      </c>
      <c r="BB299" s="53" t="s">
        <v>582</v>
      </c>
      <c r="BC299" s="82" t="s">
        <v>583</v>
      </c>
      <c r="BD299" s="25"/>
      <c r="BE299" s="25"/>
      <c r="BF299" s="25"/>
      <c r="BG299" s="25"/>
      <c r="BH299" s="25"/>
      <c r="BI299" s="25"/>
      <c r="BJ299" s="25"/>
      <c r="BK299" s="25"/>
      <c r="BL299" s="25"/>
      <c r="BM299" s="25" t="s">
        <v>790</v>
      </c>
    </row>
    <row r="300" spans="1:70" s="135" customFormat="1" ht="12.95" customHeight="1" x14ac:dyDescent="0.25">
      <c r="A300" s="77" t="s">
        <v>71</v>
      </c>
      <c r="B300" s="75" t="s">
        <v>426</v>
      </c>
      <c r="C300" s="25"/>
      <c r="D300" s="27" t="s">
        <v>635</v>
      </c>
      <c r="E300" s="38"/>
      <c r="F300" s="35"/>
      <c r="G300" s="167" t="s">
        <v>585</v>
      </c>
      <c r="H300" s="168"/>
      <c r="I300" s="133" t="s">
        <v>586</v>
      </c>
      <c r="J300" s="133" t="s">
        <v>586</v>
      </c>
      <c r="K300" s="247" t="s">
        <v>25</v>
      </c>
      <c r="L300" s="169"/>
      <c r="M300" s="169"/>
      <c r="N300" s="248">
        <v>100</v>
      </c>
      <c r="O300" s="249">
        <v>230000000</v>
      </c>
      <c r="P300" s="134" t="s">
        <v>233</v>
      </c>
      <c r="Q300" s="169" t="s">
        <v>522</v>
      </c>
      <c r="R300" s="169" t="s">
        <v>234</v>
      </c>
      <c r="S300" s="249">
        <v>230000000</v>
      </c>
      <c r="T300" s="134" t="s">
        <v>280</v>
      </c>
      <c r="U300" s="169"/>
      <c r="V300" s="169"/>
      <c r="W300" s="169" t="s">
        <v>478</v>
      </c>
      <c r="X300" s="169" t="s">
        <v>251</v>
      </c>
      <c r="Y300" s="250">
        <v>0</v>
      </c>
      <c r="Z300" s="250">
        <v>100</v>
      </c>
      <c r="AA300" s="250">
        <v>0</v>
      </c>
      <c r="AB300" s="169"/>
      <c r="AC300" s="169" t="s">
        <v>236</v>
      </c>
      <c r="AD300" s="251"/>
      <c r="AE300" s="252"/>
      <c r="AF300" s="253">
        <v>3343950</v>
      </c>
      <c r="AG300" s="253">
        <f t="shared" si="231"/>
        <v>3745224.0000000005</v>
      </c>
      <c r="AH300" s="251"/>
      <c r="AI300" s="252"/>
      <c r="AJ300" s="253">
        <v>4458600</v>
      </c>
      <c r="AK300" s="253">
        <f t="shared" si="276"/>
        <v>4993632.0000000009</v>
      </c>
      <c r="AL300" s="251"/>
      <c r="AM300" s="252"/>
      <c r="AN300" s="253">
        <v>4458600</v>
      </c>
      <c r="AO300" s="254">
        <f t="shared" si="277"/>
        <v>4993632.0000000009</v>
      </c>
      <c r="AP300" s="251"/>
      <c r="AQ300" s="255"/>
      <c r="AR300" s="253"/>
      <c r="AS300" s="253"/>
      <c r="AT300" s="251"/>
      <c r="AU300" s="255"/>
      <c r="AV300" s="254"/>
      <c r="AW300" s="254"/>
      <c r="AX300" s="255"/>
      <c r="AY300" s="159">
        <v>0</v>
      </c>
      <c r="AZ300" s="160">
        <f t="shared" si="211"/>
        <v>0</v>
      </c>
      <c r="BA300" s="169" t="s">
        <v>245</v>
      </c>
      <c r="BB300" s="169" t="s">
        <v>587</v>
      </c>
      <c r="BC300" s="134" t="s">
        <v>588</v>
      </c>
      <c r="BD300" s="169"/>
      <c r="BE300" s="169"/>
      <c r="BF300" s="169"/>
      <c r="BG300" s="169"/>
      <c r="BH300" s="169"/>
      <c r="BI300" s="169"/>
      <c r="BJ300" s="169"/>
      <c r="BK300" s="169"/>
      <c r="BL300" s="169"/>
      <c r="BM300" s="25" t="s">
        <v>417</v>
      </c>
      <c r="BN300" s="4"/>
      <c r="BO300" s="4"/>
      <c r="BP300" s="4"/>
      <c r="BQ300" s="4"/>
      <c r="BR300" s="4"/>
    </row>
    <row r="301" spans="1:70" ht="12.95" customHeight="1" x14ac:dyDescent="0.2">
      <c r="A301" s="53" t="s">
        <v>71</v>
      </c>
      <c r="B301" s="75" t="s">
        <v>426</v>
      </c>
      <c r="C301" s="85"/>
      <c r="D301" s="27" t="s">
        <v>683</v>
      </c>
      <c r="E301" s="166"/>
      <c r="F301" s="166"/>
      <c r="G301" s="167" t="s">
        <v>585</v>
      </c>
      <c r="H301" s="168"/>
      <c r="I301" s="133" t="s">
        <v>586</v>
      </c>
      <c r="J301" s="133" t="s">
        <v>586</v>
      </c>
      <c r="K301" s="38" t="s">
        <v>25</v>
      </c>
      <c r="L301" s="53"/>
      <c r="M301" s="53"/>
      <c r="N301" s="81">
        <v>100</v>
      </c>
      <c r="O301" s="37">
        <v>230000000</v>
      </c>
      <c r="P301" s="82" t="s">
        <v>233</v>
      </c>
      <c r="Q301" s="53" t="s">
        <v>484</v>
      </c>
      <c r="R301" s="53" t="s">
        <v>234</v>
      </c>
      <c r="S301" s="37">
        <v>230000000</v>
      </c>
      <c r="T301" s="134" t="s">
        <v>280</v>
      </c>
      <c r="U301" s="53"/>
      <c r="V301" s="53" t="s">
        <v>251</v>
      </c>
      <c r="W301" s="169"/>
      <c r="X301" s="169"/>
      <c r="Y301" s="161">
        <v>0</v>
      </c>
      <c r="Z301" s="161">
        <v>100</v>
      </c>
      <c r="AA301" s="161">
        <v>0</v>
      </c>
      <c r="AB301" s="53"/>
      <c r="AC301" s="53" t="s">
        <v>236</v>
      </c>
      <c r="AD301" s="162"/>
      <c r="AE301" s="114"/>
      <c r="AF301" s="253">
        <v>3343950</v>
      </c>
      <c r="AG301" s="164">
        <f t="shared" si="231"/>
        <v>3745224.0000000005</v>
      </c>
      <c r="AH301" s="162"/>
      <c r="AI301" s="114"/>
      <c r="AJ301" s="253">
        <v>4458600</v>
      </c>
      <c r="AK301" s="164">
        <f t="shared" si="276"/>
        <v>4993632.0000000009</v>
      </c>
      <c r="AL301" s="162"/>
      <c r="AM301" s="114"/>
      <c r="AN301" s="253">
        <v>4458600</v>
      </c>
      <c r="AO301" s="165">
        <f t="shared" si="277"/>
        <v>4993632.0000000009</v>
      </c>
      <c r="AP301" s="162"/>
      <c r="AQ301" s="163"/>
      <c r="AR301" s="164"/>
      <c r="AS301" s="164"/>
      <c r="AT301" s="162"/>
      <c r="AU301" s="163"/>
      <c r="AV301" s="165"/>
      <c r="AW301" s="165"/>
      <c r="AX301" s="163"/>
      <c r="AY301" s="163">
        <v>0</v>
      </c>
      <c r="AZ301" s="163">
        <f t="shared" si="211"/>
        <v>0</v>
      </c>
      <c r="BA301" s="53" t="s">
        <v>245</v>
      </c>
      <c r="BB301" s="169" t="s">
        <v>587</v>
      </c>
      <c r="BC301" s="134" t="s">
        <v>588</v>
      </c>
      <c r="BD301" s="25"/>
      <c r="BE301" s="25"/>
      <c r="BF301" s="25"/>
      <c r="BG301" s="25"/>
      <c r="BH301" s="25"/>
      <c r="BI301" s="25"/>
      <c r="BJ301" s="25"/>
      <c r="BK301" s="25"/>
      <c r="BL301" s="25"/>
      <c r="BM301" s="25" t="s">
        <v>790</v>
      </c>
    </row>
    <row r="302" spans="1:70" s="135" customFormat="1" ht="12.95" customHeight="1" x14ac:dyDescent="0.25">
      <c r="A302" s="77" t="s">
        <v>71</v>
      </c>
      <c r="B302" s="75" t="s">
        <v>426</v>
      </c>
      <c r="C302" s="25"/>
      <c r="D302" s="27" t="s">
        <v>636</v>
      </c>
      <c r="E302" s="38"/>
      <c r="F302" s="35"/>
      <c r="G302" s="78" t="s">
        <v>590</v>
      </c>
      <c r="H302" s="25"/>
      <c r="I302" s="79" t="s">
        <v>591</v>
      </c>
      <c r="J302" s="79" t="s">
        <v>592</v>
      </c>
      <c r="K302" s="38" t="s">
        <v>25</v>
      </c>
      <c r="L302" s="25"/>
      <c r="M302" s="25"/>
      <c r="N302" s="81">
        <v>100</v>
      </c>
      <c r="O302" s="37">
        <v>230000000</v>
      </c>
      <c r="P302" s="82" t="s">
        <v>233</v>
      </c>
      <c r="Q302" s="53" t="s">
        <v>522</v>
      </c>
      <c r="R302" s="53" t="s">
        <v>234</v>
      </c>
      <c r="S302" s="37">
        <v>230000000</v>
      </c>
      <c r="T302" s="82" t="s">
        <v>132</v>
      </c>
      <c r="U302" s="25"/>
      <c r="V302" s="25"/>
      <c r="W302" s="53" t="s">
        <v>478</v>
      </c>
      <c r="X302" s="53" t="s">
        <v>251</v>
      </c>
      <c r="Y302" s="161">
        <v>0</v>
      </c>
      <c r="Z302" s="161">
        <v>100</v>
      </c>
      <c r="AA302" s="161">
        <v>0</v>
      </c>
      <c r="AB302" s="25"/>
      <c r="AC302" s="53" t="s">
        <v>236</v>
      </c>
      <c r="AD302" s="74"/>
      <c r="AE302" s="74"/>
      <c r="AF302" s="164">
        <v>3304140</v>
      </c>
      <c r="AG302" s="164">
        <f t="shared" si="231"/>
        <v>3700636.8000000003</v>
      </c>
      <c r="AH302" s="74"/>
      <c r="AI302" s="74"/>
      <c r="AJ302" s="164">
        <v>4405520</v>
      </c>
      <c r="AK302" s="164">
        <f t="shared" si="276"/>
        <v>4934182.4000000004</v>
      </c>
      <c r="AL302" s="74"/>
      <c r="AM302" s="74"/>
      <c r="AN302" s="164">
        <v>4405520</v>
      </c>
      <c r="AO302" s="164">
        <f t="shared" si="277"/>
        <v>4934182.4000000004</v>
      </c>
      <c r="AP302" s="74"/>
      <c r="AQ302" s="74"/>
      <c r="AR302" s="74"/>
      <c r="AS302" s="74"/>
      <c r="AT302" s="74"/>
      <c r="AU302" s="74"/>
      <c r="AV302" s="74"/>
      <c r="AW302" s="74"/>
      <c r="AX302" s="74"/>
      <c r="AY302" s="159">
        <v>0</v>
      </c>
      <c r="AZ302" s="160">
        <f t="shared" si="211"/>
        <v>0</v>
      </c>
      <c r="BA302" s="53" t="s">
        <v>245</v>
      </c>
      <c r="BB302" s="25" t="s">
        <v>593</v>
      </c>
      <c r="BC302" s="82" t="s">
        <v>594</v>
      </c>
      <c r="BD302" s="25"/>
      <c r="BE302" s="25"/>
      <c r="BF302" s="25"/>
      <c r="BG302" s="25"/>
      <c r="BH302" s="25"/>
      <c r="BI302" s="25"/>
      <c r="BJ302" s="25"/>
      <c r="BK302" s="25"/>
      <c r="BL302" s="25"/>
      <c r="BM302" s="25" t="s">
        <v>417</v>
      </c>
      <c r="BN302" s="4"/>
      <c r="BO302" s="4"/>
      <c r="BP302" s="4"/>
      <c r="BQ302" s="4"/>
      <c r="BR302" s="4"/>
    </row>
    <row r="303" spans="1:70" ht="12.95" customHeight="1" x14ac:dyDescent="0.2">
      <c r="A303" s="53" t="s">
        <v>71</v>
      </c>
      <c r="B303" s="75" t="s">
        <v>426</v>
      </c>
      <c r="C303" s="85"/>
      <c r="D303" s="27" t="s">
        <v>684</v>
      </c>
      <c r="E303" s="166"/>
      <c r="F303" s="166"/>
      <c r="G303" s="78" t="s">
        <v>590</v>
      </c>
      <c r="H303" s="25"/>
      <c r="I303" s="79" t="s">
        <v>591</v>
      </c>
      <c r="J303" s="79" t="s">
        <v>592</v>
      </c>
      <c r="K303" s="38" t="s">
        <v>25</v>
      </c>
      <c r="L303" s="53"/>
      <c r="M303" s="53"/>
      <c r="N303" s="81">
        <v>100</v>
      </c>
      <c r="O303" s="37">
        <v>230000000</v>
      </c>
      <c r="P303" s="82" t="s">
        <v>233</v>
      </c>
      <c r="Q303" s="53" t="s">
        <v>484</v>
      </c>
      <c r="R303" s="53" t="s">
        <v>234</v>
      </c>
      <c r="S303" s="37">
        <v>230000000</v>
      </c>
      <c r="T303" s="82" t="s">
        <v>132</v>
      </c>
      <c r="U303" s="53"/>
      <c r="V303" s="53" t="s">
        <v>251</v>
      </c>
      <c r="W303" s="53"/>
      <c r="X303" s="53"/>
      <c r="Y303" s="161">
        <v>0</v>
      </c>
      <c r="Z303" s="161">
        <v>100</v>
      </c>
      <c r="AA303" s="161">
        <v>0</v>
      </c>
      <c r="AB303" s="53"/>
      <c r="AC303" s="53" t="s">
        <v>236</v>
      </c>
      <c r="AD303" s="162"/>
      <c r="AE303" s="114"/>
      <c r="AF303" s="164">
        <v>3304140</v>
      </c>
      <c r="AG303" s="164">
        <f t="shared" si="231"/>
        <v>3700636.8000000003</v>
      </c>
      <c r="AH303" s="162"/>
      <c r="AI303" s="114"/>
      <c r="AJ303" s="164">
        <v>4405520</v>
      </c>
      <c r="AK303" s="164">
        <f t="shared" si="276"/>
        <v>4934182.4000000004</v>
      </c>
      <c r="AL303" s="162"/>
      <c r="AM303" s="114"/>
      <c r="AN303" s="164">
        <v>4405520</v>
      </c>
      <c r="AO303" s="165">
        <f t="shared" si="277"/>
        <v>4934182.4000000004</v>
      </c>
      <c r="AP303" s="162"/>
      <c r="AQ303" s="163"/>
      <c r="AR303" s="164"/>
      <c r="AS303" s="164"/>
      <c r="AT303" s="162"/>
      <c r="AU303" s="163"/>
      <c r="AV303" s="165"/>
      <c r="AW303" s="165"/>
      <c r="AX303" s="163"/>
      <c r="AY303" s="163">
        <v>0</v>
      </c>
      <c r="AZ303" s="163">
        <f t="shared" si="211"/>
        <v>0</v>
      </c>
      <c r="BA303" s="53" t="s">
        <v>245</v>
      </c>
      <c r="BB303" s="25" t="s">
        <v>593</v>
      </c>
      <c r="BC303" s="82" t="s">
        <v>594</v>
      </c>
      <c r="BD303" s="25"/>
      <c r="BE303" s="25"/>
      <c r="BF303" s="25"/>
      <c r="BG303" s="25"/>
      <c r="BH303" s="25"/>
      <c r="BI303" s="25"/>
      <c r="BJ303" s="25"/>
      <c r="BK303" s="25"/>
      <c r="BL303" s="25"/>
      <c r="BM303" s="25" t="s">
        <v>790</v>
      </c>
    </row>
    <row r="304" spans="1:70" s="55" customFormat="1" ht="12.95" customHeight="1" x14ac:dyDescent="0.25">
      <c r="A304" s="59" t="s">
        <v>685</v>
      </c>
      <c r="B304" s="59"/>
      <c r="C304" s="59"/>
      <c r="D304" s="27" t="s">
        <v>694</v>
      </c>
      <c r="E304" s="59"/>
      <c r="F304" s="67" t="s">
        <v>652</v>
      </c>
      <c r="G304" s="59" t="s">
        <v>686</v>
      </c>
      <c r="H304" s="59"/>
      <c r="I304" s="59" t="s">
        <v>687</v>
      </c>
      <c r="J304" s="59" t="s">
        <v>687</v>
      </c>
      <c r="K304" s="59" t="s">
        <v>9</v>
      </c>
      <c r="L304" s="59" t="s">
        <v>274</v>
      </c>
      <c r="M304" s="59" t="s">
        <v>688</v>
      </c>
      <c r="N304" s="23">
        <v>100</v>
      </c>
      <c r="O304" s="59">
        <v>230000000</v>
      </c>
      <c r="P304" s="59" t="s">
        <v>233</v>
      </c>
      <c r="Q304" s="68" t="s">
        <v>484</v>
      </c>
      <c r="R304" s="59" t="s">
        <v>234</v>
      </c>
      <c r="S304" s="59">
        <v>230000000</v>
      </c>
      <c r="T304" s="59" t="s">
        <v>72</v>
      </c>
      <c r="U304" s="59"/>
      <c r="V304" s="68" t="s">
        <v>235</v>
      </c>
      <c r="W304" s="59"/>
      <c r="X304" s="59"/>
      <c r="Y304" s="59">
        <v>0</v>
      </c>
      <c r="Z304" s="59">
        <v>100</v>
      </c>
      <c r="AA304" s="59">
        <v>0</v>
      </c>
      <c r="AB304" s="59"/>
      <c r="AC304" s="59" t="s">
        <v>236</v>
      </c>
      <c r="AD304" s="59"/>
      <c r="AE304" s="69"/>
      <c r="AF304" s="69">
        <v>20000000</v>
      </c>
      <c r="AG304" s="69">
        <v>22400000.000000004</v>
      </c>
      <c r="AH304" s="70"/>
      <c r="AI304" s="69"/>
      <c r="AJ304" s="69">
        <v>20049000</v>
      </c>
      <c r="AK304" s="69">
        <v>22454880.000000004</v>
      </c>
      <c r="AL304" s="59"/>
      <c r="AM304" s="59"/>
      <c r="AN304" s="59"/>
      <c r="AO304" s="59"/>
      <c r="AP304" s="59"/>
      <c r="AQ304" s="59"/>
      <c r="AR304" s="59"/>
      <c r="AS304" s="59"/>
      <c r="AT304" s="59"/>
      <c r="AU304" s="59"/>
      <c r="AV304" s="59"/>
      <c r="AW304" s="59"/>
      <c r="AX304" s="59"/>
      <c r="AY304" s="69">
        <v>40049000</v>
      </c>
      <c r="AZ304" s="69">
        <v>44854880.000000007</v>
      </c>
      <c r="BA304" s="152">
        <v>120240021112</v>
      </c>
      <c r="BB304" s="59" t="s">
        <v>689</v>
      </c>
      <c r="BC304" s="59" t="s">
        <v>690</v>
      </c>
      <c r="BD304" s="59"/>
      <c r="BE304" s="59"/>
      <c r="BF304" s="59"/>
      <c r="BG304" s="59"/>
      <c r="BH304" s="59"/>
      <c r="BI304" s="59"/>
      <c r="BJ304" s="59"/>
      <c r="BK304" s="59"/>
      <c r="BL304" s="59"/>
      <c r="BM304" s="67" t="s">
        <v>417</v>
      </c>
    </row>
    <row r="305" spans="1:82" ht="12.95" customHeight="1" x14ac:dyDescent="0.2">
      <c r="A305" s="53" t="s">
        <v>71</v>
      </c>
      <c r="B305" s="75" t="s">
        <v>426</v>
      </c>
      <c r="C305" s="75"/>
      <c r="D305" s="27" t="s">
        <v>697</v>
      </c>
      <c r="E305" s="76"/>
      <c r="F305" s="77"/>
      <c r="G305" s="77" t="s">
        <v>691</v>
      </c>
      <c r="H305" s="78"/>
      <c r="I305" s="78" t="s">
        <v>692</v>
      </c>
      <c r="J305" s="78" t="s">
        <v>693</v>
      </c>
      <c r="K305" s="79" t="s">
        <v>25</v>
      </c>
      <c r="L305" s="38"/>
      <c r="M305" s="80"/>
      <c r="N305" s="81">
        <v>100</v>
      </c>
      <c r="O305" s="37">
        <v>230000000</v>
      </c>
      <c r="P305" s="82" t="s">
        <v>233</v>
      </c>
      <c r="Q305" s="53" t="s">
        <v>484</v>
      </c>
      <c r="R305" s="53" t="s">
        <v>234</v>
      </c>
      <c r="S305" s="37">
        <v>230000000</v>
      </c>
      <c r="T305" s="82" t="s">
        <v>75</v>
      </c>
      <c r="U305" s="78"/>
      <c r="V305" s="53" t="s">
        <v>251</v>
      </c>
      <c r="W305" s="25"/>
      <c r="X305" s="53"/>
      <c r="Y305" s="53">
        <v>0</v>
      </c>
      <c r="Z305" s="77">
        <v>100</v>
      </c>
      <c r="AA305" s="77">
        <v>0</v>
      </c>
      <c r="AB305" s="77"/>
      <c r="AC305" s="77" t="s">
        <v>236</v>
      </c>
      <c r="AD305" s="38"/>
      <c r="AE305" s="80"/>
      <c r="AF305" s="74">
        <v>40107157</v>
      </c>
      <c r="AG305" s="182">
        <v>44920015.840000004</v>
      </c>
      <c r="AH305" s="74"/>
      <c r="AI305" s="74"/>
      <c r="AJ305" s="74">
        <v>53471770</v>
      </c>
      <c r="AK305" s="83">
        <v>59888382.400000006</v>
      </c>
      <c r="AL305" s="74"/>
      <c r="AM305" s="74"/>
      <c r="AN305" s="74">
        <v>53471770</v>
      </c>
      <c r="AO305" s="83">
        <v>59888382.400000006</v>
      </c>
      <c r="AP305" s="74"/>
      <c r="AQ305" s="74"/>
      <c r="AR305" s="74"/>
      <c r="AS305" s="74"/>
      <c r="AT305" s="74"/>
      <c r="AU305" s="74"/>
      <c r="AV305" s="74"/>
      <c r="AW305" s="74"/>
      <c r="AX305" s="74"/>
      <c r="AY305" s="182">
        <v>0</v>
      </c>
      <c r="AZ305" s="182">
        <v>164696780.64000002</v>
      </c>
      <c r="BA305" s="83" t="s">
        <v>245</v>
      </c>
      <c r="BB305" s="84" t="s">
        <v>358</v>
      </c>
      <c r="BC305" s="85" t="s">
        <v>135</v>
      </c>
      <c r="BD305" s="25"/>
      <c r="BE305" s="25"/>
      <c r="BF305" s="25"/>
      <c r="BG305" s="25"/>
      <c r="BH305" s="25"/>
      <c r="BI305" s="25"/>
      <c r="BJ305" s="25"/>
      <c r="BK305" s="25"/>
      <c r="BL305" s="25"/>
      <c r="BM305" s="25" t="s">
        <v>790</v>
      </c>
    </row>
    <row r="306" spans="1:82" ht="12.95" customHeight="1" x14ac:dyDescent="0.2">
      <c r="A306" s="89" t="s">
        <v>71</v>
      </c>
      <c r="B306" s="90" t="s">
        <v>426</v>
      </c>
      <c r="C306" s="90"/>
      <c r="D306" s="27" t="s">
        <v>696</v>
      </c>
      <c r="E306" s="91"/>
      <c r="F306" s="92"/>
      <c r="G306" s="77" t="s">
        <v>691</v>
      </c>
      <c r="H306" s="93"/>
      <c r="I306" s="78" t="s">
        <v>692</v>
      </c>
      <c r="J306" s="78" t="s">
        <v>693</v>
      </c>
      <c r="K306" s="94" t="s">
        <v>25</v>
      </c>
      <c r="L306" s="95"/>
      <c r="M306" s="96"/>
      <c r="N306" s="97">
        <v>100</v>
      </c>
      <c r="O306" s="98">
        <v>230000000</v>
      </c>
      <c r="P306" s="99" t="s">
        <v>233</v>
      </c>
      <c r="Q306" s="53" t="s">
        <v>484</v>
      </c>
      <c r="R306" s="89" t="s">
        <v>234</v>
      </c>
      <c r="S306" s="98">
        <v>230000000</v>
      </c>
      <c r="T306" s="99" t="s">
        <v>280</v>
      </c>
      <c r="U306" s="93"/>
      <c r="V306" s="89" t="s">
        <v>251</v>
      </c>
      <c r="W306" s="25"/>
      <c r="X306" s="89"/>
      <c r="Y306" s="89">
        <v>0</v>
      </c>
      <c r="Z306" s="92">
        <v>100</v>
      </c>
      <c r="AA306" s="92">
        <v>0</v>
      </c>
      <c r="AB306" s="92"/>
      <c r="AC306" s="92" t="s">
        <v>236</v>
      </c>
      <c r="AD306" s="95"/>
      <c r="AE306" s="96"/>
      <c r="AF306" s="87">
        <v>7254720</v>
      </c>
      <c r="AG306" s="182">
        <v>8125286.4000000004</v>
      </c>
      <c r="AH306" s="87"/>
      <c r="AI306" s="87"/>
      <c r="AJ306" s="182">
        <v>9672960</v>
      </c>
      <c r="AK306" s="182">
        <v>10833715.200000001</v>
      </c>
      <c r="AL306" s="182"/>
      <c r="AM306" s="182"/>
      <c r="AN306" s="182">
        <v>9672960</v>
      </c>
      <c r="AO306" s="182">
        <v>10833715.200000001</v>
      </c>
      <c r="AP306" s="87"/>
      <c r="AQ306" s="87"/>
      <c r="AR306" s="87"/>
      <c r="AS306" s="87"/>
      <c r="AT306" s="87"/>
      <c r="AU306" s="87"/>
      <c r="AV306" s="87"/>
      <c r="AW306" s="87"/>
      <c r="AX306" s="87"/>
      <c r="AY306" s="182">
        <v>0</v>
      </c>
      <c r="AZ306" s="182">
        <v>29792716.800000004</v>
      </c>
      <c r="BA306" s="83" t="s">
        <v>245</v>
      </c>
      <c r="BB306" s="84" t="s">
        <v>359</v>
      </c>
      <c r="BC306" s="85" t="s">
        <v>269</v>
      </c>
      <c r="BD306" s="88"/>
      <c r="BE306" s="88"/>
      <c r="BF306" s="88"/>
      <c r="BG306" s="88"/>
      <c r="BH306" s="88"/>
      <c r="BI306" s="88"/>
      <c r="BJ306" s="88"/>
      <c r="BK306" s="88"/>
      <c r="BL306" s="88"/>
      <c r="BM306" s="25" t="s">
        <v>790</v>
      </c>
    </row>
    <row r="307" spans="1:82" ht="12.95" customHeight="1" x14ac:dyDescent="0.2">
      <c r="A307" s="53" t="s">
        <v>71</v>
      </c>
      <c r="B307" s="75" t="s">
        <v>426</v>
      </c>
      <c r="C307" s="75"/>
      <c r="D307" s="27" t="s">
        <v>695</v>
      </c>
      <c r="E307" s="100"/>
      <c r="F307" s="77"/>
      <c r="G307" s="77" t="s">
        <v>691</v>
      </c>
      <c r="H307" s="78"/>
      <c r="I307" s="78" t="s">
        <v>692</v>
      </c>
      <c r="J307" s="78" t="s">
        <v>693</v>
      </c>
      <c r="K307" s="79" t="s">
        <v>25</v>
      </c>
      <c r="L307" s="38"/>
      <c r="M307" s="80"/>
      <c r="N307" s="81">
        <v>100</v>
      </c>
      <c r="O307" s="37">
        <v>230000000</v>
      </c>
      <c r="P307" s="82" t="s">
        <v>233</v>
      </c>
      <c r="Q307" s="53" t="s">
        <v>484</v>
      </c>
      <c r="R307" s="53" t="s">
        <v>234</v>
      </c>
      <c r="S307" s="37">
        <v>230000000</v>
      </c>
      <c r="T307" s="82" t="s">
        <v>72</v>
      </c>
      <c r="U307" s="78"/>
      <c r="V307" s="53" t="s">
        <v>251</v>
      </c>
      <c r="W307" s="25"/>
      <c r="X307" s="53"/>
      <c r="Y307" s="53">
        <v>0</v>
      </c>
      <c r="Z307" s="77">
        <v>100</v>
      </c>
      <c r="AA307" s="77">
        <v>0</v>
      </c>
      <c r="AB307" s="77"/>
      <c r="AC307" s="77" t="s">
        <v>236</v>
      </c>
      <c r="AD307" s="38"/>
      <c r="AE307" s="80"/>
      <c r="AF307" s="87">
        <v>30677377.5</v>
      </c>
      <c r="AG307" s="182">
        <v>34358662.800000004</v>
      </c>
      <c r="AH307" s="74"/>
      <c r="AI307" s="74"/>
      <c r="AJ307" s="182">
        <v>40903170</v>
      </c>
      <c r="AK307" s="182">
        <v>45811550.400000006</v>
      </c>
      <c r="AL307" s="182"/>
      <c r="AM307" s="182"/>
      <c r="AN307" s="182">
        <v>40903170</v>
      </c>
      <c r="AO307" s="182">
        <v>45811550.400000006</v>
      </c>
      <c r="AP307" s="74"/>
      <c r="AQ307" s="74"/>
      <c r="AR307" s="74"/>
      <c r="AS307" s="74"/>
      <c r="AT307" s="74"/>
      <c r="AU307" s="74"/>
      <c r="AV307" s="74"/>
      <c r="AW307" s="74"/>
      <c r="AX307" s="74"/>
      <c r="AY307" s="182">
        <v>0</v>
      </c>
      <c r="AZ307" s="182">
        <v>125981763.60000001</v>
      </c>
      <c r="BA307" s="83" t="s">
        <v>245</v>
      </c>
      <c r="BB307" s="84" t="s">
        <v>360</v>
      </c>
      <c r="BC307" s="85" t="s">
        <v>361</v>
      </c>
      <c r="BD307" s="25"/>
      <c r="BE307" s="25"/>
      <c r="BF307" s="25"/>
      <c r="BG307" s="25"/>
      <c r="BH307" s="25"/>
      <c r="BI307" s="25"/>
      <c r="BJ307" s="25"/>
      <c r="BK307" s="25"/>
      <c r="BL307" s="25"/>
      <c r="BM307" s="25" t="s">
        <v>790</v>
      </c>
    </row>
    <row r="308" spans="1:82" ht="12.95" customHeight="1" x14ac:dyDescent="0.2">
      <c r="A308" s="149" t="s">
        <v>530</v>
      </c>
      <c r="B308" s="25"/>
      <c r="C308" s="53"/>
      <c r="D308" s="28" t="s">
        <v>743</v>
      </c>
      <c r="E308" s="58"/>
      <c r="F308" s="58"/>
      <c r="G308" s="256" t="s">
        <v>744</v>
      </c>
      <c r="H308" s="256" t="s">
        <v>652</v>
      </c>
      <c r="I308" s="170" t="s">
        <v>745</v>
      </c>
      <c r="J308" s="171" t="s">
        <v>746</v>
      </c>
      <c r="K308" s="68" t="s">
        <v>25</v>
      </c>
      <c r="L308" s="68"/>
      <c r="M308" s="68"/>
      <c r="N308" s="257">
        <v>100</v>
      </c>
      <c r="O308" s="40">
        <v>230000000</v>
      </c>
      <c r="P308" s="49" t="s">
        <v>747</v>
      </c>
      <c r="Q308" s="68" t="s">
        <v>662</v>
      </c>
      <c r="R308" s="38" t="s">
        <v>234</v>
      </c>
      <c r="S308" s="38">
        <v>230000000</v>
      </c>
      <c r="T308" s="49" t="s">
        <v>748</v>
      </c>
      <c r="U308" s="68"/>
      <c r="V308" s="56" t="s">
        <v>285</v>
      </c>
      <c r="W308" s="68"/>
      <c r="X308" s="68"/>
      <c r="Y308" s="257">
        <v>0</v>
      </c>
      <c r="Z308" s="257">
        <v>100</v>
      </c>
      <c r="AA308" s="257">
        <v>0</v>
      </c>
      <c r="AB308" s="68"/>
      <c r="AC308" s="68" t="s">
        <v>236</v>
      </c>
      <c r="AD308" s="258"/>
      <c r="AE308" s="259"/>
      <c r="AF308" s="260">
        <v>9423000</v>
      </c>
      <c r="AG308" s="260">
        <f>IF(AC308="С НДС",AF308*1.12,AF308)</f>
        <v>10553760.000000002</v>
      </c>
      <c r="AH308" s="260"/>
      <c r="AI308" s="260"/>
      <c r="AJ308" s="260">
        <v>13768000</v>
      </c>
      <c r="AK308" s="260">
        <f>IF(AC308="С НДС",AJ308*1.12,AJ308)</f>
        <v>15420160.000000002</v>
      </c>
      <c r="AL308" s="260"/>
      <c r="AM308" s="260"/>
      <c r="AN308" s="260">
        <v>15420460</v>
      </c>
      <c r="AO308" s="260">
        <f>IF(AC308="С НДС",AN308*1.12,AN308)</f>
        <v>17270915.200000003</v>
      </c>
      <c r="AP308" s="260"/>
      <c r="AQ308" s="260"/>
      <c r="AR308" s="260">
        <v>17270579.199999999</v>
      </c>
      <c r="AS308" s="260">
        <f>IF(AC308="С НДС",AR308*1.12,AR308)</f>
        <v>19343048.704</v>
      </c>
      <c r="AT308" s="260"/>
      <c r="AU308" s="260"/>
      <c r="AV308" s="260">
        <v>19343048.699999999</v>
      </c>
      <c r="AW308" s="260">
        <f>IF(AC308="С НДС",AV308*1.12,AV308)</f>
        <v>21664214.544</v>
      </c>
      <c r="AX308" s="259"/>
      <c r="AY308" s="259">
        <v>0</v>
      </c>
      <c r="AZ308" s="259">
        <f>IF(AC308="С НДС",AY308*1.12,AY308)</f>
        <v>0</v>
      </c>
      <c r="BA308" s="77" t="s">
        <v>245</v>
      </c>
      <c r="BB308" s="172" t="s">
        <v>749</v>
      </c>
      <c r="BC308" s="172" t="s">
        <v>749</v>
      </c>
      <c r="BD308" s="256"/>
      <c r="BE308" s="256"/>
      <c r="BF308" s="256"/>
      <c r="BG308" s="256"/>
      <c r="BH308" s="256"/>
      <c r="BI308" s="256"/>
      <c r="BJ308" s="256"/>
      <c r="BK308" s="256"/>
      <c r="BL308" s="256"/>
      <c r="BM308" s="23"/>
    </row>
    <row r="309" spans="1:82" ht="12.95" customHeight="1" x14ac:dyDescent="0.2">
      <c r="A309" s="149" t="s">
        <v>530</v>
      </c>
      <c r="B309" s="25"/>
      <c r="C309" s="53"/>
      <c r="D309" s="28" t="s">
        <v>785</v>
      </c>
      <c r="E309" s="58"/>
      <c r="F309" s="58"/>
      <c r="G309" s="256" t="s">
        <v>744</v>
      </c>
      <c r="H309" s="256" t="s">
        <v>652</v>
      </c>
      <c r="I309" s="170" t="s">
        <v>745</v>
      </c>
      <c r="J309" s="171" t="s">
        <v>746</v>
      </c>
      <c r="K309" s="68" t="s">
        <v>25</v>
      </c>
      <c r="L309" s="68"/>
      <c r="M309" s="68"/>
      <c r="N309" s="257">
        <v>100</v>
      </c>
      <c r="O309" s="40">
        <v>230000000</v>
      </c>
      <c r="P309" s="49" t="s">
        <v>747</v>
      </c>
      <c r="Q309" s="68" t="s">
        <v>765</v>
      </c>
      <c r="R309" s="38" t="s">
        <v>234</v>
      </c>
      <c r="S309" s="38">
        <v>230000000</v>
      </c>
      <c r="T309" s="49" t="s">
        <v>748</v>
      </c>
      <c r="U309" s="68"/>
      <c r="V309" s="56" t="s">
        <v>285</v>
      </c>
      <c r="W309" s="68"/>
      <c r="X309" s="68"/>
      <c r="Y309" s="257">
        <v>0</v>
      </c>
      <c r="Z309" s="257">
        <v>100</v>
      </c>
      <c r="AA309" s="257">
        <v>0</v>
      </c>
      <c r="AB309" s="68"/>
      <c r="AC309" s="68" t="s">
        <v>236</v>
      </c>
      <c r="AD309" s="258"/>
      <c r="AE309" s="259"/>
      <c r="AF309" s="260">
        <v>9423000</v>
      </c>
      <c r="AG309" s="260">
        <v>10553760.000000002</v>
      </c>
      <c r="AH309" s="260"/>
      <c r="AI309" s="260"/>
      <c r="AJ309" s="260">
        <v>13768000</v>
      </c>
      <c r="AK309" s="260">
        <v>15420160.000000002</v>
      </c>
      <c r="AL309" s="260"/>
      <c r="AM309" s="260"/>
      <c r="AN309" s="260">
        <v>15420460</v>
      </c>
      <c r="AO309" s="260">
        <v>17270915.200000003</v>
      </c>
      <c r="AP309" s="260"/>
      <c r="AQ309" s="260"/>
      <c r="AR309" s="260">
        <v>17270579.199999999</v>
      </c>
      <c r="AS309" s="260">
        <v>19343048.704</v>
      </c>
      <c r="AT309" s="260"/>
      <c r="AU309" s="260"/>
      <c r="AV309" s="260">
        <v>19343048.699999999</v>
      </c>
      <c r="AW309" s="260">
        <v>21664214.544</v>
      </c>
      <c r="AX309" s="259"/>
      <c r="AY309" s="259">
        <v>0</v>
      </c>
      <c r="AZ309" s="259">
        <v>84252098.448000014</v>
      </c>
      <c r="BA309" s="77" t="s">
        <v>245</v>
      </c>
      <c r="BB309" s="172" t="s">
        <v>749</v>
      </c>
      <c r="BC309" s="172" t="s">
        <v>749</v>
      </c>
      <c r="BD309" s="256"/>
      <c r="BE309" s="256"/>
      <c r="BF309" s="256"/>
      <c r="BG309" s="256"/>
      <c r="BH309" s="256"/>
      <c r="BI309" s="256"/>
      <c r="BJ309" s="256"/>
      <c r="BK309" s="256"/>
      <c r="BL309" s="256"/>
      <c r="BM309" s="48" t="s">
        <v>191</v>
      </c>
    </row>
    <row r="310" spans="1:82" s="318" customFormat="1" ht="12.95" customHeight="1" x14ac:dyDescent="0.2">
      <c r="A310" s="25" t="s">
        <v>530</v>
      </c>
      <c r="B310" s="25"/>
      <c r="C310" s="25"/>
      <c r="D310" s="25" t="s">
        <v>864</v>
      </c>
      <c r="E310" s="25"/>
      <c r="F310" s="25"/>
      <c r="G310" s="25" t="s">
        <v>744</v>
      </c>
      <c r="H310" s="25" t="s">
        <v>652</v>
      </c>
      <c r="I310" s="25" t="s">
        <v>745</v>
      </c>
      <c r="J310" s="25" t="s">
        <v>746</v>
      </c>
      <c r="K310" s="25" t="s">
        <v>25</v>
      </c>
      <c r="L310" s="25"/>
      <c r="M310" s="25"/>
      <c r="N310" s="25">
        <v>100</v>
      </c>
      <c r="O310" s="25">
        <v>230000000</v>
      </c>
      <c r="P310" s="375" t="s">
        <v>865</v>
      </c>
      <c r="Q310" s="68" t="s">
        <v>804</v>
      </c>
      <c r="R310" s="38" t="s">
        <v>234</v>
      </c>
      <c r="S310" s="360">
        <v>230000000</v>
      </c>
      <c r="T310" s="360" t="s">
        <v>68</v>
      </c>
      <c r="U310" s="360"/>
      <c r="V310" s="38" t="s">
        <v>285</v>
      </c>
      <c r="W310" s="360"/>
      <c r="X310" s="360"/>
      <c r="Y310" s="384">
        <v>0</v>
      </c>
      <c r="Z310" s="360">
        <v>100</v>
      </c>
      <c r="AA310" s="360">
        <v>0</v>
      </c>
      <c r="AB310" s="360"/>
      <c r="AC310" s="360" t="s">
        <v>236</v>
      </c>
      <c r="AD310" s="360"/>
      <c r="AE310" s="360"/>
      <c r="AF310" s="380">
        <v>1884660</v>
      </c>
      <c r="AG310" s="381">
        <f>AF310*1.12</f>
        <v>2110819.2000000002</v>
      </c>
      <c r="AH310" s="360"/>
      <c r="AI310" s="360"/>
      <c r="AJ310" s="380">
        <v>1884660</v>
      </c>
      <c r="AK310" s="383">
        <f>AJ310*1.12</f>
        <v>2110819.2000000002</v>
      </c>
      <c r="AL310" s="384"/>
      <c r="AM310" s="384"/>
      <c r="AN310" s="383">
        <v>3084032.0000000005</v>
      </c>
      <c r="AO310" s="383">
        <f>AN310*1.12</f>
        <v>3454115.8400000008</v>
      </c>
      <c r="AP310" s="384"/>
      <c r="AQ310" s="384"/>
      <c r="AR310" s="383">
        <v>3454115.8400000008</v>
      </c>
      <c r="AS310" s="383">
        <f>AR310*1.12</f>
        <v>3868609.7408000012</v>
      </c>
      <c r="AT310" s="384"/>
      <c r="AU310" s="384"/>
      <c r="AV310" s="383">
        <v>3868609.7408000003</v>
      </c>
      <c r="AW310" s="383">
        <f>AV310*1.12</f>
        <v>4332842.9096960006</v>
      </c>
      <c r="AX310" s="333"/>
      <c r="AY310" s="259">
        <v>0</v>
      </c>
      <c r="AZ310" s="259">
        <f>IF(AC310="С НДС",AY310*1.12,AY310)</f>
        <v>0</v>
      </c>
      <c r="BA310" s="333" t="s">
        <v>245</v>
      </c>
      <c r="BB310" s="333" t="s">
        <v>749</v>
      </c>
      <c r="BC310" s="333" t="s">
        <v>866</v>
      </c>
      <c r="BD310" s="333"/>
      <c r="BE310" s="333"/>
      <c r="BF310" s="333"/>
      <c r="BG310" s="333"/>
      <c r="BH310" s="333"/>
      <c r="BI310" s="333"/>
      <c r="BJ310" s="333"/>
      <c r="BK310" s="333"/>
      <c r="BL310" s="333"/>
      <c r="BM310" s="333" t="s">
        <v>867</v>
      </c>
    </row>
    <row r="311" spans="1:82" ht="12.95" customHeight="1" x14ac:dyDescent="0.25">
      <c r="A311" s="442" t="s">
        <v>530</v>
      </c>
      <c r="B311" s="25"/>
      <c r="C311" s="88"/>
      <c r="D311" s="443" t="s">
        <v>905</v>
      </c>
      <c r="E311" s="92"/>
      <c r="F311" s="444"/>
      <c r="G311" s="445" t="s">
        <v>744</v>
      </c>
      <c r="H311" s="445" t="s">
        <v>652</v>
      </c>
      <c r="I311" s="445" t="s">
        <v>745</v>
      </c>
      <c r="J311" s="445" t="s">
        <v>746</v>
      </c>
      <c r="K311" s="446" t="s">
        <v>25</v>
      </c>
      <c r="L311" s="89"/>
      <c r="M311" s="95"/>
      <c r="N311" s="92">
        <v>100</v>
      </c>
      <c r="O311" s="447">
        <v>230000000</v>
      </c>
      <c r="P311" s="113" t="s">
        <v>747</v>
      </c>
      <c r="Q311" s="68" t="s">
        <v>884</v>
      </c>
      <c r="R311" s="95" t="s">
        <v>234</v>
      </c>
      <c r="S311" s="95">
        <v>230000000</v>
      </c>
      <c r="T311" s="445" t="s">
        <v>748</v>
      </c>
      <c r="U311" s="92"/>
      <c r="V311" s="88" t="s">
        <v>285</v>
      </c>
      <c r="W311" s="92"/>
      <c r="X311" s="92"/>
      <c r="Y311" s="448">
        <v>0</v>
      </c>
      <c r="Z311" s="449">
        <v>100</v>
      </c>
      <c r="AA311" s="92">
        <v>0</v>
      </c>
      <c r="AB311" s="92"/>
      <c r="AC311" s="88" t="s">
        <v>236</v>
      </c>
      <c r="AD311" s="92"/>
      <c r="AE311" s="92"/>
      <c r="AF311" s="450">
        <v>1884660</v>
      </c>
      <c r="AG311" s="442">
        <v>2110819.2000000002</v>
      </c>
      <c r="AH311" s="451"/>
      <c r="AI311" s="452"/>
      <c r="AJ311" s="452">
        <v>1884660</v>
      </c>
      <c r="AK311" s="452">
        <v>2110819.2000000002</v>
      </c>
      <c r="AL311" s="92"/>
      <c r="AM311" s="452"/>
      <c r="AN311" s="452">
        <v>3084032.0000000005</v>
      </c>
      <c r="AO311" s="452">
        <v>3454115.8400000008</v>
      </c>
      <c r="AP311" s="92"/>
      <c r="AQ311" s="92"/>
      <c r="AR311" s="452">
        <v>3454115.8400000008</v>
      </c>
      <c r="AS311" s="452">
        <v>3868609.7408000012</v>
      </c>
      <c r="AT311" s="92"/>
      <c r="AU311" s="92"/>
      <c r="AV311" s="452">
        <v>3868609.7408000003</v>
      </c>
      <c r="AW311" s="452">
        <v>4332842.9096960006</v>
      </c>
      <c r="AX311" s="331"/>
      <c r="AY311" s="453" t="s">
        <v>652</v>
      </c>
      <c r="AZ311" s="454" t="s">
        <v>652</v>
      </c>
      <c r="BA311" s="449" t="s">
        <v>245</v>
      </c>
      <c r="BB311" s="445" t="s">
        <v>866</v>
      </c>
      <c r="BC311" s="445" t="s">
        <v>866</v>
      </c>
      <c r="BD311" s="92"/>
      <c r="BE311" s="92"/>
      <c r="BF311" s="92"/>
      <c r="BG311" s="92"/>
      <c r="BH311" s="92"/>
      <c r="BI311" s="77"/>
      <c r="BJ311" s="77"/>
      <c r="BK311" s="77"/>
      <c r="BL311" s="77"/>
      <c r="BM311" s="48" t="s">
        <v>191</v>
      </c>
    </row>
    <row r="312" spans="1:82" ht="12.95" customHeight="1" x14ac:dyDescent="0.25">
      <c r="A312" s="421" t="s">
        <v>530</v>
      </c>
      <c r="B312" s="394"/>
      <c r="C312" s="394"/>
      <c r="D312" s="395" t="s">
        <v>955</v>
      </c>
      <c r="E312" s="420"/>
      <c r="F312" s="419"/>
      <c r="G312" s="394" t="s">
        <v>744</v>
      </c>
      <c r="H312" s="394" t="s">
        <v>652</v>
      </c>
      <c r="I312" s="394" t="s">
        <v>745</v>
      </c>
      <c r="J312" s="394" t="s">
        <v>746</v>
      </c>
      <c r="K312" s="394" t="s">
        <v>25</v>
      </c>
      <c r="L312" s="394"/>
      <c r="M312" s="394"/>
      <c r="N312" s="394">
        <v>100</v>
      </c>
      <c r="O312" s="394">
        <v>230000000</v>
      </c>
      <c r="P312" s="394" t="s">
        <v>747</v>
      </c>
      <c r="Q312" s="418" t="s">
        <v>913</v>
      </c>
      <c r="R312" s="399" t="s">
        <v>234</v>
      </c>
      <c r="S312" s="396">
        <v>230000000</v>
      </c>
      <c r="T312" s="399" t="s">
        <v>748</v>
      </c>
      <c r="U312" s="396"/>
      <c r="V312" s="497" t="s">
        <v>956</v>
      </c>
      <c r="W312" s="396"/>
      <c r="X312" s="396"/>
      <c r="Y312" s="408">
        <v>0</v>
      </c>
      <c r="Z312" s="396">
        <v>100</v>
      </c>
      <c r="AA312" s="396">
        <v>0</v>
      </c>
      <c r="AB312" s="396"/>
      <c r="AC312" s="399" t="s">
        <v>236</v>
      </c>
      <c r="AD312" s="396"/>
      <c r="AE312" s="396"/>
      <c r="AF312" s="498"/>
      <c r="AG312" s="499">
        <v>0</v>
      </c>
      <c r="AH312" s="396"/>
      <c r="AI312" s="396"/>
      <c r="AJ312" s="500">
        <v>1884660</v>
      </c>
      <c r="AK312" s="501">
        <v>2110819.2000000002</v>
      </c>
      <c r="AL312" s="408"/>
      <c r="AM312" s="408"/>
      <c r="AN312" s="501">
        <v>3084032.0000000005</v>
      </c>
      <c r="AO312" s="501">
        <v>3454115.8400000008</v>
      </c>
      <c r="AP312" s="408"/>
      <c r="AQ312" s="408"/>
      <c r="AR312" s="501">
        <v>3454115.8400000008</v>
      </c>
      <c r="AS312" s="501">
        <v>3868609.7408000012</v>
      </c>
      <c r="AT312" s="408"/>
      <c r="AU312" s="408"/>
      <c r="AV312" s="502"/>
      <c r="AW312" s="502">
        <v>0</v>
      </c>
      <c r="AX312" s="409"/>
      <c r="AY312" s="503">
        <v>8422807.8399999999</v>
      </c>
      <c r="AZ312" s="502">
        <v>9433544.7807999998</v>
      </c>
      <c r="BA312" s="409" t="s">
        <v>245</v>
      </c>
      <c r="BB312" s="409" t="s">
        <v>866</v>
      </c>
      <c r="BC312" s="409" t="s">
        <v>866</v>
      </c>
      <c r="BD312" s="409"/>
      <c r="BE312" s="409"/>
      <c r="BF312" s="409"/>
      <c r="BG312" s="409"/>
      <c r="BH312" s="409"/>
      <c r="BI312" s="409"/>
      <c r="BJ312" s="77"/>
      <c r="BK312" s="77"/>
      <c r="BL312" s="77"/>
      <c r="BM312" s="48" t="s">
        <v>191</v>
      </c>
    </row>
    <row r="313" spans="1:82" s="268" customFormat="1" ht="12.95" customHeight="1" x14ac:dyDescent="0.25">
      <c r="A313" s="155" t="s">
        <v>66</v>
      </c>
      <c r="B313" s="115"/>
      <c r="C313" s="115"/>
      <c r="D313" s="27" t="s">
        <v>786</v>
      </c>
      <c r="E313" s="115"/>
      <c r="F313" s="115"/>
      <c r="G313" s="115" t="s">
        <v>265</v>
      </c>
      <c r="H313" s="115"/>
      <c r="I313" s="115" t="s">
        <v>266</v>
      </c>
      <c r="J313" s="115" t="s">
        <v>266</v>
      </c>
      <c r="K313" s="115" t="s">
        <v>25</v>
      </c>
      <c r="L313" s="115"/>
      <c r="M313" s="115"/>
      <c r="N313" s="261">
        <v>80</v>
      </c>
      <c r="O313" s="37">
        <v>230000000</v>
      </c>
      <c r="P313" s="115" t="s">
        <v>273</v>
      </c>
      <c r="Q313" s="262" t="s">
        <v>765</v>
      </c>
      <c r="R313" s="89" t="s">
        <v>234</v>
      </c>
      <c r="S313" s="228">
        <v>230000000</v>
      </c>
      <c r="T313" s="115" t="s">
        <v>787</v>
      </c>
      <c r="U313" s="115"/>
      <c r="V313" s="155" t="s">
        <v>235</v>
      </c>
      <c r="W313" s="115"/>
      <c r="X313" s="115"/>
      <c r="Y313" s="155" t="s">
        <v>278</v>
      </c>
      <c r="Z313" s="155" t="s">
        <v>700</v>
      </c>
      <c r="AA313" s="155">
        <v>10</v>
      </c>
      <c r="AB313" s="129"/>
      <c r="AC313" s="77" t="s">
        <v>236</v>
      </c>
      <c r="AD313" s="50"/>
      <c r="AE313" s="50"/>
      <c r="AF313" s="263">
        <v>10550480</v>
      </c>
      <c r="AG313" s="263">
        <f>AF313*1.12</f>
        <v>11816537.600000001</v>
      </c>
      <c r="AH313" s="264"/>
      <c r="AI313" s="264"/>
      <c r="AJ313" s="265">
        <v>21029784</v>
      </c>
      <c r="AK313" s="263">
        <f>AJ313*1.12</f>
        <v>23553358.080000002</v>
      </c>
      <c r="AL313" s="264"/>
      <c r="AM313" s="235"/>
      <c r="AN313" s="235"/>
      <c r="AO313" s="235"/>
      <c r="AP313" s="235"/>
      <c r="AQ313" s="235"/>
      <c r="AR313" s="235"/>
      <c r="AS313" s="235"/>
      <c r="AT313" s="235"/>
      <c r="AU313" s="235"/>
      <c r="AV313" s="235"/>
      <c r="AW313" s="235"/>
      <c r="AX313" s="235"/>
      <c r="AY313" s="263">
        <f t="shared" ref="AY313:AZ313" si="278">AF313+AJ313+AN313+AR313+AV313</f>
        <v>31580264</v>
      </c>
      <c r="AZ313" s="266">
        <f t="shared" si="278"/>
        <v>35369895.680000007</v>
      </c>
      <c r="BA313" s="263">
        <v>120240021112</v>
      </c>
      <c r="BB313" s="155" t="s">
        <v>788</v>
      </c>
      <c r="BC313" s="155" t="s">
        <v>789</v>
      </c>
      <c r="BD313" s="233"/>
      <c r="BE313" s="233"/>
      <c r="BF313" s="267"/>
      <c r="BG313" s="24"/>
      <c r="BH313" s="24"/>
      <c r="BI313" s="24"/>
      <c r="BJ313" s="24"/>
      <c r="BK313" s="24"/>
      <c r="BL313" s="24"/>
      <c r="BM313" s="24" t="s">
        <v>417</v>
      </c>
    </row>
    <row r="314" spans="1:82" s="268" customFormat="1" ht="12.95" customHeight="1" x14ac:dyDescent="0.2">
      <c r="A314" s="155" t="s">
        <v>66</v>
      </c>
      <c r="B314" s="115"/>
      <c r="C314" s="115"/>
      <c r="D314" s="115" t="s">
        <v>803</v>
      </c>
      <c r="E314" s="115"/>
      <c r="F314" s="115"/>
      <c r="G314" s="53" t="s">
        <v>265</v>
      </c>
      <c r="H314" s="53"/>
      <c r="I314" s="53" t="s">
        <v>266</v>
      </c>
      <c r="J314" s="53" t="s">
        <v>266</v>
      </c>
      <c r="K314" s="53" t="s">
        <v>9</v>
      </c>
      <c r="L314" s="53" t="s">
        <v>526</v>
      </c>
      <c r="M314" s="115"/>
      <c r="N314" s="161">
        <v>80</v>
      </c>
      <c r="O314" s="37">
        <v>230000000</v>
      </c>
      <c r="P314" s="53" t="s">
        <v>273</v>
      </c>
      <c r="Q314" s="89" t="s">
        <v>765</v>
      </c>
      <c r="R314" s="89" t="s">
        <v>234</v>
      </c>
      <c r="S314" s="37">
        <v>230000000</v>
      </c>
      <c r="T314" s="53" t="s">
        <v>787</v>
      </c>
      <c r="U314" s="53"/>
      <c r="V314" s="155" t="s">
        <v>235</v>
      </c>
      <c r="W314" s="115"/>
      <c r="X314" s="115"/>
      <c r="Y314" s="155" t="s">
        <v>278</v>
      </c>
      <c r="Z314" s="155" t="s">
        <v>700</v>
      </c>
      <c r="AA314" s="155" t="s">
        <v>190</v>
      </c>
      <c r="AB314" s="129">
        <v>90</v>
      </c>
      <c r="AC314" s="129">
        <v>10</v>
      </c>
      <c r="AD314" s="50"/>
      <c r="AE314" s="50"/>
      <c r="AF314" s="266">
        <v>3636720</v>
      </c>
      <c r="AG314" s="266">
        <f>AF314*1.12</f>
        <v>4073126.4000000004</v>
      </c>
      <c r="AH314" s="264" t="s">
        <v>652</v>
      </c>
      <c r="AI314" s="264" t="s">
        <v>652</v>
      </c>
      <c r="AJ314" s="316">
        <v>7251659</v>
      </c>
      <c r="AK314" s="266">
        <f>AJ314*1.12</f>
        <v>8121858.080000001</v>
      </c>
      <c r="AL314" s="264" t="s">
        <v>652</v>
      </c>
      <c r="AM314" s="235"/>
      <c r="AN314" s="235"/>
      <c r="AO314" s="235"/>
      <c r="AP314" s="235"/>
      <c r="AQ314" s="235"/>
      <c r="AR314" s="235"/>
      <c r="AS314" s="235"/>
      <c r="AT314" s="235"/>
      <c r="AU314" s="235"/>
      <c r="AV314" s="235"/>
      <c r="AW314" s="235"/>
      <c r="AX314" s="235"/>
      <c r="AY314" s="266">
        <f>AF314+AJ314</f>
        <v>10888379</v>
      </c>
      <c r="AZ314" s="266">
        <f>AG314+AK314</f>
        <v>12194984.48</v>
      </c>
      <c r="BA314" s="263">
        <v>120240021112</v>
      </c>
      <c r="BB314" s="155" t="s">
        <v>800</v>
      </c>
      <c r="BC314" s="155" t="s">
        <v>801</v>
      </c>
      <c r="BD314" s="233"/>
      <c r="BE314" s="233"/>
      <c r="BF314" s="233"/>
      <c r="BG314" s="233"/>
      <c r="BH314" s="233"/>
      <c r="BI314" s="233"/>
      <c r="BJ314" s="233"/>
      <c r="BK314" s="233"/>
      <c r="BL314" s="233"/>
      <c r="BM314" s="268" t="s">
        <v>802</v>
      </c>
      <c r="BN314" s="4"/>
      <c r="BO314" s="4"/>
      <c r="BP314" s="4"/>
      <c r="BQ314" s="4"/>
      <c r="BR314" s="4"/>
      <c r="BS314" s="4"/>
      <c r="BT314" s="4"/>
      <c r="BU314" s="4"/>
      <c r="BV314" s="4"/>
      <c r="BW314" s="4"/>
      <c r="BX314" s="4"/>
      <c r="BY314" s="4"/>
      <c r="BZ314" s="4"/>
      <c r="CA314" s="4"/>
      <c r="CB314" s="4"/>
      <c r="CC314" s="4"/>
      <c r="CD314" s="4"/>
    </row>
    <row r="315" spans="1:82" s="318" customFormat="1" ht="12.95" customHeight="1" x14ac:dyDescent="0.2">
      <c r="A315" s="365" t="s">
        <v>530</v>
      </c>
      <c r="B315" s="25"/>
      <c r="C315" s="25"/>
      <c r="D315" s="27" t="s">
        <v>868</v>
      </c>
      <c r="E315" s="360"/>
      <c r="F315" s="36"/>
      <c r="G315" s="374" t="s">
        <v>744</v>
      </c>
      <c r="H315" s="374" t="s">
        <v>652</v>
      </c>
      <c r="I315" s="374" t="s">
        <v>745</v>
      </c>
      <c r="J315" s="374" t="s">
        <v>746</v>
      </c>
      <c r="K315" s="115" t="s">
        <v>25</v>
      </c>
      <c r="L315" s="360"/>
      <c r="M315" s="38"/>
      <c r="N315" s="361">
        <v>100</v>
      </c>
      <c r="O315" s="23">
        <v>230000000</v>
      </c>
      <c r="P315" s="375" t="s">
        <v>865</v>
      </c>
      <c r="Q315" s="68" t="s">
        <v>804</v>
      </c>
      <c r="R315" s="375" t="s">
        <v>234</v>
      </c>
      <c r="S315" s="23">
        <v>230000000</v>
      </c>
      <c r="T315" s="360" t="s">
        <v>68</v>
      </c>
      <c r="U315" s="360"/>
      <c r="V315" s="377" t="s">
        <v>285</v>
      </c>
      <c r="W315" s="360"/>
      <c r="X315" s="360"/>
      <c r="Y315" s="378">
        <v>0</v>
      </c>
      <c r="Z315" s="361">
        <v>100</v>
      </c>
      <c r="AA315" s="344">
        <v>0</v>
      </c>
      <c r="AB315" s="360"/>
      <c r="AC315" s="25" t="s">
        <v>236</v>
      </c>
      <c r="AD315" s="379"/>
      <c r="AE315" s="380"/>
      <c r="AF315" s="380">
        <v>1884660</v>
      </c>
      <c r="AG315" s="381">
        <f>AF315*1.12</f>
        <v>2110819.2000000002</v>
      </c>
      <c r="AH315" s="382"/>
      <c r="AI315" s="380"/>
      <c r="AJ315" s="380">
        <v>1884660</v>
      </c>
      <c r="AK315" s="383">
        <f>AJ315*1.12</f>
        <v>2110819.2000000002</v>
      </c>
      <c r="AL315" s="384"/>
      <c r="AM315" s="380"/>
      <c r="AN315" s="383">
        <v>3084032.0000000005</v>
      </c>
      <c r="AO315" s="383">
        <f>AN315*1.12</f>
        <v>3454115.8400000008</v>
      </c>
      <c r="AP315" s="384"/>
      <c r="AQ315" s="384"/>
      <c r="AR315" s="383">
        <v>3454115.8400000008</v>
      </c>
      <c r="AS315" s="383">
        <f>AR315*1.12</f>
        <v>3868609.7408000012</v>
      </c>
      <c r="AT315" s="384"/>
      <c r="AU315" s="384"/>
      <c r="AV315" s="383">
        <v>3868609.7408000003</v>
      </c>
      <c r="AW315" s="383">
        <f>AV315*1.12</f>
        <v>4332842.9096960006</v>
      </c>
      <c r="AX315" s="333"/>
      <c r="AY315" s="259">
        <v>0</v>
      </c>
      <c r="AZ315" s="259">
        <f>IF(AC315="С НДС",AY315*1.12,AY315)</f>
        <v>0</v>
      </c>
      <c r="BA315" s="146" t="s">
        <v>245</v>
      </c>
      <c r="BB315" s="332" t="s">
        <v>749</v>
      </c>
      <c r="BC315" s="49" t="s">
        <v>869</v>
      </c>
      <c r="BD315" s="360"/>
      <c r="BE315" s="360"/>
      <c r="BF315" s="360"/>
      <c r="BG315" s="360"/>
      <c r="BH315" s="360"/>
      <c r="BI315" s="360"/>
      <c r="BJ315" s="360"/>
      <c r="BK315" s="360"/>
      <c r="BL315" s="387"/>
      <c r="BM315" s="53" t="s">
        <v>822</v>
      </c>
    </row>
    <row r="316" spans="1:82" ht="12.95" customHeight="1" x14ac:dyDescent="0.25">
      <c r="A316" s="442" t="s">
        <v>530</v>
      </c>
      <c r="B316" s="25"/>
      <c r="C316" s="88"/>
      <c r="D316" s="443" t="s">
        <v>908</v>
      </c>
      <c r="E316" s="92"/>
      <c r="F316" s="444"/>
      <c r="G316" s="445" t="s">
        <v>744</v>
      </c>
      <c r="H316" s="445" t="s">
        <v>652</v>
      </c>
      <c r="I316" s="445" t="s">
        <v>745</v>
      </c>
      <c r="J316" s="445" t="s">
        <v>746</v>
      </c>
      <c r="K316" s="446" t="s">
        <v>25</v>
      </c>
      <c r="L316" s="89"/>
      <c r="M316" s="95"/>
      <c r="N316" s="92">
        <v>100</v>
      </c>
      <c r="O316" s="447">
        <v>230000000</v>
      </c>
      <c r="P316" s="113" t="s">
        <v>747</v>
      </c>
      <c r="Q316" s="68" t="s">
        <v>884</v>
      </c>
      <c r="R316" s="95" t="s">
        <v>234</v>
      </c>
      <c r="S316" s="95">
        <v>230000000</v>
      </c>
      <c r="T316" s="445" t="s">
        <v>748</v>
      </c>
      <c r="U316" s="92"/>
      <c r="V316" s="88" t="s">
        <v>285</v>
      </c>
      <c r="W316" s="92"/>
      <c r="X316" s="92"/>
      <c r="Y316" s="448">
        <v>0</v>
      </c>
      <c r="Z316" s="449">
        <v>100</v>
      </c>
      <c r="AA316" s="92">
        <v>0</v>
      </c>
      <c r="AB316" s="92"/>
      <c r="AC316" s="88" t="s">
        <v>236</v>
      </c>
      <c r="AD316" s="92"/>
      <c r="AE316" s="92"/>
      <c r="AF316" s="450">
        <v>1884660</v>
      </c>
      <c r="AG316" s="442">
        <v>2110819.2000000002</v>
      </c>
      <c r="AH316" s="451"/>
      <c r="AI316" s="452"/>
      <c r="AJ316" s="452">
        <v>1884660</v>
      </c>
      <c r="AK316" s="452">
        <v>2110819.2000000002</v>
      </c>
      <c r="AL316" s="92"/>
      <c r="AM316" s="452"/>
      <c r="AN316" s="452">
        <v>3084032.0000000005</v>
      </c>
      <c r="AO316" s="452">
        <v>3454115.8400000008</v>
      </c>
      <c r="AP316" s="92"/>
      <c r="AQ316" s="92"/>
      <c r="AR316" s="452">
        <v>3454115.8400000008</v>
      </c>
      <c r="AS316" s="452">
        <v>3868609.7408000012</v>
      </c>
      <c r="AT316" s="92"/>
      <c r="AU316" s="92"/>
      <c r="AV316" s="452">
        <v>3868609.7408000003</v>
      </c>
      <c r="AW316" s="452">
        <v>4332842.9096960006</v>
      </c>
      <c r="AX316" s="331"/>
      <c r="AY316" s="453" t="s">
        <v>652</v>
      </c>
      <c r="AZ316" s="454" t="s">
        <v>652</v>
      </c>
      <c r="BA316" s="449" t="s">
        <v>245</v>
      </c>
      <c r="BB316" s="445" t="s">
        <v>869</v>
      </c>
      <c r="BC316" s="445" t="s">
        <v>869</v>
      </c>
      <c r="BD316" s="92"/>
      <c r="BE316" s="92"/>
      <c r="BF316" s="92"/>
      <c r="BG316" s="92"/>
      <c r="BH316" s="92"/>
      <c r="BI316" s="77"/>
      <c r="BJ316" s="77"/>
      <c r="BK316" s="77"/>
      <c r="BL316" s="77"/>
      <c r="BM316" s="48" t="s">
        <v>191</v>
      </c>
    </row>
    <row r="317" spans="1:82" ht="13.15" customHeight="1" x14ac:dyDescent="0.25">
      <c r="A317" s="422" t="s">
        <v>530</v>
      </c>
      <c r="B317" s="394"/>
      <c r="C317" s="423"/>
      <c r="D317" s="424" t="s">
        <v>959</v>
      </c>
      <c r="E317" s="425"/>
      <c r="F317" s="426"/>
      <c r="G317" s="397" t="s">
        <v>744</v>
      </c>
      <c r="H317" s="397" t="s">
        <v>652</v>
      </c>
      <c r="I317" s="397" t="s">
        <v>745</v>
      </c>
      <c r="J317" s="397" t="s">
        <v>746</v>
      </c>
      <c r="K317" s="398" t="s">
        <v>25</v>
      </c>
      <c r="L317" s="396"/>
      <c r="M317" s="399"/>
      <c r="N317" s="400">
        <v>100</v>
      </c>
      <c r="O317" s="401">
        <v>230000000</v>
      </c>
      <c r="P317" s="402" t="s">
        <v>747</v>
      </c>
      <c r="Q317" s="418" t="s">
        <v>913</v>
      </c>
      <c r="R317" s="402" t="s">
        <v>234</v>
      </c>
      <c r="S317" s="401">
        <v>230000000</v>
      </c>
      <c r="T317" s="397" t="s">
        <v>748</v>
      </c>
      <c r="U317" s="396"/>
      <c r="V317" s="504" t="s">
        <v>956</v>
      </c>
      <c r="W317" s="396"/>
      <c r="X317" s="396"/>
      <c r="Y317" s="403">
        <v>0</v>
      </c>
      <c r="Z317" s="400">
        <v>100</v>
      </c>
      <c r="AA317" s="404">
        <v>0</v>
      </c>
      <c r="AB317" s="396"/>
      <c r="AC317" s="394" t="s">
        <v>236</v>
      </c>
      <c r="AD317" s="405"/>
      <c r="AE317" s="406"/>
      <c r="AF317" s="498"/>
      <c r="AG317" s="499">
        <v>0</v>
      </c>
      <c r="AH317" s="407"/>
      <c r="AI317" s="406"/>
      <c r="AJ317" s="500">
        <v>1884660</v>
      </c>
      <c r="AK317" s="501">
        <v>2110819.2000000002</v>
      </c>
      <c r="AL317" s="408"/>
      <c r="AM317" s="406"/>
      <c r="AN317" s="501">
        <v>3084032.0000000005</v>
      </c>
      <c r="AO317" s="501">
        <v>3454115.8400000008</v>
      </c>
      <c r="AP317" s="408"/>
      <c r="AQ317" s="408"/>
      <c r="AR317" s="501">
        <v>3454115.8400000008</v>
      </c>
      <c r="AS317" s="501">
        <v>3868609.7408000012</v>
      </c>
      <c r="AT317" s="408"/>
      <c r="AU317" s="408"/>
      <c r="AV317" s="502"/>
      <c r="AW317" s="502">
        <v>0</v>
      </c>
      <c r="AX317" s="409"/>
      <c r="AY317" s="503">
        <v>8422807.8399999999</v>
      </c>
      <c r="AZ317" s="502">
        <v>9433544.7807999998</v>
      </c>
      <c r="BA317" s="410" t="s">
        <v>245</v>
      </c>
      <c r="BB317" s="411" t="s">
        <v>869</v>
      </c>
      <c r="BC317" s="411" t="s">
        <v>869</v>
      </c>
      <c r="BD317" s="396"/>
      <c r="BE317" s="396"/>
      <c r="BF317" s="396"/>
      <c r="BG317" s="396"/>
      <c r="BH317" s="396"/>
      <c r="BI317" s="396"/>
      <c r="BJ317" s="77"/>
      <c r="BK317" s="77"/>
      <c r="BL317" s="77"/>
      <c r="BM317" s="48" t="s">
        <v>191</v>
      </c>
    </row>
    <row r="318" spans="1:82" s="318" customFormat="1" ht="13.15" customHeight="1" x14ac:dyDescent="0.2">
      <c r="A318" s="365" t="s">
        <v>530</v>
      </c>
      <c r="B318" s="25"/>
      <c r="C318" s="25"/>
      <c r="D318" s="27" t="s">
        <v>870</v>
      </c>
      <c r="E318" s="360"/>
      <c r="F318" s="36"/>
      <c r="G318" s="374" t="s">
        <v>744</v>
      </c>
      <c r="H318" s="374" t="s">
        <v>652</v>
      </c>
      <c r="I318" s="374" t="s">
        <v>745</v>
      </c>
      <c r="J318" s="374" t="s">
        <v>746</v>
      </c>
      <c r="K318" s="115" t="s">
        <v>25</v>
      </c>
      <c r="L318" s="360"/>
      <c r="M318" s="38"/>
      <c r="N318" s="361">
        <v>100</v>
      </c>
      <c r="O318" s="23">
        <v>230000000</v>
      </c>
      <c r="P318" s="375" t="s">
        <v>865</v>
      </c>
      <c r="Q318" s="68" t="s">
        <v>804</v>
      </c>
      <c r="R318" s="375" t="s">
        <v>234</v>
      </c>
      <c r="S318" s="23">
        <v>230000000</v>
      </c>
      <c r="T318" s="360" t="s">
        <v>68</v>
      </c>
      <c r="U318" s="360"/>
      <c r="V318" s="377" t="s">
        <v>285</v>
      </c>
      <c r="W318" s="360"/>
      <c r="X318" s="360"/>
      <c r="Y318" s="378">
        <v>0</v>
      </c>
      <c r="Z318" s="361">
        <v>100</v>
      </c>
      <c r="AA318" s="344">
        <v>0</v>
      </c>
      <c r="AB318" s="360"/>
      <c r="AC318" s="25" t="s">
        <v>236</v>
      </c>
      <c r="AD318" s="379"/>
      <c r="AE318" s="380"/>
      <c r="AF318" s="380">
        <v>3769320</v>
      </c>
      <c r="AG318" s="381">
        <f t="shared" ref="AG318:AG321" si="279">AF318*1.12</f>
        <v>4221638.4000000004</v>
      </c>
      <c r="AH318" s="382"/>
      <c r="AI318" s="380"/>
      <c r="AJ318" s="380">
        <v>3769320</v>
      </c>
      <c r="AK318" s="383">
        <f t="shared" ref="AK318:AK321" si="280">AJ318*1.12</f>
        <v>4221638.4000000004</v>
      </c>
      <c r="AL318" s="384"/>
      <c r="AM318" s="380"/>
      <c r="AN318" s="383">
        <v>6168064.0000000009</v>
      </c>
      <c r="AO318" s="383">
        <f t="shared" ref="AO318:AO321" si="281">AN318*1.12</f>
        <v>6908231.6800000016</v>
      </c>
      <c r="AP318" s="384"/>
      <c r="AQ318" s="384"/>
      <c r="AR318" s="383">
        <v>6908231.6800000016</v>
      </c>
      <c r="AS318" s="383">
        <f t="shared" ref="AS318:AS321" si="282">AR318*1.12</f>
        <v>7737219.4816000024</v>
      </c>
      <c r="AT318" s="384"/>
      <c r="AU318" s="384"/>
      <c r="AV318" s="383">
        <v>7737219.4816000005</v>
      </c>
      <c r="AW318" s="383">
        <f t="shared" ref="AW318:AW321" si="283">AV318*1.12</f>
        <v>8665685.8193920013</v>
      </c>
      <c r="AX318" s="333"/>
      <c r="AY318" s="259">
        <v>0</v>
      </c>
      <c r="AZ318" s="259">
        <f>IF(AC318="С НДС",AY318*1.12,AY318)</f>
        <v>0</v>
      </c>
      <c r="BA318" s="146" t="s">
        <v>245</v>
      </c>
      <c r="BB318" s="332" t="s">
        <v>749</v>
      </c>
      <c r="BC318" s="49" t="s">
        <v>871</v>
      </c>
      <c r="BD318" s="360"/>
      <c r="BE318" s="360"/>
      <c r="BF318" s="360"/>
      <c r="BG318" s="360"/>
      <c r="BH318" s="360"/>
      <c r="BI318" s="360"/>
      <c r="BJ318" s="360"/>
      <c r="BK318" s="360"/>
      <c r="BL318" s="387"/>
      <c r="BM318" s="53" t="s">
        <v>822</v>
      </c>
    </row>
    <row r="319" spans="1:82" ht="13.15" customHeight="1" x14ac:dyDescent="0.25">
      <c r="A319" s="442" t="s">
        <v>530</v>
      </c>
      <c r="B319" s="25"/>
      <c r="C319" s="88"/>
      <c r="D319" s="443" t="s">
        <v>906</v>
      </c>
      <c r="E319" s="92"/>
      <c r="F319" s="444"/>
      <c r="G319" s="445" t="s">
        <v>744</v>
      </c>
      <c r="H319" s="445" t="s">
        <v>652</v>
      </c>
      <c r="I319" s="445" t="s">
        <v>745</v>
      </c>
      <c r="J319" s="445" t="s">
        <v>746</v>
      </c>
      <c r="K319" s="446" t="s">
        <v>25</v>
      </c>
      <c r="L319" s="89"/>
      <c r="M319" s="95"/>
      <c r="N319" s="92">
        <v>100</v>
      </c>
      <c r="O319" s="447">
        <v>230000000</v>
      </c>
      <c r="P319" s="113" t="s">
        <v>747</v>
      </c>
      <c r="Q319" s="68" t="s">
        <v>884</v>
      </c>
      <c r="R319" s="95" t="s">
        <v>234</v>
      </c>
      <c r="S319" s="95">
        <v>230000000</v>
      </c>
      <c r="T319" s="445" t="s">
        <v>748</v>
      </c>
      <c r="U319" s="92"/>
      <c r="V319" s="88" t="s">
        <v>285</v>
      </c>
      <c r="W319" s="92"/>
      <c r="X319" s="92"/>
      <c r="Y319" s="448">
        <v>0</v>
      </c>
      <c r="Z319" s="449">
        <v>100</v>
      </c>
      <c r="AA319" s="92">
        <v>0</v>
      </c>
      <c r="AB319" s="92"/>
      <c r="AC319" s="88" t="s">
        <v>236</v>
      </c>
      <c r="AD319" s="92"/>
      <c r="AE319" s="92"/>
      <c r="AF319" s="450">
        <v>3769320</v>
      </c>
      <c r="AG319" s="442">
        <v>4221638.4000000004</v>
      </c>
      <c r="AH319" s="451"/>
      <c r="AI319" s="452"/>
      <c r="AJ319" s="452">
        <v>3769320</v>
      </c>
      <c r="AK319" s="452">
        <v>4221638.4000000004</v>
      </c>
      <c r="AL319" s="92"/>
      <c r="AM319" s="452"/>
      <c r="AN319" s="452">
        <v>6168064.0000000009</v>
      </c>
      <c r="AO319" s="452">
        <v>6908231.6800000016</v>
      </c>
      <c r="AP319" s="92"/>
      <c r="AQ319" s="92"/>
      <c r="AR319" s="452">
        <v>6908231.6800000016</v>
      </c>
      <c r="AS319" s="452">
        <v>7737219.4816000024</v>
      </c>
      <c r="AT319" s="92"/>
      <c r="AU319" s="92"/>
      <c r="AV319" s="452">
        <v>7737219.4816000005</v>
      </c>
      <c r="AW319" s="452">
        <v>8665685.8193920013</v>
      </c>
      <c r="AX319" s="331"/>
      <c r="AY319" s="453" t="s">
        <v>652</v>
      </c>
      <c r="AZ319" s="454" t="s">
        <v>652</v>
      </c>
      <c r="BA319" s="449" t="s">
        <v>245</v>
      </c>
      <c r="BB319" s="445" t="s">
        <v>871</v>
      </c>
      <c r="BC319" s="445" t="s">
        <v>871</v>
      </c>
      <c r="BD319" s="92"/>
      <c r="BE319" s="92"/>
      <c r="BF319" s="92"/>
      <c r="BG319" s="92"/>
      <c r="BH319" s="92"/>
      <c r="BI319" s="77"/>
      <c r="BJ319" s="77"/>
      <c r="BK319" s="77"/>
      <c r="BL319" s="77"/>
      <c r="BM319" s="48" t="s">
        <v>191</v>
      </c>
    </row>
    <row r="320" spans="1:82" ht="12.95" customHeight="1" x14ac:dyDescent="0.25">
      <c r="A320" s="422" t="s">
        <v>530</v>
      </c>
      <c r="B320" s="394"/>
      <c r="C320" s="423"/>
      <c r="D320" s="424" t="s">
        <v>957</v>
      </c>
      <c r="E320" s="425"/>
      <c r="F320" s="426"/>
      <c r="G320" s="397" t="s">
        <v>744</v>
      </c>
      <c r="H320" s="397" t="s">
        <v>652</v>
      </c>
      <c r="I320" s="397" t="s">
        <v>745</v>
      </c>
      <c r="J320" s="397" t="s">
        <v>746</v>
      </c>
      <c r="K320" s="398" t="s">
        <v>25</v>
      </c>
      <c r="L320" s="396"/>
      <c r="M320" s="399"/>
      <c r="N320" s="400">
        <v>100</v>
      </c>
      <c r="O320" s="401">
        <v>230000000</v>
      </c>
      <c r="P320" s="402" t="s">
        <v>747</v>
      </c>
      <c r="Q320" s="418" t="s">
        <v>913</v>
      </c>
      <c r="R320" s="402" t="s">
        <v>234</v>
      </c>
      <c r="S320" s="401">
        <v>230000000</v>
      </c>
      <c r="T320" s="397" t="s">
        <v>748</v>
      </c>
      <c r="U320" s="396"/>
      <c r="V320" s="504" t="s">
        <v>956</v>
      </c>
      <c r="W320" s="396"/>
      <c r="X320" s="396"/>
      <c r="Y320" s="403">
        <v>0</v>
      </c>
      <c r="Z320" s="400">
        <v>100</v>
      </c>
      <c r="AA320" s="404">
        <v>0</v>
      </c>
      <c r="AB320" s="396"/>
      <c r="AC320" s="394" t="s">
        <v>236</v>
      </c>
      <c r="AD320" s="405"/>
      <c r="AE320" s="406"/>
      <c r="AF320" s="498"/>
      <c r="AG320" s="499">
        <v>0</v>
      </c>
      <c r="AH320" s="407"/>
      <c r="AI320" s="406"/>
      <c r="AJ320" s="500">
        <v>3769320</v>
      </c>
      <c r="AK320" s="501">
        <v>4221638.4000000004</v>
      </c>
      <c r="AL320" s="408"/>
      <c r="AM320" s="406"/>
      <c r="AN320" s="501">
        <v>6168064.0000000009</v>
      </c>
      <c r="AO320" s="501">
        <v>6908231.6800000016</v>
      </c>
      <c r="AP320" s="408"/>
      <c r="AQ320" s="408"/>
      <c r="AR320" s="501">
        <v>6908231.6800000016</v>
      </c>
      <c r="AS320" s="501">
        <v>7737219.4816000024</v>
      </c>
      <c r="AT320" s="408"/>
      <c r="AU320" s="408"/>
      <c r="AV320" s="502"/>
      <c r="AW320" s="502">
        <v>0</v>
      </c>
      <c r="AX320" s="409"/>
      <c r="AY320" s="503">
        <v>16845615.68</v>
      </c>
      <c r="AZ320" s="502">
        <v>18867089.5616</v>
      </c>
      <c r="BA320" s="410" t="s">
        <v>245</v>
      </c>
      <c r="BB320" s="411" t="s">
        <v>871</v>
      </c>
      <c r="BC320" s="411" t="s">
        <v>871</v>
      </c>
      <c r="BD320" s="396"/>
      <c r="BE320" s="396"/>
      <c r="BF320" s="396"/>
      <c r="BG320" s="396"/>
      <c r="BH320" s="396"/>
      <c r="BI320" s="396"/>
      <c r="BJ320" s="77"/>
      <c r="BK320" s="77"/>
      <c r="BL320" s="77"/>
      <c r="BM320" s="48" t="s">
        <v>191</v>
      </c>
    </row>
    <row r="321" spans="1:66" s="318" customFormat="1" ht="13.15" customHeight="1" x14ac:dyDescent="0.2">
      <c r="A321" s="365" t="s">
        <v>530</v>
      </c>
      <c r="B321" s="25"/>
      <c r="C321" s="25"/>
      <c r="D321" s="27" t="s">
        <v>872</v>
      </c>
      <c r="E321" s="360"/>
      <c r="F321" s="36"/>
      <c r="G321" s="374" t="s">
        <v>744</v>
      </c>
      <c r="H321" s="374" t="s">
        <v>652</v>
      </c>
      <c r="I321" s="374" t="s">
        <v>745</v>
      </c>
      <c r="J321" s="374" t="s">
        <v>746</v>
      </c>
      <c r="K321" s="115" t="s">
        <v>25</v>
      </c>
      <c r="L321" s="360"/>
      <c r="M321" s="38"/>
      <c r="N321" s="361">
        <v>100</v>
      </c>
      <c r="O321" s="23">
        <v>230000000</v>
      </c>
      <c r="P321" s="375" t="s">
        <v>865</v>
      </c>
      <c r="Q321" s="68" t="s">
        <v>804</v>
      </c>
      <c r="R321" s="375" t="s">
        <v>234</v>
      </c>
      <c r="S321" s="23">
        <v>230000000</v>
      </c>
      <c r="T321" s="360" t="s">
        <v>68</v>
      </c>
      <c r="U321" s="360"/>
      <c r="V321" s="377" t="s">
        <v>285</v>
      </c>
      <c r="W321" s="360"/>
      <c r="X321" s="360"/>
      <c r="Y321" s="378">
        <v>0</v>
      </c>
      <c r="Z321" s="361">
        <v>100</v>
      </c>
      <c r="AA321" s="344">
        <v>0</v>
      </c>
      <c r="AB321" s="360"/>
      <c r="AC321" s="25" t="s">
        <v>236</v>
      </c>
      <c r="AD321" s="379"/>
      <c r="AE321" s="380"/>
      <c r="AF321" s="380">
        <v>1884660</v>
      </c>
      <c r="AG321" s="381">
        <f t="shared" si="279"/>
        <v>2110819.2000000002</v>
      </c>
      <c r="AH321" s="382"/>
      <c r="AI321" s="380"/>
      <c r="AJ321" s="380">
        <v>1884660</v>
      </c>
      <c r="AK321" s="383">
        <f t="shared" si="280"/>
        <v>2110819.2000000002</v>
      </c>
      <c r="AL321" s="384"/>
      <c r="AM321" s="380"/>
      <c r="AN321" s="383">
        <v>3084032.0000000005</v>
      </c>
      <c r="AO321" s="383">
        <f t="shared" si="281"/>
        <v>3454115.8400000008</v>
      </c>
      <c r="AP321" s="384"/>
      <c r="AQ321" s="384"/>
      <c r="AR321" s="383">
        <v>3454115.8400000008</v>
      </c>
      <c r="AS321" s="383">
        <f t="shared" si="282"/>
        <v>3868609.7408000012</v>
      </c>
      <c r="AT321" s="384"/>
      <c r="AU321" s="384"/>
      <c r="AV321" s="383">
        <v>3868609.7408000003</v>
      </c>
      <c r="AW321" s="383">
        <f t="shared" si="283"/>
        <v>4332842.9096960006</v>
      </c>
      <c r="AX321" s="333"/>
      <c r="AY321" s="259">
        <v>0</v>
      </c>
      <c r="AZ321" s="259">
        <f>IF(AC321="С НДС",AY321*1.12,AY321)</f>
        <v>0</v>
      </c>
      <c r="BA321" s="146" t="s">
        <v>245</v>
      </c>
      <c r="BB321" s="332" t="s">
        <v>749</v>
      </c>
      <c r="BC321" s="49" t="s">
        <v>873</v>
      </c>
      <c r="BD321" s="360"/>
      <c r="BE321" s="360"/>
      <c r="BF321" s="360"/>
      <c r="BG321" s="360"/>
      <c r="BH321" s="360"/>
      <c r="BI321" s="360"/>
      <c r="BJ321" s="360"/>
      <c r="BK321" s="360"/>
      <c r="BL321" s="387"/>
      <c r="BM321" s="53" t="s">
        <v>822</v>
      </c>
    </row>
    <row r="322" spans="1:66" ht="13.15" customHeight="1" x14ac:dyDescent="0.25">
      <c r="A322" s="442" t="s">
        <v>530</v>
      </c>
      <c r="B322" s="25"/>
      <c r="C322" s="88"/>
      <c r="D322" s="443" t="s">
        <v>907</v>
      </c>
      <c r="E322" s="92"/>
      <c r="F322" s="444"/>
      <c r="G322" s="445" t="s">
        <v>744</v>
      </c>
      <c r="H322" s="445" t="s">
        <v>652</v>
      </c>
      <c r="I322" s="445" t="s">
        <v>745</v>
      </c>
      <c r="J322" s="445" t="s">
        <v>746</v>
      </c>
      <c r="K322" s="446" t="s">
        <v>25</v>
      </c>
      <c r="L322" s="89"/>
      <c r="M322" s="95"/>
      <c r="N322" s="92">
        <v>100</v>
      </c>
      <c r="O322" s="447">
        <v>230000000</v>
      </c>
      <c r="P322" s="113" t="s">
        <v>747</v>
      </c>
      <c r="Q322" s="68" t="s">
        <v>884</v>
      </c>
      <c r="R322" s="95" t="s">
        <v>234</v>
      </c>
      <c r="S322" s="95">
        <v>230000000</v>
      </c>
      <c r="T322" s="445" t="s">
        <v>748</v>
      </c>
      <c r="U322" s="92"/>
      <c r="V322" s="88" t="s">
        <v>285</v>
      </c>
      <c r="W322" s="92"/>
      <c r="X322" s="92"/>
      <c r="Y322" s="448">
        <v>0</v>
      </c>
      <c r="Z322" s="449">
        <v>100</v>
      </c>
      <c r="AA322" s="92">
        <v>0</v>
      </c>
      <c r="AB322" s="92"/>
      <c r="AC322" s="88" t="s">
        <v>236</v>
      </c>
      <c r="AD322" s="92"/>
      <c r="AE322" s="92"/>
      <c r="AF322" s="450">
        <v>1884660</v>
      </c>
      <c r="AG322" s="442">
        <v>2110819.2000000002</v>
      </c>
      <c r="AH322" s="451"/>
      <c r="AI322" s="452"/>
      <c r="AJ322" s="452">
        <v>1884660</v>
      </c>
      <c r="AK322" s="452">
        <v>2110819.2000000002</v>
      </c>
      <c r="AL322" s="92"/>
      <c r="AM322" s="452"/>
      <c r="AN322" s="452">
        <v>3084032.0000000005</v>
      </c>
      <c r="AO322" s="452">
        <v>3454115.8400000008</v>
      </c>
      <c r="AP322" s="92"/>
      <c r="AQ322" s="92"/>
      <c r="AR322" s="452">
        <v>3454115.8400000008</v>
      </c>
      <c r="AS322" s="452">
        <v>3868609.7408000012</v>
      </c>
      <c r="AT322" s="92"/>
      <c r="AU322" s="92"/>
      <c r="AV322" s="452">
        <v>3868609.7408000003</v>
      </c>
      <c r="AW322" s="452">
        <v>4332842.9096960006</v>
      </c>
      <c r="AX322" s="331"/>
      <c r="AY322" s="453" t="s">
        <v>652</v>
      </c>
      <c r="AZ322" s="454" t="s">
        <v>652</v>
      </c>
      <c r="BA322" s="449" t="s">
        <v>245</v>
      </c>
      <c r="BB322" s="445" t="s">
        <v>873</v>
      </c>
      <c r="BC322" s="445" t="s">
        <v>873</v>
      </c>
      <c r="BD322" s="92"/>
      <c r="BE322" s="92"/>
      <c r="BF322" s="92"/>
      <c r="BG322" s="92"/>
      <c r="BH322" s="92"/>
      <c r="BI322" s="77"/>
      <c r="BJ322" s="77"/>
      <c r="BK322" s="77"/>
      <c r="BL322" s="77"/>
      <c r="BM322" s="48" t="s">
        <v>191</v>
      </c>
    </row>
    <row r="323" spans="1:66" ht="13.15" customHeight="1" x14ac:dyDescent="0.25">
      <c r="A323" s="422" t="s">
        <v>530</v>
      </c>
      <c r="B323" s="394"/>
      <c r="C323" s="423"/>
      <c r="D323" s="424" t="s">
        <v>958</v>
      </c>
      <c r="E323" s="425"/>
      <c r="F323" s="426"/>
      <c r="G323" s="397" t="s">
        <v>744</v>
      </c>
      <c r="H323" s="397" t="s">
        <v>652</v>
      </c>
      <c r="I323" s="397" t="s">
        <v>745</v>
      </c>
      <c r="J323" s="397" t="s">
        <v>746</v>
      </c>
      <c r="K323" s="398" t="s">
        <v>25</v>
      </c>
      <c r="L323" s="396"/>
      <c r="M323" s="399"/>
      <c r="N323" s="400">
        <v>100</v>
      </c>
      <c r="O323" s="401">
        <v>230000000</v>
      </c>
      <c r="P323" s="402" t="s">
        <v>747</v>
      </c>
      <c r="Q323" s="418" t="s">
        <v>913</v>
      </c>
      <c r="R323" s="402" t="s">
        <v>234</v>
      </c>
      <c r="S323" s="401">
        <v>230000000</v>
      </c>
      <c r="T323" s="397" t="s">
        <v>748</v>
      </c>
      <c r="U323" s="396"/>
      <c r="V323" s="504" t="s">
        <v>956</v>
      </c>
      <c r="W323" s="396"/>
      <c r="X323" s="396"/>
      <c r="Y323" s="403">
        <v>0</v>
      </c>
      <c r="Z323" s="400">
        <v>100</v>
      </c>
      <c r="AA323" s="404">
        <v>0</v>
      </c>
      <c r="AB323" s="396"/>
      <c r="AC323" s="394" t="s">
        <v>236</v>
      </c>
      <c r="AD323" s="405"/>
      <c r="AE323" s="406"/>
      <c r="AF323" s="498"/>
      <c r="AG323" s="499">
        <v>0</v>
      </c>
      <c r="AH323" s="407"/>
      <c r="AI323" s="406"/>
      <c r="AJ323" s="500">
        <v>1884660</v>
      </c>
      <c r="AK323" s="501">
        <v>2110819.2000000002</v>
      </c>
      <c r="AL323" s="408"/>
      <c r="AM323" s="406"/>
      <c r="AN323" s="501">
        <v>3084032.0000000005</v>
      </c>
      <c r="AO323" s="501">
        <v>3454115.8400000008</v>
      </c>
      <c r="AP323" s="408"/>
      <c r="AQ323" s="408"/>
      <c r="AR323" s="501">
        <v>3454115.8400000008</v>
      </c>
      <c r="AS323" s="501">
        <v>3868609.7408000012</v>
      </c>
      <c r="AT323" s="408"/>
      <c r="AU323" s="408"/>
      <c r="AV323" s="502"/>
      <c r="AW323" s="502">
        <v>0</v>
      </c>
      <c r="AX323" s="409"/>
      <c r="AY323" s="503">
        <v>8422807.8399999999</v>
      </c>
      <c r="AZ323" s="502">
        <v>9433544.7807999998</v>
      </c>
      <c r="BA323" s="410" t="s">
        <v>245</v>
      </c>
      <c r="BB323" s="411" t="s">
        <v>873</v>
      </c>
      <c r="BC323" s="411" t="s">
        <v>873</v>
      </c>
      <c r="BD323" s="396"/>
      <c r="BE323" s="396"/>
      <c r="BF323" s="396"/>
      <c r="BG323" s="396"/>
      <c r="BH323" s="396"/>
      <c r="BI323" s="396"/>
      <c r="BJ323" s="77"/>
      <c r="BK323" s="77"/>
      <c r="BL323" s="77"/>
      <c r="BM323" s="48" t="s">
        <v>191</v>
      </c>
    </row>
    <row r="324" spans="1:66" s="329" customFormat="1" ht="12.95" customHeight="1" x14ac:dyDescent="0.2">
      <c r="A324" s="169" t="s">
        <v>66</v>
      </c>
      <c r="B324" s="169" t="s">
        <v>442</v>
      </c>
      <c r="C324" s="126"/>
      <c r="D324" s="27" t="s">
        <v>874</v>
      </c>
      <c r="E324" s="391"/>
      <c r="F324" s="391"/>
      <c r="G324" s="53" t="s">
        <v>265</v>
      </c>
      <c r="H324" s="48"/>
      <c r="I324" s="53" t="s">
        <v>266</v>
      </c>
      <c r="J324" s="53" t="s">
        <v>266</v>
      </c>
      <c r="K324" s="53" t="s">
        <v>25</v>
      </c>
      <c r="L324" s="53"/>
      <c r="M324" s="53"/>
      <c r="N324" s="161">
        <v>80</v>
      </c>
      <c r="O324" s="26">
        <v>230000000</v>
      </c>
      <c r="P324" s="189" t="s">
        <v>273</v>
      </c>
      <c r="Q324" s="189" t="s">
        <v>804</v>
      </c>
      <c r="R324" s="189" t="s">
        <v>234</v>
      </c>
      <c r="S324" s="189">
        <v>230000000</v>
      </c>
      <c r="T324" s="189" t="s">
        <v>90</v>
      </c>
      <c r="U324" s="189"/>
      <c r="V324" s="189" t="s">
        <v>235</v>
      </c>
      <c r="W324" s="53"/>
      <c r="X324" s="53"/>
      <c r="Y324" s="161">
        <v>0</v>
      </c>
      <c r="Z324" s="161">
        <v>90</v>
      </c>
      <c r="AA324" s="161">
        <v>10</v>
      </c>
      <c r="AB324" s="53"/>
      <c r="AC324" s="189" t="s">
        <v>236</v>
      </c>
      <c r="AD324" s="53"/>
      <c r="AE324" s="107">
        <v>4158651</v>
      </c>
      <c r="AF324" s="368">
        <v>4158651</v>
      </c>
      <c r="AG324" s="368">
        <f>AF324*1.12</f>
        <v>4657689.12</v>
      </c>
      <c r="AH324" s="369"/>
      <c r="AI324" s="368">
        <v>17464688</v>
      </c>
      <c r="AJ324" s="368">
        <v>17464688</v>
      </c>
      <c r="AK324" s="368">
        <f>AJ324*1.12</f>
        <v>19560450.560000002</v>
      </c>
      <c r="AL324" s="369"/>
      <c r="AM324" s="369"/>
      <c r="AN324" s="369"/>
      <c r="AO324" s="369"/>
      <c r="AP324" s="369"/>
      <c r="AQ324" s="369"/>
      <c r="AR324" s="369"/>
      <c r="AS324" s="369"/>
      <c r="AT324" s="369"/>
      <c r="AU324" s="369"/>
      <c r="AV324" s="369"/>
      <c r="AW324" s="369"/>
      <c r="AX324" s="369"/>
      <c r="AY324" s="368">
        <f>AF324+AJ324+AN324+AR324+AV324</f>
        <v>21623339</v>
      </c>
      <c r="AZ324" s="368">
        <f>AG324+AK324+AO324+AS324+AW324</f>
        <v>24218139.680000003</v>
      </c>
      <c r="BA324" s="48" t="s">
        <v>245</v>
      </c>
      <c r="BB324" s="370" t="s">
        <v>875</v>
      </c>
      <c r="BC324" s="371" t="s">
        <v>876</v>
      </c>
      <c r="BD324" s="126"/>
      <c r="BE324" s="126"/>
      <c r="BF324" s="126"/>
      <c r="BG324" s="126"/>
      <c r="BH324" s="126"/>
      <c r="BI324" s="126"/>
      <c r="BJ324" s="126"/>
      <c r="BK324" s="126"/>
      <c r="BL324" s="126"/>
      <c r="BM324" s="53" t="s">
        <v>822</v>
      </c>
    </row>
    <row r="325" spans="1:66" s="476" customFormat="1" ht="12.95" customHeight="1" x14ac:dyDescent="0.25">
      <c r="A325" s="455" t="s">
        <v>66</v>
      </c>
      <c r="B325" s="456" t="s">
        <v>442</v>
      </c>
      <c r="C325" s="456"/>
      <c r="D325" s="457" t="s">
        <v>938</v>
      </c>
      <c r="E325" s="458"/>
      <c r="F325" s="479"/>
      <c r="G325" s="462" t="s">
        <v>265</v>
      </c>
      <c r="H325" s="479"/>
      <c r="I325" s="456" t="s">
        <v>266</v>
      </c>
      <c r="J325" s="456" t="s">
        <v>266</v>
      </c>
      <c r="K325" s="456" t="s">
        <v>9</v>
      </c>
      <c r="L325" s="456" t="s">
        <v>526</v>
      </c>
      <c r="M325" s="456"/>
      <c r="N325" s="484">
        <v>80</v>
      </c>
      <c r="O325" s="470" t="s">
        <v>232</v>
      </c>
      <c r="P325" s="456" t="s">
        <v>273</v>
      </c>
      <c r="Q325" s="462" t="s">
        <v>913</v>
      </c>
      <c r="R325" s="456" t="s">
        <v>234</v>
      </c>
      <c r="S325" s="456">
        <v>230000000</v>
      </c>
      <c r="T325" s="456" t="s">
        <v>90</v>
      </c>
      <c r="U325" s="456"/>
      <c r="V325" s="456" t="s">
        <v>251</v>
      </c>
      <c r="W325" s="456"/>
      <c r="X325" s="456"/>
      <c r="Y325" s="485">
        <v>0</v>
      </c>
      <c r="Z325" s="485">
        <v>90</v>
      </c>
      <c r="AA325" s="485">
        <v>10</v>
      </c>
      <c r="AB325" s="456"/>
      <c r="AC325" s="486" t="s">
        <v>236</v>
      </c>
      <c r="AD325" s="456"/>
      <c r="AE325" s="456"/>
      <c r="AF325" s="465">
        <v>150000</v>
      </c>
      <c r="AG325" s="465">
        <v>168000.00000000003</v>
      </c>
      <c r="AH325" s="465"/>
      <c r="AI325" s="465"/>
      <c r="AJ325" s="465">
        <v>11783163</v>
      </c>
      <c r="AK325" s="465">
        <v>13197142.560000001</v>
      </c>
      <c r="AL325" s="465"/>
      <c r="AM325" s="465"/>
      <c r="AN325" s="465">
        <v>14545160</v>
      </c>
      <c r="AO325" s="465">
        <v>16290579.200000001</v>
      </c>
      <c r="AP325" s="465"/>
      <c r="AQ325" s="465"/>
      <c r="AR325" s="465"/>
      <c r="AS325" s="465"/>
      <c r="AT325" s="465"/>
      <c r="AU325" s="465"/>
      <c r="AV325" s="465"/>
      <c r="AW325" s="465"/>
      <c r="AX325" s="465"/>
      <c r="AY325" s="465">
        <v>26478323</v>
      </c>
      <c r="AZ325" s="465">
        <v>29655721.760000002</v>
      </c>
      <c r="BA325" s="456" t="s">
        <v>245</v>
      </c>
      <c r="BB325" s="456" t="s">
        <v>527</v>
      </c>
      <c r="BC325" s="456" t="s">
        <v>528</v>
      </c>
      <c r="BD325" s="487" t="s">
        <v>652</v>
      </c>
      <c r="BE325" s="488"/>
      <c r="BF325" s="488"/>
      <c r="BG325" s="488"/>
      <c r="BH325" s="488"/>
      <c r="BI325" s="488"/>
      <c r="BJ325" s="488"/>
      <c r="BK325" s="488"/>
      <c r="BL325" s="488"/>
      <c r="BM325" s="468" t="s">
        <v>652</v>
      </c>
      <c r="BN325" s="268" t="s">
        <v>652</v>
      </c>
    </row>
    <row r="326" spans="1:66" s="476" customFormat="1" ht="12.95" customHeight="1" x14ac:dyDescent="0.25">
      <c r="A326" s="455" t="s">
        <v>66</v>
      </c>
      <c r="B326" s="456" t="s">
        <v>442</v>
      </c>
      <c r="C326" s="456"/>
      <c r="D326" s="457" t="s">
        <v>939</v>
      </c>
      <c r="E326" s="458"/>
      <c r="F326" s="479"/>
      <c r="G326" s="462" t="s">
        <v>265</v>
      </c>
      <c r="H326" s="479"/>
      <c r="I326" s="456" t="s">
        <v>266</v>
      </c>
      <c r="J326" s="456" t="s">
        <v>266</v>
      </c>
      <c r="K326" s="456" t="s">
        <v>9</v>
      </c>
      <c r="L326" s="456" t="s">
        <v>526</v>
      </c>
      <c r="M326" s="456"/>
      <c r="N326" s="484">
        <v>80</v>
      </c>
      <c r="O326" s="470" t="s">
        <v>232</v>
      </c>
      <c r="P326" s="456" t="s">
        <v>273</v>
      </c>
      <c r="Q326" s="462" t="s">
        <v>913</v>
      </c>
      <c r="R326" s="456" t="s">
        <v>234</v>
      </c>
      <c r="S326" s="456">
        <v>230000000</v>
      </c>
      <c r="T326" s="456" t="s">
        <v>920</v>
      </c>
      <c r="U326" s="456"/>
      <c r="V326" s="456" t="s">
        <v>251</v>
      </c>
      <c r="W326" s="456"/>
      <c r="X326" s="456"/>
      <c r="Y326" s="485">
        <v>0</v>
      </c>
      <c r="Z326" s="485">
        <v>90</v>
      </c>
      <c r="AA326" s="485">
        <v>10</v>
      </c>
      <c r="AB326" s="456"/>
      <c r="AC326" s="486" t="s">
        <v>236</v>
      </c>
      <c r="AD326" s="456"/>
      <c r="AE326" s="456"/>
      <c r="AF326" s="465">
        <v>150000</v>
      </c>
      <c r="AG326" s="465">
        <v>168000.00000000003</v>
      </c>
      <c r="AH326" s="465"/>
      <c r="AI326" s="465"/>
      <c r="AJ326" s="465">
        <v>5952985</v>
      </c>
      <c r="AK326" s="465">
        <v>6667343.2000000002</v>
      </c>
      <c r="AL326" s="465"/>
      <c r="AM326" s="465"/>
      <c r="AN326" s="465">
        <v>12484960</v>
      </c>
      <c r="AO326" s="465">
        <v>13983155.200000001</v>
      </c>
      <c r="AP326" s="465"/>
      <c r="AQ326" s="465"/>
      <c r="AR326" s="465"/>
      <c r="AS326" s="465"/>
      <c r="AT326" s="465"/>
      <c r="AU326" s="465"/>
      <c r="AV326" s="465"/>
      <c r="AW326" s="465"/>
      <c r="AX326" s="465"/>
      <c r="AY326" s="465">
        <v>18587945</v>
      </c>
      <c r="AZ326" s="465">
        <v>20818498.400000002</v>
      </c>
      <c r="BA326" s="456" t="s">
        <v>245</v>
      </c>
      <c r="BB326" s="456" t="s">
        <v>940</v>
      </c>
      <c r="BC326" s="456" t="s">
        <v>941</v>
      </c>
      <c r="BD326" s="487" t="s">
        <v>652</v>
      </c>
      <c r="BE326" s="488"/>
      <c r="BF326" s="488"/>
      <c r="BG326" s="488"/>
      <c r="BH326" s="488"/>
      <c r="BI326" s="488"/>
      <c r="BJ326" s="488"/>
      <c r="BK326" s="488"/>
      <c r="BL326" s="488"/>
      <c r="BM326" s="468" t="s">
        <v>652</v>
      </c>
      <c r="BN326" s="268" t="s">
        <v>652</v>
      </c>
    </row>
    <row r="327" spans="1:66" s="476" customFormat="1" ht="12.95" customHeight="1" x14ac:dyDescent="0.25">
      <c r="A327" s="478" t="s">
        <v>66</v>
      </c>
      <c r="B327" s="456" t="s">
        <v>442</v>
      </c>
      <c r="C327" s="456"/>
      <c r="D327" s="457" t="s">
        <v>942</v>
      </c>
      <c r="E327" s="458"/>
      <c r="F327" s="458"/>
      <c r="G327" s="462" t="s">
        <v>265</v>
      </c>
      <c r="H327" s="456"/>
      <c r="I327" s="456" t="s">
        <v>266</v>
      </c>
      <c r="J327" s="456" t="s">
        <v>266</v>
      </c>
      <c r="K327" s="456" t="s">
        <v>25</v>
      </c>
      <c r="L327" s="456"/>
      <c r="M327" s="456"/>
      <c r="N327" s="484">
        <v>80</v>
      </c>
      <c r="O327" s="470" t="s">
        <v>232</v>
      </c>
      <c r="P327" s="456" t="s">
        <v>273</v>
      </c>
      <c r="Q327" s="462" t="s">
        <v>913</v>
      </c>
      <c r="R327" s="456" t="s">
        <v>234</v>
      </c>
      <c r="S327" s="456">
        <v>230000000</v>
      </c>
      <c r="T327" s="456" t="s">
        <v>943</v>
      </c>
      <c r="U327" s="456"/>
      <c r="V327" s="456" t="s">
        <v>251</v>
      </c>
      <c r="W327" s="456"/>
      <c r="X327" s="456"/>
      <c r="Y327" s="485">
        <v>0</v>
      </c>
      <c r="Z327" s="485">
        <v>90</v>
      </c>
      <c r="AA327" s="485">
        <v>10</v>
      </c>
      <c r="AB327" s="456"/>
      <c r="AC327" s="486" t="s">
        <v>236</v>
      </c>
      <c r="AD327" s="456"/>
      <c r="AE327" s="456"/>
      <c r="AF327" s="465">
        <v>500000</v>
      </c>
      <c r="AG327" s="465">
        <v>560000</v>
      </c>
      <c r="AH327" s="465"/>
      <c r="AI327" s="465"/>
      <c r="AJ327" s="465">
        <v>90908000</v>
      </c>
      <c r="AK327" s="465">
        <v>101816960.00000001</v>
      </c>
      <c r="AL327" s="465"/>
      <c r="AM327" s="465"/>
      <c r="AN327" s="465">
        <v>22727000</v>
      </c>
      <c r="AO327" s="465">
        <v>25454240.000000004</v>
      </c>
      <c r="AP327" s="465"/>
      <c r="AQ327" s="465"/>
      <c r="AR327" s="465"/>
      <c r="AS327" s="465"/>
      <c r="AT327" s="465"/>
      <c r="AU327" s="465"/>
      <c r="AV327" s="465"/>
      <c r="AW327" s="465"/>
      <c r="AX327" s="465"/>
      <c r="AY327" s="465">
        <v>114135000</v>
      </c>
      <c r="AZ327" s="465">
        <v>127831200.00000001</v>
      </c>
      <c r="BA327" s="456" t="s">
        <v>245</v>
      </c>
      <c r="BB327" s="456" t="s">
        <v>944</v>
      </c>
      <c r="BC327" s="456" t="s">
        <v>945</v>
      </c>
      <c r="BD327" s="487" t="s">
        <v>652</v>
      </c>
      <c r="BE327" s="488"/>
      <c r="BF327" s="488"/>
      <c r="BG327" s="488"/>
      <c r="BH327" s="488"/>
      <c r="BI327" s="488"/>
      <c r="BJ327" s="488"/>
      <c r="BK327" s="488"/>
      <c r="BL327" s="488"/>
      <c r="BM327" s="468"/>
      <c r="BN327" s="268" t="s">
        <v>652</v>
      </c>
    </row>
    <row r="328" spans="1:66" s="476" customFormat="1" ht="12.95" customHeight="1" x14ac:dyDescent="0.25">
      <c r="A328" s="478" t="s">
        <v>66</v>
      </c>
      <c r="B328" s="456" t="s">
        <v>442</v>
      </c>
      <c r="C328" s="456"/>
      <c r="D328" s="457" t="s">
        <v>946</v>
      </c>
      <c r="E328" s="458"/>
      <c r="F328" s="458"/>
      <c r="G328" s="462" t="s">
        <v>265</v>
      </c>
      <c r="H328" s="456"/>
      <c r="I328" s="456" t="s">
        <v>266</v>
      </c>
      <c r="J328" s="456" t="s">
        <v>266</v>
      </c>
      <c r="K328" s="456" t="s">
        <v>25</v>
      </c>
      <c r="L328" s="456"/>
      <c r="M328" s="456"/>
      <c r="N328" s="484">
        <v>80</v>
      </c>
      <c r="O328" s="470" t="s">
        <v>232</v>
      </c>
      <c r="P328" s="456" t="s">
        <v>273</v>
      </c>
      <c r="Q328" s="462" t="s">
        <v>913</v>
      </c>
      <c r="R328" s="456" t="s">
        <v>234</v>
      </c>
      <c r="S328" s="456">
        <v>230000000</v>
      </c>
      <c r="T328" s="456" t="s">
        <v>920</v>
      </c>
      <c r="U328" s="456"/>
      <c r="V328" s="456" t="s">
        <v>251</v>
      </c>
      <c r="W328" s="456"/>
      <c r="X328" s="456"/>
      <c r="Y328" s="485">
        <v>0</v>
      </c>
      <c r="Z328" s="485">
        <v>90</v>
      </c>
      <c r="AA328" s="485">
        <v>10</v>
      </c>
      <c r="AB328" s="456"/>
      <c r="AC328" s="486" t="s">
        <v>236</v>
      </c>
      <c r="AD328" s="456"/>
      <c r="AE328" s="456"/>
      <c r="AF328" s="465">
        <v>500000</v>
      </c>
      <c r="AG328" s="465">
        <v>560000</v>
      </c>
      <c r="AH328" s="465"/>
      <c r="AI328" s="465"/>
      <c r="AJ328" s="465">
        <v>83648190</v>
      </c>
      <c r="AK328" s="465">
        <v>93685972.800000012</v>
      </c>
      <c r="AL328" s="465"/>
      <c r="AM328" s="465"/>
      <c r="AN328" s="465">
        <v>20912047</v>
      </c>
      <c r="AO328" s="465">
        <v>23421492.640000001</v>
      </c>
      <c r="AP328" s="465"/>
      <c r="AQ328" s="465"/>
      <c r="AR328" s="465"/>
      <c r="AS328" s="465"/>
      <c r="AT328" s="465"/>
      <c r="AU328" s="465"/>
      <c r="AV328" s="465"/>
      <c r="AW328" s="465"/>
      <c r="AX328" s="465"/>
      <c r="AY328" s="465">
        <v>105060237</v>
      </c>
      <c r="AZ328" s="465">
        <v>117667465.44000001</v>
      </c>
      <c r="BA328" s="456" t="s">
        <v>245</v>
      </c>
      <c r="BB328" s="456" t="s">
        <v>947</v>
      </c>
      <c r="BC328" s="456" t="s">
        <v>948</v>
      </c>
      <c r="BD328" s="487" t="s">
        <v>652</v>
      </c>
      <c r="BE328" s="488"/>
      <c r="BF328" s="488"/>
      <c r="BG328" s="488"/>
      <c r="BH328" s="488"/>
      <c r="BI328" s="488"/>
      <c r="BJ328" s="488"/>
      <c r="BK328" s="488"/>
      <c r="BL328" s="488"/>
      <c r="BM328" s="468"/>
      <c r="BN328" s="268" t="s">
        <v>652</v>
      </c>
    </row>
    <row r="329" spans="1:66" s="476" customFormat="1" ht="12.95" customHeight="1" x14ac:dyDescent="0.25">
      <c r="A329" s="478" t="s">
        <v>66</v>
      </c>
      <c r="B329" s="456" t="s">
        <v>442</v>
      </c>
      <c r="C329" s="456"/>
      <c r="D329" s="457" t="s">
        <v>949</v>
      </c>
      <c r="E329" s="458"/>
      <c r="F329" s="458"/>
      <c r="G329" s="462" t="s">
        <v>265</v>
      </c>
      <c r="H329" s="456"/>
      <c r="I329" s="456" t="s">
        <v>266</v>
      </c>
      <c r="J329" s="456" t="s">
        <v>266</v>
      </c>
      <c r="K329" s="456" t="s">
        <v>25</v>
      </c>
      <c r="L329" s="456"/>
      <c r="M329" s="456"/>
      <c r="N329" s="484">
        <v>80</v>
      </c>
      <c r="O329" s="470" t="s">
        <v>232</v>
      </c>
      <c r="P329" s="456" t="s">
        <v>273</v>
      </c>
      <c r="Q329" s="462" t="s">
        <v>913</v>
      </c>
      <c r="R329" s="456" t="s">
        <v>234</v>
      </c>
      <c r="S329" s="456">
        <v>230000000</v>
      </c>
      <c r="T329" s="456" t="s">
        <v>914</v>
      </c>
      <c r="U329" s="456"/>
      <c r="V329" s="456" t="s">
        <v>251</v>
      </c>
      <c r="W329" s="456"/>
      <c r="X329" s="456"/>
      <c r="Y329" s="485">
        <v>0</v>
      </c>
      <c r="Z329" s="485">
        <v>90</v>
      </c>
      <c r="AA329" s="485">
        <v>10</v>
      </c>
      <c r="AB329" s="456"/>
      <c r="AC329" s="486" t="s">
        <v>236</v>
      </c>
      <c r="AD329" s="456"/>
      <c r="AE329" s="456"/>
      <c r="AF329" s="465">
        <v>500000</v>
      </c>
      <c r="AG329" s="465">
        <v>560000</v>
      </c>
      <c r="AH329" s="465"/>
      <c r="AI329" s="465"/>
      <c r="AJ329" s="465">
        <v>64416670</v>
      </c>
      <c r="AK329" s="465">
        <v>72146670.400000006</v>
      </c>
      <c r="AL329" s="465"/>
      <c r="AM329" s="465"/>
      <c r="AN329" s="465">
        <v>16104167</v>
      </c>
      <c r="AO329" s="465">
        <v>18036667.040000003</v>
      </c>
      <c r="AP329" s="465"/>
      <c r="AQ329" s="465"/>
      <c r="AR329" s="465"/>
      <c r="AS329" s="465"/>
      <c r="AT329" s="465"/>
      <c r="AU329" s="465"/>
      <c r="AV329" s="465"/>
      <c r="AW329" s="465"/>
      <c r="AX329" s="465"/>
      <c r="AY329" s="465">
        <v>81020837</v>
      </c>
      <c r="AZ329" s="465">
        <v>90743337.440000013</v>
      </c>
      <c r="BA329" s="456" t="s">
        <v>245</v>
      </c>
      <c r="BB329" s="456" t="s">
        <v>950</v>
      </c>
      <c r="BC329" s="456" t="s">
        <v>951</v>
      </c>
      <c r="BD329" s="487" t="s">
        <v>652</v>
      </c>
      <c r="BE329" s="488"/>
      <c r="BF329" s="488"/>
      <c r="BG329" s="488"/>
      <c r="BH329" s="488"/>
      <c r="BI329" s="488"/>
      <c r="BJ329" s="488"/>
      <c r="BK329" s="488"/>
      <c r="BL329" s="488"/>
      <c r="BM329" s="468"/>
      <c r="BN329" s="268" t="s">
        <v>652</v>
      </c>
    </row>
    <row r="330" spans="1:66" s="476" customFormat="1" ht="12.95" customHeight="1" x14ac:dyDescent="0.25">
      <c r="A330" s="478" t="s">
        <v>66</v>
      </c>
      <c r="B330" s="470" t="s">
        <v>442</v>
      </c>
      <c r="C330" s="470"/>
      <c r="D330" s="457" t="s">
        <v>952</v>
      </c>
      <c r="E330" s="489"/>
      <c r="F330" s="489"/>
      <c r="G330" s="490" t="s">
        <v>265</v>
      </c>
      <c r="H330" s="470"/>
      <c r="I330" s="470" t="s">
        <v>266</v>
      </c>
      <c r="J330" s="470" t="s">
        <v>266</v>
      </c>
      <c r="K330" s="470" t="s">
        <v>25</v>
      </c>
      <c r="L330" s="470"/>
      <c r="M330" s="470"/>
      <c r="N330" s="491">
        <v>80</v>
      </c>
      <c r="O330" s="470" t="s">
        <v>232</v>
      </c>
      <c r="P330" s="470" t="s">
        <v>273</v>
      </c>
      <c r="Q330" s="490" t="s">
        <v>913</v>
      </c>
      <c r="R330" s="470" t="s">
        <v>234</v>
      </c>
      <c r="S330" s="470">
        <v>230000000</v>
      </c>
      <c r="T330" s="470" t="s">
        <v>787</v>
      </c>
      <c r="U330" s="470"/>
      <c r="V330" s="470" t="s">
        <v>932</v>
      </c>
      <c r="W330" s="470"/>
      <c r="X330" s="470"/>
      <c r="Y330" s="492">
        <v>0</v>
      </c>
      <c r="Z330" s="492">
        <v>90</v>
      </c>
      <c r="AA330" s="492">
        <v>10</v>
      </c>
      <c r="AB330" s="470"/>
      <c r="AC330" s="493" t="s">
        <v>236</v>
      </c>
      <c r="AD330" s="470"/>
      <c r="AE330" s="470"/>
      <c r="AF330" s="473">
        <v>500000</v>
      </c>
      <c r="AG330" s="473">
        <v>560000</v>
      </c>
      <c r="AH330" s="473"/>
      <c r="AI330" s="473"/>
      <c r="AJ330" s="473">
        <v>38268506</v>
      </c>
      <c r="AK330" s="473">
        <v>42860726.720000006</v>
      </c>
      <c r="AL330" s="473"/>
      <c r="AM330" s="473"/>
      <c r="AN330" s="473">
        <v>5000000</v>
      </c>
      <c r="AO330" s="473">
        <v>5600000.0000000009</v>
      </c>
      <c r="AP330" s="473"/>
      <c r="AQ330" s="473"/>
      <c r="AR330" s="473"/>
      <c r="AS330" s="473"/>
      <c r="AT330" s="473"/>
      <c r="AU330" s="473"/>
      <c r="AV330" s="473"/>
      <c r="AW330" s="473"/>
      <c r="AX330" s="473"/>
      <c r="AY330" s="473">
        <v>43768506</v>
      </c>
      <c r="AZ330" s="473">
        <v>49020726.720000006</v>
      </c>
      <c r="BA330" s="470" t="s">
        <v>245</v>
      </c>
      <c r="BB330" s="470" t="s">
        <v>953</v>
      </c>
      <c r="BC330" s="478" t="s">
        <v>954</v>
      </c>
      <c r="BD330" s="494" t="s">
        <v>652</v>
      </c>
      <c r="BE330" s="495"/>
      <c r="BF330" s="495"/>
      <c r="BG330" s="495"/>
      <c r="BH330" s="495"/>
      <c r="BI330" s="495"/>
      <c r="BJ330" s="495"/>
      <c r="BK330" s="495"/>
      <c r="BL330" s="495"/>
      <c r="BM330" s="496"/>
      <c r="BN330" s="268" t="s">
        <v>652</v>
      </c>
    </row>
    <row r="331" spans="1:66" ht="13.15" customHeight="1" x14ac:dyDescent="0.2">
      <c r="A331" s="14"/>
      <c r="B331" s="14"/>
      <c r="C331" s="14"/>
      <c r="D331" s="14"/>
      <c r="E331" s="14"/>
      <c r="F331" s="7" t="s">
        <v>246</v>
      </c>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9"/>
      <c r="AE331" s="19"/>
      <c r="AF331" s="19"/>
      <c r="AG331" s="16">
        <f>IF(AC331="С НДС",AF331*1.12,AF331)</f>
        <v>0</v>
      </c>
      <c r="AH331" s="19"/>
      <c r="AI331" s="19"/>
      <c r="AJ331" s="19"/>
      <c r="AK331" s="19"/>
      <c r="AL331" s="19"/>
      <c r="AM331" s="19"/>
      <c r="AN331" s="19"/>
      <c r="AO331" s="19"/>
      <c r="AP331" s="19"/>
      <c r="AQ331" s="19"/>
      <c r="AR331" s="19"/>
      <c r="AS331" s="19"/>
      <c r="AT331" s="19"/>
      <c r="AU331" s="19"/>
      <c r="AV331" s="19"/>
      <c r="AW331" s="19"/>
      <c r="AX331" s="19"/>
      <c r="AY331" s="19">
        <f>SUM(AY164:AY330)</f>
        <v>14406486046.058001</v>
      </c>
      <c r="AZ331" s="19">
        <f>SUM(AZ164:AZ324)</f>
        <v>16104250781.322559</v>
      </c>
      <c r="BA331" s="14"/>
      <c r="BB331" s="14"/>
      <c r="BC331" s="14"/>
      <c r="BD331" s="14"/>
      <c r="BE331" s="14"/>
      <c r="BF331" s="14"/>
      <c r="BG331" s="14"/>
      <c r="BH331" s="14"/>
      <c r="BI331" s="14"/>
      <c r="BJ331" s="14"/>
      <c r="BK331" s="14"/>
      <c r="BL331" s="14"/>
      <c r="BM331" s="14"/>
    </row>
    <row r="332" spans="1:66" ht="13.15" customHeight="1" x14ac:dyDescent="0.2">
      <c r="A332" s="14"/>
      <c r="B332" s="14"/>
      <c r="C332" s="14"/>
      <c r="D332" s="14"/>
      <c r="E332" s="14"/>
      <c r="F332" s="7" t="s">
        <v>249</v>
      </c>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9"/>
      <c r="AE332" s="19"/>
      <c r="AF332" s="19"/>
      <c r="AG332" s="16">
        <f>IF(AC332="С НДС",AF332*1.12,AF332)</f>
        <v>0</v>
      </c>
      <c r="AH332" s="19"/>
      <c r="AI332" s="19"/>
      <c r="AJ332" s="19"/>
      <c r="AK332" s="19"/>
      <c r="AL332" s="19"/>
      <c r="AM332" s="19"/>
      <c r="AN332" s="19"/>
      <c r="AO332" s="19"/>
      <c r="AP332" s="19"/>
      <c r="AQ332" s="19"/>
      <c r="AR332" s="19"/>
      <c r="AS332" s="19"/>
      <c r="AT332" s="19"/>
      <c r="AU332" s="19"/>
      <c r="AV332" s="19"/>
      <c r="AW332" s="19"/>
      <c r="AX332" s="19"/>
      <c r="AY332" s="19">
        <f>AY111+AY162+AY331</f>
        <v>34597627705.112816</v>
      </c>
      <c r="AZ332" s="19">
        <f>AZ111+AZ162+AZ331</f>
        <v>38718329439.467941</v>
      </c>
      <c r="BA332" s="14"/>
      <c r="BB332" s="14"/>
      <c r="BC332" s="14"/>
      <c r="BD332" s="14"/>
      <c r="BE332" s="14"/>
      <c r="BF332" s="14"/>
      <c r="BG332" s="14"/>
      <c r="BH332" s="14"/>
      <c r="BI332" s="14"/>
      <c r="BJ332" s="14"/>
      <c r="BK332" s="14"/>
      <c r="BL332" s="14"/>
      <c r="BM332" s="14"/>
    </row>
  </sheetData>
  <protectedRanges>
    <protectedRange sqref="J212" name="Диапазон3_74_5_1_5_2_1_1_1_1_1_2_5_1_2_1_2" securityDescriptor="O:WDG:WDD:(A;;CC;;;S-1-5-21-1281035640-548247933-376692995-11259)(A;;CC;;;S-1-5-21-1281035640-548247933-376692995-11258)(A;;CC;;;S-1-5-21-1281035640-548247933-376692995-5864)"/>
    <protectedRange sqref="I127" name="Диапазон3_27_1_2_1_1_1_24_1_3" securityDescriptor="O:WDG:WDD:(A;;CC;;;S-1-5-21-1281035640-548247933-376692995-11259)(A;;CC;;;S-1-5-21-1281035640-548247933-376692995-11258)(A;;CC;;;S-1-5-21-1281035640-548247933-376692995-5864)"/>
    <protectedRange sqref="J127" name="Диапазон3_27_1_2_2_1_1_24_1_3" securityDescriptor="O:WDG:WDD:(A;;CC;;;S-1-5-21-1281035640-548247933-376692995-11259)(A;;CC;;;S-1-5-21-1281035640-548247933-376692995-11258)(A;;CC;;;S-1-5-21-1281035640-548247933-376692995-5864)"/>
    <protectedRange sqref="I219" name="Диапазон3_27_1_2_1_1_1_24_1_1_1" securityDescriptor="O:WDG:WDD:(A;;CC;;;S-1-5-21-1281035640-548247933-376692995-11259)(A;;CC;;;S-1-5-21-1281035640-548247933-376692995-11258)(A;;CC;;;S-1-5-21-1281035640-548247933-376692995-5864)"/>
    <protectedRange sqref="J219" name="Диапазон3_27_1_2_2_1_1_24_1_1_1" securityDescriptor="O:WDG:WDD:(A;;CC;;;S-1-5-21-1281035640-548247933-376692995-11259)(A;;CC;;;S-1-5-21-1281035640-548247933-376692995-11258)(A;;CC;;;S-1-5-21-1281035640-548247933-376692995-5864)"/>
    <protectedRange sqref="I128" name="Диапазон3_27_1_2_1_1_1_24_1_2_1" securityDescriptor="O:WDG:WDD:(A;;CC;;;S-1-5-21-1281035640-548247933-376692995-11259)(A;;CC;;;S-1-5-21-1281035640-548247933-376692995-11258)(A;;CC;;;S-1-5-21-1281035640-548247933-376692995-5864)"/>
    <protectedRange sqref="J128" name="Диапазон3_27_1_2_2_1_1_24_1_2_1" securityDescriptor="O:WDG:WDD:(A;;CC;;;S-1-5-21-1281035640-548247933-376692995-11259)(A;;CC;;;S-1-5-21-1281035640-548247933-376692995-11258)(A;;CC;;;S-1-5-21-1281035640-548247933-376692995-5864)"/>
    <protectedRange sqref="J213" name="Диапазон3_74_5_1_5_2_1_1_1_1_1_2_5_1_2_1_1_1" securityDescriptor="O:WDG:WDD:(A;;CC;;;S-1-5-21-1281035640-548247933-376692995-11259)(A;;CC;;;S-1-5-21-1281035640-548247933-376692995-11258)(A;;CC;;;S-1-5-21-1281035640-548247933-376692995-5864)"/>
    <protectedRange sqref="H135:I135" name="Диапазон3_27_1_2_1_1_1_24_1_3_1" securityDescriptor="O:WDG:WDD:(A;;CC;;;S-1-5-21-1281035640-548247933-376692995-11259)(A;;CC;;;S-1-5-21-1281035640-548247933-376692995-11258)(A;;CC;;;S-1-5-21-1281035640-548247933-376692995-5864)"/>
    <protectedRange sqref="H129:I129" name="Диапазон3_27_1_2_1_1_1_24_1_4" securityDescriptor="O:WDG:WDD:(A;;CC;;;S-1-5-21-1281035640-548247933-376692995-11259)(A;;CC;;;S-1-5-21-1281035640-548247933-376692995-11258)(A;;CC;;;S-1-5-21-1281035640-548247933-376692995-5864)"/>
    <protectedRange sqref="I221" name="Диапазон3_27_1_2_1_1_1_24_1_1_1_1" securityDescriptor="O:WDG:WDD:(A;;CC;;;S-1-5-21-1281035640-548247933-376692995-11259)(A;;CC;;;S-1-5-21-1281035640-548247933-376692995-11258)(A;;CC;;;S-1-5-21-1281035640-548247933-376692995-5864)"/>
    <protectedRange sqref="J221" name="Диапазон3_27_1_2_2_1_1_24_1_1_1_1" securityDescriptor="O:WDG:WDD:(A;;CC;;;S-1-5-21-1281035640-548247933-376692995-11259)(A;;CC;;;S-1-5-21-1281035640-548247933-376692995-11258)(A;;CC;;;S-1-5-21-1281035640-548247933-376692995-5864)"/>
    <protectedRange sqref="J180" name="Диапазон3_74_5_1_5_2_1_1_1_1_1_2_5_1_2_1_2_1" securityDescriptor="O:WDG:WDD:(A;;CC;;;S-1-5-21-1281035640-548247933-376692995-11259)(A;;CC;;;S-1-5-21-1281035640-548247933-376692995-11258)(A;;CC;;;S-1-5-21-1281035640-548247933-376692995-5864)"/>
    <protectedRange sqref="J183" name="Диапазон3_74_5_1_5_2_1_1_1_1_1_2_5_1_2_1_3" securityDescriptor="O:WDG:WDD:(A;;CC;;;S-1-5-21-1281035640-548247933-376692995-11259)(A;;CC;;;S-1-5-21-1281035640-548247933-376692995-11258)(A;;CC;;;S-1-5-21-1281035640-548247933-376692995-5864)"/>
    <protectedRange sqref="J186" name="Диапазон3_74_5_1_5_2_1_1_1_1_1_2_5_1_2_1_4" securityDescriptor="O:WDG:WDD:(A;;CC;;;S-1-5-21-1281035640-548247933-376692995-11259)(A;;CC;;;S-1-5-21-1281035640-548247933-376692995-11258)(A;;CC;;;S-1-5-21-1281035640-548247933-376692995-5864)"/>
    <protectedRange sqref="J304" name="Диапазон3_27_1_2_1_1_1_24_1_1_1_1_1" securityDescriptor="O:WDG:WDD:(A;;CC;;;S-1-5-21-1281035640-548247933-376692995-11259)(A;;CC;;;S-1-5-21-1281035640-548247933-376692995-11258)(A;;CC;;;S-1-5-21-1281035640-548247933-376692995-5864)"/>
    <protectedRange sqref="K304" name="Диапазон3_27_1_2_2_1_1_24_1_1_1_1_1" securityDescriptor="O:WDG:WDD:(A;;CC;;;S-1-5-21-1281035640-548247933-376692995-11259)(A;;CC;;;S-1-5-21-1281035640-548247933-376692995-11258)(A;;CC;;;S-1-5-21-1281035640-548247933-376692995-5864)"/>
    <protectedRange sqref="J299" name="Диапазон3_27_1_2_1_1_1_24_1_1_1_2" securityDescriptor="O:WDG:WDD:(A;;CC;;;S-1-5-21-1281035640-548247933-376692995-11259)(A;;CC;;;S-1-5-21-1281035640-548247933-376692995-11258)(A;;CC;;;S-1-5-21-1281035640-548247933-376692995-5864)"/>
    <protectedRange sqref="K299" name="Диапазон3_27_1_2_2_1_1_24_1_1_1_2" securityDescriptor="O:WDG:WDD:(A;;CC;;;S-1-5-21-1281035640-548247933-376692995-11259)(A;;CC;;;S-1-5-21-1281035640-548247933-376692995-11258)(A;;CC;;;S-1-5-21-1281035640-548247933-376692995-5864)"/>
    <protectedRange sqref="J301" name="Диапазон3_27_1_2_1_1_1_24_1_1_1_3" securityDescriptor="O:WDG:WDD:(A;;CC;;;S-1-5-21-1281035640-548247933-376692995-11259)(A;;CC;;;S-1-5-21-1281035640-548247933-376692995-11258)(A;;CC;;;S-1-5-21-1281035640-548247933-376692995-5864)"/>
    <protectedRange sqref="K301" name="Диапазон3_27_1_2_2_1_1_24_1_1_1_3" securityDescriptor="O:WDG:WDD:(A;;CC;;;S-1-5-21-1281035640-548247933-376692995-11259)(A;;CC;;;S-1-5-21-1281035640-548247933-376692995-11258)(A;;CC;;;S-1-5-21-1281035640-548247933-376692995-5864)"/>
    <protectedRange sqref="J303" name="Диапазон3_27_1_2_1_1_1_24_1_1_1_4" securityDescriptor="O:WDG:WDD:(A;;CC;;;S-1-5-21-1281035640-548247933-376692995-11259)(A;;CC;;;S-1-5-21-1281035640-548247933-376692995-11258)(A;;CC;;;S-1-5-21-1281035640-548247933-376692995-5864)"/>
    <protectedRange sqref="K303" name="Диапазон3_27_1_2_2_1_1_24_1_1_1_4" securityDescriptor="O:WDG:WDD:(A;;CC;;;S-1-5-21-1281035640-548247933-376692995-11259)(A;;CC;;;S-1-5-21-1281035640-548247933-376692995-11258)(A;;CC;;;S-1-5-21-1281035640-548247933-376692995-5864)"/>
    <protectedRange sqref="H130:I130" name="Диапазон3_27_1_2_1_1_1_24_1_4_1" securityDescriptor="O:WDG:WDD:(A;;CC;;;S-1-5-21-1281035640-548247933-376692995-11259)(A;;CC;;;S-1-5-21-1281035640-548247933-376692995-11258)(A;;CC;;;S-1-5-21-1281035640-548247933-376692995-5864)"/>
    <protectedRange sqref="H147:I147 H149:I151" name="Диапазон3_27_1_2_1_1_1_24_1_1" securityDescriptor="O:WDG:WDD:(A;;CC;;;S-1-5-21-1281035640-548247933-376692995-11259)(A;;CC;;;S-1-5-21-1281035640-548247933-376692995-11258)(A;;CC;;;S-1-5-21-1281035640-548247933-376692995-5864)"/>
    <protectedRange sqref="I152:J152" name="Диапазон3_27_1_2_1_1_1_24_1_1_1_5" securityDescriptor="O:WDG:WDD:(A;;CC;;;S-1-5-21-1281035640-548247933-376692995-11259)(A;;CC;;;S-1-5-21-1281035640-548247933-376692995-11258)(A;;CC;;;S-1-5-21-1281035640-548247933-376692995-5864)"/>
    <protectedRange sqref="I289" name="Диапазон3_27_1_2_1_1_1_24_1_1_1_6" securityDescriptor="O:WDG:WDD:(A;;CC;;;S-1-5-21-1281035640-548247933-376692995-11259)(A;;CC;;;S-1-5-21-1281035640-548247933-376692995-11258)(A;;CC;;;S-1-5-21-1281035640-548247933-376692995-5864)"/>
    <protectedRange sqref="J289" name="Диапазон3_27_1_2_2_1_1_24_1_1_1_5" securityDescriptor="O:WDG:WDD:(A;;CC;;;S-1-5-21-1281035640-548247933-376692995-11259)(A;;CC;;;S-1-5-21-1281035640-548247933-376692995-11258)(A;;CC;;;S-1-5-21-1281035640-548247933-376692995-5864)"/>
    <protectedRange sqref="I283" name="Диапазон3_27_1_2_1_1_1_24_1_1_1_7" securityDescriptor="O:WDG:WDD:(A;;CC;;;S-1-5-21-1281035640-548247933-376692995-11259)(A;;CC;;;S-1-5-21-1281035640-548247933-376692995-11258)(A;;CC;;;S-1-5-21-1281035640-548247933-376692995-5864)"/>
    <protectedRange sqref="J283" name="Диапазон3_27_1_2_2_1_1_24_1_1_1_6" securityDescriptor="O:WDG:WDD:(A;;CC;;;S-1-5-21-1281035640-548247933-376692995-11259)(A;;CC;;;S-1-5-21-1281035640-548247933-376692995-11258)(A;;CC;;;S-1-5-21-1281035640-548247933-376692995-5864)"/>
    <protectedRange sqref="I277" name="Диапазон3_27_1_2_1_1_1_24_1_1_1_8" securityDescriptor="O:WDG:WDD:(A;;CC;;;S-1-5-21-1281035640-548247933-376692995-11259)(A;;CC;;;S-1-5-21-1281035640-548247933-376692995-11258)(A;;CC;;;S-1-5-21-1281035640-548247933-376692995-5864)"/>
    <protectedRange sqref="J277" name="Диапазон3_27_1_2_2_1_1_24_1_1_1_7" securityDescriptor="O:WDG:WDD:(A;;CC;;;S-1-5-21-1281035640-548247933-376692995-11259)(A;;CC;;;S-1-5-21-1281035640-548247933-376692995-11258)(A;;CC;;;S-1-5-21-1281035640-548247933-376692995-5864)"/>
    <protectedRange sqref="I271" name="Диапазон3_27_1_2_1_1_1_24_1_1_1_9" securityDescriptor="O:WDG:WDD:(A;;CC;;;S-1-5-21-1281035640-548247933-376692995-11259)(A;;CC;;;S-1-5-21-1281035640-548247933-376692995-11258)(A;;CC;;;S-1-5-21-1281035640-548247933-376692995-5864)"/>
    <protectedRange sqref="J271" name="Диапазон3_27_1_2_2_1_1_24_1_1_1_8" securityDescriptor="O:WDG:WDD:(A;;CC;;;S-1-5-21-1281035640-548247933-376692995-11259)(A;;CC;;;S-1-5-21-1281035640-548247933-376692995-11258)(A;;CC;;;S-1-5-21-1281035640-548247933-376692995-5864)"/>
    <protectedRange sqref="I253" name="Диапазон3_27_1_2_1_1_1_24_1_1_1_10" securityDescriptor="O:WDG:WDD:(A;;CC;;;S-1-5-21-1281035640-548247933-376692995-11259)(A;;CC;;;S-1-5-21-1281035640-548247933-376692995-11258)(A;;CC;;;S-1-5-21-1281035640-548247933-376692995-5864)"/>
    <protectedRange sqref="J253" name="Диапазон3_27_1_2_2_1_1_24_1_1_1_9" securityDescriptor="O:WDG:WDD:(A;;CC;;;S-1-5-21-1281035640-548247933-376692995-11259)(A;;CC;;;S-1-5-21-1281035640-548247933-376692995-11258)(A;;CC;;;S-1-5-21-1281035640-548247933-376692995-5864)"/>
    <protectedRange sqref="I246" name="Диапазон3_27_1_2_1_1_1_24_1_1_1_11" securityDescriptor="O:WDG:WDD:(A;;CC;;;S-1-5-21-1281035640-548247933-376692995-11259)(A;;CC;;;S-1-5-21-1281035640-548247933-376692995-11258)(A;;CC;;;S-1-5-21-1281035640-548247933-376692995-5864)"/>
    <protectedRange sqref="J246" name="Диапазон3_27_1_2_2_1_1_24_1_1_1_10" securityDescriptor="O:WDG:WDD:(A;;CC;;;S-1-5-21-1281035640-548247933-376692995-11259)(A;;CC;;;S-1-5-21-1281035640-548247933-376692995-11258)(A;;CC;;;S-1-5-21-1281035640-548247933-376692995-5864)"/>
    <protectedRange sqref="I310" name="Диапазон3_27_1_2_1_1_1_24_1_1_1_12" securityDescriptor="O:WDG:WDD:(A;;CC;;;S-1-5-21-1281035640-548247933-376692995-11259)(A;;CC;;;S-1-5-21-1281035640-548247933-376692995-11258)(A;;CC;;;S-1-5-21-1281035640-548247933-376692995-5864)"/>
    <protectedRange sqref="J310" name="Диапазон3_27_1_2_2_1_1_24_1_1_1_11" securityDescriptor="O:WDG:WDD:(A;;CC;;;S-1-5-21-1281035640-548247933-376692995-11259)(A;;CC;;;S-1-5-21-1281035640-548247933-376692995-11258)(A;;CC;;;S-1-5-21-1281035640-548247933-376692995-5864)"/>
    <protectedRange sqref="I318 I321 I315 I324" name="Диапазон3_27_1_2_1_1_1_24_1_1_1_13" securityDescriptor="O:WDG:WDD:(A;;CC;;;S-1-5-21-1281035640-548247933-376692995-11259)(A;;CC;;;S-1-5-21-1281035640-548247933-376692995-11258)(A;;CC;;;S-1-5-21-1281035640-548247933-376692995-5864)"/>
    <protectedRange sqref="J318 J321 J315 J324" name="Диапазон3_27_1_2_2_1_1_24_1_1_1_12" securityDescriptor="O:WDG:WDD:(A;;CC;;;S-1-5-21-1281035640-548247933-376692995-11259)(A;;CC;;;S-1-5-21-1281035640-548247933-376692995-11258)(A;;CC;;;S-1-5-21-1281035640-548247933-376692995-5864)"/>
    <protectedRange sqref="I153:J153" name="Диапазон3_27_1_2_1_1_1_24_1_1_1_5_1" securityDescriptor="O:WDG:WDD:(A;;CC;;;S-1-5-21-1281035640-548247933-376692995-11259)(A;;CC;;;S-1-5-21-1281035640-548247933-376692995-11258)(A;;CC;;;S-1-5-21-1281035640-548247933-376692995-5864)"/>
    <protectedRange sqref="I247" name="Диапазон3_27_1_2_1_1_1_24_1_1_1_11_1" securityDescriptor="O:WDG:WDD:(A;;CC;;;S-1-5-21-1281035640-548247933-376692995-11259)(A;;CC;;;S-1-5-21-1281035640-548247933-376692995-11258)(A;;CC;;;S-1-5-21-1281035640-548247933-376692995-5864)"/>
    <protectedRange sqref="J247" name="Диапазон3_27_1_2_2_1_1_24_1_1_1_10_1" securityDescriptor="O:WDG:WDD:(A;;CC;;;S-1-5-21-1281035640-548247933-376692995-11259)(A;;CC;;;S-1-5-21-1281035640-548247933-376692995-11258)(A;;CC;;;S-1-5-21-1281035640-548247933-376692995-5864)"/>
    <protectedRange sqref="H148:I148 H154:I154" name="Диапазон3_27_1_2_1_1_1_24_1_1_2" securityDescriptor="O:WDG:WDD:(A;;CC;;;S-1-5-21-1281035640-548247933-376692995-11259)(A;;CC;;;S-1-5-21-1281035640-548247933-376692995-11258)(A;;CC;;;S-1-5-21-1281035640-548247933-376692995-5864)"/>
    <protectedRange sqref="J140 J142 J144" name="Диапазон3_74_5_1_5_2_1_1_1_1_1_2_5_1_2_1_2_2" securityDescriptor="O:WDG:WDD:(A;;CC;;;S-1-5-21-1281035640-548247933-376692995-11259)(A;;CC;;;S-1-5-21-1281035640-548247933-376692995-11258)(A;;CC;;;S-1-5-21-1281035640-548247933-376692995-5864)"/>
    <protectedRange sqref="I248" name="Диапазон3_27_1_2_1_1_1_24_1_1_1_11_1_1" securityDescriptor="O:WDG:WDD:(A;;CC;;;S-1-5-21-1281035640-548247933-376692995-11259)(A;;CC;;;S-1-5-21-1281035640-548247933-376692995-11258)(A;;CC;;;S-1-5-21-1281035640-548247933-376692995-5864)"/>
    <protectedRange sqref="J248" name="Диапазон3_27_1_2_2_1_1_24_1_1_1_10_1_1" securityDescriptor="O:WDG:WDD:(A;;CC;;;S-1-5-21-1281035640-548247933-376692995-11259)(A;;CC;;;S-1-5-21-1281035640-548247933-376692995-11258)(A;;CC;;;S-1-5-21-1281035640-548247933-376692995-5864)"/>
    <protectedRange sqref="I254" name="Диапазон3_27_1_2_1_1_1_24_1_1_1_10_1" securityDescriptor="O:WDG:WDD:(A;;CC;;;S-1-5-21-1281035640-548247933-376692995-11259)(A;;CC;;;S-1-5-21-1281035640-548247933-376692995-11258)(A;;CC;;;S-1-5-21-1281035640-548247933-376692995-5864)"/>
    <protectedRange sqref="J254" name="Диапазон3_27_1_2_2_1_1_24_1_1_1_9_1" securityDescriptor="O:WDG:WDD:(A;;CC;;;S-1-5-21-1281035640-548247933-376692995-11259)(A;;CC;;;S-1-5-21-1281035640-548247933-376692995-11258)(A;;CC;;;S-1-5-21-1281035640-548247933-376692995-5864)"/>
    <protectedRange sqref="I272" name="Диапазон3_27_1_2_1_1_1_24_1_1_1_9_1" securityDescriptor="O:WDG:WDD:(A;;CC;;;S-1-5-21-1281035640-548247933-376692995-11259)(A;;CC;;;S-1-5-21-1281035640-548247933-376692995-11258)(A;;CC;;;S-1-5-21-1281035640-548247933-376692995-5864)"/>
    <protectedRange sqref="J272" name="Диапазон3_27_1_2_2_1_1_24_1_1_1_8_1" securityDescriptor="O:WDG:WDD:(A;;CC;;;S-1-5-21-1281035640-548247933-376692995-11259)(A;;CC;;;S-1-5-21-1281035640-548247933-376692995-11258)(A;;CC;;;S-1-5-21-1281035640-548247933-376692995-5864)"/>
    <protectedRange sqref="I278" name="Диапазон3_27_1_2_1_1_1_24_1_1_1_8_1" securityDescriptor="O:WDG:WDD:(A;;CC;;;S-1-5-21-1281035640-548247933-376692995-11259)(A;;CC;;;S-1-5-21-1281035640-548247933-376692995-11258)(A;;CC;;;S-1-5-21-1281035640-548247933-376692995-5864)"/>
    <protectedRange sqref="J278" name="Диапазон3_27_1_2_2_1_1_24_1_1_1_7_1" securityDescriptor="O:WDG:WDD:(A;;CC;;;S-1-5-21-1281035640-548247933-376692995-11259)(A;;CC;;;S-1-5-21-1281035640-548247933-376692995-11258)(A;;CC;;;S-1-5-21-1281035640-548247933-376692995-5864)"/>
    <protectedRange sqref="I284" name="Диапазон3_27_1_2_1_1_1_24_1_1_1_7_1" securityDescriptor="O:WDG:WDD:(A;;CC;;;S-1-5-21-1281035640-548247933-376692995-11259)(A;;CC;;;S-1-5-21-1281035640-548247933-376692995-11258)(A;;CC;;;S-1-5-21-1281035640-548247933-376692995-5864)"/>
    <protectedRange sqref="J284" name="Диапазон3_27_1_2_2_1_1_24_1_1_1_6_1" securityDescriptor="O:WDG:WDD:(A;;CC;;;S-1-5-21-1281035640-548247933-376692995-11259)(A;;CC;;;S-1-5-21-1281035640-548247933-376692995-11258)(A;;CC;;;S-1-5-21-1281035640-548247933-376692995-5864)"/>
    <protectedRange sqref="I290 I257 I260 I263 I266 I322 I311 I319 I316" name="Диапазон3_27_1_2_1_1_1_24_1_1_1_6_1" securityDescriptor="O:WDG:WDD:(A;;CC;;;S-1-5-21-1281035640-548247933-376692995-11259)(A;;CC;;;S-1-5-21-1281035640-548247933-376692995-11258)(A;;CC;;;S-1-5-21-1281035640-548247933-376692995-5864)"/>
    <protectedRange sqref="J290 J257 J260 J263 J266 J322 J311 J319 J316" name="Диапазон3_27_1_2_2_1_1_24_1_1_1_5_1" securityDescriptor="O:WDG:WDD:(A;;CC;;;S-1-5-21-1281035640-548247933-376692995-11259)(A;;CC;;;S-1-5-21-1281035640-548247933-376692995-11258)(A;;CC;;;S-1-5-21-1281035640-548247933-376692995-5864)"/>
    <protectedRange sqref="J146" name="Диапазон3_74_5_1_5_2_1_1_1_1_1_2_5_1_2_1" securityDescriptor="O:WDG:WDD:(A;;CC;;;S-1-5-21-1281035640-548247933-376692995-11259)(A;;CC;;;S-1-5-21-1281035640-548247933-376692995-11258)(A;;CC;;;S-1-5-21-1281035640-548247933-376692995-5864)"/>
    <protectedRange sqref="I156" name="Диапазон3_6_3_2_1_2_2_1_1" securityDescriptor="O:WDG:WDD:(A;;CC;;;S-1-5-21-1281035640-548247933-376692995-11259)(A;;CC;;;S-1-5-21-1281035640-548247933-376692995-11258)(A;;CC;;;S-1-5-21-1281035640-548247933-376692995-5864)"/>
    <protectedRange sqref="J156" name="Диапазон3_6_3_2_1_2_1_1_1_1" securityDescriptor="O:WDG:WDD:(A;;CC;;;S-1-5-21-1281035640-548247933-376692995-11259)(A;;CC;;;S-1-5-21-1281035640-548247933-376692995-11258)(A;;CC;;;S-1-5-21-1281035640-548247933-376692995-5864)"/>
    <protectedRange sqref="I160" name="Диапазон3_6_3_2_1_2_2_1_1_2" securityDescriptor="O:WDG:WDD:(A;;CC;;;S-1-5-21-1281035640-548247933-376692995-11259)(A;;CC;;;S-1-5-21-1281035640-548247933-376692995-11258)(A;;CC;;;S-1-5-21-1281035640-548247933-376692995-5864)"/>
    <protectedRange sqref="J160" name="Диапазон3_6_3_2_1_2_1_1_1_1_2" securityDescriptor="O:WDG:WDD:(A;;CC;;;S-1-5-21-1281035640-548247933-376692995-11259)(A;;CC;;;S-1-5-21-1281035640-548247933-376692995-11258)(A;;CC;;;S-1-5-21-1281035640-548247933-376692995-5864)"/>
    <protectedRange sqref="I158" name="Диапазон3_6_3_2_1_2_2_1_2_1" securityDescriptor="O:WDG:WDD:(A;;CC;;;S-1-5-21-1281035640-548247933-376692995-11259)(A;;CC;;;S-1-5-21-1281035640-548247933-376692995-11258)(A;;CC;;;S-1-5-21-1281035640-548247933-376692995-5864)"/>
    <protectedRange sqref="J158" name="Диапазон3_6_3_2_1_2_1_1_1_2_1" securityDescriptor="O:WDG:WDD:(A;;CC;;;S-1-5-21-1281035640-548247933-376692995-11259)(A;;CC;;;S-1-5-21-1281035640-548247933-376692995-11258)(A;;CC;;;S-1-5-21-1281035640-548247933-376692995-5864)"/>
    <protectedRange sqref="I161" name="Диапазон3_6_3_2_1_2_2_1_2_1_1" securityDescriptor="O:WDG:WDD:(A;;CC;;;S-1-5-21-1281035640-548247933-376692995-11259)(A;;CC;;;S-1-5-21-1281035640-548247933-376692995-11258)(A;;CC;;;S-1-5-21-1281035640-548247933-376692995-5864)"/>
    <protectedRange sqref="J161" name="Диапазон3_6_3_2_1_2_1_1_1_2_1_1" securityDescriptor="O:WDG:WDD:(A;;CC;;;S-1-5-21-1281035640-548247933-376692995-11259)(A;;CC;;;S-1-5-21-1281035640-548247933-376692995-11258)(A;;CC;;;S-1-5-21-1281035640-548247933-376692995-5864)"/>
    <protectedRange sqref="I327:I329" name="Диапазон3_27_1_2_1_1_1_24_1_1_1_1_2" securityDescriptor="O:WDG:WDD:(A;;CC;;;S-1-5-21-1281035640-548247933-376692995-11259)(A;;CC;;;S-1-5-21-1281035640-548247933-376692995-11258)(A;;CC;;;S-1-5-21-1281035640-548247933-376692995-5864)"/>
    <protectedRange sqref="J327:J329" name="Диапазон3_27_1_2_2_1_1_24_1_1_1_1_2" securityDescriptor="O:WDG:WDD:(A;;CC;;;S-1-5-21-1281035640-548247933-376692995-11259)(A;;CC;;;S-1-5-21-1281035640-548247933-376692995-11258)(A;;CC;;;S-1-5-21-1281035640-548247933-376692995-5864)"/>
    <protectedRange sqref="I330" name="Диапазон3_27_1_2_1_1_1_24_1_1_1_1_2_1" securityDescriptor="O:WDG:WDD:(A;;CC;;;S-1-5-21-1281035640-548247933-376692995-11259)(A;;CC;;;S-1-5-21-1281035640-548247933-376692995-11258)(A;;CC;;;S-1-5-21-1281035640-548247933-376692995-5864)"/>
    <protectedRange sqref="J330" name="Диапазон3_27_1_2_2_1_1_24_1_1_1_1_2_1" securityDescriptor="O:WDG:WDD:(A;;CC;;;S-1-5-21-1281035640-548247933-376692995-11259)(A;;CC;;;S-1-5-21-1281035640-548247933-376692995-11258)(A;;CC;;;S-1-5-21-1281035640-548247933-376692995-5864)"/>
    <protectedRange sqref="I312" name="Диапазон3_27_1_2_1_1_1_24_1_1_1_6_1_1" securityDescriptor="O:WDG:WDD:(A;;CC;;;S-1-5-21-1281035640-548247933-376692995-11259)(A;;CC;;;S-1-5-21-1281035640-548247933-376692995-11258)(A;;CC;;;S-1-5-21-1281035640-548247933-376692995-5864)"/>
    <protectedRange sqref="J312" name="Диапазон3_27_1_2_2_1_1_24_1_1_1_5_1_1" securityDescriptor="O:WDG:WDD:(A;;CC;;;S-1-5-21-1281035640-548247933-376692995-11259)(A;;CC;;;S-1-5-21-1281035640-548247933-376692995-11258)(A;;CC;;;S-1-5-21-1281035640-548247933-376692995-5864)"/>
    <protectedRange sqref="I320" name="Диапазон3_27_1_2_1_1_1_24_1_1_1_6_1_1_1" securityDescriptor="O:WDG:WDD:(A;;CC;;;S-1-5-21-1281035640-548247933-376692995-11259)(A;;CC;;;S-1-5-21-1281035640-548247933-376692995-11258)(A;;CC;;;S-1-5-21-1281035640-548247933-376692995-5864)"/>
    <protectedRange sqref="J320" name="Диапазон3_27_1_2_2_1_1_24_1_1_1_5_1_1_1" securityDescriptor="O:WDG:WDD:(A;;CC;;;S-1-5-21-1281035640-548247933-376692995-11259)(A;;CC;;;S-1-5-21-1281035640-548247933-376692995-11258)(A;;CC;;;S-1-5-21-1281035640-548247933-376692995-5864)"/>
    <protectedRange sqref="I323" name="Диапазон3_27_1_2_1_1_1_24_1_1_1_6_1_2" securityDescriptor="O:WDG:WDD:(A;;CC;;;S-1-5-21-1281035640-548247933-376692995-11259)(A;;CC;;;S-1-5-21-1281035640-548247933-376692995-11258)(A;;CC;;;S-1-5-21-1281035640-548247933-376692995-5864)"/>
    <protectedRange sqref="J323" name="Диапазон3_27_1_2_2_1_1_24_1_1_1_5_1_2" securityDescriptor="O:WDG:WDD:(A;;CC;;;S-1-5-21-1281035640-548247933-376692995-11259)(A;;CC;;;S-1-5-21-1281035640-548247933-376692995-11258)(A;;CC;;;S-1-5-21-1281035640-548247933-376692995-5864)"/>
    <protectedRange sqref="I317" name="Диапазон3_27_1_2_1_1_1_24_1_1_1_6_1_3" securityDescriptor="O:WDG:WDD:(A;;CC;;;S-1-5-21-1281035640-548247933-376692995-11259)(A;;CC;;;S-1-5-21-1281035640-548247933-376692995-11258)(A;;CC;;;S-1-5-21-1281035640-548247933-376692995-5864)"/>
    <protectedRange sqref="J317" name="Диапазон3_27_1_2_2_1_1_24_1_1_1_5_1_3" securityDescriptor="O:WDG:WDD:(A;;CC;;;S-1-5-21-1281035640-548247933-376692995-11259)(A;;CC;;;S-1-5-21-1281035640-548247933-376692995-11258)(A;;CC;;;S-1-5-21-1281035640-548247933-376692995-5864)"/>
  </protectedRanges>
  <autoFilter ref="A9:WXN332"/>
  <mergeCells count="64">
    <mergeCell ref="Q5:Q7"/>
    <mergeCell ref="K5:K7"/>
    <mergeCell ref="L5:L7"/>
    <mergeCell ref="M5:M7"/>
    <mergeCell ref="N5:N7"/>
    <mergeCell ref="O5:O7"/>
    <mergeCell ref="P5:P7"/>
    <mergeCell ref="AH6:AH7"/>
    <mergeCell ref="AI6:AI7"/>
    <mergeCell ref="AJ6:AJ7"/>
    <mergeCell ref="AK6:AK7"/>
    <mergeCell ref="R5:R7"/>
    <mergeCell ref="S5:S7"/>
    <mergeCell ref="T5:T7"/>
    <mergeCell ref="U5:U7"/>
    <mergeCell ref="AL6:AL7"/>
    <mergeCell ref="BD6:BF6"/>
    <mergeCell ref="BG6:BI6"/>
    <mergeCell ref="BJ6:BL6"/>
    <mergeCell ref="AN6:AN7"/>
    <mergeCell ref="AO6:AO7"/>
    <mergeCell ref="AX6:AX7"/>
    <mergeCell ref="AY6:AY7"/>
    <mergeCell ref="AZ6:AZ7"/>
    <mergeCell ref="BB6:BB7"/>
    <mergeCell ref="AM6:AM7"/>
    <mergeCell ref="BB5:BC5"/>
    <mergeCell ref="BC6:BC7"/>
    <mergeCell ref="AP5:AS5"/>
    <mergeCell ref="AP6:AP7"/>
    <mergeCell ref="AQ6:AQ7"/>
    <mergeCell ref="AR6:AR7"/>
    <mergeCell ref="AS6:AS7"/>
    <mergeCell ref="AT5:AW5"/>
    <mergeCell ref="AT6:AT7"/>
    <mergeCell ref="AU6:AU7"/>
    <mergeCell ref="AV6:AV7"/>
    <mergeCell ref="AW6:AW7"/>
    <mergeCell ref="BD5:BL5"/>
    <mergeCell ref="BM5:BM7"/>
    <mergeCell ref="W6:X6"/>
    <mergeCell ref="AB5:AB7"/>
    <mergeCell ref="AC5:AC7"/>
    <mergeCell ref="AD5:AG5"/>
    <mergeCell ref="AH5:AK5"/>
    <mergeCell ref="AL5:AO5"/>
    <mergeCell ref="AD6:AD7"/>
    <mergeCell ref="AE6:AE7"/>
    <mergeCell ref="AF6:AF7"/>
    <mergeCell ref="AG6:AG7"/>
    <mergeCell ref="V5:X5"/>
    <mergeCell ref="Y5:AA6"/>
    <mergeCell ref="AX5:AZ5"/>
    <mergeCell ref="BA5:BA7"/>
    <mergeCell ref="A5:A7"/>
    <mergeCell ref="F5:F7"/>
    <mergeCell ref="G5:G7"/>
    <mergeCell ref="I5:I7"/>
    <mergeCell ref="J5:J7"/>
    <mergeCell ref="C5:C7"/>
    <mergeCell ref="D5:D7"/>
    <mergeCell ref="E5:E7"/>
    <mergeCell ref="B5:B7"/>
    <mergeCell ref="H5:H7"/>
  </mergeCells>
  <conditionalFormatting sqref="AT164:AU166 AT190:AU190 AT192:AU192 AT194:AU194 AT196:AU196 AT199:AU199 AT202:AU202 AT205:AU205 AT181:AU181 AT184:AU184 AT187:AU188 AT169:AU169 AT172:AU172 AT174:AU174 AT176:AU176 AT178:AU178">
    <cfRule type="duplicateValues" dxfId="96" priority="99" stopIfTrue="1"/>
  </conditionalFormatting>
  <conditionalFormatting sqref="BC194">
    <cfRule type="duplicateValues" dxfId="95" priority="98"/>
  </conditionalFormatting>
  <conditionalFormatting sqref="AX164:AX166 AX190 AX192 AX194 AX196 AX199 AX202 AX205 AX181 AX184 AX187:AX188 AX169 AX172 AX174 AX176 AX178">
    <cfRule type="duplicateValues" dxfId="94" priority="97" stopIfTrue="1"/>
  </conditionalFormatting>
  <conditionalFormatting sqref="E44 E47 E50 E53 E56">
    <cfRule type="duplicateValues" dxfId="93" priority="96"/>
  </conditionalFormatting>
  <conditionalFormatting sqref="AT206:AU206">
    <cfRule type="duplicateValues" dxfId="92" priority="100" stopIfTrue="1"/>
  </conditionalFormatting>
  <conditionalFormatting sqref="BC207:BC211 AX206">
    <cfRule type="duplicateValues" dxfId="91" priority="101" stopIfTrue="1"/>
  </conditionalFormatting>
  <conditionalFormatting sqref="AT189:AU189">
    <cfRule type="duplicateValues" dxfId="90" priority="95" stopIfTrue="1"/>
  </conditionalFormatting>
  <conditionalFormatting sqref="AX189">
    <cfRule type="duplicateValues" dxfId="89" priority="94" stopIfTrue="1"/>
  </conditionalFormatting>
  <conditionalFormatting sqref="AT191:AU191">
    <cfRule type="duplicateValues" dxfId="88" priority="93" stopIfTrue="1"/>
  </conditionalFormatting>
  <conditionalFormatting sqref="AX191">
    <cfRule type="duplicateValues" dxfId="87" priority="92" stopIfTrue="1"/>
  </conditionalFormatting>
  <conditionalFormatting sqref="AT193:AU193">
    <cfRule type="duplicateValues" dxfId="86" priority="91" stopIfTrue="1"/>
  </conditionalFormatting>
  <conditionalFormatting sqref="AX193">
    <cfRule type="duplicateValues" dxfId="85" priority="90" stopIfTrue="1"/>
  </conditionalFormatting>
  <conditionalFormatting sqref="AT195:AU195">
    <cfRule type="duplicateValues" dxfId="84" priority="89" stopIfTrue="1"/>
  </conditionalFormatting>
  <conditionalFormatting sqref="BC195">
    <cfRule type="duplicateValues" dxfId="83" priority="88"/>
  </conditionalFormatting>
  <conditionalFormatting sqref="AX195">
    <cfRule type="duplicateValues" dxfId="82" priority="87" stopIfTrue="1"/>
  </conditionalFormatting>
  <conditionalFormatting sqref="AT197:AU197">
    <cfRule type="duplicateValues" dxfId="81" priority="86" stopIfTrue="1"/>
  </conditionalFormatting>
  <conditionalFormatting sqref="AX197">
    <cfRule type="duplicateValues" dxfId="80" priority="85" stopIfTrue="1"/>
  </conditionalFormatting>
  <conditionalFormatting sqref="AT200:AU200">
    <cfRule type="duplicateValues" dxfId="79" priority="84" stopIfTrue="1"/>
  </conditionalFormatting>
  <conditionalFormatting sqref="AX200">
    <cfRule type="duplicateValues" dxfId="78" priority="83" stopIfTrue="1"/>
  </conditionalFormatting>
  <conditionalFormatting sqref="AT203:AU203">
    <cfRule type="duplicateValues" dxfId="77" priority="82" stopIfTrue="1"/>
  </conditionalFormatting>
  <conditionalFormatting sqref="AX203">
    <cfRule type="duplicateValues" dxfId="76" priority="81" stopIfTrue="1"/>
  </conditionalFormatting>
  <conditionalFormatting sqref="AX216">
    <cfRule type="duplicateValues" dxfId="75" priority="80" stopIfTrue="1"/>
  </conditionalFormatting>
  <conditionalFormatting sqref="H102 H106">
    <cfRule type="duplicateValues" dxfId="74" priority="79"/>
  </conditionalFormatting>
  <conditionalFormatting sqref="H102">
    <cfRule type="duplicateValues" dxfId="73" priority="78"/>
  </conditionalFormatting>
  <conditionalFormatting sqref="H102">
    <cfRule type="duplicateValues" dxfId="72" priority="77"/>
  </conditionalFormatting>
  <conditionalFormatting sqref="AT222:AU223">
    <cfRule type="duplicateValues" dxfId="71" priority="76" stopIfTrue="1"/>
  </conditionalFormatting>
  <conditionalFormatting sqref="AX222:AX223">
    <cfRule type="duplicateValues" dxfId="70" priority="75" stopIfTrue="1"/>
  </conditionalFormatting>
  <conditionalFormatting sqref="AT179:AU179">
    <cfRule type="duplicateValues" dxfId="69" priority="74" stopIfTrue="1"/>
  </conditionalFormatting>
  <conditionalFormatting sqref="AX179">
    <cfRule type="duplicateValues" dxfId="68" priority="73" stopIfTrue="1"/>
  </conditionalFormatting>
  <conditionalFormatting sqref="AT182:AU182">
    <cfRule type="duplicateValues" dxfId="67" priority="72" stopIfTrue="1"/>
  </conditionalFormatting>
  <conditionalFormatting sqref="AX182">
    <cfRule type="duplicateValues" dxfId="66" priority="71" stopIfTrue="1"/>
  </conditionalFormatting>
  <conditionalFormatting sqref="AT185:AU185">
    <cfRule type="duplicateValues" dxfId="65" priority="70" stopIfTrue="1"/>
  </conditionalFormatting>
  <conditionalFormatting sqref="AX185">
    <cfRule type="duplicateValues" dxfId="64" priority="69" stopIfTrue="1"/>
  </conditionalFormatting>
  <conditionalFormatting sqref="BB224">
    <cfRule type="duplicateValues" dxfId="63" priority="67" stopIfTrue="1"/>
  </conditionalFormatting>
  <conditionalFormatting sqref="AX224">
    <cfRule type="duplicateValues" dxfId="62" priority="68" stopIfTrue="1"/>
  </conditionalFormatting>
  <conditionalFormatting sqref="AT293:AU293">
    <cfRule type="duplicateValues" dxfId="61" priority="65" stopIfTrue="1"/>
  </conditionalFormatting>
  <conditionalFormatting sqref="AX293">
    <cfRule type="duplicateValues" dxfId="60" priority="66" stopIfTrue="1"/>
  </conditionalFormatting>
  <conditionalFormatting sqref="AT294:AU294">
    <cfRule type="duplicateValues" dxfId="59" priority="63" stopIfTrue="1"/>
  </conditionalFormatting>
  <conditionalFormatting sqref="AX294">
    <cfRule type="duplicateValues" dxfId="58" priority="64" stopIfTrue="1"/>
  </conditionalFormatting>
  <conditionalFormatting sqref="H103">
    <cfRule type="duplicateValues" dxfId="57" priority="62"/>
  </conditionalFormatting>
  <conditionalFormatting sqref="H103">
    <cfRule type="duplicateValues" dxfId="56" priority="61"/>
  </conditionalFormatting>
  <conditionalFormatting sqref="H103">
    <cfRule type="duplicateValues" dxfId="55" priority="60"/>
  </conditionalFormatting>
  <conditionalFormatting sqref="H107">
    <cfRule type="duplicateValues" dxfId="54" priority="59"/>
  </conditionalFormatting>
  <conditionalFormatting sqref="H107">
    <cfRule type="duplicateValues" dxfId="53" priority="58"/>
  </conditionalFormatting>
  <conditionalFormatting sqref="H107">
    <cfRule type="duplicateValues" dxfId="52" priority="57"/>
  </conditionalFormatting>
  <conditionalFormatting sqref="AT298:AU298">
    <cfRule type="duplicateValues" dxfId="51" priority="55" stopIfTrue="1"/>
  </conditionalFormatting>
  <conditionalFormatting sqref="AX298">
    <cfRule type="duplicateValues" dxfId="50" priority="56" stopIfTrue="1"/>
  </conditionalFormatting>
  <conditionalFormatting sqref="AT300:AU300">
    <cfRule type="duplicateValues" dxfId="49" priority="53" stopIfTrue="1"/>
  </conditionalFormatting>
  <conditionalFormatting sqref="AX300">
    <cfRule type="duplicateValues" dxfId="48" priority="54" stopIfTrue="1"/>
  </conditionalFormatting>
  <conditionalFormatting sqref="H104">
    <cfRule type="duplicateValues" dxfId="47" priority="48"/>
  </conditionalFormatting>
  <conditionalFormatting sqref="H104">
    <cfRule type="duplicateValues" dxfId="46" priority="47"/>
  </conditionalFormatting>
  <conditionalFormatting sqref="H104">
    <cfRule type="duplicateValues" dxfId="45" priority="46"/>
  </conditionalFormatting>
  <conditionalFormatting sqref="H108">
    <cfRule type="duplicateValues" dxfId="44" priority="45"/>
  </conditionalFormatting>
  <conditionalFormatting sqref="H108">
    <cfRule type="duplicateValues" dxfId="43" priority="44"/>
  </conditionalFormatting>
  <conditionalFormatting sqref="H108">
    <cfRule type="duplicateValues" dxfId="42" priority="43"/>
  </conditionalFormatting>
  <conditionalFormatting sqref="AP221">
    <cfRule type="duplicateValues" dxfId="41" priority="42" stopIfTrue="1"/>
  </conditionalFormatting>
  <conditionalFormatting sqref="AT180:AU180">
    <cfRule type="duplicateValues" dxfId="40" priority="40" stopIfTrue="1"/>
  </conditionalFormatting>
  <conditionalFormatting sqref="AX180">
    <cfRule type="duplicateValues" dxfId="39" priority="41" stopIfTrue="1"/>
  </conditionalFormatting>
  <conditionalFormatting sqref="AT183:AU183">
    <cfRule type="duplicateValues" dxfId="38" priority="38" stopIfTrue="1"/>
  </conditionalFormatting>
  <conditionalFormatting sqref="AX183">
    <cfRule type="duplicateValues" dxfId="37" priority="39" stopIfTrue="1"/>
  </conditionalFormatting>
  <conditionalFormatting sqref="AT186:AU186">
    <cfRule type="duplicateValues" dxfId="36" priority="36" stopIfTrue="1"/>
  </conditionalFormatting>
  <conditionalFormatting sqref="AX186">
    <cfRule type="duplicateValues" dxfId="35" priority="37" stopIfTrue="1"/>
  </conditionalFormatting>
  <conditionalFormatting sqref="AQ304">
    <cfRule type="duplicateValues" dxfId="34" priority="34" stopIfTrue="1"/>
  </conditionalFormatting>
  <conditionalFormatting sqref="AP304">
    <cfRule type="duplicateValues" dxfId="33" priority="35" stopIfTrue="1"/>
  </conditionalFormatting>
  <conditionalFormatting sqref="AT305:AU307">
    <cfRule type="duplicateValues" dxfId="32" priority="32" stopIfTrue="1"/>
  </conditionalFormatting>
  <conditionalFormatting sqref="AX305:AX307">
    <cfRule type="duplicateValues" dxfId="31" priority="33" stopIfTrue="1"/>
  </conditionalFormatting>
  <conditionalFormatting sqref="AT299:AU299">
    <cfRule type="duplicateValues" dxfId="30" priority="30" stopIfTrue="1"/>
  </conditionalFormatting>
  <conditionalFormatting sqref="AX299">
    <cfRule type="duplicateValues" dxfId="29" priority="31" stopIfTrue="1"/>
  </conditionalFormatting>
  <conditionalFormatting sqref="AT301:AU301">
    <cfRule type="duplicateValues" dxfId="28" priority="28" stopIfTrue="1"/>
  </conditionalFormatting>
  <conditionalFormatting sqref="AX301">
    <cfRule type="duplicateValues" dxfId="27" priority="29" stopIfTrue="1"/>
  </conditionalFormatting>
  <conditionalFormatting sqref="AT303:AU303">
    <cfRule type="duplicateValues" dxfId="26" priority="26" stopIfTrue="1"/>
  </conditionalFormatting>
  <conditionalFormatting sqref="AX303">
    <cfRule type="duplicateValues" dxfId="25" priority="27" stopIfTrue="1"/>
  </conditionalFormatting>
  <conditionalFormatting sqref="AZ67">
    <cfRule type="duplicateValues" dxfId="24" priority="25"/>
  </conditionalFormatting>
  <conditionalFormatting sqref="AZ72">
    <cfRule type="duplicateValues" dxfId="23" priority="24"/>
  </conditionalFormatting>
  <conditionalFormatting sqref="AZ101">
    <cfRule type="duplicateValues" dxfId="22" priority="23"/>
  </conditionalFormatting>
  <conditionalFormatting sqref="AZ92">
    <cfRule type="duplicateValues" dxfId="21" priority="22"/>
  </conditionalFormatting>
  <conditionalFormatting sqref="AZ92">
    <cfRule type="duplicateValues" dxfId="20" priority="20"/>
    <cfRule type="duplicateValues" dxfId="19" priority="21"/>
  </conditionalFormatting>
  <conditionalFormatting sqref="H109">
    <cfRule type="duplicateValues" dxfId="18" priority="19"/>
  </conditionalFormatting>
  <conditionalFormatting sqref="H109">
    <cfRule type="duplicateValues" dxfId="17" priority="18"/>
  </conditionalFormatting>
  <conditionalFormatting sqref="H109">
    <cfRule type="duplicateValues" dxfId="16" priority="17"/>
  </conditionalFormatting>
  <conditionalFormatting sqref="H81">
    <cfRule type="duplicateValues" dxfId="15" priority="14"/>
  </conditionalFormatting>
  <conditionalFormatting sqref="H81">
    <cfRule type="duplicateValues" dxfId="14" priority="16"/>
  </conditionalFormatting>
  <conditionalFormatting sqref="H81">
    <cfRule type="duplicateValues" dxfId="13" priority="15"/>
  </conditionalFormatting>
  <conditionalFormatting sqref="H84">
    <cfRule type="duplicateValues" dxfId="12" priority="11"/>
  </conditionalFormatting>
  <conditionalFormatting sqref="H84">
    <cfRule type="duplicateValues" dxfId="11" priority="13"/>
  </conditionalFormatting>
  <conditionalFormatting sqref="H84">
    <cfRule type="duplicateValues" dxfId="10" priority="12"/>
  </conditionalFormatting>
  <conditionalFormatting sqref="H14">
    <cfRule type="duplicateValues" dxfId="9" priority="8"/>
  </conditionalFormatting>
  <conditionalFormatting sqref="H14">
    <cfRule type="duplicateValues" dxfId="8" priority="10"/>
  </conditionalFormatting>
  <conditionalFormatting sqref="H14">
    <cfRule type="duplicateValues" dxfId="7" priority="9"/>
  </conditionalFormatting>
  <conditionalFormatting sqref="H17">
    <cfRule type="duplicateValues" dxfId="6" priority="5"/>
  </conditionalFormatting>
  <conditionalFormatting sqref="H17">
    <cfRule type="duplicateValues" dxfId="5" priority="7"/>
  </conditionalFormatting>
  <conditionalFormatting sqref="H17">
    <cfRule type="duplicateValues" dxfId="4" priority="6"/>
  </conditionalFormatting>
  <conditionalFormatting sqref="AZ93">
    <cfRule type="duplicateValues" dxfId="3" priority="4"/>
  </conditionalFormatting>
  <conditionalFormatting sqref="AZ93">
    <cfRule type="duplicateValues" dxfId="2" priority="2"/>
    <cfRule type="duplicateValues" dxfId="1" priority="3"/>
  </conditionalFormatting>
  <conditionalFormatting sqref="AZ73">
    <cfRule type="duplicateValues" dxfId="0" priority="1"/>
  </conditionalFormatting>
  <dataValidations count="11">
    <dataValidation type="custom" allowBlank="1" showInputMessage="1" showErrorMessage="1" sqref="AF212">
      <formula1>#REF!*#REF!</formula1>
    </dataValidation>
    <dataValidation type="list" allowBlank="1" showInputMessage="1" showErrorMessage="1" sqref="L303 L113:L115 L222:L223 L291:L294 L205:L206 L199:L200 L202:L203 L187:L197 L164:L179 L181:L182 L184:L185 L296:L301 L214:L216">
      <formula1>основания150</formula1>
    </dataValidation>
    <dataValidation type="list" allowBlank="1" showInputMessage="1" showErrorMessage="1" sqref="AB207:AB211 WMF127 WLU128 WCJ127 VSN127 VIR127 UYV127 UOZ127 UFD127 TVH127 TLL127 TBP127 SRT127 SHX127 RYB127 ROF127 REJ127 QUN127 QKR127 QAV127 PQZ127 PHD127 OXH127 ONL127 ODP127 NTT127 NJX127 NAB127 MQF127 MGJ127 LWN127 LMR127 LCV127 KSZ127 KJD127 JZH127 JPL127 JFP127 IVT127 ILX127 ICB127 HSF127 HIJ127 GYN127 GOR127 GEV127 FUZ127 FLD127 FBH127 ERL127 EHP127 DXT127 DNX127 DEB127 CUF127 CKJ127 CAN127 BQR127 BGV127 AWZ127 AND127 ADH127 TL127 JP127 WWB127 WCH220 VIR219 UYV219 UOZ219 UFD219 TVH219 TLL219 TBP219 SRT219 SHX219 RYB219 ROF219 REJ219 QUN219 QKR219 QAV219 PQZ219 PHD219 OXH219 ONL219 ODP219 NTT219 NJX219 NAB219 MQF219 MGJ219 LWN219 LMR219 LCV219 KSZ219 KJD219 JZH219 JPL219 JFP219 IVT219 ILX219 ICB219 HSF219 HIJ219 GYN219 GOR219 GEV219 FUZ219 FLD219 FBH219 ERL219 EHP219 DXT219 DNX219 DEB219 CUF219 CKJ219 CAN219 BQR219 BGV219 AWZ219 AND219 ADH219 TL219 JP219 WWB219 WMF219 WCJ219 AB226:AB229 VSL220 VIP220 UYT220 UOX220 UFB220 TVF220 TLJ220 TBN220 SRR220 SHV220 RXZ220 ROD220 REH220 QUL220 QKP220 QAT220 PQX220 PHB220 OXF220 ONJ220 ODN220 NTR220 NJV220 MZZ220 MQD220 MGH220 LWL220 LMP220 LCT220 KSX220 KJB220 JZF220 JPJ220 JFN220 IVR220 ILV220 IBZ220 HSD220 HIH220 GYL220 GOP220 GET220 FUX220 FLB220 FBF220 ERJ220 EHN220 DXR220 DNV220 DDZ220 CUD220 CKH220 CAL220 BQP220 BGT220 AWX220 ANB220 ADF220 TJ220 JN220 WVZ220 WMD220 VSN219 WBY128 VSC128 VIG128 UYK128 UOO128 UES128 TUW128 TLA128 TBE128 SRI128 SHM128 RXQ128 RNU128 RDY128 QUC128 QKG128 QAK128 PQO128 PGS128 OWW128 ONA128 ODE128 NTI128 NJM128 MZQ128 MPU128 MFY128 LWC128 LMG128 LCK128 KSO128 KIS128 JYW128 JPA128 JFE128 IVI128 ILM128 IBQ128 HRU128 HHY128 GYC128 GOG128 GEK128 FUO128 FKS128 FAW128 ERA128 EHE128 DXI128 DNM128 DDQ128 CTU128 CJY128 CAC128 BQG128 BGK128 AWO128 AMS128 ACW128 TA128 JE128 WVQ128 AB116:AB117 AB135 AB127:AB130 AB308:AB309 AB147:AB151">
      <formula1>ЕИ</formula1>
    </dataValidation>
    <dataValidation type="list" allowBlank="1" showInputMessage="1" showErrorMessage="1" sqref="U207:U211 WLY127 WLN128 WCC127 VSG127 VIK127 UYO127 UOS127 UEW127 TVA127 TLE127 TBI127 SRM127 SHQ127 RXU127 RNY127 REC127 QUG127 QKK127 QAO127 PQS127 PGW127 OXA127 ONE127 ODI127 NTM127 NJQ127 MZU127 MPY127 MGC127 LWG127 LMK127 LCO127 KSS127 KIW127 JZA127 JPE127 JFI127 IVM127 ILQ127 IBU127 HRY127 HIC127 GYG127 GOK127 GEO127 FUS127 FKW127 FBA127 ERE127 EHI127 DXM127 DNQ127 DDU127 CTY127 CKC127 CAG127 BQK127 BGO127 AWS127 AMW127 ADA127 TE127 JI127 WVU127 WLW220 VIK219 UYO219 UOS219 UEW219 TVA219 TLE219 TBI219 SRM219 SHQ219 RXU219 RNY219 REC219 QUG219 QKK219 QAO219 PQS219 PGW219 OXA219 ONE219 ODI219 NTM219 NJQ219 MZU219 MPY219 MGC219 LWG219 LMK219 LCO219 KSS219 KIW219 JZA219 JPE219 JFI219 IVM219 ILQ219 IBU219 HRY219 HIC219 GYG219 GOK219 GEO219 FUS219 FKW219 FBA219 ERE219 EHI219 DXM219 DNQ219 DDU219 CTY219 CKC219 CAG219 BQK219 BGO219 AWS219 AMW219 ADA219 TE219 JI219 WVU219 WLY219 WCC219 U226:U229 WCA220 VSE220 VII220 UYM220 UOQ220 UEU220 TUY220 TLC220 TBG220 SRK220 SHO220 RXS220 RNW220 REA220 QUE220 QKI220 QAM220 PQQ220 PGU220 OWY220 ONC220 ODG220 NTK220 NJO220 MZS220 MPW220 MGA220 LWE220 LMI220 LCM220 KSQ220 KIU220 JYY220 JPC220 JFG220 IVK220 ILO220 IBS220 HRW220 HIA220 GYE220 GOI220 GEM220 FUQ220 FKU220 FAY220 ERC220 EHG220 DXK220 DNO220 DDS220 CTW220 CKA220 CAE220 BQI220 BGM220 AWQ220 AMU220 ACY220 TC220 JG220 WVS220 VSG219 WBR128 VRV128 VHZ128 UYD128 UOH128 UEL128 TUP128 TKT128 TAX128 SRB128 SHF128 RXJ128 RNN128 RDR128 QTV128 QJZ128 QAD128 PQH128 PGL128 OWP128 OMT128 OCX128 NTB128 NJF128 MZJ128 MPN128 MFR128 LVV128 LLZ128 LCD128 KSH128 KIL128 JYP128 JOT128 JEX128 IVB128 ILF128 IBJ128 HRN128 HHR128 GXV128 GNZ128 GED128 FUH128 FKL128 FAP128 EQT128 EGX128 DXB128 DNF128 DDJ128 CTN128 CJR128 BZV128 BPZ128 BGD128 AWH128 AML128 ACP128 ST128 IX128 WVJ128 U116:U117 U135 U127:U130 U308:U309 U139:U142 U147:U151 TM156 ADI156 ANE156 AXA156 BGW156 BQS156 CAO156 CKK156 CUG156 DEC156 DNY156 DXU156 EHQ156 ERM156 FBI156 FLE156 FVA156 GEW156 GOS156 GYO156 HIK156 HSG156 ICC156 ILY156 IVU156 JFQ156 JPM156 JZI156 KJE156 KTA156 LCW156 LMS156 LWO156 MGK156 MQG156 NAC156 NJY156 NTU156 ODQ156 ONM156 OXI156 PHE156 PRA156 QAW156 QKS156 QUO156 REK156 ROG156 RYC156 SHY156 SRU156 TBQ156 TLM156 TVI156 UFE156 UPA156 UYW156 VIS156 VSO156 WCK156 WMG156 WWC156 JQ156">
      <formula1>Инкотермс</formula1>
    </dataValidation>
    <dataValidation type="custom" allowBlank="1" showInputMessage="1" showErrorMessage="1" sqref="AY131137:AY131160 AY65601:AY65624 AY196673:AY196696 AY983105:AY983128 AY917569:AY917592 AY852033:AY852056 AY786497:AY786520 AY720961:AY720984 AY655425:AY655448 AY589889:AY589912 AY524353:AY524376 AY458817:AY458840 AY393281:AY393304 AY327745:AY327768 AY262209:AY262232">
      <formula1>AO65601*AX65601</formula1>
    </dataValidation>
    <dataValidation type="list" allowBlank="1" showInputMessage="1" showErrorMessage="1" sqref="WVR983105:WVR983933 L65601:L66429 JF65601:JF66429 TB65601:TB66429 ACX65601:ACX66429 AMT65601:AMT66429 AWP65601:AWP66429 BGL65601:BGL66429 BQH65601:BQH66429 CAD65601:CAD66429 CJZ65601:CJZ66429 CTV65601:CTV66429 DDR65601:DDR66429 DNN65601:DNN66429 DXJ65601:DXJ66429 EHF65601:EHF66429 ERB65601:ERB66429 FAX65601:FAX66429 FKT65601:FKT66429 FUP65601:FUP66429 GEL65601:GEL66429 GOH65601:GOH66429 GYD65601:GYD66429 HHZ65601:HHZ66429 HRV65601:HRV66429 IBR65601:IBR66429 ILN65601:ILN66429 IVJ65601:IVJ66429 JFF65601:JFF66429 JPB65601:JPB66429 JYX65601:JYX66429 KIT65601:KIT66429 KSP65601:KSP66429 LCL65601:LCL66429 LMH65601:LMH66429 LWD65601:LWD66429 MFZ65601:MFZ66429 MPV65601:MPV66429 MZR65601:MZR66429 NJN65601:NJN66429 NTJ65601:NTJ66429 ODF65601:ODF66429 ONB65601:ONB66429 OWX65601:OWX66429 PGT65601:PGT66429 PQP65601:PQP66429 QAL65601:QAL66429 QKH65601:QKH66429 QUD65601:QUD66429 RDZ65601:RDZ66429 RNV65601:RNV66429 RXR65601:RXR66429 SHN65601:SHN66429 SRJ65601:SRJ66429 TBF65601:TBF66429 TLB65601:TLB66429 TUX65601:TUX66429 UET65601:UET66429 UOP65601:UOP66429 UYL65601:UYL66429 VIH65601:VIH66429 VSD65601:VSD66429 WBZ65601:WBZ66429 WLV65601:WLV66429 WVR65601:WVR66429 L131137:L131965 JF131137:JF131965 TB131137:TB131965 ACX131137:ACX131965 AMT131137:AMT131965 AWP131137:AWP131965 BGL131137:BGL131965 BQH131137:BQH131965 CAD131137:CAD131965 CJZ131137:CJZ131965 CTV131137:CTV131965 DDR131137:DDR131965 DNN131137:DNN131965 DXJ131137:DXJ131965 EHF131137:EHF131965 ERB131137:ERB131965 FAX131137:FAX131965 FKT131137:FKT131965 FUP131137:FUP131965 GEL131137:GEL131965 GOH131137:GOH131965 GYD131137:GYD131965 HHZ131137:HHZ131965 HRV131137:HRV131965 IBR131137:IBR131965 ILN131137:ILN131965 IVJ131137:IVJ131965 JFF131137:JFF131965 JPB131137:JPB131965 JYX131137:JYX131965 KIT131137:KIT131965 KSP131137:KSP131965 LCL131137:LCL131965 LMH131137:LMH131965 LWD131137:LWD131965 MFZ131137:MFZ131965 MPV131137:MPV131965 MZR131137:MZR131965 NJN131137:NJN131965 NTJ131137:NTJ131965 ODF131137:ODF131965 ONB131137:ONB131965 OWX131137:OWX131965 PGT131137:PGT131965 PQP131137:PQP131965 QAL131137:QAL131965 QKH131137:QKH131965 QUD131137:QUD131965 RDZ131137:RDZ131965 RNV131137:RNV131965 RXR131137:RXR131965 SHN131137:SHN131965 SRJ131137:SRJ131965 TBF131137:TBF131965 TLB131137:TLB131965 TUX131137:TUX131965 UET131137:UET131965 UOP131137:UOP131965 UYL131137:UYL131965 VIH131137:VIH131965 VSD131137:VSD131965 WBZ131137:WBZ131965 WLV131137:WLV131965 WVR131137:WVR131965 L196673:L197501 JF196673:JF197501 TB196673:TB197501 ACX196673:ACX197501 AMT196673:AMT197501 AWP196673:AWP197501 BGL196673:BGL197501 BQH196673:BQH197501 CAD196673:CAD197501 CJZ196673:CJZ197501 CTV196673:CTV197501 DDR196673:DDR197501 DNN196673:DNN197501 DXJ196673:DXJ197501 EHF196673:EHF197501 ERB196673:ERB197501 FAX196673:FAX197501 FKT196673:FKT197501 FUP196673:FUP197501 GEL196673:GEL197501 GOH196673:GOH197501 GYD196673:GYD197501 HHZ196673:HHZ197501 HRV196673:HRV197501 IBR196673:IBR197501 ILN196673:ILN197501 IVJ196673:IVJ197501 JFF196673:JFF197501 JPB196673:JPB197501 JYX196673:JYX197501 KIT196673:KIT197501 KSP196673:KSP197501 LCL196673:LCL197501 LMH196673:LMH197501 LWD196673:LWD197501 MFZ196673:MFZ197501 MPV196673:MPV197501 MZR196673:MZR197501 NJN196673:NJN197501 NTJ196673:NTJ197501 ODF196673:ODF197501 ONB196673:ONB197501 OWX196673:OWX197501 PGT196673:PGT197501 PQP196673:PQP197501 QAL196673:QAL197501 QKH196673:QKH197501 QUD196673:QUD197501 RDZ196673:RDZ197501 RNV196673:RNV197501 RXR196673:RXR197501 SHN196673:SHN197501 SRJ196673:SRJ197501 TBF196673:TBF197501 TLB196673:TLB197501 TUX196673:TUX197501 UET196673:UET197501 UOP196673:UOP197501 UYL196673:UYL197501 VIH196673:VIH197501 VSD196673:VSD197501 WBZ196673:WBZ197501 WLV196673:WLV197501 WVR196673:WVR197501 L262209:L263037 JF262209:JF263037 TB262209:TB263037 ACX262209:ACX263037 AMT262209:AMT263037 AWP262209:AWP263037 BGL262209:BGL263037 BQH262209:BQH263037 CAD262209:CAD263037 CJZ262209:CJZ263037 CTV262209:CTV263037 DDR262209:DDR263037 DNN262209:DNN263037 DXJ262209:DXJ263037 EHF262209:EHF263037 ERB262209:ERB263037 FAX262209:FAX263037 FKT262209:FKT263037 FUP262209:FUP263037 GEL262209:GEL263037 GOH262209:GOH263037 GYD262209:GYD263037 HHZ262209:HHZ263037 HRV262209:HRV263037 IBR262209:IBR263037 ILN262209:ILN263037 IVJ262209:IVJ263037 JFF262209:JFF263037 JPB262209:JPB263037 JYX262209:JYX263037 KIT262209:KIT263037 KSP262209:KSP263037 LCL262209:LCL263037 LMH262209:LMH263037 LWD262209:LWD263037 MFZ262209:MFZ263037 MPV262209:MPV263037 MZR262209:MZR263037 NJN262209:NJN263037 NTJ262209:NTJ263037 ODF262209:ODF263037 ONB262209:ONB263037 OWX262209:OWX263037 PGT262209:PGT263037 PQP262209:PQP263037 QAL262209:QAL263037 QKH262209:QKH263037 QUD262209:QUD263037 RDZ262209:RDZ263037 RNV262209:RNV263037 RXR262209:RXR263037 SHN262209:SHN263037 SRJ262209:SRJ263037 TBF262209:TBF263037 TLB262209:TLB263037 TUX262209:TUX263037 UET262209:UET263037 UOP262209:UOP263037 UYL262209:UYL263037 VIH262209:VIH263037 VSD262209:VSD263037 WBZ262209:WBZ263037 WLV262209:WLV263037 WVR262209:WVR263037 L327745:L328573 JF327745:JF328573 TB327745:TB328573 ACX327745:ACX328573 AMT327745:AMT328573 AWP327745:AWP328573 BGL327745:BGL328573 BQH327745:BQH328573 CAD327745:CAD328573 CJZ327745:CJZ328573 CTV327745:CTV328573 DDR327745:DDR328573 DNN327745:DNN328573 DXJ327745:DXJ328573 EHF327745:EHF328573 ERB327745:ERB328573 FAX327745:FAX328573 FKT327745:FKT328573 FUP327745:FUP328573 GEL327745:GEL328573 GOH327745:GOH328573 GYD327745:GYD328573 HHZ327745:HHZ328573 HRV327745:HRV328573 IBR327745:IBR328573 ILN327745:ILN328573 IVJ327745:IVJ328573 JFF327745:JFF328573 JPB327745:JPB328573 JYX327745:JYX328573 KIT327745:KIT328573 KSP327745:KSP328573 LCL327745:LCL328573 LMH327745:LMH328573 LWD327745:LWD328573 MFZ327745:MFZ328573 MPV327745:MPV328573 MZR327745:MZR328573 NJN327745:NJN328573 NTJ327745:NTJ328573 ODF327745:ODF328573 ONB327745:ONB328573 OWX327745:OWX328573 PGT327745:PGT328573 PQP327745:PQP328573 QAL327745:QAL328573 QKH327745:QKH328573 QUD327745:QUD328573 RDZ327745:RDZ328573 RNV327745:RNV328573 RXR327745:RXR328573 SHN327745:SHN328573 SRJ327745:SRJ328573 TBF327745:TBF328573 TLB327745:TLB328573 TUX327745:TUX328573 UET327745:UET328573 UOP327745:UOP328573 UYL327745:UYL328573 VIH327745:VIH328573 VSD327745:VSD328573 WBZ327745:WBZ328573 WLV327745:WLV328573 WVR327745:WVR328573 L393281:L394109 JF393281:JF394109 TB393281:TB394109 ACX393281:ACX394109 AMT393281:AMT394109 AWP393281:AWP394109 BGL393281:BGL394109 BQH393281:BQH394109 CAD393281:CAD394109 CJZ393281:CJZ394109 CTV393281:CTV394109 DDR393281:DDR394109 DNN393281:DNN394109 DXJ393281:DXJ394109 EHF393281:EHF394109 ERB393281:ERB394109 FAX393281:FAX394109 FKT393281:FKT394109 FUP393281:FUP394109 GEL393281:GEL394109 GOH393281:GOH394109 GYD393281:GYD394109 HHZ393281:HHZ394109 HRV393281:HRV394109 IBR393281:IBR394109 ILN393281:ILN394109 IVJ393281:IVJ394109 JFF393281:JFF394109 JPB393281:JPB394109 JYX393281:JYX394109 KIT393281:KIT394109 KSP393281:KSP394109 LCL393281:LCL394109 LMH393281:LMH394109 LWD393281:LWD394109 MFZ393281:MFZ394109 MPV393281:MPV394109 MZR393281:MZR394109 NJN393281:NJN394109 NTJ393281:NTJ394109 ODF393281:ODF394109 ONB393281:ONB394109 OWX393281:OWX394109 PGT393281:PGT394109 PQP393281:PQP394109 QAL393281:QAL394109 QKH393281:QKH394109 QUD393281:QUD394109 RDZ393281:RDZ394109 RNV393281:RNV394109 RXR393281:RXR394109 SHN393281:SHN394109 SRJ393281:SRJ394109 TBF393281:TBF394109 TLB393281:TLB394109 TUX393281:TUX394109 UET393281:UET394109 UOP393281:UOP394109 UYL393281:UYL394109 VIH393281:VIH394109 VSD393281:VSD394109 WBZ393281:WBZ394109 WLV393281:WLV394109 WVR393281:WVR394109 L458817:L459645 JF458817:JF459645 TB458817:TB459645 ACX458817:ACX459645 AMT458817:AMT459645 AWP458817:AWP459645 BGL458817:BGL459645 BQH458817:BQH459645 CAD458817:CAD459645 CJZ458817:CJZ459645 CTV458817:CTV459645 DDR458817:DDR459645 DNN458817:DNN459645 DXJ458817:DXJ459645 EHF458817:EHF459645 ERB458817:ERB459645 FAX458817:FAX459645 FKT458817:FKT459645 FUP458817:FUP459645 GEL458817:GEL459645 GOH458817:GOH459645 GYD458817:GYD459645 HHZ458817:HHZ459645 HRV458817:HRV459645 IBR458817:IBR459645 ILN458817:ILN459645 IVJ458817:IVJ459645 JFF458817:JFF459645 JPB458817:JPB459645 JYX458817:JYX459645 KIT458817:KIT459645 KSP458817:KSP459645 LCL458817:LCL459645 LMH458817:LMH459645 LWD458817:LWD459645 MFZ458817:MFZ459645 MPV458817:MPV459645 MZR458817:MZR459645 NJN458817:NJN459645 NTJ458817:NTJ459645 ODF458817:ODF459645 ONB458817:ONB459645 OWX458817:OWX459645 PGT458817:PGT459645 PQP458817:PQP459645 QAL458817:QAL459645 QKH458817:QKH459645 QUD458817:QUD459645 RDZ458817:RDZ459645 RNV458817:RNV459645 RXR458817:RXR459645 SHN458817:SHN459645 SRJ458817:SRJ459645 TBF458817:TBF459645 TLB458817:TLB459645 TUX458817:TUX459645 UET458817:UET459645 UOP458817:UOP459645 UYL458817:UYL459645 VIH458817:VIH459645 VSD458817:VSD459645 WBZ458817:WBZ459645 WLV458817:WLV459645 WVR458817:WVR459645 L524353:L525181 JF524353:JF525181 TB524353:TB525181 ACX524353:ACX525181 AMT524353:AMT525181 AWP524353:AWP525181 BGL524353:BGL525181 BQH524353:BQH525181 CAD524353:CAD525181 CJZ524353:CJZ525181 CTV524353:CTV525181 DDR524353:DDR525181 DNN524353:DNN525181 DXJ524353:DXJ525181 EHF524353:EHF525181 ERB524353:ERB525181 FAX524353:FAX525181 FKT524353:FKT525181 FUP524353:FUP525181 GEL524353:GEL525181 GOH524353:GOH525181 GYD524353:GYD525181 HHZ524353:HHZ525181 HRV524353:HRV525181 IBR524353:IBR525181 ILN524353:ILN525181 IVJ524353:IVJ525181 JFF524353:JFF525181 JPB524353:JPB525181 JYX524353:JYX525181 KIT524353:KIT525181 KSP524353:KSP525181 LCL524353:LCL525181 LMH524353:LMH525181 LWD524353:LWD525181 MFZ524353:MFZ525181 MPV524353:MPV525181 MZR524353:MZR525181 NJN524353:NJN525181 NTJ524353:NTJ525181 ODF524353:ODF525181 ONB524353:ONB525181 OWX524353:OWX525181 PGT524353:PGT525181 PQP524353:PQP525181 QAL524353:QAL525181 QKH524353:QKH525181 QUD524353:QUD525181 RDZ524353:RDZ525181 RNV524353:RNV525181 RXR524353:RXR525181 SHN524353:SHN525181 SRJ524353:SRJ525181 TBF524353:TBF525181 TLB524353:TLB525181 TUX524353:TUX525181 UET524353:UET525181 UOP524353:UOP525181 UYL524353:UYL525181 VIH524353:VIH525181 VSD524353:VSD525181 WBZ524353:WBZ525181 WLV524353:WLV525181 WVR524353:WVR525181 L589889:L590717 JF589889:JF590717 TB589889:TB590717 ACX589889:ACX590717 AMT589889:AMT590717 AWP589889:AWP590717 BGL589889:BGL590717 BQH589889:BQH590717 CAD589889:CAD590717 CJZ589889:CJZ590717 CTV589889:CTV590717 DDR589889:DDR590717 DNN589889:DNN590717 DXJ589889:DXJ590717 EHF589889:EHF590717 ERB589889:ERB590717 FAX589889:FAX590717 FKT589889:FKT590717 FUP589889:FUP590717 GEL589889:GEL590717 GOH589889:GOH590717 GYD589889:GYD590717 HHZ589889:HHZ590717 HRV589889:HRV590717 IBR589889:IBR590717 ILN589889:ILN590717 IVJ589889:IVJ590717 JFF589889:JFF590717 JPB589889:JPB590717 JYX589889:JYX590717 KIT589889:KIT590717 KSP589889:KSP590717 LCL589889:LCL590717 LMH589889:LMH590717 LWD589889:LWD590717 MFZ589889:MFZ590717 MPV589889:MPV590717 MZR589889:MZR590717 NJN589889:NJN590717 NTJ589889:NTJ590717 ODF589889:ODF590717 ONB589889:ONB590717 OWX589889:OWX590717 PGT589889:PGT590717 PQP589889:PQP590717 QAL589889:QAL590717 QKH589889:QKH590717 QUD589889:QUD590717 RDZ589889:RDZ590717 RNV589889:RNV590717 RXR589889:RXR590717 SHN589889:SHN590717 SRJ589889:SRJ590717 TBF589889:TBF590717 TLB589889:TLB590717 TUX589889:TUX590717 UET589889:UET590717 UOP589889:UOP590717 UYL589889:UYL590717 VIH589889:VIH590717 VSD589889:VSD590717 WBZ589889:WBZ590717 WLV589889:WLV590717 WVR589889:WVR590717 L655425:L656253 JF655425:JF656253 TB655425:TB656253 ACX655425:ACX656253 AMT655425:AMT656253 AWP655425:AWP656253 BGL655425:BGL656253 BQH655425:BQH656253 CAD655425:CAD656253 CJZ655425:CJZ656253 CTV655425:CTV656253 DDR655425:DDR656253 DNN655425:DNN656253 DXJ655425:DXJ656253 EHF655425:EHF656253 ERB655425:ERB656253 FAX655425:FAX656253 FKT655425:FKT656253 FUP655425:FUP656253 GEL655425:GEL656253 GOH655425:GOH656253 GYD655425:GYD656253 HHZ655425:HHZ656253 HRV655425:HRV656253 IBR655425:IBR656253 ILN655425:ILN656253 IVJ655425:IVJ656253 JFF655425:JFF656253 JPB655425:JPB656253 JYX655425:JYX656253 KIT655425:KIT656253 KSP655425:KSP656253 LCL655425:LCL656253 LMH655425:LMH656253 LWD655425:LWD656253 MFZ655425:MFZ656253 MPV655425:MPV656253 MZR655425:MZR656253 NJN655425:NJN656253 NTJ655425:NTJ656253 ODF655425:ODF656253 ONB655425:ONB656253 OWX655425:OWX656253 PGT655425:PGT656253 PQP655425:PQP656253 QAL655425:QAL656253 QKH655425:QKH656253 QUD655425:QUD656253 RDZ655425:RDZ656253 RNV655425:RNV656253 RXR655425:RXR656253 SHN655425:SHN656253 SRJ655425:SRJ656253 TBF655425:TBF656253 TLB655425:TLB656253 TUX655425:TUX656253 UET655425:UET656253 UOP655425:UOP656253 UYL655425:UYL656253 VIH655425:VIH656253 VSD655425:VSD656253 WBZ655425:WBZ656253 WLV655425:WLV656253 WVR655425:WVR656253 L720961:L721789 JF720961:JF721789 TB720961:TB721789 ACX720961:ACX721789 AMT720961:AMT721789 AWP720961:AWP721789 BGL720961:BGL721789 BQH720961:BQH721789 CAD720961:CAD721789 CJZ720961:CJZ721789 CTV720961:CTV721789 DDR720961:DDR721789 DNN720961:DNN721789 DXJ720961:DXJ721789 EHF720961:EHF721789 ERB720961:ERB721789 FAX720961:FAX721789 FKT720961:FKT721789 FUP720961:FUP721789 GEL720961:GEL721789 GOH720961:GOH721789 GYD720961:GYD721789 HHZ720961:HHZ721789 HRV720961:HRV721789 IBR720961:IBR721789 ILN720961:ILN721789 IVJ720961:IVJ721789 JFF720961:JFF721789 JPB720961:JPB721789 JYX720961:JYX721789 KIT720961:KIT721789 KSP720961:KSP721789 LCL720961:LCL721789 LMH720961:LMH721789 LWD720961:LWD721789 MFZ720961:MFZ721789 MPV720961:MPV721789 MZR720961:MZR721789 NJN720961:NJN721789 NTJ720961:NTJ721789 ODF720961:ODF721789 ONB720961:ONB721789 OWX720961:OWX721789 PGT720961:PGT721789 PQP720961:PQP721789 QAL720961:QAL721789 QKH720961:QKH721789 QUD720961:QUD721789 RDZ720961:RDZ721789 RNV720961:RNV721789 RXR720961:RXR721789 SHN720961:SHN721789 SRJ720961:SRJ721789 TBF720961:TBF721789 TLB720961:TLB721789 TUX720961:TUX721789 UET720961:UET721789 UOP720961:UOP721789 UYL720961:UYL721789 VIH720961:VIH721789 VSD720961:VSD721789 WBZ720961:WBZ721789 WLV720961:WLV721789 WVR720961:WVR721789 L786497:L787325 JF786497:JF787325 TB786497:TB787325 ACX786497:ACX787325 AMT786497:AMT787325 AWP786497:AWP787325 BGL786497:BGL787325 BQH786497:BQH787325 CAD786497:CAD787325 CJZ786497:CJZ787325 CTV786497:CTV787325 DDR786497:DDR787325 DNN786497:DNN787325 DXJ786497:DXJ787325 EHF786497:EHF787325 ERB786497:ERB787325 FAX786497:FAX787325 FKT786497:FKT787325 FUP786497:FUP787325 GEL786497:GEL787325 GOH786497:GOH787325 GYD786497:GYD787325 HHZ786497:HHZ787325 HRV786497:HRV787325 IBR786497:IBR787325 ILN786497:ILN787325 IVJ786497:IVJ787325 JFF786497:JFF787325 JPB786497:JPB787325 JYX786497:JYX787325 KIT786497:KIT787325 KSP786497:KSP787325 LCL786497:LCL787325 LMH786497:LMH787325 LWD786497:LWD787325 MFZ786497:MFZ787325 MPV786497:MPV787325 MZR786497:MZR787325 NJN786497:NJN787325 NTJ786497:NTJ787325 ODF786497:ODF787325 ONB786497:ONB787325 OWX786497:OWX787325 PGT786497:PGT787325 PQP786497:PQP787325 QAL786497:QAL787325 QKH786497:QKH787325 QUD786497:QUD787325 RDZ786497:RDZ787325 RNV786497:RNV787325 RXR786497:RXR787325 SHN786497:SHN787325 SRJ786497:SRJ787325 TBF786497:TBF787325 TLB786497:TLB787325 TUX786497:TUX787325 UET786497:UET787325 UOP786497:UOP787325 UYL786497:UYL787325 VIH786497:VIH787325 VSD786497:VSD787325 WBZ786497:WBZ787325 WLV786497:WLV787325 WVR786497:WVR787325 L852033:L852861 JF852033:JF852861 TB852033:TB852861 ACX852033:ACX852861 AMT852033:AMT852861 AWP852033:AWP852861 BGL852033:BGL852861 BQH852033:BQH852861 CAD852033:CAD852861 CJZ852033:CJZ852861 CTV852033:CTV852861 DDR852033:DDR852861 DNN852033:DNN852861 DXJ852033:DXJ852861 EHF852033:EHF852861 ERB852033:ERB852861 FAX852033:FAX852861 FKT852033:FKT852861 FUP852033:FUP852861 GEL852033:GEL852861 GOH852033:GOH852861 GYD852033:GYD852861 HHZ852033:HHZ852861 HRV852033:HRV852861 IBR852033:IBR852861 ILN852033:ILN852861 IVJ852033:IVJ852861 JFF852033:JFF852861 JPB852033:JPB852861 JYX852033:JYX852861 KIT852033:KIT852861 KSP852033:KSP852861 LCL852033:LCL852861 LMH852033:LMH852861 LWD852033:LWD852861 MFZ852033:MFZ852861 MPV852033:MPV852861 MZR852033:MZR852861 NJN852033:NJN852861 NTJ852033:NTJ852861 ODF852033:ODF852861 ONB852033:ONB852861 OWX852033:OWX852861 PGT852033:PGT852861 PQP852033:PQP852861 QAL852033:QAL852861 QKH852033:QKH852861 QUD852033:QUD852861 RDZ852033:RDZ852861 RNV852033:RNV852861 RXR852033:RXR852861 SHN852033:SHN852861 SRJ852033:SRJ852861 TBF852033:TBF852861 TLB852033:TLB852861 TUX852033:TUX852861 UET852033:UET852861 UOP852033:UOP852861 UYL852033:UYL852861 VIH852033:VIH852861 VSD852033:VSD852861 WBZ852033:WBZ852861 WLV852033:WLV852861 WVR852033:WVR852861 L917569:L918397 JF917569:JF918397 TB917569:TB918397 ACX917569:ACX918397 AMT917569:AMT918397 AWP917569:AWP918397 BGL917569:BGL918397 BQH917569:BQH918397 CAD917569:CAD918397 CJZ917569:CJZ918397 CTV917569:CTV918397 DDR917569:DDR918397 DNN917569:DNN918397 DXJ917569:DXJ918397 EHF917569:EHF918397 ERB917569:ERB918397 FAX917569:FAX918397 FKT917569:FKT918397 FUP917569:FUP918397 GEL917569:GEL918397 GOH917569:GOH918397 GYD917569:GYD918397 HHZ917569:HHZ918397 HRV917569:HRV918397 IBR917569:IBR918397 ILN917569:ILN918397 IVJ917569:IVJ918397 JFF917569:JFF918397 JPB917569:JPB918397 JYX917569:JYX918397 KIT917569:KIT918397 KSP917569:KSP918397 LCL917569:LCL918397 LMH917569:LMH918397 LWD917569:LWD918397 MFZ917569:MFZ918397 MPV917569:MPV918397 MZR917569:MZR918397 NJN917569:NJN918397 NTJ917569:NTJ918397 ODF917569:ODF918397 ONB917569:ONB918397 OWX917569:OWX918397 PGT917569:PGT918397 PQP917569:PQP918397 QAL917569:QAL918397 QKH917569:QKH918397 QUD917569:QUD918397 RDZ917569:RDZ918397 RNV917569:RNV918397 RXR917569:RXR918397 SHN917569:SHN918397 SRJ917569:SRJ918397 TBF917569:TBF918397 TLB917569:TLB918397 TUX917569:TUX918397 UET917569:UET918397 UOP917569:UOP918397 UYL917569:UYL918397 VIH917569:VIH918397 VSD917569:VSD918397 WBZ917569:WBZ918397 WLV917569:WLV918397 WVR917569:WVR918397 L983105:L983933 JF983105:JF983933 TB983105:TB983933 ACX983105:ACX983933 AMT983105:AMT983933 AWP983105:AWP983933 BGL983105:BGL983933 BQH983105:BQH983933 CAD983105:CAD983933 CJZ983105:CJZ983933 CTV983105:CTV983933 DDR983105:DDR983933 DNN983105:DNN983933 DXJ983105:DXJ983933 EHF983105:EHF983933 ERB983105:ERB983933 FAX983105:FAX983933 FKT983105:FKT983933 FUP983105:FUP983933 GEL983105:GEL983933 GOH983105:GOH983933 GYD983105:GYD983933 HHZ983105:HHZ983933 HRV983105:HRV983933 IBR983105:IBR983933 ILN983105:ILN983933 IVJ983105:IVJ983933 JFF983105:JFF983933 JPB983105:JPB983933 JYX983105:JYX983933 KIT983105:KIT983933 KSP983105:KSP983933 LCL983105:LCL983933 LMH983105:LMH983933 LWD983105:LWD983933 MFZ983105:MFZ983933 MPV983105:MPV983933 MZR983105:MZR983933 NJN983105:NJN983933 NTJ983105:NTJ983933 ODF983105:ODF983933 ONB983105:ONB983933 OWX983105:OWX983933 PGT983105:PGT983933 PQP983105:PQP983933 QAL983105:QAL983933 QKH983105:QKH983933 QUD983105:QUD983933 RDZ983105:RDZ983933 RNV983105:RNV983933 RXR983105:RXR983933 SHN983105:SHN983933 SRJ983105:SRJ983933 TBF983105:TBF983933 TLB983105:TLB983933 TUX983105:TUX983933 UET983105:UET983933 UOP983105:UOP983933 UYL983105:UYL983933 VIH983105:VIH983933 VSD983105:VSD983933 WBZ983105:WBZ983933 WLV983105:WLV983933 IX111 IX9 WVJ9 WVJ111 WLN9 WLN111 WBR9 WBR111 VRV9 VRV111 VHZ9 VHZ111 UYD9 UYD111 UOH9 UOH111 UEL9 UEL111 TUP9 TUP111 TKT9 TKT111 TAX9 TAX111 SRB9 SRB111 SHF9 SHF111 RXJ9 RXJ111 RNN9 RNN111 RDR9 RDR111 QTV9 QTV111 QJZ9 QJZ111 QAD9 QAD111 PQH9 PQH111 PGL9 PGL111 OWP9 OWP111 OMT9 OMT111 OCX9 OCX111 NTB9 NTB111 NJF9 NJF111 MZJ9 MZJ111 MPN9 MPN111 MFR9 MFR111 LVV9 LVV111 LLZ9 LLZ111 LCD9 LCD111 KSH9 KSH111 KIL9 KIL111 JYP9 JYP111 JOT9 JOT111 JEX9 JEX111 IVB9 IVB111 ILF9 ILF111 IBJ9 IBJ111 HRN9 HRN111 HHR9 HHR111 GXV9 GXV111 GNZ9 GNZ111 GED9 GED111 FUH9 FUH111 FKL9 FKL111 FAP9 FAP111 EQT9 EQT111 EGX9 EGX111 DXB9 DXB111 DNF9 DNF111 DDJ9 DDJ111 CTN9 CTN111 CJR9 CJR111 BZV9 BZV111 BPZ9 BPZ111 BGD9 BGD111 AWH9 AWH111 AML9 AML111 ACP9 ACP111 ST9 ST111 L9 N164:N165 AMR331:AMR333 ACV331:ACV333 SZ331:SZ333 JD331:JD333 WVP331:WVP333 WLT331:WLT333 WBX331:WBX333 VSB331:VSB333 VIF331:VIF333 UYJ331:UYJ333 UON331:UON333 UER331:UER333 TUV331:TUV333 TKZ331:TKZ333 TBD331:TBD333 SRH331:SRH333 SHL331:SHL333 RXP331:RXP333 RNT331:RNT333 RDX331:RDX333 QUB331:QUB333 QKF331:QKF333 QAJ331:QAJ333 PQN331:PQN333 PGR331:PGR333 OWV331:OWV333 OMZ331:OMZ333 ODD331:ODD333 NTH331:NTH333 NJL331:NJL333 MZP331:MZP333 MPT331:MPT333 MFX331:MFX333 LWB331:LWB333 LMF331:LMF333 LCJ331:LCJ333 KSN331:KSN333 KIR331:KIR333 JYV331:JYV333 JOZ331:JOZ333 JFD331:JFD333 IVH331:IVH333 ILL331:ILL333 IBP331:IBP333 HRT331:HRT333 HHX331:HHX333 GYB331:GYB333 GOF331:GOF333 GEJ331:GEJ333 FUN331:FUN333 FKR331:FKR333 FAV331:FAV333 EQZ331:EQZ333 EHD331:EHD333 DXH331:DXH333 DNL331:DNL333 DDP331:DDP333 CTT331:CTT333 CJX331:CJX333 CAB331:CAB333 BQF331:BQF333 BGJ331:BGJ333 AWN331:AWN333 L207:L211 ABT107:ABT108 UDZ106 TUD106 TKH106 TAL106 SQP106 SGT106 RWX106 RNB106 RDF106 QTJ106 QJN106 PZR106 PPV106 PFZ106 OWD106 OMH106 OCL106 NSP106 NIT106 MYX106 MPB106 MFF106 LVJ106 LLN106 LBR106 KRV106 KHZ106 JYD106 JOH106 JEL106 IUP106 IKT106 IAX106 HRB106 HHF106 GXJ106 GNN106 GDR106 FTV106 FJZ106 FAD106 EQH106 EGL106 DWP106 DMT106 DCX106 CTB106 CJF106 BZJ106 BPN106 BFR106 AVV106 ALZ106 ACD106 SH106 IL106 WUX106 WLB106 WBF106 VRJ106 ALP107:ALP108 VHN106 L111 WBT127 DWZ124 EGV124 EQR124 FAN124 FKJ124 FUF124 GEB124 GNX124 GXT124 HHP124 HRL124 IBH124 ILD124 IUZ124 JEV124 JOR124 JYN124 KIJ124 KSF124 LCB124 LLX124 LVT124 MFP124 MPL124 MZH124 NJD124 NSZ124 OCV124 OMR124 OWN124 PGJ124 PQF124 QAB124 QJX124 QTT124 RDP124 RNL124 RXH124 SHD124 SQZ124 TAV124 TKR124 TUN124 UEJ124 UOF124 UYB124 VHX124 VRT124 WBP124 WLL124 WVH124 IV124 SR124 ACN124 AMJ124 AWF124 BGB124 BPX124 BZT124 CJP124 CTL124 L116:L117 M32 VRX127 VIB127 UYF127 UOJ127 UEN127 TUR127 TKV127 TAZ127 SRD127 SHH127 RXL127 RNP127 RDT127 QTX127 QKB127 QAF127 PQJ127 PGN127 OWR127 OMV127 OCZ127 NTD127 NJH127 MZL127 MPP127 MFT127 LVX127 LMB127 LCF127 KSJ127 KIN127 JYR127 JOV127 JEZ127 IVD127 ILH127 IBL127 HRP127 HHT127 GXX127 GOB127 GEF127 FUJ127 FKN127 FAR127 EQV127 EGZ127 DXD127 DNH127 DDL127 CTP127 CJT127 BZX127 BQB127 BGF127 AWJ127 AMN127 ACR127 SV127 IZ127 WLP127 WVL127 AVL107:AVL108 DDH124 UYF219 UOJ219 UEN219 TUR219 TKV219 TAZ219 SRD219 SHH219 RXL219 RNP219 RDT219 QTX219 QKB219 QAF219 PQJ219 PGN219 OWR219 OMV219 OCZ219 NTD219 NJH219 MZL219 MPP219 MFT219 LVX219 LMB219 LCF219 KSJ219 KIN219 JYR219 JOV219 JEZ219 IVD219 ILH219 IBL219 HRP219 HHT219 GXX219 GOB219 GEF219 FUJ219 FKN219 FAR219 EQV219 EGZ219 DXD219 DNH219 DDL219 CTP219 CJT219 BZX219 BQB219 BGF219 AWJ219 AMN219 ACR219 SV219 IZ219 WLP219 WVL219 WBT219 VRX219 BFZ125 IX220 IU21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IX63 ST63 ACP63 M63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IX22 ST22 ACP22 M22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IX25 ST25 ACP25 M25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IX29 ST29 ACP29 M29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IX32 ST32 ACP32 AMP132 BPV125 BZR125 CJN125 CTJ125 DDF125 DNB125 DWX125 EGT125 EQP125 FAL125 FKH125 FUD125 GDZ125 GNV125 GXR125 HHN125 HRJ125 IBF125 ILB125 IUX125 JET125 JOP125 JYL125 KIH125 KSD125 LBZ125 LLV125 LVR125 MFN125 MPJ125 MZF125 NJB125 NSX125 OCT125 OMP125 OWL125 PGH125 PQD125 PZZ125 QJV125 QTR125 RDN125 RNJ125 RXF125 SHB125 SQX125 TAT125 TKP125 TUL125 UEH125 UOD125 UXZ125 VHV125 VRR125 WBN125 WLJ125 WVF125 IT125 SP125 ACL125 AMH125 L295 ACT132 WLN220 WVJ220 WBR220 VRV220 VHZ220 UYD220 UOH220 UEL220 TUP220 TKT220 TAX220 SRB220 SHF220 RXJ220 RNN220 RDR220 QTV220 QJZ220 QAD220 PQH220 PGL220 OWP220 OMT220 OCX220 NTB220 NJF220 MZJ220 MPN220 MFR220 LVV220 LLZ220 LCD220 KSH220 KIL220 JYP220 JOT220 JEX220 IVB220 ILF220 IBJ220 HRN220 HHR220 GXV220 GNZ220 GED220 FUH220 FKL220 FAP220 EQT220 EGX220 DXB220 DNF220 DDJ220 CTN220 CJR220 BZV220 BPZ220 BGD220 AWH220 AML220 ACP220 VIB219 N222:N223 ALZ64 AVV64 BFR64 BPN64 BZJ64 CJF64 CTB64 DCX64 DMT64 DWP64 EGL64 EQH64 FAD64 FJZ64 FTV64 GDR64 GNN64 GXJ64 HHF64 HRB64 IAX64 IKT64 IUP64 JEL64 JOH64 JYD64 KHZ64 KRV64 LBR64 LLN64 LVJ64 MFF64 MPB64 MYX64 NIT64 NSP64 OCL64 OMH64 OWD64 PFZ64 PPV64 PZR64 QJN64 QTJ64 RDF64 RNB64 RWX64 SGT64 SQP64 TAL64 TKH64 TUD64 UDZ64 UNV64 UXR64 VHN64 VRJ64 WBF64 WLB64 WUX64 IL64 SH64 ACD64 AVL65:AVL66 BFH65:BFH66 BPD65:BPD66 BYZ65:BYZ66 CIV65:CIV66 CSR65:CSR66 DCN65:DCN66 DMJ65:DMJ66 DWF65:DWF66 EGB65:EGB66 EPX65:EPX66 EZT65:EZT66 FJP65:FJP66 FTL65:FTL66 GDH65:GDH66 GND65:GND66 GWZ65:GWZ66 HGV65:HGV66 HQR65:HQR66 IAN65:IAN66 IKJ65:IKJ66 IUF65:IUF66 JEB65:JEB66 JNX65:JNX66 JXT65:JXT66 KHP65:KHP66 KRL65:KRL66 LBH65:LBH66 LLD65:LLD66 LUZ65:LUZ66 MEV65:MEV66 MOR65:MOR66 MYN65:MYN66 NIJ65:NIJ66 NSF65:NSF66 OCB65:OCB66 OLX65:OLX66 OVT65:OVT66 PFP65:PFP66 PPL65:PPL66 PZH65:PZH66 QJD65:QJD66 QSZ65:QSZ66 RCV65:RCV66 RMR65:RMR66 RWN65:RWN66 SGJ65:SGJ66 SQF65:SQF66 TAB65:TAB66 TJX65:TJX66 TTT65:TTT66 UDP65:UDP66 UNL65:UNL66 UXH65:UXH66 VHD65:VHD66 VQZ65:VQZ66 WAV65:WAV66 WKR65:WKR66 WUN65:WUN66 IB65:IB66 RX65:RX66 ALZ69 AVV69 BFR69 BPN69 BZJ69 CJF69 CTB69 DCX69 DMT69 DWP69 EGL69 EQH69 FAD69 FJZ69 FTV69 GDR69 GNN69 GXJ69 HHF69 HRB69 IAX69 IKT69 IUP69 JEL69 JOH69 JYD69 KHZ69 KRV69 LBR69 LLN69 LVJ69 MFF69 MPB69 MYX69 NIT69 NSP69 OCL69 OMH69 OWD69 PFZ69 PPV69 PZR69 QJN69 QTJ69 RDF69 RNB69 RWX69 SGT69 SQP69 TAL69 TKH69 TUD69 UDZ69 UNV69 UXR69 VHN69 VRJ69 WBF69 WLB69 WUX69 IL69 SH69 ACD69 AVL70:AVL71 BFH70:BFH71 BPD70:BPD71 BYZ70:BYZ71 CIV70:CIV71 CSR70:CSR71 DCN70:DCN71 DMJ70:DMJ71 DWF70:DWF71 EGB70:EGB71 EPX70:EPX71 EZT70:EZT71 FJP70:FJP71 FTL70:FTL71 GDH70:GDH71 GND70:GND71 GWZ70:GWZ71 HGV70:HGV71 HQR70:HQR71 IAN70:IAN71 IKJ70:IKJ71 IUF70:IUF71 JEB70:JEB71 JNX70:JNX71 JXT70:JXT71 KHP70:KHP71 KRL70:KRL71 LBH70:LBH71 LLD70:LLD71 LUZ70:LUZ71 MEV70:MEV71 MOR70:MOR71 MYN70:MYN71 NIJ70:NIJ71 NSF70:NSF71 OCB70:OCB71 OLX70:OLX71 OVT70:OVT71 PFP70:PFP71 PPL70:PPL71 PZH70:PZH71 QJD70:QJD71 QSZ70:QSZ71 RCV70:RCV71 RMR70:RMR71 RWN70:RWN71 SGJ70:SGJ71 SQF70:SQF71 TAB70:TAB71 TJX70:TJX71 TTT70:TTT71 UDP70:UDP71 UNL70:UNL71 UXH70:UXH71 VHD70:VHD71 VQZ70:VQZ71 WAV70:WAV71 WKR70:WKR71 WUN70:WUN71 IB70:IB71 RX70:RX71 ABT70:ABT71 ACD74 ALZ74 AVV74 BFR74 BPN74 BZJ74 CJF74 CTB74 DCX74 DMT74 DWP74 EGL74 EQH74 FAD74 FJZ74 FTV74 GDR74 GNN74 GXJ74 HHF74 HRB74 IAX74 IKT74 IUP74 JEL74 JOH74 JYD74 KHZ74 KRV74 LBR74 LLN74 LVJ74 MFF74 MPB74 MYX74 NIT74 NSP74 OCL74 OMH74 OWD74 PFZ74 PPV74 PZR74 QJN74 QTJ74 RDF74 RNB74 RWX74 SGT74 SQP74 TAL74 TKH74 TUD74 UDZ74 UNV74 UXR74 VHN74 VRJ74 WBF74 WLB74 WUX74 IL74 SH74 AVL75:AVL76 BFH75:BFH76 BPD75:BPD76 BYZ75:BYZ76 CIV75:CIV76 CSR75:CSR76 DCN75:DCN76 DMJ75:DMJ76 DWF75:DWF76 EGB75:EGB76 EPX75:EPX76 EZT75:EZT76 FJP75:FJP76 FTL75:FTL76 GDH75:GDH76 GND75:GND76 GWZ75:GWZ76 HGV75:HGV76 HQR75:HQR76 IAN75:IAN76 IKJ75:IKJ76 IUF75:IUF76 JEB75:JEB76 JNX75:JNX76 JXT75:JXT76 KHP75:KHP76 KRL75:KRL76 LBH75:LBH76 LLD75:LLD76 LUZ75:LUZ76 MEV75:MEV76 MOR75:MOR76 MYN75:MYN76 NIJ75:NIJ76 NSF75:NSF76 OCB75:OCB76 OLX75:OLX76 OVT75:OVT76 PFP75:PFP76 PPL75:PPL76 PZH75:PZH76 QJD75:QJD76 QSZ75:QSZ76 RCV75:RCV76 RMR75:RMR76 RWN75:RWN76 SGJ75:SGJ76 SQF75:SQF76 TAB75:TAB76 TJX75:TJX76 TTT75:TTT76 UDP75:UDP76 UNL75:UNL76 UXH75:UXH76 VHD75:VHD76 VQZ75:VQZ76 WAV75:WAV76 WKR75:WKR76 WUN75:WUN76 IB75:IB76 RX75:RX76 ABT75:ABT76 SH78:SH79 ACD78:ACD79 ALZ78:ALZ79 AVV78:AVV79 BFR78:BFR79 BPN78:BPN79 BZJ78:BZJ79 CJF78:CJF79 CTB78:CTB79 DCX78:DCX79 DMT78:DMT79 DWP78:DWP79 EGL78:EGL79 EQH78:EQH79 FAD78:FAD79 FJZ78:FJZ79 FTV78:FTV79 GDR78:GDR79 GNN78:GNN79 GXJ78:GXJ79 HHF78:HHF79 HRB78:HRB79 IAX78:IAX79 IKT78:IKT79 IUP78:IUP79 JEL78:JEL79 JOH78:JOH79 JYD78:JYD79 KHZ78:KHZ79 KRV78:KRV79 LBR78:LBR79 LLN78:LLN79 LVJ78:LVJ79 MFF78:MFF79 MPB78:MPB79 MYX78:MYX79 NIT78:NIT79 NSP78:NSP79 OCL78:OCL79 OMH78:OMH79 OWD78:OWD79 PFZ78:PFZ79 PPV78:PPV79 PZR78:PZR79 QJN78:QJN79 QTJ78:QTJ79 RDF78:RDF79 RNB78:RNB79 RWX78:RWX79 SGT78:SGT79 SQP78:SQP79 TAL78:TAL79 TKH78:TKH79 TUD78:TUD79 UDZ78:UDZ79 UNV78:UNV79 UXR78:UXR79 VHN78:VHN79 VRJ78:VRJ79 WBF78:WBF79 WLB78:WLB79 WUX78:WUX79 IL78:IL79 AVL80 BFH80 BPD80 BYZ80 CIV80 CSR80 DCN80 DMJ80 DWF80 EGB80 EPX80 EZT80 FJP80 FTL80 GDH80 GND80 GWZ80 HGV80 HQR80 IAN80 IKJ80 IUF80 JEB80 JNX80 JXT80 KHP80 KRL80 LBH80 LLD80 LUZ80 MEV80 MOR80 MYN80 NIJ80 NSF80 OCB80 OLX80 OVT80 PFP80 PPL80 PZH80 QJD80 QSZ80 RCV80 RMR80 RWN80 SGJ80 SQF80 TAB80 TJX80 TTT80 UDP80 UNL80 UXH80 VHD80 VQZ80 WAV80 WKR80 WUN80 IB80 RX80 IL82 SH82 ACD82 ALZ82 AVV82 BFR82 BPN82 BZJ82 CJF82 CTB82 DCX82 DMT82 DWP82 EGL82 EQH82 FAD82 FJZ82 FTV82 GDR82 GNN82 GXJ82 HHF82 HRB82 IAX82 IKT82 IUP82 JEL82 JOH82 JYD82 KHZ82 KRV82 LBR82 LLN82 LVJ82 MFF82 MPB82 MYX82 NIT82 NSP82 OCL82 OMH82 OWD82 PFZ82 PPV82 PZR82 QJN82 QTJ82 RDF82 RNB82 RWX82 SGT82 SQP82 TAL82 TKH82 TUD82 UDZ82 UNV82 UXR82 VHN82 VRJ82 WBF82 WLB82 WUX82 AVL83 BFH83 BPD83 BYZ83 CIV83 CSR83 DCN83 DMJ83 DWF83 EGB83 EPX83 EZT83 FJP83 FTL83 GDH83 GND83 GWZ83 HGV83 HQR83 IAN83 IKJ83 IUF83 JEB83 JNX83 JXT83 KHP83 KRL83 LBH83 LLD83 LUZ83 MEV83 MOR83 MYN83 NIJ83 NSF83 OCB83 OLX83 OVT83 PFP83 PPL83 PZH83 QJD83 QSZ83 RCV83 RMR83 RWN83 SGJ83 SQF83 TAB83 TJX83 TTT83 UDP83 UNL83 UXH83 VHD83 VQZ83 WAV83 WKR83 WUN83 IB83 RX83 ABT83 WUX85 IL85 SH85 ACD85 ALZ85 AVV85 BFR85 BPN85 BZJ85 CJF85 CTB85 DCX85 DMT85 DWP85 EGL85 EQH85 FAD85 FJZ85 FTV85 GDR85 GNN85 GXJ85 HHF85 HRB85 IAX85 IKT85 IUP85 JEL85 JOH85 JYD85 KHZ85 KRV85 LBR85 LLN85 LVJ85 MFF85 MPB85 MYX85 NIT85 NSP85 OCL85 OMH85 OWD85 PFZ85 PPV85 PZR85 QJN85 QTJ85 RDF85 RNB85 RWX85 SGT85 SQP85 TAL85 TKH85 TUD85 UDZ85 UNV85 UXR85 VHN85 VRJ85 WBF85 WLB85 AVL86:AVL87 BFH86:BFH87 BPD86:BPD87 BYZ86:BYZ87 CIV86:CIV87 CSR86:CSR87 DCN86:DCN87 DMJ86:DMJ87 DWF86:DWF87 EGB86:EGB87 EPX86:EPX87 EZT86:EZT87 FJP86:FJP87 FTL86:FTL87 GDH86:GDH87 GND86:GND87 GWZ86:GWZ87 HGV86:HGV87 HQR86:HQR87 IAN86:IAN87 IKJ86:IKJ87 IUF86:IUF87 JEB86:JEB87 JNX86:JNX87 JXT86:JXT87 KHP86:KHP87 KRL86:KRL87 LBH86:LBH87 LLD86:LLD87 LUZ86:LUZ87 MEV86:MEV87 MOR86:MOR87 MYN86:MYN87 NIJ86:NIJ87 NSF86:NSF87 OCB86:OCB87 OLX86:OLX87 OVT86:OVT87 PFP86:PFP87 PPL86:PPL87 PZH86:PZH87 QJD86:QJD87 QSZ86:QSZ87 RCV86:RCV87 RMR86:RMR87 RWN86:RWN87 SGJ86:SGJ87 SQF86:SQF87 TAB86:TAB87 TJX86:TJX87 TTT86:TTT87 UDP86:UDP87 UNL86:UNL87 UXH86:UXH87 VHD86:VHD87 VQZ86:VQZ87 WAV86:WAV87 WKR86:WKR87 WUN86:WUN87 IB86:IB87 RX86:RX87 ABT86:ABT87 WLB89 WUX89 IL89 SH89 ACD89 ALZ89 AVV89 BFR89 BPN89 BZJ89 CJF89 CTB89 DCX89 DMT89 DWP89 EGL89 EQH89 FAD89 FJZ89 FTV89 GDR89 GNN89 GXJ89 HHF89 HRB89 IAX89 IKT89 IUP89 JEL89 JOH89 JYD89 KHZ89 KRV89 LBR89 LLN89 LVJ89 MFF89 MPB89 MYX89 NIT89 NSP89 OCL89 OMH89 OWD89 PFZ89 PPV89 PZR89 QJN89 QTJ89 RDF89 RNB89 RWX89 SGT89 SQP89 TAL89 TKH89 TUD89 UDZ89 UNV89 UXR89 VHN89 VRJ89 WBF89 AVL90:AVL91 BFH90:BFH91 BPD90:BPD91 BYZ90:BYZ91 CIV90:CIV91 CSR90:CSR91 DCN90:DCN91 DMJ90:DMJ91 DWF90:DWF91 EGB90:EGB91 EPX90:EPX91 EZT90:EZT91 FJP90:FJP91 FTL90:FTL91 GDH90:GDH91 GND90:GND91 GWZ90:GWZ91 HGV90:HGV91 HQR90:HQR91 IAN90:IAN91 IKJ90:IKJ91 IUF90:IUF91 JEB90:JEB91 JNX90:JNX91 JXT90:JXT91 KHP90:KHP91 KRL90:KRL91 LBH90:LBH91 LLD90:LLD91 LUZ90:LUZ91 MEV90:MEV91 MOR90:MOR91 MYN90:MYN91 NIJ90:NIJ91 NSF90:NSF91 OCB90:OCB91 OLX90:OLX91 OVT90:OVT91 PFP90:PFP91 PPL90:PPL91 PZH90:PZH91 QJD90:QJD91 QSZ90:QSZ91 RCV90:RCV91 RMR90:RMR91 RWN90:RWN91 SGJ90:SGJ91 SQF90:SQF91 TAB90:TAB91 TJX90:TJX91 TTT90:TTT91 UDP90:UDP91 UNL90:UNL91 UXH90:UXH91 VHD90:VHD91 VQZ90:VQZ91 WAV90:WAV91 WKR90:WKR91 WUN90:WUN91 IB90:IB91 RX90:RX91 ABT90:ABT91 WBF94 ST220 WLB94 WUX94 IL94 SH94 ACD94 ALZ94 AVV94 BFR94 BPN94 BZJ94 CJF94 CTB94 DCX94 DMT94 DWP94 EGL94 EQH94 FAD94 FJZ94 FTV94 GDR94 GNN94 GXJ94 HHF94 HRB94 IAX94 IKT94 IUP94 JEL94 JOH94 JYD94 KHZ94 KRV94 LBR94 LLN94 LVJ94 MFF94 MPB94 MYX94 NIT94 NSP94 OCL94 OMH94 OWD94 PFZ94 PPV94 PZR94 QJN94 QTJ94 RDF94 RNB94 RWX94 SGT94 SQP94 TAL94 TKH94 TUD94 UDZ94 UNV94 UXR94 VHN94 VRJ94 AVL95:AVL96 BFH95:BFH96 BPD95:BPD96 BYZ95:BYZ96 CIV95:CIV96 CSR95:CSR96 DCN95:DCN96 DMJ95:DMJ96 DWF95:DWF96 EGB95:EGB96 EPX95:EPX96 EZT95:EZT96 FJP95:FJP96 FTL95:FTL96 GDH95:GDH96 GND95:GND96 GWZ95:GWZ96 HGV95:HGV96 HQR95:HQR96 IAN95:IAN96 IKJ95:IKJ96 IUF95:IUF96 JEB95:JEB96 JNX95:JNX96 JXT95:JXT96 KHP95:KHP96 KRL95:KRL96 LBH95:LBH96 LLD95:LLD96 LUZ95:LUZ96 MEV95:MEV96 MOR95:MOR96 MYN95:MYN96 NIJ95:NIJ96 NSF95:NSF96 OCB95:OCB96 OLX95:OLX96 OVT95:OVT96 PFP95:PFP96 PPL95:PPL96 PZH95:PZH96 QJD95:QJD96 QSZ95:QSZ96 RCV95:RCV96 RMR95:RMR96 RWN95:RWN96 SGJ95:SGJ96 SQF95:SQF96 TAB95:TAB96 TJX95:TJX96 TTT95:TTT96 UDP95:UDP96 UNL95:UNL96 UXH95:UXH96 VHD95:VHD96 VQZ95:VQZ96 WAV95:WAV96 WKR95:WKR96 WUN95:WUN96 IB95:IB96 RX95:RX96 ABT95:ABT96 VRJ98 UXR106 WBF98 WLB98 WUX98 IL98 SH98 ACD98 ALZ98 AVV98 BFR98 BPN98 BZJ98 CJF98 CTB98 DCX98 DMT98 DWP98 EGL98 EQH98 FAD98 FJZ98 FTV98 GDR98 GNN98 GXJ98 HHF98 HRB98 IAX98 IKT98 IUP98 JEL98 JOH98 JYD98 KHZ98 KRV98 LBR98 LLN98 LVJ98 MFF98 MPB98 MYX98 NIT98 NSP98 OCL98 OMH98 OWD98 PFZ98 PPV98 PZR98 QJN98 QTJ98 RDF98 RNB98 RWX98 SGT98 SQP98 TAL98 TKH98 TUD98 UDZ98 UNV98 UXR98 VHN98 AVL99:AVL100 BFH99:BFH100 BPD99:BPD100 BYZ99:BYZ100 CIV99:CIV100 CSR99:CSR100 DCN99:DCN100 DMJ99:DMJ100 DWF99:DWF100 EGB99:EGB100 EPX99:EPX100 EZT99:EZT100 FJP99:FJP100 FTL99:FTL100 GDH99:GDH100 GND99:GND100 GWZ99:GWZ100 HGV99:HGV100 HQR99:HQR100 IAN99:IAN100 IKJ99:IKJ100 IUF99:IUF100 JEB99:JEB100 JNX99:JNX100 JXT99:JXT100 KHP99:KHP100 KRL99:KRL100 LBH99:LBH100 LLD99:LLD100 LUZ99:LUZ100 MEV99:MEV100 MOR99:MOR100 MYN99:MYN100 NIJ99:NIJ100 NSF99:NSF100 OCB99:OCB100 OLX99:OLX100 OVT99:OVT100 PFP99:PFP100 PPL99:PPL100 PZH99:PZH100 QJD99:QJD100 QSZ99:QSZ100 RCV99:RCV100 RMR99:RMR100 RWN99:RWN100 SGJ99:SGJ100 SQF99:SQF100 TAB99:TAB100 TJX99:TJX100 TTT99:TTT100 UDP99:UDP100 UNL99:UNL100 UXH99:UXH100 VHD99:VHD100 VQZ99:VQZ100 WAV99:WAV100 WKR99:WKR100 WUN99:WUN100 IB99:IB100 RX99:RX100 ABT99:ABT100 VHN102 VRJ102 WBF102 WLB102 WUX102 IL102 SH102 ACD102 ALZ102 AVV102 BFR102 BPN102 BZJ102 CJF102 CTB102 DCX102 DMT102 DWP102 EGL102 EQH102 FAD102 FJZ102 FTV102 GDR102 GNN102 GXJ102 HHF102 HRB102 IAX102 IKT102 IUP102 JEL102 JOH102 JYD102 KHZ102 KRV102 LBR102 LLN102 LVJ102 MFF102 MPB102 MYX102 NIT102 NSP102 OCL102 OMH102 OWD102 PFZ102 PPV102 PZR102 QJN102 QTJ102 RDF102 RNB102 RWX102 SGT102 SQP102 TAL102 TKH102 TUD102 UDZ102 UNV102 UXR102 AVL103:AVL104 BFH103:BFH104 BPD103:BPD104 BYZ103:BYZ104 CIV103:CIV104 CSR103:CSR104 DCN103:DCN104 DMJ103:DMJ104 DWF103:DWF104 EGB103:EGB104 EPX103:EPX104 EZT103:EZT104 FJP103:FJP104 FTL103:FTL104 GDH103:GDH104 GND103:GND104 GWZ103:GWZ104 HGV103:HGV104 HQR103:HQR104 IAN103:IAN104 IKJ103:IKJ104 IUF103:IUF104 JEB103:JEB104 JNX103:JNX104 JXT103:JXT104 KHP103:KHP104 KRL103:KRL104 LBH103:LBH104 LLD103:LLD104 LUZ103:LUZ104 MEV103:MEV104 MOR103:MOR104 MYN103:MYN104 NIJ103:NIJ104 NSF103:NSF104 OCB103:OCB104 OLX103:OLX104 OVT103:OVT104 PFP103:PFP104 PPL103:PPL104 PZH103:PZH104 QJD103:QJD104 QSZ103:QSZ104 RCV103:RCV104 RMR103:RMR104 RWN103:RWN104 SGJ103:SGJ104 SQF103:SQF104 TAB103:TAB104 TJX103:TJX104 TTT103:TTT104 UDP103:UDP104 UNL103:UNL104 UXH103:UXH104 VHD103:VHD104 VQZ103:VQZ104 WAV103:WAV104 WKR103:WKR104 WUN103:WUN104 IB103:IB104 RX103:RX104 ABT103:ABT104 ABT65:ABT66 UNV106 BFH107:BFH108 BPD107:BPD108 BYZ107:BYZ108 CIV107:CIV108 CSR107:CSR108 DCN107:DCN108 DMJ107:DMJ108 DWF107:DWF108 EGB107:EGB108 EPX107:EPX108 EZT107:EZT108 FJP107:FJP108 FTL107:FTL108 GDH107:GDH108 GND107:GND108 GWZ107:GWZ108 HGV107:HGV108 HQR107:HQR108 IAN107:IAN108 IKJ107:IKJ108 IUF107:IUF108 JEB107:JEB108 JNX107:JNX108 JXT107:JXT108 KHP107:KHP108 KRL107:KRL108 LBH107:LBH108 LLD107:LLD108 LUZ107:LUZ108 MEV107:MEV108 MOR107:MOR108 MYN107:MYN108 NIJ107:NIJ108 NSF107:NSF108 OCB107:OCB108 OLX107:OLX108 OVT107:OVT108 PFP107:PFP108 PPL107:PPL108 PZH107:PZH108 QJD107:QJD108 QSZ107:QSZ108 RCV107:RCV108 RMR107:RMR108 RWN107:RWN108 SGJ107:SGJ108 SQF107:SQF108 TAB107:TAB108 TJX107:TJX108 TTT107:TTT108 UDP107:UDP108 UNL107:UNL108 UXH107:UXH108 VHD107:VHD108 VQZ107:VQZ108 WAV107:WAV108 WKR107:WKR108 WUN107:WUN108 IB107:IB108 RX107:RX108 N106:N108 ABT80 WBI128 VRM128 VHQ128 UXU128 UNY128 UEC128 TUG128 TKK128 TAO128 SQS128 SGW128 RXA128 RNE128 RDI128 QTM128 QJQ128 PZU128 PPY128 PGC128 OWG128 OMK128 OCO128 NSS128 NIW128 MZA128 MPE128 MFI128 LVM128 LLQ128 LBU128 KRY128 KIC128 JYG128 JOK128 JEO128 IUS128 IKW128 IBA128 HRE128 HHI128 GXM128 GNQ128 GDU128 FTY128 FKC128 FAG128 EQK128 EGO128 DWS128 DMW128 DDA128 CTE128 CJI128 BZM128 BPQ128 BFU128 AVY128 AMC128 ACG128 SK128 IO128 WLE128 ACM129:ACM130 SQ135 BPK131 BZG131 CJC131 CSY131 DCU131 DMQ131 DWM131 EGI131 EQE131 FAA131 FJW131 FTS131 GDO131 GNK131 GXG131 HHC131 HQY131 IAU131 IKQ131 IUM131 JEI131 JOE131 JYA131 KHW131 KRS131 LBO131 LLK131 LVG131 MFC131 MOY131 MYU131 NIQ131 NSM131 OCI131 OME131 OWA131 PFW131 PPS131 PZO131 QJK131 QTG131 RDC131 RMY131 RWU131 SGQ131 SQM131 TAI131 TKE131 TUA131 UDW131 UNS131 UXO131 VHK131 VRG131 WBC131 WKY131 WUU131 II131 SE131 ACA131 ALW131 AVS131 N44:N61 ACM167 AMI167 AWE167 BGA167 BPW167 BZS167 CJO167 CTK167 DDG167 DNC167 DWY167 EGU167 EQQ167 FAM167 FKI167 FUE167 GEA167 GNW167 GXS167 HHO167 HRK167 IBG167 ILC167 IUY167 JEU167 JOQ167 JYM167 KII167 KSE167 LCA167 LLW167 LVS167 MFO167 MPK167 MZG167 NJC167 NSY167 OCU167 OMQ167 OWM167 PGI167 PQE167 QAA167 QJW167 QTS167 RDO167 RNK167 RXG167 SHC167 SQY167 TAU167 TKQ167 TUM167 UEI167 UOE167 UYA167 VHW167 VRS167 WBO167 WLK167 WVG167 IU167 L204 ACM170 AMI170 AWE170 BGA170 BPW170 BZS170 CJO170 CTK170 DDG170 DNC170 DWY170 EGU170 EQQ170 FAM170 FKI170 FUE170 GEA170 GNW170 GXS170 HHO170 HRK170 IBG170 ILC170 IUY170 JEU170 JOQ170 JYM170 KII170 KSE170 LCA170 LLW170 LVS170 MFO170 MPK170 MZG170 NJC170 NSY170 OCU170 OMQ170 OWM170 PGI170 PQE170 QAA170 QJW170 QTS170 RDO170 RNK170 RXG170 SHC170 SQY170 TAU170 TKQ170 TUM170 UEI170 UOE170 UYA170 VHW170 VRS170 WBO170 WLK170 WVG170 IU170 TB168 SQ173 ACM173 AMI173 AWE173 BGA173 BPW173 BZS173 CJO173 CTK173 DDG173 DNC173 DWY173 EGU173 EQQ173 FAM173 FKI173 FUE173 GEA173 GNW173 GXS173 HHO173 HRK173 IBG173 ILC173 IUY173 JEU173 JOQ173 JYM173 KII173 KSE173 LCA173 LLW173 LVS173 MFO173 MPK173 MZG173 NJC173 NSY173 OCU173 OMQ173 OWM173 PGI173 PQE173 QAA173 QJW173 QTS173 RDO173 RNK173 RXG173 SHC173 SQY173 TAU173 TKQ173 TUM173 UEI173 UOE173 UYA173 VHW173 VRS173 WBO173 WLK173 WVG173 IU173 SQ175 ACM175 AMI175 AWE175 BGA175 BPW175 BZS175 CJO175 CTK175 DDG175 DNC175 DWY175 EGU175 EQQ175 FAM175 FKI175 FUE175 GEA175 GNW175 GXS175 HHO175 HRK175 IBG175 ILC175 IUY175 JEU175 JOQ175 JYM175 KII175 KSE175 LCA175 LLW175 LVS175 MFO175 MPK175 MZG175 NJC175 NSY175 OCU175 OMQ175 OWM175 PGI175 PQE175 QAA175 QJW175 QTS175 RDO175 RNK175 RXG175 SHC175 SQY175 TAU175 TKQ175 TUM175 UEI175 UOE175 UYA175 VHW175 VRS175 WBO175 WLK175 WVG175 IU175 SQ177 ACM177 AMI177 AWE177 BGA177 BPW177 BZS177 CJO177 CTK177 DDG177 DNC177 DWY177 EGU177 EQQ177 FAM177 FKI177 FUE177 GEA177 GNW177 GXS177 HHO177 HRK177 IBG177 ILC177 IUY177 JEU177 JOQ177 JYM177 KII177 KSE177 LCA177 LLW177 LVS177 MFO177 MPK177 MZG177 NJC177 NSY177 OCU177 OMQ177 OWM177 PGI177 PQE177 QAA177 QJW177 QTS177 RDO177 RNK177 RXG177 SHC177 SQY177 TAU177 TKQ177 TUM177 UEI177 UOE177 UYA177 VHW177 VRS177 WBO177 WLK177 WVG177 IU177 SQ213 ACM213 AMI213 AWE213 BGA213 BPW213 BZS213 CJO213 CTK213 DDG213 DNC213 DWY213 EGU213 EQQ213 FAM213 FKI213 FUE213 GEA213 GNW213 GXS213 HHO213 HRK213 IBG213 ILC213 IUY213 JEU213 JOQ213 JYM213 KII213 KSE213 LCA213 LLW213 LVS213 MFO213 MPK213 MZG213 NJC213 NSY213 OCU213 OMQ213 OWM213 PGI213 PQE213 QAA213 QJW213 QTS213 RDO213 RNK213 RXG213 SHC213 SQY213 TAU213 TKQ213 TUM213 UEI213 UOE213 UYA213 VHW213 VRS213 WBO213 WLK213 WVG213 TB171 WVR303 ALU134 ALP103:ALP104 BFO131 SX132 JB132 WVN132 WLR132 WBV132 VRZ132 VID132 UYH132 UOL132 UEP132 TUT132 TKX132 TBB132 SRF132 SHJ132 RXN132 RNR132 RDV132 QTZ132 QKD132 QAH132 PQL132 PGP132 OWT132 OMX132 ODB132 NTF132 NJJ132 MZN132 MPR132 MFV132 LVZ132 LMD132 LCH132 KSL132 KIP132 JYT132 JOX132 JFB132 IVF132 ILJ132 IBN132 HRR132 HHV132 GXZ132 GOD132 GEH132 FUL132 FKP132 FAT132 EQX132 EHB132 DXF132 DNJ132 DDN132 CTR132 CJV132 BZZ132 BQD132 BGH132 AWL132 AWD125 BZT116 BPX116 BGB116 AWF116 AMJ116 ACN116 SR116 IV116 WVH116 WLL116 WBP116 VRT116 VHX116 UYB116 UOF116 UEJ116 TUN116 TKR116 TAV116 SQZ116 SHD116 RXH116 RNL116 RDP116 QTT116 QJX116 QAB116 PQF116 PGJ116 OWN116 OMR116 OCV116 NSZ116 NJD116 MZH116 MPL116 MFP116 LVT116 LLX116 LCB116 KSF116 KIJ116 JYN116 JOR116 JEV116 IUZ116 ILD116 IBH116 HRL116 HHP116 GXT116 GNX116 GEB116 FUF116 FKJ116 FAN116 EQR116 EGV116 DWZ116 DND116 DDH116 CTL116 CJP116 AWL117 ACT117 AMP117 SX117 JB117 WVN117 WLR117 WBV117 VRZ117 VID117 UYH117 UOL117 UEP117 TUT117 TKX117 TBB117 SRF117 SHJ117 RXN117 RNR117 RDV117 QTZ117 QKD117 QAH117 PQL117 PGP117 OWT117 OMX117 ODB117 NTF117 NJJ117 MZN117 MPR117 MFV117 LVZ117 LMD117 LCH117 KSL117 KIP117 JYT117 JOX117 JFB117 IVF117 ILJ117 IBN117 HRR117 HHV117 GXZ117 GOD117 GEH117 FUL117 FKP117 FAT117 EQX117 EHB117 DXF117 DNJ117 DDN117 CTR117 CJV117 BZZ117 BQD117 BGH117 CJP118 BZT118 BPX118 BGB118 AWF118 AMJ118 ACN118 SR118 IV118 WVH118 WLL118 WBP118 VRT118 VHX118 UYB118 UOF118 UEJ118 TUN118 TKR118 TAV118 SQZ118 SHD118 RXH118 RNL118 RDP118 QTT118 QJX118 QAB118 PQF118 PGJ118 OWN118 OMR118 OCV118 NSZ118 NJD118 MZH118 MPL118 MFP118 LVT118 LLX118 LCB118 KSF118 KIJ118 JYN118 JOR118 JEV118 IUZ118 ILD118 IBH118 HRL118 HHP118 GXT118 GNX118 GEB118 FUF118 FKJ118 FAN118 EQR118 EGV118 DWZ118 DND118 DDH118 CTL118 AWL119 ACT119 AMP119 SX119 JB119 WVN119 WLR119 WBV119 VRZ119 VID119 UYH119 UOL119 UEP119 TUT119 TKX119 TBB119 SRF119 SHJ119 RXN119 RNR119 RDV119 QTZ119 QKD119 QAH119 PQL119 PGP119 OWT119 OMX119 ODB119 NTF119 NJJ119 MZN119 MPR119 MFV119 LVZ119 LMD119 LCH119 KSL119 KIP119 JYT119 JOX119 JFB119 IVF119 ILJ119 IBN119 HRR119 HHV119 GXZ119 GOD119 GEH119 FUL119 FKP119 FAT119 EQX119 EHB119 DXF119 DNJ119 DDN119 CTR119 CJV119 BZZ119 BQD119 BGH119 CTL120 CJP120 BZT120 BPX120 BGB120 AWF120 AMJ120 ACN120 SR120 IV120 WVH120 WLL120 WBP120 VRT120 VHX120 UYB120 UOF120 UEJ120 TUN120 TKR120 TAV120 SQZ120 SHD120 RXH120 RNL120 RDP120 QTT120 QJX120 QAB120 PQF120 PGJ120 OWN120 OMR120 OCV120 NSZ120 NJD120 MZH120 MPL120 MFP120 LVT120 LLX120 LCB120 KSF120 KIJ120 JYN120 JOR120 JEV120 IUZ120 ILD120 IBH120 HRL120 HHP120 GXT120 GNX120 GEB120 FUF120 FKJ120 FAN120 EQR120 EGV120 DWZ120 DND120 DDH120 AWL121 ACT121 AMP121 SX121 JB121 WVN121 WLR121 WBV121 VRZ121 VID121 UYH121 UOL121 UEP121 TUT121 TKX121 TBB121 SRF121 SHJ121 RXN121 RNR121 RDV121 QTZ121 QKD121 QAH121 PQL121 PGP121 OWT121 OMX121 ODB121 NTF121 NJJ121 MZN121 MPR121 MFV121 LVZ121 LMD121 LCH121 KSL121 KIP121 JYT121 JOX121 JFB121 IVF121 ILJ121 IBN121 HRR121 HHV121 GXZ121 GOD121 GEH121 FUL121 FKP121 FAT121 EQX121 EHB121 DXF121 DNJ121 DDN121 CTR121 CJV121 BZZ121 BQD121 BGH121 DDH122 CTL122 CJP122 BZT122 BPX122 BGB122 AWF122 AMJ122 ACN122 SR122 IV122 WVH122 WLL122 WBP122 VRT122 VHX122 UYB122 UOF122 UEJ122 TUN122 TKR122 TAV122 SQZ122 SHD122 RXH122 RNL122 RDP122 QTT122 QJX122 QAB122 PQF122 PGJ122 OWN122 OMR122 OCV122 NSZ122 NJD122 MZH122 MPL122 MFP122 LVT122 LLX122 LCB122 KSF122 KIJ122 JYN122 JOR122 JEV122 IUZ122 ILD122 IBH122 HRL122 HHP122 GXT122 GNX122 GEB122 FUF122 FKJ122 FAN122 EQR122 EGV122 DWZ122 DND122 DND124 ACT123 AMP123 SX123 JB123 WVN123 WLR123 WBV123 VRZ123 VID123 UYH123 UOL123 UEP123 TUT123 TKX123 TBB123 SRF123 SHJ123 RXN123 RNR123 RDV123 QTZ123 QKD123 QAH123 PQL123 PGP123 OWT123 OMX123 ODB123 NTF123 NJJ123 MZN123 MPR123 MFV123 LVZ123 LMD123 LCH123 KSL123 KIP123 JYT123 JOX123 JFB123 IVF123 ILJ123 IBN123 HRR123 HHV123 GXZ123 GOD123 GEH123 FUL123 FKP123 FAT123 EQX123 EHB123 DXF123 DNJ123 DDN123 CTR123 CJV123 BZZ123 BQD123 BGH123 AWL123 L198 L201 SQ167 JF168 WVR168 WLV168 WBZ168 VSD168 VIH168 UYL168 UOP168 UET168 TUX168 TLB168 TBF168 SRJ168 SHN168 RXR168 RNV168 RDZ168 QUD168 QKH168 QAL168 PQP168 PGT168 OWX168 ONB168 ODF168 NTJ168 NJN168 MZR168 MPV168 MFZ168 LWD168 LMH168 LCL168 KSP168 KIT168 JYX168 JPB168 JFF168 IVJ168 ILN168 IBR168 HRV168 HHZ168 GYD168 GOH168 GEL168 FUP168 FKT168 FAX168 ERB168 EHF168 DXJ168 DNN168 DDR168 CTV168 CJZ168 CAD168 BQH168 BGL168 AWP168 AMT168 ACX168 SQ170 JF171 WVR171 WLV171 WBZ171 VSD171 VIH171 UYL171 UOP171 UET171 TUX171 TLB171 TBF171 SRJ171 SHN171 RXR171 RNV171 RDZ171 QUD171 QKH171 QAL171 PQP171 PGT171 OWX171 ONB171 ODF171 NTJ171 NJN171 MZR171 MPV171 MFZ171 LWD171 LMH171 LCL171 KSP171 KIT171 JYX171 JPB171 JFF171 IVJ171 ILN171 IBR171 HRV171 HHZ171 GYD171 GOH171 GEL171 FUP171 FKT171 FAX171 ERB171 EHF171 DXJ171 DNN171 DDR171 CTV171 CJZ171 CAD171 BQH171 BGL171 AWP171 AMT171 ACX171 AMI129:AMI130 IU135 WVG135 WLK135 WBO135 VRS135 VHW135 UYA135 UOE135 UEI135 TUM135 TKQ135 TAU135 SQY135 SHC135 RXG135 RNK135 RDO135 QTS135 QJW135 QAA135 PQE135 PGI135 OWM135 OMQ135 OCU135 NSY135 NJC135 MZG135 MPK135 MFO135 LVS135 LLW135 LCA135 KSE135 KII135 JYM135 JOQ135 JEU135 IUY135 ILC135 IBG135 HRK135 HHO135 GXS135 GNW135 GEA135 FUE135 FKI135 FAM135 EQQ135 EGU135 DWY135 DNC135 DDG135 CTK135 CJO135 BZS135 BPW135 BGA135 AWE135 K108:K110 ACM135 WVA128 SQ129:SQ130 IU129:IU130 WVG129:WVG130 WLK129:WLK130 WBO129:WBO130 VRS129:VRS130 VHW129:VHW130 UYA129:UYA130 UOE129:UOE130 UEI129:UEI130 TUM129:TUM130 TKQ129:TKQ130 TAU129:TAU130 SQY129:SQY130 SHC129:SHC130 RXG129:RXG130 RNK129:RNK130 RDO129:RDO130 QTS129:QTS130 QJW129:QJW130 QAA129:QAA130 PQE129:PQE130 PGI129:PGI130 OWM129:OWM130 OMQ129:OMQ130 OCU129:OCU130 NSY129:NSY130 NJC129:NJC130 MZG129:MZG130 MPK129:MPK130 MFO129:MFO130 LVS129:LVS130 LLW129:LLW130 LCA129:LCA130 KSE129:KSE130 KII129:KII130 JYM129:JYM130 JOQ129:JOQ130 JEU129:JEU130 IUY129:IUY130 ILC129:ILC130 IBG129:IBG130 HRK129:HRK130 HHO129:HHO130 GXS129:GXS130 GNW129:GNW130 GEA129:GEA130 FUE129:FUE130 FKI129:FKI130 FAM129:FAM130 EQQ129:EQQ130 EGU129:EGU130 DWY129:DWY130 DNC129:DNC130 DDG129:DDG130 CTK129:CTK130 CJO129:CJO130 BZS129:BZS130 BPW129:BPW130 BGA129:BGA130 AWE129:AWE130 F313:F314 WVR301 TB305:TB307 JF305:JF307 ACX305:ACX307 AMT305:AMT307 AWP305:AWP307 BGL305:BGL307 BQH305:BQH307 CAD305:CAD307 CJZ305:CJZ307 CTV305:CTV307 DDR305:DDR307 DNN305:DNN307 DXJ305:DXJ307 EHF305:EHF307 ERB305:ERB307 FAX305:FAX307 FKT305:FKT307 FUP305:FUP307 GEL305:GEL307 GOH305:GOH307 GYD305:GYD307 HHZ305:HHZ307 HRV305:HRV307 IBR305:IBR307 ILN305:ILN307 IVJ305:IVJ307 JFF305:JFF307 JPB305:JPB307 JYX305:JYX307 KIT305:KIT307 KSP305:KSP307 LCL305:LCL307 LMH305:LMH307 LWD305:LWD307 MFZ305:MFZ307 MPV305:MPV307 MZR305:MZR307 NJN305:NJN307 NTJ305:NTJ307 ODF305:ODF307 ONB305:ONB307 OWX305:OWX307 PGT305:PGT307 PQP305:PQP307 QAL305:QAL307 QKH305:QKH307 QUD305:QUD307 RDZ305:RDZ307 RNV305:RNV307 RXR305:RXR307 SHN305:SHN307 SRJ305:SRJ307 TBF305:TBF307 TLB305:TLB307 TUX305:TUX307 UET305:UET307 UOP305:UOP307 UYL305:UYL307 VIH305:VIH307 VSD305:VSD307 WBZ305:WBZ307 WLV305:WLV307 ACB308:ACB309 IX218 ST218 ACP218 AML218 AWH218 BGD218 BPZ218 BZV218 CJR218 CTN218 DDJ218 DNF218 DXB218 EGX218 EQT218 FAP218 FKL218 FUH218 GED218 GNZ218 GXV218 HHR218 HRN218 IBJ218 ILF218 IVB218 JEX218 JOT218 JYP218 KIL218 KSH218 LCD218 LLZ218 LVV218 MFR218 MPN218 MZJ218 NJF218 NTB218 OCX218 OMT218 OWP218 PGL218 PQH218 QAD218 QJZ218 QTV218 RDR218 RNN218 RXJ218 SHF218 SRB218 TAX218 TKT218 TUP218 UEL218 UOH218 UYD218 VHZ218 VRV218 WBR218 WLN218 WVJ218 TB299 JF299 ACX299 AMT299 AWP299 BGL299 BQH299 CAD299 CJZ299 CTV299 DDR299 DNN299 DXJ299 EHF299 ERB299 FAX299 FKT299 FUP299 GEL299 GOH299 GYD299 HHZ299 HRV299 IBR299 ILN299 IVJ299 JFF299 JPB299 JYX299 KIT299 KSP299 LCL299 LMH299 LWD299 MFZ299 MPV299 MZR299 NJN299 NTJ299 ODF299 ONB299 OWX299 PGT299 PQP299 QAL299 QKH299 QUD299 RDZ299 RNV299 RXR299 SHN299 SRJ299 TBF299 TLB299 TUX299 UET299 UOP299 UYL299 VIH299 VSD299 WBZ299 WLV299 WVR299 TB301 JF301 ACX301 AMT301 AWP301 BGL301 BQH301 CAD301 CJZ301 CTV301 DDR301 DNN301 DXJ301 EHF301 ERB301 FAX301 FKT301 FUP301 GEL301 GOH301 GYD301 HHZ301 HRV301 IBR301 ILN301 IVJ301 JFF301 JPB301 JYX301 KIT301 KSP301 LCL301 LMH301 LWD301 MFZ301 MPV301 MZR301 NJN301 NTJ301 ODF301 ONB301 OWX301 PGT301 PQP301 QAL301 QKH301 QUD301 RDZ301 RNV301 RXR301 SHN301 SRJ301 TBF301 TLB301 TUX301 UET301 UOP301 UYL301 VIH301 VSD301 WBZ301 WLV301 L302 TB303 JF303 ACX303 AMT303 AWP303 BGL303 BQH303 CAD303 CJZ303 CTV303 DDR303 DNN303 DXJ303 EHF303 ERB303 FAX303 FKT303 FUP303 GEL303 GOH303 GYD303 HHZ303 HRV303 IBR303 ILN303 IVJ303 JFF303 JPB303 JYX303 KIT303 KSP303 LCL303 LMH303 LWD303 MFZ303 MPV303 MZR303 NJN303 NTJ303 ODF303 ONB303 OWX303 PGT303 PQP303 QAL303 QKH303 QUD303 RDZ303 RNV303 RXR303 SHN303 SRJ303 TBF303 TLB303 TUX303 UET303 UOP303 UYL303 VIH303 VSD303 WBZ303 WLV303 ALP65:ALP66 ALP70:ALP71 ALP75:ALP76 ALP99:ALP100 ALP86:ALP87 ALP95:ALP96 ALP90:ALP91 AWE133 BGA133 BPW133 BZS133 CJO133 CTK133 DDG133 DNC133 DWY133 EGU133 EQQ133 FAM133 FKI133 FUE133 GEA133 GNW133 GXS133 HHO133 HRK133 IBG133 ILC133 IUY133 JEU133 JOQ133 JYM133 KII133 KSE133 LCA133 LLW133 LVS133 MFO133 MPK133 MZG133 NJC133 NSY133 OCU133 OMQ133 OWM133 PGI133 PQE133 QAA133 QJW133 QTS133 RDO133 RNK133 RXG133 SHC133 SQY133 TAU133 TKQ133 TUM133 UEI133 UOE133 UYA133 VHW133 VRS133 WBO133 WLK133 WVG133 IU133 SQ133 AMI133 ACM133 SC134 IG134 WUS134 WKW134 WBA134 VRE134 VHI134 UXM134 UNQ134 UDU134 TTY134 TKC134 TAG134 SQK134 SGO134 RWS134 RMW134 RDA134 QTE134 QJI134 PZM134 PPQ134 PFU134 OVY134 OMC134 OCG134 NSK134 NIO134 MYS134 MOW134 MFA134 LVE134 LLI134 LBM134 KRQ134 KHU134 JXY134 JOC134 JEG134 IUK134 IKO134 IAS134 HQW134 HHA134 GXE134 GNI134 GDM134 FTQ134 FJU134 EZY134 EQC134 EGG134 DWK134 DMO134 DCS134 CSW134 CJA134 BZE134 BPI134 BFM134 AVQ134 ABY134 ALP80 ALP83 N84 WVR305:WVR307 ALX308:ALX309 AVT308:AVT309 BFP308:BFP309 BPL308:BPL309 BZH308:BZH309 CJD308:CJD309 CSZ308:CSZ309 DCV308:DCV309 DMR308:DMR309 DWN308:DWN309 EGJ308:EGJ309 EQF308:EQF309 FAB308:FAB309 FJX308:FJX309 FTT308:FTT309 GDP308:GDP309 GNL308:GNL309 GXH308:GXH309 HHD308:HHD309 HQZ308:HQZ309 IAV308:IAV309 IKR308:IKR309 IUN308:IUN309 JEJ308:JEJ309 JOF308:JOF309 JYB308:JYB309 KHX308:KHX309 KRT308:KRT309 LBP308:LBP309 LLL308:LLL309 LVH308:LVH309 MFD308:MFD309 MOZ308:MOZ309 MYV308:MYV309 NIR308:NIR309 NSN308:NSN309 OCJ308:OCJ309 OMF308:OMF309 OWB308:OWB309 PFX308:PFX309 PPT308:PPT309 PZP308:PZP309 QJL308:QJL309 QTH308:QTH309 RDD308:RDD309 RMZ308:RMZ309 RWV308:RWV309 SGR308:SGR309 SQN308:SQN309 TAJ308:TAJ309 TKF308:TKF309 TUB308:TUB309 UDX308:UDX309 UNT308:UNT309 UXP308:UXP309 VHL308:VHL309 VRH308:VRH309 WBD308:WBD309 WKZ308:WKZ309 WUV308:WUV309 WBV136:WBV138 AMI135 K64:K105 SF308:SF309 JB313:JB314 SX313:SX314 ACT313:ACT314 AMP313:AMP314 AWL313:AWL314 BGH313:BGH314 BQD313:BQD314 BZZ313:BZZ314 CJV313:CJV314 CTR313:CTR314 DDN313:DDN314 DNJ313:DNJ314 DXF313:DXF314 EHB313:EHB314 EQX313:EQX314 FAT313:FAT314 FKP313:FKP314 FUL313:FUL314 GEH313:GEH314 GOD313:GOD314 GXZ313:GXZ314 HHV313:HHV314 HRR313:HRR314 IBN313:IBN314 ILJ313:ILJ314 IVF313:IVF314 JFB313:JFB314 JOX313:JOX314 JYT313:JYT314 KIP313:KIP314 KSL313:KSL314 LCH313:LCH314 LMD313:LMD314 LVZ313:LVZ314 MFV313:MFV314 MPR313:MPR314 MZN313:MZN314 NJJ313:NJJ314 NTF313:NTF314 ODB313:ODB314 OMX313:OMX314 OWT313:OWT314 PGP313:PGP314 PQL313:PQL314 QAH313:QAH314 QKD313:QKD314 QTZ313:QTZ314 RDV313:RDV314 RNR313:RNR314 RXN313:RXN314 SHJ313:SHJ314 SRF313:SRF314 TBB313:TBB314 TKX313:TKX314 TUT313:TUT314 UEP313:UEP314 UOL313:UOL314 UYH313:UYH314 VID313:VID314 VRZ313:VRZ314 WBV313:WBV314 WLR313:WLR314 WVR241 VRZ136:VRZ138 VID136:VID138 UYH136:UYH138 UOL136:UOL138 UEP136:UEP138 TUT136:TUT138 TKX136:TKX138 TBB136:TBB138 SRF136:SRF138 SHJ136:SHJ138 RXN136:RXN138 RNR136:RNR138 RDV136:RDV138 QTZ136:QTZ138 QKD136:QKD138 QAH136:QAH138 PQL136:PQL138 PGP136:PGP138 OWT136:OWT138 OMX136:OMX138 ODB136:ODB138 NTF136:NTF138 NJJ136:NJJ138 MZN136:MZN138 MPR136:MPR138 MFV136:MFV138 LVZ136:LVZ138 LMD136:LMD138 LCH136:LCH138 KSL136:KSL138 KIP136:KIP138 JYT136:JYT138 JOX136:JOX138 JFB136:JFB138 IVF136:IVF138 ILJ136:ILJ138 IBN136:IBN138 HRR136:HRR138 HHV136:HHV138 GXZ136:GXZ138 GOD136:GOD138 GEH136:GEH138 FUL136:FUL138 FKP136:FKP138 FAT136:FAT138 EQX136:EQX138 EHB136:EHB138 DXF136:DXF138 DNJ136:DNJ138 DDN136:DDN138 CTR136:CTR138 CJV136:CJV138 BZZ136:BZZ138 BQD136:BQD138 BGH136:BGH138 AWL136:AWL138 AMP136:AMP138 ACT136:ACT138 SX136:SX138 JB136:JB138 WVN136:WVN138 WLR136:WLR138 L127:L130 JF241 TB241 ACX241 AMT241 AWP241 BGL241 BQH241 CAD241 CJZ241 CTV241 DDR241 DNN241 DXJ241 EHF241 ERB241 FAX241 FKT241 FUP241 GEL241 GOH241 GYD241 HHZ241 HRV241 IBR241 ILN241 IVJ241 JFF241 JPB241 JYX241 KIT241 KSP241 LCL241 LMH241 LWD241 MFZ241 MPV241 MZR241 NJN241 NTJ241 ODF241 ONB241 OWX241 PGT241 PQP241 QAL241 QKH241 QUD241 RDZ241 RNV241 RXR241 SHN241 SRJ241 TBF241 TLB241 TUX241 UET241 UOP241 UYL241 VIH241 VSD241 WBZ241 WLV241 WVN313:WVN314 VRX149:VRX151 WLP155 WBT155 VIB149:VIB151 VRX155 UYF149:UYF151 VIB155 UOJ149:UOJ151 UYF155 UEN149:UEN151 UOJ155 TUR149:TUR151 UEN155 TKV149:TKV151 TUR155 TAZ149:TAZ151 TKV155 SRD149:SRD151 TAZ155 SHH149:SHH151 SRD155 RXL149:RXL151 SHH155 RNP149:RNP151 RXL155 RDT149:RDT151 RNP155 QTX149:QTX151 RDT155 QKB149:QKB151 QTX155 QAF149:QAF151 QKB155 PQJ149:PQJ151 QAF155 PGN149:PGN151 PQJ155 OWR149:OWR151 PGN155 OMV149:OMV151 OWR155 OCZ149:OCZ151 OMV155 NTD149:NTD151 OCZ155 NJH149:NJH151 NTD155 MZL149:MZL151 NJH155 MPP149:MPP151 MZL155 MFT149:MFT151 MPP155 LVX149:LVX151 MFT155 LMB149:LMB151 LVX155 LCF149:LCF151 LMB155 KSJ149:KSJ151 LCF155 KIN149:KIN151 KSJ155 JYR149:JYR151 KIN155 JOV149:JOV151 JYR155 JEZ149:JEZ151 JOV155 IVD149:IVD151 JEZ155 ILH149:ILH151 IVD155 IBL149:IBL151 ILH155 HRP149:HRP151 IBL155 HHT149:HHT151 HRP155 GXX149:GXX151 HHT155 GOB149:GOB151 GXX155 GEF149:GEF151 GOB155 FUJ149:FUJ151 GEF155 FKN149:FKN151 FUJ155 FAR149:FAR151 FKN155 EQV149:EQV151 FAR155 EGZ149:EGZ151 EQV155 DXD149:DXD151 EGZ155 DNH149:DNH151 DXD155 DDL149:DDL151 DNH155 CTP149:CTP151 DDL155 CJT149:CJT151 CTP155 BZX149:BZX151 CJT155 BQB149:BQB151 BZX155 BGF149:BGF151 BQB155 AWJ149:AWJ151 BGF155 AMN149:AMN151 AWJ155 ACR149:ACR151 AMN155 SV149:SV151 ACR155 IZ149:IZ151 SV155 WVL149:WVL151 IZ155 WLP149:WLP151 L155 IJ308:IJ309 IZ139 SV139 ACR139 AMN139 AWJ139 BGF139 BQB139 BZX139 CJT139 CTP139 DDL139 DNH139 DXD139 EGZ139 EQV139 FAR139 FKN139 FUJ139 GEF139 GOB139 GXX139 HHT139 HRP139 IBL139 ILH139 IVD139 JEZ139 JOV139 JYR139 KIN139 KSJ139 LCF139 LMB139 LVX139 MFT139 MPP139 MZL139 NJH139 NTD139 OCZ139 OMV139 OWR139 PGN139 PQJ139 QAF139 QKB139 QTX139 RDT139 RNP139 RXL139 SHH139 SRD139 TAZ139 TKV139 TUR139 UEN139 UOJ139 UYF139 VIB139 VRX139 WBT139 WLP139 WVL139 ACX140 AMT140 AWP140 BGL140 BQH140 CAD140 CJZ140 CTV140 DDR140 DNN140 DXJ140 EHF140 ERB140 FAX140 FKT140 FUP140 GEL140 GOH140 GYD140 HHZ140 HRV140 IBR140 ILN140 IVJ140 JFF140 JPB140 JYX140 KIT140 KSP140 LCL140 LMH140 LWD140 MFZ140 MPV140 MZR140 NJN140 NTJ140 ODF140 ONB140 OWX140 PGT140 PQP140 QAL140 QKH140 QUD140 RDZ140 RNV140 RXR140 SHN140 SRJ140 TBF140 TLB140 TUX140 UET140 UOP140 UYL140 VIH140 VSD140 WBZ140 WLV140 WVR140 JF140 TB140 IZ141 SV141 ACR141 AMN141 AWJ141 BGF141 BQB141 BZX141 CJT141 CTP141 DDL141 DNH141 DXD141 EGZ141 EQV141 FAR141 FKN141 FUJ141 GEF141 GOB141 GXX141 HHT141 HRP141 IBL141 ILH141 IVD141 JEZ141 JOV141 JYR141 KIN141 KSJ141 LCF141 LMB141 LVX141 MFT141 MPP141 MZL141 NJH141 NTD141 OCZ141 OMV141 OWR141 PGN141 PQJ141 QAF141 QKB141 QTX141 RDT141 RNP141 RXL141 SHH141 SRD141 TAZ141 TKV141 TUR141 UEN141 UOJ141 UYF141 VIB141 VRX141 WBT141 WLP141 WVL141 TB142 ACX142 AMT142 AWP142 BGL142 BQH142 CAD142 CJZ142 CTV142 DDR142 DNN142 DXJ142 EHF142 ERB142 FAX142 FKT142 FUP142 GEL142 GOH142 GYD142 HHZ142 HRV142 IBR142 ILN142 IVJ142 JFF142 JPB142 JYX142 KIT142 KSP142 LCL142 LMH142 LWD142 MFZ142 MPV142 MZR142 NJN142 NTJ142 ODF142 ONB142 OWX142 PGT142 PQP142 QAL142 QKH142 QUD142 RDZ142 RNV142 RXR142 SHN142 SRJ142 TBF142 TLB142 TUX142 UET142 UOP142 UYL142 VIH142 VSD142 WBZ142 WLV142 WVR142 JF142 F155 WVL143 IZ143 SV143 ACR143 AMN143 AWJ143 BGF143 BQB143 BZX143 CJT143 CTP143 DDL143 DNH143 DXD143 EGZ143 EQV143 FAR143 FKN143 FUJ143 GEF143 GOB143 GXX143 HHT143 HRP143 IBL143 ILH143 IVD143 JEZ143 JOV143 JYR143 KIN143 KSJ143 LCF143 LMB143 LVX143 MFT143 MPP143 MZL143 NJH143 NTD143 OCZ143 OMV143 OWR143 PGN143 PQJ143 QAF143 QKB143 QTX143 RDT143 RNP143 RXL143 SHH143 SRD143 TAZ143 TKV143 TUR143 UEN143 UOJ143 UYF143 VIB143 VRX143 WBT143 WLP143 JF144 WVR144 WLV144 WBZ144 VSD144 VIH144 UYL144 UOP144 UET144 TUX144 TLB144 TBF144 SRJ144 SHN144 RXR144 RNV144 RDZ144 QUD144 QKH144 QAL144 PQP144 PGT144 OWX144 ONB144 ODF144 NTJ144 NJN144 MZR144 MPV144 MFZ144 LWD144 LMH144 LCL144 KSP144 KIT144 JYX144 JPB144 JFF144 IVJ144 ILN144 IBR144 HRV144 HHZ144 GYD144 GOH144 GEL144 FUP144 FKT144 FAX144 ERB144 EHF144 DXJ144 DNN144 DDR144 CTV144 CJZ144 CAD144 BQH144 BGL144 AWP144 AMT144 ACX144 TB144 WLP147 WVL147 IZ147 SV147 ACR147 AMN147 AWJ147 BGF147 BQB147 BZX147 CJT147 CTP147 DDL147 DNH147 DXD147 EGZ147 EQV147 FAR147 FKN147 FUJ147 GEF147 GOB147 GXX147 HHT147 HRP147 IBL147 ILH147 IVD147 JEZ147 JOV147 JYR147 KIN147 KSJ147 LCF147 LMB147 LVX147 MFT147 MPP147 MZL147 NJH147 NTD147 OCZ147 OMV147 OWR147 PGN147 PQJ147 QAF147 QKB147 QTX147 RDT147 RNP147 RXL147 SHH147 SRD147 TAZ147 TKV147 TUR147 UEN147 UOJ147 UYF147 VIB147 VRX147 WBT147 TB154 WBT149:WBT151 ACX148 ACX154 AMT148 AMT154 AWP148 AWP154 BGL148 BGL154 BQH148 BQH154 CAD148 CAD154 CJZ148 CJZ154 CTV148 CTV154 DDR148 DDR154 DNN148 DNN154 DXJ148 DXJ154 EHF148 EHF154 ERB148 ERB154 FAX148 FAX154 FKT148 FKT154 FUP148 FUP154 GEL148 GEL154 GOH148 GOH154 GYD148 GYD154 HHZ148 HHZ154 HRV148 HRV154 IBR148 IBR154 ILN148 ILN154 IVJ148 IVJ154 JFF148 JFF154 JPB148 JPB154 JYX148 JYX154 KIT148 KIT154 KSP148 KSP154 LCL148 LCL154 LMH148 LMH154 LWD148 LWD154 MFZ148 MFZ154 MPV148 MPV154 MZR148 MZR154 NJN148 NJN154 NTJ148 NTJ154 ODF148 ODF154 ONB148 ONB154 OWX148 OWX154 PGT148 PGT154 PQP148 PQP154 QAL148 QAL154 QKH148 QKH154 QUD148 QUD154 RDZ148 RDZ154 RNV148 RNV154 RXR148 RXR154 SHN148 SHN154 SRJ148 SRJ154 TBF148 TBF154 TLB148 TLB154 TUX148 TUX154 UET148 UET154 UOP148 UOP154 UYL148 UYL154 VIH148 VIH154 VSD148 VSD154 WBZ148 WBZ154 WLV148 WLV154 WVR148 WVR154 JF148 JF154 TB148 WBT145 VRX145 VIB145 UYF145 UOJ145 UEN145 TUR145 TKV145 TAZ145 SRD145 SHH145 RXL145 RNP145 RDT145 QTX145 QKB145 QAF145 PQJ145 PGN145 OWR145 OMV145 OCZ145 NTD145 NJH145 MZL145 MPP145 MFT145 LVX145 LMB145 LCF145 KSJ145 KIN145 JYR145 JOV145 JEZ145 IVD145 ILH145 IBL145 HRP145 HHT145 GXX145 GOB145 GEF145 FUJ145 FKN145 FAR145 EQV145 EGZ145 DXD145 DNH145 DDL145 CTP145 CJT145 BZX145 BQB145 BGF145 AWJ145 AMN145 ACR145 SV145 IZ145 WVL145 WLP145 F136:F151 ACX146 AMT146 AWP146 BGL146 BQH146 CAD146 CJZ146 CTV146 DDR146 DNN146 DXJ146 EHF146 ERB146 FAX146 FKT146 FUP146 GEL146 GOH146 GYD146 HHZ146 HRV146 IBR146 ILN146 IVJ146 JFF146 JPB146 JYX146 KIT146 KSP146 LCL146 LMH146 LWD146 MFZ146 MPV146 MZR146 NJN146 NTJ146 ODF146 ONB146 OWX146 PGT146 PQP146 QAL146 QKH146 QUD146 RDZ146 RNV146 RXR146 SHN146 SRJ146 TBF146 TLB146 TUX146 UET146 UOP146 UYL146 VIH146 VSD146 WBZ146 WLV146 WVR146 JF146 TB146 L135:L151 TB248 JF248 WVR248 WLV248 WBZ248 VSD248 VIH248 UYL248 UOP248 UET248 TUX248 TLB248 TBF248 SRJ248 SHN248 RXR248 RNV248 RDZ248 QUD248 QKH248 QAL248 PQP248 PGT248 OWX248 ONB248 ODF248 NTJ248 NJN248 MZR248 MPV248 MFZ248 LWD248 LMH248 LCL248 KSP248 KIT248 JYX248 JPB248 JFF248 IVJ248 ILN248 IBR248 HRV248 HHZ248 GYD248 GOH248 GEL248 FUP248 FKT248 FAX248 ERB248 EHF248 DXJ248 DNN248 DDR248 CTV248 CJZ248 CAD248 BQH248 BGL248 AWP248 AMT248 ACX248 ACX254 AMT254 AWP254 BGL254 BQH254 CAD254 CJZ254 CTV254 DDR254 DNN254 DXJ254 EHF254 ERB254 FAX254 FKT254 FUP254 GEL254 GOH254 GYD254 HHZ254 HRV254 IBR254 ILN254 IVJ254 JFF254 JPB254 JYX254 KIT254 KSP254 LCL254 LMH254 LWD254 MFZ254 MPV254 MZR254 NJN254 NTJ254 ODF254 ONB254 OWX254 PGT254 PQP254 QAL254 QKH254 QUD254 RDZ254 RNV254 RXR254 SHN254 SRJ254 TBF254 TLB254 TUX254 UET254 UOP254 UYL254 VIH254 VSD254 WBZ254 WLV254 WVR254 JF254 TB254 TB272 JF272 WVR272 WLV272 WBZ272 VSD272 VIH272 UYL272 UOP272 UET272 TUX272 TLB272 TBF272 SRJ272 SHN272 RXR272 RNV272 RDZ272 QUD272 QKH272 QAL272 PQP272 PGT272 OWX272 ONB272 ODF272 NTJ272 NJN272 MZR272 MPV272 MFZ272 LWD272 LMH272 LCL272 KSP272 KIT272 JYX272 JPB272 JFF272 IVJ272 ILN272 IBR272 HRV272 HHZ272 GYD272 GOH272 GEL272 FUP272 FKT272 FAX272 ERB272 EHF272 DXJ272 DNN272 DDR272 CTV272 CJZ272 CAD272 BQH272 BGL272 AWP272 AMT272 ACX272 ACX278 AMT278 AWP278 BGL278 BQH278 CAD278 CJZ278 CTV278 DDR278 DNN278 DXJ278 EHF278 ERB278 FAX278 FKT278 FUP278 GEL278 GOH278 GYD278 HHZ278 HRV278 IBR278 ILN278 IVJ278 JFF278 JPB278 JYX278 KIT278 KSP278 LCL278 LMH278 LWD278 MFZ278 MPV278 MZR278 NJN278 NTJ278 ODF278 ONB278 OWX278 PGT278 PQP278 QAL278 QKH278 QUD278 RDZ278 RNV278 RXR278 SHN278 SRJ278 TBF278 TLB278 TUX278 UET278 UOP278 UYL278 VIH278 VSD278 WBZ278 WLV278 WVR278 JF278 TB278 TB284 JF284 WVR284 WLV284 WBZ284 VSD284 VIH284 UYL284 UOP284 UET284 TUX284 TLB284 TBF284 SRJ284 SHN284 RXR284 RNV284 RDZ284 QUD284 QKH284 QAL284 PQP284 PGT284 OWX284 ONB284 ODF284 NTJ284 NJN284 MZR284 MPV284 MFZ284 LWD284 LMH284 LCL284 KSP284 KIT284 JYX284 JPB284 JFF284 IVJ284 ILN284 IBR284 HRV284 HHZ284 GYD284 GOH284 GEL284 FUP284 FKT284 FAX284 ERB284 EHF284 DXJ284 DNN284 DDR284 CTV284 CJZ284 CAD284 BQH284 BGL284 AWP284 AMT284 ACX284 ACX290 AMT290 AWP290 BGL290 BQH290 CAD290 CJZ290 CTV290 DDR290 DNN290 DXJ290 EHF290 ERB290 FAX290 FKT290 FUP290 GEL290 GOH290 GYD290 HHZ290 HRV290 IBR290 ILN290 IVJ290 JFF290 JPB290 JYX290 KIT290 KSP290 LCL290 LMH290 LWD290 MFZ290 MPV290 MZR290 NJN290 NTJ290 ODF290 ONB290 OWX290 PGT290 PQP290 QAL290 QKH290 QUD290 RDZ290 RNV290 RXR290 SHN290 SRJ290 TBF290 TLB290 TUX290 UET290 UOP290 UYL290 VIH290 VSD290 WBZ290 WLV290 WVR290 JF290 TB290 L226:L256 JF257 WVR257 WLV257 WBZ257 VSD257 VIH257 UYL257 UOP257 UET257 TUX257 TLB257 TBF257 SRJ257 SHN257 RXR257 RNV257 RDZ257 QUD257 QKH257 QAL257 PQP257 PGT257 OWX257 ONB257 ODF257 NTJ257 NJN257 MZR257 MPV257 MFZ257 LWD257 LMH257 LCL257 KSP257 KIT257 JYX257 JPB257 JFF257 IVJ257 ILN257 IBR257 HRV257 HHZ257 GYD257 GOH257 GEL257 FUP257 FKT257 FAX257 ERB257 EHF257 DXJ257 DNN257 DDR257 CTV257 CJZ257 CAD257 BQH257 BGL257 AWP257 AMT257 ACX257 TB257 L258:L259 ACX260 AMT260 AWP260 BGL260 BQH260 CAD260 CJZ260 CTV260 DDR260 DNN260 DXJ260 EHF260 ERB260 FAX260 FKT260 FUP260 GEL260 GOH260 GYD260 HHZ260 HRV260 IBR260 ILN260 IVJ260 JFF260 JPB260 JYX260 KIT260 KSP260 LCL260 LMH260 LWD260 MFZ260 MPV260 MZR260 NJN260 NTJ260 ODF260 ONB260 OWX260 PGT260 PQP260 QAL260 QKH260 QUD260 RDZ260 RNV260 RXR260 SHN260 SRJ260 TBF260 TLB260 TUX260 UET260 UOP260 UYL260 VIH260 VSD260 WBZ260 WLV260 WVR260 JF260 TB260 L261:L262 JF263 WVR263 WLV263 WBZ263 VSD263 VIH263 UYL263 UOP263 UET263 TUX263 TLB263 TBF263 SRJ263 SHN263 RXR263 RNV263 RDZ263 QUD263 QKH263 QAL263 PQP263 PGT263 OWX263 ONB263 ODF263 NTJ263 NJN263 MZR263 MPV263 MFZ263 LWD263 LMH263 LCL263 KSP263 KIT263 JYX263 JPB263 JFF263 IVJ263 ILN263 IBR263 HRV263 HHZ263 GYD263 GOH263 GEL263 FUP263 FKT263 FAX263 ERB263 EHF263 DXJ263 DNN263 DDR263 CTV263 CJZ263 CAD263 BQH263 BGL263 AWP263 AMT263 ACX263 TB263 TB266 ACX266 AMT266 AWP266 BGL266 BQH266 CAD266 CJZ266 CTV266 DDR266 DNN266 DXJ266 EHF266 ERB266 FAX266 FKT266 FUP266 GEL266 GOH266 GYD266 HHZ266 HRV266 IBR266 ILN266 IVJ266 JFF266 JPB266 JYX266 KIT266 KSP266 LCL266 LMH266 LWD266 MFZ266 MPV266 MZR266 NJN266 NTJ266 ODF266 ONB266 OWX266 PGT266 PQP266 QAL266 QKH266 QUD266 RDZ266 RNV266 RXR266 SHN266 SRJ266 TBF266 TLB266 TUX266 UET266 UOP266 UYL266 VIH266 VSD266 WBZ266 WLV266 WVR266 JF266 L308:L310 WVL155 WLX156 WVT156 JH156 TD156 ACZ156 AMV156 AWR156 BGN156 BQJ156 CAF156 CKB156 CTX156 DDT156 DNP156 DXL156 EHH156 ERD156 FAZ156 FKV156 FUR156 GEN156 GOJ156 GYF156 HIB156 HRX156 IBT156 ILP156 IVL156 JFH156 JPD156 JYZ156 KIV156 KSR156 LCN156 LMJ156 LWF156 MGB156 MPX156 MZT156 NJP156 NTL156 ODH156 OND156 OWZ156 PGV156 PQR156 QAN156 QKJ156 QUF156 REB156 RNX156 RXT156 SHP156 SRL156 TBH156 TLD156 TUZ156 UEV156 UOR156 UYN156 VIJ156 VSF156 WCB156 WVN156 WLR156 WBV156 VRZ156 VID156 UYH156 UOL156 UEP156 TUT156 TKX156 TBB156 SRF156 SHJ156 RXN156 RNR156 RDV156 QTZ156 QKD156 QAH156 PQL156 PGP156 OWT156 OMX156 ODB156 NTF156 NJJ156 MZN156 MPR156 MFV156 LVZ156 LMD156 LCH156 KSL156 KIP156 JYT156 JOX156 JFB156 IVF156 ILJ156 IBN156 HRR156 HHV156 GXZ156 GOD156 GEH156 FUL156 FKP156 FAT156 EQX156 EHB156 DXF156 DNJ156 DDN156 CTR156 CJV156 BZZ156 BQD156 BGH156 AWL156 AMP156 ACT156 SX156 JB156 L312:L315 JF311:JF312 WVR311:WVR312 WLV311:WLV312 WBZ311:WBZ312 VSD311:VSD312 VIH311:VIH312 UYL311:UYL312 UOP311:UOP312 UET311:UET312 TUX311:TUX312 TLB311:TLB312 TBF311:TBF312 SRJ311:SRJ312 SHN311:SHN312 RXR311:RXR312 RNV311:RNV312 RDZ311:RDZ312 QUD311:QUD312 QKH311:QKH312 QAL311:QAL312 PQP311:PQP312 PGT311:PGT312 OWX311:OWX312 ONB311:ONB312 ODF311:ODF312 NTJ311:NTJ312 NJN311:NJN312 MZR311:MZR312 MPV311:MPV312 MFZ311:MFZ312 LWD311:LWD312 LMH311:LMH312 LCL311:LCL312 KSP311:KSP312 KIT311:KIT312 JYX311:JYX312 JPB311:JPB312 JFF311:JFF312 IVJ311:IVJ312 ILN311:ILN312 IBR311:IBR312 HRV311:HRV312 HHZ311:HHZ312 GYD311:GYD312 GOH311:GOH312 GEL311:GEL312 FUP311:FUP312 FKT311:FKT312 FAX311:FAX312 ERB311:ERB312 EHF311:EHF312 DXJ311:DXJ312 DNN311:DNN312 DDR311:DDR312 CTV311:CTV312 CJZ311:CJZ312 CAD311:CAD312 BQH311:BQH312 BGL311:BGL312 AWP311:AWP312 AMT311:AMT312 ACX311:ACX312 TB311:TB312 ACX319:ACX320 AMT319:AMT320 AWP319:AWP320 BGL319:BGL320 BQH319:BQH320 CAD319:CAD320 CJZ319:CJZ320 CTV319:CTV320 DDR319:DDR320 DNN319:DNN320 DXJ319:DXJ320 EHF319:EHF320 ERB319:ERB320 FAX319:FAX320 FKT319:FKT320 FUP319:FUP320 GEL319:GEL320 GOH319:GOH320 GYD319:GYD320 HHZ319:HHZ320 HRV319:HRV320 IBR319:IBR320 ILN319:ILN320 IVJ319:IVJ320 JFF319:JFF320 JPB319:JPB320 JYX319:JYX320 KIT319:KIT320 KSP319:KSP320 LCL319:LCL320 LMH319:LMH320 LWD319:LWD320 MFZ319:MFZ320 MPV319:MPV320 MZR319:MZR320 NJN319:NJN320 NTJ319:NTJ320 ODF319:ODF320 ONB319:ONB320 OWX319:OWX320 PGT319:PGT320 PQP319:PQP320 QAL319:QAL320 QKH319:QKH320 QUD319:QUD320 RDZ319:RDZ320 RNV319:RNV320 RXR319:RXR320 SHN319:SHN320 SRJ319:SRJ320 TBF319:TBF320 TLB319:TLB320 TUX319:TUX320 UET319:UET320 UOP319:UOP320 UYL319:UYL320 VIH319:VIH320 VSD319:VSD320 WBZ319:WBZ320 WLV319:WLV320 WVR319:WVR320 JF319:JF320 L320:L321 TB319:TB320 L323 JF322:JF323 WVR322:WVR323 WLV322:WLV323 WBZ322:WBZ323 VSD322:VSD323 VIH322:VIH323 UYL322:UYL323 UOP322:UOP323 UET322:UET323 TUX322:TUX323 TLB322:TLB323 TBF322:TBF323 SRJ322:SRJ323 SHN322:SHN323 RXR322:RXR323 RNV322:RNV323 RDZ322:RDZ323 QUD322:QUD323 QKH322:QKH323 QAL322:QAL323 PQP322:PQP323 PGT322:PGT323 OWX322:OWX323 ONB322:ONB323 ODF322:ODF323 NTJ322:NTJ323 NJN322:NJN323 MZR322:MZR323 MPV322:MPV323 MFZ322:MFZ323 LWD322:LWD323 LMH322:LMH323 LCL322:LCL323 KSP322:KSP323 KIT322:KIT323 JYX322:JYX323 JPB322:JPB323 JFF322:JFF323 IVJ322:IVJ323 ILN322:ILN323 IBR322:IBR323 HRV322:HRV323 HHZ322:HHZ323 GYD322:GYD323 GOH322:GOH323 GEL322:GEL323 FUP322:FUP323 FKT322:FKT323 FAX322:FAX323 ERB322:ERB323 EHF322:EHF323 DXJ322:DXJ323 DNN322:DNN323 DDR322:DDR323 CTV322:CTV323 CJZ322:CJZ323 CAD322:CAD323 BQH322:BQH323 BGL322:BGL323 AWP322:AWP323 AMT322:AMT323 ACX322:ACX323 TB322:TB323 ACX316:ACX317 ACX334:ACX893 AMT316:AMT317 AMT334:AMT893 AWP316:AWP317 AWP334:AWP893 BGL316:BGL317 BGL334:BGL893 BQH316:BQH317 BQH334:BQH893 CAD316:CAD317 CAD334:CAD893 CJZ316:CJZ317 CJZ334:CJZ893 CTV316:CTV317 CTV334:CTV893 DDR316:DDR317 DDR334:DDR893 DNN316:DNN317 DNN334:DNN893 DXJ316:DXJ317 DXJ334:DXJ893 EHF316:EHF317 EHF334:EHF893 ERB316:ERB317 ERB334:ERB893 FAX316:FAX317 FAX334:FAX893 FKT316:FKT317 FKT334:FKT893 FUP316:FUP317 FUP334:FUP893 GEL316:GEL317 GEL334:GEL893 GOH316:GOH317 GOH334:GOH893 GYD316:GYD317 GYD334:GYD893 HHZ316:HHZ317 HHZ334:HHZ893 HRV316:HRV317 HRV334:HRV893 IBR316:IBR317 IBR334:IBR893 ILN316:ILN317 ILN334:ILN893 IVJ316:IVJ317 IVJ334:IVJ893 JFF316:JFF317 JFF334:JFF893 JPB316:JPB317 JPB334:JPB893 JYX316:JYX317 JYX334:JYX893 KIT316:KIT317 KIT334:KIT893 KSP316:KSP317 KSP334:KSP893 LCL316:LCL317 LCL334:LCL893 LMH316:LMH317 LMH334:LMH893 LWD316:LWD317 LWD334:LWD893 MFZ316:MFZ317 MFZ334:MFZ893 MPV316:MPV317 MPV334:MPV893 MZR316:MZR317 MZR334:MZR893 NJN316:NJN317 NJN334:NJN893 NTJ316:NTJ317 NTJ334:NTJ893 ODF316:ODF317 ODF334:ODF893 ONB316:ONB317 ONB334:ONB893 OWX316:OWX317 OWX334:OWX893 PGT316:PGT317 PGT334:PGT893 PQP316:PQP317 PQP334:PQP893 QAL316:QAL317 QAL334:QAL893 QKH316:QKH317 QKH334:QKH893 QUD316:QUD317 QUD334:QUD893 RDZ316:RDZ317 RDZ334:RDZ893 RNV316:RNV317 RNV334:RNV893 RXR316:RXR317 RXR334:RXR893 SHN316:SHN317 SHN334:SHN893 SRJ316:SRJ317 SRJ334:SRJ893 TBF316:TBF317 TBF334:TBF893 TLB316:TLB317 TLB334:TLB893 TUX316:TUX317 TUX334:TUX893 UET316:UET317 UET334:UET893 UOP316:UOP317 UOP334:UOP893 UYL316:UYL317 UYL334:UYL893 VIH316:VIH317 VIH334:VIH893 VSD316:VSD317 VSD334:VSD893 WBZ316:WBZ317 WBZ334:WBZ893 WLV316:WLV317 WLV334:WLV893 WVR316:WVR317 WVR334:WVR893 JF316:JF317 JF334:JF893 L317:L318 L331:L893 TB316:TB317 TB334:TB893">
      <formula1>осн</formula1>
    </dataValidation>
    <dataValidation type="list" allowBlank="1" showInputMessage="1" showErrorMessage="1" sqref="WVS983105:WVS983933 M65601:M66429 JG65601:JG66429 TC65601:TC66429 ACY65601:ACY66429 AMU65601:AMU66429 AWQ65601:AWQ66429 BGM65601:BGM66429 BQI65601:BQI66429 CAE65601:CAE66429 CKA65601:CKA66429 CTW65601:CTW66429 DDS65601:DDS66429 DNO65601:DNO66429 DXK65601:DXK66429 EHG65601:EHG66429 ERC65601:ERC66429 FAY65601:FAY66429 FKU65601:FKU66429 FUQ65601:FUQ66429 GEM65601:GEM66429 GOI65601:GOI66429 GYE65601:GYE66429 HIA65601:HIA66429 HRW65601:HRW66429 IBS65601:IBS66429 ILO65601:ILO66429 IVK65601:IVK66429 JFG65601:JFG66429 JPC65601:JPC66429 JYY65601:JYY66429 KIU65601:KIU66429 KSQ65601:KSQ66429 LCM65601:LCM66429 LMI65601:LMI66429 LWE65601:LWE66429 MGA65601:MGA66429 MPW65601:MPW66429 MZS65601:MZS66429 NJO65601:NJO66429 NTK65601:NTK66429 ODG65601:ODG66429 ONC65601:ONC66429 OWY65601:OWY66429 PGU65601:PGU66429 PQQ65601:PQQ66429 QAM65601:QAM66429 QKI65601:QKI66429 QUE65601:QUE66429 REA65601:REA66429 RNW65601:RNW66429 RXS65601:RXS66429 SHO65601:SHO66429 SRK65601:SRK66429 TBG65601:TBG66429 TLC65601:TLC66429 TUY65601:TUY66429 UEU65601:UEU66429 UOQ65601:UOQ66429 UYM65601:UYM66429 VII65601:VII66429 VSE65601:VSE66429 WCA65601:WCA66429 WLW65601:WLW66429 WVS65601:WVS66429 M131137:M131965 JG131137:JG131965 TC131137:TC131965 ACY131137:ACY131965 AMU131137:AMU131965 AWQ131137:AWQ131965 BGM131137:BGM131965 BQI131137:BQI131965 CAE131137:CAE131965 CKA131137:CKA131965 CTW131137:CTW131965 DDS131137:DDS131965 DNO131137:DNO131965 DXK131137:DXK131965 EHG131137:EHG131965 ERC131137:ERC131965 FAY131137:FAY131965 FKU131137:FKU131965 FUQ131137:FUQ131965 GEM131137:GEM131965 GOI131137:GOI131965 GYE131137:GYE131965 HIA131137:HIA131965 HRW131137:HRW131965 IBS131137:IBS131965 ILO131137:ILO131965 IVK131137:IVK131965 JFG131137:JFG131965 JPC131137:JPC131965 JYY131137:JYY131965 KIU131137:KIU131965 KSQ131137:KSQ131965 LCM131137:LCM131965 LMI131137:LMI131965 LWE131137:LWE131965 MGA131137:MGA131965 MPW131137:MPW131965 MZS131137:MZS131965 NJO131137:NJO131965 NTK131137:NTK131965 ODG131137:ODG131965 ONC131137:ONC131965 OWY131137:OWY131965 PGU131137:PGU131965 PQQ131137:PQQ131965 QAM131137:QAM131965 QKI131137:QKI131965 QUE131137:QUE131965 REA131137:REA131965 RNW131137:RNW131965 RXS131137:RXS131965 SHO131137:SHO131965 SRK131137:SRK131965 TBG131137:TBG131965 TLC131137:TLC131965 TUY131137:TUY131965 UEU131137:UEU131965 UOQ131137:UOQ131965 UYM131137:UYM131965 VII131137:VII131965 VSE131137:VSE131965 WCA131137:WCA131965 WLW131137:WLW131965 WVS131137:WVS131965 M196673:M197501 JG196673:JG197501 TC196673:TC197501 ACY196673:ACY197501 AMU196673:AMU197501 AWQ196673:AWQ197501 BGM196673:BGM197501 BQI196673:BQI197501 CAE196673:CAE197501 CKA196673:CKA197501 CTW196673:CTW197501 DDS196673:DDS197501 DNO196673:DNO197501 DXK196673:DXK197501 EHG196673:EHG197501 ERC196673:ERC197501 FAY196673:FAY197501 FKU196673:FKU197501 FUQ196673:FUQ197501 GEM196673:GEM197501 GOI196673:GOI197501 GYE196673:GYE197501 HIA196673:HIA197501 HRW196673:HRW197501 IBS196673:IBS197501 ILO196673:ILO197501 IVK196673:IVK197501 JFG196673:JFG197501 JPC196673:JPC197501 JYY196673:JYY197501 KIU196673:KIU197501 KSQ196673:KSQ197501 LCM196673:LCM197501 LMI196673:LMI197501 LWE196673:LWE197501 MGA196673:MGA197501 MPW196673:MPW197501 MZS196673:MZS197501 NJO196673:NJO197501 NTK196673:NTK197501 ODG196673:ODG197501 ONC196673:ONC197501 OWY196673:OWY197501 PGU196673:PGU197501 PQQ196673:PQQ197501 QAM196673:QAM197501 QKI196673:QKI197501 QUE196673:QUE197501 REA196673:REA197501 RNW196673:RNW197501 RXS196673:RXS197501 SHO196673:SHO197501 SRK196673:SRK197501 TBG196673:TBG197501 TLC196673:TLC197501 TUY196673:TUY197501 UEU196673:UEU197501 UOQ196673:UOQ197501 UYM196673:UYM197501 VII196673:VII197501 VSE196673:VSE197501 WCA196673:WCA197501 WLW196673:WLW197501 WVS196673:WVS197501 M262209:M263037 JG262209:JG263037 TC262209:TC263037 ACY262209:ACY263037 AMU262209:AMU263037 AWQ262209:AWQ263037 BGM262209:BGM263037 BQI262209:BQI263037 CAE262209:CAE263037 CKA262209:CKA263037 CTW262209:CTW263037 DDS262209:DDS263037 DNO262209:DNO263037 DXK262209:DXK263037 EHG262209:EHG263037 ERC262209:ERC263037 FAY262209:FAY263037 FKU262209:FKU263037 FUQ262209:FUQ263037 GEM262209:GEM263037 GOI262209:GOI263037 GYE262209:GYE263037 HIA262209:HIA263037 HRW262209:HRW263037 IBS262209:IBS263037 ILO262209:ILO263037 IVK262209:IVK263037 JFG262209:JFG263037 JPC262209:JPC263037 JYY262209:JYY263037 KIU262209:KIU263037 KSQ262209:KSQ263037 LCM262209:LCM263037 LMI262209:LMI263037 LWE262209:LWE263037 MGA262209:MGA263037 MPW262209:MPW263037 MZS262209:MZS263037 NJO262209:NJO263037 NTK262209:NTK263037 ODG262209:ODG263037 ONC262209:ONC263037 OWY262209:OWY263037 PGU262209:PGU263037 PQQ262209:PQQ263037 QAM262209:QAM263037 QKI262209:QKI263037 QUE262209:QUE263037 REA262209:REA263037 RNW262209:RNW263037 RXS262209:RXS263037 SHO262209:SHO263037 SRK262209:SRK263037 TBG262209:TBG263037 TLC262209:TLC263037 TUY262209:TUY263037 UEU262209:UEU263037 UOQ262209:UOQ263037 UYM262209:UYM263037 VII262209:VII263037 VSE262209:VSE263037 WCA262209:WCA263037 WLW262209:WLW263037 WVS262209:WVS263037 M327745:M328573 JG327745:JG328573 TC327745:TC328573 ACY327745:ACY328573 AMU327745:AMU328573 AWQ327745:AWQ328573 BGM327745:BGM328573 BQI327745:BQI328573 CAE327745:CAE328573 CKA327745:CKA328573 CTW327745:CTW328573 DDS327745:DDS328573 DNO327745:DNO328573 DXK327745:DXK328573 EHG327745:EHG328573 ERC327745:ERC328573 FAY327745:FAY328573 FKU327745:FKU328573 FUQ327745:FUQ328573 GEM327745:GEM328573 GOI327745:GOI328573 GYE327745:GYE328573 HIA327745:HIA328573 HRW327745:HRW328573 IBS327745:IBS328573 ILO327745:ILO328573 IVK327745:IVK328573 JFG327745:JFG328573 JPC327745:JPC328573 JYY327745:JYY328573 KIU327745:KIU328573 KSQ327745:KSQ328573 LCM327745:LCM328573 LMI327745:LMI328573 LWE327745:LWE328573 MGA327745:MGA328573 MPW327745:MPW328573 MZS327745:MZS328573 NJO327745:NJO328573 NTK327745:NTK328573 ODG327745:ODG328573 ONC327745:ONC328573 OWY327745:OWY328573 PGU327745:PGU328573 PQQ327745:PQQ328573 QAM327745:QAM328573 QKI327745:QKI328573 QUE327745:QUE328573 REA327745:REA328573 RNW327745:RNW328573 RXS327745:RXS328573 SHO327745:SHO328573 SRK327745:SRK328573 TBG327745:TBG328573 TLC327745:TLC328573 TUY327745:TUY328573 UEU327745:UEU328573 UOQ327745:UOQ328573 UYM327745:UYM328573 VII327745:VII328573 VSE327745:VSE328573 WCA327745:WCA328573 WLW327745:WLW328573 WVS327745:WVS328573 M393281:M394109 JG393281:JG394109 TC393281:TC394109 ACY393281:ACY394109 AMU393281:AMU394109 AWQ393281:AWQ394109 BGM393281:BGM394109 BQI393281:BQI394109 CAE393281:CAE394109 CKA393281:CKA394109 CTW393281:CTW394109 DDS393281:DDS394109 DNO393281:DNO394109 DXK393281:DXK394109 EHG393281:EHG394109 ERC393281:ERC394109 FAY393281:FAY394109 FKU393281:FKU394109 FUQ393281:FUQ394109 GEM393281:GEM394109 GOI393281:GOI394109 GYE393281:GYE394109 HIA393281:HIA394109 HRW393281:HRW394109 IBS393281:IBS394109 ILO393281:ILO394109 IVK393281:IVK394109 JFG393281:JFG394109 JPC393281:JPC394109 JYY393281:JYY394109 KIU393281:KIU394109 KSQ393281:KSQ394109 LCM393281:LCM394109 LMI393281:LMI394109 LWE393281:LWE394109 MGA393281:MGA394109 MPW393281:MPW394109 MZS393281:MZS394109 NJO393281:NJO394109 NTK393281:NTK394109 ODG393281:ODG394109 ONC393281:ONC394109 OWY393281:OWY394109 PGU393281:PGU394109 PQQ393281:PQQ394109 QAM393281:QAM394109 QKI393281:QKI394109 QUE393281:QUE394109 REA393281:REA394109 RNW393281:RNW394109 RXS393281:RXS394109 SHO393281:SHO394109 SRK393281:SRK394109 TBG393281:TBG394109 TLC393281:TLC394109 TUY393281:TUY394109 UEU393281:UEU394109 UOQ393281:UOQ394109 UYM393281:UYM394109 VII393281:VII394109 VSE393281:VSE394109 WCA393281:WCA394109 WLW393281:WLW394109 WVS393281:WVS394109 M458817:M459645 JG458817:JG459645 TC458817:TC459645 ACY458817:ACY459645 AMU458817:AMU459645 AWQ458817:AWQ459645 BGM458817:BGM459645 BQI458817:BQI459645 CAE458817:CAE459645 CKA458817:CKA459645 CTW458817:CTW459645 DDS458817:DDS459645 DNO458817:DNO459645 DXK458817:DXK459645 EHG458817:EHG459645 ERC458817:ERC459645 FAY458817:FAY459645 FKU458817:FKU459645 FUQ458817:FUQ459645 GEM458817:GEM459645 GOI458817:GOI459645 GYE458817:GYE459645 HIA458817:HIA459645 HRW458817:HRW459645 IBS458817:IBS459645 ILO458817:ILO459645 IVK458817:IVK459645 JFG458817:JFG459645 JPC458817:JPC459645 JYY458817:JYY459645 KIU458817:KIU459645 KSQ458817:KSQ459645 LCM458817:LCM459645 LMI458817:LMI459645 LWE458817:LWE459645 MGA458817:MGA459645 MPW458817:MPW459645 MZS458817:MZS459645 NJO458817:NJO459645 NTK458817:NTK459645 ODG458817:ODG459645 ONC458817:ONC459645 OWY458817:OWY459645 PGU458817:PGU459645 PQQ458817:PQQ459645 QAM458817:QAM459645 QKI458817:QKI459645 QUE458817:QUE459645 REA458817:REA459645 RNW458817:RNW459645 RXS458817:RXS459645 SHO458817:SHO459645 SRK458817:SRK459645 TBG458817:TBG459645 TLC458817:TLC459645 TUY458817:TUY459645 UEU458817:UEU459645 UOQ458817:UOQ459645 UYM458817:UYM459645 VII458817:VII459645 VSE458817:VSE459645 WCA458817:WCA459645 WLW458817:WLW459645 WVS458817:WVS459645 M524353:M525181 JG524353:JG525181 TC524353:TC525181 ACY524353:ACY525181 AMU524353:AMU525181 AWQ524353:AWQ525181 BGM524353:BGM525181 BQI524353:BQI525181 CAE524353:CAE525181 CKA524353:CKA525181 CTW524353:CTW525181 DDS524353:DDS525181 DNO524353:DNO525181 DXK524353:DXK525181 EHG524353:EHG525181 ERC524353:ERC525181 FAY524353:FAY525181 FKU524353:FKU525181 FUQ524353:FUQ525181 GEM524353:GEM525181 GOI524353:GOI525181 GYE524353:GYE525181 HIA524353:HIA525181 HRW524353:HRW525181 IBS524353:IBS525181 ILO524353:ILO525181 IVK524353:IVK525181 JFG524353:JFG525181 JPC524353:JPC525181 JYY524353:JYY525181 KIU524353:KIU525181 KSQ524353:KSQ525181 LCM524353:LCM525181 LMI524353:LMI525181 LWE524353:LWE525181 MGA524353:MGA525181 MPW524353:MPW525181 MZS524353:MZS525181 NJO524353:NJO525181 NTK524353:NTK525181 ODG524353:ODG525181 ONC524353:ONC525181 OWY524353:OWY525181 PGU524353:PGU525181 PQQ524353:PQQ525181 QAM524353:QAM525181 QKI524353:QKI525181 QUE524353:QUE525181 REA524353:REA525181 RNW524353:RNW525181 RXS524353:RXS525181 SHO524353:SHO525181 SRK524353:SRK525181 TBG524353:TBG525181 TLC524353:TLC525181 TUY524353:TUY525181 UEU524353:UEU525181 UOQ524353:UOQ525181 UYM524353:UYM525181 VII524353:VII525181 VSE524353:VSE525181 WCA524353:WCA525181 WLW524353:WLW525181 WVS524353:WVS525181 M589889:M590717 JG589889:JG590717 TC589889:TC590717 ACY589889:ACY590717 AMU589889:AMU590717 AWQ589889:AWQ590717 BGM589889:BGM590717 BQI589889:BQI590717 CAE589889:CAE590717 CKA589889:CKA590717 CTW589889:CTW590717 DDS589889:DDS590717 DNO589889:DNO590717 DXK589889:DXK590717 EHG589889:EHG590717 ERC589889:ERC590717 FAY589889:FAY590717 FKU589889:FKU590717 FUQ589889:FUQ590717 GEM589889:GEM590717 GOI589889:GOI590717 GYE589889:GYE590717 HIA589889:HIA590717 HRW589889:HRW590717 IBS589889:IBS590717 ILO589889:ILO590717 IVK589889:IVK590717 JFG589889:JFG590717 JPC589889:JPC590717 JYY589889:JYY590717 KIU589889:KIU590717 KSQ589889:KSQ590717 LCM589889:LCM590717 LMI589889:LMI590717 LWE589889:LWE590717 MGA589889:MGA590717 MPW589889:MPW590717 MZS589889:MZS590717 NJO589889:NJO590717 NTK589889:NTK590717 ODG589889:ODG590717 ONC589889:ONC590717 OWY589889:OWY590717 PGU589889:PGU590717 PQQ589889:PQQ590717 QAM589889:QAM590717 QKI589889:QKI590717 QUE589889:QUE590717 REA589889:REA590717 RNW589889:RNW590717 RXS589889:RXS590717 SHO589889:SHO590717 SRK589889:SRK590717 TBG589889:TBG590717 TLC589889:TLC590717 TUY589889:TUY590717 UEU589889:UEU590717 UOQ589889:UOQ590717 UYM589889:UYM590717 VII589889:VII590717 VSE589889:VSE590717 WCA589889:WCA590717 WLW589889:WLW590717 WVS589889:WVS590717 M655425:M656253 JG655425:JG656253 TC655425:TC656253 ACY655425:ACY656253 AMU655425:AMU656253 AWQ655425:AWQ656253 BGM655425:BGM656253 BQI655425:BQI656253 CAE655425:CAE656253 CKA655425:CKA656253 CTW655425:CTW656253 DDS655425:DDS656253 DNO655425:DNO656253 DXK655425:DXK656253 EHG655425:EHG656253 ERC655425:ERC656253 FAY655425:FAY656253 FKU655425:FKU656253 FUQ655425:FUQ656253 GEM655425:GEM656253 GOI655425:GOI656253 GYE655425:GYE656253 HIA655425:HIA656253 HRW655425:HRW656253 IBS655425:IBS656253 ILO655425:ILO656253 IVK655425:IVK656253 JFG655425:JFG656253 JPC655425:JPC656253 JYY655425:JYY656253 KIU655425:KIU656253 KSQ655425:KSQ656253 LCM655425:LCM656253 LMI655425:LMI656253 LWE655425:LWE656253 MGA655425:MGA656253 MPW655425:MPW656253 MZS655425:MZS656253 NJO655425:NJO656253 NTK655425:NTK656253 ODG655425:ODG656253 ONC655425:ONC656253 OWY655425:OWY656253 PGU655425:PGU656253 PQQ655425:PQQ656253 QAM655425:QAM656253 QKI655425:QKI656253 QUE655425:QUE656253 REA655425:REA656253 RNW655425:RNW656253 RXS655425:RXS656253 SHO655425:SHO656253 SRK655425:SRK656253 TBG655425:TBG656253 TLC655425:TLC656253 TUY655425:TUY656253 UEU655425:UEU656253 UOQ655425:UOQ656253 UYM655425:UYM656253 VII655425:VII656253 VSE655425:VSE656253 WCA655425:WCA656253 WLW655425:WLW656253 WVS655425:WVS656253 M720961:M721789 JG720961:JG721789 TC720961:TC721789 ACY720961:ACY721789 AMU720961:AMU721789 AWQ720961:AWQ721789 BGM720961:BGM721789 BQI720961:BQI721789 CAE720961:CAE721789 CKA720961:CKA721789 CTW720961:CTW721789 DDS720961:DDS721789 DNO720961:DNO721789 DXK720961:DXK721789 EHG720961:EHG721789 ERC720961:ERC721789 FAY720961:FAY721789 FKU720961:FKU721789 FUQ720961:FUQ721789 GEM720961:GEM721789 GOI720961:GOI721789 GYE720961:GYE721789 HIA720961:HIA721789 HRW720961:HRW721789 IBS720961:IBS721789 ILO720961:ILO721789 IVK720961:IVK721789 JFG720961:JFG721789 JPC720961:JPC721789 JYY720961:JYY721789 KIU720961:KIU721789 KSQ720961:KSQ721789 LCM720961:LCM721789 LMI720961:LMI721789 LWE720961:LWE721789 MGA720961:MGA721789 MPW720961:MPW721789 MZS720961:MZS721789 NJO720961:NJO721789 NTK720961:NTK721789 ODG720961:ODG721789 ONC720961:ONC721789 OWY720961:OWY721789 PGU720961:PGU721789 PQQ720961:PQQ721789 QAM720961:QAM721789 QKI720961:QKI721789 QUE720961:QUE721789 REA720961:REA721789 RNW720961:RNW721789 RXS720961:RXS721789 SHO720961:SHO721789 SRK720961:SRK721789 TBG720961:TBG721789 TLC720961:TLC721789 TUY720961:TUY721789 UEU720961:UEU721789 UOQ720961:UOQ721789 UYM720961:UYM721789 VII720961:VII721789 VSE720961:VSE721789 WCA720961:WCA721789 WLW720961:WLW721789 WVS720961:WVS721789 M786497:M787325 JG786497:JG787325 TC786497:TC787325 ACY786497:ACY787325 AMU786497:AMU787325 AWQ786497:AWQ787325 BGM786497:BGM787325 BQI786497:BQI787325 CAE786497:CAE787325 CKA786497:CKA787325 CTW786497:CTW787325 DDS786497:DDS787325 DNO786497:DNO787325 DXK786497:DXK787325 EHG786497:EHG787325 ERC786497:ERC787325 FAY786497:FAY787325 FKU786497:FKU787325 FUQ786497:FUQ787325 GEM786497:GEM787325 GOI786497:GOI787325 GYE786497:GYE787325 HIA786497:HIA787325 HRW786497:HRW787325 IBS786497:IBS787325 ILO786497:ILO787325 IVK786497:IVK787325 JFG786497:JFG787325 JPC786497:JPC787325 JYY786497:JYY787325 KIU786497:KIU787325 KSQ786497:KSQ787325 LCM786497:LCM787325 LMI786497:LMI787325 LWE786497:LWE787325 MGA786497:MGA787325 MPW786497:MPW787325 MZS786497:MZS787325 NJO786497:NJO787325 NTK786497:NTK787325 ODG786497:ODG787325 ONC786497:ONC787325 OWY786497:OWY787325 PGU786497:PGU787325 PQQ786497:PQQ787325 QAM786497:QAM787325 QKI786497:QKI787325 QUE786497:QUE787325 REA786497:REA787325 RNW786497:RNW787325 RXS786497:RXS787325 SHO786497:SHO787325 SRK786497:SRK787325 TBG786497:TBG787325 TLC786497:TLC787325 TUY786497:TUY787325 UEU786497:UEU787325 UOQ786497:UOQ787325 UYM786497:UYM787325 VII786497:VII787325 VSE786497:VSE787325 WCA786497:WCA787325 WLW786497:WLW787325 WVS786497:WVS787325 M852033:M852861 JG852033:JG852861 TC852033:TC852861 ACY852033:ACY852861 AMU852033:AMU852861 AWQ852033:AWQ852861 BGM852033:BGM852861 BQI852033:BQI852861 CAE852033:CAE852861 CKA852033:CKA852861 CTW852033:CTW852861 DDS852033:DDS852861 DNO852033:DNO852861 DXK852033:DXK852861 EHG852033:EHG852861 ERC852033:ERC852861 FAY852033:FAY852861 FKU852033:FKU852861 FUQ852033:FUQ852861 GEM852033:GEM852861 GOI852033:GOI852861 GYE852033:GYE852861 HIA852033:HIA852861 HRW852033:HRW852861 IBS852033:IBS852861 ILO852033:ILO852861 IVK852033:IVK852861 JFG852033:JFG852861 JPC852033:JPC852861 JYY852033:JYY852861 KIU852033:KIU852861 KSQ852033:KSQ852861 LCM852033:LCM852861 LMI852033:LMI852861 LWE852033:LWE852861 MGA852033:MGA852861 MPW852033:MPW852861 MZS852033:MZS852861 NJO852033:NJO852861 NTK852033:NTK852861 ODG852033:ODG852861 ONC852033:ONC852861 OWY852033:OWY852861 PGU852033:PGU852861 PQQ852033:PQQ852861 QAM852033:QAM852861 QKI852033:QKI852861 QUE852033:QUE852861 REA852033:REA852861 RNW852033:RNW852861 RXS852033:RXS852861 SHO852033:SHO852861 SRK852033:SRK852861 TBG852033:TBG852861 TLC852033:TLC852861 TUY852033:TUY852861 UEU852033:UEU852861 UOQ852033:UOQ852861 UYM852033:UYM852861 VII852033:VII852861 VSE852033:VSE852861 WCA852033:WCA852861 WLW852033:WLW852861 WVS852033:WVS852861 M917569:M918397 JG917569:JG918397 TC917569:TC918397 ACY917569:ACY918397 AMU917569:AMU918397 AWQ917569:AWQ918397 BGM917569:BGM918397 BQI917569:BQI918397 CAE917569:CAE918397 CKA917569:CKA918397 CTW917569:CTW918397 DDS917569:DDS918397 DNO917569:DNO918397 DXK917569:DXK918397 EHG917569:EHG918397 ERC917569:ERC918397 FAY917569:FAY918397 FKU917569:FKU918397 FUQ917569:FUQ918397 GEM917569:GEM918397 GOI917569:GOI918397 GYE917569:GYE918397 HIA917569:HIA918397 HRW917569:HRW918397 IBS917569:IBS918397 ILO917569:ILO918397 IVK917569:IVK918397 JFG917569:JFG918397 JPC917569:JPC918397 JYY917569:JYY918397 KIU917569:KIU918397 KSQ917569:KSQ918397 LCM917569:LCM918397 LMI917569:LMI918397 LWE917569:LWE918397 MGA917569:MGA918397 MPW917569:MPW918397 MZS917569:MZS918397 NJO917569:NJO918397 NTK917569:NTK918397 ODG917569:ODG918397 ONC917569:ONC918397 OWY917569:OWY918397 PGU917569:PGU918397 PQQ917569:PQQ918397 QAM917569:QAM918397 QKI917569:QKI918397 QUE917569:QUE918397 REA917569:REA918397 RNW917569:RNW918397 RXS917569:RXS918397 SHO917569:SHO918397 SRK917569:SRK918397 TBG917569:TBG918397 TLC917569:TLC918397 TUY917569:TUY918397 UEU917569:UEU918397 UOQ917569:UOQ918397 UYM917569:UYM918397 VII917569:VII918397 VSE917569:VSE918397 WCA917569:WCA918397 WLW917569:WLW918397 WVS917569:WVS918397 M983105:M983933 JG983105:JG983933 TC983105:TC983933 ACY983105:ACY983933 AMU983105:AMU983933 AWQ983105:AWQ983933 BGM983105:BGM983933 BQI983105:BQI983933 CAE983105:CAE983933 CKA983105:CKA983933 CTW983105:CTW983933 DDS983105:DDS983933 DNO983105:DNO983933 DXK983105:DXK983933 EHG983105:EHG983933 ERC983105:ERC983933 FAY983105:FAY983933 FKU983105:FKU983933 FUQ983105:FUQ983933 GEM983105:GEM983933 GOI983105:GOI983933 GYE983105:GYE983933 HIA983105:HIA983933 HRW983105:HRW983933 IBS983105:IBS983933 ILO983105:ILO983933 IVK983105:IVK983933 JFG983105:JFG983933 JPC983105:JPC983933 JYY983105:JYY983933 KIU983105:KIU983933 KSQ983105:KSQ983933 LCM983105:LCM983933 LMI983105:LMI983933 LWE983105:LWE983933 MGA983105:MGA983933 MPW983105:MPW983933 MZS983105:MZS983933 NJO983105:NJO983933 NTK983105:NTK983933 ODG983105:ODG983933 ONC983105:ONC983933 OWY983105:OWY983933 PGU983105:PGU983933 PQQ983105:PQQ983933 QAM983105:QAM983933 QKI983105:QKI983933 QUE983105:QUE983933 REA983105:REA983933 RNW983105:RNW983933 RXS983105:RXS983933 SHO983105:SHO983933 SRK983105:SRK983933 TBG983105:TBG983933 TLC983105:TLC983933 TUY983105:TUY983933 UEU983105:UEU983933 UOQ983105:UOQ983933 UYM983105:UYM983933 VII983105:VII983933 VSE983105:VSE983933 WCA983105:WCA983933 WLW983105:WLW983933 WVK111 WVK9 WLO9 WLO111 WBS9 WBS111 VRW9 VRW111 VIA9 VIA111 UYE9 UYE111 UOI9 UOI111 UEM9 UEM111 TUQ9 TUQ111 TKU9 TKU111 TAY9 TAY111 SRC9 SRC111 SHG9 SHG111 RXK9 RXK111 RNO9 RNO111 RDS9 RDS111 QTW9 QTW111 QKA9 QKA111 QAE9 QAE111 PQI9 PQI111 PGM9 PGM111 OWQ9 OWQ111 OMU9 OMU111 OCY9 OCY111 NTC9 NTC111 NJG9 NJG111 MZK9 MZK111 MPO9 MPO111 MFS9 MFS111 LVW9 LVW111 LMA9 LMA111 LCE9 LCE111 KSI9 KSI111 KIM9 KIM111 JYQ9 JYQ111 JOU9 JOU111 JEY9 JEY111 IVC9 IVC111 ILG9 ILG111 IBK9 IBK111 HRO9 HRO111 HHS9 HHS111 GXW9 GXW111 GOA9 GOA111 GEE9 GEE111 FUI9 FUI111 FKM9 FKM111 FAQ9 FAQ111 EQU9 EQU111 EGY9 EGY111 DXC9 DXC111 DNG9 DNG111 DDK9 DDK111 CTO9 CTO111 CJS9 CJS111 BZW9 BZW111 BQA9 BQA111 BGE9 BGE111 AWI9 AWI111 AMM9 AMM111 ACQ9 ACQ111 SU9 SU111 IY9 IY111 M9 O164:P165 AWO331:AWO333 AMS331:AMS333 ACW331:ACW333 TA331:TA333 JE331:JE333 WVQ331:WVQ333 WLU331:WLU333 WBY331:WBY333 VSC331:VSC333 VIG331:VIG333 UYK331:UYK333 UOO331:UOO333 UES331:UES333 TUW331:TUW333 TLA331:TLA333 TBE331:TBE333 SRI331:SRI333 SHM331:SHM333 RXQ331:RXQ333 RNU331:RNU333 RDY331:RDY333 QUC331:QUC333 QKG331:QKG333 QAK331:QAK333 PQO331:PQO333 PGS331:PGS333 OWW331:OWW333 ONA331:ONA333 ODE331:ODE333 NTI331:NTI333 NJM331:NJM333 MZQ331:MZQ333 MPU331:MPU333 MFY331:MFY333 LWC331:LWC333 LMG331:LMG333 LCK331:LCK333 KSO331:KSO333 KIS331:KIS333 JYW331:JYW333 JPA331:JPA333 JFE331:JFE333 IVI331:IVI333 ILM331:ILM333 IBQ331:IBQ333 HRU331:HRU333 HHY331:HHY333 GYC331:GYC333 GOG331:GOG333 GEK331:GEK333 FUO331:FUO333 FKS331:FKS333 FAW331:FAW333 ERA331:ERA333 EHE331:EHE333 DXI331:DXI333 DNM331:DNM333 DDQ331:DDQ333 CTU331:CTU333 CJY331:CJY333 CAC331:CAC333 BQG331:BQG333 BGK331:BGK333 SU220 ABU107:ABU108 M111 TUE106 TKI106 TAM106 SQQ106 SGU106 RWY106 RNC106 RDG106 QTK106 QJO106 PZS106 PPW106 PGA106 OWE106 OMI106 OCM106 NSQ106 NIU106 MYY106 MPC106 MFG106 LVK106 LLO106 LBS106 KRW106 KIA106 JYE106 JOI106 JEM106 IUQ106 IKU106 IAY106 HRC106 HHG106 GXK106 GNO106 GDS106 FTW106 FKA106 FAE106 EQI106 EGM106 DWQ106 DMU106 DCY106 CTC106 CJG106 BZK106 BPO106 BFS106 AVW106 AMA106 ACE106 SI106 IM106 WUY106 WLC106 WBG106 VRK106 VHO106 UXS106 WLQ127 EQS124 FAO124 FKK124 FUG124 GEC124 GNY124 GXU124 HHQ124 HRM124 IBI124 ILE124 IVA124 JEW124 JOS124 JYO124 KIK124 KSG124 LCC124 LLY124 LVU124 MFQ124 MPM124 MZI124 NJE124 NTA124 OCW124 OMS124 OWO124 PGK124 PQG124 QAC124 QJY124 QTU124 RDQ124 RNM124 RXI124 SHE124 SRA124 TAW124 TKS124 TUO124 UEK124 UOG124 UYC124 VHY124 VRU124 WBQ124 WLM124 WVI124 IW124 SS124 ACO124 AMK124 AWG124 BGC124 BPY124 BZU124 CJQ124 CTM124 DDI124 DNE124 M113:M117 N32 WBU127 VRY127 VIC127 UYG127 UOK127 UEO127 TUS127 TKW127 TBA127 SRE127 SHI127 RXM127 RNQ127 RDU127 QTY127 QKC127 QAG127 PQK127 PGO127 OWS127 OMW127 ODA127 NTE127 NJI127 MZM127 MPQ127 MFU127 LVY127 LMC127 LCG127 KSK127 KIO127 JYS127 JOW127 JFA127 IVE127 ILI127 IBM127 HRQ127 HHU127 GXY127 GOC127 GEG127 FUK127 FKO127 FAS127 EQW127 EHA127 DXE127 DNI127 DDM127 CTQ127 CJU127 BZY127 BQC127 BGG127 AWK127 AMO127 ACS127 SW127 JA127 WVM127 ALQ107:ALQ108 O274:O275 VRY219 VIC219 UYG219 UOK219 UEO219 TUS219 TKW219 TBA219 SRE219 SHI219 RXM219 RNQ219 RDU219 QTY219 QKC219 QAG219 PQK219 PGO219 OWS219 OMW219 ODA219 NTE219 NJI219 MZM219 MPQ219 MFU219 LVY219 LMC219 LCG219 KSK219 KIO219 JYS219 JOW219 JFA219 IVE219 ILI219 IBM219 HRQ219 HHU219 GXY219 GOC219 GEG219 FUK219 FKO219 FAS219 EQW219 EHA219 DXE219 DNI219 DDM219 CTQ219 CJU219 BZY219 BQC219 BGG219 AWK219 AMO219 ACS219 SW219 JA219 WVM219 WLQ219 DXA124 BZS125 ACN213 ACQ63 AMM63 AWI63 BGE63 BQA63 BZW63 CJS63 CTO63 DDK63 DNG63 DXC63 EGY63 EQU63 FAQ63 FKM63 FUI63 GEE63 GOA63 GXW63 HHS63 HRO63 IBK63 ILG63 IVC63 JEY63 JOU63 JYQ63 KIM63 KSI63 LCE63 LMA63 LVW63 MFS63 MPO63 MZK63 NJG63 NTC63 OCY63 OMU63 OWQ63 PGM63 PQI63 QAE63 QKA63 QTW63 RDS63 RNO63 RXK63 SHG63 SRC63 TAY63 TKU63 TUQ63 UEM63 UOI63 UYE63 VIA63 VRW63 WBS63 WLO63 WVK63 IY63 SU63 N63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IY22 SU22 N22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25 SU25 N25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Y29 SU29 N29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IY32 SU32 AMQ132 CJO125 CTK125 DDG125 DNC125 DWY125 EGU125 EQQ125 FAM125 FKI125 FUE125 GEA125 GNW125 GXS125 HHO125 HRK125 IBG125 ILC125 IUY125 JEU125 JOQ125 JYM125 KII125 KSE125 LCA125 LLW125 LVS125 MFO125 MPK125 MZG125 NJC125 NSY125 OCU125 OMQ125 OWM125 PGI125 PQE125 QAA125 QJW125 QTS125 RDO125 RNK125 RXG125 SHC125 SQY125 TAU125 TKQ125 TUM125 UEI125 UOE125 UYA125 VHW125 VRS125 WBO125 WLK125 WVG125 IU125 SQ125 ACM125 AMI125 AWE125 BGA125 BGI132 IY220 WVK220 WLO220 WBS220 VRW220 VIA220 UYE220 UOI220 UEM220 TUQ220 TKU220 TAY220 SRC220 SHG220 RXK220 RNO220 RDS220 QTW220 QKA220 QAE220 PQI220 PGM220 OWQ220 OMU220 OCY220 NTC220 NJG220 MZK220 MPO220 MFS220 LVW220 LMA220 LCE220 KSI220 KIM220 JYQ220 JOU220 JEY220 IVC220 ILG220 IBK220 HRO220 HHS220 GXW220 GOA220 GEE220 FUI220 FKM220 FAQ220 EQU220 EGY220 DXC220 DNG220 DDK220 CTO220 CJS220 BZW220 BQA220 BGE220 AWI220 AMM220 WBU219 BZH131 M222:M223 O222:P223 ACE64 AMA64 AVW64 BFS64 BPO64 BZK64 CJG64 CTC64 DCY64 DMU64 DWQ64 EGM64 EQI64 FAE64 FKA64 FTW64 GDS64 GNO64 GXK64 HHG64 HRC64 IAY64 IKU64 IUQ64 JEM64 JOI64 JYE64 KIA64 KRW64 LBS64 LLO64 LVK64 MFG64 MPC64 MYY64 NIU64 NSQ64 OCM64 OMI64 OWE64 PGA64 PPW64 PZS64 QJO64 QTK64 RDG64 RNC64 RWY64 SGU64 SQQ64 TAM64 TKI64 TUE64 UEA64 UNW64 UXS64 VHO64 VRK64 WBG64 WLC64 WUY64 IM64 SI64 ALQ65:ALQ66 AVM65:AVM66 BFI65:BFI66 BPE65:BPE66 BZA65:BZA66 CIW65:CIW66 CSS65:CSS66 DCO65:DCO66 DMK65:DMK66 DWG65:DWG66 EGC65:EGC66 EPY65:EPY66 EZU65:EZU66 FJQ65:FJQ66 FTM65:FTM66 GDI65:GDI66 GNE65:GNE66 GXA65:GXA66 HGW65:HGW66 HQS65:HQS66 IAO65:IAO66 IKK65:IKK66 IUG65:IUG66 JEC65:JEC66 JNY65:JNY66 JXU65:JXU66 KHQ65:KHQ66 KRM65:KRM66 LBI65:LBI66 LLE65:LLE66 LVA65:LVA66 MEW65:MEW66 MOS65:MOS66 MYO65:MYO66 NIK65:NIK66 NSG65:NSG66 OCC65:OCC66 OLY65:OLY66 OVU65:OVU66 PFQ65:PFQ66 PPM65:PPM66 PZI65:PZI66 QJE65:QJE66 QTA65:QTA66 RCW65:RCW66 RMS65:RMS66 RWO65:RWO66 SGK65:SGK66 SQG65:SQG66 TAC65:TAC66 TJY65:TJY66 TTU65:TTU66 UDQ65:UDQ66 UNM65:UNM66 UXI65:UXI66 VHE65:VHE66 VRA65:VRA66 WAW65:WAW66 WKS65:WKS66 WUO65:WUO66 IC65:IC66 ACE69 AMA69 AVW69 BFS69 BPO69 BZK69 CJG69 CTC69 DCY69 DMU69 DWQ69 EGM69 EQI69 FAE69 FKA69 FTW69 GDS69 GNO69 GXK69 HHG69 HRC69 IAY69 IKU69 IUQ69 JEM69 JOI69 JYE69 KIA69 KRW69 LBS69 LLO69 LVK69 MFG69 MPC69 MYY69 NIU69 NSQ69 OCM69 OMI69 OWE69 PGA69 PPW69 PZS69 QJO69 QTK69 RDG69 RNC69 RWY69 SGU69 SQQ69 TAM69 TKI69 TUE69 UEA69 UNW69 UXS69 VHO69 VRK69 WBG69 WLC69 WUY69 IM69 SI69 ALQ70:ALQ71 AVM70:AVM71 BFI70:BFI71 BPE70:BPE71 BZA70:BZA71 CIW70:CIW71 CSS70:CSS71 DCO70:DCO71 DMK70:DMK71 DWG70:DWG71 EGC70:EGC71 EPY70:EPY71 EZU70:EZU71 FJQ70:FJQ71 FTM70:FTM71 GDI70:GDI71 GNE70:GNE71 GXA70:GXA71 HGW70:HGW71 HQS70:HQS71 IAO70:IAO71 IKK70:IKK71 IUG70:IUG71 JEC70:JEC71 JNY70:JNY71 JXU70:JXU71 KHQ70:KHQ71 KRM70:KRM71 LBI70:LBI71 LLE70:LLE71 LVA70:LVA71 MEW70:MEW71 MOS70:MOS71 MYO70:MYO71 NIK70:NIK71 NSG70:NSG71 OCC70:OCC71 OLY70:OLY71 OVU70:OVU71 PFQ70:PFQ71 PPM70:PPM71 PZI70:PZI71 QJE70:QJE71 QTA70:QTA71 RCW70:RCW71 RMS70:RMS71 RWO70:RWO71 SGK70:SGK71 SQG70:SQG71 TAC70:TAC71 TJY70:TJY71 TTU70:TTU71 UDQ70:UDQ71 UNM70:UNM71 UXI70:UXI71 VHE70:VHE71 VRA70:VRA71 WAW70:WAW71 WKS70:WKS71 WUO70:WUO71 IC70:IC71 RY70:RY71 SI74 ACE74 AMA74 AVW74 BFS74 BPO74 BZK74 CJG74 CTC74 DCY74 DMU74 DWQ74 EGM74 EQI74 FAE74 FKA74 FTW74 GDS74 GNO74 GXK74 HHG74 HRC74 IAY74 IKU74 IUQ74 JEM74 JOI74 JYE74 KIA74 KRW74 LBS74 LLO74 LVK74 MFG74 MPC74 MYY74 NIU74 NSQ74 OCM74 OMI74 OWE74 PGA74 PPW74 PZS74 QJO74 QTK74 RDG74 RNC74 RWY74 SGU74 SQQ74 TAM74 TKI74 TUE74 UEA74 UNW74 UXS74 VHO74 VRK74 WBG74 WLC74 WUY74 IM74 ALQ75:ALQ76 AVM75:AVM76 BFI75:BFI76 BPE75:BPE76 BZA75:BZA76 CIW75:CIW76 CSS75:CSS76 DCO75:DCO76 DMK75:DMK76 DWG75:DWG76 EGC75:EGC76 EPY75:EPY76 EZU75:EZU76 FJQ75:FJQ76 FTM75:FTM76 GDI75:GDI76 GNE75:GNE76 GXA75:GXA76 HGW75:HGW76 HQS75:HQS76 IAO75:IAO76 IKK75:IKK76 IUG75:IUG76 JEC75:JEC76 JNY75:JNY76 JXU75:JXU76 KHQ75:KHQ76 KRM75:KRM76 LBI75:LBI76 LLE75:LLE76 LVA75:LVA76 MEW75:MEW76 MOS75:MOS76 MYO75:MYO76 NIK75:NIK76 NSG75:NSG76 OCC75:OCC76 OLY75:OLY76 OVU75:OVU76 PFQ75:PFQ76 PPM75:PPM76 PZI75:PZI76 QJE75:QJE76 QTA75:QTA76 RCW75:RCW76 RMS75:RMS76 RWO75:RWO76 SGK75:SGK76 SQG75:SQG76 TAC75:TAC76 TJY75:TJY76 TTU75:TTU76 UDQ75:UDQ76 UNM75:UNM76 UXI75:UXI76 VHE75:VHE76 VRA75:VRA76 WAW75:WAW76 WKS75:WKS76 WUO75:WUO76 IC75:IC76 RY75:RY76 IM78:IM79 SI78:SI79 ACE78:ACE79 AMA78:AMA79 AVW78:AVW79 BFS78:BFS79 BPO78:BPO79 BZK78:BZK79 CJG78:CJG79 CTC78:CTC79 DCY78:DCY79 DMU78:DMU79 DWQ78:DWQ79 EGM78:EGM79 EQI78:EQI79 FAE78:FAE79 FKA78:FKA79 FTW78:FTW79 GDS78:GDS79 GNO78:GNO79 GXK78:GXK79 HHG78:HHG79 HRC78:HRC79 IAY78:IAY79 IKU78:IKU79 IUQ78:IUQ79 JEM78:JEM79 JOI78:JOI79 JYE78:JYE79 KIA78:KIA79 KRW78:KRW79 LBS78:LBS79 LLO78:LLO79 LVK78:LVK79 MFG78:MFG79 MPC78:MPC79 MYY78:MYY79 NIU78:NIU79 NSQ78:NSQ79 OCM78:OCM79 OMI78:OMI79 OWE78:OWE79 PGA78:PGA79 PPW78:PPW79 PZS78:PZS79 QJO78:QJO79 QTK78:QTK79 RDG78:RDG79 RNC78:RNC79 RWY78:RWY79 SGU78:SGU79 SQQ78:SQQ79 TAM78:TAM79 TKI78:TKI79 TUE78:TUE79 UEA78:UEA79 UNW78:UNW79 UXS78:UXS79 VHO78:VHO79 VRK78:VRK79 WBG78:WBG79 WLC78:WLC79 WUY78:WUY79 ALQ80 AVM80 BFI80 BPE80 BZA80 CIW80 CSS80 DCO80 DMK80 DWG80 EGC80 EPY80 EZU80 FJQ80 FTM80 GDI80 GNE80 GXA80 HGW80 HQS80 IAO80 IKK80 IUG80 JEC80 JNY80 JXU80 KHQ80 KRM80 LBI80 LLE80 LVA80 MEW80 MOS80 MYO80 NIK80 NSG80 OCC80 OLY80 OVU80 PFQ80 PPM80 PZI80 QJE80 QTA80 RCW80 RMS80 RWO80 SGK80 SQG80 TAC80 TJY80 TTU80 UDQ80 UNM80 UXI80 VHE80 VRA80 WAW80 WKS80 WUO80 IC80 RY80 WUY82 IM82 SI82 ACE82 AMA82 AVW82 BFS82 BPO82 BZK82 CJG82 CTC82 DCY82 DMU82 DWQ82 EGM82 EQI82 FAE82 FKA82 FTW82 GDS82 GNO82 GXK82 HHG82 HRC82 IAY82 IKU82 IUQ82 JEM82 JOI82 JYE82 KIA82 KRW82 LBS82 LLO82 LVK82 MFG82 MPC82 MYY82 NIU82 NSQ82 OCM82 OMI82 OWE82 PGA82 PPW82 PZS82 QJO82 QTK82 RDG82 RNC82 RWY82 SGU82 SQQ82 TAM82 TKI82 TUE82 UEA82 UNW82 UXS82 VHO82 VRK82 WBG82 WLC82 ALQ83 AVM83 BFI83 BPE83 BZA83 CIW83 CSS83 DCO83 DMK83 DWG83 EGC83 EPY83 EZU83 FJQ83 FTM83 GDI83 GNE83 GXA83 HGW83 HQS83 IAO83 IKK83 IUG83 JEC83 JNY83 JXU83 KHQ83 KRM83 LBI83 LLE83 LVA83 MEW83 MOS83 MYO83 NIK83 NSG83 OCC83 OLY83 OVU83 PFQ83 PPM83 PZI83 QJE83 QTA83 RCW83 RMS83 RWO83 SGK83 SQG83 TAC83 TJY83 TTU83 UDQ83 UNM83 UXI83 VHE83 VRA83 WAW83 WKS83 WUO83 IC83 RY83 WLC85 WUY85 IM85 SI85 ACE85 AMA85 AVW85 BFS85 BPO85 BZK85 CJG85 CTC85 DCY85 DMU85 DWQ85 EGM85 EQI85 FAE85 FKA85 FTW85 GDS85 GNO85 GXK85 HHG85 HRC85 IAY85 IKU85 IUQ85 JEM85 JOI85 JYE85 KIA85 KRW85 LBS85 LLO85 LVK85 MFG85 MPC85 MYY85 NIU85 NSQ85 OCM85 OMI85 OWE85 PGA85 PPW85 PZS85 QJO85 QTK85 RDG85 RNC85 RWY85 SGU85 SQQ85 TAM85 TKI85 TUE85 UEA85 UNW85 UXS85 VHO85 VRK85 WBG85 ALQ86:ALQ87 AVM86:AVM87 BFI86:BFI87 BPE86:BPE87 BZA86:BZA87 CIW86:CIW87 CSS86:CSS87 DCO86:DCO87 DMK86:DMK87 DWG86:DWG87 EGC86:EGC87 EPY86:EPY87 EZU86:EZU87 FJQ86:FJQ87 FTM86:FTM87 GDI86:GDI87 GNE86:GNE87 GXA86:GXA87 HGW86:HGW87 HQS86:HQS87 IAO86:IAO87 IKK86:IKK87 IUG86:IUG87 JEC86:JEC87 JNY86:JNY87 JXU86:JXU87 KHQ86:KHQ87 KRM86:KRM87 LBI86:LBI87 LLE86:LLE87 LVA86:LVA87 MEW86:MEW87 MOS86:MOS87 MYO86:MYO87 NIK86:NIK87 NSG86:NSG87 OCC86:OCC87 OLY86:OLY87 OVU86:OVU87 PFQ86:PFQ87 PPM86:PPM87 PZI86:PZI87 QJE86:QJE87 QTA86:QTA87 RCW86:RCW87 RMS86:RMS87 RWO86:RWO87 SGK86:SGK87 SQG86:SQG87 TAC86:TAC87 TJY86:TJY87 TTU86:TTU87 UDQ86:UDQ87 UNM86:UNM87 UXI86:UXI87 VHE86:VHE87 VRA86:VRA87 WAW86:WAW87 WKS86:WKS87 WUO86:WUO87 IC86:IC87 RY86:RY87 WBG89 WLC89 WUY89 IM89 SI89 ACE89 AMA89 AVW89 BFS89 BPO89 BZK89 CJG89 CTC89 DCY89 DMU89 DWQ89 EGM89 EQI89 FAE89 FKA89 FTW89 GDS89 GNO89 GXK89 HHG89 HRC89 IAY89 IKU89 IUQ89 JEM89 JOI89 JYE89 KIA89 KRW89 LBS89 LLO89 LVK89 MFG89 MPC89 MYY89 NIU89 NSQ89 OCM89 OMI89 OWE89 PGA89 PPW89 PZS89 QJO89 QTK89 RDG89 RNC89 RWY89 SGU89 SQQ89 TAM89 TKI89 TUE89 UEA89 UNW89 UXS89 VHO89 VRK89 ALQ90:ALQ91 AVM90:AVM91 BFI90:BFI91 BPE90:BPE91 BZA90:BZA91 CIW90:CIW91 CSS90:CSS91 DCO90:DCO91 DMK90:DMK91 DWG90:DWG91 EGC90:EGC91 EPY90:EPY91 EZU90:EZU91 FJQ90:FJQ91 FTM90:FTM91 GDI90:GDI91 GNE90:GNE91 GXA90:GXA91 HGW90:HGW91 HQS90:HQS91 IAO90:IAO91 IKK90:IKK91 IUG90:IUG91 JEC90:JEC91 JNY90:JNY91 JXU90:JXU91 KHQ90:KHQ91 KRM90:KRM91 LBI90:LBI91 LLE90:LLE91 LVA90:LVA91 MEW90:MEW91 MOS90:MOS91 MYO90:MYO91 NIK90:NIK91 NSG90:NSG91 OCC90:OCC91 OLY90:OLY91 OVU90:OVU91 PFQ90:PFQ91 PPM90:PPM91 PZI90:PZI91 QJE90:QJE91 QTA90:QTA91 RCW90:RCW91 RMS90:RMS91 RWO90:RWO91 SGK90:SGK91 SQG90:SQG91 TAC90:TAC91 TJY90:TJY91 TTU90:TTU91 UDQ90:UDQ91 UNM90:UNM91 UXI90:UXI91 VHE90:VHE91 VRA90:VRA91 WAW90:WAW91 WKS90:WKS91 WUO90:WUO91 IC90:IC91 RY90:RY91 VRK94 WBG94 WLC94 WUY94 IM94 SI94 ACE94 AMA94 AVW94 BFS94 BPO94 BZK94 CJG94 CTC94 DCY94 DMU94 DWQ94 EGM94 EQI94 FAE94 FKA94 FTW94 GDS94 GNO94 GXK94 HHG94 HRC94 IAY94 IKU94 IUQ94 JEM94 JOI94 JYE94 KIA94 KRW94 LBS94 LLO94 LVK94 MFG94 MPC94 MYY94 NIU94 NSQ94 OCM94 OMI94 OWE94 PGA94 PPW94 PZS94 QJO94 QTK94 RDG94 RNC94 RWY94 SGU94 SQQ94 TAM94 TKI94 TUE94 UEA94 UNW94 UXS94 VHO94 ALQ95:ALQ96 AVM95:AVM96 BFI95:BFI96 BPE95:BPE96 BZA95:BZA96 CIW95:CIW96 CSS95:CSS96 DCO95:DCO96 DMK95:DMK96 DWG95:DWG96 EGC95:EGC96 EPY95:EPY96 EZU95:EZU96 FJQ95:FJQ96 FTM95:FTM96 GDI95:GDI96 GNE95:GNE96 GXA95:GXA96 HGW95:HGW96 HQS95:HQS96 IAO95:IAO96 IKK95:IKK96 IUG95:IUG96 JEC95:JEC96 JNY95:JNY96 JXU95:JXU96 KHQ95:KHQ96 KRM95:KRM96 LBI95:LBI96 LLE95:LLE96 LVA95:LVA96 MEW95:MEW96 MOS95:MOS96 MYO95:MYO96 NIK95:NIK96 NSG95:NSG96 OCC95:OCC96 OLY95:OLY96 OVU95:OVU96 PFQ95:PFQ96 PPM95:PPM96 PZI95:PZI96 QJE95:QJE96 QTA95:QTA96 RCW95:RCW96 RMS95:RMS96 RWO95:RWO96 SGK95:SGK96 SQG95:SQG96 TAC95:TAC96 TJY95:TJY96 TTU95:TTU96 UDQ95:UDQ96 UNM95:UNM96 UXI95:UXI96 VHE95:VHE96 VRA95:VRA96 WAW95:WAW96 WKS95:WKS96 WUO95:WUO96 IC95:IC96 RY95:RY96 VHO98 VRK98 WBG98 WLC98 WUY98 IM98 SI98 ACE98 AMA98 AVW98 BFS98 BPO98 BZK98 CJG98 CTC98 DCY98 DMU98 DWQ98 EGM98 EQI98 FAE98 FKA98 FTW98 GDS98 GNO98 GXK98 HHG98 HRC98 IAY98 IKU98 IUQ98 JEM98 JOI98 JYE98 KIA98 KRW98 LBS98 LLO98 LVK98 MFG98 MPC98 MYY98 NIU98 NSQ98 OCM98 OMI98 OWE98 PGA98 PPW98 PZS98 QJO98 QTK98 RDG98 RNC98 RWY98 SGU98 SQQ98 TAM98 TKI98 TUE98 UEA98 UNW98 UXS98 ALQ99:ALQ100 AVM99:AVM100 BFI99:BFI100 BPE99:BPE100 BZA99:BZA100 CIW99:CIW100 CSS99:CSS100 DCO99:DCO100 DMK99:DMK100 DWG99:DWG100 EGC99:EGC100 EPY99:EPY100 EZU99:EZU100 FJQ99:FJQ100 FTM99:FTM100 GDI99:GDI100 GNE99:GNE100 GXA99:GXA100 HGW99:HGW100 HQS99:HQS100 IAO99:IAO100 IKK99:IKK100 IUG99:IUG100 JEC99:JEC100 JNY99:JNY100 JXU99:JXU100 KHQ99:KHQ100 KRM99:KRM100 LBI99:LBI100 LLE99:LLE100 LVA99:LVA100 MEW99:MEW100 MOS99:MOS100 MYO99:MYO100 NIK99:NIK100 NSG99:NSG100 OCC99:OCC100 OLY99:OLY100 OVU99:OVU100 PFQ99:PFQ100 PPM99:PPM100 PZI99:PZI100 QJE99:QJE100 QTA99:QTA100 RCW99:RCW100 RMS99:RMS100 RWO99:RWO100 SGK99:SGK100 SQG99:SQG100 TAC99:TAC100 TJY99:TJY100 TTU99:TTU100 UDQ99:UDQ100 UNM99:UNM100 UXI99:UXI100 VHE99:VHE100 VRA99:VRA100 WAW99:WAW100 WKS99:WKS100 WUO99:WUO100 IC99:IC100 RY99:RY100 UXS102 UNW106 VHO102 VRK102 WBG102 WLC102 WUY102 IM102 SI102 ACE102 AMA102 AVW102 BFS102 BPO102 BZK102 CJG102 CTC102 DCY102 DMU102 DWQ102 EGM102 EQI102 FAE102 FKA102 FTW102 GDS102 GNO102 GXK102 HHG102 HRC102 IAY102 IKU102 IUQ102 JEM102 JOI102 JYE102 KIA102 KRW102 LBS102 LLO102 LVK102 MFG102 MPC102 MYY102 NIU102 NSQ102 OCM102 OMI102 OWE102 PGA102 PPW102 PZS102 QJO102 QTK102 RDG102 RNC102 RWY102 SGU102 SQQ102 TAM102 TKI102 TUE102 UEA102 UNW102 ALQ103:ALQ104 AVM103:AVM104 BFI103:BFI104 BPE103:BPE104 BZA103:BZA104 CIW103:CIW104 CSS103:CSS104 DCO103:DCO104 DMK103:DMK104 DWG103:DWG104 EGC103:EGC104 EPY103:EPY104 EZU103:EZU104 FJQ103:FJQ104 FTM103:FTM104 GDI103:GDI104 GNE103:GNE104 GXA103:GXA104 HGW103:HGW104 HQS103:HQS104 IAO103:IAO104 IKK103:IKK104 IUG103:IUG104 JEC103:JEC104 JNY103:JNY104 JXU103:JXU104 KHQ103:KHQ104 KRM103:KRM104 LBI103:LBI104 LLE103:LLE104 LVA103:LVA104 MEW103:MEW104 MOS103:MOS104 MYO103:MYO104 NIK103:NIK104 NSG103:NSG104 OCC103:OCC104 OLY103:OLY104 OVU103:OVU104 PFQ103:PFQ104 PPM103:PPM104 PZI103:PZI104 QJE103:QJE104 QTA103:QTA104 RCW103:RCW104 RMS103:RMS104 RWO103:RWO104 SGK103:SGK104 SQG103:SQG104 TAC103:TAC104 TJY103:TJY104 TTU103:TTU104 UDQ103:UDQ104 UNM103:UNM104 UXI103:UXI104 VHE103:VHE104 VRA103:VRA104 WAW103:WAW104 WKS103:WKS104 WUO103:WUO104 IC103:IC104 RY103:RY104 UEA106 AVM107:AVM108 BFI107:BFI108 BPE107:BPE108 BZA107:BZA108 CIW107:CIW108 CSS107:CSS108 DCO107:DCO108 DMK107:DMK108 DWG107:DWG108 EGC107:EGC108 EPY107:EPY108 EZU107:EZU108 FJQ107:FJQ108 FTM107:FTM108 GDI107:GDI108 GNE107:GNE108 GXA107:GXA108 HGW107:HGW108 HQS107:HQS108 IAO107:IAO108 IKK107:IKK108 IUG107:IUG108 JEC107:JEC108 JNY107:JNY108 JXU107:JXU108 KHQ107:KHQ108 KRM107:KRM108 LBI107:LBI108 LLE107:LLE108 LVA107:LVA108 MEW107:MEW108 MOS107:MOS108 MYO107:MYO108 NIK107:NIK108 NSG107:NSG108 OCC107:OCC108 OLY107:OLY108 OVU107:OVU108 PFQ107:PFQ108 PPM107:PPM108 PZI107:PZI108 QJE107:QJE108 QTA107:QTA108 RCW107:RCW108 RMS107:RMS108 RWO107:RWO108 SGK107:SGK108 SQG107:SQG108 TAC107:TAC108 TJY107:TJY108 TTU107:TTU108 UDQ107:UDQ108 UNM107:UNM108 UXI107:UXI108 VHE107:VHE108 VRA107:VRA108 WAW107:WAW108 WKS107:WKS108 WUO107:WUO108 IC107:IC108 RY107:RY108 RY65:RY66 WBJ128 VRN128 VHR128 UXV128 UNZ128 UED128 TUH128 TKL128 TAP128 SQT128 SGX128 RXB128 RNF128 RDJ128 QTN128 QJR128 PZV128 PPZ128 PGD128 OWH128 OML128 OCP128 NST128 NIX128 MZB128 MPF128 MFJ128 LVN128 LLR128 LBV128 KRZ128 KID128 JYH128 JOL128 JEP128 IUT128 IKX128 IBB128 HRF128 HHJ128 GXN128 GNR128 GDV128 FTZ128 FKD128 FAH128 EQL128 EGP128 DWT128 DMX128 DDB128 CTF128 CJJ128 BZN128 BPR128 BFV128 AVZ128 AMD128 ACH128 SL128 IP128 WVB128 BGB129:BGB130 O132:O134 CJD131 CSZ131 DCV131 DMR131 DWN131 EGJ131 EQF131 FAB131 FJX131 FTT131 GDP131 GNL131 GXH131 HHD131 HQZ131 IAV131 IKR131 IUN131 JEJ131 JOF131 JYB131 KHX131 KRT131 LBP131 LLL131 LVH131 MFD131 MOZ131 MYV131 NIR131 NSN131 OCJ131 OMF131 OWB131 PFX131 PPT131 PZP131 QJL131 QTH131 RDD131 RMZ131 RWV131 SGR131 SQN131 TAJ131 TKF131 TUB131 UDX131 UNT131 UXP131 VHL131 VRH131 WBD131 WKZ131 WUV131 IJ131 SF131 ACB131 ALX131 AVT131 BFP131 O44:O61 AMJ167 AWF167 BGB167 BPX167 BZT167 CJP167 CTL167 DDH167 DND167 DWZ167 EGV167 EQR167 FAN167 FKJ167 FUF167 GEB167 GNX167 GXT167 HHP167 HRL167 IBH167 ILD167 IUZ167 JEV167 JOR167 JYN167 KIJ167 KSF167 LCB167 LLX167 LVT167 MFP167 MPL167 MZH167 NJD167 NSZ167 OCV167 OMR167 OWN167 PGJ167 PQF167 QAB167 QJX167 QTT167 RDP167 RNL167 RXH167 SHD167 SQZ167 TAV167 TKR167 TUN167 UEJ167 UOF167 UYB167 VHX167 VRT167 WBP167 WLL167 WVH167 IV167 SR167 AMJ170 AWF170 BGB170 BPX170 BZT170 CJP170 CTL170 DDH170 DND170 DWZ170 EGV170 EQR170 FAN170 FKJ170 FUF170 GEB170 GNX170 GXT170 HHP170 HRL170 IBH170 ILD170 IUZ170 JEV170 JOR170 JYN170 KIJ170 KSF170 LCB170 LLX170 LVT170 MFP170 MPL170 MZH170 NJD170 NSZ170 OCV170 OMR170 OWN170 PGJ170 PQF170 QAB170 QJX170 QTT170 RDP170 RNL170 RXH170 SHD170 SQZ170 TAV170 TKR170 TUN170 UEJ170 UOF170 UYB170 VHX170 VRT170 WBP170 WLL170 WVH170 IV170 SR170 ACN173 AMJ173 AWF173 BGB173 BPX173 BZT173 CJP173 CTL173 DDH173 DND173 DWZ173 EGV173 EQR173 FAN173 FKJ173 FUF173 GEB173 GNX173 GXT173 HHP173 HRL173 IBH173 ILD173 IUZ173 JEV173 JOR173 JYN173 KIJ173 KSF173 LCB173 LLX173 LVT173 MFP173 MPL173 MZH173 NJD173 NSZ173 OCV173 OMR173 OWN173 PGJ173 PQF173 QAB173 QJX173 QTT173 RDP173 RNL173 RXH173 SHD173 SQZ173 TAV173 TKR173 TUN173 UEJ173 UOF173 UYB173 VHX173 VRT173 WBP173 WLL173 WVH173 IV173 SR173 ACN175 AMJ175 AWF175 BGB175 BPX175 BZT175 CJP175 CTL175 DDH175 DND175 DWZ175 EGV175 EQR175 FAN175 FKJ175 FUF175 GEB175 GNX175 GXT175 HHP175 HRL175 IBH175 ILD175 IUZ175 JEV175 JOR175 JYN175 KIJ175 KSF175 LCB175 LLX175 LVT175 MFP175 MPL175 MZH175 NJD175 NSZ175 OCV175 OMR175 OWN175 PGJ175 PQF175 QAB175 QJX175 QTT175 RDP175 RNL175 RXH175 SHD175 SQZ175 TAV175 TKR175 TUN175 UEJ175 UOF175 UYB175 VHX175 VRT175 WBP175 WLL175 WVH175 IV175 SR175 BQE123 AMJ177 AWF177 BGB177 BPX177 BZT177 CJP177 CTL177 DDH177 DND177 DWZ177 EGV177 EQR177 FAN177 FKJ177 FUF177 GEB177 GNX177 GXT177 HHP177 HRL177 IBH177 ILD177 IUZ177 JEV177 JOR177 JYN177 KIJ177 KSF177 LCB177 LLX177 LVT177 MFP177 MPL177 MZH177 NJD177 NSZ177 OCV177 OMR177 OWN177 PGJ177 PQF177 QAB177 QJX177 QTT177 RDP177 RNL177 RXH177 SHD177 SQZ177 TAV177 TKR177 TUN177 UEJ177 UOF177 UYB177 VHX177 VRT177 WBP177 WLL177 WVH177 IV177 SR177 ACN177 AMJ213 AWF213 BGB213 BPX213 BZT213 CJP213 CTL213 DDH213 DND213 DWZ213 EGV213 EQR213 FAN213 FKJ213 FUF213 GEB213 GNX213 GXT213 HHP213 HRL213 IBH213 ILD213 IUZ213 JEV213 JOR213 JYN213 KIJ213 KSF213 LCB213 LLX213 LVT213 MFP213 MPL213 MZH213 NJD213 NSZ213 OCV213 OMR213 OWN213 PGJ213 PQF213 QAB213 QJX213 QTT213 RDP213 RNL213 RXH213 SHD213 SQZ213 TAV213 TKR213 TUN213 UEJ213 UOF213 UYB213 VHX213 VRT213 WBP213 WLL213 WVH213 IV213 SR213 TC171 WVS303 L108:L110 BPL131 AWM132 ACU132 SY132 JC132 WVO132 WLS132 WBW132 VSA132 VIE132 UYI132 UOM132 UEQ132 TUU132 TKY132 TBC132 SRG132 SHK132 RXO132 RNS132 RDW132 QUA132 QKE132 QAI132 PQM132 PGQ132 OWU132 OMY132 ODC132 NTG132 NJK132 MZO132 MPS132 MFW132 LWA132 LME132 LCI132 KSM132 KIQ132 JYU132 JOY132 JFC132 IVG132 ILK132 IBO132 HRS132 HHW132 GYA132 GOE132 GEI132 FUM132 FKQ132 FAU132 EQY132 EHC132 DXG132 DNK132 DDO132 CTS132 CJW132 CAA132 BQE132 AWF135 BPW125 CTM116 CJQ116 BZU116 BPY116 BGC116 AWG116 AMK116 ACO116 SS116 IW116 WVI116 WLM116 WBQ116 VRU116 VHY116 UYC116 UOG116 UEK116 TUO116 TKS116 TAW116 SRA116 SHE116 RXI116 RNM116 RDQ116 QTU116 QJY116 QAC116 PQG116 PGK116 OWO116 OMS116 OCW116 NTA116 NJE116 MZI116 MPM116 MFQ116 LVU116 LLY116 LCC116 KSG116 KIK116 JYO116 JOS116 JEW116 IVA116 ILE116 IBI116 HRM116 HHQ116 GXU116 GNY116 GEC116 FUG116 FKK116 FAO116 EQS116 EGW116 DXA116 DNE116 DDI116 BQE117 BGI117 AMQ117 AWM117 ACU117 SY117 JC117 WVO117 WLS117 WBW117 VSA117 VIE117 UYI117 UOM117 UEQ117 TUU117 TKY117 TBC117 SRG117 SHK117 RXO117 RNS117 RDW117 QUA117 QKE117 QAI117 PQM117 PGQ117 OWU117 OMY117 ODC117 NTG117 NJK117 MZO117 MPS117 MFW117 LWA117 LME117 LCI117 KSM117 KIQ117 JYU117 JOY117 JFC117 IVG117 ILK117 IBO117 HRS117 HHW117 GYA117 GOE117 GEI117 FUM117 FKQ117 FAU117 EQY117 EHC117 DXG117 DNK117 DDO117 CTS117 CJW117 CAA117 DDI118 CTM118 CJQ118 BZU118 BPY118 BGC118 AWG118 AMK118 ACO118 SS118 IW118 WVI118 WLM118 WBQ118 VRU118 VHY118 UYC118 UOG118 UEK118 TUO118 TKS118 TAW118 SRA118 SHE118 RXI118 RNM118 RDQ118 QTU118 QJY118 QAC118 PQG118 PGK118 OWO118 OMS118 OCW118 NTA118 NJE118 MZI118 MPM118 MFQ118 LVU118 LLY118 LCC118 KSG118 KIK118 JYO118 JOS118 JEW118 IVA118 ILE118 IBI118 HRM118 HHQ118 GXU118 GNY118 GEC118 FUG118 FKK118 FAO118 EQS118 EGW118 DXA118 DNE118 BQE119 BGI119 AMQ119 AWM119 ACU119 SY119 JC119 WVO119 WLS119 WBW119 VSA119 VIE119 UYI119 UOM119 UEQ119 TUU119 TKY119 TBC119 SRG119 SHK119 RXO119 RNS119 RDW119 QUA119 QKE119 QAI119 PQM119 PGQ119 OWU119 OMY119 ODC119 NTG119 NJK119 MZO119 MPS119 MFW119 LWA119 LME119 LCI119 KSM119 KIQ119 JYU119 JOY119 JFC119 IVG119 ILK119 IBO119 HRS119 HHW119 GYA119 GOE119 GEI119 FUM119 FKQ119 FAU119 EQY119 EHC119 DXG119 DNK119 DDO119 CTS119 CJW119 CAA119 DNE120 DDI120 CTM120 CJQ120 BZU120 BPY120 BGC120 AWG120 AMK120 ACO120 SS120 IW120 WVI120 WLM120 WBQ120 VRU120 VHY120 UYC120 UOG120 UEK120 TUO120 TKS120 TAW120 SRA120 SHE120 RXI120 RNM120 RDQ120 QTU120 QJY120 QAC120 PQG120 PGK120 OWO120 OMS120 OCW120 NTA120 NJE120 MZI120 MPM120 MFQ120 LVU120 LLY120 LCC120 KSG120 KIK120 JYO120 JOS120 JEW120 IVA120 ILE120 IBI120 HRM120 HHQ120 GXU120 GNY120 GEC120 FUG120 FKK120 FAO120 EQS120 EGW120 DXA120 BQE121 BGI121 AMQ121 AWM121 ACU121 SY121 JC121 WVO121 WLS121 WBW121 VSA121 VIE121 UYI121 UOM121 UEQ121 TUU121 TKY121 TBC121 SRG121 SHK121 RXO121 RNS121 RDW121 QUA121 QKE121 QAI121 PQM121 PGQ121 OWU121 OMY121 ODC121 NTG121 NJK121 MZO121 MPS121 MFW121 LWA121 LME121 LCI121 KSM121 KIQ121 JYU121 JOY121 JFC121 IVG121 ILK121 IBO121 HRS121 HHW121 GYA121 GOE121 GEI121 FUM121 FKQ121 FAU121 EQY121 EHC121 DXG121 DNK121 DDO121 CTS121 CJW121 CAA121 DXA122 DNE122 DDI122 CTM122 CJQ122 BZU122 BPY122 BGC122 AWG122 AMK122 ACO122 SS122 IW122 WVI122 WLM122 WBQ122 VRU122 VHY122 UYC122 UOG122 UEK122 TUO122 TKS122 TAW122 SRA122 SHE122 RXI122 RNM122 RDQ122 QTU122 QJY122 QAC122 PQG122 PGK122 OWO122 OMS122 OCW122 NTA122 NJE122 MZI122 MPM122 MFQ122 LVU122 LLY122 LCC122 KSG122 KIK122 JYO122 JOS122 JEW122 IVA122 ILE122 IBI122 HRM122 HHQ122 GXU122 GNY122 GEC122 FUG122 FKK122 FAO122 EQS122 EGW122 EGW124 BGI123 AMQ123 AWM123 ACU123 SY123 JC123 WVO123 WLS123 WBW123 VSA123 VIE123 UYI123 UOM123 UEQ123 TUU123 TKY123 TBC123 SRG123 SHK123 RXO123 RNS123 RDW123 QUA123 QKE123 QAI123 PQM123 PGQ123 OWU123 OMY123 ODC123 NTG123 NJK123 MZO123 MPS123 MFW123 LWA123 LME123 LCI123 KSM123 KIQ123 JYU123 JOY123 JFC123 IVG123 ILK123 IBO123 HRS123 HHW123 GYA123 GOE123 GEI123 FUM123 FKQ123 FAU123 EQY123 EHC123 DXG123 DNK123 DDO123 CTS123 CJW123 CAA123 TC168 ACN167 JG168 WVS168 WLW168 WCA168 VSE168 VII168 UYM168 UOQ168 UEU168 TUY168 TLC168 TBG168 SRK168 SHO168 RXS168 RNW168 REA168 QUE168 QKI168 QAM168 PQQ168 PGU168 OWY168 ONC168 ODG168 NTK168 NJO168 MZS168 MPW168 MGA168 LWE168 LMI168 LCM168 KSQ168 KIU168 JYY168 JPC168 JFG168 IVK168 ILO168 IBS168 HRW168 HIA168 GYE168 GOI168 GEM168 FUQ168 FKU168 FAY168 ERC168 EHG168 DXK168 DNO168 DDS168 CTW168 CKA168 CAE168 BQI168 BGM168 AWQ168 AMU168 ACY168 ACQ220 ACN170 JG171 WVS171 WLW171 WCA171 VSE171 VII171 UYM171 UOQ171 UEU171 TUY171 TLC171 TBG171 SRK171 SHO171 RXS171 RNW171 REA171 QUE171 QKI171 QAM171 PQQ171 PGU171 OWY171 ONC171 ODG171 NTK171 NJO171 MZS171 MPW171 MGA171 LWE171 LMI171 LCM171 KSQ171 KIU171 JYY171 JPC171 JFG171 IVK171 ILO171 IBS171 HRW171 HIA171 GYE171 GOI171 GEM171 FUQ171 FKU171 FAY171 ERC171 EHG171 DXK171 DNO171 DDS171 CTW171 CKA171 CAE171 BQI171 BGM171 AWQ171 AMU171 ACY171 P166:P186 AMJ129:AMJ130 ACN135 SR135 JC136:JC137 IV135 WVH135 WLL135 WBP135 VRT135 VHX135 UYB135 UOF135 UEJ135 TUN135 TKR135 TAV135 SQZ135 SHD135 RXH135 RNL135 RDP135 QTT135 QJX135 QAB135 PQF135 PGJ135 OWN135 OMR135 OCV135 NSZ135 NJD135 MZH135 MPL135 MFP135 LVT135 LLX135 LCB135 KSF135 KIJ135 JYN135 JOR135 JEV135 IUZ135 ILD135 IBH135 HRL135 HHP135 GXT135 GNX135 GEB135 FUF135 FKJ135 FAN135 EQR135 EGV135 DWZ135 DND135 DDH135 CTL135 CJP135 BZT135 BPX135 BGB135 ALV134 WLF128 AWF129:AWF130 ACN129:ACN130 SR129:SR130 IV129:IV130 WVH129:WVH130 WLL129:WLL130 WBP129:WBP130 VRT129:VRT130 VHX129:VHX130 UYB129:UYB130 UOF129:UOF130 UEJ129:UEJ130 TUN129:TUN130 TKR129:TKR130 TAV129:TAV130 SQZ129:SQZ130 SHD129:SHD130 RXH129:RXH130 RNL129:RNL130 RDP129:RDP130 QTT129:QTT130 QJX129:QJX130 QAB129:QAB130 PQF129:PQF130 PGJ129:PGJ130 OWN129:OWN130 OMR129:OMR130 OCV129:OCV130 NSZ129:NSZ130 NJD129:NJD130 MZH129:MZH130 MPL129:MPL130 MFP129:MFP130 LVT129:LVT130 LLX129:LLX130 LCB129:LCB130 KSF129:KSF130 KIJ129:KIJ130 JYN129:JYN130 JOR129:JOR130 JEV129:JEV130 IUZ129:IUZ130 ILD129:ILD130 IBH129:IBH130 HRL129:HRL130 HHP129:HHP130 GXT129:GXT130 GNX129:GNX130 GEB129:GEB130 FUF129:FUF130 FKJ129:FKJ130 FAN129:FAN130 EQR129:EQR130 EGV129:EGV130 DWZ129:DWZ130 DND129:DND130 DDH129:DDH130 CTL129:CTL130 CJP129:CJP130 BZT129:BZT130 BPX129:BPX130 WVO313:WVO314 M164:M179 M187:M211 M181:M182 M184:M185 IY218 JG305:JG307 TC305:TC307 ACY305:ACY307 AMU305:AMU307 AWQ305:AWQ307 BGM305:BGM307 BQI305:BQI307 CAE305:CAE307 CKA305:CKA307 CTW305:CTW307 DDS305:DDS307 DNO305:DNO307 DXK305:DXK307 EHG305:EHG307 ERC305:ERC307 FAY305:FAY307 FKU305:FKU307 FUQ305:FUQ307 GEM305:GEM307 GOI305:GOI307 GYE305:GYE307 HIA305:HIA307 HRW305:HRW307 IBS305:IBS307 ILO305:ILO307 IVK305:IVK307 JFG305:JFG307 JPC305:JPC307 JYY305:JYY307 KIU305:KIU307 KSQ305:KSQ307 LCM305:LCM307 LMI305:LMI307 LWE305:LWE307 MGA305:MGA307 MPW305:MPW307 MZS305:MZS307 NJO305:NJO307 NTK305:NTK307 ODG305:ODG307 ONC305:ONC307 OWY305:OWY307 PGU305:PGU307 PQQ305:PQQ307 QAM305:QAM307 QKI305:QKI307 QUE305:QUE307 REA305:REA307 RNW305:RNW307 RXS305:RXS307 SHO305:SHO307 SRK305:SRK307 TBG305:TBG307 TLC305:TLC307 TUY305:TUY307 UEU305:UEU307 UOQ305:UOQ307 UYM305:UYM307 VII305:VII307 VSE305:VSE307 WCA305:WCA307 WLW305:WLW307 P305:P307 ACC308:ACC309 M214:M216 SU218 ACQ218 AMM218 AWI218 BGE218 BQA218 BZW218 CJS218 CTO218 DDK218 DNG218 DXC218 EGY218 EQU218 FAQ218 FKM218 FUI218 GEE218 GOA218 GXW218 HHS218 HRO218 IBK218 ILG218 IVC218 JEY218 JOU218 JYQ218 KIM218 KSI218 LCE218 LMA218 LVW218 MFS218 MPO218 MZK218 NJG218 NTC218 OCY218 OMU218 OWQ218 PGM218 PQI218 QAE218 QKA218 QTW218 RDS218 RNO218 RXK218 SHG218 SRC218 TAY218 TKU218 TUQ218 UEM218 UOI218 UYE218 VIA218 VRW218 WBS218 WLO218 WVK218 WVS299 JG299 TC299 ACY299 AMU299 AWQ299 BGM299 BQI299 CAE299 CKA299 CTW299 DDS299 DNO299 DXK299 EHG299 ERC299 FAY299 FKU299 FUQ299 GEM299 GOI299 GYE299 HIA299 HRW299 IBS299 ILO299 IVK299 JFG299 JPC299 JYY299 KIU299 KSQ299 LCM299 LMI299 LWE299 MGA299 MPW299 MZS299 NJO299 NTK299 ODG299 ONC299 OWY299 PGU299 PQQ299 QAM299 QKI299 QUE299 REA299 RNW299 RXS299 SHO299 SRK299 TBG299 TLC299 TUY299 UEU299 UOQ299 UYM299 VII299 VSE299 WCA299 WLW299 M291:M303 WVS301 JG301 TC301 ACY301 AMU301 AWQ301 BGM301 BQI301 CAE301 CKA301 CTW301 DDS301 DNO301 DXK301 EHG301 ERC301 FAY301 FKU301 FUQ301 GEM301 GOI301 GYE301 HIA301 HRW301 IBS301 ILO301 IVK301 JFG301 JPC301 JYY301 KIU301 KSQ301 LCM301 LMI301 LWE301 MGA301 MPW301 MZS301 NJO301 NTK301 ODG301 ONC301 OWY301 PGU301 PQQ301 QAM301 QKI301 QUE301 REA301 RNW301 RXS301 SHO301 SRK301 TBG301 TLC301 TUY301 UEU301 UOQ301 UYM301 VII301 VSE301 WCA301 WLW301 P291:P303 JG303 TC303 ACY303 AMU303 AWQ303 BGM303 BQI303 CAE303 CKA303 CTW303 DDS303 DNO303 DXK303 EHG303 ERC303 FAY303 FKU303 FUQ303 GEM303 GOI303 GYE303 HIA303 HRW303 IBS303 ILO303 IVK303 JFG303 JPC303 JYY303 KIU303 KSQ303 LCM303 LMI303 LWE303 MGA303 MPW303 MZS303 NJO303 NTK303 ODG303 ONC303 OWY303 PGU303 PQQ303 QAM303 QKI303 QUE303 REA303 RNW303 RXS303 SHO303 SRK303 TBG303 TLC303 TUY303 UEU303 UOQ303 UYM303 VII303 VSE303 WCA303 WLW303 ABU65:ABU66 ABU70:ABU71 ABU75:ABU76 ABU99:ABU100 ABU86:ABU87 ABU95:ABU96 ABU90:ABU91 ABU103:ABU104 BPX133 BZT133 CJP133 CTL133 DDH133 DND133 DWZ133 EGV133 EQR133 FAN133 FKJ133 FUF133 GEB133 GNX133 GXT133 HHP133 HRL133 IBH133 ILD133 IUZ133 JEV133 JOR133 JYN133 KIJ133 KSF133 LCB133 LLX133 LVT133 MFP133 MPL133 MZH133 NJD133 NSZ133 OCV133 OMR133 OWN133 PGJ133 PQF133 QAB133 QJX133 QTT133 RDP133 RNL133 RXH133 SHD133 SQZ133 TAV133 TKR133 TUN133 UEJ133 UOF133 UYB133 VHX133 VRT133 WBP133 WLL133 WVH133 IV133 SR133 ACN133 AWF133 AMJ133 BGB133 M73 AVR134 ABZ134 SD134 IH134 WUT134 WKX134 WBB134 VRF134 VHJ134 UXN134 UNR134 UDV134 TTZ134 TKD134 TAH134 SQL134 SGP134 RWT134 RMX134 RDB134 QTF134 QJJ134 PZN134 PPR134 PFV134 OVZ134 OMD134 OCH134 NSL134 NIP134 MYT134 MOX134 MFB134 LVF134 LLJ134 LBN134 KRR134 KHV134 JXZ134 JOD134 JEH134 IUL134 IKP134 IAT134 HQX134 HHB134 GXF134 GNJ134 GDN134 FTR134 FJV134 EZZ134 EQD134 EGH134 DWL134 DMP134 DCT134 CSX134 CJB134 BZF134 BPJ134 BFN134 ABU80 ABU83 ALY308:ALY309 G138 O250:O251 O268:O269 WVS305:WVS307 AVU308:AVU309 BFQ308:BFQ309 BPM308:BPM309 BZI308:BZI309 CJE308:CJE309 CTA308:CTA309 DCW308:DCW309 DMS308:DMS309 DWO308:DWO309 EGK308:EGK309 EQG308:EQG309 FAC308:FAC309 FJY308:FJY309 FTU308:FTU309 GDQ308:GDQ309 GNM308:GNM309 GXI308:GXI309 HHE308:HHE309 HRA308:HRA309 IAW308:IAW309 IKS308:IKS309 IUO308:IUO309 JEK308:JEK309 JOG308:JOG309 JYC308:JYC309 KHY308:KHY309 KRU308:KRU309 LBQ308:LBQ309 LLM308:LLM309 LVI308:LVI309 MFE308:MFE309 MPA308:MPA309 MYW308:MYW309 NIS308:NIS309 NSO308:NSO309 OCK308:OCK309 OMG308:OMG309 OWC308:OWC309 PFY308:PFY309 PPU308:PPU309 PZQ308:PZQ309 QJM308:QJM309 QTI308:QTI309 RDE308:RDE309 RNA308:RNA309 RWW308:RWW309 SGS308:SGS309 SQO308:SQO309 TAK308:TAK309 TKG308:TKG309 TUC308:TUC309 UDY308:UDY309 UNU308:UNU309 UXQ308:UXQ309 VHM308:VHM309 VRI308:VRI309 WBE308:WBE309 WLA308:WLA309 WUW308:WUW309 IK308:IK309 O280:O281 M93 AMJ135 WVJ138 B138 SY136:SY137 ACU136:ACU137 AMQ136:AMQ137 AWM136:AWM137 BGI136:BGI137 BQE136:BQE137 CAA136:CAA137 CJW136:CJW137 CTS136:CTS137 DDO136:DDO137 DNK136:DNK137 DXG136:DXG137 EHC136:EHC137 EQY136:EQY137 FAU136:FAU137 FKQ136:FKQ137 FUM136:FUM137 GEI136:GEI137 GOE136:GOE137 GYA136:GYA137 HHW136:HHW137 HRS136:HRS137 IBO136:IBO137 ILK136:ILK137 IVG136:IVG137 JFC136:JFC137 JOY136:JOY137 JYU136:JYU137 KIQ136:KIQ137 KSM136:KSM137 LCI136:LCI137 LME136:LME137 LWA136:LWA137 MFW136:MFW137 MPS136:MPS137 MZO136:MZO137 NJK136:NJK137 NTG136:NTG137 ODC136:ODC137 OMY136:OMY137 OWU136:OWU137 PGQ136:PGQ137 PQM136:PQM137 QAI136:QAI137 QKE136:QKE137 QUA136:QUA137 RDW136:RDW137 RNS136:RNS137 RXO136:RXO137 SHK136:SHK137 SRG136:SRG137 TBC136:TBC137 TKY136:TKY137 TUU136:TUU137 UEQ136:UEQ137 UOM136:UOM137 UYI136:UYI137 VIE136:VIE137 VSA136:VSA137 WBW136:WBW137 WLS136:WLS137 WVO136:WVO137 O64:O110 IX138 ST138 ACP138 AML138 AWH138 BGD138 BPZ138 BZV138 CJR138 CTN138 DDJ138 DNF138 DXB138 EGX138 EQT138 FAP138 FKL138 FUH138 GED138 GNZ138 GXV138 HHR138 HRN138 IBJ138 ILF138 IVB138 JEX138 JOT138 JYP138 KIL138 KSH138 LCD138 LLZ138 LVV138 MFR138 MPN138 MZJ138 NJF138 NTB138 OCX138 OMT138 OWP138 PGL138 PQH138 QAD138 QJZ138 QTV138 RDR138 RNN138 RXJ138 SHF138 SRB138 TAX138 TKT138 TUP138 UEL138 UOH138 UYD138 VHZ138 VRV138 WBR138 O286:O287 M135:M137 JC313:JC314 SY313:SY314 ACU313:ACU314 AMQ313:AMQ314 AWM313:AWM314 BGI313:BGI314 BQE313:BQE314 CAA313:CAA314 CJW313:CJW314 CTS313:CTS314 DDO313:DDO314 DNK313:DNK314 DXG313:DXG314 EHC313:EHC314 EQY313:EQY314 FAU313:FAU314 FKQ313:FKQ314 FUM313:FUM314 GEI313:GEI314 GOE313:GOE314 GYA313:GYA314 HHW313:HHW314 HRS313:HRS314 IBO313:IBO314 ILK313:ILK314 IVG313:IVG314 JFC313:JFC314 JOY313:JOY314 JYU313:JYU314 KIQ313:KIQ314 KSM313:KSM314 LCI313:LCI314 LME313:LME314 LWA313:LWA314 MFW313:MFW314 MPS313:MPS314 MZO313:MZO314 NJK313:NJK314 NTG313:NTG314 ODC313:ODC314 OMY313:OMY314 OWU313:OWU314 PGQ313:PGQ314 PQM313:PQM314 QAI313:QAI314 QKE313:QKE314 QUA313:QUA314 RDW313:RDW314 RNS313:RNS314 RXO313:RXO314 SHK313:SHK314 SRG313:SRG314 TBC313:TBC314 TKY313:TKY314 TUU313:TUU314 UEQ313:UEQ314 UOM313:UOM314 UYI313:UYI314 VIE313:VIE314 VSA313:VSA314 WBW313:WBW314 JG241 L64:L105 M127:M130 TC241 ACY241 AMU241 AWQ241 BGM241 BQI241 CAE241 CKA241 CTW241 DDS241 DNO241 DXK241 EHG241 ERC241 FAY241 FKU241 FUQ241 GEM241 GOI241 GYE241 HIA241 HRW241 IBS241 ILO241 IVK241 JFG241 JPC241 JYY241 KIU241 KSQ241 LCM241 LMI241 LWE241 MGA241 MPW241 MZS241 NJO241 NTK241 ODG241 ONC241 OWY241 PGU241 PQQ241 QAM241 QKI241 QUE241 REA241 RNW241 RXS241 SHO241 SRK241 TBG241 TLC241 TUY241 UEU241 UOQ241 UYM241 VII241 VSE241 WCA241 WLW241 WVS241 WLS313:WLS314 O243:O244 WLN138 VRY155 UYG149:UYG151 VIC155 UOK149:UOK151 UYG155 UEO149:UEO151 UOK155 TUS149:TUS151 UEO155 TKW149:TKW151 TUS155 TBA149:TBA151 TKW155 SRE149:SRE151 TBA155 SHI149:SHI151 SRE155 RXM149:RXM151 SHI155 RNQ149:RNQ151 RXM155 RDU149:RDU151 RNQ155 QTY149:QTY151 RDU155 QKC149:QKC151 QTY155 QAG149:QAG151 QKC155 PQK149:PQK151 QAG155 PGO149:PGO151 PQK155 OWS149:OWS151 PGO155 OMW149:OMW151 OWS155 ODA149:ODA151 OMW155 NTE149:NTE151 ODA155 NJI149:NJI151 NTE155 MZM149:MZM151 NJI155 MPQ149:MPQ151 MZM155 MFU149:MFU151 MPQ155 LVY149:LVY151 MFU155 LMC149:LMC151 LVY155 LCG149:LCG151 LMC155 KSK149:KSK151 LCG155 KIO149:KIO151 KSK155 JYS149:JYS151 KIO155 JOW149:JOW151 JYS155 JFA149:JFA151 JOW155 IVE149:IVE151 JFA155 ILI149:ILI151 IVE155 IBM149:IBM151 ILI155 HRQ149:HRQ151 IBM155 HHU149:HHU151 HRQ155 GXY149:GXY151 HHU155 GOC149:GOC151 GXY155 GEG149:GEG151 GOC155 FUK149:FUK151 GEG155 FKO149:FKO151 FUK155 FAS149:FAS151 FKO155 EQW149:EQW151 FAS155 EHA149:EHA151 EQW155 DXE149:DXE151 EHA155 DNI149:DNI151 DXE155 DDM149:DDM151 DNI155 CTQ149:CTQ151 DDM155 CJU149:CJU151 CTQ155 BZY149:BZY151 CJU155 BQC149:BQC151 BZY155 BGG149:BGG151 BQC155 AWK149:AWK151 BGG155 AMO149:AMO151 AWK155 ACS149:ACS151 AMO155 SW149:SW151 ACS155 JA149:JA151 SW155 WVM149:WVM151 JA155 WLQ149:WLQ151 WVM155 WBU149:WBU151 WLQ155 VRY149:VRY151 M155 SG308:SG309 WVM139 JA139 SW139 ACS139 AMO139 AWK139 BGG139 BQC139 BZY139 CJU139 CTQ139 DDM139 DNI139 DXE139 EHA139 EQW139 FAS139 FKO139 FUK139 GEG139 GOC139 GXY139 HHU139 HRQ139 IBM139 ILI139 IVE139 JFA139 JOW139 JYS139 KIO139 KSK139 LCG139 LMC139 LVY139 MFU139 MPQ139 MZM139 NJI139 NTE139 ODA139 OMW139 OWS139 PGO139 PQK139 QAG139 QKC139 QTY139 RDU139 RNQ139 RXM139 SHI139 SRE139 TBA139 TKW139 TUS139 UEO139 UOK139 UYG139 VIC139 VRY139 WBU139 WLQ139 ACY140 AMU140 AWQ140 BGM140 BQI140 CAE140 CKA140 CTW140 DDS140 DNO140 DXK140 EHG140 ERC140 FAY140 FKU140 FUQ140 GEM140 GOI140 GYE140 HIA140 HRW140 IBS140 ILO140 IVK140 JFG140 JPC140 JYY140 KIU140 KSQ140 LCM140 LMI140 LWE140 MGA140 MPW140 MZS140 NJO140 NTK140 ODG140 ONC140 OWY140 PGU140 PQQ140 QAM140 QKI140 QUE140 REA140 RNW140 RXS140 SHO140 SRK140 TBG140 TLC140 TUY140 UEU140 UOQ140 UYM140 VII140 VSE140 WCA140 WLW140 WVS140 JG140 TC140 WLQ141 WVM141 JA141 SW141 ACS141 AMO141 AWK141 BGG141 BQC141 BZY141 CJU141 CTQ141 DDM141 DNI141 DXE141 EHA141 EQW141 FAS141 FKO141 FUK141 GEG141 GOC141 GXY141 HHU141 HRQ141 IBM141 ILI141 IVE141 JFA141 JOW141 JYS141 KIO141 KSK141 LCG141 LMC141 LVY141 MFU141 MPQ141 MZM141 NJI141 NTE141 ODA141 OMW141 OWS141 PGO141 PQK141 QAG141 QKC141 QTY141 RDU141 RNQ141 RXM141 SHI141 SRE141 TBA141 TKW141 TUS141 UEO141 UOK141 UYG141 VIC141 VRY141 WBU141 TC142 ACY142 AMU142 AWQ142 BGM142 BQI142 CAE142 CKA142 CTW142 DDS142 DNO142 DXK142 EHG142 ERC142 FAY142 FKU142 FUQ142 GEM142 GOI142 GYE142 HIA142 HRW142 IBS142 ILO142 IVK142 JFG142 JPC142 JYY142 KIU142 KSQ142 LCM142 LMI142 LWE142 MGA142 MPW142 MZS142 NJO142 NTK142 ODG142 ONC142 OWY142 PGU142 PQQ142 QAM142 QKI142 QUE142 REA142 RNW142 RXS142 SHO142 SRK142 TBG142 TLC142 TUY142 UEU142 UOQ142 UYM142 VII142 VSE142 WCA142 WLW142 WVS142 JG142 WBU143 WLQ143 WVM143 JA143 SW143 ACS143 AMO143 AWK143 BGG143 BQC143 BZY143 CJU143 CTQ143 DDM143 DNI143 DXE143 EHA143 EQW143 FAS143 FKO143 FUK143 GEG143 GOC143 GXY143 HHU143 HRQ143 IBM143 ILI143 IVE143 JFA143 JOW143 JYS143 KIO143 KSK143 LCG143 LMC143 LVY143 MFU143 MPQ143 MZM143 NJI143 NTE143 ODA143 OMW143 OWS143 PGO143 PQK143 QAG143 QKC143 QTY143 RDU143 RNQ143 RXM143 SHI143 SRE143 TBA143 TKW143 TUS143 UEO143 UOK143 UYG143 VIC143 VRY143 JG144 WVS144 WLW144 WCA144 VSE144 VII144 UYM144 UOQ144 UEU144 TUY144 TLC144 TBG144 SRK144 SHO144 RXS144 RNW144 REA144 QUE144 QKI144 QAM144 PQQ144 PGU144 OWY144 ONC144 ODG144 NTK144 NJO144 MZS144 MPW144 MGA144 LWE144 LMI144 LCM144 KSQ144 KIU144 JYY144 JPC144 JFG144 IVK144 ILO144 IBS144 HRW144 HIA144 GYE144 GOI144 GEM144 FUQ144 FKU144 FAY144 ERC144 EHG144 DXK144 DNO144 DDS144 CTW144 CKA144 CAE144 BQI144 BGM144 AWQ144 AMU144 ACY144 TC144 VRY147 WBU147 WLQ147 WVM147 JA147 SW147 ACS147 AMO147 AWK147 BGG147 BQC147 BZY147 CJU147 CTQ147 DDM147 DNI147 DXE147 EHA147 EQW147 FAS147 FKO147 FUK147 GEG147 GOC147 GXY147 HHU147 HRQ147 IBM147 ILI147 IVE147 JFA147 JOW147 JYS147 KIO147 KSK147 LCG147 LMC147 LVY147 MFU147 MPQ147 MZM147 NJI147 NTE147 ODA147 OMW147 OWS147 PGO147 PQK147 QAG147 QKC147 QTY147 RDU147 RNQ147 RXM147 SHI147 SRE147 TBA147 TKW147 TUS147 UEO147 UOK147 UYG147 VIC147 TC154 VIC149:VIC151 ACY148 ACY154 AMU148 AMU154 AWQ148 AWQ154 BGM148 BGM154 BQI148 BQI154 CAE148 CAE154 CKA148 CKA154 CTW148 CTW154 DDS148 DDS154 DNO148 DNO154 DXK148 DXK154 EHG148 EHG154 ERC148 ERC154 FAY148 FAY154 FKU148 FKU154 FUQ148 FUQ154 GEM148 GEM154 GOI148 GOI154 GYE148 GYE154 HIA148 HIA154 HRW148 HRW154 IBS148 IBS154 ILO148 ILO154 IVK148 IVK154 JFG148 JFG154 JPC148 JPC154 JYY148 JYY154 KIU148 KIU154 KSQ148 KSQ154 LCM148 LCM154 LMI148 LMI154 LWE148 LWE154 MGA148 MGA154 MPW148 MPW154 MZS148 MZS154 NJO148 NJO154 NTK148 NTK154 ODG148 ODG154 ONC148 ONC154 OWY148 OWY154 PGU148 PGU154 PQQ148 PQQ154 QAM148 QAM154 QKI148 QKI154 QUE148 QUE154 REA148 REA154 RNW148 RNW154 RXS148 RXS154 SHO148 SHO154 SRK148 SRK154 TBG148 TBG154 TLC148 TLC154 TUY148 TUY154 UEU148 UEU154 UOQ148 UOQ154 UYM148 UYM154 VII148 VII154 VSE148 VSE154 WCA148 WCA154 WLW148 WLW154 WVS148 WVS154 JG148 JG154 TC148 VIC145 UYG145 UOK145 UEO145 TUS145 TKW145 TBA145 SRE145 SHI145 RXM145 RNQ145 RDU145 QTY145 QKC145 QAG145 PQK145 PGO145 OWS145 OMW145 ODA145 NTE145 NJI145 MZM145 MPQ145 MFU145 LVY145 LMC145 LCG145 KSK145 KIO145 JYS145 JOW145 JFA145 IVE145 ILI145 IBM145 HRQ145 HHU145 GXY145 GOC145 GEG145 FUK145 FKO145 FAS145 EQW145 EHA145 DXE145 DNI145 DDM145 CTQ145 CJU145 BZY145 BQC145 BGG145 AWK145 AMO145 ACS145 SW145 JA145 WVM145 WLQ145 WBU145 VRY145 ACY146 AMU146 AWQ146 BGM146 BQI146 CAE146 CKA146 CTW146 DDS146 DNO146 DXK146 EHG146 ERC146 FAY146 FKU146 FUQ146 GEM146 GOI146 GYE146 HIA146 HRW146 IBS146 ILO146 IVK146 JFG146 JPC146 JYY146 KIU146 KSQ146 LCM146 LMI146 LWE146 MGA146 MPW146 MZS146 NJO146 NTK146 ODG146 ONC146 OWY146 PGU146 PQQ146 QAM146 QKI146 QUE146 REA146 RNW146 RXS146 SHO146 SRK146 TBG146 TLC146 TUY146 UEU146 UOQ146 UYM146 VII146 VSE146 WCA146 WLW146 WVS146 JG146 TC146 M139:M151 TC248 JG248 WVS248 WLW248 WCA248 VSE248 VII248 UYM248 UOQ248 UEU248 TUY248 TLC248 TBG248 SRK248 SHO248 RXS248 RNW248 REA248 QUE248 QKI248 QAM248 PQQ248 PGU248 OWY248 ONC248 ODG248 NTK248 NJO248 MZS248 MPW248 MGA248 LWE248 LMI248 LCM248 KSQ248 KIU248 JYY248 JPC248 JFG248 IVK248 ILO248 IBS248 HRW248 HIA248 GYE248 GOI248 GEM248 FUQ248 FKU248 FAY248 ERC248 EHG248 DXK248 DNO248 DDS248 CTW248 CKA248 CAE248 BQI248 BGM248 AWQ248 AMU248 ACY248 ACY254 AMU254 AWQ254 BGM254 BQI254 CAE254 CKA254 CTW254 DDS254 DNO254 DXK254 EHG254 ERC254 FAY254 FKU254 FUQ254 GEM254 GOI254 GYE254 HIA254 HRW254 IBS254 ILO254 IVK254 JFG254 JPC254 JYY254 KIU254 KSQ254 LCM254 LMI254 LWE254 MGA254 MPW254 MZS254 NJO254 NTK254 ODG254 ONC254 OWY254 PGU254 PQQ254 QAM254 QKI254 QUE254 REA254 RNW254 RXS254 SHO254 SRK254 TBG254 TLC254 TUY254 UEU254 UOQ254 UYM254 VII254 VSE254 WCA254 WLW254 WVS254 JG254 TC254 TC272 JG272 WVS272 WLW272 WCA272 VSE272 VII272 UYM272 UOQ272 UEU272 TUY272 TLC272 TBG272 SRK272 SHO272 RXS272 RNW272 REA272 QUE272 QKI272 QAM272 PQQ272 PGU272 OWY272 ONC272 ODG272 NTK272 NJO272 MZS272 MPW272 MGA272 LWE272 LMI272 LCM272 KSQ272 KIU272 JYY272 JPC272 JFG272 IVK272 ILO272 IBS272 HRW272 HIA272 GYE272 GOI272 GEM272 FUQ272 FKU272 FAY272 ERC272 EHG272 DXK272 DNO272 DDS272 CTW272 CKA272 CAE272 BQI272 BGM272 AWQ272 AMU272 ACY272 ACY278 AMU278 AWQ278 BGM278 BQI278 CAE278 CKA278 CTW278 DDS278 DNO278 DXK278 EHG278 ERC278 FAY278 FKU278 FUQ278 GEM278 GOI278 GYE278 HIA278 HRW278 IBS278 ILO278 IVK278 JFG278 JPC278 JYY278 KIU278 KSQ278 LCM278 LMI278 LWE278 MGA278 MPW278 MZS278 NJO278 NTK278 ODG278 ONC278 OWY278 PGU278 PQQ278 QAM278 QKI278 QUE278 REA278 RNW278 RXS278 SHO278 SRK278 TBG278 TLC278 TUY278 UEU278 UOQ278 UYM278 VII278 VSE278 WCA278 WLW278 WVS278 JG278 TC278 TC284 JG284 WVS284 WLW284 WCA284 VSE284 VII284 UYM284 UOQ284 UEU284 TUY284 TLC284 TBG284 SRK284 SHO284 RXS284 RNW284 REA284 QUE284 QKI284 QAM284 PQQ284 PGU284 OWY284 ONC284 ODG284 NTK284 NJO284 MZS284 MPW284 MGA284 LWE284 LMI284 LCM284 KSQ284 KIU284 JYY284 JPC284 JFG284 IVK284 ILO284 IBS284 HRW284 HIA284 GYE284 GOI284 GEM284 FUQ284 FKU284 FAY284 ERC284 EHG284 DXK284 DNO284 DDS284 CTW284 CKA284 CAE284 BQI284 BGM284 AWQ284 AMU284 ACY284 ACY290 AMU290 AWQ290 BGM290 BQI290 CAE290 CKA290 CTW290 DDS290 DNO290 DXK290 EHG290 ERC290 FAY290 FKU290 FUQ290 GEM290 GOI290 GYE290 HIA290 HRW290 IBS290 ILO290 IVK290 JFG290 JPC290 JYY290 KIU290 KSQ290 LCM290 LMI290 LWE290 MGA290 MPW290 MZS290 NJO290 NTK290 ODG290 ONC290 OWY290 PGU290 PQQ290 QAM290 QKI290 QUE290 REA290 RNW290 RXS290 SHO290 SRK290 TBG290 TLC290 TUY290 UEU290 UOQ290 UYM290 VII290 VSE290 WCA290 WLW290 WVS290 JG290 TC290 JG257 WVS257 WLW257 WCA257 VSE257 VII257 UYM257 UOQ257 UEU257 TUY257 TLC257 TBG257 SRK257 SHO257 RXS257 RNW257 REA257 QUE257 QKI257 QAM257 PQQ257 PGU257 OWY257 ONC257 ODG257 NTK257 NJO257 MZS257 MPW257 MGA257 LWE257 LMI257 LCM257 KSQ257 KIU257 JYY257 JPC257 JFG257 IVK257 ILO257 IBS257 HRW257 HIA257 GYE257 GOI257 GEM257 FUQ257 FKU257 FAY257 ERC257 EHG257 DXK257 DNO257 DDS257 CTW257 CKA257 CAE257 BQI257 BGM257 AWQ257 AMU257 ACY257 TC257 TC260 ACY260 AMU260 AWQ260 BGM260 BQI260 CAE260 CKA260 CTW260 DDS260 DNO260 DXK260 EHG260 ERC260 FAY260 FKU260 FUQ260 GEM260 GOI260 GYE260 HIA260 HRW260 IBS260 ILO260 IVK260 JFG260 JPC260 JYY260 KIU260 KSQ260 LCM260 LMI260 LWE260 MGA260 MPW260 MZS260 NJO260 NTK260 ODG260 ONC260 OWY260 PGU260 PQQ260 QAM260 QKI260 QUE260 REA260 RNW260 RXS260 SHO260 SRK260 TBG260 TLC260 TUY260 UEU260 UOQ260 UYM260 VII260 VSE260 WCA260 WLW260 WVS260 JG260 M226:M263 WVS263 WLW263 WCA263 VSE263 VII263 UYM263 UOQ263 UEU263 TUY263 TLC263 TBG263 SRK263 SHO263 RXS263 RNW263 REA263 QUE263 QKI263 QAM263 PQQ263 PGU263 OWY263 ONC263 ODG263 NTK263 NJO263 MZS263 MPW263 MGA263 LWE263 LMI263 LCM263 KSQ263 KIU263 JYY263 JPC263 JFG263 IVK263 ILO263 IBS263 HRW263 HIA263 GYE263 GOI263 GEM263 FUQ263 FKU263 FAY263 ERC263 EHG263 DXK263 DNO263 DDS263 CTW263 CKA263 CAE263 BQI263 BGM263 AWQ263 AMU263 ACY263 TC263 JG263 JG266 TC266 ACY266 AMU266 AWQ266 BGM266 BQI266 CAE266 CKA266 CTW266 DDS266 DNO266 DXK266 EHG266 ERC266 FAY266 FKU266 FUQ266 GEM266 GOI266 GYE266 HIA266 HRW266 IBS266 ILO266 IVK266 JFG266 JPC266 JYY266 KIU266 KSQ266 LCM266 LMI266 LWE266 MGA266 MPW266 MZS266 NJO266 NTK266 ODG266 ONC266 OWY266 PGU266 PQQ266 QAM266 QKI266 QUE266 REA266 RNW266 RXS266 SHO266 SRK266 TBG266 TLC266 TUY266 UEU266 UOQ266 UYM266 VII266 VSE266 WCA266 WLW266 WVS266 M308:M310 WBU155 WLY156 WVU156 JI156 TE156 ADA156 AMW156 AWS156 BGO156 BQK156 CAG156 CKC156 CTY156 DDU156 DNQ156 DXM156 EHI156 ERE156 FBA156 FKW156 FUS156 GEO156 GOK156 GYG156 HIC156 HRY156 IBU156 ILQ156 IVM156 JFI156 JPE156 JZA156 KIW156 KSS156 LCO156 LMK156 LWG156 MGC156 MPY156 MZU156 NJQ156 NTM156 ODI156 ONE156 OXA156 PGW156 PQS156 QAO156 QKK156 QUG156 REC156 RNY156 RXU156 SHQ156 SRM156 TBI156 TLE156 TVA156 UEW156 UOS156 UYO156 VIK156 VSG156 WCC156 M312:M315 WVS311:WVS312 WLW311:WLW312 WCA311:WCA312 VSE311:VSE312 VII311:VII312 UYM311:UYM312 UOQ311:UOQ312 UEU311:UEU312 TUY311:TUY312 TLC311:TLC312 TBG311:TBG312 SRK311:SRK312 SHO311:SHO312 RXS311:RXS312 RNW311:RNW312 REA311:REA312 QUE311:QUE312 QKI311:QKI312 QAM311:QAM312 PQQ311:PQQ312 PGU311:PGU312 OWY311:OWY312 ONC311:ONC312 ODG311:ODG312 NTK311:NTK312 NJO311:NJO312 MZS311:MZS312 MPW311:MPW312 MGA311:MGA312 LWE311:LWE312 LMI311:LMI312 LCM311:LCM312 KSQ311:KSQ312 KIU311:KIU312 JYY311:JYY312 JPC311:JPC312 JFG311:JFG312 IVK311:IVK312 ILO311:ILO312 IBS311:IBS312 HRW311:HRW312 HIA311:HIA312 GYE311:GYE312 GOI311:GOI312 GEM311:GEM312 FUQ311:FUQ312 FKU311:FKU312 FAY311:FAY312 ERC311:ERC312 EHG311:EHG312 DXK311:DXK312 DNO311:DNO312 DDS311:DDS312 CTW311:CTW312 CKA311:CKA312 CAE311:CAE312 BQI311:BQI312 BGM311:BGM312 AWQ311:AWQ312 AMU311:AMU312 ACY311:ACY312 TC311:TC312 JG311:JG312 TC319:TC320 ACY319:ACY320 AMU319:AMU320 AWQ319:AWQ320 BGM319:BGM320 BQI319:BQI320 CAE319:CAE320 CKA319:CKA320 CTW319:CTW320 DDS319:DDS320 DNO319:DNO320 DXK319:DXK320 EHG319:EHG320 ERC319:ERC320 FAY319:FAY320 FKU319:FKU320 FUQ319:FUQ320 GEM319:GEM320 GOI319:GOI320 GYE319:GYE320 HIA319:HIA320 HRW319:HRW320 IBS319:IBS320 ILO319:ILO320 IVK319:IVK320 JFG319:JFG320 JPC319:JPC320 JYY319:JYY320 KIU319:KIU320 KSQ319:KSQ320 LCM319:LCM320 LMI319:LMI320 LWE319:LWE320 MGA319:MGA320 MPW319:MPW320 MZS319:MZS320 NJO319:NJO320 NTK319:NTK320 ODG319:ODG320 ONC319:ONC320 OWY319:OWY320 PGU319:PGU320 PQQ319:PQQ320 QAM319:QAM320 QKI319:QKI320 QUE319:QUE320 REA319:REA320 RNW319:RNW320 RXS319:RXS320 SHO319:SHO320 SRK319:SRK320 TBG319:TBG320 TLC319:TLC320 TUY319:TUY320 UEU319:UEU320 UOQ319:UOQ320 UYM319:UYM320 VII319:VII320 VSE319:VSE320 WCA319:WCA320 WLW319:WLW320 WVS319:WVS320 M320:M321 JG319:JG320 M323 WVS322:WVS323 WLW322:WLW323 WCA322:WCA323 VSE322:VSE323 VII322:VII323 UYM322:UYM323 UOQ322:UOQ323 UEU322:UEU323 TUY322:TUY323 TLC322:TLC323 TBG322:TBG323 SRK322:SRK323 SHO322:SHO323 RXS322:RXS323 RNW322:RNW323 REA322:REA323 QUE322:QUE323 QKI322:QKI323 QAM322:QAM323 PQQ322:PQQ323 PGU322:PGU323 OWY322:OWY323 ONC322:ONC323 ODG322:ODG323 NTK322:NTK323 NJO322:NJO323 MZS322:MZS323 MPW322:MPW323 MGA322:MGA323 LWE322:LWE323 LMI322:LMI323 LCM322:LCM323 KSQ322:KSQ323 KIU322:KIU323 JYY322:JYY323 JPC322:JPC323 JFG322:JFG323 IVK322:IVK323 ILO322:ILO323 IBS322:IBS323 HRW322:HRW323 HIA322:HIA323 GYE322:GYE323 GOI322:GOI323 GEM322:GEM323 FUQ322:FUQ323 FKU322:FKU323 FAY322:FAY323 ERC322:ERC323 EHG322:EHG323 DXK322:DXK323 DNO322:DNO323 DDS322:DDS323 CTW322:CTW323 CKA322:CKA323 CAE322:CAE323 BQI322:BQI323 BGM322:BGM323 AWQ322:AWQ323 AMU322:AMU323 ACY322:ACY323 TC322:TC323 JG322:JG323 TC316:TC317 TC334:TC893 ACY316:ACY317 ACY334:ACY893 AMU316:AMU317 AMU334:AMU893 AWQ316:AWQ317 AWQ334:AWQ893 BGM316:BGM317 BGM334:BGM893 BQI316:BQI317 BQI334:BQI893 CAE316:CAE317 CAE334:CAE893 CKA316:CKA317 CKA334:CKA893 CTW316:CTW317 CTW334:CTW893 DDS316:DDS317 DDS334:DDS893 DNO316:DNO317 DNO334:DNO893 DXK316:DXK317 DXK334:DXK893 EHG316:EHG317 EHG334:EHG893 ERC316:ERC317 ERC334:ERC893 FAY316:FAY317 FAY334:FAY893 FKU316:FKU317 FKU334:FKU893 FUQ316:FUQ317 FUQ334:FUQ893 GEM316:GEM317 GEM334:GEM893 GOI316:GOI317 GOI334:GOI893 GYE316:GYE317 GYE334:GYE893 HIA316:HIA317 HIA334:HIA893 HRW316:HRW317 HRW334:HRW893 IBS316:IBS317 IBS334:IBS893 ILO316:ILO317 ILO334:ILO893 IVK316:IVK317 IVK334:IVK893 JFG316:JFG317 JFG334:JFG893 JPC316:JPC317 JPC334:JPC893 JYY316:JYY317 JYY334:JYY893 KIU316:KIU317 KIU334:KIU893 KSQ316:KSQ317 KSQ334:KSQ893 LCM316:LCM317 LCM334:LCM893 LMI316:LMI317 LMI334:LMI893 LWE316:LWE317 LWE334:LWE893 MGA316:MGA317 MGA334:MGA893 MPW316:MPW317 MPW334:MPW893 MZS316:MZS317 MZS334:MZS893 NJO316:NJO317 NJO334:NJO893 NTK316:NTK317 NTK334:NTK893 ODG316:ODG317 ODG334:ODG893 ONC316:ONC317 ONC334:ONC893 OWY316:OWY317 OWY334:OWY893 PGU316:PGU317 PGU334:PGU893 PQQ316:PQQ317 PQQ334:PQQ893 QAM316:QAM317 QAM334:QAM893 QKI316:QKI317 QKI334:QKI893 QUE316:QUE317 QUE334:QUE893 REA316:REA317 REA334:REA893 RNW316:RNW317 RNW334:RNW893 RXS316:RXS317 RXS334:RXS893 SHO316:SHO317 SHO334:SHO893 SRK316:SRK317 SRK334:SRK893 TBG316:TBG317 TBG334:TBG893 TLC316:TLC317 TLC334:TLC893 TUY316:TUY317 TUY334:TUY893 UEU316:UEU317 UEU334:UEU893 UOQ316:UOQ317 UOQ334:UOQ893 UYM316:UYM317 UYM334:UYM893 VII316:VII317 VII334:VII893 VSE316:VSE317 VSE334:VSE893 WCA316:WCA317 WCA334:WCA893 WLW316:WLW317 WLW334:WLW893 WVS316:WVS317 WVS334:WVS893 M317:M318 M331:M893 JG316:JG317 JG334:JG893">
      <formula1>Приоритет_закупок</formula1>
    </dataValidation>
    <dataValidation type="list" allowBlank="1" showInputMessage="1" showErrorMessage="1" sqref="WVQ983105:WVQ983933 K65601:K66429 JE65601:JE66429 TA65601:TA66429 ACW65601:ACW66429 AMS65601:AMS66429 AWO65601:AWO66429 BGK65601:BGK66429 BQG65601:BQG66429 CAC65601:CAC66429 CJY65601:CJY66429 CTU65601:CTU66429 DDQ65601:DDQ66429 DNM65601:DNM66429 DXI65601:DXI66429 EHE65601:EHE66429 ERA65601:ERA66429 FAW65601:FAW66429 FKS65601:FKS66429 FUO65601:FUO66429 GEK65601:GEK66429 GOG65601:GOG66429 GYC65601:GYC66429 HHY65601:HHY66429 HRU65601:HRU66429 IBQ65601:IBQ66429 ILM65601:ILM66429 IVI65601:IVI66429 JFE65601:JFE66429 JPA65601:JPA66429 JYW65601:JYW66429 KIS65601:KIS66429 KSO65601:KSO66429 LCK65601:LCK66429 LMG65601:LMG66429 LWC65601:LWC66429 MFY65601:MFY66429 MPU65601:MPU66429 MZQ65601:MZQ66429 NJM65601:NJM66429 NTI65601:NTI66429 ODE65601:ODE66429 ONA65601:ONA66429 OWW65601:OWW66429 PGS65601:PGS66429 PQO65601:PQO66429 QAK65601:QAK66429 QKG65601:QKG66429 QUC65601:QUC66429 RDY65601:RDY66429 RNU65601:RNU66429 RXQ65601:RXQ66429 SHM65601:SHM66429 SRI65601:SRI66429 TBE65601:TBE66429 TLA65601:TLA66429 TUW65601:TUW66429 UES65601:UES66429 UOO65601:UOO66429 UYK65601:UYK66429 VIG65601:VIG66429 VSC65601:VSC66429 WBY65601:WBY66429 WLU65601:WLU66429 WVQ65601:WVQ66429 K131137:K131965 JE131137:JE131965 TA131137:TA131965 ACW131137:ACW131965 AMS131137:AMS131965 AWO131137:AWO131965 BGK131137:BGK131965 BQG131137:BQG131965 CAC131137:CAC131965 CJY131137:CJY131965 CTU131137:CTU131965 DDQ131137:DDQ131965 DNM131137:DNM131965 DXI131137:DXI131965 EHE131137:EHE131965 ERA131137:ERA131965 FAW131137:FAW131965 FKS131137:FKS131965 FUO131137:FUO131965 GEK131137:GEK131965 GOG131137:GOG131965 GYC131137:GYC131965 HHY131137:HHY131965 HRU131137:HRU131965 IBQ131137:IBQ131965 ILM131137:ILM131965 IVI131137:IVI131965 JFE131137:JFE131965 JPA131137:JPA131965 JYW131137:JYW131965 KIS131137:KIS131965 KSO131137:KSO131965 LCK131137:LCK131965 LMG131137:LMG131965 LWC131137:LWC131965 MFY131137:MFY131965 MPU131137:MPU131965 MZQ131137:MZQ131965 NJM131137:NJM131965 NTI131137:NTI131965 ODE131137:ODE131965 ONA131137:ONA131965 OWW131137:OWW131965 PGS131137:PGS131965 PQO131137:PQO131965 QAK131137:QAK131965 QKG131137:QKG131965 QUC131137:QUC131965 RDY131137:RDY131965 RNU131137:RNU131965 RXQ131137:RXQ131965 SHM131137:SHM131965 SRI131137:SRI131965 TBE131137:TBE131965 TLA131137:TLA131965 TUW131137:TUW131965 UES131137:UES131965 UOO131137:UOO131965 UYK131137:UYK131965 VIG131137:VIG131965 VSC131137:VSC131965 WBY131137:WBY131965 WLU131137:WLU131965 WVQ131137:WVQ131965 K196673:K197501 JE196673:JE197501 TA196673:TA197501 ACW196673:ACW197501 AMS196673:AMS197501 AWO196673:AWO197501 BGK196673:BGK197501 BQG196673:BQG197501 CAC196673:CAC197501 CJY196673:CJY197501 CTU196673:CTU197501 DDQ196673:DDQ197501 DNM196673:DNM197501 DXI196673:DXI197501 EHE196673:EHE197501 ERA196673:ERA197501 FAW196673:FAW197501 FKS196673:FKS197501 FUO196673:FUO197501 GEK196673:GEK197501 GOG196673:GOG197501 GYC196673:GYC197501 HHY196673:HHY197501 HRU196673:HRU197501 IBQ196673:IBQ197501 ILM196673:ILM197501 IVI196673:IVI197501 JFE196673:JFE197501 JPA196673:JPA197501 JYW196673:JYW197501 KIS196673:KIS197501 KSO196673:KSO197501 LCK196673:LCK197501 LMG196673:LMG197501 LWC196673:LWC197501 MFY196673:MFY197501 MPU196673:MPU197501 MZQ196673:MZQ197501 NJM196673:NJM197501 NTI196673:NTI197501 ODE196673:ODE197501 ONA196673:ONA197501 OWW196673:OWW197501 PGS196673:PGS197501 PQO196673:PQO197501 QAK196673:QAK197501 QKG196673:QKG197501 QUC196673:QUC197501 RDY196673:RDY197501 RNU196673:RNU197501 RXQ196673:RXQ197501 SHM196673:SHM197501 SRI196673:SRI197501 TBE196673:TBE197501 TLA196673:TLA197501 TUW196673:TUW197501 UES196673:UES197501 UOO196673:UOO197501 UYK196673:UYK197501 VIG196673:VIG197501 VSC196673:VSC197501 WBY196673:WBY197501 WLU196673:WLU197501 WVQ196673:WVQ197501 K262209:K263037 JE262209:JE263037 TA262209:TA263037 ACW262209:ACW263037 AMS262209:AMS263037 AWO262209:AWO263037 BGK262209:BGK263037 BQG262209:BQG263037 CAC262209:CAC263037 CJY262209:CJY263037 CTU262209:CTU263037 DDQ262209:DDQ263037 DNM262209:DNM263037 DXI262209:DXI263037 EHE262209:EHE263037 ERA262209:ERA263037 FAW262209:FAW263037 FKS262209:FKS263037 FUO262209:FUO263037 GEK262209:GEK263037 GOG262209:GOG263037 GYC262209:GYC263037 HHY262209:HHY263037 HRU262209:HRU263037 IBQ262209:IBQ263037 ILM262209:ILM263037 IVI262209:IVI263037 JFE262209:JFE263037 JPA262209:JPA263037 JYW262209:JYW263037 KIS262209:KIS263037 KSO262209:KSO263037 LCK262209:LCK263037 LMG262209:LMG263037 LWC262209:LWC263037 MFY262209:MFY263037 MPU262209:MPU263037 MZQ262209:MZQ263037 NJM262209:NJM263037 NTI262209:NTI263037 ODE262209:ODE263037 ONA262209:ONA263037 OWW262209:OWW263037 PGS262209:PGS263037 PQO262209:PQO263037 QAK262209:QAK263037 QKG262209:QKG263037 QUC262209:QUC263037 RDY262209:RDY263037 RNU262209:RNU263037 RXQ262209:RXQ263037 SHM262209:SHM263037 SRI262209:SRI263037 TBE262209:TBE263037 TLA262209:TLA263037 TUW262209:TUW263037 UES262209:UES263037 UOO262209:UOO263037 UYK262209:UYK263037 VIG262209:VIG263037 VSC262209:VSC263037 WBY262209:WBY263037 WLU262209:WLU263037 WVQ262209:WVQ263037 K327745:K328573 JE327745:JE328573 TA327745:TA328573 ACW327745:ACW328573 AMS327745:AMS328573 AWO327745:AWO328573 BGK327745:BGK328573 BQG327745:BQG328573 CAC327745:CAC328573 CJY327745:CJY328573 CTU327745:CTU328573 DDQ327745:DDQ328573 DNM327745:DNM328573 DXI327745:DXI328573 EHE327745:EHE328573 ERA327745:ERA328573 FAW327745:FAW328573 FKS327745:FKS328573 FUO327745:FUO328573 GEK327745:GEK328573 GOG327745:GOG328573 GYC327745:GYC328573 HHY327745:HHY328573 HRU327745:HRU328573 IBQ327745:IBQ328573 ILM327745:ILM328573 IVI327745:IVI328573 JFE327745:JFE328573 JPA327745:JPA328573 JYW327745:JYW328573 KIS327745:KIS328573 KSO327745:KSO328573 LCK327745:LCK328573 LMG327745:LMG328573 LWC327745:LWC328573 MFY327745:MFY328573 MPU327745:MPU328573 MZQ327745:MZQ328573 NJM327745:NJM328573 NTI327745:NTI328573 ODE327745:ODE328573 ONA327745:ONA328573 OWW327745:OWW328573 PGS327745:PGS328573 PQO327745:PQO328573 QAK327745:QAK328573 QKG327745:QKG328573 QUC327745:QUC328573 RDY327745:RDY328573 RNU327745:RNU328573 RXQ327745:RXQ328573 SHM327745:SHM328573 SRI327745:SRI328573 TBE327745:TBE328573 TLA327745:TLA328573 TUW327745:TUW328573 UES327745:UES328573 UOO327745:UOO328573 UYK327745:UYK328573 VIG327745:VIG328573 VSC327745:VSC328573 WBY327745:WBY328573 WLU327745:WLU328573 WVQ327745:WVQ328573 K393281:K394109 JE393281:JE394109 TA393281:TA394109 ACW393281:ACW394109 AMS393281:AMS394109 AWO393281:AWO394109 BGK393281:BGK394109 BQG393281:BQG394109 CAC393281:CAC394109 CJY393281:CJY394109 CTU393281:CTU394109 DDQ393281:DDQ394109 DNM393281:DNM394109 DXI393281:DXI394109 EHE393281:EHE394109 ERA393281:ERA394109 FAW393281:FAW394109 FKS393281:FKS394109 FUO393281:FUO394109 GEK393281:GEK394109 GOG393281:GOG394109 GYC393281:GYC394109 HHY393281:HHY394109 HRU393281:HRU394109 IBQ393281:IBQ394109 ILM393281:ILM394109 IVI393281:IVI394109 JFE393281:JFE394109 JPA393281:JPA394109 JYW393281:JYW394109 KIS393281:KIS394109 KSO393281:KSO394109 LCK393281:LCK394109 LMG393281:LMG394109 LWC393281:LWC394109 MFY393281:MFY394109 MPU393281:MPU394109 MZQ393281:MZQ394109 NJM393281:NJM394109 NTI393281:NTI394109 ODE393281:ODE394109 ONA393281:ONA394109 OWW393281:OWW394109 PGS393281:PGS394109 PQO393281:PQO394109 QAK393281:QAK394109 QKG393281:QKG394109 QUC393281:QUC394109 RDY393281:RDY394109 RNU393281:RNU394109 RXQ393281:RXQ394109 SHM393281:SHM394109 SRI393281:SRI394109 TBE393281:TBE394109 TLA393281:TLA394109 TUW393281:TUW394109 UES393281:UES394109 UOO393281:UOO394109 UYK393281:UYK394109 VIG393281:VIG394109 VSC393281:VSC394109 WBY393281:WBY394109 WLU393281:WLU394109 WVQ393281:WVQ394109 K458817:K459645 JE458817:JE459645 TA458817:TA459645 ACW458817:ACW459645 AMS458817:AMS459645 AWO458817:AWO459645 BGK458817:BGK459645 BQG458817:BQG459645 CAC458817:CAC459645 CJY458817:CJY459645 CTU458817:CTU459645 DDQ458817:DDQ459645 DNM458817:DNM459645 DXI458817:DXI459645 EHE458817:EHE459645 ERA458817:ERA459645 FAW458817:FAW459645 FKS458817:FKS459645 FUO458817:FUO459645 GEK458817:GEK459645 GOG458817:GOG459645 GYC458817:GYC459645 HHY458817:HHY459645 HRU458817:HRU459645 IBQ458817:IBQ459645 ILM458817:ILM459645 IVI458817:IVI459645 JFE458817:JFE459645 JPA458817:JPA459645 JYW458817:JYW459645 KIS458817:KIS459645 KSO458817:KSO459645 LCK458817:LCK459645 LMG458817:LMG459645 LWC458817:LWC459645 MFY458817:MFY459645 MPU458817:MPU459645 MZQ458817:MZQ459645 NJM458817:NJM459645 NTI458817:NTI459645 ODE458817:ODE459645 ONA458817:ONA459645 OWW458817:OWW459645 PGS458817:PGS459645 PQO458817:PQO459645 QAK458817:QAK459645 QKG458817:QKG459645 QUC458817:QUC459645 RDY458817:RDY459645 RNU458817:RNU459645 RXQ458817:RXQ459645 SHM458817:SHM459645 SRI458817:SRI459645 TBE458817:TBE459645 TLA458817:TLA459645 TUW458817:TUW459645 UES458817:UES459645 UOO458817:UOO459645 UYK458817:UYK459645 VIG458817:VIG459645 VSC458817:VSC459645 WBY458817:WBY459645 WLU458817:WLU459645 WVQ458817:WVQ459645 K524353:K525181 JE524353:JE525181 TA524353:TA525181 ACW524353:ACW525181 AMS524353:AMS525181 AWO524353:AWO525181 BGK524353:BGK525181 BQG524353:BQG525181 CAC524353:CAC525181 CJY524353:CJY525181 CTU524353:CTU525181 DDQ524353:DDQ525181 DNM524353:DNM525181 DXI524353:DXI525181 EHE524353:EHE525181 ERA524353:ERA525181 FAW524353:FAW525181 FKS524353:FKS525181 FUO524353:FUO525181 GEK524353:GEK525181 GOG524353:GOG525181 GYC524353:GYC525181 HHY524353:HHY525181 HRU524353:HRU525181 IBQ524353:IBQ525181 ILM524353:ILM525181 IVI524353:IVI525181 JFE524353:JFE525181 JPA524353:JPA525181 JYW524353:JYW525181 KIS524353:KIS525181 KSO524353:KSO525181 LCK524353:LCK525181 LMG524353:LMG525181 LWC524353:LWC525181 MFY524353:MFY525181 MPU524353:MPU525181 MZQ524353:MZQ525181 NJM524353:NJM525181 NTI524353:NTI525181 ODE524353:ODE525181 ONA524353:ONA525181 OWW524353:OWW525181 PGS524353:PGS525181 PQO524353:PQO525181 QAK524353:QAK525181 QKG524353:QKG525181 QUC524353:QUC525181 RDY524353:RDY525181 RNU524353:RNU525181 RXQ524353:RXQ525181 SHM524353:SHM525181 SRI524353:SRI525181 TBE524353:TBE525181 TLA524353:TLA525181 TUW524353:TUW525181 UES524353:UES525181 UOO524353:UOO525181 UYK524353:UYK525181 VIG524353:VIG525181 VSC524353:VSC525181 WBY524353:WBY525181 WLU524353:WLU525181 WVQ524353:WVQ525181 K589889:K590717 JE589889:JE590717 TA589889:TA590717 ACW589889:ACW590717 AMS589889:AMS590717 AWO589889:AWO590717 BGK589889:BGK590717 BQG589889:BQG590717 CAC589889:CAC590717 CJY589889:CJY590717 CTU589889:CTU590717 DDQ589889:DDQ590717 DNM589889:DNM590717 DXI589889:DXI590717 EHE589889:EHE590717 ERA589889:ERA590717 FAW589889:FAW590717 FKS589889:FKS590717 FUO589889:FUO590717 GEK589889:GEK590717 GOG589889:GOG590717 GYC589889:GYC590717 HHY589889:HHY590717 HRU589889:HRU590717 IBQ589889:IBQ590717 ILM589889:ILM590717 IVI589889:IVI590717 JFE589889:JFE590717 JPA589889:JPA590717 JYW589889:JYW590717 KIS589889:KIS590717 KSO589889:KSO590717 LCK589889:LCK590717 LMG589889:LMG590717 LWC589889:LWC590717 MFY589889:MFY590717 MPU589889:MPU590717 MZQ589889:MZQ590717 NJM589889:NJM590717 NTI589889:NTI590717 ODE589889:ODE590717 ONA589889:ONA590717 OWW589889:OWW590717 PGS589889:PGS590717 PQO589889:PQO590717 QAK589889:QAK590717 QKG589889:QKG590717 QUC589889:QUC590717 RDY589889:RDY590717 RNU589889:RNU590717 RXQ589889:RXQ590717 SHM589889:SHM590717 SRI589889:SRI590717 TBE589889:TBE590717 TLA589889:TLA590717 TUW589889:TUW590717 UES589889:UES590717 UOO589889:UOO590717 UYK589889:UYK590717 VIG589889:VIG590717 VSC589889:VSC590717 WBY589889:WBY590717 WLU589889:WLU590717 WVQ589889:WVQ590717 K655425:K656253 JE655425:JE656253 TA655425:TA656253 ACW655425:ACW656253 AMS655425:AMS656253 AWO655425:AWO656253 BGK655425:BGK656253 BQG655425:BQG656253 CAC655425:CAC656253 CJY655425:CJY656253 CTU655425:CTU656253 DDQ655425:DDQ656253 DNM655425:DNM656253 DXI655425:DXI656253 EHE655425:EHE656253 ERA655425:ERA656253 FAW655425:FAW656253 FKS655425:FKS656253 FUO655425:FUO656253 GEK655425:GEK656253 GOG655425:GOG656253 GYC655425:GYC656253 HHY655425:HHY656253 HRU655425:HRU656253 IBQ655425:IBQ656253 ILM655425:ILM656253 IVI655425:IVI656253 JFE655425:JFE656253 JPA655425:JPA656253 JYW655425:JYW656253 KIS655425:KIS656253 KSO655425:KSO656253 LCK655425:LCK656253 LMG655425:LMG656253 LWC655425:LWC656253 MFY655425:MFY656253 MPU655425:MPU656253 MZQ655425:MZQ656253 NJM655425:NJM656253 NTI655425:NTI656253 ODE655425:ODE656253 ONA655425:ONA656253 OWW655425:OWW656253 PGS655425:PGS656253 PQO655425:PQO656253 QAK655425:QAK656253 QKG655425:QKG656253 QUC655425:QUC656253 RDY655425:RDY656253 RNU655425:RNU656253 RXQ655425:RXQ656253 SHM655425:SHM656253 SRI655425:SRI656253 TBE655425:TBE656253 TLA655425:TLA656253 TUW655425:TUW656253 UES655425:UES656253 UOO655425:UOO656253 UYK655425:UYK656253 VIG655425:VIG656253 VSC655425:VSC656253 WBY655425:WBY656253 WLU655425:WLU656253 WVQ655425:WVQ656253 K720961:K721789 JE720961:JE721789 TA720961:TA721789 ACW720961:ACW721789 AMS720961:AMS721789 AWO720961:AWO721789 BGK720961:BGK721789 BQG720961:BQG721789 CAC720961:CAC721789 CJY720961:CJY721789 CTU720961:CTU721789 DDQ720961:DDQ721789 DNM720961:DNM721789 DXI720961:DXI721789 EHE720961:EHE721789 ERA720961:ERA721789 FAW720961:FAW721789 FKS720961:FKS721789 FUO720961:FUO721789 GEK720961:GEK721789 GOG720961:GOG721789 GYC720961:GYC721789 HHY720961:HHY721789 HRU720961:HRU721789 IBQ720961:IBQ721789 ILM720961:ILM721789 IVI720961:IVI721789 JFE720961:JFE721789 JPA720961:JPA721789 JYW720961:JYW721789 KIS720961:KIS721789 KSO720961:KSO721789 LCK720961:LCK721789 LMG720961:LMG721789 LWC720961:LWC721789 MFY720961:MFY721789 MPU720961:MPU721789 MZQ720961:MZQ721789 NJM720961:NJM721789 NTI720961:NTI721789 ODE720961:ODE721789 ONA720961:ONA721789 OWW720961:OWW721789 PGS720961:PGS721789 PQO720961:PQO721789 QAK720961:QAK721789 QKG720961:QKG721789 QUC720961:QUC721789 RDY720961:RDY721789 RNU720961:RNU721789 RXQ720961:RXQ721789 SHM720961:SHM721789 SRI720961:SRI721789 TBE720961:TBE721789 TLA720961:TLA721789 TUW720961:TUW721789 UES720961:UES721789 UOO720961:UOO721789 UYK720961:UYK721789 VIG720961:VIG721789 VSC720961:VSC721789 WBY720961:WBY721789 WLU720961:WLU721789 WVQ720961:WVQ721789 K786497:K787325 JE786497:JE787325 TA786497:TA787325 ACW786497:ACW787325 AMS786497:AMS787325 AWO786497:AWO787325 BGK786497:BGK787325 BQG786497:BQG787325 CAC786497:CAC787325 CJY786497:CJY787325 CTU786497:CTU787325 DDQ786497:DDQ787325 DNM786497:DNM787325 DXI786497:DXI787325 EHE786497:EHE787325 ERA786497:ERA787325 FAW786497:FAW787325 FKS786497:FKS787325 FUO786497:FUO787325 GEK786497:GEK787325 GOG786497:GOG787325 GYC786497:GYC787325 HHY786497:HHY787325 HRU786497:HRU787325 IBQ786497:IBQ787325 ILM786497:ILM787325 IVI786497:IVI787325 JFE786497:JFE787325 JPA786497:JPA787325 JYW786497:JYW787325 KIS786497:KIS787325 KSO786497:KSO787325 LCK786497:LCK787325 LMG786497:LMG787325 LWC786497:LWC787325 MFY786497:MFY787325 MPU786497:MPU787325 MZQ786497:MZQ787325 NJM786497:NJM787325 NTI786497:NTI787325 ODE786497:ODE787325 ONA786497:ONA787325 OWW786497:OWW787325 PGS786497:PGS787325 PQO786497:PQO787325 QAK786497:QAK787325 QKG786497:QKG787325 QUC786497:QUC787325 RDY786497:RDY787325 RNU786497:RNU787325 RXQ786497:RXQ787325 SHM786497:SHM787325 SRI786497:SRI787325 TBE786497:TBE787325 TLA786497:TLA787325 TUW786497:TUW787325 UES786497:UES787325 UOO786497:UOO787325 UYK786497:UYK787325 VIG786497:VIG787325 VSC786497:VSC787325 WBY786497:WBY787325 WLU786497:WLU787325 WVQ786497:WVQ787325 K852033:K852861 JE852033:JE852861 TA852033:TA852861 ACW852033:ACW852861 AMS852033:AMS852861 AWO852033:AWO852861 BGK852033:BGK852861 BQG852033:BQG852861 CAC852033:CAC852861 CJY852033:CJY852861 CTU852033:CTU852861 DDQ852033:DDQ852861 DNM852033:DNM852861 DXI852033:DXI852861 EHE852033:EHE852861 ERA852033:ERA852861 FAW852033:FAW852861 FKS852033:FKS852861 FUO852033:FUO852861 GEK852033:GEK852861 GOG852033:GOG852861 GYC852033:GYC852861 HHY852033:HHY852861 HRU852033:HRU852861 IBQ852033:IBQ852861 ILM852033:ILM852861 IVI852033:IVI852861 JFE852033:JFE852861 JPA852033:JPA852861 JYW852033:JYW852861 KIS852033:KIS852861 KSO852033:KSO852861 LCK852033:LCK852861 LMG852033:LMG852861 LWC852033:LWC852861 MFY852033:MFY852861 MPU852033:MPU852861 MZQ852033:MZQ852861 NJM852033:NJM852861 NTI852033:NTI852861 ODE852033:ODE852861 ONA852033:ONA852861 OWW852033:OWW852861 PGS852033:PGS852861 PQO852033:PQO852861 QAK852033:QAK852861 QKG852033:QKG852861 QUC852033:QUC852861 RDY852033:RDY852861 RNU852033:RNU852861 RXQ852033:RXQ852861 SHM852033:SHM852861 SRI852033:SRI852861 TBE852033:TBE852861 TLA852033:TLA852861 TUW852033:TUW852861 UES852033:UES852861 UOO852033:UOO852861 UYK852033:UYK852861 VIG852033:VIG852861 VSC852033:VSC852861 WBY852033:WBY852861 WLU852033:WLU852861 WVQ852033:WVQ852861 K917569:K918397 JE917569:JE918397 TA917569:TA918397 ACW917569:ACW918397 AMS917569:AMS918397 AWO917569:AWO918397 BGK917569:BGK918397 BQG917569:BQG918397 CAC917569:CAC918397 CJY917569:CJY918397 CTU917569:CTU918397 DDQ917569:DDQ918397 DNM917569:DNM918397 DXI917569:DXI918397 EHE917569:EHE918397 ERA917569:ERA918397 FAW917569:FAW918397 FKS917569:FKS918397 FUO917569:FUO918397 GEK917569:GEK918397 GOG917569:GOG918397 GYC917569:GYC918397 HHY917569:HHY918397 HRU917569:HRU918397 IBQ917569:IBQ918397 ILM917569:ILM918397 IVI917569:IVI918397 JFE917569:JFE918397 JPA917569:JPA918397 JYW917569:JYW918397 KIS917569:KIS918397 KSO917569:KSO918397 LCK917569:LCK918397 LMG917569:LMG918397 LWC917569:LWC918397 MFY917569:MFY918397 MPU917569:MPU918397 MZQ917569:MZQ918397 NJM917569:NJM918397 NTI917569:NTI918397 ODE917569:ODE918397 ONA917569:ONA918397 OWW917569:OWW918397 PGS917569:PGS918397 PQO917569:PQO918397 QAK917569:QAK918397 QKG917569:QKG918397 QUC917569:QUC918397 RDY917569:RDY918397 RNU917569:RNU918397 RXQ917569:RXQ918397 SHM917569:SHM918397 SRI917569:SRI918397 TBE917569:TBE918397 TLA917569:TLA918397 TUW917569:TUW918397 UES917569:UES918397 UOO917569:UOO918397 UYK917569:UYK918397 VIG917569:VIG918397 VSC917569:VSC918397 WBY917569:WBY918397 WLU917569:WLU918397 WVQ917569:WVQ918397 K983105:K983933 JE983105:JE983933 TA983105:TA983933 ACW983105:ACW983933 AMS983105:AMS983933 AWO983105:AWO983933 BGK983105:BGK983933 BQG983105:BQG983933 CAC983105:CAC983933 CJY983105:CJY983933 CTU983105:CTU983933 DDQ983105:DDQ983933 DNM983105:DNM983933 DXI983105:DXI983933 EHE983105:EHE983933 ERA983105:ERA983933 FAW983105:FAW983933 FKS983105:FKS983933 FUO983105:FUO983933 GEK983105:GEK983933 GOG983105:GOG983933 GYC983105:GYC983933 HHY983105:HHY983933 HRU983105:HRU983933 IBQ983105:IBQ983933 ILM983105:ILM983933 IVI983105:IVI983933 JFE983105:JFE983933 JPA983105:JPA983933 JYW983105:JYW983933 KIS983105:KIS983933 KSO983105:KSO983933 LCK983105:LCK983933 LMG983105:LMG983933 LWC983105:LWC983933 MFY983105:MFY983933 MPU983105:MPU983933 MZQ983105:MZQ983933 NJM983105:NJM983933 NTI983105:NTI983933 ODE983105:ODE983933 ONA983105:ONA983933 OWW983105:OWW983933 PGS983105:PGS983933 PQO983105:PQO983933 QAK983105:QAK983933 QKG983105:QKG983933 QUC983105:QUC983933 RDY983105:RDY983933 RNU983105:RNU983933 RXQ983105:RXQ983933 SHM983105:SHM983933 SRI983105:SRI983933 TBE983105:TBE983933 TLA983105:TLA983933 TUW983105:TUW983933 UES983105:UES983933 UOO983105:UOO983933 UYK983105:UYK983933 VIG983105:VIG983933 VSC983105:VSC983933 WBY983105:WBY983933 WLU983105:WLU983933 IW111 IW9 WVI9 WVI111 WLM9 WLM111 WBQ9 WBQ111 VRU9 VRU111 VHY9 VHY111 UYC9 UYC111 UOG9 UOG111 UEK9 UEK111 TUO9 TUO111 TKS9 TKS111 TAW9 TAW111 SRA9 SRA111 SHE9 SHE111 RXI9 RXI111 RNM9 RNM111 RDQ9 RDQ111 QTU9 QTU111 QJY9 QJY111 QAC9 QAC111 PQG9 PQG111 PGK9 PGK111 OWO9 OWO111 OMS9 OMS111 OCW9 OCW111 NTA9 NTA111 NJE9 NJE111 MZI9 MZI111 MPM9 MPM111 MFQ9 MFQ111 LVU9 LVU111 LLY9 LLY111 LCC9 LCC111 KSG9 KSG111 KIK9 KIK111 JYO9 JYO111 JOS9 JOS111 JEW9 JEW111 IVA9 IVA111 ILE9 ILE111 IBI9 IBI111 HRM9 HRM111 HHQ9 HHQ111 GXU9 GXU111 GNY9 GNY111 GEC9 GEC111 FUG9 FUG111 FKK9 FKK111 FAO9 FAO111 EQS9 EQS111 EGW9 EGW111 DXA9 DXA111 DNE9 DNE111 DDI9 DDI111 CTM9 CTM111 CJQ9 CJQ111 BZU9 BZU111 BPY9 BPY111 BGC9 BGC111 AWG9 AWG111 AMK9 AMK111 ACO9 ACO111 SS9 SS111 K9 BGI331:BGI333 AWM331:AWM333 AMQ331:AMQ333 ACU331:ACU333 SY331:SY333 JC331:JC333 WVO331:WVO333 WLS331:WLS333 WBW331:WBW333 VSA331:VSA333 VIE331:VIE333 UYI331:UYI333 UOM331:UOM333 UEQ331:UEQ333 TUU331:TUU333 TKY331:TKY333 TBC331:TBC333 SRG331:SRG333 SHK331:SHK333 RXO331:RXO333 RNS331:RNS333 RDW331:RDW333 QUA331:QUA333 QKE331:QKE333 QAI331:QAI333 PQM331:PQM333 PGQ331:PGQ333 OWU331:OWU333 OMY331:OMY333 ODC331:ODC333 NTG331:NTG333 NJK331:NJK333 MZO331:MZO333 MPS331:MPS333 MFW331:MFW333 LWA331:LWA333 LME331:LME333 LCI331:LCI333 KSM331:KSM333 KIQ331:KIQ333 JYU331:JYU333 JOY331:JOY333 JFC331:JFC333 IVG331:IVG333 ILK331:ILK333 IBO331:IBO333 HRS331:HRS333 HHW331:HHW333 GYA331:GYA333 GOE331:GOE333 GEI331:GEI333 FUM331:FUM333 FKQ331:FKQ333 FAU331:FAU333 EQY331:EQY333 EHC331:EHC333 DXG331:DXG333 DNK331:DNK333 DDO331:DDO333 CTS331:CTS333 CJW331:CJW333 CAA331:CAA333 BQE331:BQE333 WVI220 L63 L22 L25 L29 ABS107:ABS108 K291:K303 K111 BZF131 UDY106 TUC106 TKG106 TAK106 SQO106 SGS106 RWW106 RNA106 RDE106 QTI106 QJM106 PZQ106 PPU106 PFY106 OWC106 OMG106 OCK106 NSO106 NIS106 MYW106 MPA106 MFE106 LVI106 LLM106 LBQ106 KRU106 KHY106 JYC106 JOG106 JEK106 IUO106 IKS106 IAW106 HRA106 HHE106 GXI106 GNM106 GDQ106 FTU106 FJY106 FAC106 EQG106 EGK106 DWO106 DMS106 DCW106 CTA106 CJE106 BZI106 BPM106 BFQ106 AVU106 ALY106 ACC106 SG106 IK106 WUW106 WLA106 WBE106 VRI106 ALO107:ALO108 M84 VHM106 WLO127 EQQ124 FAM124 FKI124 FUE124 GEA124 GNW124 GXS124 HHO124 HRK124 IBG124 ILC124 IUY124 JEU124 JOQ124 JYM124 KII124 KSE124 LCA124 LLW124 LVS124 MFO124 MPK124 MZG124 NJC124 NSY124 OCU124 OMQ124 OWM124 PGI124 PQE124 QAA124 QJW124 QTS124 RDO124 RNK124 RXG124 SHC124 SQY124 TAU124 TKQ124 TUM124 UEI124 UOE124 UYA124 VHW124 VRS124 WBO124 WLK124 WVG124 IU124 SQ124 ACM124 AMI124 AWE124 BGA124 BPW124 BZS124 CTK124 CJO124 DDG124 DNC124 L32 WBS127 VRW127 VIA127 UYE127 UOI127 UEM127 TUQ127 TKU127 TAY127 SRC127 SHG127 RXK127 RNO127 RDS127 QTW127 QKA127 QAE127 PQI127 PGM127 OWQ127 OMU127 OCY127 NTC127 NJG127 MZK127 MPO127 MFS127 LVW127 LMA127 LCE127 KSI127 KIM127 JYQ127 JOU127 JEY127 IVC127 ILG127 IBK127 HRO127 HHS127 GXW127 GOA127 GEE127 FUI127 FKM127 FAQ127 EQU127 EGY127 DXC127 DNG127 DDK127 CTO127 CJS127 BZW127 BQA127 BGE127 AWI127 AMM127 ACQ127 SU127 IY127 WVK127 AVK107:AVK108 AMH177 VIA219 UYE219 UOI219 UEM219 TUQ219 TKU219 TAY219 SRC219 SHG219 RXK219 RNO219 RDS219 QTW219 QKA219 QAE219 PQI219 PGM219 OWQ219 OMU219 OCY219 NTC219 NJG219 MZK219 MPO219 MFS219 LVW219 LMA219 LCE219 KSI219 KIM219 JYQ219 JOU219 JEY219 IVC219 ILG219 IBK219 HRO219 HHS219 GXW219 GOA219 GEE219 FUI219 FKM219 FAQ219 EQU219 EGY219 DXC219 DNG219 DDK219 CTO219 CJS219 BZW219 BQA219 BGE219 AWI219 AMM219 ACQ219 SU219 IY219 WVK219 WLO219 WBS219 BZQ125 O62 AMK63 AWG63 BGC63 BPY63 BZU63 CJQ63 CTM63 DDI63 DNE63 DXA63 EGW63 EQS63 FAO63 FKK63 FUG63 GEC63 GNY63 GXU63 HHQ63 HRM63 IBI63 ILE63 IVA63 JEW63 JOS63 JYO63 KIK63 KSG63 LCC63 LLY63 LVU63 MFQ63 MPM63 MZI63 NJE63 NTA63 OCW63 OMS63 OWO63 PGK63 PQG63 QAC63 QJY63 QTU63 RDQ63 RNM63 RXI63 SHE63 SRA63 TAW63 TKS63 TUO63 UEK63 UOG63 UYC63 VHY63 VRU63 WBQ63 WLM63 WVI63 IW63 SS63 ACO63 N21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IW22 SS22 ACO22 N24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IW25 SS25 ACO25 N28 AMK29 AWG29 BGC29 BPY29 BZU29 CJQ29 CTM29 DDI29 DNE29 DXA29 EGW29 EQS29 FAO29 FKK29 FUG29 GEC29 GNY29 GXU29 HHQ29 HRM29 IBI29 ILE29 IVA29 JEW29 JOS29 JYO29 KIK29 KSG29 LCC29 LLY29 LVU29 MFQ29 MPM29 MZI29 NJE29 NTA29 OCW29 OMS29 OWO29 PGK29 PQG29 QAC29 QJY29 QTU29 RDQ29 RNM29 RXI29 SHE29 SRA29 TAW29 TKS29 TUO29 UEK29 UOG29 UYC29 VHY29 VRU29 WBQ29 WLM29 WVI29 IW29 SS29 ACO29 N31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IW32 SS32 ACO32 N132:N134 CTI125 CJM125 DDE125 DNA125 DWW125 EGS125 EQO125 FAK125 FKG125 FUC125 GDY125 GNU125 GXQ125 HHM125 HRI125 IBE125 ILA125 IUW125 JES125 JOO125 JYK125 KIG125 KSC125 LBY125 LLU125 LVQ125 MFM125 MPI125 MZE125 NJA125 NSW125 OCS125 OMO125 OWK125 PGG125 PQC125 PZY125 QJU125 QTQ125 RDM125 RNI125 RXE125 SHA125 SQW125 TAS125 TKO125 TUK125 UEG125 UOC125 UXY125 VHU125 VRQ125 WBM125 WLI125 WVE125 IS125 SO125 ACK125 AMG125 AWC125 BFY125 K164:K206 IT135 WLM220 WBQ220 VRU220 VHY220 UYC220 UOG220 UEK220 TUO220 TKS220 TAW220 SRA220 SHE220 RXI220 RNM220 RDQ220 QTU220 QJY220 QAC220 PQG220 PGK220 OWO220 OMS220 OCW220 NTA220 NJE220 MZI220 MPM220 MFQ220 LVU220 LLY220 LCC220 KSG220 KIK220 JYO220 JOS220 JEW220 IVA220 ILE220 IBI220 HRM220 HHQ220 GXU220 GNY220 GEC220 FUG220 FKK220 FAO220 EQS220 EGW220 DXA220 DNE220 DDI220 CTM220 CJQ220 BZU220 BPY220 BGC220 AWG220 AMK220 ACO220 SS220 VRW219 K222:K223 AMH213 ALY64 AVU64 BFQ64 BPM64 BZI64 CJE64 CTA64 DCW64 DMS64 DWO64 EGK64 EQG64 FAC64 FJY64 FTU64 GDQ64 GNM64 GXI64 HHE64 HRA64 IAW64 IKS64 IUO64 JEK64 JOG64 JYC64 KHY64 KRU64 LBQ64 LLM64 LVI64 MFE64 MPA64 MYW64 NIS64 NSO64 OCK64 OMG64 OWC64 PFY64 PPU64 PZQ64 QJM64 QTI64 RDE64 RNA64 RWW64 SGS64 SQO64 TAK64 TKG64 TUC64 UDY64 UNU64 UXQ64 VHM64 VRI64 WBE64 WLA64 WUW64 IK64 SG64 ACC64 AVK65:AVK66 BFG65:BFG66 BPC65:BPC66 BYY65:BYY66 CIU65:CIU66 CSQ65:CSQ66 DCM65:DCM66 DMI65:DMI66 DWE65:DWE66 EGA65:EGA66 EPW65:EPW66 EZS65:EZS66 FJO65:FJO66 FTK65:FTK66 GDG65:GDG66 GNC65:GNC66 GWY65:GWY66 HGU65:HGU66 HQQ65:HQQ66 IAM65:IAM66 IKI65:IKI66 IUE65:IUE66 JEA65:JEA66 JNW65:JNW66 JXS65:JXS66 KHO65:KHO66 KRK65:KRK66 LBG65:LBG66 LLC65:LLC66 LUY65:LUY66 MEU65:MEU66 MOQ65:MOQ66 MYM65:MYM66 NII65:NII66 NSE65:NSE66 OCA65:OCA66 OLW65:OLW66 OVS65:OVS66 PFO65:PFO66 PPK65:PPK66 PZG65:PZG66 QJC65:QJC66 QSY65:QSY66 RCU65:RCU66 RMQ65:RMQ66 RWM65:RWM66 SGI65:SGI66 SQE65:SQE66 TAA65:TAA66 TJW65:TJW66 TTS65:TTS66 UDO65:UDO66 UNK65:UNK66 UXG65:UXG66 VHC65:VHC66 VQY65:VQY66 WAU65:WAU66 WKQ65:WKQ66 WUM65:WUM66 IA65:IA66 RW65:RW66 ALY69 AVU69 BFQ69 BPM69 BZI69 CJE69 CTA69 DCW69 DMS69 DWO69 EGK69 EQG69 FAC69 FJY69 FTU69 GDQ69 GNM69 GXI69 HHE69 HRA69 IAW69 IKS69 IUO69 JEK69 JOG69 JYC69 KHY69 KRU69 LBQ69 LLM69 LVI69 MFE69 MPA69 MYW69 NIS69 NSO69 OCK69 OMG69 OWC69 PFY69 PPU69 PZQ69 QJM69 QTI69 RDE69 RNA69 RWW69 SGS69 SQO69 TAK69 TKG69 TUC69 UDY69 UNU69 UXQ69 VHM69 VRI69 WBE69 WLA69 WUW69 IK69 SG69 ACC69 AVK70:AVK71 BFG70:BFG71 BPC70:BPC71 BYY70:BYY71 CIU70:CIU71 CSQ70:CSQ71 DCM70:DCM71 DMI70:DMI71 DWE70:DWE71 EGA70:EGA71 EPW70:EPW71 EZS70:EZS71 FJO70:FJO71 FTK70:FTK71 GDG70:GDG71 GNC70:GNC71 GWY70:GWY71 HGU70:HGU71 HQQ70:HQQ71 IAM70:IAM71 IKI70:IKI71 IUE70:IUE71 JEA70:JEA71 JNW70:JNW71 JXS70:JXS71 KHO70:KHO71 KRK70:KRK71 LBG70:LBG71 LLC70:LLC71 LUY70:LUY71 MEU70:MEU71 MOQ70:MOQ71 MYM70:MYM71 NII70:NII71 NSE70:NSE71 OCA70:OCA71 OLW70:OLW71 OVS70:OVS71 PFO70:PFO71 PPK70:PPK71 PZG70:PZG71 QJC70:QJC71 QSY70:QSY71 RCU70:RCU71 RMQ70:RMQ71 RWM70:RWM71 SGI70:SGI71 SQE70:SQE71 TAA70:TAA71 TJW70:TJW71 TTS70:TTS71 UDO70:UDO71 UNK70:UNK71 UXG70:UXG71 VHC70:VHC71 VQY70:VQY71 WAU70:WAU71 WKQ70:WKQ71 WUM70:WUM71 IA70:IA71 RW70:RW71 ABS70:ABS71 ACC74 ALY74 AVU74 BFQ74 BPM74 BZI74 CJE74 CTA74 DCW74 DMS74 DWO74 EGK74 EQG74 FAC74 FJY74 FTU74 GDQ74 GNM74 GXI74 HHE74 HRA74 IAW74 IKS74 IUO74 JEK74 JOG74 JYC74 KHY74 KRU74 LBQ74 LLM74 LVI74 MFE74 MPA74 MYW74 NIS74 NSO74 OCK74 OMG74 OWC74 PFY74 PPU74 PZQ74 QJM74 QTI74 RDE74 RNA74 RWW74 SGS74 SQO74 TAK74 TKG74 TUC74 UDY74 UNU74 UXQ74 VHM74 VRI74 WBE74 WLA74 WUW74 IK74 SG74 AVK75:AVK76 BFG75:BFG76 BPC75:BPC76 BYY75:BYY76 CIU75:CIU76 CSQ75:CSQ76 DCM75:DCM76 DMI75:DMI76 DWE75:DWE76 EGA75:EGA76 EPW75:EPW76 EZS75:EZS76 FJO75:FJO76 FTK75:FTK76 GDG75:GDG76 GNC75:GNC76 GWY75:GWY76 HGU75:HGU76 HQQ75:HQQ76 IAM75:IAM76 IKI75:IKI76 IUE75:IUE76 JEA75:JEA76 JNW75:JNW76 JXS75:JXS76 KHO75:KHO76 KRK75:KRK76 LBG75:LBG76 LLC75:LLC76 LUY75:LUY76 MEU75:MEU76 MOQ75:MOQ76 MYM75:MYM76 NII75:NII76 NSE75:NSE76 OCA75:OCA76 OLW75:OLW76 OVS75:OVS76 PFO75:PFO76 PPK75:PPK76 PZG75:PZG76 QJC75:QJC76 QSY75:QSY76 RCU75:RCU76 RMQ75:RMQ76 RWM75:RWM76 SGI75:SGI76 SQE75:SQE76 TAA75:TAA76 TJW75:TJW76 TTS75:TTS76 UDO75:UDO76 UNK75:UNK76 UXG75:UXG76 VHC75:VHC76 VQY75:VQY76 WAU75:WAU76 WKQ75:WKQ76 WUM75:WUM76 IA75:IA76 RW75:RW76 ABS75:ABS76 SG78:SG79 ACC78:ACC79 ALY78:ALY79 AVU78:AVU79 BFQ78:BFQ79 BPM78:BPM79 BZI78:BZI79 CJE78:CJE79 CTA78:CTA79 DCW78:DCW79 DMS78:DMS79 DWO78:DWO79 EGK78:EGK79 EQG78:EQG79 FAC78:FAC79 FJY78:FJY79 FTU78:FTU79 GDQ78:GDQ79 GNM78:GNM79 GXI78:GXI79 HHE78:HHE79 HRA78:HRA79 IAW78:IAW79 IKS78:IKS79 IUO78:IUO79 JEK78:JEK79 JOG78:JOG79 JYC78:JYC79 KHY78:KHY79 KRU78:KRU79 LBQ78:LBQ79 LLM78:LLM79 LVI78:LVI79 MFE78:MFE79 MPA78:MPA79 MYW78:MYW79 NIS78:NIS79 NSO78:NSO79 OCK78:OCK79 OMG78:OMG79 OWC78:OWC79 PFY78:PFY79 PPU78:PPU79 PZQ78:PZQ79 QJM78:QJM79 QTI78:QTI79 RDE78:RDE79 RNA78:RNA79 RWW78:RWW79 SGS78:SGS79 SQO78:SQO79 TAK78:TAK79 TKG78:TKG79 TUC78:TUC79 UDY78:UDY79 UNU78:UNU79 UXQ78:UXQ79 VHM78:VHM79 VRI78:VRI79 WBE78:WBE79 WLA78:WLA79 WUW78:WUW79 IK78:IK79 AVK80 BFG80 BPC80 BYY80 CIU80 CSQ80 DCM80 DMI80 DWE80 EGA80 EPW80 EZS80 FJO80 FTK80 GDG80 GNC80 GWY80 HGU80 HQQ80 IAM80 IKI80 IUE80 JEA80 JNW80 JXS80 KHO80 KRK80 LBG80 LLC80 LUY80 MEU80 MOQ80 MYM80 NII80 NSE80 OCA80 OLW80 OVS80 PFO80 PPK80 PZG80 QJC80 QSY80 RCU80 RMQ80 RWM80 SGI80 SQE80 TAA80 TJW80 TTS80 UDO80 UNK80 UXG80 VHC80 VQY80 WAU80 WKQ80 WUM80 IA80 RW80 IK82 SG82 ACC82 ALY82 AVU82 BFQ82 BPM82 BZI82 CJE82 CTA82 DCW82 DMS82 DWO82 EGK82 EQG82 FAC82 FJY82 FTU82 GDQ82 GNM82 GXI82 HHE82 HRA82 IAW82 IKS82 IUO82 JEK82 JOG82 JYC82 KHY82 KRU82 LBQ82 LLM82 LVI82 MFE82 MPA82 MYW82 NIS82 NSO82 OCK82 OMG82 OWC82 PFY82 PPU82 PZQ82 QJM82 QTI82 RDE82 RNA82 RWW82 SGS82 SQO82 TAK82 TKG82 TUC82 UDY82 UNU82 UXQ82 VHM82 VRI82 WBE82 WLA82 WUW82 AVK83 BFG83 BPC83 BYY83 CIU83 CSQ83 DCM83 DMI83 DWE83 EGA83 EPW83 EZS83 FJO83 FTK83 GDG83 GNC83 GWY83 HGU83 HQQ83 IAM83 IKI83 IUE83 JEA83 JNW83 JXS83 KHO83 KRK83 LBG83 LLC83 LUY83 MEU83 MOQ83 MYM83 NII83 NSE83 OCA83 OLW83 OVS83 PFO83 PPK83 PZG83 QJC83 QSY83 RCU83 RMQ83 RWM83 SGI83 SQE83 TAA83 TJW83 TTS83 UDO83 UNK83 UXG83 VHC83 VQY83 WAU83 WKQ83 WUM83 IA83 RW83 ABS83 WUW85 IK85 SG85 ACC85 ALY85 AVU85 BFQ85 BPM85 BZI85 CJE85 CTA85 DCW85 DMS85 DWO85 EGK85 EQG85 FAC85 FJY85 FTU85 GDQ85 GNM85 GXI85 HHE85 HRA85 IAW85 IKS85 IUO85 JEK85 JOG85 JYC85 KHY85 KRU85 LBQ85 LLM85 LVI85 MFE85 MPA85 MYW85 NIS85 NSO85 OCK85 OMG85 OWC85 PFY85 PPU85 PZQ85 QJM85 QTI85 RDE85 RNA85 RWW85 SGS85 SQO85 TAK85 TKG85 TUC85 UDY85 UNU85 UXQ85 VHM85 VRI85 WBE85 WLA85 AVK86:AVK87 BFG86:BFG87 BPC86:BPC87 BYY86:BYY87 CIU86:CIU87 CSQ86:CSQ87 DCM86:DCM87 DMI86:DMI87 DWE86:DWE87 EGA86:EGA87 EPW86:EPW87 EZS86:EZS87 FJO86:FJO87 FTK86:FTK87 GDG86:GDG87 GNC86:GNC87 GWY86:GWY87 HGU86:HGU87 HQQ86:HQQ87 IAM86:IAM87 IKI86:IKI87 IUE86:IUE87 JEA86:JEA87 JNW86:JNW87 JXS86:JXS87 KHO86:KHO87 KRK86:KRK87 LBG86:LBG87 LLC86:LLC87 LUY86:LUY87 MEU86:MEU87 MOQ86:MOQ87 MYM86:MYM87 NII86:NII87 NSE86:NSE87 OCA86:OCA87 OLW86:OLW87 OVS86:OVS87 PFO86:PFO87 PPK86:PPK87 PZG86:PZG87 QJC86:QJC87 QSY86:QSY87 RCU86:RCU87 RMQ86:RMQ87 RWM86:RWM87 SGI86:SGI87 SQE86:SQE87 TAA86:TAA87 TJW86:TJW87 TTS86:TTS87 UDO86:UDO87 UNK86:UNK87 UXG86:UXG87 VHC86:VHC87 VQY86:VQY87 WAU86:WAU87 WKQ86:WKQ87 WUM86:WUM87 IA86:IA87 RW86:RW87 ABS86:ABS87 WLA89 WUW89 IK89 SG89 ACC89 ALY89 AVU89 BFQ89 BPM89 BZI89 CJE89 CTA89 DCW89 DMS89 DWO89 EGK89 EQG89 FAC89 FJY89 FTU89 GDQ89 GNM89 GXI89 HHE89 HRA89 IAW89 IKS89 IUO89 JEK89 JOG89 JYC89 KHY89 KRU89 LBQ89 LLM89 LVI89 MFE89 MPA89 MYW89 NIS89 NSO89 OCK89 OMG89 OWC89 PFY89 PPU89 PZQ89 QJM89 QTI89 RDE89 RNA89 RWW89 SGS89 SQO89 TAK89 TKG89 TUC89 UDY89 UNU89 UXQ89 VHM89 VRI89 WBE89 AVK90:AVK91 BFG90:BFG91 BPC90:BPC91 BYY90:BYY91 CIU90:CIU91 CSQ90:CSQ91 DCM90:DCM91 DMI90:DMI91 DWE90:DWE91 EGA90:EGA91 EPW90:EPW91 EZS90:EZS91 FJO90:FJO91 FTK90:FTK91 GDG90:GDG91 GNC90:GNC91 GWY90:GWY91 HGU90:HGU91 HQQ90:HQQ91 IAM90:IAM91 IKI90:IKI91 IUE90:IUE91 JEA90:JEA91 JNW90:JNW91 JXS90:JXS91 KHO90:KHO91 KRK90:KRK91 LBG90:LBG91 LLC90:LLC91 LUY90:LUY91 MEU90:MEU91 MOQ90:MOQ91 MYM90:MYM91 NII90:NII91 NSE90:NSE91 OCA90:OCA91 OLW90:OLW91 OVS90:OVS91 PFO90:PFO91 PPK90:PPK91 PZG90:PZG91 QJC90:QJC91 QSY90:QSY91 RCU90:RCU91 RMQ90:RMQ91 RWM90:RWM91 SGI90:SGI91 SQE90:SQE91 TAA90:TAA91 TJW90:TJW91 TTS90:TTS91 UDO90:UDO91 UNK90:UNK91 UXG90:UXG91 VHC90:VHC91 VQY90:VQY91 WAU90:WAU91 WKQ90:WKQ91 WUM90:WUM91 IA90:IA91 RW90:RW91 ABS90:ABS91 WBE94 BGK171 WLA94 WUW94 IK94 SG94 ACC94 ALY94 AVU94 BFQ94 BPM94 BZI94 CJE94 CTA94 DCW94 DMS94 DWO94 EGK94 EQG94 FAC94 FJY94 FTU94 GDQ94 GNM94 GXI94 HHE94 HRA94 IAW94 IKS94 IUO94 JEK94 JOG94 JYC94 KHY94 KRU94 LBQ94 LLM94 LVI94 MFE94 MPA94 MYW94 NIS94 NSO94 OCK94 OMG94 OWC94 PFY94 PPU94 PZQ94 QJM94 QTI94 RDE94 RNA94 RWW94 SGS94 SQO94 TAK94 TKG94 TUC94 UDY94 UNU94 UXQ94 VHM94 VRI94 AVK95:AVK96 BFG95:BFG96 BPC95:BPC96 BYY95:BYY96 CIU95:CIU96 CSQ95:CSQ96 DCM95:DCM96 DMI95:DMI96 DWE95:DWE96 EGA95:EGA96 EPW95:EPW96 EZS95:EZS96 FJO95:FJO96 FTK95:FTK96 GDG95:GDG96 GNC95:GNC96 GWY95:GWY96 HGU95:HGU96 HQQ95:HQQ96 IAM95:IAM96 IKI95:IKI96 IUE95:IUE96 JEA95:JEA96 JNW95:JNW96 JXS95:JXS96 KHO95:KHO96 KRK95:KRK96 LBG95:LBG96 LLC95:LLC96 LUY95:LUY96 MEU95:MEU96 MOQ95:MOQ96 MYM95:MYM96 NII95:NII96 NSE95:NSE96 OCA95:OCA96 OLW95:OLW96 OVS95:OVS96 PFO95:PFO96 PPK95:PPK96 PZG95:PZG96 QJC95:QJC96 QSY95:QSY96 RCU95:RCU96 RMQ95:RMQ96 RWM95:RWM96 SGI95:SGI96 SQE95:SQE96 TAA95:TAA96 TJW95:TJW96 TTS95:TTS96 UDO95:UDO96 UNK95:UNK96 UXG95:UXG96 VHC95:VHC96 VQY95:VQY96 WAU95:WAU96 WKQ95:WKQ96 WUM95:WUM96 IA95:IA96 RW95:RW96 ABS95:ABS96 VRI98 UXQ106 WBE98 WLA98 WUW98 IK98 SG98 ACC98 ALY98 AVU98 BFQ98 BPM98 BZI98 CJE98 CTA98 DCW98 DMS98 DWO98 EGK98 EQG98 FAC98 FJY98 FTU98 GDQ98 GNM98 GXI98 HHE98 HRA98 IAW98 IKS98 IUO98 JEK98 JOG98 JYC98 KHY98 KRU98 LBQ98 LLM98 LVI98 MFE98 MPA98 MYW98 NIS98 NSO98 OCK98 OMG98 OWC98 PFY98 PPU98 PZQ98 QJM98 QTI98 RDE98 RNA98 RWW98 SGS98 SQO98 TAK98 TKG98 TUC98 UDY98 UNU98 UXQ98 VHM98 AVK99:AVK100 BFG99:BFG100 BPC99:BPC100 BYY99:BYY100 CIU99:CIU100 CSQ99:CSQ100 DCM99:DCM100 DMI99:DMI100 DWE99:DWE100 EGA99:EGA100 EPW99:EPW100 EZS99:EZS100 FJO99:FJO100 FTK99:FTK100 GDG99:GDG100 GNC99:GNC100 GWY99:GWY100 HGU99:HGU100 HQQ99:HQQ100 IAM99:IAM100 IKI99:IKI100 IUE99:IUE100 JEA99:JEA100 JNW99:JNW100 JXS99:JXS100 KHO99:KHO100 KRK99:KRK100 LBG99:LBG100 LLC99:LLC100 LUY99:LUY100 MEU99:MEU100 MOQ99:MOQ100 MYM99:MYM100 NII99:NII100 NSE99:NSE100 OCA99:OCA100 OLW99:OLW100 OVS99:OVS100 PFO99:PFO100 PPK99:PPK100 PZG99:PZG100 QJC99:QJC100 QSY99:QSY100 RCU99:RCU100 RMQ99:RMQ100 RWM99:RWM100 SGI99:SGI100 SQE99:SQE100 TAA99:TAA100 TJW99:TJW100 TTS99:TTS100 UDO99:UDO100 UNK99:UNK100 UXG99:UXG100 VHC99:VHC100 VQY99:VQY100 WAU99:WAU100 WKQ99:WKQ100 WUM99:WUM100 IA99:IA100 RW99:RW100 ABS99:ABS100 VHM102 VRI102 WBE102 WLA102 WUW102 IK102 SG102 ACC102 ALY102 AVU102 BFQ102 BPM102 BZI102 CJE102 CTA102 DCW102 DMS102 DWO102 EGK102 EQG102 FAC102 FJY102 FTU102 GDQ102 GNM102 GXI102 HHE102 HRA102 IAW102 IKS102 IUO102 JEK102 JOG102 JYC102 KHY102 KRU102 LBQ102 LLM102 LVI102 MFE102 MPA102 MYW102 NIS102 NSO102 OCK102 OMG102 OWC102 PFY102 PPU102 PZQ102 QJM102 QTI102 RDE102 RNA102 RWW102 SGS102 SQO102 TAK102 TKG102 TUC102 UDY102 UNU102 UXQ102 AVK103:AVK104 BFG103:BFG104 BPC103:BPC104 BYY103:BYY104 CIU103:CIU104 CSQ103:CSQ104 DCM103:DCM104 DMI103:DMI104 DWE103:DWE104 EGA103:EGA104 EPW103:EPW104 EZS103:EZS104 FJO103:FJO104 FTK103:FTK104 GDG103:GDG104 GNC103:GNC104 GWY103:GWY104 HGU103:HGU104 HQQ103:HQQ104 IAM103:IAM104 IKI103:IKI104 IUE103:IUE104 JEA103:JEA104 JNW103:JNW104 JXS103:JXS104 KHO103:KHO104 KRK103:KRK104 LBG103:LBG104 LLC103:LLC104 LUY103:LUY104 MEU103:MEU104 MOQ103:MOQ104 MYM103:MYM104 NII103:NII104 NSE103:NSE104 OCA103:OCA104 OLW103:OLW104 OVS103:OVS104 PFO103:PFO104 PPK103:PPK104 PZG103:PZG104 QJC103:QJC104 QSY103:QSY104 RCU103:RCU104 RMQ103:RMQ104 RWM103:RWM104 SGI103:SGI104 SQE103:SQE104 TAA103:TAA104 TJW103:TJW104 TTS103:TTS104 UDO103:UDO104 UNK103:UNK104 UXG103:UXG104 VHC103:VHC104 VQY103:VQY104 WAU103:WAU104 WKQ103:WKQ104 WUM103:WUM104 IA103:IA104 RW103:RW104 ABS103:ABS104 ABS65:ABS66 UNU106 BFG107:BFG108 BPC107:BPC108 BYY107:BYY108 CIU107:CIU108 CSQ107:CSQ108 DCM107:DCM108 DMI107:DMI108 DWE107:DWE108 EGA107:EGA108 EPW107:EPW108 EZS107:EZS108 FJO107:FJO108 FTK107:FTK108 GDG107:GDG108 GNC107:GNC108 GWY107:GWY108 HGU107:HGU108 HQQ107:HQQ108 IAM107:IAM108 IKI107:IKI108 IUE107:IUE108 JEA107:JEA108 JNW107:JNW108 JXS107:JXS108 KHO107:KHO108 KRK107:KRK108 LBG107:LBG108 LLC107:LLC108 LUY107:LUY108 MEU107:MEU108 MOQ107:MOQ108 MYM107:MYM108 NII107:NII108 NSE107:NSE108 OCA107:OCA108 OLW107:OLW108 OVS107:OVS108 PFO107:PFO108 PPK107:PPK108 PZG107:PZG108 QJC107:QJC108 QSY107:QSY108 RCU107:RCU108 RMQ107:RMQ108 RWM107:RWM108 SGI107:SGI108 SQE107:SQE108 TAA107:TAA108 TJW107:TJW108 TTS107:TTS108 UDO107:UDO108 UNK107:UNK108 UXG107:UXG108 VHC107:VHC108 VQY107:VQY108 WAU107:WAU108 WKQ107:WKQ108 WUM107:WUM108 IA107:IA108 RW107:RW108 ALO103:ALO104 ABS80 WLD128 WBH128 VRL128 VHP128 UXT128 UNX128 UEB128 TUF128 TKJ128 TAN128 SQR128 SGV128 RWZ128 RND128 RDH128 QTL128 QJP128 PZT128 PPX128 PGB128 OWF128 OMJ128 OCN128 NSR128 NIV128 MYZ128 MPD128 MFH128 LVL128 LLP128 LBT128 KRX128 KIB128 JYF128 JOJ128 JEN128 IUR128 IKV128 IAZ128 HRD128 HHH128 GXL128 GNP128 GDT128 FTX128 FKB128 FAF128 EQJ128 EGN128 DWR128 DMV128 DCZ128 CTD128 CJH128 BZL128 BPP128 BFT128 AVX128 AMB128 ACF128 SJ128 IN128 SP129:SP130 WVF135 CSX131 CJB131 DCT131 DMP131 DWL131 EGH131 EQD131 EZZ131 FJV131 FTR131 GDN131 GNJ131 GXF131 HHB131 HQX131 IAT131 IKP131 IUL131 JEH131 JOD131 JXZ131 KHV131 KRR131 LBN131 LLJ131 LVF131 MFB131 MOX131 MYT131 NIP131 NSL131 OCH131 OMD131 OVZ131 PFV131 PPR131 PZN131 QJJ131 QTF131 RDB131 RMX131 RWT131 SGP131 SQL131 TAH131 TKD131 TTZ131 UDV131 UNR131 UXN131 VHJ131 VRF131 WBB131 WKX131 WUT131 IH131 SD131 ABZ131 ALV131 AVR131 BFN131 M44:M61 AWD167 BFZ167 BPV167 BZR167 CJN167 CTJ167 DDF167 DNB167 DWX167 EGT167 EQP167 FAL167 FKH167 FUD167 GDZ167 GNV167 GXR167 HHN167 HRJ167 IBF167 ILB167 IUX167 JET167 JOP167 JYL167 KIH167 KSD167 LBZ167 LLV167 LVR167 MFN167 MPJ167 MZF167 NJB167 NSX167 OCT167 OMP167 OWL167 PGH167 PQD167 PZZ167 QJV167 QTR167 RDN167 RNJ167 RXF167 SHB167 SQX167 TAT167 TKP167 TUL167 UEH167 UOD167 UXZ167 VHV167 VRR167 WBN167 WLJ167 WVF167 IT167 SP167 ACL167 AWD170 BFZ170 BPV170 BZR170 CJN170 CTJ170 DDF170 DNB170 DWX170 EGT170 EQP170 FAL170 FKH170 FUD170 GDZ170 GNV170 GXR170 HHN170 HRJ170 IBF170 ILB170 IUX170 JET170 JOP170 JYL170 KIH170 KSD170 LBZ170 LLV170 LVR170 MFN170 MPJ170 MZF170 NJB170 NSX170 OCT170 OMP170 OWL170 PGH170 PQD170 PZZ170 QJV170 QTR170 RDN170 RNJ170 RXF170 SHB170 SQX170 TAT170 TKP170 TUL170 UEH170 UOD170 UXZ170 VHV170 VRR170 WBN170 WLJ170 WVF170 IT170 SP170 ACL170 AMH173 AWD173 BFZ173 BPV173 BZR173 CJN173 CTJ173 DDF173 DNB173 DWX173 EGT173 EQP173 FAL173 FKH173 FUD173 GDZ173 GNV173 GXR173 HHN173 HRJ173 IBF173 ILB173 IUX173 JET173 JOP173 JYL173 KIH173 KSD173 LBZ173 LLV173 LVR173 MFN173 MPJ173 MZF173 NJB173 NSX173 OCT173 OMP173 OWL173 PGH173 PQD173 PZZ173 QJV173 QTR173 RDN173 RNJ173 RXF173 SHB173 SQX173 TAT173 TKP173 TUL173 UEH173 UOD173 UXZ173 VHV173 VRR173 WBN173 WLJ173 WVF173 IT173 SP173 ACL173 AMH175 AWD175 BFZ175 BPV175 BZR175 CJN175 CTJ175 DDF175 DNB175 DWX175 EGT175 EQP175 FAL175 FKH175 FUD175 GDZ175 GNV175 GXR175 HHN175 HRJ175 IBF175 ILB175 IUX175 JET175 JOP175 JYL175 KIH175 KSD175 LBZ175 LLV175 LVR175 MFN175 MPJ175 MZF175 NJB175 NSX175 OCT175 OMP175 OWL175 PGH175 PQD175 PZZ175 QJV175 QTR175 RDN175 RNJ175 RXF175 SHB175 SQX175 TAT175 TKP175 TUL175 UEH175 UOD175 UXZ175 VHV175 VRR175 WBN175 WLJ175 WVF175 IT175 SP175 ACL175 ACS123 AWD177 BFZ177 BPV177 BZR177 CJN177 CTJ177 DDF177 DNB177 DWX177 EGT177 EQP177 FAL177 FKH177 FUD177 GDZ177 GNV177 GXR177 HHN177 HRJ177 IBF177 ILB177 IUX177 JET177 JOP177 JYL177 KIH177 KSD177 LBZ177 LLV177 LVR177 MFN177 MPJ177 MZF177 NJB177 NSX177 OCT177 OMP177 OWL177 PGH177 PQD177 PZZ177 QJV177 QTR177 RDN177 RNJ177 RXF177 SHB177 SQX177 TAT177 TKP177 TUL177 UEH177 UOD177 UXZ177 VHV177 VRR177 WBN177 WLJ177 WVF177 IT177 SP177 ACL177 K268:K269 AWD213 BFZ213 BPV213 BZR213 CJN213 CTJ213 DDF213 DNB213 DWX213 EGT213 EQP213 FAL213 FKH213 FUD213 GDZ213 GNV213 GXR213 HHN213 HRJ213 IBF213 ILB213 IUX213 JET213 JOP213 JYL213 KIH213 KSD213 LBZ213 LLV213 LVR213 MFN213 MPJ213 MZF213 NJB213 NSX213 OCT213 OMP213 OWL213 PGH213 PQD213 PZZ213 QJV213 QTR213 RDN213 RNJ213 RXF213 SHB213 SQX213 TAT213 TKP213 TUL213 UEH213 UOD213 UXZ213 VHV213 VRR213 WBN213 WLJ213 WVF213 IT213 SP213 ACL213 ACW303 IF134 BPJ131 SW132 JA132 WVM132 WLQ132 WBU132 VRY132 VIC132 UYG132 UOK132 UEO132 TUS132 TKW132 TBA132 SRE132 SHI132 RXM132 RNQ132 RDU132 QTY132 QKC132 QAG132 PQK132 PGO132 OWS132 OMW132 ODA132 NTE132 NJI132 MZM132 MPQ132 MFU132 LVY132 LMC132 LCG132 KSK132 KIO132 JYS132 JOW132 JFA132 IVE132 ILI132 IBM132 HRQ132 HHU132 GXY132 GOC132 GEG132 FUK132 FKO132 FAS132 EQW132 EHA132 DXE132 DNI132 DDM132 CTQ132 CJU132 BZY132 BQC132 BGG132 AWK132 AMO132 ACS132 BPU125 CJO116 CTK116 BZS116 BPW116 BGA116 AWE116 AMI116 ACM116 SQ116 IU116 WVG116 WLK116 WBO116 VRS116 VHW116 UYA116 UOE116 UEI116 TUM116 TKQ116 TAU116 SQY116 SHC116 RXG116 RNK116 RDO116 QTS116 QJW116 QAA116 PQE116 PGI116 OWM116 OMQ116 OCU116 NSY116 NJC116 MZG116 MPK116 MFO116 LVS116 LLW116 LCA116 KSE116 KII116 JYM116 JOQ116 JEU116 IUY116 ILC116 IBG116 HRK116 HHO116 GXS116 GNW116 GEA116 FUE116 FKI116 FAM116 EQQ116 EGU116 DWY116 DNC116 DDG116 ACS117 SW117 JA117 WVM117 WLQ117 WBU117 VRY117 VIC117 UYG117 UOK117 UEO117 TUS117 TKW117 TBA117 SRE117 SHI117 RXM117 RNQ117 RDU117 QTY117 QKC117 QAG117 PQK117 PGO117 OWS117 OMW117 ODA117 NTE117 NJI117 MZM117 MPQ117 MFU117 LVY117 LMC117 LCG117 KSK117 KIO117 JYS117 JOW117 JFA117 IVE117 ILI117 IBM117 HRQ117 HHU117 GXY117 GOC117 GEG117 FUK117 FKO117 FAS117 EQW117 EHA117 DXE117 DNI117 DDM117 CTQ117 CJU117 BZY117 BQC117 BGG117 AWK117 AMO117 DDG118 K113:K123 CJO118 CTK118 BZS118 BPW118 BGA118 AWE118 AMI118 ACM118 SQ118 IU118 WVG118 WLK118 WBO118 VRS118 VHW118 UYA118 UOE118 UEI118 TUM118 TKQ118 TAU118 SQY118 SHC118 RXG118 RNK118 RDO118 QTS118 QJW118 QAA118 PQE118 PGI118 OWM118 OMQ118 OCU118 NSY118 NJC118 MZG118 MPK118 MFO118 LVS118 LLW118 LCA118 KSE118 KII118 JYM118 JOQ118 JEU118 IUY118 ILC118 IBG118 HRK118 HHO118 GXS118 GNW118 GEA118 FUE118 FKI118 FAM118 EQQ118 EGU118 DWY118 DNC118 ACS119 SW119 JA119 WVM119 WLQ119 WBU119 VRY119 VIC119 UYG119 UOK119 UEO119 TUS119 TKW119 TBA119 SRE119 SHI119 RXM119 RNQ119 RDU119 QTY119 QKC119 QAG119 PQK119 PGO119 OWS119 OMW119 ODA119 NTE119 NJI119 MZM119 MPQ119 MFU119 LVY119 LMC119 LCG119 KSK119 KIO119 JYS119 JOW119 JFA119 IVE119 ILI119 IBM119 HRQ119 HHU119 GXY119 GOC119 GEG119 FUK119 FKO119 FAS119 EQW119 EHA119 DXE119 DNI119 DDM119 CTQ119 CJU119 BZY119 BQC119 BGG119 AWK119 AMO119 DNC120 DWY124 DDG120 CJO120 CTK120 BZS120 BPW120 BGA120 AWE120 AMI120 ACM120 SQ120 IU120 WVG120 WLK120 WBO120 VRS120 VHW120 UYA120 UOE120 UEI120 TUM120 TKQ120 TAU120 SQY120 SHC120 RXG120 RNK120 RDO120 QTS120 QJW120 QAA120 PQE120 PGI120 OWM120 OMQ120 OCU120 NSY120 NJC120 MZG120 MPK120 MFO120 LVS120 LLW120 LCA120 KSE120 KII120 JYM120 JOQ120 JEU120 IUY120 ILC120 IBG120 HRK120 HHO120 GXS120 GNW120 GEA120 FUE120 FKI120 FAM120 EQQ120 EGU120 DWY120 ACS121 SW121 JA121 WVM121 WLQ121 WBU121 VRY121 VIC121 UYG121 UOK121 UEO121 TUS121 TKW121 TBA121 SRE121 SHI121 RXM121 RNQ121 RDU121 QTY121 QKC121 QAG121 PQK121 PGO121 OWS121 OMW121 ODA121 NTE121 NJI121 MZM121 MPQ121 MFU121 LVY121 LMC121 LCG121 KSK121 KIO121 JYS121 JOW121 JFA121 IVE121 ILI121 IBM121 HRQ121 HHU121 GXY121 GOC121 GEG121 FUK121 FKO121 FAS121 EQW121 EHA121 DXE121 DNI121 DDM121 CTQ121 CJU121 BZY121 BQC121 BGG121 AWK121 AMO121 DWY122 DNC122 DDG122 CJO122 CTK122 BZS122 BPW122 BGA122 AWE122 AMI122 ACM122 SQ122 IU122 WVG122 WLK122 WBO122 VRS122 VHW122 UYA122 UOE122 UEI122 TUM122 TKQ122 TAU122 SQY122 SHC122 RXG122 RNK122 RDO122 QTS122 QJW122 QAA122 PQE122 PGI122 OWM122 OMQ122 OCU122 NSY122 NJC122 MZG122 MPK122 MFO122 LVS122 LLW122 LCA122 KSE122 KII122 JYM122 JOQ122 JEU122 IUY122 ILC122 IBG122 HRK122 HHO122 GXS122 GNW122 GEA122 FUE122 FKI122 FAM122 EQQ122 EGU122 EGU124 SW123 JA123 WVM123 WLQ123 WBU123 VRY123 VIC123 UYG123 UOK123 UEO123 TUS123 TKW123 TBA123 SRE123 SHI123 RXM123 RNQ123 RDU123 QTY123 QKC123 QAG123 PQK123 PGO123 OWS123 OMW123 ODA123 NTE123 NJI123 MZM123 MPQ123 MFU123 LVY123 LMC123 LCG123 KSK123 KIO123 JYS123 JOW123 JFA123 IVE123 ILI123 IBM123 HRQ123 HHU123 GXY123 GOC123 GEG123 FUK123 FKO123 FAS123 EQW123 EHA123 DXE123 DNI123 DDM123 CTQ123 CJU123 BZY123 BQC123 BGG123 AWK123 AMO123 BGK168 AMH167 AWO168 AMS168 ACW168 TA168 JE168 WVQ168 WLU168 WBY168 VSC168 VIG168 UYK168 UOO168 UES168 TUW168 TLA168 TBE168 SRI168 SHM168 RXQ168 RNU168 RDY168 QUC168 QKG168 QAK168 PQO168 PGS168 OWW168 ONA168 ODE168 NTI168 NJM168 MZQ168 MPU168 MFY168 LWC168 LMG168 LCK168 KSO168 KIS168 JYW168 JPA168 JFE168 IVI168 ILM168 IBQ168 HRU168 HHY168 GYC168 GOG168 GEK168 FUO168 FKS168 FAW168 ERA168 EHE168 DXI168 DNM168 DDQ168 CTU168 CJY168 CAC168 BQG168 IW220 AMH170 AWO171 AMS171 ACW171 TA171 JE171 WVQ171 WLU171 WBY171 VSC171 VIG171 UYK171 UOO171 UES171 TUW171 TLA171 TBE171 SRI171 SHM171 RXQ171 RNU171 RDY171 QUC171 QKG171 QAK171 PQO171 PGS171 OWW171 ONA171 ODE171 NTI171 NJM171 MZQ171 MPU171 MFY171 LWC171 LMG171 LCK171 KSO171 KIS171 JYW171 JPA171 JFE171 IVI171 ILM171 IBQ171 HRU171 HHY171 GYC171 GOG171 GEK171 FUO171 FKS171 FAW171 ERA171 EHE171 DXI171 DNM171 DDQ171 CTU171 CJY171 CAC171 BQG171 IT129:IT130 WLJ135 WBN135 VRR135 VHV135 UXZ135 UOD135 UEH135 TUL135 TKP135 TAT135 SQX135 SHB135 RXF135 RNJ135 RDN135 QTR135 QJV135 PZZ135 PQD135 PGH135 OWL135 OMP135 OCT135 NSX135 NJB135 MZF135 MPJ135 MFN135 LVR135 LLV135 LBZ135 KSD135 KIH135 JYL135 JOP135 JET135 IUX135 ILB135 IBF135 HRJ135 HHN135 GXR135 GNV135 GDZ135 FUD135 FKH135 FAL135 EQP135 EGT135 DWX135 DNB135 DDF135 CTJ135 CJN135 BZR135 BPV135 BFZ135 AWD135 AMH135 ACL135 K135 J109:J110 WUZ128 WVF129:WVF130 WLJ129:WLJ130 WBN129:WBN130 VRR129:VRR130 VHV129:VHV130 UXZ129:UXZ130 UOD129:UOD130 UEH129:UEH130 TUL129:TUL130 TKP129:TKP130 TAT129:TAT130 SQX129:SQX130 SHB129:SHB130 RXF129:RXF130 RNJ129:RNJ130 RDN129:RDN130 QTR129:QTR130 QJV129:QJV130 PZZ129:PZZ130 PQD129:PQD130 PGH129:PGH130 OWL129:OWL130 OMP129:OMP130 OCT129:OCT130 NSX129:NSX130 NJB129:NJB130 MZF129:MZF130 MPJ129:MPJ130 MFN129:MFN130 LVR129:LVR130 LLV129:LLV130 LBZ129:LBZ130 KSD129:KSD130 KIH129:KIH130 JYL129:JYL130 JOP129:JOP130 JET129:JET130 IUX129:IUX130 ILB129:ILB130 IBF129:IBF130 HRJ129:HRJ130 HHN129:HHN130 GXR129:GXR130 GNV129:GNV130 GDZ129:GDZ130 FUD129:FUD130 FKH129:FKH130 FAL129:FAL130 EQP129:EQP130 EGT129:EGT130 DWX129:DWX130 DNB129:DNB130 DDF129:DDF130 CTJ129:CTJ130 CJN129:CJN130 BZR129:BZR130 BPV129:BPV130 BFZ129:BFZ130 AWD129:AWD130 AMH129:AMH130 ACL129:ACL130 E313:E314 ACO218 AMS305:AMS307 AWO305:AWO307 BGK305:BGK307 BQG305:BQG307 CAC305:CAC307 CJY305:CJY307 CTU305:CTU307 DDQ305:DDQ307 DNM305:DNM307 DXI305:DXI307 EHE305:EHE307 ERA305:ERA307 FAW305:FAW307 FKS305:FKS307 FUO305:FUO307 GEK305:GEK307 GOG305:GOG307 GYC305:GYC307 HHY305:HHY307 HRU305:HRU307 IBQ305:IBQ307 ILM305:ILM307 IVI305:IVI307 JFE305:JFE307 JPA305:JPA307 JYW305:JYW307 KIS305:KIS307 KSO305:KSO307 LCK305:LCK307 LMG305:LMG307 LWC305:LWC307 MFY305:MFY307 MPU305:MPU307 MZQ305:MZQ307 NJM305:NJM307 NTI305:NTI307 ODE305:ODE307 ONA305:ONA307 OWW305:OWW307 PGS305:PGS307 PQO305:PQO307 QAK305:QAK307 QKG305:QKG307 QUC305:QUC307 RDY305:RDY307 RNU305:RNU307 RXQ305:RXQ307 SHM305:SHM307 SRI305:SRI307 TBE305:TBE307 TLA305:TLA307 TUW305:TUW307 UES305:UES307 UOO305:UOO307 UYK305:UYK307 VIG305:VIG307 VSC305:VSC307 WBY305:WBY307 WLU305:WLU307 WVQ305:WVQ307 JE305:JE307 TA305:TA307 K212:K216 AMK218 AWG218 BGC218 BPY218 BZU218 CJQ218 CTM218 DDI218 DNE218 DXA218 EGW218 EQS218 FAO218 FKK218 FUG218 GEC218 GNY218 GXU218 HHQ218 HRM218 IBI218 ILE218 IVA218 JEW218 JOS218 JYO218 KIK218 KSG218 LCC218 LLY218 LVU218 MFQ218 MPM218 MZI218 NJE218 NTA218 OCW218 OMS218 OWO218 PGK218 PQG218 QAC218 QJY218 QTU218 RDQ218 RNM218 RXI218 SHE218 SRA218 TAW218 TKS218 TUO218 UEK218 UOG218 UYC218 VHY218 VRU218 WBQ218 WLM218 WVI218 IW218 SS218 ACW299 AMS299 AWO299 BGK299 BQG299 CAC299 CJY299 CTU299 DDQ299 DNM299 DXI299 EHE299 ERA299 FAW299 FKS299 FUO299 GEK299 GOG299 GYC299 HHY299 HRU299 IBQ299 ILM299 IVI299 JFE299 JPA299 JYW299 KIS299 KSO299 LCK299 LMG299 LWC299 MFY299 MPU299 MZQ299 NJM299 NTI299 ODE299 ONA299 OWW299 PGS299 PQO299 QAK299 QKG299 QUC299 RDY299 RNU299 RXQ299 SHM299 SRI299 TBE299 TLA299 TUW299 UES299 UOO299 UYK299 VIG299 VSC299 WBY299 WLU299 WVQ299 JE299 TA299 ACW301 AMS301 AWO301 BGK301 BQG301 CAC301 CJY301 CTU301 DDQ301 DNM301 DXI301 EHE301 ERA301 FAW301 FKS301 FUO301 GEK301 GOG301 GYC301 HHY301 HRU301 IBQ301 ILM301 IVI301 JFE301 JPA301 JYW301 KIS301 KSO301 LCK301 LMG301 LWC301 MFY301 MPU301 MZQ301 NJM301 NTI301 ODE301 ONA301 OWW301 PGS301 PQO301 QAK301 QKG301 QUC301 RDY301 RNU301 RXQ301 SHM301 SRI301 TBE301 TLA301 TUW301 UES301 UOO301 UYK301 VIG301 VSC301 WBY301 WLU301 WVQ301 JE301 TA301 K274:K275 AMS303 AWO303 BGK303 BQG303 CAC303 CJY303 CTU303 DDQ303 DNM303 DXI303 EHE303 ERA303 FAW303 FKS303 FUO303 GEK303 GOG303 GYC303 HHY303 HRU303 IBQ303 ILM303 IVI303 JFE303 JPA303 JYW303 KIS303 KSO303 LCK303 LMG303 LWC303 MFY303 MPU303 MZQ303 NJM303 NTI303 ODE303 ONA303 OWW303 PGS303 PQO303 QAK303 QKG303 QUC303 RDY303 RNU303 RXQ303 SHM303 SRI303 TBE303 TLA303 TUW303 UES303 UOO303 UYK303 VIG303 VSC303 WBY303 WLU303 WVQ303 JE303 TA303 ALO65:ALO66 ALO70:ALO71 ALO75:ALO76 ALO99:ALO100 ALO86:ALO87 ALO95:ALO96 ALO90:ALO91 M106:M108 ACL133 AMH133 AWD133 BFZ133 BPV133 BZR133 CJN133 CTJ133 DDF133 DNB133 DWX133 EGT133 EQP133 FAL133 FKH133 FUD133 GDZ133 GNV133 GXR133 HHN133 HRJ133 IBF133 ILB133 IUX133 JET133 JOP133 JYL133 KIH133 KSD133 LBZ133 LLV133 LVR133 MFN133 MPJ133 MZF133 NJB133 NSX133 OCT133 OMP133 OWL133 PGH133 PQD133 PZZ133 QJV133 QTR133 RDN133 RNJ133 RXF133 SHB133 SQX133 TAT133 TKP133 TUL133 UEH133 UOD133 UXZ133 VHV133 VRR133 WBN133 WLJ133 WVF133 IT133 SP133 L132:L134 WUR134 WKV134 WAZ134 VRD134 VHH134 UXL134 UNP134 UDT134 TTX134 TKB134 TAF134 SQJ134 SGN134 RWR134 RMV134 RCZ134 QTD134 QJH134 PZL134 PPP134 PFT134 OVX134 OMB134 OCF134 NSJ134 NIN134 MYR134 MOV134 MEZ134 LVD134 LLH134 LBL134 KRP134 KHT134 JXX134 JOB134 JEF134 IUJ134 IKN134 IAR134 HQV134 HGZ134 GXD134 GNH134 GDL134 FTP134 FJT134 EZX134 EQB134 EGF134 DWJ134 DMN134 DCR134 CSV134 CIZ134 BZD134 BPH134 BFL134 AVP134 ALT134 ABX134 SB134 ALO80 J85:J105 ALO83 SP135 J64:J83 BPK308:BPK309 ACW305:ACW307 BZG308:BZG309 CJC308:CJC309 CSY308:CSY309 DCU308:DCU309 DMQ308:DMQ309 DWM308:DWM309 EGI308:EGI309 EQE308:EQE309 FAA308:FAA309 FJW308:FJW309 FTS308:FTS309 GDO308:GDO309 GNK308:GNK309 GXG308:GXG309 HHC308:HHC309 HQY308:HQY309 IAU308:IAU309 IKQ308:IKQ309 IUM308:IUM309 JEI308:JEI309 JOE308:JOE309 JYA308:JYA309 KHW308:KHW309 KRS308:KRS309 LBO308:LBO309 LLK308:LLK309 LVG308:LVG309 MFC308:MFC309 MOY308:MOY309 MYU308:MYU309 NIQ308:NIQ309 NSM308:NSM309 OCI308:OCI309 OME308:OME309 OWA308:OWA309 PFW308:PFW309 PPS308:PPS309 PZO308:PZO309 QJK308:QJK309 QTG308:QTG309 RDC308:RDC309 RMY308:RMY309 RWU308:RWU309 SGQ308:SGQ309 SQM308:SQM309 TAI308:TAI309 TKE308:TKE309 TUA308:TUA309 UDW308:UDW309 UNS308:UNS309 UXO308:UXO309 VHK308:VHK309 VRG308:VRG309 WBC308:WBC309 WKY308:WKY309 WUU308:WUU309 II308:II309 SE308:SE309 ACA308:ACA309 ALW308:ALW309 K280:K281 AVS308:AVS309 JA313:JA314 SW313:SW314 ACS313:ACS314 AMO313:AMO314 AWK313:AWK314 BGG313:BGG314 BQC313:BQC314 BZY313:BZY314 CJU313:CJU314 CTQ313:CTQ314 DDM313:DDM314 DNI313:DNI314 DXE313:DXE314 EHA313:EHA314 EQW313:EQW314 FAS313:FAS314 FKO313:FKO314 FUK313:FUK314 GEG313:GEG314 GOC313:GOC314 GXY313:GXY314 HHU313:HHU314 HRQ313:HRQ314 IBM313:IBM314 ILI313:ILI314 IVE313:IVE314 JFA313:JFA314 JOW313:JOW314 JYS313:JYS314 KIO313:KIO314 KSK313:KSK314 LCG313:LCG314 LMC313:LMC314 LVY313:LVY314 MFU313:MFU314 MPQ313:MPQ314 MZM313:MZM314 NJI313:NJI314 NTE313:NTE314 ODA313:ODA314 OMW313:OMW314 OWS313:OWS314 PGO313:PGO314 PQK313:PQK314 QAG313:QAG314 QKC313:QKC314 QTY313:QTY314 RDU313:RDU314 RNQ313:RNQ314 RXM313:RXM314 SHI313:SHI314 SRE313:SRE314 TBA313:TBA314 TKW313:TKW314 TUS313:TUS314 UEO313:UEO314 UOK313:UOK314 UYG313:UYG314 VIC313:VIC314 VRY313:VRY314 WBU313:WBU314 WLQ313:WLQ314 TA241 K127:K130 ACW241 AMS241 AWO241 BGK241 BQG241 CAC241 CJY241 CTU241 DDQ241 DNM241 DXI241 EHE241 ERA241 FAW241 FKS241 FUO241 GEK241 GOG241 GYC241 HHY241 HRU241 IBQ241 ILM241 IVI241 JFE241 JPA241 JYW241 KIS241 KSO241 LCK241 LMG241 LWC241 MFY241 MPU241 MZQ241 NJM241 NTI241 ODE241 ONA241 OWW241 PGS241 PQO241 QAK241 QKG241 QUC241 RDY241 RNU241 RXQ241 SHM241 SRI241 TBE241 TLA241 TUW241 UES241 UOO241 UYK241 VIG241 VSC241 WBY241 WLU241 WVQ241 JE241 WVM313:WVM314 K286:K287 K33:K43 BFO308:BFO309 AWO140 BGK140 BQG140 CAC140 CJY140 CTU140 DDQ140 DNM140 DXI140 EHE140 ERA140 FAW140 FKS140 FUO140 GEK140 GOG140 GYC140 HHY140 HRU140 IBQ140 ILM140 IVI140 JFE140 JPA140 JYW140 KIS140 KSO140 LCK140 LMG140 LWC140 MFY140 MPU140 MZQ140 NJM140 NTI140 ODE140 ONA140 OWW140 PGS140 PQO140 QAK140 QKG140 QUC140 RDY140 RNU140 RXQ140 SHM140 SRI140 TBE140 TLA140 TUW140 UES140 UOO140 UYK140 VIG140 VSC140 WBY140 WLU140 WVQ140 JE140 TA140 ACW140 AMS140 AMS142 AWO142 BGK142 BQG142 CAC142 CJY142 CTU142 DDQ142 DNM142 DXI142 EHE142 ERA142 FAW142 FKS142 FUO142 GEK142 GOG142 GYC142 HHY142 HRU142 IBQ142 ILM142 IVI142 JFE142 JPA142 JYW142 KIS142 KSO142 LCK142 LMG142 LWC142 MFY142 MPU142 MZQ142 NJM142 NTI142 ODE142 ONA142 OWW142 PGS142 PQO142 QAK142 QKG142 QUC142 RDY142 RNU142 RXQ142 SHM142 SRI142 TBE142 TLA142 TUW142 UES142 UOO142 UYK142 VIG142 VSC142 WBY142 WLU142 WVQ142 JE142 TA142 ACW142 ACW144 TA144 JE144 WVQ144 WLU144 WBY144 VSC144 VIG144 UYK144 UOO144 UES144 TUW144 TLA144 TBE144 SRI144 SHM144 RXQ144 RNU144 RDY144 QUC144 QKG144 QAK144 PQO144 PGS144 OWW144 ONA144 ODE144 NTI144 NJM144 MZQ144 MPU144 MFY144 LWC144 LMG144 LCK144 KSO144 KIS144 JYW144 JPA144 JFE144 IVI144 ILM144 IBQ144 HRU144 HHY144 GYC144 GOG144 GEK144 FUO144 FKS144 FAW144 ERA144 EHE144 DXI144 DNM144 DDQ144 CTU144 CJY144 CAC144 BQG144 BGK144 AWO144 AMS144 AMS154 AWO148 AWO154 BGK148 BGK154 BQG148 BQG154 CAC148 CAC154 CJY148 CJY154 CTU148 CTU154 DDQ148 DDQ154 DNM148 DNM154 DXI148 DXI154 EHE148 EHE154 ERA148 ERA154 FAW148 FAW154 FKS148 FKS154 FUO148 FUO154 GEK148 GEK154 GOG148 GOG154 GYC148 GYC154 HHY148 HHY154 HRU148 HRU154 IBQ148 IBQ154 ILM148 ILM154 IVI148 IVI154 JFE148 JFE154 JPA148 JPA154 JYW148 JYW154 KIS148 KIS154 KSO148 KSO154 LCK148 LCK154 LMG148 LMG154 LWC148 LWC154 MFY148 MFY154 MPU148 MPU154 MZQ148 MZQ154 NJM148 NJM154 NTI148 NTI154 ODE148 ODE154 ONA148 ONA154 OWW148 OWW154 PGS148 PGS154 PQO148 PQO154 QAK148 QAK154 QKG148 QKG154 QUC148 QUC154 RDY148 RDY154 RNU148 RNU154 RXQ148 RXQ154 SHM148 SHM154 SRI148 SRI154 TBE148 TBE154 TLA148 TLA154 TUW148 TUW154 UES148 UES154 UOO148 UOO154 UYK148 UYK154 VIG148 VIG154 VSC148 VSC154 WBY148 WBY154 WLU148 WLU154 WVQ148 WVQ154 JE148 JE154 TA148 TA154 ACW148 ACW154 AMS148 AWO146 BGK146 BQG146 CAC146 CJY146 CTU146 DDQ146 DNM146 DXI146 EHE146 ERA146 FAW146 FKS146 FUO146 GEK146 GOG146 GYC146 HHY146 HRU146 IBQ146 ILM146 IVI146 JFE146 JPA146 JYW146 KIS146 KSO146 LCK146 LMG146 LWC146 MFY146 MPU146 MZQ146 NJM146 NTI146 ODE146 ONA146 OWW146 PGS146 PQO146 QAK146 QKG146 QUC146 RDY146 RNU146 RXQ146 SHM146 SRI146 TBE146 TLA146 TUW146 UES146 UOO146 UYK146 VIG146 VSC146 WBY146 WLU146 WVQ146 JE146 TA146 ACW146 AMS146 K139:K151 AMS248 ACW248 TA248 JE248 WVQ248 WLU248 WBY248 VSC248 VIG248 UYK248 UOO248 UES248 TUW248 TLA248 TBE248 SRI248 SHM248 RXQ248 RNU248 RDY248 QUC248 QKG248 QAK248 PQO248 PGS248 OWW248 ONA248 ODE248 NTI248 NJM248 MZQ248 MPU248 MFY248 LWC248 LMG248 LCK248 KSO248 KIS248 JYW248 JPA248 JFE248 IVI248 ILM248 IBQ248 HRU248 HHY248 GYC248 GOG248 GEK248 FUO248 FKS248 FAW248 ERA248 EHE248 DXI248 DNM248 DDQ248 CTU248 CJY248 CAC248 BQG248 BGK248 AWO248 K226:K251 AWO254 BGK254 BQG254 CAC254 CJY254 CTU254 DDQ254 DNM254 DXI254 EHE254 ERA254 FAW254 FKS254 FUO254 GEK254 GOG254 GYC254 HHY254 HRU254 IBQ254 ILM254 IVI254 JFE254 JPA254 JYW254 KIS254 KSO254 LCK254 LMG254 LWC254 MFY254 MPU254 MZQ254 NJM254 NTI254 ODE254 ONA254 OWW254 PGS254 PQO254 QAK254 QKG254 QUC254 RDY254 RNU254 RXQ254 SHM254 SRI254 TBE254 TLA254 TUW254 UES254 UOO254 UYK254 VIG254 VSC254 WBY254 WLU254 WVQ254 JE254 TA254 ACW254 AMS254 AMS272 ACW272 TA272 JE272 WVQ272 WLU272 WBY272 VSC272 VIG272 UYK272 UOO272 UES272 TUW272 TLA272 TBE272 SRI272 SHM272 RXQ272 RNU272 RDY272 QUC272 QKG272 QAK272 PQO272 PGS272 OWW272 ONA272 ODE272 NTI272 NJM272 MZQ272 MPU272 MFY272 LWC272 LMG272 LCK272 KSO272 KIS272 JYW272 JPA272 JFE272 IVI272 ILM272 IBQ272 HRU272 HHY272 GYC272 GOG272 GEK272 FUO272 FKS272 FAW272 ERA272 EHE272 DXI272 DNM272 DDQ272 CTU272 CJY272 CAC272 BQG272 BGK272 AWO272 AWO278 BGK278 BQG278 CAC278 CJY278 CTU278 DDQ278 DNM278 DXI278 EHE278 ERA278 FAW278 FKS278 FUO278 GEK278 GOG278 GYC278 HHY278 HRU278 IBQ278 ILM278 IVI278 JFE278 JPA278 JYW278 KIS278 KSO278 LCK278 LMG278 LWC278 MFY278 MPU278 MZQ278 NJM278 NTI278 ODE278 ONA278 OWW278 PGS278 PQO278 QAK278 QKG278 QUC278 RDY278 RNU278 RXQ278 SHM278 SRI278 TBE278 TLA278 TUW278 UES278 UOO278 UYK278 VIG278 VSC278 WBY278 WLU278 WVQ278 JE278 TA278 ACW278 AMS278 AMS284 ACW284 TA284 JE284 WVQ284 WLU284 WBY284 VSC284 VIG284 UYK284 UOO284 UES284 TUW284 TLA284 TBE284 SRI284 SHM284 RXQ284 RNU284 RDY284 QUC284 QKG284 QAK284 PQO284 PGS284 OWW284 ONA284 ODE284 NTI284 NJM284 MZQ284 MPU284 MFY284 LWC284 LMG284 LCK284 KSO284 KIS284 JYW284 JPA284 JFE284 IVI284 ILM284 IBQ284 HRU284 HHY284 GYC284 GOG284 GEK284 FUO284 FKS284 FAW284 ERA284 EHE284 DXI284 DNM284 DDQ284 CTU284 CJY284 CAC284 BQG284 BGK284 AWO284 AWO290 BGK290 BQG290 CAC290 CJY290 CTU290 DDQ290 DNM290 DXI290 EHE290 ERA290 FAW290 FKS290 FUO290 GEK290 GOG290 GYC290 HHY290 HRU290 IBQ290 ILM290 IVI290 JFE290 JPA290 JYW290 KIS290 KSO290 LCK290 LMG290 LWC290 MFY290 MPU290 MZQ290 NJM290 NTI290 ODE290 ONA290 OWW290 PGS290 PQO290 QAK290 QKG290 QUC290 RDY290 RNU290 RXQ290 SHM290 SRI290 TBE290 TLA290 TUW290 UES290 UOO290 UYK290 VIG290 VSC290 WBY290 WLU290 WVQ290 JE290 TA290 ACW290 AMS290 ACW257 TA257 JE257 WVQ257 WLU257 WBY257 VSC257 VIG257 UYK257 UOO257 UES257 TUW257 TLA257 TBE257 SRI257 SHM257 RXQ257 RNU257 RDY257 QUC257 QKG257 QAK257 PQO257 PGS257 OWW257 ONA257 ODE257 NTI257 NJM257 MZQ257 MPU257 MFY257 LWC257 LMG257 LCK257 KSO257 KIS257 JYW257 JPA257 JFE257 IVI257 ILM257 IBQ257 HRU257 HHY257 GYC257 GOG257 GEK257 FUO257 FKS257 FAW257 ERA257 EHE257 DXI257 DNM257 DDQ257 CTU257 CJY257 CAC257 BQG257 BGK257 AWO257 AMS257 AMS260 AWO260 BGK260 BQG260 CAC260 CJY260 CTU260 DDQ260 DNM260 DXI260 EHE260 ERA260 FAW260 FKS260 FUO260 GEK260 GOG260 GYC260 HHY260 HRU260 IBQ260 ILM260 IVI260 JFE260 JPA260 JYW260 KIS260 KSO260 LCK260 LMG260 LWC260 MFY260 MPU260 MZQ260 NJM260 NTI260 ODE260 ONA260 OWW260 PGS260 PQO260 QAK260 QKG260 QUC260 RDY260 RNU260 RXQ260 SHM260 SRI260 TBE260 TLA260 TUW260 UES260 UOO260 UYK260 VIG260 VSC260 WBY260 WLU260 WVQ260 JE260 TA260 ACW260 K253:K263 TA263 JE263 WVQ263 WLU263 WBY263 VSC263 VIG263 UYK263 UOO263 UES263 TUW263 TLA263 TBE263 SRI263 SHM263 RXQ263 RNU263 RDY263 QUC263 QKG263 QAK263 PQO263 PGS263 OWW263 ONA263 ODE263 NTI263 NJM263 MZQ263 MPU263 MFY263 LWC263 LMG263 LCK263 KSO263 KIS263 JYW263 JPA263 JFE263 IVI263 ILM263 IBQ263 HRU263 HHY263 GYC263 GOG263 GEK263 FUO263 FKS263 FAW263 ERA263 EHE263 DXI263 DNM263 DDQ263 CTU263 CJY263 CAC263 BQG263 BGK263 AWO263 AMS263 ACW263 ACW266 AMS266 AWO266 BGK266 BQG266 CAC266 CJY266 CTU266 DDQ266 DNM266 DXI266 EHE266 ERA266 FAW266 FKS266 FUO266 GEK266 GOG266 GYC266 HHY266 HRU266 IBQ266 ILM266 IVI266 JFE266 JPA266 JYW266 KIS266 KSO266 LCK266 LMG266 LWC266 MFY266 MPU266 MZQ266 NJM266 NTI266 ODE266 ONA266 OWW266 PGS266 PQO266 QAK266 QKG266 QUC266 RDY266 RNU266 RXQ266 SHM266 SRI266 TBE266 TLA266 TUW266 UES266 UOO266 UYK266 VIG266 VSC266 WBY266 WLU266 WVQ266 JE266 TA266 K305:K310 WVS158:WVS161 JG156 TC156 ACY156 AMU156 AWQ156 BGM156 BQI156 CAE156 CKA156 CTW156 DDS156 DNO156 DXK156 EHG156 ERC156 FAY156 FKU156 FUQ156 GEM156 GOI156 GYE156 HIA156 HRW156 IBS156 ILO156 IVK156 JFG156 JPC156 JYY156 KIU156 KSQ156 LCM156 LMI156 LWE156 MGA156 MPW156 MZS156 NJO156 NTK156 ODG156 ONC156 OWY156 PGU156 PQQ156 QAM156 QKI156 QUE156 REA156 RNW156 RXS156 SHO156 SRK156 TBG156 TLC156 TUY156 UEU156 UOQ156 UYM156 VII156 VSE156 WCA156 WLW156 WVS156 JG158:JG161 TC158:TC161 ACY158:ACY161 AMU158:AMU161 AWQ158:AWQ161 BGM158:BGM161 BQI158:BQI161 CAE158:CAE161 CKA158:CKA161 CTW158:CTW161 DDS158:DDS161 DNO158:DNO161 DXK158:DXK161 EHG158:EHG161 ERC158:ERC161 FAY158:FAY161 FKU158:FKU161 FUQ158:FUQ161 GEM158:GEM161 GOI158:GOI161 GYE158:GYE161 HIA158:HIA161 HRW158:HRW161 IBS158:IBS161 ILO158:ILO161 IVK158:IVK161 JFG158:JFG161 JPC158:JPC161 JYY158:JYY161 KIU158:KIU161 KSQ158:KSQ161 LCM158:LCM161 LMI158:LMI161 LWE158:LWE161 MGA158:MGA161 MPW158:MPW161 MZS158:MZS161 NJO158:NJO161 NTK158:NTK161 ODG158:ODG161 ONC158:ONC161 OWY158:OWY161 PGU158:PGU161 PQQ158:PQQ161 QAM158:QAM161 QKI158:QKI161 QUE158:QUE161 REA158:REA161 RNW158:RNW161 RXS158:RXS161 SHO158:SHO161 SRK158:SRK161 TBG158:TBG161 TLC158:TLC161 TUY158:TUY161 UEU158:UEU161 UOQ158:UOQ161 UYM158:UYM161 VII158:VII161 VSE158:VSE161 WCA158:WCA161 WLW158:WLW161 K158:K161 K155:K156 K312:K315 TA311:TA312 JE311:JE312 WVQ311:WVQ312 WLU311:WLU312 WBY311:WBY312 VSC311:VSC312 VIG311:VIG312 UYK311:UYK312 UOO311:UOO312 UES311:UES312 TUW311:TUW312 TLA311:TLA312 TBE311:TBE312 SRI311:SRI312 SHM311:SHM312 RXQ311:RXQ312 RNU311:RNU312 RDY311:RDY312 QUC311:QUC312 QKG311:QKG312 QAK311:QAK312 PQO311:PQO312 PGS311:PGS312 OWW311:OWW312 ONA311:ONA312 ODE311:ODE312 NTI311:NTI312 NJM311:NJM312 MZQ311:MZQ312 MPU311:MPU312 MFY311:MFY312 LWC311:LWC312 LMG311:LMG312 LCK311:LCK312 KSO311:KSO312 KIS311:KIS312 JYW311:JYW312 JPA311:JPA312 JFE311:JFE312 IVI311:IVI312 ILM311:ILM312 IBQ311:IBQ312 HRU311:HRU312 HHY311:HHY312 GYC311:GYC312 GOG311:GOG312 GEK311:GEK312 FUO311:FUO312 FKS311:FKS312 FAW311:FAW312 ERA311:ERA312 EHE311:EHE312 DXI311:DXI312 DNM311:DNM312 DDQ311:DDQ312 CTU311:CTU312 CJY311:CJY312 CAC311:CAC312 BQG311:BQG312 BGK311:BGK312 AWO311:AWO312 AMS311:AMS312 ACW311:ACW312 AMS319:AMS320 AWO319:AWO320 BGK319:BGK320 BQG319:BQG320 CAC319:CAC320 CJY319:CJY320 CTU319:CTU320 DDQ319:DDQ320 DNM319:DNM320 DXI319:DXI320 EHE319:EHE320 ERA319:ERA320 FAW319:FAW320 FKS319:FKS320 FUO319:FUO320 GEK319:GEK320 GOG319:GOG320 GYC319:GYC320 HHY319:HHY320 HRU319:HRU320 IBQ319:IBQ320 ILM319:ILM320 IVI319:IVI320 JFE319:JFE320 JPA319:JPA320 JYW319:JYW320 KIS319:KIS320 KSO319:KSO320 LCK319:LCK320 LMG319:LMG320 LWC319:LWC320 MFY319:MFY320 MPU319:MPU320 MZQ319:MZQ320 NJM319:NJM320 NTI319:NTI320 ODE319:ODE320 ONA319:ONA320 OWW319:OWW320 PGS319:PGS320 PQO319:PQO320 QAK319:QAK320 QKG319:QKG320 QUC319:QUC320 RDY319:RDY320 RNU319:RNU320 RXQ319:RXQ320 SHM319:SHM320 SRI319:SRI320 TBE319:TBE320 TLA319:TLA320 TUW319:TUW320 UES319:UES320 UOO319:UOO320 UYK319:UYK320 VIG319:VIG320 VSC319:VSC320 WBY319:WBY320 WLU319:WLU320 WVQ319:WVQ320 JE319:JE320 TA319:TA320 K320:K321 ACW319:ACW320 K323 TA322:TA323 JE322:JE323 WVQ322:WVQ323 WLU322:WLU323 WBY322:WBY323 VSC322:VSC323 VIG322:VIG323 UYK322:UYK323 UOO322:UOO323 UES322:UES323 TUW322:TUW323 TLA322:TLA323 TBE322:TBE323 SRI322:SRI323 SHM322:SHM323 RXQ322:RXQ323 RNU322:RNU323 RDY322:RDY323 QUC322:QUC323 QKG322:QKG323 QAK322:QAK323 PQO322:PQO323 PGS322:PGS323 OWW322:OWW323 ONA322:ONA323 ODE322:ODE323 NTI322:NTI323 NJM322:NJM323 MZQ322:MZQ323 MPU322:MPU323 MFY322:MFY323 LWC322:LWC323 LMG322:LMG323 LCK322:LCK323 KSO322:KSO323 KIS322:KIS323 JYW322:JYW323 JPA322:JPA323 JFE322:JFE323 IVI322:IVI323 ILM322:ILM323 IBQ322:IBQ323 HRU322:HRU323 HHY322:HHY323 GYC322:GYC323 GOG322:GOG323 GEK322:GEK323 FUO322:FUO323 FKS322:FKS323 FAW322:FAW323 ERA322:ERA323 EHE322:EHE323 DXI322:DXI323 DNM322:DNM323 DDQ322:DDQ323 CTU322:CTU323 CJY322:CJY323 CAC322:CAC323 BQG322:BQG323 BGK322:BGK323 AWO322:AWO323 AMS322:AMS323 ACW322:ACW323 AMS316:AMS317 AMS334:AMS893 AWO316:AWO317 AWO334:AWO893 BGK316:BGK317 BGK334:BGK893 BQG316:BQG317 BQG334:BQG893 CAC316:CAC317 CAC334:CAC893 CJY316:CJY317 CJY334:CJY893 CTU316:CTU317 CTU334:CTU893 DDQ316:DDQ317 DDQ334:DDQ893 DNM316:DNM317 DNM334:DNM893 DXI316:DXI317 DXI334:DXI893 EHE316:EHE317 EHE334:EHE893 ERA316:ERA317 ERA334:ERA893 FAW316:FAW317 FAW334:FAW893 FKS316:FKS317 FKS334:FKS893 FUO316:FUO317 FUO334:FUO893 GEK316:GEK317 GEK334:GEK893 GOG316:GOG317 GOG334:GOG893 GYC316:GYC317 GYC334:GYC893 HHY316:HHY317 HHY334:HHY893 HRU316:HRU317 HRU334:HRU893 IBQ316:IBQ317 IBQ334:IBQ893 ILM316:ILM317 ILM334:ILM893 IVI316:IVI317 IVI334:IVI893 JFE316:JFE317 JFE334:JFE893 JPA316:JPA317 JPA334:JPA893 JYW316:JYW317 JYW334:JYW893 KIS316:KIS317 KIS334:KIS893 KSO316:KSO317 KSO334:KSO893 LCK316:LCK317 LCK334:LCK893 LMG316:LMG317 LMG334:LMG893 LWC316:LWC317 LWC334:LWC893 MFY316:MFY317 MFY334:MFY893 MPU316:MPU317 MPU334:MPU893 MZQ316:MZQ317 MZQ334:MZQ893 NJM316:NJM317 NJM334:NJM893 NTI316:NTI317 NTI334:NTI893 ODE316:ODE317 ODE334:ODE893 ONA316:ONA317 ONA334:ONA893 OWW316:OWW317 OWW334:OWW893 PGS316:PGS317 PGS334:PGS893 PQO316:PQO317 PQO334:PQO893 QAK316:QAK317 QAK334:QAK893 QKG316:QKG317 QKG334:QKG893 QUC316:QUC317 QUC334:QUC893 RDY316:RDY317 RDY334:RDY893 RNU316:RNU317 RNU334:RNU893 RXQ316:RXQ317 RXQ334:RXQ893 SHM316:SHM317 SHM334:SHM893 SRI316:SRI317 SRI334:SRI893 TBE316:TBE317 TBE334:TBE893 TLA316:TLA317 TLA334:TLA893 TUW316:TUW317 TUW334:TUW893 UES316:UES317 UES334:UES893 UOO316:UOO317 UOO334:UOO893 UYK316:UYK317 UYK334:UYK893 VIG316:VIG317 VIG334:VIG893 VSC316:VSC317 VSC334:VSC893 WBY316:WBY317 WBY334:WBY893 WLU316:WLU317 WLU334:WLU893 WVQ316:WVQ317 WVQ334:WVQ893 JE316:JE317 JE334:JE893 TA316:TA317 TA334:TA893 K317:K318 K331:K893 ACW316:ACW317 ACW334:ACW893">
      <formula1>Способ_закупок</formula1>
    </dataValidation>
    <dataValidation type="textLength" operator="equal" allowBlank="1" showInputMessage="1" showErrorMessage="1" error="БИН должен содержать 12 символов" sqref="WXC983105:WXC983933 BA65601:BA66429 KQ65601:KQ66429 UM65601:UM66429 AEI65601:AEI66429 AOE65601:AOE66429 AYA65601:AYA66429 BHW65601:BHW66429 BRS65601:BRS66429 CBO65601:CBO66429 CLK65601:CLK66429 CVG65601:CVG66429 DFC65601:DFC66429 DOY65601:DOY66429 DYU65601:DYU66429 EIQ65601:EIQ66429 ESM65601:ESM66429 FCI65601:FCI66429 FME65601:FME66429 FWA65601:FWA66429 GFW65601:GFW66429 GPS65601:GPS66429 GZO65601:GZO66429 HJK65601:HJK66429 HTG65601:HTG66429 IDC65601:IDC66429 IMY65601:IMY66429 IWU65601:IWU66429 JGQ65601:JGQ66429 JQM65601:JQM66429 KAI65601:KAI66429 KKE65601:KKE66429 KUA65601:KUA66429 LDW65601:LDW66429 LNS65601:LNS66429 LXO65601:LXO66429 MHK65601:MHK66429 MRG65601:MRG66429 NBC65601:NBC66429 NKY65601:NKY66429 NUU65601:NUU66429 OEQ65601:OEQ66429 OOM65601:OOM66429 OYI65601:OYI66429 PIE65601:PIE66429 PSA65601:PSA66429 QBW65601:QBW66429 QLS65601:QLS66429 QVO65601:QVO66429 RFK65601:RFK66429 RPG65601:RPG66429 RZC65601:RZC66429 SIY65601:SIY66429 SSU65601:SSU66429 TCQ65601:TCQ66429 TMM65601:TMM66429 TWI65601:TWI66429 UGE65601:UGE66429 UQA65601:UQA66429 UZW65601:UZW66429 VJS65601:VJS66429 VTO65601:VTO66429 WDK65601:WDK66429 WNG65601:WNG66429 WXC65601:WXC66429 BA131137:BA131965 KQ131137:KQ131965 UM131137:UM131965 AEI131137:AEI131965 AOE131137:AOE131965 AYA131137:AYA131965 BHW131137:BHW131965 BRS131137:BRS131965 CBO131137:CBO131965 CLK131137:CLK131965 CVG131137:CVG131965 DFC131137:DFC131965 DOY131137:DOY131965 DYU131137:DYU131965 EIQ131137:EIQ131965 ESM131137:ESM131965 FCI131137:FCI131965 FME131137:FME131965 FWA131137:FWA131965 GFW131137:GFW131965 GPS131137:GPS131965 GZO131137:GZO131965 HJK131137:HJK131965 HTG131137:HTG131965 IDC131137:IDC131965 IMY131137:IMY131965 IWU131137:IWU131965 JGQ131137:JGQ131965 JQM131137:JQM131965 KAI131137:KAI131965 KKE131137:KKE131965 KUA131137:KUA131965 LDW131137:LDW131965 LNS131137:LNS131965 LXO131137:LXO131965 MHK131137:MHK131965 MRG131137:MRG131965 NBC131137:NBC131965 NKY131137:NKY131965 NUU131137:NUU131965 OEQ131137:OEQ131965 OOM131137:OOM131965 OYI131137:OYI131965 PIE131137:PIE131965 PSA131137:PSA131965 QBW131137:QBW131965 QLS131137:QLS131965 QVO131137:QVO131965 RFK131137:RFK131965 RPG131137:RPG131965 RZC131137:RZC131965 SIY131137:SIY131965 SSU131137:SSU131965 TCQ131137:TCQ131965 TMM131137:TMM131965 TWI131137:TWI131965 UGE131137:UGE131965 UQA131137:UQA131965 UZW131137:UZW131965 VJS131137:VJS131965 VTO131137:VTO131965 WDK131137:WDK131965 WNG131137:WNG131965 WXC131137:WXC131965 BA196673:BA197501 KQ196673:KQ197501 UM196673:UM197501 AEI196673:AEI197501 AOE196673:AOE197501 AYA196673:AYA197501 BHW196673:BHW197501 BRS196673:BRS197501 CBO196673:CBO197501 CLK196673:CLK197501 CVG196673:CVG197501 DFC196673:DFC197501 DOY196673:DOY197501 DYU196673:DYU197501 EIQ196673:EIQ197501 ESM196673:ESM197501 FCI196673:FCI197501 FME196673:FME197501 FWA196673:FWA197501 GFW196673:GFW197501 GPS196673:GPS197501 GZO196673:GZO197501 HJK196673:HJK197501 HTG196673:HTG197501 IDC196673:IDC197501 IMY196673:IMY197501 IWU196673:IWU197501 JGQ196673:JGQ197501 JQM196673:JQM197501 KAI196673:KAI197501 KKE196673:KKE197501 KUA196673:KUA197501 LDW196673:LDW197501 LNS196673:LNS197501 LXO196673:LXO197501 MHK196673:MHK197501 MRG196673:MRG197501 NBC196673:NBC197501 NKY196673:NKY197501 NUU196673:NUU197501 OEQ196673:OEQ197501 OOM196673:OOM197501 OYI196673:OYI197501 PIE196673:PIE197501 PSA196673:PSA197501 QBW196673:QBW197501 QLS196673:QLS197501 QVO196673:QVO197501 RFK196673:RFK197501 RPG196673:RPG197501 RZC196673:RZC197501 SIY196673:SIY197501 SSU196673:SSU197501 TCQ196673:TCQ197501 TMM196673:TMM197501 TWI196673:TWI197501 UGE196673:UGE197501 UQA196673:UQA197501 UZW196673:UZW197501 VJS196673:VJS197501 VTO196673:VTO197501 WDK196673:WDK197501 WNG196673:WNG197501 WXC196673:WXC197501 BA262209:BA263037 KQ262209:KQ263037 UM262209:UM263037 AEI262209:AEI263037 AOE262209:AOE263037 AYA262209:AYA263037 BHW262209:BHW263037 BRS262209:BRS263037 CBO262209:CBO263037 CLK262209:CLK263037 CVG262209:CVG263037 DFC262209:DFC263037 DOY262209:DOY263037 DYU262209:DYU263037 EIQ262209:EIQ263037 ESM262209:ESM263037 FCI262209:FCI263037 FME262209:FME263037 FWA262209:FWA263037 GFW262209:GFW263037 GPS262209:GPS263037 GZO262209:GZO263037 HJK262209:HJK263037 HTG262209:HTG263037 IDC262209:IDC263037 IMY262209:IMY263037 IWU262209:IWU263037 JGQ262209:JGQ263037 JQM262209:JQM263037 KAI262209:KAI263037 KKE262209:KKE263037 KUA262209:KUA263037 LDW262209:LDW263037 LNS262209:LNS263037 LXO262209:LXO263037 MHK262209:MHK263037 MRG262209:MRG263037 NBC262209:NBC263037 NKY262209:NKY263037 NUU262209:NUU263037 OEQ262209:OEQ263037 OOM262209:OOM263037 OYI262209:OYI263037 PIE262209:PIE263037 PSA262209:PSA263037 QBW262209:QBW263037 QLS262209:QLS263037 QVO262209:QVO263037 RFK262209:RFK263037 RPG262209:RPG263037 RZC262209:RZC263037 SIY262209:SIY263037 SSU262209:SSU263037 TCQ262209:TCQ263037 TMM262209:TMM263037 TWI262209:TWI263037 UGE262209:UGE263037 UQA262209:UQA263037 UZW262209:UZW263037 VJS262209:VJS263037 VTO262209:VTO263037 WDK262209:WDK263037 WNG262209:WNG263037 WXC262209:WXC263037 BA327745:BA328573 KQ327745:KQ328573 UM327745:UM328573 AEI327745:AEI328573 AOE327745:AOE328573 AYA327745:AYA328573 BHW327745:BHW328573 BRS327745:BRS328573 CBO327745:CBO328573 CLK327745:CLK328573 CVG327745:CVG328573 DFC327745:DFC328573 DOY327745:DOY328573 DYU327745:DYU328573 EIQ327745:EIQ328573 ESM327745:ESM328573 FCI327745:FCI328573 FME327745:FME328573 FWA327745:FWA328573 GFW327745:GFW328573 GPS327745:GPS328573 GZO327745:GZO328573 HJK327745:HJK328573 HTG327745:HTG328573 IDC327745:IDC328573 IMY327745:IMY328573 IWU327745:IWU328573 JGQ327745:JGQ328573 JQM327745:JQM328573 KAI327745:KAI328573 KKE327745:KKE328573 KUA327745:KUA328573 LDW327745:LDW328573 LNS327745:LNS328573 LXO327745:LXO328573 MHK327745:MHK328573 MRG327745:MRG328573 NBC327745:NBC328573 NKY327745:NKY328573 NUU327745:NUU328573 OEQ327745:OEQ328573 OOM327745:OOM328573 OYI327745:OYI328573 PIE327745:PIE328573 PSA327745:PSA328573 QBW327745:QBW328573 QLS327745:QLS328573 QVO327745:QVO328573 RFK327745:RFK328573 RPG327745:RPG328573 RZC327745:RZC328573 SIY327745:SIY328573 SSU327745:SSU328573 TCQ327745:TCQ328573 TMM327745:TMM328573 TWI327745:TWI328573 UGE327745:UGE328573 UQA327745:UQA328573 UZW327745:UZW328573 VJS327745:VJS328573 VTO327745:VTO328573 WDK327745:WDK328573 WNG327745:WNG328573 WXC327745:WXC328573 BA393281:BA394109 KQ393281:KQ394109 UM393281:UM394109 AEI393281:AEI394109 AOE393281:AOE394109 AYA393281:AYA394109 BHW393281:BHW394109 BRS393281:BRS394109 CBO393281:CBO394109 CLK393281:CLK394109 CVG393281:CVG394109 DFC393281:DFC394109 DOY393281:DOY394109 DYU393281:DYU394109 EIQ393281:EIQ394109 ESM393281:ESM394109 FCI393281:FCI394109 FME393281:FME394109 FWA393281:FWA394109 GFW393281:GFW394109 GPS393281:GPS394109 GZO393281:GZO394109 HJK393281:HJK394109 HTG393281:HTG394109 IDC393281:IDC394109 IMY393281:IMY394109 IWU393281:IWU394109 JGQ393281:JGQ394109 JQM393281:JQM394109 KAI393281:KAI394109 KKE393281:KKE394109 KUA393281:KUA394109 LDW393281:LDW394109 LNS393281:LNS394109 LXO393281:LXO394109 MHK393281:MHK394109 MRG393281:MRG394109 NBC393281:NBC394109 NKY393281:NKY394109 NUU393281:NUU394109 OEQ393281:OEQ394109 OOM393281:OOM394109 OYI393281:OYI394109 PIE393281:PIE394109 PSA393281:PSA394109 QBW393281:QBW394109 QLS393281:QLS394109 QVO393281:QVO394109 RFK393281:RFK394109 RPG393281:RPG394109 RZC393281:RZC394109 SIY393281:SIY394109 SSU393281:SSU394109 TCQ393281:TCQ394109 TMM393281:TMM394109 TWI393281:TWI394109 UGE393281:UGE394109 UQA393281:UQA394109 UZW393281:UZW394109 VJS393281:VJS394109 VTO393281:VTO394109 WDK393281:WDK394109 WNG393281:WNG394109 WXC393281:WXC394109 BA458817:BA459645 KQ458817:KQ459645 UM458817:UM459645 AEI458817:AEI459645 AOE458817:AOE459645 AYA458817:AYA459645 BHW458817:BHW459645 BRS458817:BRS459645 CBO458817:CBO459645 CLK458817:CLK459645 CVG458817:CVG459645 DFC458817:DFC459645 DOY458817:DOY459645 DYU458817:DYU459645 EIQ458817:EIQ459645 ESM458817:ESM459645 FCI458817:FCI459645 FME458817:FME459645 FWA458817:FWA459645 GFW458817:GFW459645 GPS458817:GPS459645 GZO458817:GZO459645 HJK458817:HJK459645 HTG458817:HTG459645 IDC458817:IDC459645 IMY458817:IMY459645 IWU458817:IWU459645 JGQ458817:JGQ459645 JQM458817:JQM459645 KAI458817:KAI459645 KKE458817:KKE459645 KUA458817:KUA459645 LDW458817:LDW459645 LNS458817:LNS459645 LXO458817:LXO459645 MHK458817:MHK459645 MRG458817:MRG459645 NBC458817:NBC459645 NKY458817:NKY459645 NUU458817:NUU459645 OEQ458817:OEQ459645 OOM458817:OOM459645 OYI458817:OYI459645 PIE458817:PIE459645 PSA458817:PSA459645 QBW458817:QBW459645 QLS458817:QLS459645 QVO458817:QVO459645 RFK458817:RFK459645 RPG458817:RPG459645 RZC458817:RZC459645 SIY458817:SIY459645 SSU458817:SSU459645 TCQ458817:TCQ459645 TMM458817:TMM459645 TWI458817:TWI459645 UGE458817:UGE459645 UQA458817:UQA459645 UZW458817:UZW459645 VJS458817:VJS459645 VTO458817:VTO459645 WDK458817:WDK459645 WNG458817:WNG459645 WXC458817:WXC459645 BA524353:BA525181 KQ524353:KQ525181 UM524353:UM525181 AEI524353:AEI525181 AOE524353:AOE525181 AYA524353:AYA525181 BHW524353:BHW525181 BRS524353:BRS525181 CBO524353:CBO525181 CLK524353:CLK525181 CVG524353:CVG525181 DFC524353:DFC525181 DOY524353:DOY525181 DYU524353:DYU525181 EIQ524353:EIQ525181 ESM524353:ESM525181 FCI524353:FCI525181 FME524353:FME525181 FWA524353:FWA525181 GFW524353:GFW525181 GPS524353:GPS525181 GZO524353:GZO525181 HJK524353:HJK525181 HTG524353:HTG525181 IDC524353:IDC525181 IMY524353:IMY525181 IWU524353:IWU525181 JGQ524353:JGQ525181 JQM524353:JQM525181 KAI524353:KAI525181 KKE524353:KKE525181 KUA524353:KUA525181 LDW524353:LDW525181 LNS524353:LNS525181 LXO524353:LXO525181 MHK524353:MHK525181 MRG524353:MRG525181 NBC524353:NBC525181 NKY524353:NKY525181 NUU524353:NUU525181 OEQ524353:OEQ525181 OOM524353:OOM525181 OYI524353:OYI525181 PIE524353:PIE525181 PSA524353:PSA525181 QBW524353:QBW525181 QLS524353:QLS525181 QVO524353:QVO525181 RFK524353:RFK525181 RPG524353:RPG525181 RZC524353:RZC525181 SIY524353:SIY525181 SSU524353:SSU525181 TCQ524353:TCQ525181 TMM524353:TMM525181 TWI524353:TWI525181 UGE524353:UGE525181 UQA524353:UQA525181 UZW524353:UZW525181 VJS524353:VJS525181 VTO524353:VTO525181 WDK524353:WDK525181 WNG524353:WNG525181 WXC524353:WXC525181 BA589889:BA590717 KQ589889:KQ590717 UM589889:UM590717 AEI589889:AEI590717 AOE589889:AOE590717 AYA589889:AYA590717 BHW589889:BHW590717 BRS589889:BRS590717 CBO589889:CBO590717 CLK589889:CLK590717 CVG589889:CVG590717 DFC589889:DFC590717 DOY589889:DOY590717 DYU589889:DYU590717 EIQ589889:EIQ590717 ESM589889:ESM590717 FCI589889:FCI590717 FME589889:FME590717 FWA589889:FWA590717 GFW589889:GFW590717 GPS589889:GPS590717 GZO589889:GZO590717 HJK589889:HJK590717 HTG589889:HTG590717 IDC589889:IDC590717 IMY589889:IMY590717 IWU589889:IWU590717 JGQ589889:JGQ590717 JQM589889:JQM590717 KAI589889:KAI590717 KKE589889:KKE590717 KUA589889:KUA590717 LDW589889:LDW590717 LNS589889:LNS590717 LXO589889:LXO590717 MHK589889:MHK590717 MRG589889:MRG590717 NBC589889:NBC590717 NKY589889:NKY590717 NUU589889:NUU590717 OEQ589889:OEQ590717 OOM589889:OOM590717 OYI589889:OYI590717 PIE589889:PIE590717 PSA589889:PSA590717 QBW589889:QBW590717 QLS589889:QLS590717 QVO589889:QVO590717 RFK589889:RFK590717 RPG589889:RPG590717 RZC589889:RZC590717 SIY589889:SIY590717 SSU589889:SSU590717 TCQ589889:TCQ590717 TMM589889:TMM590717 TWI589889:TWI590717 UGE589889:UGE590717 UQA589889:UQA590717 UZW589889:UZW590717 VJS589889:VJS590717 VTO589889:VTO590717 WDK589889:WDK590717 WNG589889:WNG590717 WXC589889:WXC590717 BA655425:BA656253 KQ655425:KQ656253 UM655425:UM656253 AEI655425:AEI656253 AOE655425:AOE656253 AYA655425:AYA656253 BHW655425:BHW656253 BRS655425:BRS656253 CBO655425:CBO656253 CLK655425:CLK656253 CVG655425:CVG656253 DFC655425:DFC656253 DOY655425:DOY656253 DYU655425:DYU656253 EIQ655425:EIQ656253 ESM655425:ESM656253 FCI655425:FCI656253 FME655425:FME656253 FWA655425:FWA656253 GFW655425:GFW656253 GPS655425:GPS656253 GZO655425:GZO656253 HJK655425:HJK656253 HTG655425:HTG656253 IDC655425:IDC656253 IMY655425:IMY656253 IWU655425:IWU656253 JGQ655425:JGQ656253 JQM655425:JQM656253 KAI655425:KAI656253 KKE655425:KKE656253 KUA655425:KUA656253 LDW655425:LDW656253 LNS655425:LNS656253 LXO655425:LXO656253 MHK655425:MHK656253 MRG655425:MRG656253 NBC655425:NBC656253 NKY655425:NKY656253 NUU655425:NUU656253 OEQ655425:OEQ656253 OOM655425:OOM656253 OYI655425:OYI656253 PIE655425:PIE656253 PSA655425:PSA656253 QBW655425:QBW656253 QLS655425:QLS656253 QVO655425:QVO656253 RFK655425:RFK656253 RPG655425:RPG656253 RZC655425:RZC656253 SIY655425:SIY656253 SSU655425:SSU656253 TCQ655425:TCQ656253 TMM655425:TMM656253 TWI655425:TWI656253 UGE655425:UGE656253 UQA655425:UQA656253 UZW655425:UZW656253 VJS655425:VJS656253 VTO655425:VTO656253 WDK655425:WDK656253 WNG655425:WNG656253 WXC655425:WXC656253 BA720961:BA721789 KQ720961:KQ721789 UM720961:UM721789 AEI720961:AEI721789 AOE720961:AOE721789 AYA720961:AYA721789 BHW720961:BHW721789 BRS720961:BRS721789 CBO720961:CBO721789 CLK720961:CLK721789 CVG720961:CVG721789 DFC720961:DFC721789 DOY720961:DOY721789 DYU720961:DYU721789 EIQ720961:EIQ721789 ESM720961:ESM721789 FCI720961:FCI721789 FME720961:FME721789 FWA720961:FWA721789 GFW720961:GFW721789 GPS720961:GPS721789 GZO720961:GZO721789 HJK720961:HJK721789 HTG720961:HTG721789 IDC720961:IDC721789 IMY720961:IMY721789 IWU720961:IWU721789 JGQ720961:JGQ721789 JQM720961:JQM721789 KAI720961:KAI721789 KKE720961:KKE721789 KUA720961:KUA721789 LDW720961:LDW721789 LNS720961:LNS721789 LXO720961:LXO721789 MHK720961:MHK721789 MRG720961:MRG721789 NBC720961:NBC721789 NKY720961:NKY721789 NUU720961:NUU721789 OEQ720961:OEQ721789 OOM720961:OOM721789 OYI720961:OYI721789 PIE720961:PIE721789 PSA720961:PSA721789 QBW720961:QBW721789 QLS720961:QLS721789 QVO720961:QVO721789 RFK720961:RFK721789 RPG720961:RPG721789 RZC720961:RZC721789 SIY720961:SIY721789 SSU720961:SSU721789 TCQ720961:TCQ721789 TMM720961:TMM721789 TWI720961:TWI721789 UGE720961:UGE721789 UQA720961:UQA721789 UZW720961:UZW721789 VJS720961:VJS721789 VTO720961:VTO721789 WDK720961:WDK721789 WNG720961:WNG721789 WXC720961:WXC721789 BA786497:BA787325 KQ786497:KQ787325 UM786497:UM787325 AEI786497:AEI787325 AOE786497:AOE787325 AYA786497:AYA787325 BHW786497:BHW787325 BRS786497:BRS787325 CBO786497:CBO787325 CLK786497:CLK787325 CVG786497:CVG787325 DFC786497:DFC787325 DOY786497:DOY787325 DYU786497:DYU787325 EIQ786497:EIQ787325 ESM786497:ESM787325 FCI786497:FCI787325 FME786497:FME787325 FWA786497:FWA787325 GFW786497:GFW787325 GPS786497:GPS787325 GZO786497:GZO787325 HJK786497:HJK787325 HTG786497:HTG787325 IDC786497:IDC787325 IMY786497:IMY787325 IWU786497:IWU787325 JGQ786497:JGQ787325 JQM786497:JQM787325 KAI786497:KAI787325 KKE786497:KKE787325 KUA786497:KUA787325 LDW786497:LDW787325 LNS786497:LNS787325 LXO786497:LXO787325 MHK786497:MHK787325 MRG786497:MRG787325 NBC786497:NBC787325 NKY786497:NKY787325 NUU786497:NUU787325 OEQ786497:OEQ787325 OOM786497:OOM787325 OYI786497:OYI787325 PIE786497:PIE787325 PSA786497:PSA787325 QBW786497:QBW787325 QLS786497:QLS787325 QVO786497:QVO787325 RFK786497:RFK787325 RPG786497:RPG787325 RZC786497:RZC787325 SIY786497:SIY787325 SSU786497:SSU787325 TCQ786497:TCQ787325 TMM786497:TMM787325 TWI786497:TWI787325 UGE786497:UGE787325 UQA786497:UQA787325 UZW786497:UZW787325 VJS786497:VJS787325 VTO786497:VTO787325 WDK786497:WDK787325 WNG786497:WNG787325 WXC786497:WXC787325 BA852033:BA852861 KQ852033:KQ852861 UM852033:UM852861 AEI852033:AEI852861 AOE852033:AOE852861 AYA852033:AYA852861 BHW852033:BHW852861 BRS852033:BRS852861 CBO852033:CBO852861 CLK852033:CLK852861 CVG852033:CVG852861 DFC852033:DFC852861 DOY852033:DOY852861 DYU852033:DYU852861 EIQ852033:EIQ852861 ESM852033:ESM852861 FCI852033:FCI852861 FME852033:FME852861 FWA852033:FWA852861 GFW852033:GFW852861 GPS852033:GPS852861 GZO852033:GZO852861 HJK852033:HJK852861 HTG852033:HTG852861 IDC852033:IDC852861 IMY852033:IMY852861 IWU852033:IWU852861 JGQ852033:JGQ852861 JQM852033:JQM852861 KAI852033:KAI852861 KKE852033:KKE852861 KUA852033:KUA852861 LDW852033:LDW852861 LNS852033:LNS852861 LXO852033:LXO852861 MHK852033:MHK852861 MRG852033:MRG852861 NBC852033:NBC852861 NKY852033:NKY852861 NUU852033:NUU852861 OEQ852033:OEQ852861 OOM852033:OOM852861 OYI852033:OYI852861 PIE852033:PIE852861 PSA852033:PSA852861 QBW852033:QBW852861 QLS852033:QLS852861 QVO852033:QVO852861 RFK852033:RFK852861 RPG852033:RPG852861 RZC852033:RZC852861 SIY852033:SIY852861 SSU852033:SSU852861 TCQ852033:TCQ852861 TMM852033:TMM852861 TWI852033:TWI852861 UGE852033:UGE852861 UQA852033:UQA852861 UZW852033:UZW852861 VJS852033:VJS852861 VTO852033:VTO852861 WDK852033:WDK852861 WNG852033:WNG852861 WXC852033:WXC852861 BA917569:BA918397 KQ917569:KQ918397 UM917569:UM918397 AEI917569:AEI918397 AOE917569:AOE918397 AYA917569:AYA918397 BHW917569:BHW918397 BRS917569:BRS918397 CBO917569:CBO918397 CLK917569:CLK918397 CVG917569:CVG918397 DFC917569:DFC918397 DOY917569:DOY918397 DYU917569:DYU918397 EIQ917569:EIQ918397 ESM917569:ESM918397 FCI917569:FCI918397 FME917569:FME918397 FWA917569:FWA918397 GFW917569:GFW918397 GPS917569:GPS918397 GZO917569:GZO918397 HJK917569:HJK918397 HTG917569:HTG918397 IDC917569:IDC918397 IMY917569:IMY918397 IWU917569:IWU918397 JGQ917569:JGQ918397 JQM917569:JQM918397 KAI917569:KAI918397 KKE917569:KKE918397 KUA917569:KUA918397 LDW917569:LDW918397 LNS917569:LNS918397 LXO917569:LXO918397 MHK917569:MHK918397 MRG917569:MRG918397 NBC917569:NBC918397 NKY917569:NKY918397 NUU917569:NUU918397 OEQ917569:OEQ918397 OOM917569:OOM918397 OYI917569:OYI918397 PIE917569:PIE918397 PSA917569:PSA918397 QBW917569:QBW918397 QLS917569:QLS918397 QVO917569:QVO918397 RFK917569:RFK918397 RPG917569:RPG918397 RZC917569:RZC918397 SIY917569:SIY918397 SSU917569:SSU918397 TCQ917569:TCQ918397 TMM917569:TMM918397 TWI917569:TWI918397 UGE917569:UGE918397 UQA917569:UQA918397 UZW917569:UZW918397 VJS917569:VJS918397 VTO917569:VTO918397 WDK917569:WDK918397 WNG917569:WNG918397 WXC917569:WXC918397 BA983105:BA983933 KQ983105:KQ983933 UM983105:UM983933 AEI983105:AEI983933 AOE983105:AOE983933 AYA983105:AYA983933 BHW983105:BHW983933 BRS983105:BRS983933 CBO983105:CBO983933 CLK983105:CLK983933 CVG983105:CVG983933 DFC983105:DFC983933 DOY983105:DOY983933 DYU983105:DYU983933 EIQ983105:EIQ983933 ESM983105:ESM983933 FCI983105:FCI983933 FME983105:FME983933 FWA983105:FWA983933 GFW983105:GFW983933 GPS983105:GPS983933 GZO983105:GZO983933 HJK983105:HJK983933 HTG983105:HTG983933 IDC983105:IDC983933 IMY983105:IMY983933 IWU983105:IWU983933 JGQ983105:JGQ983933 JQM983105:JQM983933 KAI983105:KAI983933 KKE983105:KKE983933 KUA983105:KUA983933 LDW983105:LDW983933 LNS983105:LNS983933 LXO983105:LXO983933 MHK983105:MHK983933 MRG983105:MRG983933 NBC983105:NBC983933 NKY983105:NKY983933 NUU983105:NUU983933 OEQ983105:OEQ983933 OOM983105:OOM983933 OYI983105:OYI983933 PIE983105:PIE983933 PSA983105:PSA983933 QBW983105:QBW983933 QLS983105:QLS983933 QVO983105:QVO983933 RFK983105:RFK983933 RPG983105:RPG983933 RZC983105:RZC983933 SIY983105:SIY983933 SSU983105:SSU983933 TCQ983105:TCQ983933 TMM983105:TMM983933 TWI983105:TWI983933 UGE983105:UGE983933 UQA983105:UQA983933 UZW983105:UZW983933 VJS983105:VJS983933 VTO983105:VTO983933 WDK983105:WDK983933 WNG983105:WNG983933 KQ111 KQ9 WXC9 WXC111 WNG9 WNG111 WDK9 WDK111 VTO9 VTO111 VJS9 VJS111 UZW9 UZW111 UQA9 UQA111 UGE9 UGE111 TWI9 TWI111 TMM9 TMM111 TCQ9 TCQ111 SSU9 SSU111 SIY9 SIY111 RZC9 RZC111 RPG9 RPG111 RFK9 RFK111 QVO9 QVO111 QLS9 QLS111 QBW9 QBW111 PSA9 PSA111 PIE9 PIE111 OYI9 OYI111 OOM9 OOM111 OEQ9 OEQ111 NUU9 NUU111 NKY9 NKY111 NBC9 NBC111 MRG9 MRG111 MHK9 MHK111 LXO9 LXO111 LNS9 LNS111 LDW9 LDW111 KUA9 KUA111 KKE9 KKE111 KAI9 KAI111 JQM9 JQM111 JGQ9 JGQ111 IWU9 IWU111 IMY9 IMY111 IDC9 IDC111 HTG9 HTG111 HJK9 HJK111 GZO9 GZO111 GPS9 GPS111 GFW9 GFW111 FWA9 FWA111 FME9 FME111 FCI9 FCI111 ESM9 ESM111 EIQ9 EIQ111 DYU9 DYU111 DOY9 DOY111 DFC9 DFC111 CVG9 CVG111 CLK9 CLK111 CBO9 CBO111 BRS9 BRS111 BHW9 BHW111 AYA9 AYA111 AOE9 AOE111 AEI9 AEI111 UM9 UM111 BA9 WDI331:WDI333 VTM331:VTM333 VJQ331:VJQ333 UZU331:UZU333 UPY331:UPY333 UGC331:UGC333 TWG331:TWG333 TMK331:TMK333 TCO331:TCO333 SSS331:SSS333 SIW331:SIW333 RZA331:RZA333 RPE331:RPE333 RFI331:RFI333 QVM331:QVM333 QLQ331:QLQ333 QBU331:QBU333 PRY331:PRY333 PIC331:PIC333 OYG331:OYG333 OOK331:OOK333 OEO331:OEO333 NUS331:NUS333 NKW331:NKW333 NBA331:NBA333 MRE331:MRE333 MHI331:MHI333 LXM331:LXM333 LNQ331:LNQ333 LDU331:LDU333 KTY331:KTY333 KKC331:KKC333 KAG331:KAG333 JQK331:JQK333 JGO331:JGO333 IWS331:IWS333 IMW331:IMW333 IDA331:IDA333 HTE331:HTE333 HJI331:HJI333 GZM331:GZM333 GPQ331:GPQ333 GFU331:GFU333 FVY331:FVY333 FMC331:FMC333 FCG331:FCG333 ESK331:ESK333 EIO331:EIO333 DYS331:DYS333 DOW331:DOW333 DFA331:DFA333 CVE331:CVE333 CLI331:CLI333 CBM331:CBM333 BRQ331:BRQ333 BHU331:BHU333 AXY331:AXY333 AOC331:AOC333 AEG331:AEG333 UK331:UK333 KO331:KO333 WXA331:WXA333 ADM107:ADM108 BA111 UFS106 TVW106 TMA106 TCE106 SSI106 SIM106 RYQ106 ROU106 REY106 QVC106 QLG106 QBK106 PRO106 PHS106 OXW106 OOA106 OEE106 NUI106 NKM106 NAQ106 MQU106 MGY106 LXC106 LNG106 LDK106 KTO106 KJS106 JZW106 JQA106 JGE106 IWI106 IMM106 ICQ106 HSU106 HIY106 GZC106 GPG106 GFK106 FVO106 FLS106 FBW106 ESA106 EIE106 DYI106 DOM106 DEQ106 CUU106 CKY106 CBC106 BRG106 BHK106 AXO106 ANS106 ADW106 ANI103:ANI104 UA106 KE106 WWQ106 WMU106 WCY106 VTC106 VJG106 ANI107:ANI108 VTD213 UZK106 VTM127 VJQ127 UZU127 UPY127 UGC127 TWG127 TMK127 TCO127 SSS127 SIW127 RZA127 RPE127 RFI127 QVM127 QLQ127 QBU127 PRY127 PIC127 OYG127 OOK127 OEO127 NUS127 NKW127 NBA127 MRE127 MHI127 LXM127 LNQ127 LDU127 KTY127 KKC127 KAG127 JQK127 JGO127 IWS127 IMW127 IDA127 HTE127 HJI127 GZM127 GPQ127 GFU127 FVY127 FMC127 FCG127 ESK127 EIO127 DYS127 DOW127 DFA127 CVE127 CLI127 CBM127 BRQ127 BHU127 AXY127 AOC127 AEG127 UK127 KO127 WXA127 VTB128 WNE127 BC32 BF216 AEG124 VJO220 UK219 AEG219 AOC219 AXY219 BHU219 BRQ219 CBM219 CLI219 CVE219 DFA219 DOW219 DYS219 EIO219 ESK219 FCG219 FMC219 FVY219 GFU219 GPQ219 GZM219 HJI219 HTE219 IDA219 IMW219 IWS219 JGO219 JQK219 KAG219 KKC219 KTY219 LDU219 LNQ219 LXM219 MHI219 MRE219 NBA219 NKW219 NUS219 OEO219 OOK219 OYG219 PIC219 PRY219 QBU219 QLQ219 QVM219 RFI219 RPE219 RZA219 SIW219 SSS219 TCO219 TMK219 TWG219 UGC219 UPY219 UZU219 VJQ219 VTM219 WDI219 WNE219 WXA219 WNE331:WNE333 KM125 AOE63 AYA63 BHW63 BRS63 CBO63 CLK63 CVG63 DFC63 DOY63 DYU63 EIQ63 ESM63 FCI63 FME63 FWA63 GFW63 GPS63 GZO63 HJK63 HTG63 IDC63 IMY63 IWU63 JGQ63 JQM63 KAI63 KKE63 KUA63 LDW63 LNS63 LXO63 MHK63 MRG63 NBC63 NKY63 NUU63 OEQ63 OOM63 OYI63 PIE63 PSA63 QBW63 QLS63 QVO63 RFK63 RPG63 RZC63 SIY63 SSU63 TCQ63 TMM63 TWI63 UGE63 UQA63 UZW63 VJS63 VTO63 WDK63 WNG63 WXC63 KQ63 UM63 AEI63 BC63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KQ22 UM22 AEI22 BC22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KQ25 UM25 AEI25 BC25 AOE29 AYA29 BHW29 BRS29 CBO29 CLK29 CVG29 DFC29 DOY29 DYU29 EIQ29 ESM29 FCI29 FME29 FWA29 GFW29 GPS29 GZO29 HJK29 HTG29 IDC29 IMY29 IWU29 JGQ29 JQM29 KAI29 KKE29 KUA29 LDW29 LNS29 LXO29 MHK29 MRG29 NBC29 NKY29 NUU29 OEQ29 OOM29 OYI29 PIE29 PSA29 QBW29 QLS29 QVO29 RFK29 RPG29 RZC29 SIY29 SSU29 TCQ29 TMM29 TWI29 UGE29 UQA29 UZW29 VJS29 VTO29 WDK29 WNG29 WXC29 KQ29 UM29 AEI29 BC29 AOE32 AYA32 BHW32 BRS32 CBO32 CLK32 CVG32 DFC32 DOY32 DYU32 EIQ32 ESM32 FCI32 FME32 FWA32 GFW32 GPS32 GZO32 HJK32 HTG32 IDC32 IMY32 IWU32 JGQ32 JQM32 KAI32 KKE32 KUA32 LDW32 LNS32 LXO32 MHK32 MRG32 NBC32 NKY32 NUU32 OEQ32 OOM32 OYI32 PIE32 PSA32 QBW32 QLS32 QVO32 RFK32 RPG32 RZC32 SIY32 SSU32 TCQ32 TMM32 TWI32 UGE32 UQA32 UZW32 VJS32 VTO32 WDK32 WNG32 WXC32 KQ32 UM32 AEI32 AOC124 AXY124 BHU124 BRQ124 CBM124 CLI124 CVE124 DFA124 DOW124 DYS124 EIO124 ESK124 FCG124 FMC124 FVY124 GFU124 GPQ124 GZM124 HJI124 HTE124 IDA124 IMW124 IWS124 JGO124 JQK124 KAG124 KKC124 KTY124 LDU124 LNQ124 LXM124 MHI124 MRE124 NBA124 NKW124 NUS124 OEO124 OOK124 OYG124 PIC124 PRY124 QBU124 QLQ124 QVM124 RFI124 RPE124 RZA124 SIW124 SSS124 TCO124 TMK124 TWG124 UGC124 UPY124 UZU124 VJQ124 VTM124 WDI124 WNE124 WXA124 KM132 AXE107:AXE108 WWY125 WNC125 WDG125 VTK125 VJO125 UZS125 UPW125 UGA125 TWE125 TMI125 TCM125 SSQ125 SIU125 RYY125 RPC125 RFG125 QVK125 QLO125 QBS125 PRW125 PIA125 OYE125 OOI125 OEM125 NUQ125 NKU125 NAY125 MRC125 MHG125 LXK125 LNO125 LDS125 KTW125 KKA125 KAE125 JQI125 JGM125 IWQ125 IMU125 ICY125 HTC125 HJG125 GZK125 GPO125 GFS125 FVW125 FMA125 FCE125 ESI125 EIM125 DYQ125 DOU125 DEY125 CVC125 CLG125 CBK125 BRO125 BHS125 AXW125 AOA125 AEE125 BA219:BA225 WWY123 VTK220 WDG220 WNC220 UZS220 WWY220 KM220 UI220 AEE220 AOA220 AXW220 BHS220 BRO220 CBK220 CLG220 CVC220 DEY220 DOU220 DYQ220 EIM220 ESI220 FCE220 FMA220 FVW220 GFS220 GPO220 GZK220 HJG220 HTC220 ICY220 IMU220 IWQ220 JGM220 JQI220 KAE220 KKA220 KTW220 LDS220 LNO220 LXK220 MHG220 MRC220 NAY220 NKU220 NUQ220 OEM220 OOI220 OYE220 PIA220 PRW220 QBS220 QLO220 QVK220 RFG220 RPC220 RYY220 SIU220 SSQ220 TCM220 TMI220 TWE220 UGA220 KB131 BA181 BA184 WNC132 BG84 ANS64 AXO64 BHK64 BRG64 CBC64 CKY64 CUU64 DEQ64 DOM64 DYI64 EIE64 ESA64 FBW64 FLS64 FVO64 GFK64 GPG64 GZC64 HIY64 HSU64 ICQ64 IMM64 IWI64 JGE64 JQA64 JZW64 KJS64 KTO64 LDK64 LNG64 LXC64 MGY64 MQU64 NAQ64 NKM64 NUI64 OEE64 OOA64 OXW64 PHS64 PRO64 QBK64 QLG64 QVC64 REY64 ROU64 RYQ64 SIM64 SSI64 TCE64 TMA64 TVW64 UFS64 UPO64 UZK64 VJG64 VTC64 WCY64 WMU64 WWQ64 KE64 UA64 ADW64 AXE65:AXE66 BHA65:BHA66 BQW65:BQW66 CAS65:CAS66 CKO65:CKO66 CUK65:CUK66 DEG65:DEG66 DOC65:DOC66 DXY65:DXY66 EHU65:EHU66 ERQ65:ERQ66 FBM65:FBM66 FLI65:FLI66 FVE65:FVE66 GFA65:GFA66 GOW65:GOW66 GYS65:GYS66 HIO65:HIO66 HSK65:HSK66 ICG65:ICG66 IMC65:IMC66 IVY65:IVY66 JFU65:JFU66 JPQ65:JPQ66 JZM65:JZM66 KJI65:KJI66 KTE65:KTE66 LDA65:LDA66 LMW65:LMW66 LWS65:LWS66 MGO65:MGO66 MQK65:MQK66 NAG65:NAG66 NKC65:NKC66 NTY65:NTY66 ODU65:ODU66 ONQ65:ONQ66 OXM65:OXM66 PHI65:PHI66 PRE65:PRE66 QBA65:QBA66 QKW65:QKW66 QUS65:QUS66 REO65:REO66 ROK65:ROK66 RYG65:RYG66 SIC65:SIC66 SRY65:SRY66 TBU65:TBU66 TLQ65:TLQ66 TVM65:TVM66 UFI65:UFI66 UPE65:UPE66 UZA65:UZA66 VIW65:VIW66 VSS65:VSS66 WCO65:WCO66 WMK65:WMK66 WWG65:WWG66 JU65:JU66 TQ65:TQ66 ADM65:ADM66 AXE70:AXE71 ANS69 AXO69 BHK69 BRG69 CBC69 CKY69 CUU69 DEQ69 DOM69 DYI69 EIE69 ESA69 FBW69 FLS69 FVO69 GFK69 GPG69 GZC69 HIY69 HSU69 ICQ69 IMM69 IWI69 JGE69 JQA69 JZW69 KJS69 KTO69 LDK69 LNG69 LXC69 MGY69 MQU69 NAQ69 NKM69 NUI69 OEE69 OOA69 OXW69 PHS69 PRO69 QBK69 QLG69 QVC69 REY69 ROU69 RYQ69 SIM69 SSI69 TCE69 TMA69 TVW69 UFS69 UPO69 UZK69 VJG69 VTC69 WCY69 WMU69 WWQ69 KE69 UA69 ADW69 VTO171 BHA70:BHA71 BQW70:BQW71 CAS70:CAS71 CKO70:CKO71 CUK70:CUK71 DEG70:DEG71 DOC70:DOC71 DXY70:DXY71 EHU70:EHU71 ERQ70:ERQ71 FBM70:FBM71 FLI70:FLI71 FVE70:FVE71 GFA70:GFA71 GOW70:GOW71 GYS70:GYS71 HIO70:HIO71 HSK70:HSK71 ICG70:ICG71 IMC70:IMC71 IVY70:IVY71 JFU70:JFU71 JPQ70:JPQ71 JZM70:JZM71 KJI70:KJI71 KTE70:KTE71 LDA70:LDA71 LMW70:LMW71 LWS70:LWS71 MGO70:MGO71 MQK70:MQK71 NAG70:NAG71 NKC70:NKC71 NTY70:NTY71 ODU70:ODU71 ONQ70:ONQ71 OXM70:OXM71 PHI70:PHI71 PRE70:PRE71 QBA70:QBA71 QKW70:QKW71 QUS70:QUS71 REO70:REO71 ROK70:ROK71 RYG70:RYG71 SIC70:SIC71 SRY70:SRY71 TBU70:TBU71 TLQ70:TLQ71 TVM70:TVM71 UFI70:UFI71 UPE70:UPE71 UZA70:UZA71 VIW70:VIW71 VSS70:VSS71 WCO70:WCO71 WMK70:WMK71 WWG70:WWG71 JU70:JU71 TQ70:TQ71 ADM70:ADM71 ANI65:ANI66 ADW74 ANI75:ANI76 ANS74 AXO74 BHK74 BRG74 CBC74 CKY74 CUU74 DEQ74 DOM74 DYI74 EIE74 ESA74 FBW74 FLS74 FVO74 GFK74 GPG74 GZC74 HIY74 HSU74 ICQ74 IMM74 IWI74 JGE74 JQA74 JZW74 KJS74 KTO74 LDK74 LNG74 LXC74 MGY74 MQU74 NAQ74 NKM74 NUI74 OEE74 OOA74 OXW74 PHS74 PRO74 QBK74 QLG74 QVC74 REY74 ROU74 RYQ74 SIM74 SSI74 TCE74 TMA74 TVW74 UFS74 UPO74 UZK74 VJG74 VTC74 WCY74 WMU74 WWQ74 KE74 UA74 AXE75:AXE76 BHA75:BHA76 BQW75:BQW76 CAS75:CAS76 CKO75:CKO76 CUK75:CUK76 DEG75:DEG76 DOC75:DOC76 DXY75:DXY76 EHU75:EHU76 ERQ75:ERQ76 FBM75:FBM76 FLI75:FLI76 FVE75:FVE76 GFA75:GFA76 GOW75:GOW76 GYS75:GYS76 HIO75:HIO76 HSK75:HSK76 ICG75:ICG76 IMC75:IMC76 IVY75:IVY76 JFU75:JFU76 JPQ75:JPQ76 JZM75:JZM76 KJI75:KJI76 KTE75:KTE76 LDA75:LDA76 LMW75:LMW76 LWS75:LWS76 MGO75:MGO76 MQK75:MQK76 NAG75:NAG76 NKC75:NKC76 NTY75:NTY76 ODU75:ODU76 ONQ75:ONQ76 OXM75:OXM76 PHI75:PHI76 PRE75:PRE76 QBA75:QBA76 QKW75:QKW76 QUS75:QUS76 REO75:REO76 ROK75:ROK76 RYG75:RYG76 SIC75:SIC76 SRY75:SRY76 TBU75:TBU76 TLQ75:TLQ76 TVM75:TVM76 UFI75:UFI76 UPE75:UPE76 UZA75:UZA76 VIW75:VIW76 VSS75:VSS76 WCO75:WCO76 WMK75:WMK76 WWG75:WWG76 JU75:JU76 ADM75:ADM76 UQA303 UA78:UA79 ADW78:ADW79 ANI80 ANS78:ANS79 AXO78:AXO79 BHK78:BHK79 BRG78:BRG79 CBC78:CBC79 CKY78:CKY79 CUU78:CUU79 DEQ78:DEQ79 DOM78:DOM79 DYI78:DYI79 EIE78:EIE79 ESA78:ESA79 FBW78:FBW79 FLS78:FLS79 FVO78:FVO79 GFK78:GFK79 GPG78:GPG79 GZC78:GZC79 HIY78:HIY79 HSU78:HSU79 ICQ78:ICQ79 IMM78:IMM79 IWI78:IWI79 JGE78:JGE79 JQA78:JQA79 JZW78:JZW79 KJS78:KJS79 KTO78:KTO79 LDK78:LDK79 LNG78:LNG79 LXC78:LXC79 MGY78:MGY79 MQU78:MQU79 NAQ78:NAQ79 NKM78:NKM79 NUI78:NUI79 OEE78:OEE79 OOA78:OOA79 OXW78:OXW79 PHS78:PHS79 PRO78:PRO79 QBK78:QBK79 QLG78:QLG79 QVC78:QVC79 REY78:REY79 ROU78:ROU79 RYQ78:RYQ79 SIM78:SIM79 SSI78:SSI79 TCE78:TCE79 TMA78:TMA79 TVW78:TVW79 UFS78:UFS79 UPO78:UPO79 UZK78:UZK79 VJG78:VJG79 VTC78:VTC79 WCY78:WCY79 WMU78:WMU79 WWQ78:WWQ79 KE78:KE79 AXE80 BHA80 BQW80 CAS80 CKO80 CUK80 DEG80 DOC80 DXY80 EHU80 ERQ80 FBM80 FLI80 FVE80 GFA80 GOW80 GYS80 HIO80 HSK80 ICG80 IMC80 IVY80 JFU80 JPQ80 JZM80 KJI80 KTE80 LDA80 LMW80 LWS80 MGO80 MQK80 NAG80 NKC80 NTY80 ODU80 ONQ80 OXM80 PHI80 PRE80 QBA80 QKW80 QUS80 REO80 ROK80 RYG80 SIC80 SRY80 TBU80 TLQ80 TVM80 UFI80 UPE80 UZA80 VIW80 VSS80 WCO80 WMK80 WWG80 JU80 ADM80 ANI70:ANI71 KE82 UA82 ADW82 ANI83 ANS82 AXO82 BHK82 BRG82 CBC82 CKY82 CUU82 DEQ82 DOM82 DYI82 EIE82 ESA82 FBW82 FLS82 FVO82 GFK82 GPG82 GZC82 HIY82 HSU82 ICQ82 IMM82 IWI82 JGE82 JQA82 JZW82 KJS82 KTO82 LDK82 LNG82 LXC82 MGY82 MQU82 NAQ82 NKM82 NUI82 OEE82 OOA82 OXW82 PHS82 PRO82 QBK82 QLG82 QVC82 REY82 ROU82 RYQ82 SIM82 SSI82 TCE82 TMA82 TVW82 UFS82 UPO82 UZK82 VJG82 VTC82 WCY82 WMU82 WWQ82 AXE83 BHA83 BQW83 CAS83 CKO83 CUK83 DEG83 DOC83 DXY83 EHU83 ERQ83 FBM83 FLI83 FVE83 GFA83 GOW83 GYS83 HIO83 HSK83 ICG83 IMC83 IVY83 JFU83 JPQ83 JZM83 KJI83 KTE83 LDA83 LMW83 LWS83 MGO83 MQK83 NAG83 NKC83 NTY83 ODU83 ONQ83 OXM83 PHI83 PRE83 QBA83 QKW83 QUS83 REO83 ROK83 RYG83 SIC83 SRY83 TBU83 TLQ83 TVM83 UFI83 UPE83 UZA83 VIW83 VSS83 WCO83 WMK83 WWG83 JU83 ADM83 JR134 WWQ85 KE85 UA85 ADW85 ANI86:ANI87 ANS85 AXO85 BHK85 BRG85 CBC85 CKY85 CUU85 DEQ85 DOM85 DYI85 EIE85 ESA85 FBW85 FLS85 FVO85 GFK85 GPG85 GZC85 HIY85 HSU85 ICQ85 IMM85 IWI85 JGE85 JQA85 JZW85 KJS85 KTO85 LDK85 LNG85 LXC85 MGY85 MQU85 NAQ85 NKM85 NUI85 OEE85 OOA85 OXW85 PHS85 PRO85 QBK85 QLG85 QVC85 REY85 ROU85 RYQ85 SIM85 SSI85 TCE85 TMA85 TVW85 UFS85 UPO85 UZK85 VJG85 VTC85 WCY85 WMU85 AXE86:AXE87 BHA86:BHA87 BQW86:BQW87 CAS86:CAS87 CKO86:CKO87 CUK86:CUK87 DEG86:DEG87 DOC86:DOC87 DXY86:DXY87 EHU86:EHU87 ERQ86:ERQ87 FBM86:FBM87 FLI86:FLI87 FVE86:FVE87 GFA86:GFA87 GOW86:GOW87 GYS86:GYS87 HIO86:HIO87 HSK86:HSK87 ICG86:ICG87 IMC86:IMC87 IVY86:IVY87 JFU86:JFU87 JPQ86:JPQ87 JZM86:JZM87 KJI86:KJI87 KTE86:KTE87 LDA86:LDA87 LMW86:LMW87 LWS86:LWS87 MGO86:MGO87 MQK86:MQK87 NAG86:NAG87 NKC86:NKC87 NTY86:NTY87 ODU86:ODU87 ONQ86:ONQ87 OXM86:OXM87 PHI86:PHI87 PRE86:PRE87 QBA86:QBA87 QKW86:QKW87 QUS86:QUS87 REO86:REO87 ROK86:ROK87 RYG86:RYG87 SIC86:SIC87 SRY86:SRY87 TBU86:TBU87 TLQ86:TLQ87 TVM86:TVM87 UFI86:UFI87 UPE86:UPE87 UZA86:UZA87 VIW86:VIW87 VSS86:VSS87 WCO86:WCO87 WMK86:WMK87 WWG86:WWG87 JU86:JU87 ADM86:ADM87 TQ80 WMU89 WWQ89 KE89 UA89 ADW89 ANI90:ANI91 ANS89 AXO89 BHK89 BRG89 CBC89 CKY89 CUU89 DEQ89 DOM89 DYI89 EIE89 ESA89 FBW89 FLS89 FVO89 GFK89 GPG89 GZC89 HIY89 HSU89 ICQ89 IMM89 IWI89 JGE89 JQA89 JZW89 KJS89 KTO89 LDK89 LNG89 LXC89 MGY89 MQU89 NAQ89 NKM89 NUI89 OEE89 OOA89 OXW89 PHS89 PRO89 QBK89 QLG89 QVC89 REY89 ROU89 RYQ89 SIM89 SSI89 TCE89 TMA89 TVW89 UFS89 UPO89 UZK89 VJG89 VTC89 WCY89 AXE90:AXE91 BHA90:BHA91 BQW90:BQW91 CAS90:CAS91 CKO90:CKO91 CUK90:CUK91 DEG90:DEG91 DOC90:DOC91 DXY90:DXY91 EHU90:EHU91 ERQ90:ERQ91 FBM90:FBM91 FLI90:FLI91 FVE90:FVE91 GFA90:GFA91 GOW90:GOW91 GYS90:GYS91 HIO90:HIO91 HSK90:HSK91 ICG90:ICG91 IMC90:IMC91 IVY90:IVY91 JFU90:JFU91 JPQ90:JPQ91 JZM90:JZM91 KJI90:KJI91 KTE90:KTE91 LDA90:LDA91 LMW90:LMW91 LWS90:LWS91 MGO90:MGO91 MQK90:MQK91 NAG90:NAG91 NKC90:NKC91 NTY90:NTY91 ODU90:ODU91 ONQ90:ONQ91 OXM90:OXM91 PHI90:PHI91 PRE90:PRE91 QBA90:QBA91 QKW90:QKW91 QUS90:QUS91 REO90:REO91 ROK90:ROK91 RYG90:RYG91 SIC90:SIC91 SRY90:SRY91 TBU90:TBU91 TLQ90:TLQ91 TVM90:TVM91 UFI90:UFI91 UPE90:UPE91 UZA90:UZA91 VIW90:VIW91 VSS90:VSS91 WCO90:WCO91 WMK90:WMK91 WWG90:WWG91 JU90:JU91 ADM90:ADM91 TQ95:TQ96 WCY94 WMU94 WWQ94 KE94 UA94 ADW94 ANI95:ANI96 ANS94 AXO94 BHK94 BRG94 CBC94 CKY94 CUU94 DEQ94 DOM94 DYI94 EIE94 ESA94 FBW94 FLS94 FVO94 GFK94 GPG94 GZC94 HIY94 HSU94 ICQ94 IMM94 IWI94 JGE94 JQA94 JZW94 KJS94 KTO94 LDK94 LNG94 LXC94 MGY94 MQU94 NAQ94 NKM94 NUI94 OEE94 OOA94 OXW94 PHS94 PRO94 QBK94 QLG94 QVC94 REY94 ROU94 RYQ94 SIM94 SSI94 TCE94 TMA94 TVW94 UFS94 UPO94 UZK94 VJG94 VTC94 AXE95:AXE96 BHA95:BHA96 BQW95:BQW96 CAS95:CAS96 CKO95:CKO96 CUK95:CUK96 DEG95:DEG96 DOC95:DOC96 DXY95:DXY96 EHU95:EHU96 ERQ95:ERQ96 FBM95:FBM96 FLI95:FLI96 FVE95:FVE96 GFA95:GFA96 GOW95:GOW96 GYS95:GYS96 HIO95:HIO96 HSK95:HSK96 ICG95:ICG96 IMC95:IMC96 IVY95:IVY96 JFU95:JFU96 JPQ95:JPQ96 JZM95:JZM96 KJI95:KJI96 KTE95:KTE96 LDA95:LDA96 LMW95:LMW96 LWS95:LWS96 MGO95:MGO96 MQK95:MQK96 NAG95:NAG96 NKC95:NKC96 NTY95:NTY96 ODU95:ODU96 ONQ95:ONQ96 OXM95:OXM96 PHI95:PHI96 PRE95:PRE96 QBA95:QBA96 QKW95:QKW96 QUS95:QUS96 REO95:REO96 ROK95:ROK96 RYG95:RYG96 SIC95:SIC96 SRY95:SRY96 TBU95:TBU96 TLQ95:TLQ96 TVM95:TVM96 UFI95:UFI96 UPE95:UPE96 UZA95:UZA96 VIW95:VIW96 VSS95:VSS96 WCO95:WCO96 WMK95:WMK96 WWG95:WWG96 JU95:JU96 TQ86:TQ87 TQ99:TQ100 VTC98 WCY98 WMU98 WWQ98 KE98 UA98 ADW98 ANI99:ANI100 ANS98 AXO98 BHK98 BRG98 CBC98 CKY98 CUU98 DEQ98 DOM98 DYI98 EIE98 ESA98 FBW98 FLS98 FVO98 GFK98 GPG98 GZC98 HIY98 HSU98 ICQ98 IMM98 IWI98 JGE98 JQA98 JZW98 KJS98 KTO98 LDK98 LNG98 LXC98 MGY98 MQU98 NAQ98 NKM98 NUI98 OEE98 OOA98 OXW98 PHS98 PRO98 QBK98 QLG98 QVC98 REY98 ROU98 RYQ98 SIM98 SSI98 TCE98 TMA98 TVW98 UFS98 UPO98 UZK98 VJG98 AXE99:AXE100 BHA99:BHA100 BQW99:BQW100 CAS99:CAS100 CKO99:CKO100 CUK99:CUK100 DEG99:DEG100 DOC99:DOC100 DXY99:DXY100 EHU99:EHU100 ERQ99:ERQ100 FBM99:FBM100 FLI99:FLI100 FVE99:FVE100 GFA99:GFA100 GOW99:GOW100 GYS99:GYS100 HIO99:HIO100 HSK99:HSK100 ICG99:ICG100 IMC99:IMC100 IVY99:IVY100 JFU99:JFU100 JPQ99:JPQ100 JZM99:JZM100 KJI99:KJI100 KTE99:KTE100 LDA99:LDA100 LMW99:LMW100 LWS99:LWS100 MGO99:MGO100 MQK99:MQK100 NAG99:NAG100 NKC99:NKC100 NTY99:NTY100 ODU99:ODU100 ONQ99:ONQ100 OXM99:OXM100 PHI99:PHI100 PRE99:PRE100 QBA99:QBA100 QKW99:QKW100 QUS99:QUS100 REO99:REO100 ROK99:ROK100 RYG99:RYG100 SIC99:SIC100 SRY99:SRY100 TBU99:TBU100 TLQ99:TLQ100 TVM99:TVM100 UFI99:UFI100 UPE99:UPE100 UZA99:UZA100 VIW99:VIW100 VSS99:VSS100 WCO99:WCO100 WMK99:WMK100 WWG99:WWG100 JU99:JU100 ADM99:ADM100 ADM95:ADM96 VJG102 VTC102 WCY102 WMU102 WWQ102 KE102 UA102 ADW102 ANS102 AXO102 BHK102 BRG102 CBC102 CKY102 CUU102 DEQ102 DOM102 DYI102 EIE102 ESA102 FBW102 FLS102 FVO102 GFK102 GPG102 GZC102 HIY102 HSU102 ICQ102 IMM102 IWI102 JGE102 JQA102 JZW102 KJS102 KTO102 LDK102 LNG102 LXC102 MGY102 MQU102 NAQ102 NKM102 NUI102 OEE102 OOA102 OXW102 PHS102 PRO102 QBK102 QLG102 QVC102 REY102 ROU102 RYQ102 SIM102 SSI102 TCE102 TMA102 TVW102 UFS102 UPO102 UZK102 AXE103:AXE104 BHA103:BHA104 BQW103:BQW104 CAS103:CAS104 CKO103:CKO104 CUK103:CUK104 DEG103:DEG104 DOC103:DOC104 DXY103:DXY104 EHU103:EHU104 ERQ103:ERQ104 FBM103:FBM104 FLI103:FLI104 FVE103:FVE104 GFA103:GFA104 GOW103:GOW104 GYS103:GYS104 HIO103:HIO104 HSK103:HSK104 ICG103:ICG104 IMC103:IMC104 IVY103:IVY104 JFU103:JFU104 JPQ103:JPQ104 JZM103:JZM104 KJI103:KJI104 KTE103:KTE104 LDA103:LDA104 LMW103:LMW104 LWS103:LWS104 MGO103:MGO104 MQK103:MQK104 NAG103:NAG104 NKC103:NKC104 NTY103:NTY104 ODU103:ODU104 ONQ103:ONQ104 OXM103:OXM104 PHI103:PHI104 PRE103:PRE104 QBA103:QBA104 QKW103:QKW104 QUS103:QUS104 REO103:REO104 ROK103:ROK104 RYG103:RYG104 SIC103:SIC104 SRY103:SRY104 TBU103:TBU104 TLQ103:TLQ104 TVM103:TVM104 UFI103:UFI104 UPE103:UPE104 UZA103:UZA104 VIW103:VIW104 VSS103:VSS104 WCO103:WCO104 WMK103:WMK104 WWG103:WWG104 JU103:JU104 ADM103:ADM104 TQ75:TQ76 UPO106 BHA107:BHA108 BQW107:BQW108 CAS107:CAS108 CKO107:CKO108 CUK107:CUK108 DEG107:DEG108 DOC107:DOC108 DXY107:DXY108 EHU107:EHU108 ERQ107:ERQ108 FBM107:FBM108 FLI107:FLI108 FVE107:FVE108 GFA107:GFA108 GOW107:GOW108 GYS107:GYS108 HIO107:HIO108 HSK107:HSK108 ICG107:ICG108 IMC107:IMC108 IVY107:IVY108 JFU107:JFU108 JPQ107:JPQ108 JZM107:JZM108 KJI107:KJI108 KTE107:KTE108 LDA107:LDA108 LMW107:LMW108 LWS107:LWS108 MGO107:MGO108 MQK107:MQK108 NAG107:NAG108 NKC107:NKC108 NTY107:NTY108 ODU107:ODU108 ONQ107:ONQ108 OXM107:OXM108 PHI107:PHI108 PRE107:PRE108 QBA107:QBA108 QKW107:QKW108 QUS107:QUS108 REO107:REO108 ROK107:ROK108 RYG107:RYG108 SIC107:SIC108 SRY107:SRY108 TBU107:TBU108 TLQ107:TLQ108 TVM107:TVM108 UFI107:UFI108 UPE107:UPE108 UZA107:UZA108 VIW107:VIW108 VSS107:VSS108 WCO107:WCO108 WMK107:WMK108 WWG107:WWG108 JU107:JU108 TQ107:TQ108 TQ103:TQ104 TQ90:TQ91 WDI127 VJF128 UZJ128 UPN128 UFR128 TVV128 TLZ128 TCD128 SSH128 SIL128 RYP128 ROT128 REX128 QVB128 QLF128 QBJ128 PRN128 PHR128 OXV128 ONZ128 OED128 NUH128 NKL128 NAP128 MQT128 MGX128 LXB128 LNF128 LDJ128 KTN128 KJR128 JZV128 JPZ128 JGD128 IWH128 IML128 ICP128 HST128 HIX128 GZB128 GPF128 GFJ128 FVN128 FLR128 FBV128 ERZ128 EID128 DYH128 DOL128 DEP128 CUT128 CKX128 CBB128 BRF128 BHJ128 AXN128 ANR128 ADV128 TZ128 KD128 WWP128 WMT128 WMV129:WMV130 UB135 WWN131 WMR131 WCV131 VSZ131 VJD131 UZH131 UPL131 UFP131 TVT131 TLX131 TCB131 SSF131 SIJ131 RYN131 ROR131 REV131 QUZ131 QLD131 QBH131 PRL131 PHP131 OXT131 ONX131 OEB131 NUF131 NKJ131 NAN131 MQR131 MGV131 LWZ131 LND131 LDH131 KTL131 KJP131 JZT131 JPX131 JGB131 IWF131 IMJ131 ICN131 HSR131 HIV131 GYZ131 GPD131 GFH131 FVL131 FLP131 FBT131 ERX131 EIB131 DYF131 DOJ131 DEN131 CUR131 CKV131 CAZ131 BRD131 BHH131 AXL131 ANP131 ADT131 BG44:BG61 WCZ167 WMV167 WWR167 KF167 UB167 ADX167 ANT167 AXP167 BHL167 BRH167 CBD167 CKZ167 CUV167 DER167 DON167 DYJ167 EIF167 ESB167 FBX167 FLT167 FVP167 GFL167 GPH167 GZD167 HIZ167 HSV167 ICR167 IMN167 IWJ167 JGF167 JQB167 JZX167 KJT167 KTP167 LDL167 LNH167 LXD167 MGZ167 MQV167 NAR167 NKN167 NUJ167 OEF167 OOB167 OXX167 PHT167 PRP167 QBL167 QLH167 QVD167 REZ167 ROV167 RYR167 SIN167 SSJ167 TCF167 TMB167 TVX167 UFT167 UPP167 UZL167 VJH167 WCZ170 WMV170 WWR170 KF170 UB170 ADX170 ANT170 AXP170 BHL170 BRH170 CBD170 CKZ170 CUV170 DER170 DON170 DYJ170 EIF170 ESB170 FBX170 FLT170 FVP170 GFL170 GPH170 GZD170 HIZ170 HSV170 ICR170 IMN170 IWJ170 JGF170 JQB170 JZX170 KJT170 KTP170 LDL170 LNH170 LXD170 MGZ170 MQV170 NAR170 NKN170 NUJ170 OEF170 OOB170 OXX170 PHT170 PRP170 QBL170 QLH170 QVD170 REZ170 ROV170 RYR170 SIN170 SSJ170 TCF170 TMB170 TVX170 UFT170 UPP170 UZL170 VJH170 VTD173 WCZ173 WMV173 WWR173 KF173 UB173 ADX173 ANT173 AXP173 BHL173 BRH173 CBD173 CKZ173 CUV173 DER173 DON173 DYJ173 EIF173 ESB173 FBX173 FLT173 FVP173 GFL173 GPH173 GZD173 HIZ173 HSV173 ICR173 IMN173 IWJ173 JGF173 JQB173 JZX173 KJT173 KTP173 LDL173 LNH173 LXD173 MGZ173 MQV173 NAR173 NKN173 NUJ173 OEF173 OOB173 OXX173 PHT173 PRP173 QBL173 QLH173 QVD173 REZ173 ROV173 RYR173 SIN173 SSJ173 TCF173 TMB173 TVX173 UFT173 UPP173 UZL173 VJH173 VTD175 WCZ175 WMV175 WWR175 KF175 UB175 ADX175 ANT175 AXP175 BHL175 BRH175 CBD175 CKZ175 CUV175 DER175 DON175 DYJ175 EIF175 ESB175 FBX175 FLT175 FVP175 GFL175 GPH175 GZD175 HIZ175 HSV175 ICR175 IMN175 IWJ175 JGF175 JQB175 JZX175 KJT175 KTP175 LDL175 LNH175 LXD175 MGZ175 MQV175 NAR175 NKN175 NUJ175 OEF175 OOB175 OXX175 PHT175 PRP175 QBL175 QLH175 QVD175 REZ175 ROV175 RYR175 SIN175 SSJ175 TCF175 TMB175 TVX175 UFT175 UPP175 UZL175 VJH175 BA187:BA206 WCZ177 WMV177 WWR177 KF177 UB177 ADX177 ANT177 AXP177 BHL177 BRH177 CBD177 CKZ177 CUV177 DER177 DON177 DYJ177 EIF177 ESB177 FBX177 FLT177 FVP177 GFL177 GPH177 GZD177 HIZ177 HSV177 ICR177 IMN177 IWJ177 JGF177 JQB177 JZX177 KJT177 KTP177 LDL177 LNH177 LXD177 MGZ177 MQV177 NAR177 NKN177 NUJ177 OEF177 OOB177 OXX177 PHT177 PRP177 QBL177 QLH177 QVD177 REZ177 ROV177 RYR177 SIN177 SSJ177 TCF177 TMB177 TVX177 UFT177 UPP177 UZL177 VJH177 VTD177 WCZ213 WMV213 WWR213 KF213 UB213 ADX213 ANT213 AXP213 BHL213 BRH213 CBD213 CKZ213 CUV213 DER213 DON213 DYJ213 EIF213 ESB213 FBX213 FLT213 FVP213 GFL213 GPH213 GZD213 HIZ213 HSV213 ICR213 IMN213 IWJ213 JGF213 JQB213 JZX213 KJT213 KTP213 LDL213 LNH213 LXD213 MGZ213 MQV213 NAR213 NKN213 NUJ213 OEF213 OOB213 OXX213 PHT213 PRP213 QBL213 QLH213 QVD213 REZ213 ROV213 RYR213 SIN213 SSJ213 TCF213 TMB213 TVX213 UFT213 UPP213 UZL213 VJH213 TX131 UI132 AEE132 AOA132 AXW132 BHS132 BRO132 CBK132 CLG132 CVC132 DEY132 DOU132 DYQ132 EIM132 ESI132 FCE132 FMA132 FVW132 GFS132 GPO132 GZK132 HJG132 HTC132 ICY132 IMU132 IWQ132 JGM132 JQI132 KAE132 KKA132 KTW132 LDS132 LNO132 LXK132 MHG132 MRC132 NAY132 NKU132 NUQ132 OEM132 OOI132 OYE132 PIA132 PRW132 QBS132 QLO132 QVK132 RFG132 RPC132 RYY132 SIU132 SSQ132 TCM132 TMI132 TWE132 UGA132 UPW132 UZS132 VJO132 VTK132 WDG132 WWY132 UI125 WNE116 WDI116 VTM116 VJQ116 UZU116 UPY116 UGC116 TWG116 TMK116 TCO116 SSS116 SIW116 RZA116 RPE116 RFI116 QVM116 QLQ116 QBU116 PRY116 PIC116 OYG116 OOK116 OEO116 NUS116 NKW116 NBA116 MRE116 MHI116 LXM116 LNQ116 LDU116 KTY116 KKC116 KAG116 JQK116 JGO116 IWS116 IMW116 IDA116 HTE116 HJI116 GZM116 GPQ116 GFU116 FVY116 FMC116 FCG116 ESK116 EIO116 DYS116 DOW116 DFA116 CVE116 CLI116 CBM116 BRQ116 BHU116 AXY116 AOC116 AEG116 UK116 KO116 WXA116 WWY117 WNC117 KM117 UI117 AEE117 AOA117 AXW117 BHS117 BRO117 CBK117 CLG117 CVC117 DEY117 DOU117 DYQ117 EIM117 ESI117 FCE117 FMA117 FVW117 GFS117 GPO117 GZK117 HJG117 HTC117 ICY117 IMU117 IWQ117 JGM117 JQI117 KAE117 KKA117 KTW117 LDS117 LNO117 LXK117 MHG117 MRC117 NAY117 NKU117 NUQ117 OEM117 OOI117 OYE117 PIA117 PRW117 QBS117 QLO117 QVK117 RFG117 RPC117 RYY117 SIU117 SSQ117 TCM117 TMI117 TWE117 UGA117 UPW117 UZS117 VJO117 VTK117 WDG117 BA113:BA123 WNE118 WDI118 VTM118 VJQ118 UZU118 UPY118 UGC118 TWG118 TMK118 TCO118 SSS118 SIW118 RZA118 RPE118 RFI118 QVM118 QLQ118 QBU118 PRY118 PIC118 OYG118 OOK118 OEO118 NUS118 NKW118 NBA118 MRE118 MHI118 LXM118 LNQ118 LDU118 KTY118 KKC118 KAG118 JQK118 JGO118 IWS118 IMW118 IDA118 HTE118 HJI118 GZM118 GPQ118 GFU118 FVY118 FMC118 FCG118 ESK118 EIO118 DYS118 DOW118 DFA118 CVE118 CLI118 CBM118 BRQ118 BHU118 AXY118 AOC118 AEG118 UK118 KO118 WXA118 WWY119 WNC119 KM119 UI119 AEE119 AOA119 AXW119 BHS119 BRO119 CBK119 CLG119 CVC119 DEY119 DOU119 DYQ119 EIM119 ESI119 FCE119 FMA119 FVW119 GFS119 GPO119 GZK119 HJG119 HTC119 ICY119 IMU119 IWQ119 JGM119 JQI119 KAE119 KKA119 KTW119 LDS119 LNO119 LXK119 MHG119 MRC119 NAY119 NKU119 NUQ119 OEM119 OOI119 OYE119 PIA119 PRW119 QBS119 QLO119 QVK119 RFG119 RPC119 RYY119 SIU119 SSQ119 TCM119 TMI119 TWE119 UGA119 UPW119 UZS119 VJO119 VTK119 WDG119 WXA120 KO124 WNE120 WDI120 VTM120 VJQ120 UZU120 UPY120 UGC120 TWG120 TMK120 TCO120 SSS120 SIW120 RZA120 RPE120 RFI120 QVM120 QLQ120 QBU120 PRY120 PIC120 OYG120 OOK120 OEO120 NUS120 NKW120 NBA120 MRE120 MHI120 LXM120 LNQ120 LDU120 KTY120 KKC120 KAG120 JQK120 JGO120 IWS120 IMW120 IDA120 HTE120 HJI120 GZM120 GPQ120 GFU120 FVY120 FMC120 FCG120 ESK120 EIO120 DYS120 DOW120 DFA120 CVE120 CLI120 CBM120 BRQ120 BHU120 AXY120 AOC120 AEG120 UK120 KO120 WWY121 WNC121 KM121 UI121 AEE121 AOA121 AXW121 BHS121 BRO121 CBK121 CLG121 CVC121 DEY121 DOU121 DYQ121 EIM121 ESI121 FCE121 FMA121 FVW121 GFS121 GPO121 GZK121 HJG121 HTC121 ICY121 IMU121 IWQ121 JGM121 JQI121 KAE121 KKA121 KTW121 LDS121 LNO121 LXK121 MHG121 MRC121 NAY121 NKU121 NUQ121 OEM121 OOI121 OYE121 PIA121 PRW121 QBS121 QLO121 QVK121 RFG121 RPC121 RYY121 SIU121 SSQ121 TCM121 TMI121 TWE121 UGA121 UPW121 UZS121 VJO121 VTK121 WDG121 KO122 WXA122 WNE122 WDI122 VTM122 VJQ122 UZU122 UPY122 UGC122 TWG122 TMK122 TCO122 SSS122 SIW122 RZA122 RPE122 RFI122 QVM122 QLQ122 QBU122 PRY122 PIC122 OYG122 OOK122 OEO122 NUS122 NKW122 NBA122 MRE122 MHI122 LXM122 LNQ122 LDU122 KTY122 KKC122 KAG122 JQK122 JGO122 IWS122 IMW122 IDA122 HTE122 HJI122 GZM122 GPQ122 GFU122 FVY122 FMC122 FCG122 ESK122 EIO122 DYS122 DOW122 DFA122 CVE122 CLI122 CBM122 BRQ122 BHU122 AXY122 AOC122 AEG122 UK122 UK124 WNC123 KM123 UI123 AEE123 AOA123 AXW123 BHS123 BRO123 CBK123 CLG123 CVC123 DEY123 DOU123 DYQ123 EIM123 ESI123 FCE123 FMA123 FVW123 GFS123 GPO123 GZK123 HJG123 HTC123 ICY123 IMU123 IWQ123 JGM123 JQI123 KAE123 KKA123 KTW123 LDS123 LNO123 LXK123 MHG123 MRC123 NAY123 NKU123 NUQ123 OEM123 OOI123 OYE123 PIA123 PRW123 QBS123 QLO123 QVK123 RFG123 RPC123 RYY123 SIU123 SSQ123 TCM123 TMI123 TWE123 UGA123 UPW123 UZS123 VJO123 VTK123 WDG123 VTO168 VTD167 VJS168 UZW168 UQA168 UGE168 TWI168 TMM168 TCQ168 SSU168 SIY168 RZC168 RPG168 RFK168 QVO168 QLS168 QBW168 PSA168 PIE168 OYI168 OOM168 OEQ168 NUU168 NKY168 NBC168 MRG168 MHK168 LXO168 LNS168 LDW168 KUA168 KKE168 KAI168 JQM168 JGQ168 IWU168 IMY168 IDC168 HTG168 HJK168 GZO168 GPS168 GFW168 FWA168 FME168 FCI168 ESM168 EIQ168 DYU168 DOY168 DFC168 CVG168 CLK168 CBO168 BRS168 BHW168 AYA168 AOE168 AEI168 UM168 KQ168 WXC168 WNG168 WDK168 BA164:BA178 VTD170 VJS171 UZW171 UQA171 UGE171 TWI171 TMM171 TCQ171 SSU171 SIY171 RZC171 RPG171 RFK171 QVO171 QLS171 QBW171 PSA171 PIE171 OYI171 OOM171 OEQ171 NUU171 NKY171 NBC171 MRG171 MHK171 LXO171 LNS171 LDW171 KUA171 KKE171 KAI171 JQM171 JGQ171 IWU171 IMY171 IDC171 HTG171 HJK171 GZO171 GPS171 GFW171 FWA171 FME171 FCI171 ESM171 EIQ171 DYU171 DOY171 DFC171 CVG171 CLK171 CBO171 BRS171 BHW171 AYA171 AOE171 AEI171 UM171 KQ171 WXC171 WNG171 WDK171 UZW303 KF129:KF130 ADX135 ANT135 AXP135 BHL135 BRH135 CBD135 CKZ135 CUV135 DER135 DON135 DYJ135 EIF135 ESB135 FBX135 FLT135 FVP135 GFL135 GPH135 GZD135 HIZ135 HSV135 ICR135 IMN135 IWJ135 JGF135 JQB135 JZX135 KJT135 KTP135 LDL135 LNH135 LXD135 MGZ135 MQV135 NAR135 NKN135 NUJ135 OEF135 OOB135 OXX135 PHT135 PRP135 QBL135 QLH135 QVD135 REZ135 ROV135 RYR135 SIN135 SSJ135 TCF135 TMB135 TVX135 UFT135 UPP135 UZL135 VJH135 VTD135 WCZ135 WWR135 BA135 BG106:BG108 WMV135 WCX128 UB129:UB130 ADX129:ADX130 ANT129:ANT130 AXP129:AXP130 BHL129:BHL130 BRH129:BRH130 CBD129:CBD130 CKZ129:CKZ130 CUV129:CUV130 DER129:DER130 DON129:DON130 DYJ129:DYJ130 EIF129:EIF130 ESB129:ESB130 FBX129:FBX130 FLT129:FLT130 FVP129:FVP130 GFL129:GFL130 GPH129:GPH130 GZD129:GZD130 HIZ129:HIZ130 HSV129:HSV130 ICR129:ICR130 IMN129:IMN130 IWJ129:IWJ130 JGF129:JGF130 JQB129:JQB130 JZX129:JZX130 KJT129:KJT130 KTP129:KTP130 LDL129:LDL130 LNH129:LNH130 LXD129:LXD130 MGZ129:MGZ130 MQV129:MQV130 NAR129:NAR130 NKN129:NKN130 NUJ129:NUJ130 OEF129:OEF130 OOB129:OOB130 OXX129:OXX130 PHT129:PHT130 PRP129:PRP130 QBL129:QBL130 QLH129:QLH130 QVD129:QVD130 REZ129:REZ130 ROV129:ROV130 RYR129:RYR130 SIN129:SIN130 SSJ129:SSJ130 TCF129:TCF130 TMB129:TMB130 TVX129:TVX130 UFT129:UFT130 UPP129:UPP130 UZL129:UZL130 VJH129:VJH130 VTD129:VTD130 WCZ129:WCZ130 WWR129:WWR130 VJS241 KO219 UPW220 WDQ221 WXI221 WNM221 KW221 US221 AEO221 AOK221 AYG221 BIC221 BRY221 CBU221 CLQ221 CVM221 DFI221 DPE221 DZA221 EIW221 ESS221 FCO221 FMK221 FWG221 GGC221 GPY221 GZU221 HJQ221 HTM221 IDI221 INE221 IXA221 JGW221 JQS221 KAO221 KKK221 KUG221 LEC221 LNY221 LXU221 MHQ221 MRM221 NBI221 NLE221 NVA221 OEW221 OOS221 OYO221 PIK221 PSG221 QCC221 QLY221 QVU221 RFQ221 RPM221 RZI221 SJE221 STA221 TCW221 TMS221 TWO221 UGK221 UQG221 VAC221 VJY221 VTU221 VJK218 VJS305:VJS307 VTO305:VTO307 WDK305:WDK307 WNG305:WNG307 WXC305:WXC307 KQ305:KQ307 UM305:UM307 AEI305:AEI307 AOE305:AOE307 AYA305:AYA307 BHW305:BHW307 BRS305:BRS307 CBO305:CBO307 CLK305:CLK307 CVG305:CVG307 DFC305:DFC307 DOY305:DOY307 DYU305:DYU307 EIQ305:EIQ307 ESM305:ESM307 FCI305:FCI307 FME305:FME307 FWA305:FWA307 GFW305:GFW307 GPS305:GPS307 GZO305:GZO307 HJK305:HJK307 HTG305:HTG307 IDC305:IDC307 IMY305:IMY307 IWU305:IWU307 JGQ305:JGQ307 JQM305:JQM307 KAI305:KAI307 KKE305:KKE307 KUA305:KUA307 LDW305:LDW307 LNS305:LNS307 LXO305:LXO307 MHK305:MHK307 MRG305:MRG307 NBC305:NBC307 NKY305:NKY307 NUU305:NUU307 OEQ305:OEQ307 OOM305:OOM307 OYI305:OYI307 PIE305:PIE307 PSA305:PSA307 QBW305:QBW307 QLS305:QLS307 QVO305:QVO307 RFK305:RFK307 RPG305:RPG307 RZC305:RZC307 SIY305:SIY307 SSU305:SSU307 TCQ305:TCQ307 TMM305:TMM307 TWI305:TWI307 UGE305:UGE307 UQA305:UQA307 BA214:BA216 VSS308:VSS309 VTG218 WDC218 WMY218 WWU218 KI218 UE218 AEA218 ANW218 AXS218 BHO218 BRK218 CBG218 CLC218 CUY218 DEU218 DOQ218 DYM218 EII218 ESE218 FCA218 FLW218 FVS218 GFO218 GPK218 GZG218 HJC218 HSY218 ICU218 IMQ218 IWM218 JGI218 JQE218 KAA218 KJW218 KTS218 LDO218 LNK218 LXG218 MHC218 MQY218 NAU218 NKQ218 NUM218 OEI218 OOE218 OYA218 PHW218 PRS218 QBO218 QLK218 QVG218 RFC218 ROY218 RYU218 SIQ218 SSM218 TCI218 TME218 TWA218 UFW218 UPS218 UZO218 UZW299 VJS299 VTO299 WDK299 WNG299 WXC299 KQ299 UM299 AEI299 AOE299 AYA299 BHW299 BRS299 CBO299 CLK299 CVG299 DFC299 DOY299 DYU299 EIQ299 ESM299 FCI299 FME299 FWA299 GFW299 GPS299 GZO299 HJK299 HTG299 IDC299 IMY299 IWU299 JGQ299 JQM299 KAI299 KKE299 KUA299 LDW299 LNS299 LXO299 MHK299 MRG299 NBC299 NKY299 NUU299 OEQ299 OOM299 OYI299 PIE299 PSA299 QBW299 QLS299 QVO299 RFK299 RPG299 RZC299 SIY299 SSU299 TCQ299 TMM299 TWI299 UGE299 UQA299 UZW301 VJS301 VTO301 WDK301 WNG301 WXC301 KQ301 UM301 AEI301 AOE301 AYA301 BHW301 BRS301 CBO301 CLK301 CVG301 DFC301 DOY301 DYU301 EIQ301 ESM301 FCI301 FME301 FWA301 GFW301 GPS301 GZO301 HJK301 HTG301 IDC301 IMY301 IWU301 JGQ301 JQM301 KAI301 KKE301 KUA301 LDW301 LNS301 LXO301 MHK301 MRG301 NBC301 NKY301 NUU301 OEQ301 OOM301 OYI301 PIE301 PSA301 QBW301 QLS301 QVO301 RFK301 RPG301 RZC301 SIY301 SSU301 TCQ301 TMM301 TWI301 UGE301 UQA301 VJS303 VTO303 WDK303 WNG303 WXC303 KQ303 UM303 AEI303 AOE303 AYA303 BHW303 BRS303 CBO303 CLK303 CVG303 DFC303 DOY303 DYU303 EIQ303 ESM303 FCI303 FME303 FWA303 GFW303 GPS303 GZO303 HJK303 HTG303 IDC303 IMY303 IWU303 JGQ303 JQM303 KAI303 KKE303 KUA303 LDW303 LNS303 LXO303 MHK303 MRG303 NBC303 NKY303 NUU303 OEQ303 OOM303 OYI303 PIE303 PSA303 QBW303 QLS303 QVO303 RFK303 RPG303 RZC303 SIY303 SSU303 TCQ303 TMM303 TWI303 UGE303 WWR133 WCZ133 VTD133 VJH133 UZL133 UPP133 UFT133 TVX133 TMB133 TCF133 SSJ133 SIN133 RYR133 ROV133 REZ133 QVD133 QLH133 QBL133 PRP133 PHT133 OXX133 OOB133 OEF133 NUJ133 NKN133 NAR133 MQV133 MGZ133 LXD133 LNH133 LDL133 KTP133 KJT133 JZX133 JQB133 JGF133 IWJ133 IMN133 ICR133 HSV133 HIZ133 GZD133 GPH133 GFL133 FVP133 FLT133 FBX133 ESB133 EIF133 DYJ133 DON133 DER133 CUV133 CKZ133 CBD133 BRH133 BHL133 AXP133 ANT133 ADX133 UB133 KF133 WMV133 WMK308:WMK309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WD134 WMH134 TQ83 KF135 UZW305:UZW307 WWG308:WWG309 JU308:JU309 TQ308:TQ309 ADM308:ADM309 ANI308:ANI309 AXE308:AXE309 BHA308:BHA309 BQW308:BQW309 CAS308:CAS309 CKO308:CKO309 CUK308:CUK309 DEG308:DEG309 DOC308:DOC309 DXY308:DXY309 EHU308:EHU309 ERQ308:ERQ309 FBM308:FBM309 FLI308:FLI309 FVE308:FVE309 GFA308:GFA309 GOW308:GOW309 GYS308:GYS309 HIO308:HIO309 HSK308:HSK309 ICG308:ICG309 IMC308:IMC309 IVY308:IVY309 JFU308:JFU309 JPQ308:JPQ309 JZM308:JZM309 KJI308:KJI309 KTE308:KTE309 LDA308:LDA309 LMW308:LMW309 LWS308:LWS309 MGO308:MGO309 MQK308:MQK309 NAG308:NAG309 NKC308:NKC309 NTY308:NTY309 ODU308:ODU309 ONQ308:ONQ309 OXM308:OXM309 PHI308:PHI309 PRE308:PRE309 QBA308:QBA309 QKW308:QKW309 QUS308:QUS309 REO308:REO309 ROK308:ROK309 RYG308:RYG309 SIC308:SIC309 SRY308:SRY309 TBU308:TBU309 TLQ308:TLQ309 TVM308:TVM309 UFI308:UFI309 UPE308:UPE309 UZA308:UZA309 VIW308:VIW309 BA308:BA309 BA127:BA130 VTO241 WDK241 WNG241 WXC241 KQ241 UM241 AEI241 AOE241 AYA241 BHW241 BRS241 CBO241 CLK241 CVG241 DFC241 DOY241 DYU241 EIQ241 ESM241 FCI241 FME241 FWA241 GFW241 GPS241 GZO241 HJK241 HTG241 IDC241 IMY241 IWU241 JGQ241 JQM241 KAI241 KKE241 KUA241 LDW241 LNS241 LXO241 MHK241 MRG241 NBC241 NKY241 NUU241 OEQ241 OOM241 OYI241 PIE241 PSA241 QBW241 QLS241 QVO241 RFK241 RPG241 RZC241 SIY241 SSU241 TCQ241 TMM241 TWI241 UGE241 UQA241 UZW241 KW152:KW153 US152:US153 AEO152:AEO153 AOK152:AOK153 AYG152:AYG153 BIC152:BIC153 BRY152:BRY153 CBU152:CBU153 CLQ152:CLQ153 CVM152:CVM153 DFI152:DFI153 DPE152:DPE153 DZA152:DZA153 EIW152:EIW153 ESS152:ESS153 FCO152:FCO153 FMK152:FMK153 FWG152:FWG153 GGC152:GGC153 GPY152:GPY153 GZU152:GZU153 HJQ152:HJQ153 HTM152:HTM153 IDI152:IDI153 INE152:INE153 IXA152:IXA153 JGW152:JGW153 JQS152:JQS153 KAO152:KAO153 KKK152:KKK153 KUG152:KUG153 LEC152:LEC153 LNY152:LNY153 LXU152:LXU153 MHQ152:MHQ153 MRM152:MRM153 NBI152:NBI153 NLE152:NLE153 NVA152:NVA153 OEW152:OEW153 OOS152:OOS153 OYO152:OYO153 PIK152:PIK153 PSG152:PSG153 QCC152:QCC153 QLY152:QLY153 QVU152:QVU153 RFQ152:RFQ153 RPM152:RPM153 RZI152:RZI153 SJE152:SJE153 STA152:STA153 TCW152:TCW153 TMS152:TMS153 TWO152:TWO153 UGK152:UGK153 UQG152:UQG153 VAC152:VAC153 VJY152:VJY153 VTU152:VTU153 WDQ152:WDQ153 WNM152:WNM153 WCO308:WCO309 WDK140 WNG140 WXC140 KQ140 UM140 AEI140 AOE140 AYA140 BHW140 BRS140 CBO140 CLK140 CVG140 DFC140 DOY140 DYU140 EIQ140 ESM140 FCI140 FME140 FWA140 GFW140 GPS140 GZO140 HJK140 HTG140 IDC140 IMY140 IWU140 JGQ140 JQM140 KAI140 KKE140 KUA140 LDW140 LNS140 LXO140 MHK140 MRG140 NBC140 NKY140 NUU140 OEQ140 OOM140 OYI140 PIE140 PSA140 QBW140 QLS140 QVO140 RFK140 RPG140 RZC140 SIY140 SSU140 TCQ140 TMM140 TWI140 UGE140 UQA140 UZW140 VJS140 VTO140 WDK142 WNG142 WXC142 KQ142 UM142 AEI142 AOE142 AYA142 BHW142 BRS142 CBO142 CLK142 CVG142 DFC142 DOY142 DYU142 EIQ142 ESM142 FCI142 FME142 FWA142 GFW142 GPS142 GZO142 HJK142 HTG142 IDC142 IMY142 IWU142 JGQ142 JQM142 KAI142 KKE142 KUA142 LDW142 LNS142 LXO142 MHK142 MRG142 NBC142 NKY142 NUU142 OEQ142 OOM142 OYI142 PIE142 PSA142 QBW142 QLS142 QVO142 RFK142 RPG142 RZC142 SIY142 SSU142 TCQ142 TMM142 TWI142 UGE142 UQA142 UZW142 VJS142 VTO142 VTO144 VJS144 UZW144 UQA144 UGE144 TWI144 TMM144 TCQ144 SSU144 SIY144 RZC144 RPG144 RFK144 QVO144 QLS144 QBW144 PSA144 PIE144 OYI144 OOM144 OEQ144 NUU144 NKY144 NBC144 MRG144 MHK144 LXO144 LNS144 LDW144 KUA144 KKE144 KAI144 JQM144 JGQ144 IWU144 IMY144 IDC144 HTG144 HJK144 GZO144 GPS144 GFW144 FWA144 FME144 FCI144 ESM144 EIQ144 DYU144 DOY144 DFC144 CVG144 CLK144 CBO144 BRS144 BHW144 AYA144 AOE144 AEI144 UM144 KQ144 WXC144 WNG144 WDK144 WNG148 WNG154 WXC148 WXC154 KQ148 KQ154 UM148 UM154 AEI148 AEI154 AOE148 AOE154 AYA148 AYA154 BHW148 BHW154 BRS148 BRS154 CBO148 CBO154 CLK148 CLK154 CVG148 CVG154 DFC148 DFC154 DOY148 DOY154 DYU148 DYU154 EIQ148 EIQ154 ESM148 ESM154 FCI148 FCI154 FME148 FME154 FWA148 FWA154 GFW148 GFW154 GPS148 GPS154 GZO148 GZO154 HJK148 HJK154 HTG148 HTG154 IDC148 IDC154 IMY148 IMY154 IWU148 IWU154 JGQ148 JGQ154 JQM148 JQM154 KAI148 KAI154 KKE148 KKE154 KUA148 KUA154 LDW148 LDW154 LNS148 LNS154 LXO148 LXO154 MHK148 MHK154 MRG148 MRG154 NBC148 NBC154 NKY148 NKY154 NUU148 NUU154 OEQ148 OEQ154 OOM148 OOM154 OYI148 OYI154 PIE148 PIE154 PSA148 PSA154 QBW148 QBW154 QLS148 QLS154 QVO148 QVO154 RFK148 RFK154 RPG148 RPG154 RZC148 RZC154 SIY148 SIY154 SSU148 SSU154 TCQ148 TCQ154 TMM148 TMM154 TWI148 TWI154 UGE148 UGE154 UQA148 UQA154 UZW148 UZW154 VJS148 VJS154 VTO148 VTO154 WDK154 BA147:BA154 WDK148 WXI152:WXI153 WDK146 WNG146 WXC146 KQ146 UM146 AEI146 AOE146 AYA146 BHW146 BRS146 CBO146 CLK146 CVG146 DFC146 DOY146 DYU146 EIQ146 ESM146 FCI146 FME146 FWA146 GFW146 GPS146 GZO146 HJK146 HTG146 IDC146 IMY146 IWU146 JGQ146 JQM146 KAI146 KKE146 KUA146 LDW146 LNS146 LXO146 MHK146 MRG146 NBC146 NKY146 NUU146 OEQ146 OOM146 OYI146 PIE146 PSA146 QBW146 QLS146 QVO146 RFK146 RPG146 RZC146 SIY146 SSU146 TCQ146 TMM146 TWI146 UGE146 UQA146 UZW146 VJS146 VTO146 VJS248 UZW248 UQA248 UGE248 TWI248 TMM248 TCQ248 SSU248 SIY248 RZC248 RPG248 RFK248 QVO248 QLS248 QBW248 PSA248 PIE248 OYI248 OOM248 OEQ248 NUU248 NKY248 NBC248 MRG248 MHK248 LXO248 LNS248 LDW248 KUA248 KKE248 KAI248 JQM248 JGQ248 IWU248 IMY248 IDC248 HTG248 HJK248 GZO248 GPS248 GFW248 FWA248 FME248 FCI248 ESM248 EIQ248 DYU248 DOY248 DFC248 CVG248 CLK248 CBO248 BRS248 BHW248 AYA248 AOE248 AEI248 UM248 KQ248 WXC248 WNG248 WDK248 VTO248 VTO254 WDK254 WNG254 WXC254 KQ254 UM254 AEI254 AOE254 AYA254 BHW254 BRS254 CBO254 CLK254 CVG254 DFC254 DOY254 DYU254 EIQ254 ESM254 FCI254 FME254 FWA254 GFW254 GPS254 GZO254 HJK254 HTG254 IDC254 IMY254 IWU254 JGQ254 JQM254 KAI254 KKE254 KUA254 LDW254 LNS254 LXO254 MHK254 MRG254 NBC254 NKY254 NUU254 OEQ254 OOM254 OYI254 PIE254 PSA254 QBW254 QLS254 QVO254 RFK254 RPG254 RZC254 SIY254 SSU254 TCQ254 TMM254 TWI254 UGE254 UQA254 UZW254 VJS254 UZW272 UQA272 UGE272 TWI272 TMM272 TCQ272 SSU272 SIY272 RZC272 RPG272 RFK272 QVO272 QLS272 QBW272 PSA272 PIE272 OYI272 OOM272 OEQ272 NUU272 NKY272 NBC272 MRG272 MHK272 LXO272 LNS272 LDW272 KUA272 KKE272 KAI272 JQM272 JGQ272 IWU272 IMY272 IDC272 HTG272 HJK272 GZO272 GPS272 GFW272 FWA272 FME272 FCI272 ESM272 EIQ272 DYU272 DOY272 DFC272 CVG272 CLK272 CBO272 BRS272 BHW272 AYA272 AOE272 AEI272 UM272 KQ272 WXC272 WNG272 WDK272 VTO272 VJS272 BA270:BA273 VJS278 BA276:BA279 VTO278 WDK278 WNG278 WXC278 KQ278 UM278 AEI278 AOE278 AYA278 BHW278 BRS278 CBO278 CLK278 CVG278 DFC278 DOY278 DYU278 EIQ278 ESM278 FCI278 FME278 FWA278 GFW278 GPS278 GZO278 HJK278 HTG278 IDC278 IMY278 IWU278 JGQ278 JQM278 KAI278 KKE278 KUA278 LDW278 LNS278 LXO278 MHK278 MRG278 NBC278 NKY278 NUU278 OEQ278 OOM278 OYI278 PIE278 PSA278 QBW278 QLS278 QVO278 RFK278 RPG278 RZC278 SIY278 SSU278 TCQ278 TMM278 TWI278 UGE278 UQA278 UZW278 UQA284 UGE284 TWI284 TMM284 TCQ284 SSU284 SIY284 RZC284 RPG284 RFK284 QVO284 QLS284 QBW284 PSA284 PIE284 OYI284 OOM284 OEQ284 NUU284 NKY284 NBC284 MRG284 MHK284 LXO284 LNS284 LDW284 KUA284 KKE284 KAI284 JQM284 JGQ284 IWU284 IMY284 IDC284 HTG284 HJK284 GZO284 GPS284 GFW284 FWA284 FME284 FCI284 ESM284 EIQ284 DYU284 DOY284 DFC284 CVG284 CLK284 CBO284 BRS284 BHW284 AYA284 AOE284 AEI284 UM284 KQ284 WXC284 WNG284 WDK284 VTO284 BA282:BA285 UZW284 VJS284 BA288:BA303 UZW290 VJS290 VTO290 WDK290 WNG290 WXC290 KQ290 UM290 AEI290 AOE290 AYA290 BHW290 BRS290 CBO290 CLK290 CVG290 DFC290 DOY290 DYU290 EIQ290 ESM290 FCI290 FME290 FWA290 GFW290 GPS290 GZO290 HJK290 HTG290 IDC290 IMY290 IWU290 JGQ290 JQM290 KAI290 KKE290 KUA290 LDW290 LNS290 LXO290 MHK290 MRG290 NBC290 NKY290 NUU290 OEQ290 OOM290 OYI290 PIE290 PSA290 QBW290 QLS290 QVO290 RFK290 RPG290 RZC290 SIY290 SSU290 TCQ290 TMM290 TWI290 UGE290 UQA290 UGE257 TWI257 TMM257 TCQ257 SSU257 SIY257 RZC257 RPG257 RFK257 QVO257 QLS257 QBW257 PSA257 PIE257 OYI257 OOM257 OEQ257 NUU257 NKY257 NBC257 MRG257 MHK257 LXO257 LNS257 LDW257 KUA257 KKE257 KAI257 JQM257 JGQ257 IWU257 IMY257 IDC257 HTG257 HJK257 GZO257 GPS257 GFW257 FWA257 FME257 FCI257 ESM257 EIQ257 DYU257 DOY257 DFC257 CVG257 CLK257 CBO257 BRS257 BHW257 AYA257 AOE257 AEI257 UM257 KQ257 WXC257 WNG257 WDK257 VTO257 VJS257 UQA257 UZW257 UQA260 UZW260 VJS260 VTO260 WDK260 WNG260 WXC260 KQ260 UM260 AEI260 AOE260 AYA260 BHW260 BRS260 CBO260 CLK260 CVG260 DFC260 DOY260 DYU260 EIQ260 ESM260 FCI260 FME260 FWA260 GFW260 GPS260 GZO260 HJK260 HTG260 IDC260 IMY260 IWU260 JGQ260 JQM260 KAI260 KKE260 KUA260 LDW260 LNS260 LXO260 MHK260 MRG260 NBC260 NKY260 NUU260 OEQ260 OOM260 OYI260 PIE260 PSA260 QBW260 QLS260 QVO260 RFK260 RPG260 RZC260 SIY260 SSU260 TCQ260 TMM260 TWI260 UGE260 TWI263 TMM263 TCQ263 SSU263 SIY263 RZC263 RPG263 RFK263 QVO263 QLS263 QBW263 PSA263 PIE263 OYI263 OOM263 OEQ263 NUU263 NKY263 NBC263 MRG263 MHK263 LXO263 LNS263 LDW263 KUA263 KKE263 KAI263 JQM263 JGQ263 IWU263 IMY263 IDC263 HTG263 HJK263 GZO263 GPS263 GFW263 FWA263 FME263 FCI263 ESM263 EIQ263 DYU263 DOY263 DFC263 CVG263 CLK263 CBO263 BRS263 BHW263 AYA263 AOE263 AEI263 UM263 KQ263 WXC263 WNG263 WDK263 VTO263 VJS263 UZW263 UGE263 UQA263 UGE266 AX226:AX290 UQA266 UZW266 VJS266 VTO266 WDK266 WNG266 WXC266 KQ266 UM266 AEI266 AOE266 AYA266 BHW266 BRS266 CBO266 CLK266 CVG266 DFC266 DOY266 DYU266 EIQ266 ESM266 FCI266 FME266 FWA266 GFW266 GPS266 GZO266 HJK266 HTG266 IDC266 IMY266 IWU266 JGQ266 JQM266 KAI266 KKE266 KUA266 LDW266 LNS266 LXO266 MHK266 MRG266 NBC266 NKY266 NUU266 OEQ266 OOM266 OYI266 PIE266 PSA266 QBW266 QLS266 QVO266 RFK266 RPG266 RZC266 SIY266 SSU266 TCQ266 TMM266 TWI266 BA264:BA267 BA311 BA319 BA324:BA893 AEO324:AEO330 AOK324:AOK330 AYG324:AYG330 BIC324:BIC330 BRY324:BRY330 CBU324:CBU330 CLQ324:CLQ330 CVM324:CVM330 DFI324:DFI330 DPE324:DPE330 DZA324:DZA330 EIW324:EIW330 ESS324:ESS330 FCO324:FCO330 FMK324:FMK330 FWG324:FWG330 GGC324:GGC330 GPY324:GPY330 GZU324:GZU330 HJQ324:HJQ330 HTM324:HTM330 IDI324:IDI330 INE324:INE330 IXA324:IXA330 JGW324:JGW330 JQS324:JQS330 KAO324:KAO330 KKK324:KKK330 KUG324:KUG330 LEC324:LEC330 LNY324:LNY330 LXU324:LXU330 MHQ324:MHQ330 MRM324:MRM330 NBI324:NBI330 NLE324:NLE330 NVA324:NVA330 OEW324:OEW330 OOS324:OOS330 OYO324:OYO330 PIK324:PIK330 PSG324:PSG330 QCC324:QCC330 QLY324:QLY330 QVU324:QVU330 RFQ324:RFQ330 RPM324:RPM330 RZI324:RZI330 SJE324:SJE330 STA324:STA330 TCW324:TCW330 TMS324:TMS330 TWO324:TWO330 UGK324:UGK330 UQG324:UQG330 VAC324:VAC330 VJY324:VJY330 VTU324:VTU330 WDQ324:WDQ330 WNM324:WNM330 WXI324:WXI330 KW324:KW330 US324:US330 UGE311:UGE312 AX310:AX312 TWI311:TWI312 TMM311:TMM312 TCQ311:TCQ312 SSU311:SSU312 SIY311:SIY312 RZC311:RZC312 RPG311:RPG312 RFK311:RFK312 QVO311:QVO312 QLS311:QLS312 QBW311:QBW312 PSA311:PSA312 PIE311:PIE312 OYI311:OYI312 OOM311:OOM312 OEQ311:OEQ312 NUU311:NUU312 NKY311:NKY312 NBC311:NBC312 MRG311:MRG312 MHK311:MHK312 LXO311:LXO312 LNS311:LNS312 LDW311:LDW312 KUA311:KUA312 KKE311:KKE312 KAI311:KAI312 JQM311:JQM312 JGQ311:JGQ312 IWU311:IWU312 IMY311:IMY312 IDC311:IDC312 HTG311:HTG312 HJK311:HJK312 GZO311:GZO312 GPS311:GPS312 GFW311:GFW312 FWA311:FWA312 FME311:FME312 FCI311:FCI312 ESM311:ESM312 EIQ311:EIQ312 DYU311:DYU312 DOY311:DOY312 DFC311:DFC312 CVG311:CVG312 CLK311:CLK312 CBO311:CBO312 BRS311:BRS312 BHW311:BHW312 AYA311:AYA312 AOE311:AOE312 AEI311:AEI312 UM311:UM312 KQ311:KQ312 WXC311:WXC312 WNG311:WNG312 WDK311:WDK312 VTO311:VTO312 VJS311:VJS312 UZW311:UZW312 UQA311:UQA312 UZW319:UZW320 VJS319:VJS320 VTO319:VTO320 WDK319:WDK320 WNG319:WNG320 WXC319:WXC320 KQ319:KQ320 UM319:UM320 AEI319:AEI320 AOE319:AOE320 AYA319:AYA320 BHW319:BHW320 BRS319:BRS320 CBO319:CBO320 CLK319:CLK320 CVG319:CVG320 DFC319:DFC320 DOY319:DOY320 DYU319:DYU320 EIQ319:EIQ320 ESM319:ESM320 FCI319:FCI320 FME319:FME320 FWA319:FWA320 GFW319:GFW320 GPS319:GPS320 GZO319:GZO320 HJK319:HJK320 HTG319:HTG320 IDC319:IDC320 IMY319:IMY320 IWU319:IWU320 JGQ319:JGQ320 JQM319:JQM320 KAI319:KAI320 KKE319:KKE320 KUA319:KUA320 LDW319:LDW320 LNS319:LNS320 LXO319:LXO320 MHK319:MHK320 MRG319:MRG320 NBC319:NBC320 NKY319:NKY320 NUU319:NUU320 OEQ319:OEQ320 OOM319:OOM320 OYI319:OYI320 PIE319:PIE320 PSA319:PSA320 QBW319:QBW320 QLS319:QLS320 QVO319:QVO320 RFK319:RFK320 RPG319:RPG320 RZC319:RZC320 SIY319:SIY320 SSU319:SSU320 TCQ319:TCQ320 TMM319:TMM320 TWI319:TWI320 UGE319:UGE320 UQA319:UQA320 BA322 UGE322:UGE323 UQA322:UQA323 TWI322:TWI323 TMM322:TMM323 TCQ322:TCQ323 SSU322:SSU323 SIY322:SIY323 RZC322:RZC323 RPG322:RPG323 RFK322:RFK323 QVO322:QVO323 QLS322:QLS323 QBW322:QBW323 PSA322:PSA323 PIE322:PIE323 OYI322:OYI323 OOM322:OOM323 OEQ322:OEQ323 NUU322:NUU323 NKY322:NKY323 NBC322:NBC323 MRG322:MRG323 MHK322:MHK323 LXO322:LXO323 LNS322:LNS323 LDW322:LDW323 KUA322:KUA323 KKE322:KKE323 KAI322:KAI323 JQM322:JQM323 JGQ322:JGQ323 IWU322:IWU323 IMY322:IMY323 IDC322:IDC323 HTG322:HTG323 HJK322:HJK323 GZO322:GZO323 GPS322:GPS323 GFW322:GFW323 FWA322:FWA323 FME322:FME323 FCI322:FCI323 ESM322:ESM323 EIQ322:EIQ323 DYU322:DYU323 DOY322:DOY323 DFC322:DFC323 CVG322:CVG323 CLK322:CLK323 CBO322:CBO323 BRS322:BRS323 BHW322:BHW323 AYA322:AYA323 AOE322:AOE323 AEI322:AEI323 UM322:UM323 KQ322:KQ323 WXC322:WXC323 WNG322:WNG323 WDK322:WDK323 VTO322:VTO323 VJS322:VJS323 UZW322:UZW323 AX315:AX323 BA316 VJS316:VJS317 VJS334:VJS893 VTO316:VTO317 VTO334:VTO893 WDK316:WDK317 WDK334:WDK893 WNG316:WNG317 WNG334:WNG893 WXC316:WXC317 WXC334:WXC893 KQ316:KQ317 KQ334:KQ893 UM316:UM317 UM334:UM893 AEI316:AEI317 AEI334:AEI893 AOE316:AOE317 AOE334:AOE893 AYA316:AYA317 AYA334:AYA893 BHW316:BHW317 BHW334:BHW893 BRS316:BRS317 BRS334:BRS893 CBO316:CBO317 CBO334:CBO893 CLK316:CLK317 CLK334:CLK893 CVG316:CVG317 CVG334:CVG893 DFC316:DFC317 DFC334:DFC893 DOY316:DOY317 DOY334:DOY893 DYU316:DYU317 DYU334:DYU893 EIQ316:EIQ317 EIQ334:EIQ893 ESM316:ESM317 ESM334:ESM893 FCI316:FCI317 FCI334:FCI893 FME316:FME317 FME334:FME893 FWA316:FWA317 FWA334:FWA893 GFW316:GFW317 GFW334:GFW893 GPS316:GPS317 GPS334:GPS893 GZO316:GZO317 GZO334:GZO893 HJK316:HJK317 HJK334:HJK893 HTG316:HTG317 HTG334:HTG893 IDC316:IDC317 IDC334:IDC893 IMY316:IMY317 IMY334:IMY893 IWU316:IWU317 IWU334:IWU893 JGQ316:JGQ317 JGQ334:JGQ893 JQM316:JQM317 JQM334:JQM893 KAI316:KAI317 KAI334:KAI893 KKE316:KKE317 KKE334:KKE893 KUA316:KUA317 KUA334:KUA893 LDW316:LDW317 LDW334:LDW893 LNS316:LNS317 LNS334:LNS893 LXO316:LXO317 LXO334:LXO893 MHK316:MHK317 MHK334:MHK893 MRG316:MRG317 MRG334:MRG893 NBC316:NBC317 NBC334:NBC893 NKY316:NKY317 NKY334:NKY893 NUU316:NUU317 NUU334:NUU893 OEQ316:OEQ317 OEQ334:OEQ893 OOM316:OOM317 OOM334:OOM893 OYI316:OYI317 OYI334:OYI893 PIE316:PIE317 PIE334:PIE893 PSA316:PSA317 PSA334:PSA893 QBW316:QBW317 QBW334:QBW893 QLS316:QLS317 QLS334:QLS893 QVO316:QVO317 QVO334:QVO893 RFK316:RFK317 RFK334:RFK893 RPG316:RPG317 RPG334:RPG893 RZC316:RZC317 RZC334:RZC893 SIY316:SIY317 SIY334:SIY893 SSU316:SSU317 SSU334:SSU893 TCQ316:TCQ317 TCQ334:TCQ893 TMM316:TMM317 TMM334:TMM893 TWI316:TWI317 TWI334:TWI893 UQA316:UQA317 UQA334:UQA893 UZW316:UZW317 UZW334:UZW893 UGE316:UGE317 UGE334:UGE893">
      <formula1>12</formula1>
    </dataValidation>
    <dataValidation type="list" allowBlank="1" showInputMessage="1" showErrorMessage="1" sqref="AC65601:AC65624 JW65601:JW65624 TS65601:TS65624 ADO65601:ADO65624 ANK65601:ANK65624 AXG65601:AXG65624 BHC65601:BHC65624 BQY65601:BQY65624 CAU65601:CAU65624 CKQ65601:CKQ65624 CUM65601:CUM65624 DEI65601:DEI65624 DOE65601:DOE65624 DYA65601:DYA65624 EHW65601:EHW65624 ERS65601:ERS65624 FBO65601:FBO65624 FLK65601:FLK65624 FVG65601:FVG65624 GFC65601:GFC65624 GOY65601:GOY65624 GYU65601:GYU65624 HIQ65601:HIQ65624 HSM65601:HSM65624 ICI65601:ICI65624 IME65601:IME65624 IWA65601:IWA65624 JFW65601:JFW65624 JPS65601:JPS65624 JZO65601:JZO65624 KJK65601:KJK65624 KTG65601:KTG65624 LDC65601:LDC65624 LMY65601:LMY65624 LWU65601:LWU65624 MGQ65601:MGQ65624 MQM65601:MQM65624 NAI65601:NAI65624 NKE65601:NKE65624 NUA65601:NUA65624 ODW65601:ODW65624 ONS65601:ONS65624 OXO65601:OXO65624 PHK65601:PHK65624 PRG65601:PRG65624 QBC65601:QBC65624 QKY65601:QKY65624 QUU65601:QUU65624 REQ65601:REQ65624 ROM65601:ROM65624 RYI65601:RYI65624 SIE65601:SIE65624 SSA65601:SSA65624 TBW65601:TBW65624 TLS65601:TLS65624 TVO65601:TVO65624 UFK65601:UFK65624 UPG65601:UPG65624 UZC65601:UZC65624 VIY65601:VIY65624 VSU65601:VSU65624 WCQ65601:WCQ65624 WMM65601:WMM65624 WWI65601:WWI65624 AC131137:AC131160 JW131137:JW131160 TS131137:TS131160 ADO131137:ADO131160 ANK131137:ANK131160 AXG131137:AXG131160 BHC131137:BHC131160 BQY131137:BQY131160 CAU131137:CAU131160 CKQ131137:CKQ131160 CUM131137:CUM131160 DEI131137:DEI131160 DOE131137:DOE131160 DYA131137:DYA131160 EHW131137:EHW131160 ERS131137:ERS131160 FBO131137:FBO131160 FLK131137:FLK131160 FVG131137:FVG131160 GFC131137:GFC131160 GOY131137:GOY131160 GYU131137:GYU131160 HIQ131137:HIQ131160 HSM131137:HSM131160 ICI131137:ICI131160 IME131137:IME131160 IWA131137:IWA131160 JFW131137:JFW131160 JPS131137:JPS131160 JZO131137:JZO131160 KJK131137:KJK131160 KTG131137:KTG131160 LDC131137:LDC131160 LMY131137:LMY131160 LWU131137:LWU131160 MGQ131137:MGQ131160 MQM131137:MQM131160 NAI131137:NAI131160 NKE131137:NKE131160 NUA131137:NUA131160 ODW131137:ODW131160 ONS131137:ONS131160 OXO131137:OXO131160 PHK131137:PHK131160 PRG131137:PRG131160 QBC131137:QBC131160 QKY131137:QKY131160 QUU131137:QUU131160 REQ131137:REQ131160 ROM131137:ROM131160 RYI131137:RYI131160 SIE131137:SIE131160 SSA131137:SSA131160 TBW131137:TBW131160 TLS131137:TLS131160 TVO131137:TVO131160 UFK131137:UFK131160 UPG131137:UPG131160 UZC131137:UZC131160 VIY131137:VIY131160 VSU131137:VSU131160 WCQ131137:WCQ131160 WMM131137:WMM131160 WWI131137:WWI131160 AC196673:AC196696 JW196673:JW196696 TS196673:TS196696 ADO196673:ADO196696 ANK196673:ANK196696 AXG196673:AXG196696 BHC196673:BHC196696 BQY196673:BQY196696 CAU196673:CAU196696 CKQ196673:CKQ196696 CUM196673:CUM196696 DEI196673:DEI196696 DOE196673:DOE196696 DYA196673:DYA196696 EHW196673:EHW196696 ERS196673:ERS196696 FBO196673:FBO196696 FLK196673:FLK196696 FVG196673:FVG196696 GFC196673:GFC196696 GOY196673:GOY196696 GYU196673:GYU196696 HIQ196673:HIQ196696 HSM196673:HSM196696 ICI196673:ICI196696 IME196673:IME196696 IWA196673:IWA196696 JFW196673:JFW196696 JPS196673:JPS196696 JZO196673:JZO196696 KJK196673:KJK196696 KTG196673:KTG196696 LDC196673:LDC196696 LMY196673:LMY196696 LWU196673:LWU196696 MGQ196673:MGQ196696 MQM196673:MQM196696 NAI196673:NAI196696 NKE196673:NKE196696 NUA196673:NUA196696 ODW196673:ODW196696 ONS196673:ONS196696 OXO196673:OXO196696 PHK196673:PHK196696 PRG196673:PRG196696 QBC196673:QBC196696 QKY196673:QKY196696 QUU196673:QUU196696 REQ196673:REQ196696 ROM196673:ROM196696 RYI196673:RYI196696 SIE196673:SIE196696 SSA196673:SSA196696 TBW196673:TBW196696 TLS196673:TLS196696 TVO196673:TVO196696 UFK196673:UFK196696 UPG196673:UPG196696 UZC196673:UZC196696 VIY196673:VIY196696 VSU196673:VSU196696 WCQ196673:WCQ196696 WMM196673:WMM196696 WWI196673:WWI196696 AC262209:AC262232 JW262209:JW262232 TS262209:TS262232 ADO262209:ADO262232 ANK262209:ANK262232 AXG262209:AXG262232 BHC262209:BHC262232 BQY262209:BQY262232 CAU262209:CAU262232 CKQ262209:CKQ262232 CUM262209:CUM262232 DEI262209:DEI262232 DOE262209:DOE262232 DYA262209:DYA262232 EHW262209:EHW262232 ERS262209:ERS262232 FBO262209:FBO262232 FLK262209:FLK262232 FVG262209:FVG262232 GFC262209:GFC262232 GOY262209:GOY262232 GYU262209:GYU262232 HIQ262209:HIQ262232 HSM262209:HSM262232 ICI262209:ICI262232 IME262209:IME262232 IWA262209:IWA262232 JFW262209:JFW262232 JPS262209:JPS262232 JZO262209:JZO262232 KJK262209:KJK262232 KTG262209:KTG262232 LDC262209:LDC262232 LMY262209:LMY262232 LWU262209:LWU262232 MGQ262209:MGQ262232 MQM262209:MQM262232 NAI262209:NAI262232 NKE262209:NKE262232 NUA262209:NUA262232 ODW262209:ODW262232 ONS262209:ONS262232 OXO262209:OXO262232 PHK262209:PHK262232 PRG262209:PRG262232 QBC262209:QBC262232 QKY262209:QKY262232 QUU262209:QUU262232 REQ262209:REQ262232 ROM262209:ROM262232 RYI262209:RYI262232 SIE262209:SIE262232 SSA262209:SSA262232 TBW262209:TBW262232 TLS262209:TLS262232 TVO262209:TVO262232 UFK262209:UFK262232 UPG262209:UPG262232 UZC262209:UZC262232 VIY262209:VIY262232 VSU262209:VSU262232 WCQ262209:WCQ262232 WMM262209:WMM262232 WWI262209:WWI262232 AC327745:AC327768 JW327745:JW327768 TS327745:TS327768 ADO327745:ADO327768 ANK327745:ANK327768 AXG327745:AXG327768 BHC327745:BHC327768 BQY327745:BQY327768 CAU327745:CAU327768 CKQ327745:CKQ327768 CUM327745:CUM327768 DEI327745:DEI327768 DOE327745:DOE327768 DYA327745:DYA327768 EHW327745:EHW327768 ERS327745:ERS327768 FBO327745:FBO327768 FLK327745:FLK327768 FVG327745:FVG327768 GFC327745:GFC327768 GOY327745:GOY327768 GYU327745:GYU327768 HIQ327745:HIQ327768 HSM327745:HSM327768 ICI327745:ICI327768 IME327745:IME327768 IWA327745:IWA327768 JFW327745:JFW327768 JPS327745:JPS327768 JZO327745:JZO327768 KJK327745:KJK327768 KTG327745:KTG327768 LDC327745:LDC327768 LMY327745:LMY327768 LWU327745:LWU327768 MGQ327745:MGQ327768 MQM327745:MQM327768 NAI327745:NAI327768 NKE327745:NKE327768 NUA327745:NUA327768 ODW327745:ODW327768 ONS327745:ONS327768 OXO327745:OXO327768 PHK327745:PHK327768 PRG327745:PRG327768 QBC327745:QBC327768 QKY327745:QKY327768 QUU327745:QUU327768 REQ327745:REQ327768 ROM327745:ROM327768 RYI327745:RYI327768 SIE327745:SIE327768 SSA327745:SSA327768 TBW327745:TBW327768 TLS327745:TLS327768 TVO327745:TVO327768 UFK327745:UFK327768 UPG327745:UPG327768 UZC327745:UZC327768 VIY327745:VIY327768 VSU327745:VSU327768 WCQ327745:WCQ327768 WMM327745:WMM327768 WWI327745:WWI327768 AC393281:AC393304 JW393281:JW393304 TS393281:TS393304 ADO393281:ADO393304 ANK393281:ANK393304 AXG393281:AXG393304 BHC393281:BHC393304 BQY393281:BQY393304 CAU393281:CAU393304 CKQ393281:CKQ393304 CUM393281:CUM393304 DEI393281:DEI393304 DOE393281:DOE393304 DYA393281:DYA393304 EHW393281:EHW393304 ERS393281:ERS393304 FBO393281:FBO393304 FLK393281:FLK393304 FVG393281:FVG393304 GFC393281:GFC393304 GOY393281:GOY393304 GYU393281:GYU393304 HIQ393281:HIQ393304 HSM393281:HSM393304 ICI393281:ICI393304 IME393281:IME393304 IWA393281:IWA393304 JFW393281:JFW393304 JPS393281:JPS393304 JZO393281:JZO393304 KJK393281:KJK393304 KTG393281:KTG393304 LDC393281:LDC393304 LMY393281:LMY393304 LWU393281:LWU393304 MGQ393281:MGQ393304 MQM393281:MQM393304 NAI393281:NAI393304 NKE393281:NKE393304 NUA393281:NUA393304 ODW393281:ODW393304 ONS393281:ONS393304 OXO393281:OXO393304 PHK393281:PHK393304 PRG393281:PRG393304 QBC393281:QBC393304 QKY393281:QKY393304 QUU393281:QUU393304 REQ393281:REQ393304 ROM393281:ROM393304 RYI393281:RYI393304 SIE393281:SIE393304 SSA393281:SSA393304 TBW393281:TBW393304 TLS393281:TLS393304 TVO393281:TVO393304 UFK393281:UFK393304 UPG393281:UPG393304 UZC393281:UZC393304 VIY393281:VIY393304 VSU393281:VSU393304 WCQ393281:WCQ393304 WMM393281:WMM393304 WWI393281:WWI393304 AC458817:AC458840 JW458817:JW458840 TS458817:TS458840 ADO458817:ADO458840 ANK458817:ANK458840 AXG458817:AXG458840 BHC458817:BHC458840 BQY458817:BQY458840 CAU458817:CAU458840 CKQ458817:CKQ458840 CUM458817:CUM458840 DEI458817:DEI458840 DOE458817:DOE458840 DYA458817:DYA458840 EHW458817:EHW458840 ERS458817:ERS458840 FBO458817:FBO458840 FLK458817:FLK458840 FVG458817:FVG458840 GFC458817:GFC458840 GOY458817:GOY458840 GYU458817:GYU458840 HIQ458817:HIQ458840 HSM458817:HSM458840 ICI458817:ICI458840 IME458817:IME458840 IWA458817:IWA458840 JFW458817:JFW458840 JPS458817:JPS458840 JZO458817:JZO458840 KJK458817:KJK458840 KTG458817:KTG458840 LDC458817:LDC458840 LMY458817:LMY458840 LWU458817:LWU458840 MGQ458817:MGQ458840 MQM458817:MQM458840 NAI458817:NAI458840 NKE458817:NKE458840 NUA458817:NUA458840 ODW458817:ODW458840 ONS458817:ONS458840 OXO458817:OXO458840 PHK458817:PHK458840 PRG458817:PRG458840 QBC458817:QBC458840 QKY458817:QKY458840 QUU458817:QUU458840 REQ458817:REQ458840 ROM458817:ROM458840 RYI458817:RYI458840 SIE458817:SIE458840 SSA458817:SSA458840 TBW458817:TBW458840 TLS458817:TLS458840 TVO458817:TVO458840 UFK458817:UFK458840 UPG458817:UPG458840 UZC458817:UZC458840 VIY458817:VIY458840 VSU458817:VSU458840 WCQ458817:WCQ458840 WMM458817:WMM458840 WWI458817:WWI458840 AC524353:AC524376 JW524353:JW524376 TS524353:TS524376 ADO524353:ADO524376 ANK524353:ANK524376 AXG524353:AXG524376 BHC524353:BHC524376 BQY524353:BQY524376 CAU524353:CAU524376 CKQ524353:CKQ524376 CUM524353:CUM524376 DEI524353:DEI524376 DOE524353:DOE524376 DYA524353:DYA524376 EHW524353:EHW524376 ERS524353:ERS524376 FBO524353:FBO524376 FLK524353:FLK524376 FVG524353:FVG524376 GFC524353:GFC524376 GOY524353:GOY524376 GYU524353:GYU524376 HIQ524353:HIQ524376 HSM524353:HSM524376 ICI524353:ICI524376 IME524353:IME524376 IWA524353:IWA524376 JFW524353:JFW524376 JPS524353:JPS524376 JZO524353:JZO524376 KJK524353:KJK524376 KTG524353:KTG524376 LDC524353:LDC524376 LMY524353:LMY524376 LWU524353:LWU524376 MGQ524353:MGQ524376 MQM524353:MQM524376 NAI524353:NAI524376 NKE524353:NKE524376 NUA524353:NUA524376 ODW524353:ODW524376 ONS524353:ONS524376 OXO524353:OXO524376 PHK524353:PHK524376 PRG524353:PRG524376 QBC524353:QBC524376 QKY524353:QKY524376 QUU524353:QUU524376 REQ524353:REQ524376 ROM524353:ROM524376 RYI524353:RYI524376 SIE524353:SIE524376 SSA524353:SSA524376 TBW524353:TBW524376 TLS524353:TLS524376 TVO524353:TVO524376 UFK524353:UFK524376 UPG524353:UPG524376 UZC524353:UZC524376 VIY524353:VIY524376 VSU524353:VSU524376 WCQ524353:WCQ524376 WMM524353:WMM524376 WWI524353:WWI524376 AC589889:AC589912 JW589889:JW589912 TS589889:TS589912 ADO589889:ADO589912 ANK589889:ANK589912 AXG589889:AXG589912 BHC589889:BHC589912 BQY589889:BQY589912 CAU589889:CAU589912 CKQ589889:CKQ589912 CUM589889:CUM589912 DEI589889:DEI589912 DOE589889:DOE589912 DYA589889:DYA589912 EHW589889:EHW589912 ERS589889:ERS589912 FBO589889:FBO589912 FLK589889:FLK589912 FVG589889:FVG589912 GFC589889:GFC589912 GOY589889:GOY589912 GYU589889:GYU589912 HIQ589889:HIQ589912 HSM589889:HSM589912 ICI589889:ICI589912 IME589889:IME589912 IWA589889:IWA589912 JFW589889:JFW589912 JPS589889:JPS589912 JZO589889:JZO589912 KJK589889:KJK589912 KTG589889:KTG589912 LDC589889:LDC589912 LMY589889:LMY589912 LWU589889:LWU589912 MGQ589889:MGQ589912 MQM589889:MQM589912 NAI589889:NAI589912 NKE589889:NKE589912 NUA589889:NUA589912 ODW589889:ODW589912 ONS589889:ONS589912 OXO589889:OXO589912 PHK589889:PHK589912 PRG589889:PRG589912 QBC589889:QBC589912 QKY589889:QKY589912 QUU589889:QUU589912 REQ589889:REQ589912 ROM589889:ROM589912 RYI589889:RYI589912 SIE589889:SIE589912 SSA589889:SSA589912 TBW589889:TBW589912 TLS589889:TLS589912 TVO589889:TVO589912 UFK589889:UFK589912 UPG589889:UPG589912 UZC589889:UZC589912 VIY589889:VIY589912 VSU589889:VSU589912 WCQ589889:WCQ589912 WMM589889:WMM589912 WWI589889:WWI589912 AC655425:AC655448 JW655425:JW655448 TS655425:TS655448 ADO655425:ADO655448 ANK655425:ANK655448 AXG655425:AXG655448 BHC655425:BHC655448 BQY655425:BQY655448 CAU655425:CAU655448 CKQ655425:CKQ655448 CUM655425:CUM655448 DEI655425:DEI655448 DOE655425:DOE655448 DYA655425:DYA655448 EHW655425:EHW655448 ERS655425:ERS655448 FBO655425:FBO655448 FLK655425:FLK655448 FVG655425:FVG655448 GFC655425:GFC655448 GOY655425:GOY655448 GYU655425:GYU655448 HIQ655425:HIQ655448 HSM655425:HSM655448 ICI655425:ICI655448 IME655425:IME655448 IWA655425:IWA655448 JFW655425:JFW655448 JPS655425:JPS655448 JZO655425:JZO655448 KJK655425:KJK655448 KTG655425:KTG655448 LDC655425:LDC655448 LMY655425:LMY655448 LWU655425:LWU655448 MGQ655425:MGQ655448 MQM655425:MQM655448 NAI655425:NAI655448 NKE655425:NKE655448 NUA655425:NUA655448 ODW655425:ODW655448 ONS655425:ONS655448 OXO655425:OXO655448 PHK655425:PHK655448 PRG655425:PRG655448 QBC655425:QBC655448 QKY655425:QKY655448 QUU655425:QUU655448 REQ655425:REQ655448 ROM655425:ROM655448 RYI655425:RYI655448 SIE655425:SIE655448 SSA655425:SSA655448 TBW655425:TBW655448 TLS655425:TLS655448 TVO655425:TVO655448 UFK655425:UFK655448 UPG655425:UPG655448 UZC655425:UZC655448 VIY655425:VIY655448 VSU655425:VSU655448 WCQ655425:WCQ655448 WMM655425:WMM655448 WWI655425:WWI655448 AC720961:AC720984 JW720961:JW720984 TS720961:TS720984 ADO720961:ADO720984 ANK720961:ANK720984 AXG720961:AXG720984 BHC720961:BHC720984 BQY720961:BQY720984 CAU720961:CAU720984 CKQ720961:CKQ720984 CUM720961:CUM720984 DEI720961:DEI720984 DOE720961:DOE720984 DYA720961:DYA720984 EHW720961:EHW720984 ERS720961:ERS720984 FBO720961:FBO720984 FLK720961:FLK720984 FVG720961:FVG720984 GFC720961:GFC720984 GOY720961:GOY720984 GYU720961:GYU720984 HIQ720961:HIQ720984 HSM720961:HSM720984 ICI720961:ICI720984 IME720961:IME720984 IWA720961:IWA720984 JFW720961:JFW720984 JPS720961:JPS720984 JZO720961:JZO720984 KJK720961:KJK720984 KTG720961:KTG720984 LDC720961:LDC720984 LMY720961:LMY720984 LWU720961:LWU720984 MGQ720961:MGQ720984 MQM720961:MQM720984 NAI720961:NAI720984 NKE720961:NKE720984 NUA720961:NUA720984 ODW720961:ODW720984 ONS720961:ONS720984 OXO720961:OXO720984 PHK720961:PHK720984 PRG720961:PRG720984 QBC720961:QBC720984 QKY720961:QKY720984 QUU720961:QUU720984 REQ720961:REQ720984 ROM720961:ROM720984 RYI720961:RYI720984 SIE720961:SIE720984 SSA720961:SSA720984 TBW720961:TBW720984 TLS720961:TLS720984 TVO720961:TVO720984 UFK720961:UFK720984 UPG720961:UPG720984 UZC720961:UZC720984 VIY720961:VIY720984 VSU720961:VSU720984 WCQ720961:WCQ720984 WMM720961:WMM720984 WWI720961:WWI720984 AC786497:AC786520 JW786497:JW786520 TS786497:TS786520 ADO786497:ADO786520 ANK786497:ANK786520 AXG786497:AXG786520 BHC786497:BHC786520 BQY786497:BQY786520 CAU786497:CAU786520 CKQ786497:CKQ786520 CUM786497:CUM786520 DEI786497:DEI786520 DOE786497:DOE786520 DYA786497:DYA786520 EHW786497:EHW786520 ERS786497:ERS786520 FBO786497:FBO786520 FLK786497:FLK786520 FVG786497:FVG786520 GFC786497:GFC786520 GOY786497:GOY786520 GYU786497:GYU786520 HIQ786497:HIQ786520 HSM786497:HSM786520 ICI786497:ICI786520 IME786497:IME786520 IWA786497:IWA786520 JFW786497:JFW786520 JPS786497:JPS786520 JZO786497:JZO786520 KJK786497:KJK786520 KTG786497:KTG786520 LDC786497:LDC786520 LMY786497:LMY786520 LWU786497:LWU786520 MGQ786497:MGQ786520 MQM786497:MQM786520 NAI786497:NAI786520 NKE786497:NKE786520 NUA786497:NUA786520 ODW786497:ODW786520 ONS786497:ONS786520 OXO786497:OXO786520 PHK786497:PHK786520 PRG786497:PRG786520 QBC786497:QBC786520 QKY786497:QKY786520 QUU786497:QUU786520 REQ786497:REQ786520 ROM786497:ROM786520 RYI786497:RYI786520 SIE786497:SIE786520 SSA786497:SSA786520 TBW786497:TBW786520 TLS786497:TLS786520 TVO786497:TVO786520 UFK786497:UFK786520 UPG786497:UPG786520 UZC786497:UZC786520 VIY786497:VIY786520 VSU786497:VSU786520 WCQ786497:WCQ786520 WMM786497:WMM786520 WWI786497:WWI786520 AC852033:AC852056 JW852033:JW852056 TS852033:TS852056 ADO852033:ADO852056 ANK852033:ANK852056 AXG852033:AXG852056 BHC852033:BHC852056 BQY852033:BQY852056 CAU852033:CAU852056 CKQ852033:CKQ852056 CUM852033:CUM852056 DEI852033:DEI852056 DOE852033:DOE852056 DYA852033:DYA852056 EHW852033:EHW852056 ERS852033:ERS852056 FBO852033:FBO852056 FLK852033:FLK852056 FVG852033:FVG852056 GFC852033:GFC852056 GOY852033:GOY852056 GYU852033:GYU852056 HIQ852033:HIQ852056 HSM852033:HSM852056 ICI852033:ICI852056 IME852033:IME852056 IWA852033:IWA852056 JFW852033:JFW852056 JPS852033:JPS852056 JZO852033:JZO852056 KJK852033:KJK852056 KTG852033:KTG852056 LDC852033:LDC852056 LMY852033:LMY852056 LWU852033:LWU852056 MGQ852033:MGQ852056 MQM852033:MQM852056 NAI852033:NAI852056 NKE852033:NKE852056 NUA852033:NUA852056 ODW852033:ODW852056 ONS852033:ONS852056 OXO852033:OXO852056 PHK852033:PHK852056 PRG852033:PRG852056 QBC852033:QBC852056 QKY852033:QKY852056 QUU852033:QUU852056 REQ852033:REQ852056 ROM852033:ROM852056 RYI852033:RYI852056 SIE852033:SIE852056 SSA852033:SSA852056 TBW852033:TBW852056 TLS852033:TLS852056 TVO852033:TVO852056 UFK852033:UFK852056 UPG852033:UPG852056 UZC852033:UZC852056 VIY852033:VIY852056 VSU852033:VSU852056 WCQ852033:WCQ852056 WMM852033:WMM852056 WWI852033:WWI852056 AC917569:AC917592 JW917569:JW917592 TS917569:TS917592 ADO917569:ADO917592 ANK917569:ANK917592 AXG917569:AXG917592 BHC917569:BHC917592 BQY917569:BQY917592 CAU917569:CAU917592 CKQ917569:CKQ917592 CUM917569:CUM917592 DEI917569:DEI917592 DOE917569:DOE917592 DYA917569:DYA917592 EHW917569:EHW917592 ERS917569:ERS917592 FBO917569:FBO917592 FLK917569:FLK917592 FVG917569:FVG917592 GFC917569:GFC917592 GOY917569:GOY917592 GYU917569:GYU917592 HIQ917569:HIQ917592 HSM917569:HSM917592 ICI917569:ICI917592 IME917569:IME917592 IWA917569:IWA917592 JFW917569:JFW917592 JPS917569:JPS917592 JZO917569:JZO917592 KJK917569:KJK917592 KTG917569:KTG917592 LDC917569:LDC917592 LMY917569:LMY917592 LWU917569:LWU917592 MGQ917569:MGQ917592 MQM917569:MQM917592 NAI917569:NAI917592 NKE917569:NKE917592 NUA917569:NUA917592 ODW917569:ODW917592 ONS917569:ONS917592 OXO917569:OXO917592 PHK917569:PHK917592 PRG917569:PRG917592 QBC917569:QBC917592 QKY917569:QKY917592 QUU917569:QUU917592 REQ917569:REQ917592 ROM917569:ROM917592 RYI917569:RYI917592 SIE917569:SIE917592 SSA917569:SSA917592 TBW917569:TBW917592 TLS917569:TLS917592 TVO917569:TVO917592 UFK917569:UFK917592 UPG917569:UPG917592 UZC917569:UZC917592 VIY917569:VIY917592 VSU917569:VSU917592 WCQ917569:WCQ917592 WMM917569:WMM917592 WWI917569:WWI917592 AC983105:AC983128 JW983105:JW983128 TS983105:TS983128 ADO983105:ADO983128 ANK983105:ANK983128 AXG983105:AXG983128 BHC983105:BHC983128 BQY983105:BQY983128 CAU983105:CAU983128 CKQ983105:CKQ983128 CUM983105:CUM983128 DEI983105:DEI983128 DOE983105:DOE983128 DYA983105:DYA983128 EHW983105:EHW983128 ERS983105:ERS983128 FBO983105:FBO983128 FLK983105:FLK983128 FVG983105:FVG983128 GFC983105:GFC983128 GOY983105:GOY983128 GYU983105:GYU983128 HIQ983105:HIQ983128 HSM983105:HSM983128 ICI983105:ICI983128 IME983105:IME983128 IWA983105:IWA983128 JFW983105:JFW983128 JPS983105:JPS983128 JZO983105:JZO983128 KJK983105:KJK983128 KTG983105:KTG983128 LDC983105:LDC983128 LMY983105:LMY983128 LWU983105:LWU983128 MGQ983105:MGQ983128 MQM983105:MQM983128 NAI983105:NAI983128 NKE983105:NKE983128 NUA983105:NUA983128 ODW983105:ODW983128 ONS983105:ONS983128 OXO983105:OXO983128 PHK983105:PHK983128 PRG983105:PRG983128 QBC983105:QBC983128 QKY983105:QKY983128 QUU983105:QUU983128 REQ983105:REQ983128 ROM983105:ROM983128 RYI983105:RYI983128 SIE983105:SIE983128 SSA983105:SSA983128 TBW983105:TBW983128 TLS983105:TLS983128 TVO983105:TVO983128 UFK983105:UFK983128 UPG983105:UPG983128 UZC983105:UZC983128 VIY983105:VIY983128 VSU983105:VSU983128 WCQ983105:WCQ983128 WMM983105:WMM983128 WWI983105:WWI983128 JO220 AC207:AC211 AC204 WCK219 WCK127 VSO127 VIS127 UYW127 UPA127 UFE127 TVI127 TLM127 TBQ127 SRU127 SHY127 RYC127 ROG127 REK127 QUO127 QKS127 QAW127 PRA127 PHE127 OXI127 ONM127 ODQ127 NTU127 NJY127 NAC127 MQG127 MGK127 LWO127 LMS127 LCW127 KTA127 KJE127 JZI127 JPM127 JFQ127 IVU127 ILY127 ICC127 HSG127 HIK127 GYO127 GOS127 GEW127 FVA127 FLE127 FBI127 ERM127 EHQ127 DXU127 DNY127 DEC127 CUG127 CKK127 CAO127 BQS127 BGW127 AXA127 ANE127 ADI127 TM127 JQ127 WWC127 WBZ128 VSO219 VIS219 UYW219 UPA219 UFE219 TVI219 TLM219 TBQ219 SRU219 SHY219 RYC219 ROG219 REK219 QUO219 QKS219 QAW219 PRA219 PHE219 OXI219 ONM219 ODQ219 NTU219 NJY219 NAC219 MQG219 MGK219 LWO219 LMS219 LCW219 KTA219 KJE219 JZI219 JPM219 JFQ219 IVU219 ILY219 ICC219 HSG219 HIK219 GYO219 GOS219 GEW219 FVA219 FLE219 FBI219 ERM219 EHQ219 DXU219 DNY219 DEC219 CUG219 CKK219 CAO219 BQS219 BGW219 AXA219 ANE219 ADI219 TM219 JQ219 WWC219 AC225 AC291:AC303 WWA220 WME220 WCI220 VSM220 VIQ220 UYU220 UOY220 UFC220 TVG220 TLK220 TBO220 SRS220 SHW220 RYA220 ROE220 REI220 QUM220 QKQ220 QAU220 PQY220 PHC220 OXG220 ONK220 ODO220 NTS220 NJW220 NAA220 MQE220 MGI220 LWM220 LMQ220 LCU220 KSY220 KJC220 JZG220 JPK220 JFO220 IVS220 ILW220 ICA220 HSE220 HII220 GYM220 GOQ220 GEU220 FUY220 FLC220 FBG220 ERK220 EHO220 DXS220 DNW220 DEA220 CUE220 CKI220 CAM220 BQQ220 BGU220 AWY220 ANC220 ADG220 WLV128 WMG127 VSD128 VIH128 UYL128 UOP128 UET128 TUX128 TLB128 TBF128 SRJ128 SHN128 RXR128 RNV128 RDZ128 QUD128 QKH128 QAL128 PQP128 PGT128 OWX128 ONB128 ODF128 NTJ128 NJN128 MZR128 MPV128 MFZ128 LWD128 LMH128 LCL128 KSP128 KIT128 JYX128 JPB128 JFF128 IVJ128 ILN128 IBR128 HRV128 HHZ128 GYD128 GOH128 GEL128 FUP128 FKT128 FAX128 ERB128 EHF128 DXJ128 DNN128 DDR128 CTV128 CJZ128 CAD128 BQH128 BGL128 AWP128 AMT128 ACX128 TB128 JF128 WVR128 AC116 AC118 AC120 AC122 AC184:AC185 AC201 WWG313:WWG314 WWK126 JY126 TU126 ADQ126 ANM126 AXI126 BHE126 BRA126 CAW126 CKS126 CUO126 DEK126 DOG126 DYC126 EHY126 ERU126 FBQ126 FLM126 FVI126 GFE126 GPA126 GYW126 HIS126 HSO126 ICK126 IMG126 IWC126 JFY126 JPU126 JZQ126 KJM126 KTI126 LDE126 LNA126 LWW126 MGS126 MQO126 NAK126 NKG126 NUC126 ODY126 ONU126 OXQ126 PHM126 PRI126 QBE126 QLA126 QUW126 RES126 ROO126 RYK126 SIG126 SSC126 TBY126 TLU126 TVQ126 UFM126 UPI126 UZE126 VJA126 VSW126 WCS126 WMO126 TQ313:TQ314 WMG219 TK220 WCS221 WMO221 WWK221 JY221 TU221 ADQ221 ANM221 AXI221 BHE221 BRA221 CAW221 CKS221 CUO221 DEK221 DOG221 DYC221 EHY221 ERU221 FBQ221 FLM221 FVI221 GFE221 GPA221 GYW221 HIS221 HSO221 ICK221 IMG221 IWC221 JFY221 JPU221 JZQ221 KJM221 KTI221 LDE221 LNA221 LWW221 MGS221 MQO221 NAK221 NKG221 NUC221 ODY221 ONU221 OXQ221 PHM221 PRI221 QBE221 QLA221 QUW221 RES221 ROO221 RYK221 SIG221 SSC221 TBY221 TLU221 TVQ221 UFM221 UPI221 UZE221 VJA221 VSW221 AD304 AC164:AC179 AC181:AC182 AC217:AC223 AC135 JY152:JY153 ADM313:ADM314 ANI313:ANI314 AXE313:AXE314 BHA313:BHA314 BQW313:BQW314 CAS313:CAS314 CKO313:CKO314 CUK313:CUK314 DEG313:DEG314 DOC313:DOC314 DXY313:DXY314 EHU313:EHU314 ERQ313:ERQ314 FBM313:FBM314 FLI313:FLI314 FVE313:FVE314 GFA313:GFA314 GOW313:GOW314 GYS313:GYS314 HIO313:HIO314 HSK313:HSK314 ICG313:ICG314 IMC313:IMC314 IVY313:IVY314 JFU313:JFU314 JPQ313:JPQ314 JZM313:JZM314 KJI313:KJI314 KTE313:KTE314 LDA313:LDA314 LMW313:LMW314 LWS313:LWS314 MGO313:MGO314 MQK313:MQK314 NAG313:NAG314 NKC313:NKC314 NTY313:NTY314 ODU313:ODU314 ONQ313:ONQ314 OXM313:OXM314 PHI313:PHI314 PRE313:PRE314 QBA313:QBA314 QKW313:QKW314 QUS313:QUS314 REO313:REO314 ROK313:ROK314 RYG313:RYG314 SIC313:SIC314 SRY313:SRY314 TBU313:TBU314 TLQ313:TLQ314 TVM313:TVM314 UFI313:UFI314 UPE313:UPE314 UZA313:UZA314 VIW313:VIW314 VSS313:VSS314 WCO313:WCO314 WMK313:WMK314 AE313:AE314 AC308:AC309 AC64:AC110 AC124:AC131 TU152:TU153 ADQ152:ADQ153 ANM152:ANM153 AXI152:AXI153 BHE152:BHE153 BRA152:BRA153 CAW152:CAW153 CKS152:CKS153 CUO152:CUO153 DEK152:DEK153 DOG152:DOG153 DYC152:DYC153 EHY152:EHY153 ERU152:ERU153 FBQ152:FBQ153 FLM152:FLM153 FVI152:FVI153 GFE152:GFE153 GPA152:GPA153 GYW152:GYW153 HIS152:HIS153 HSO152:HSO153 ICK152:ICK153 IMG152:IMG153 IWC152:IWC153 JFY152:JFY153 JPU152:JPU153 JZQ152:JZQ153 KJM152:KJM153 KTI152:KTI153 LDE152:LDE153 LNA152:LNA153 LWW152:LWW153 MGS152:MGS153 MQO152:MQO153 NAK152:NAK153 NKG152:NKG153 NUC152:NUC153 ODY152:ODY153 ONU152:ONU153 OXQ152:OXQ153 PHM152:PHM153 PRI152:PRI153 QBE152:QBE153 QLA152:QLA153 QUW152:QUW153 RES152:RES153 ROO152:ROO153 RYK152:RYK153 SIG152:SIG153 SSC152:SSC153 TBY152:TBY153 TLU152:TLU153 TVQ152:TVQ153 UFM152:UFM153 UPI152:UPI153 UZE152:UZE153 VJA152:VJA153 VSW152:VSW153 WCS152:WCS153 WMO152:WMO153 WWK324 JU313:JU314 WMO324 WCS324 VSW324 VJA324 UZE324 UPI324 UFM324 TVQ324 TLU324 TBY324 SSC324 SIG324 RYK324 ROO324 RES324 QUW324 QLA324 QBE324 PRI324 PHM324 OXQ324 ONU324 ODY324 NUC324 NKG324 NAK324 MQO324 MGS324 LWW324 LNA324 LDE324 KTI324 KJM324 JZQ324 JPU324 JFY324 IWC324 IMG324 ICK324 HSO324 HIS324 GYW324 GPA324 GFE324 FVI324 FLM324 FBQ324 ERU324 EHY324 DYC324 DOG324 DEK324 CUO324 CKS324 CAW324 BRA324 BHE324 AXI324 ANM324 ADQ324 TU324 JY324 JY327:JY330 AC147:AC154 WWK152:WWK153 TU157:TU160 ADQ157:ADQ160 ANM157:ANM160 AXI157:AXI160 BHE157:BHE160 BRA157:BRA160 CAW157:CAW160 CKS157:CKS160 CUO157:CUO160 DEK157:DEK160 DOG157:DOG160 DYC157:DYC160 EHY157:EHY160 ERU157:ERU160 FBQ157:FBQ160 FLM157:FLM160 FVI157:FVI160 GFE157:GFE160 GPA157:GPA160 GYW157:GYW160 HIS157:HIS160 HSO157:HSO160 ICK157:ICK160 IMG157:IMG160 IWC157:IWC160 JFY157:JFY160 JPU157:JPU160 JZQ157:JZQ160 KJM157:KJM160 KTI157:KTI160 LDE157:LDE160 LNA157:LNA160 LWW157:LWW160 MGS157:MGS160 MQO157:MQO160 NAK157:NAK160 NKG157:NKG160 NUC157:NUC160 ODY157:ODY160 ONU157:ONU160 OXQ157:OXQ160 PHM157:PHM160 PRI157:PRI160 QBE157:QBE160 QLA157:QLA160 QUW157:QUW160 RES157:RES160 ROO157:ROO160 RYK157:RYK160 SIG157:SIG160 SSC157:SSC160 TBY157:TBY160 TLU157:TLU160 TVQ157:TVQ160 UFM157:UFM160 UPI157:UPI160 UZE157:UZE160 VJA157:VJA160 VSW157:VSW160 WCS157:WCS160 WMO157:WMO160 WWK157:WWK160 JY157:JY160 ADQ327:ADQ330 TU327:TU330 ANM327:ANM330 AXI327:AXI330 BHE327:BHE330 BRA327:BRA330 CAW327:CAW330 CKS327:CKS330 CUO327:CUO330 DEK327:DEK330 DOG327:DOG330 DYC327:DYC330 EHY327:EHY330 ERU327:ERU330 FBQ327:FBQ330 FLM327:FLM330 FVI327:FVI330 GFE327:GFE330 GPA327:GPA330 GYW327:GYW330 HIS327:HIS330 HSO327:HSO330 ICK327:ICK330 IMG327:IMG330 IWC327:IWC330 JFY327:JFY330 JPU327:JPU330 JZQ327:JZQ330 KJM327:KJM330 KTI327:KTI330 LDE327:LDE330 LNA327:LNA330 LWW327:LWW330 MGS327:MGS330 MQO327:MQO330 NAK327:NAK330 NKG327:NKG330 NUC327:NUC330 ODY327:ODY330 ONU327:ONU330 OXQ327:OXQ330 PHM327:PHM330 PRI327:PRI330 QBE327:QBE330 QLA327:QLA330 QUW327:QUW330 RES327:RES330 ROO327:ROO330 RYK327:RYK330 SIG327:SIG330 SSC327:SSC330 TBY327:TBY330 TLU327:TLU330 TVQ327:TVQ330 UFM327:UFM330 UPI327:UPI330 UZE327:UZE330 VJA327:VJA330 VSW327:VSW330 WCS327:WCS330 WMO327:WMO330 WWK327:WWK330 AC324:AC330">
      <formula1>НДС</formula1>
    </dataValidation>
    <dataValidation type="list" allowBlank="1" showInputMessage="1" showErrorMessage="1" sqref="L257 L260 L263">
      <formula1>ааа</formula1>
    </dataValidation>
  </dataValidations>
  <hyperlinks>
    <hyperlink ref="G155" r:id="rId1" display="https://enstru.kz/code_new.jsp?&amp;t=%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s=common&amp;p=10&amp;n=0&amp;S=71%2E20%2E19%2E000&amp;N=%D0%A0%D0%B0%D0%B1%D0%BE%D1%82%D1%8B%20%D0%BF%D0%BE%20%D0%BE%D1%80%D0%B3%D0%B0%D0%BD%D0%B8%D0%B7%D0%B0%D1%86%D0%B8%D0%B8%20%D0%B8%20%D0%BF%D1%80%D0%BE%D0%B2%D0%B5%D0%B4%D0%B5%D0%BD%D0%B8%D1%8E%20%D0%BF%D0%BE%20%D0%BC%D0%B5%D0%B6%D0%BB%D0%B0%D0%B1%D0%BE%D1%80%D0%B0%D1%82%D0%BE%D1%80%D0%BD%D1%8B%D0%BC%20%D1%81%D1%80%D0%B0%D0%B2%D0%BD%D0%B8%D1%82%D0%B5%D0%BB%D1%8C%D0%BD%D1%8B%D0%BC%20%D0%B8%D1%81%D0%BF%D1%8B%D1%82%D0%B0%D0%BD%D0%B8%D1%8F%D0%BC%20(%D1%81%D0%BB%D0%B8%D1%87%D0%B5%D0%BD%D0%B8%D1%8E)&amp;fc=1&amp;fg=0&amp;new=712019.000.00000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AD9*AE9</xm:f>
          </x14:formula1>
          <xm:sqref>AN65624 KL65624 UH65624 AED65624 ANZ65624 AXV65624 BHR65624 BRN65624 CBJ65624 CLF65624 CVB65624 DEX65624 DOT65624 DYP65624 EIL65624 ESH65624 FCD65624 FLZ65624 FVV65624 GFR65624 GPN65624 GZJ65624 HJF65624 HTB65624 ICX65624 IMT65624 IWP65624 JGL65624 JQH65624 KAD65624 KJZ65624 KTV65624 LDR65624 LNN65624 LXJ65624 MHF65624 MRB65624 NAX65624 NKT65624 NUP65624 OEL65624 OOH65624 OYD65624 PHZ65624 PRV65624 QBR65624 QLN65624 QVJ65624 RFF65624 RPB65624 RYX65624 SIT65624 SSP65624 TCL65624 TMH65624 TWD65624 UFZ65624 UPV65624 UZR65624 VJN65624 VTJ65624 WDF65624 WNB65624 WWX65624 AN131160 KL131160 UH131160 AED131160 ANZ131160 AXV131160 BHR131160 BRN131160 CBJ131160 CLF131160 CVB131160 DEX131160 DOT131160 DYP131160 EIL131160 ESH131160 FCD131160 FLZ131160 FVV131160 GFR131160 GPN131160 GZJ131160 HJF131160 HTB131160 ICX131160 IMT131160 IWP131160 JGL131160 JQH131160 KAD131160 KJZ131160 KTV131160 LDR131160 LNN131160 LXJ131160 MHF131160 MRB131160 NAX131160 NKT131160 NUP131160 OEL131160 OOH131160 OYD131160 PHZ131160 PRV131160 QBR131160 QLN131160 QVJ131160 RFF131160 RPB131160 RYX131160 SIT131160 SSP131160 TCL131160 TMH131160 TWD131160 UFZ131160 UPV131160 UZR131160 VJN131160 VTJ131160 WDF131160 WNB131160 WWX131160 AN196696 KL196696 UH196696 AED196696 ANZ196696 AXV196696 BHR196696 BRN196696 CBJ196696 CLF196696 CVB196696 DEX196696 DOT196696 DYP196696 EIL196696 ESH196696 FCD196696 FLZ196696 FVV196696 GFR196696 GPN196696 GZJ196696 HJF196696 HTB196696 ICX196696 IMT196696 IWP196696 JGL196696 JQH196696 KAD196696 KJZ196696 KTV196696 LDR196696 LNN196696 LXJ196696 MHF196696 MRB196696 NAX196696 NKT196696 NUP196696 OEL196696 OOH196696 OYD196696 PHZ196696 PRV196696 QBR196696 QLN196696 QVJ196696 RFF196696 RPB196696 RYX196696 SIT196696 SSP196696 TCL196696 TMH196696 TWD196696 UFZ196696 UPV196696 UZR196696 VJN196696 VTJ196696 WDF196696 WNB196696 WWX196696 AN262232 KL262232 UH262232 AED262232 ANZ262232 AXV262232 BHR262232 BRN262232 CBJ262232 CLF262232 CVB262232 DEX262232 DOT262232 DYP262232 EIL262232 ESH262232 FCD262232 FLZ262232 FVV262232 GFR262232 GPN262232 GZJ262232 HJF262232 HTB262232 ICX262232 IMT262232 IWP262232 JGL262232 JQH262232 KAD262232 KJZ262232 KTV262232 LDR262232 LNN262232 LXJ262232 MHF262232 MRB262232 NAX262232 NKT262232 NUP262232 OEL262232 OOH262232 OYD262232 PHZ262232 PRV262232 QBR262232 QLN262232 QVJ262232 RFF262232 RPB262232 RYX262232 SIT262232 SSP262232 TCL262232 TMH262232 TWD262232 UFZ262232 UPV262232 UZR262232 VJN262232 VTJ262232 WDF262232 WNB262232 WWX262232 AN327768 KL327768 UH327768 AED327768 ANZ327768 AXV327768 BHR327768 BRN327768 CBJ327768 CLF327768 CVB327768 DEX327768 DOT327768 DYP327768 EIL327768 ESH327768 FCD327768 FLZ327768 FVV327768 GFR327768 GPN327768 GZJ327768 HJF327768 HTB327768 ICX327768 IMT327768 IWP327768 JGL327768 JQH327768 KAD327768 KJZ327768 KTV327768 LDR327768 LNN327768 LXJ327768 MHF327768 MRB327768 NAX327768 NKT327768 NUP327768 OEL327768 OOH327768 OYD327768 PHZ327768 PRV327768 QBR327768 QLN327768 QVJ327768 RFF327768 RPB327768 RYX327768 SIT327768 SSP327768 TCL327768 TMH327768 TWD327768 UFZ327768 UPV327768 UZR327768 VJN327768 VTJ327768 WDF327768 WNB327768 WWX327768 AN393304 KL393304 UH393304 AED393304 ANZ393304 AXV393304 BHR393304 BRN393304 CBJ393304 CLF393304 CVB393304 DEX393304 DOT393304 DYP393304 EIL393304 ESH393304 FCD393304 FLZ393304 FVV393304 GFR393304 GPN393304 GZJ393304 HJF393304 HTB393304 ICX393304 IMT393304 IWP393304 JGL393304 JQH393304 KAD393304 KJZ393304 KTV393304 LDR393304 LNN393304 LXJ393304 MHF393304 MRB393304 NAX393304 NKT393304 NUP393304 OEL393304 OOH393304 OYD393304 PHZ393304 PRV393304 QBR393304 QLN393304 QVJ393304 RFF393304 RPB393304 RYX393304 SIT393304 SSP393304 TCL393304 TMH393304 TWD393304 UFZ393304 UPV393304 UZR393304 VJN393304 VTJ393304 WDF393304 WNB393304 WWX393304 AN458840 KL458840 UH458840 AED458840 ANZ458840 AXV458840 BHR458840 BRN458840 CBJ458840 CLF458840 CVB458840 DEX458840 DOT458840 DYP458840 EIL458840 ESH458840 FCD458840 FLZ458840 FVV458840 GFR458840 GPN458840 GZJ458840 HJF458840 HTB458840 ICX458840 IMT458840 IWP458840 JGL458840 JQH458840 KAD458840 KJZ458840 KTV458840 LDR458840 LNN458840 LXJ458840 MHF458840 MRB458840 NAX458840 NKT458840 NUP458840 OEL458840 OOH458840 OYD458840 PHZ458840 PRV458840 QBR458840 QLN458840 QVJ458840 RFF458840 RPB458840 RYX458840 SIT458840 SSP458840 TCL458840 TMH458840 TWD458840 UFZ458840 UPV458840 UZR458840 VJN458840 VTJ458840 WDF458840 WNB458840 WWX458840 AN524376 KL524376 UH524376 AED524376 ANZ524376 AXV524376 BHR524376 BRN524376 CBJ524376 CLF524376 CVB524376 DEX524376 DOT524376 DYP524376 EIL524376 ESH524376 FCD524376 FLZ524376 FVV524376 GFR524376 GPN524376 GZJ524376 HJF524376 HTB524376 ICX524376 IMT524376 IWP524376 JGL524376 JQH524376 KAD524376 KJZ524376 KTV524376 LDR524376 LNN524376 LXJ524376 MHF524376 MRB524376 NAX524376 NKT524376 NUP524376 OEL524376 OOH524376 OYD524376 PHZ524376 PRV524376 QBR524376 QLN524376 QVJ524376 RFF524376 RPB524376 RYX524376 SIT524376 SSP524376 TCL524376 TMH524376 TWD524376 UFZ524376 UPV524376 UZR524376 VJN524376 VTJ524376 WDF524376 WNB524376 WWX524376 AN589912 KL589912 UH589912 AED589912 ANZ589912 AXV589912 BHR589912 BRN589912 CBJ589912 CLF589912 CVB589912 DEX589912 DOT589912 DYP589912 EIL589912 ESH589912 FCD589912 FLZ589912 FVV589912 GFR589912 GPN589912 GZJ589912 HJF589912 HTB589912 ICX589912 IMT589912 IWP589912 JGL589912 JQH589912 KAD589912 KJZ589912 KTV589912 LDR589912 LNN589912 LXJ589912 MHF589912 MRB589912 NAX589912 NKT589912 NUP589912 OEL589912 OOH589912 OYD589912 PHZ589912 PRV589912 QBR589912 QLN589912 QVJ589912 RFF589912 RPB589912 RYX589912 SIT589912 SSP589912 TCL589912 TMH589912 TWD589912 UFZ589912 UPV589912 UZR589912 VJN589912 VTJ589912 WDF589912 WNB589912 WWX589912 AN655448 KL655448 UH655448 AED655448 ANZ655448 AXV655448 BHR655448 BRN655448 CBJ655448 CLF655448 CVB655448 DEX655448 DOT655448 DYP655448 EIL655448 ESH655448 FCD655448 FLZ655448 FVV655448 GFR655448 GPN655448 GZJ655448 HJF655448 HTB655448 ICX655448 IMT655448 IWP655448 JGL655448 JQH655448 KAD655448 KJZ655448 KTV655448 LDR655448 LNN655448 LXJ655448 MHF655448 MRB655448 NAX655448 NKT655448 NUP655448 OEL655448 OOH655448 OYD655448 PHZ655448 PRV655448 QBR655448 QLN655448 QVJ655448 RFF655448 RPB655448 RYX655448 SIT655448 SSP655448 TCL655448 TMH655448 TWD655448 UFZ655448 UPV655448 UZR655448 VJN655448 VTJ655448 WDF655448 WNB655448 WWX655448 AN720984 KL720984 UH720984 AED720984 ANZ720984 AXV720984 BHR720984 BRN720984 CBJ720984 CLF720984 CVB720984 DEX720984 DOT720984 DYP720984 EIL720984 ESH720984 FCD720984 FLZ720984 FVV720984 GFR720984 GPN720984 GZJ720984 HJF720984 HTB720984 ICX720984 IMT720984 IWP720984 JGL720984 JQH720984 KAD720984 KJZ720984 KTV720984 LDR720984 LNN720984 LXJ720984 MHF720984 MRB720984 NAX720984 NKT720984 NUP720984 OEL720984 OOH720984 OYD720984 PHZ720984 PRV720984 QBR720984 QLN720984 QVJ720984 RFF720984 RPB720984 RYX720984 SIT720984 SSP720984 TCL720984 TMH720984 TWD720984 UFZ720984 UPV720984 UZR720984 VJN720984 VTJ720984 WDF720984 WNB720984 WWX720984 AN786520 KL786520 UH786520 AED786520 ANZ786520 AXV786520 BHR786520 BRN786520 CBJ786520 CLF786520 CVB786520 DEX786520 DOT786520 DYP786520 EIL786520 ESH786520 FCD786520 FLZ786520 FVV786520 GFR786520 GPN786520 GZJ786520 HJF786520 HTB786520 ICX786520 IMT786520 IWP786520 JGL786520 JQH786520 KAD786520 KJZ786520 KTV786520 LDR786520 LNN786520 LXJ786520 MHF786520 MRB786520 NAX786520 NKT786520 NUP786520 OEL786520 OOH786520 OYD786520 PHZ786520 PRV786520 QBR786520 QLN786520 QVJ786520 RFF786520 RPB786520 RYX786520 SIT786520 SSP786520 TCL786520 TMH786520 TWD786520 UFZ786520 UPV786520 UZR786520 VJN786520 VTJ786520 WDF786520 WNB786520 WWX786520 AN852056 KL852056 UH852056 AED852056 ANZ852056 AXV852056 BHR852056 BRN852056 CBJ852056 CLF852056 CVB852056 DEX852056 DOT852056 DYP852056 EIL852056 ESH852056 FCD852056 FLZ852056 FVV852056 GFR852056 GPN852056 GZJ852056 HJF852056 HTB852056 ICX852056 IMT852056 IWP852056 JGL852056 JQH852056 KAD852056 KJZ852056 KTV852056 LDR852056 LNN852056 LXJ852056 MHF852056 MRB852056 NAX852056 NKT852056 NUP852056 OEL852056 OOH852056 OYD852056 PHZ852056 PRV852056 QBR852056 QLN852056 QVJ852056 RFF852056 RPB852056 RYX852056 SIT852056 SSP852056 TCL852056 TMH852056 TWD852056 UFZ852056 UPV852056 UZR852056 VJN852056 VTJ852056 WDF852056 WNB852056 WWX852056 AN917592 KL917592 UH917592 AED917592 ANZ917592 AXV917592 BHR917592 BRN917592 CBJ917592 CLF917592 CVB917592 DEX917592 DOT917592 DYP917592 EIL917592 ESH917592 FCD917592 FLZ917592 FVV917592 GFR917592 GPN917592 GZJ917592 HJF917592 HTB917592 ICX917592 IMT917592 IWP917592 JGL917592 JQH917592 KAD917592 KJZ917592 KTV917592 LDR917592 LNN917592 LXJ917592 MHF917592 MRB917592 NAX917592 NKT917592 NUP917592 OEL917592 OOH917592 OYD917592 PHZ917592 PRV917592 QBR917592 QLN917592 QVJ917592 RFF917592 RPB917592 RYX917592 SIT917592 SSP917592 TCL917592 TMH917592 TWD917592 UFZ917592 UPV917592 UZR917592 VJN917592 VTJ917592 WDF917592 WNB917592 WWX917592 AN983128 KL983128 UH983128 AED983128 ANZ983128 AXV983128 BHR983128 BRN983128 CBJ983128 CLF983128 CVB983128 DEX983128 DOT983128 DYP983128 EIL983128 ESH983128 FCD983128 FLZ983128 FVV983128 GFR983128 GPN983128 GZJ983128 HJF983128 HTB983128 ICX983128 IMT983128 IWP983128 JGL983128 JQH983128 KAD983128 KJZ983128 KTV983128 LDR983128 LNN983128 LXJ983128 MHF983128 MRB983128 NAX983128 NKT983128 NUP983128 OEL983128 OOH983128 OYD983128 PHZ983128 PRV983128 QBR983128 QLN983128 QVJ983128 RFF983128 RPB983128 RYX983128 SIT983128 SSP983128 TCL983128 TMH983128 TWD983128 UFZ983128 UPV983128 UZR983128 VJN983128 VTJ983128 WDF983128 WNB983128 WWX983128 KA65622:KA65624 TW65622:TW65624 ADS65622:ADS65624 ANO65622:ANO65624 AXK65622:AXK65624 BHG65622:BHG65624 BRC65622:BRC65624 CAY65622:CAY65624 CKU65622:CKU65624 CUQ65622:CUQ65624 DEM65622:DEM65624 DOI65622:DOI65624 DYE65622:DYE65624 EIA65622:EIA65624 ERW65622:ERW65624 FBS65622:FBS65624 FLO65622:FLO65624 FVK65622:FVK65624 GFG65622:GFG65624 GPC65622:GPC65624 GYY65622:GYY65624 HIU65622:HIU65624 HSQ65622:HSQ65624 ICM65622:ICM65624 IMI65622:IMI65624 IWE65622:IWE65624 JGA65622:JGA65624 JPW65622:JPW65624 JZS65622:JZS65624 KJO65622:KJO65624 KTK65622:KTK65624 LDG65622:LDG65624 LNC65622:LNC65624 LWY65622:LWY65624 MGU65622:MGU65624 MQQ65622:MQQ65624 NAM65622:NAM65624 NKI65622:NKI65624 NUE65622:NUE65624 OEA65622:OEA65624 ONW65622:ONW65624 OXS65622:OXS65624 PHO65622:PHO65624 PRK65622:PRK65624 QBG65622:QBG65624 QLC65622:QLC65624 QUY65622:QUY65624 REU65622:REU65624 ROQ65622:ROQ65624 RYM65622:RYM65624 SII65622:SII65624 SSE65622:SSE65624 TCA65622:TCA65624 TLW65622:TLW65624 TVS65622:TVS65624 UFO65622:UFO65624 UPK65622:UPK65624 UZG65622:UZG65624 VJC65622:VJC65624 VSY65622:VSY65624 WCU65622:WCU65624 WMQ65622:WMQ65624 WWM65622:WWM65624 KA131158:KA131160 TW131158:TW131160 ADS131158:ADS131160 ANO131158:ANO131160 AXK131158:AXK131160 BHG131158:BHG131160 BRC131158:BRC131160 CAY131158:CAY131160 CKU131158:CKU131160 CUQ131158:CUQ131160 DEM131158:DEM131160 DOI131158:DOI131160 DYE131158:DYE131160 EIA131158:EIA131160 ERW131158:ERW131160 FBS131158:FBS131160 FLO131158:FLO131160 FVK131158:FVK131160 GFG131158:GFG131160 GPC131158:GPC131160 GYY131158:GYY131160 HIU131158:HIU131160 HSQ131158:HSQ131160 ICM131158:ICM131160 IMI131158:IMI131160 IWE131158:IWE131160 JGA131158:JGA131160 JPW131158:JPW131160 JZS131158:JZS131160 KJO131158:KJO131160 KTK131158:KTK131160 LDG131158:LDG131160 LNC131158:LNC131160 LWY131158:LWY131160 MGU131158:MGU131160 MQQ131158:MQQ131160 NAM131158:NAM131160 NKI131158:NKI131160 NUE131158:NUE131160 OEA131158:OEA131160 ONW131158:ONW131160 OXS131158:OXS131160 PHO131158:PHO131160 PRK131158:PRK131160 QBG131158:QBG131160 QLC131158:QLC131160 QUY131158:QUY131160 REU131158:REU131160 ROQ131158:ROQ131160 RYM131158:RYM131160 SII131158:SII131160 SSE131158:SSE131160 TCA131158:TCA131160 TLW131158:TLW131160 TVS131158:TVS131160 UFO131158:UFO131160 UPK131158:UPK131160 UZG131158:UZG131160 VJC131158:VJC131160 VSY131158:VSY131160 WCU131158:WCU131160 WMQ131158:WMQ131160 WWM131158:WWM131160 KA196694:KA196696 TW196694:TW196696 ADS196694:ADS196696 ANO196694:ANO196696 AXK196694:AXK196696 BHG196694:BHG196696 BRC196694:BRC196696 CAY196694:CAY196696 CKU196694:CKU196696 CUQ196694:CUQ196696 DEM196694:DEM196696 DOI196694:DOI196696 DYE196694:DYE196696 EIA196694:EIA196696 ERW196694:ERW196696 FBS196694:FBS196696 FLO196694:FLO196696 FVK196694:FVK196696 GFG196694:GFG196696 GPC196694:GPC196696 GYY196694:GYY196696 HIU196694:HIU196696 HSQ196694:HSQ196696 ICM196694:ICM196696 IMI196694:IMI196696 IWE196694:IWE196696 JGA196694:JGA196696 JPW196694:JPW196696 JZS196694:JZS196696 KJO196694:KJO196696 KTK196694:KTK196696 LDG196694:LDG196696 LNC196694:LNC196696 LWY196694:LWY196696 MGU196694:MGU196696 MQQ196694:MQQ196696 NAM196694:NAM196696 NKI196694:NKI196696 NUE196694:NUE196696 OEA196694:OEA196696 ONW196694:ONW196696 OXS196694:OXS196696 PHO196694:PHO196696 PRK196694:PRK196696 QBG196694:QBG196696 QLC196694:QLC196696 QUY196694:QUY196696 REU196694:REU196696 ROQ196694:ROQ196696 RYM196694:RYM196696 SII196694:SII196696 SSE196694:SSE196696 TCA196694:TCA196696 TLW196694:TLW196696 TVS196694:TVS196696 UFO196694:UFO196696 UPK196694:UPK196696 UZG196694:UZG196696 VJC196694:VJC196696 VSY196694:VSY196696 WCU196694:WCU196696 WMQ196694:WMQ196696 WWM196694:WWM196696 KA262230:KA262232 TW262230:TW262232 ADS262230:ADS262232 ANO262230:ANO262232 AXK262230:AXK262232 BHG262230:BHG262232 BRC262230:BRC262232 CAY262230:CAY262232 CKU262230:CKU262232 CUQ262230:CUQ262232 DEM262230:DEM262232 DOI262230:DOI262232 DYE262230:DYE262232 EIA262230:EIA262232 ERW262230:ERW262232 FBS262230:FBS262232 FLO262230:FLO262232 FVK262230:FVK262232 GFG262230:GFG262232 GPC262230:GPC262232 GYY262230:GYY262232 HIU262230:HIU262232 HSQ262230:HSQ262232 ICM262230:ICM262232 IMI262230:IMI262232 IWE262230:IWE262232 JGA262230:JGA262232 JPW262230:JPW262232 JZS262230:JZS262232 KJO262230:KJO262232 KTK262230:KTK262232 LDG262230:LDG262232 LNC262230:LNC262232 LWY262230:LWY262232 MGU262230:MGU262232 MQQ262230:MQQ262232 NAM262230:NAM262232 NKI262230:NKI262232 NUE262230:NUE262232 OEA262230:OEA262232 ONW262230:ONW262232 OXS262230:OXS262232 PHO262230:PHO262232 PRK262230:PRK262232 QBG262230:QBG262232 QLC262230:QLC262232 QUY262230:QUY262232 REU262230:REU262232 ROQ262230:ROQ262232 RYM262230:RYM262232 SII262230:SII262232 SSE262230:SSE262232 TCA262230:TCA262232 TLW262230:TLW262232 TVS262230:TVS262232 UFO262230:UFO262232 UPK262230:UPK262232 UZG262230:UZG262232 VJC262230:VJC262232 VSY262230:VSY262232 WCU262230:WCU262232 WMQ262230:WMQ262232 WWM262230:WWM262232 KA327766:KA327768 TW327766:TW327768 ADS327766:ADS327768 ANO327766:ANO327768 AXK327766:AXK327768 BHG327766:BHG327768 BRC327766:BRC327768 CAY327766:CAY327768 CKU327766:CKU327768 CUQ327766:CUQ327768 DEM327766:DEM327768 DOI327766:DOI327768 DYE327766:DYE327768 EIA327766:EIA327768 ERW327766:ERW327768 FBS327766:FBS327768 FLO327766:FLO327768 FVK327766:FVK327768 GFG327766:GFG327768 GPC327766:GPC327768 GYY327766:GYY327768 HIU327766:HIU327768 HSQ327766:HSQ327768 ICM327766:ICM327768 IMI327766:IMI327768 IWE327766:IWE327768 JGA327766:JGA327768 JPW327766:JPW327768 JZS327766:JZS327768 KJO327766:KJO327768 KTK327766:KTK327768 LDG327766:LDG327768 LNC327766:LNC327768 LWY327766:LWY327768 MGU327766:MGU327768 MQQ327766:MQQ327768 NAM327766:NAM327768 NKI327766:NKI327768 NUE327766:NUE327768 OEA327766:OEA327768 ONW327766:ONW327768 OXS327766:OXS327768 PHO327766:PHO327768 PRK327766:PRK327768 QBG327766:QBG327768 QLC327766:QLC327768 QUY327766:QUY327768 REU327766:REU327768 ROQ327766:ROQ327768 RYM327766:RYM327768 SII327766:SII327768 SSE327766:SSE327768 TCA327766:TCA327768 TLW327766:TLW327768 TVS327766:TVS327768 UFO327766:UFO327768 UPK327766:UPK327768 UZG327766:UZG327768 VJC327766:VJC327768 VSY327766:VSY327768 WCU327766:WCU327768 WMQ327766:WMQ327768 WWM327766:WWM327768 KA393302:KA393304 TW393302:TW393304 ADS393302:ADS393304 ANO393302:ANO393304 AXK393302:AXK393304 BHG393302:BHG393304 BRC393302:BRC393304 CAY393302:CAY393304 CKU393302:CKU393304 CUQ393302:CUQ393304 DEM393302:DEM393304 DOI393302:DOI393304 DYE393302:DYE393304 EIA393302:EIA393304 ERW393302:ERW393304 FBS393302:FBS393304 FLO393302:FLO393304 FVK393302:FVK393304 GFG393302:GFG393304 GPC393302:GPC393304 GYY393302:GYY393304 HIU393302:HIU393304 HSQ393302:HSQ393304 ICM393302:ICM393304 IMI393302:IMI393304 IWE393302:IWE393304 JGA393302:JGA393304 JPW393302:JPW393304 JZS393302:JZS393304 KJO393302:KJO393304 KTK393302:KTK393304 LDG393302:LDG393304 LNC393302:LNC393304 LWY393302:LWY393304 MGU393302:MGU393304 MQQ393302:MQQ393304 NAM393302:NAM393304 NKI393302:NKI393304 NUE393302:NUE393304 OEA393302:OEA393304 ONW393302:ONW393304 OXS393302:OXS393304 PHO393302:PHO393304 PRK393302:PRK393304 QBG393302:QBG393304 QLC393302:QLC393304 QUY393302:QUY393304 REU393302:REU393304 ROQ393302:ROQ393304 RYM393302:RYM393304 SII393302:SII393304 SSE393302:SSE393304 TCA393302:TCA393304 TLW393302:TLW393304 TVS393302:TVS393304 UFO393302:UFO393304 UPK393302:UPK393304 UZG393302:UZG393304 VJC393302:VJC393304 VSY393302:VSY393304 WCU393302:WCU393304 WMQ393302:WMQ393304 WWM393302:WWM393304 KA458838:KA458840 TW458838:TW458840 ADS458838:ADS458840 ANO458838:ANO458840 AXK458838:AXK458840 BHG458838:BHG458840 BRC458838:BRC458840 CAY458838:CAY458840 CKU458838:CKU458840 CUQ458838:CUQ458840 DEM458838:DEM458840 DOI458838:DOI458840 DYE458838:DYE458840 EIA458838:EIA458840 ERW458838:ERW458840 FBS458838:FBS458840 FLO458838:FLO458840 FVK458838:FVK458840 GFG458838:GFG458840 GPC458838:GPC458840 GYY458838:GYY458840 HIU458838:HIU458840 HSQ458838:HSQ458840 ICM458838:ICM458840 IMI458838:IMI458840 IWE458838:IWE458840 JGA458838:JGA458840 JPW458838:JPW458840 JZS458838:JZS458840 KJO458838:KJO458840 KTK458838:KTK458840 LDG458838:LDG458840 LNC458838:LNC458840 LWY458838:LWY458840 MGU458838:MGU458840 MQQ458838:MQQ458840 NAM458838:NAM458840 NKI458838:NKI458840 NUE458838:NUE458840 OEA458838:OEA458840 ONW458838:ONW458840 OXS458838:OXS458840 PHO458838:PHO458840 PRK458838:PRK458840 QBG458838:QBG458840 QLC458838:QLC458840 QUY458838:QUY458840 REU458838:REU458840 ROQ458838:ROQ458840 RYM458838:RYM458840 SII458838:SII458840 SSE458838:SSE458840 TCA458838:TCA458840 TLW458838:TLW458840 TVS458838:TVS458840 UFO458838:UFO458840 UPK458838:UPK458840 UZG458838:UZG458840 VJC458838:VJC458840 VSY458838:VSY458840 WCU458838:WCU458840 WMQ458838:WMQ458840 WWM458838:WWM458840 KA524374:KA524376 TW524374:TW524376 ADS524374:ADS524376 ANO524374:ANO524376 AXK524374:AXK524376 BHG524374:BHG524376 BRC524374:BRC524376 CAY524374:CAY524376 CKU524374:CKU524376 CUQ524374:CUQ524376 DEM524374:DEM524376 DOI524374:DOI524376 DYE524374:DYE524376 EIA524374:EIA524376 ERW524374:ERW524376 FBS524374:FBS524376 FLO524374:FLO524376 FVK524374:FVK524376 GFG524374:GFG524376 GPC524374:GPC524376 GYY524374:GYY524376 HIU524374:HIU524376 HSQ524374:HSQ524376 ICM524374:ICM524376 IMI524374:IMI524376 IWE524374:IWE524376 JGA524374:JGA524376 JPW524374:JPW524376 JZS524374:JZS524376 KJO524374:KJO524376 KTK524374:KTK524376 LDG524374:LDG524376 LNC524374:LNC524376 LWY524374:LWY524376 MGU524374:MGU524376 MQQ524374:MQQ524376 NAM524374:NAM524376 NKI524374:NKI524376 NUE524374:NUE524376 OEA524374:OEA524376 ONW524374:ONW524376 OXS524374:OXS524376 PHO524374:PHO524376 PRK524374:PRK524376 QBG524374:QBG524376 QLC524374:QLC524376 QUY524374:QUY524376 REU524374:REU524376 ROQ524374:ROQ524376 RYM524374:RYM524376 SII524374:SII524376 SSE524374:SSE524376 TCA524374:TCA524376 TLW524374:TLW524376 TVS524374:TVS524376 UFO524374:UFO524376 UPK524374:UPK524376 UZG524374:UZG524376 VJC524374:VJC524376 VSY524374:VSY524376 WCU524374:WCU524376 WMQ524374:WMQ524376 WWM524374:WWM524376 KA589910:KA589912 TW589910:TW589912 ADS589910:ADS589912 ANO589910:ANO589912 AXK589910:AXK589912 BHG589910:BHG589912 BRC589910:BRC589912 CAY589910:CAY589912 CKU589910:CKU589912 CUQ589910:CUQ589912 DEM589910:DEM589912 DOI589910:DOI589912 DYE589910:DYE589912 EIA589910:EIA589912 ERW589910:ERW589912 FBS589910:FBS589912 FLO589910:FLO589912 FVK589910:FVK589912 GFG589910:GFG589912 GPC589910:GPC589912 GYY589910:GYY589912 HIU589910:HIU589912 HSQ589910:HSQ589912 ICM589910:ICM589912 IMI589910:IMI589912 IWE589910:IWE589912 JGA589910:JGA589912 JPW589910:JPW589912 JZS589910:JZS589912 KJO589910:KJO589912 KTK589910:KTK589912 LDG589910:LDG589912 LNC589910:LNC589912 LWY589910:LWY589912 MGU589910:MGU589912 MQQ589910:MQQ589912 NAM589910:NAM589912 NKI589910:NKI589912 NUE589910:NUE589912 OEA589910:OEA589912 ONW589910:ONW589912 OXS589910:OXS589912 PHO589910:PHO589912 PRK589910:PRK589912 QBG589910:QBG589912 QLC589910:QLC589912 QUY589910:QUY589912 REU589910:REU589912 ROQ589910:ROQ589912 RYM589910:RYM589912 SII589910:SII589912 SSE589910:SSE589912 TCA589910:TCA589912 TLW589910:TLW589912 TVS589910:TVS589912 UFO589910:UFO589912 UPK589910:UPK589912 UZG589910:UZG589912 VJC589910:VJC589912 VSY589910:VSY589912 WCU589910:WCU589912 WMQ589910:WMQ589912 WWM589910:WWM589912 KA655446:KA655448 TW655446:TW655448 ADS655446:ADS655448 ANO655446:ANO655448 AXK655446:AXK655448 BHG655446:BHG655448 BRC655446:BRC655448 CAY655446:CAY655448 CKU655446:CKU655448 CUQ655446:CUQ655448 DEM655446:DEM655448 DOI655446:DOI655448 DYE655446:DYE655448 EIA655446:EIA655448 ERW655446:ERW655448 FBS655446:FBS655448 FLO655446:FLO655448 FVK655446:FVK655448 GFG655446:GFG655448 GPC655446:GPC655448 GYY655446:GYY655448 HIU655446:HIU655448 HSQ655446:HSQ655448 ICM655446:ICM655448 IMI655446:IMI655448 IWE655446:IWE655448 JGA655446:JGA655448 JPW655446:JPW655448 JZS655446:JZS655448 KJO655446:KJO655448 KTK655446:KTK655448 LDG655446:LDG655448 LNC655446:LNC655448 LWY655446:LWY655448 MGU655446:MGU655448 MQQ655446:MQQ655448 NAM655446:NAM655448 NKI655446:NKI655448 NUE655446:NUE655448 OEA655446:OEA655448 ONW655446:ONW655448 OXS655446:OXS655448 PHO655446:PHO655448 PRK655446:PRK655448 QBG655446:QBG655448 QLC655446:QLC655448 QUY655446:QUY655448 REU655446:REU655448 ROQ655446:ROQ655448 RYM655446:RYM655448 SII655446:SII655448 SSE655446:SSE655448 TCA655446:TCA655448 TLW655446:TLW655448 TVS655446:TVS655448 UFO655446:UFO655448 UPK655446:UPK655448 UZG655446:UZG655448 VJC655446:VJC655448 VSY655446:VSY655448 WCU655446:WCU655448 WMQ655446:WMQ655448 WWM655446:WWM655448 KA720982:KA720984 TW720982:TW720984 ADS720982:ADS720984 ANO720982:ANO720984 AXK720982:AXK720984 BHG720982:BHG720984 BRC720982:BRC720984 CAY720982:CAY720984 CKU720982:CKU720984 CUQ720982:CUQ720984 DEM720982:DEM720984 DOI720982:DOI720984 DYE720982:DYE720984 EIA720982:EIA720984 ERW720982:ERW720984 FBS720982:FBS720984 FLO720982:FLO720984 FVK720982:FVK720984 GFG720982:GFG720984 GPC720982:GPC720984 GYY720982:GYY720984 HIU720982:HIU720984 HSQ720982:HSQ720984 ICM720982:ICM720984 IMI720982:IMI720984 IWE720982:IWE720984 JGA720982:JGA720984 JPW720982:JPW720984 JZS720982:JZS720984 KJO720982:KJO720984 KTK720982:KTK720984 LDG720982:LDG720984 LNC720982:LNC720984 LWY720982:LWY720984 MGU720982:MGU720984 MQQ720982:MQQ720984 NAM720982:NAM720984 NKI720982:NKI720984 NUE720982:NUE720984 OEA720982:OEA720984 ONW720982:ONW720984 OXS720982:OXS720984 PHO720982:PHO720984 PRK720982:PRK720984 QBG720982:QBG720984 QLC720982:QLC720984 QUY720982:QUY720984 REU720982:REU720984 ROQ720982:ROQ720984 RYM720982:RYM720984 SII720982:SII720984 SSE720982:SSE720984 TCA720982:TCA720984 TLW720982:TLW720984 TVS720982:TVS720984 UFO720982:UFO720984 UPK720982:UPK720984 UZG720982:UZG720984 VJC720982:VJC720984 VSY720982:VSY720984 WCU720982:WCU720984 WMQ720982:WMQ720984 WWM720982:WWM720984 KA786518:KA786520 TW786518:TW786520 ADS786518:ADS786520 ANO786518:ANO786520 AXK786518:AXK786520 BHG786518:BHG786520 BRC786518:BRC786520 CAY786518:CAY786520 CKU786518:CKU786520 CUQ786518:CUQ786520 DEM786518:DEM786520 DOI786518:DOI786520 DYE786518:DYE786520 EIA786518:EIA786520 ERW786518:ERW786520 FBS786518:FBS786520 FLO786518:FLO786520 FVK786518:FVK786520 GFG786518:GFG786520 GPC786518:GPC786520 GYY786518:GYY786520 HIU786518:HIU786520 HSQ786518:HSQ786520 ICM786518:ICM786520 IMI786518:IMI786520 IWE786518:IWE786520 JGA786518:JGA786520 JPW786518:JPW786520 JZS786518:JZS786520 KJO786518:KJO786520 KTK786518:KTK786520 LDG786518:LDG786520 LNC786518:LNC786520 LWY786518:LWY786520 MGU786518:MGU786520 MQQ786518:MQQ786520 NAM786518:NAM786520 NKI786518:NKI786520 NUE786518:NUE786520 OEA786518:OEA786520 ONW786518:ONW786520 OXS786518:OXS786520 PHO786518:PHO786520 PRK786518:PRK786520 QBG786518:QBG786520 QLC786518:QLC786520 QUY786518:QUY786520 REU786518:REU786520 ROQ786518:ROQ786520 RYM786518:RYM786520 SII786518:SII786520 SSE786518:SSE786520 TCA786518:TCA786520 TLW786518:TLW786520 TVS786518:TVS786520 UFO786518:UFO786520 UPK786518:UPK786520 UZG786518:UZG786520 VJC786518:VJC786520 VSY786518:VSY786520 WCU786518:WCU786520 WMQ786518:WMQ786520 WWM786518:WWM786520 KA852054:KA852056 TW852054:TW852056 ADS852054:ADS852056 ANO852054:ANO852056 AXK852054:AXK852056 BHG852054:BHG852056 BRC852054:BRC852056 CAY852054:CAY852056 CKU852054:CKU852056 CUQ852054:CUQ852056 DEM852054:DEM852056 DOI852054:DOI852056 DYE852054:DYE852056 EIA852054:EIA852056 ERW852054:ERW852056 FBS852054:FBS852056 FLO852054:FLO852056 FVK852054:FVK852056 GFG852054:GFG852056 GPC852054:GPC852056 GYY852054:GYY852056 HIU852054:HIU852056 HSQ852054:HSQ852056 ICM852054:ICM852056 IMI852054:IMI852056 IWE852054:IWE852056 JGA852054:JGA852056 JPW852054:JPW852056 JZS852054:JZS852056 KJO852054:KJO852056 KTK852054:KTK852056 LDG852054:LDG852056 LNC852054:LNC852056 LWY852054:LWY852056 MGU852054:MGU852056 MQQ852054:MQQ852056 NAM852054:NAM852056 NKI852054:NKI852056 NUE852054:NUE852056 OEA852054:OEA852056 ONW852054:ONW852056 OXS852054:OXS852056 PHO852054:PHO852056 PRK852054:PRK852056 QBG852054:QBG852056 QLC852054:QLC852056 QUY852054:QUY852056 REU852054:REU852056 ROQ852054:ROQ852056 RYM852054:RYM852056 SII852054:SII852056 SSE852054:SSE852056 TCA852054:TCA852056 TLW852054:TLW852056 TVS852054:TVS852056 UFO852054:UFO852056 UPK852054:UPK852056 UZG852054:UZG852056 VJC852054:VJC852056 VSY852054:VSY852056 WCU852054:WCU852056 WMQ852054:WMQ852056 WWM852054:WWM852056 KA917590:KA917592 TW917590:TW917592 ADS917590:ADS917592 ANO917590:ANO917592 AXK917590:AXK917592 BHG917590:BHG917592 BRC917590:BRC917592 CAY917590:CAY917592 CKU917590:CKU917592 CUQ917590:CUQ917592 DEM917590:DEM917592 DOI917590:DOI917592 DYE917590:DYE917592 EIA917590:EIA917592 ERW917590:ERW917592 FBS917590:FBS917592 FLO917590:FLO917592 FVK917590:FVK917592 GFG917590:GFG917592 GPC917590:GPC917592 GYY917590:GYY917592 HIU917590:HIU917592 HSQ917590:HSQ917592 ICM917590:ICM917592 IMI917590:IMI917592 IWE917590:IWE917592 JGA917590:JGA917592 JPW917590:JPW917592 JZS917590:JZS917592 KJO917590:KJO917592 KTK917590:KTK917592 LDG917590:LDG917592 LNC917590:LNC917592 LWY917590:LWY917592 MGU917590:MGU917592 MQQ917590:MQQ917592 NAM917590:NAM917592 NKI917590:NKI917592 NUE917590:NUE917592 OEA917590:OEA917592 ONW917590:ONW917592 OXS917590:OXS917592 PHO917590:PHO917592 PRK917590:PRK917592 QBG917590:QBG917592 QLC917590:QLC917592 QUY917590:QUY917592 REU917590:REU917592 ROQ917590:ROQ917592 RYM917590:RYM917592 SII917590:SII917592 SSE917590:SSE917592 TCA917590:TCA917592 TLW917590:TLW917592 TVS917590:TVS917592 UFO917590:UFO917592 UPK917590:UPK917592 UZG917590:UZG917592 VJC917590:VJC917592 VSY917590:VSY917592 WCU917590:WCU917592 WMQ917590:WMQ917592 WWM917590:WWM917592 KA983126:KA983128 TW983126:TW983128 ADS983126:ADS983128 ANO983126:ANO983128 AXK983126:AXK983128 BHG983126:BHG983128 BRC983126:BRC983128 CAY983126:CAY983128 CKU983126:CKU983128 CUQ983126:CUQ983128 DEM983126:DEM983128 DOI983126:DOI983128 DYE983126:DYE983128 EIA983126:EIA983128 ERW983126:ERW983128 FBS983126:FBS983128 FLO983126:FLO983128 FVK983126:FVK983128 GFG983126:GFG983128 GPC983126:GPC983128 GYY983126:GYY983128 HIU983126:HIU983128 HSQ983126:HSQ983128 ICM983126:ICM983128 IMI983126:IMI983128 IWE983126:IWE983128 JGA983126:JGA983128 JPW983126:JPW983128 JZS983126:JZS983128 KJO983126:KJO983128 KTK983126:KTK983128 LDG983126:LDG983128 LNC983126:LNC983128 LWY983126:LWY983128 MGU983126:MGU983128 MQQ983126:MQQ983128 NAM983126:NAM983128 NKI983126:NKI983128 NUE983126:NUE983128 OEA983126:OEA983128 ONW983126:ONW983128 OXS983126:OXS983128 PHO983126:PHO983128 PRK983126:PRK983128 QBG983126:QBG983128 QLC983126:QLC983128 QUY983126:QUY983128 REU983126:REU983128 ROQ983126:ROQ983128 RYM983126:RYM983128 SII983126:SII983128 SSE983126:SSE983128 TCA983126:TCA983128 TLW983126:TLW983128 TVS983126:TVS983128 UFO983126:UFO983128 UPK983126:UPK983128 UZG983126:UZG983128 VJC983126:VJC983128 VSY983126:VSY983128 WCU983126:WCU983128 WMQ983126:WMQ983128 WWM983126:WWM983128 AF65616 KD65616 TZ65616 ADV65616 ANR65616 AXN65616 BHJ65616 BRF65616 CBB65616 CKX65616 CUT65616 DEP65616 DOL65616 DYH65616 EID65616 ERZ65616 FBV65616 FLR65616 FVN65616 GFJ65616 GPF65616 GZB65616 HIX65616 HST65616 ICP65616 IML65616 IWH65616 JGD65616 JPZ65616 JZV65616 KJR65616 KTN65616 LDJ65616 LNF65616 LXB65616 MGX65616 MQT65616 NAP65616 NKL65616 NUH65616 OED65616 ONZ65616 OXV65616 PHR65616 PRN65616 QBJ65616 QLF65616 QVB65616 REX65616 ROT65616 RYP65616 SIL65616 SSH65616 TCD65616 TLZ65616 TVV65616 UFR65616 UPN65616 UZJ65616 VJF65616 VTB65616 WCX65616 WMT65616 WWP65616 AF131152 KD131152 TZ131152 ADV131152 ANR131152 AXN131152 BHJ131152 BRF131152 CBB131152 CKX131152 CUT131152 DEP131152 DOL131152 DYH131152 EID131152 ERZ131152 FBV131152 FLR131152 FVN131152 GFJ131152 GPF131152 GZB131152 HIX131152 HST131152 ICP131152 IML131152 IWH131152 JGD131152 JPZ131152 JZV131152 KJR131152 KTN131152 LDJ131152 LNF131152 LXB131152 MGX131152 MQT131152 NAP131152 NKL131152 NUH131152 OED131152 ONZ131152 OXV131152 PHR131152 PRN131152 QBJ131152 QLF131152 QVB131152 REX131152 ROT131152 RYP131152 SIL131152 SSH131152 TCD131152 TLZ131152 TVV131152 UFR131152 UPN131152 UZJ131152 VJF131152 VTB131152 WCX131152 WMT131152 WWP131152 AF196688 KD196688 TZ196688 ADV196688 ANR196688 AXN196688 BHJ196688 BRF196688 CBB196688 CKX196688 CUT196688 DEP196688 DOL196688 DYH196688 EID196688 ERZ196688 FBV196688 FLR196688 FVN196688 GFJ196688 GPF196688 GZB196688 HIX196688 HST196688 ICP196688 IML196688 IWH196688 JGD196688 JPZ196688 JZV196688 KJR196688 KTN196688 LDJ196688 LNF196688 LXB196688 MGX196688 MQT196688 NAP196688 NKL196688 NUH196688 OED196688 ONZ196688 OXV196688 PHR196688 PRN196688 QBJ196688 QLF196688 QVB196688 REX196688 ROT196688 RYP196688 SIL196688 SSH196688 TCD196688 TLZ196688 TVV196688 UFR196688 UPN196688 UZJ196688 VJF196688 VTB196688 WCX196688 WMT196688 WWP196688 AF262224 KD262224 TZ262224 ADV262224 ANR262224 AXN262224 BHJ262224 BRF262224 CBB262224 CKX262224 CUT262224 DEP262224 DOL262224 DYH262224 EID262224 ERZ262224 FBV262224 FLR262224 FVN262224 GFJ262224 GPF262224 GZB262224 HIX262224 HST262224 ICP262224 IML262224 IWH262224 JGD262224 JPZ262224 JZV262224 KJR262224 KTN262224 LDJ262224 LNF262224 LXB262224 MGX262224 MQT262224 NAP262224 NKL262224 NUH262224 OED262224 ONZ262224 OXV262224 PHR262224 PRN262224 QBJ262224 QLF262224 QVB262224 REX262224 ROT262224 RYP262224 SIL262224 SSH262224 TCD262224 TLZ262224 TVV262224 UFR262224 UPN262224 UZJ262224 VJF262224 VTB262224 WCX262224 WMT262224 WWP262224 AF327760 KD327760 TZ327760 ADV327760 ANR327760 AXN327760 BHJ327760 BRF327760 CBB327760 CKX327760 CUT327760 DEP327760 DOL327760 DYH327760 EID327760 ERZ327760 FBV327760 FLR327760 FVN327760 GFJ327760 GPF327760 GZB327760 HIX327760 HST327760 ICP327760 IML327760 IWH327760 JGD327760 JPZ327760 JZV327760 KJR327760 KTN327760 LDJ327760 LNF327760 LXB327760 MGX327760 MQT327760 NAP327760 NKL327760 NUH327760 OED327760 ONZ327760 OXV327760 PHR327760 PRN327760 QBJ327760 QLF327760 QVB327760 REX327760 ROT327760 RYP327760 SIL327760 SSH327760 TCD327760 TLZ327760 TVV327760 UFR327760 UPN327760 UZJ327760 VJF327760 VTB327760 WCX327760 WMT327760 WWP327760 AF393296 KD393296 TZ393296 ADV393296 ANR393296 AXN393296 BHJ393296 BRF393296 CBB393296 CKX393296 CUT393296 DEP393296 DOL393296 DYH393296 EID393296 ERZ393296 FBV393296 FLR393296 FVN393296 GFJ393296 GPF393296 GZB393296 HIX393296 HST393296 ICP393296 IML393296 IWH393296 JGD393296 JPZ393296 JZV393296 KJR393296 KTN393296 LDJ393296 LNF393296 LXB393296 MGX393296 MQT393296 NAP393296 NKL393296 NUH393296 OED393296 ONZ393296 OXV393296 PHR393296 PRN393296 QBJ393296 QLF393296 QVB393296 REX393296 ROT393296 RYP393296 SIL393296 SSH393296 TCD393296 TLZ393296 TVV393296 UFR393296 UPN393296 UZJ393296 VJF393296 VTB393296 WCX393296 WMT393296 WWP393296 AF458832 KD458832 TZ458832 ADV458832 ANR458832 AXN458832 BHJ458832 BRF458832 CBB458832 CKX458832 CUT458832 DEP458832 DOL458832 DYH458832 EID458832 ERZ458832 FBV458832 FLR458832 FVN458832 GFJ458832 GPF458832 GZB458832 HIX458832 HST458832 ICP458832 IML458832 IWH458832 JGD458832 JPZ458832 JZV458832 KJR458832 KTN458832 LDJ458832 LNF458832 LXB458832 MGX458832 MQT458832 NAP458832 NKL458832 NUH458832 OED458832 ONZ458832 OXV458832 PHR458832 PRN458832 QBJ458832 QLF458832 QVB458832 REX458832 ROT458832 RYP458832 SIL458832 SSH458832 TCD458832 TLZ458832 TVV458832 UFR458832 UPN458832 UZJ458832 VJF458832 VTB458832 WCX458832 WMT458832 WWP458832 AF524368 KD524368 TZ524368 ADV524368 ANR524368 AXN524368 BHJ524368 BRF524368 CBB524368 CKX524368 CUT524368 DEP524368 DOL524368 DYH524368 EID524368 ERZ524368 FBV524368 FLR524368 FVN524368 GFJ524368 GPF524368 GZB524368 HIX524368 HST524368 ICP524368 IML524368 IWH524368 JGD524368 JPZ524368 JZV524368 KJR524368 KTN524368 LDJ524368 LNF524368 LXB524368 MGX524368 MQT524368 NAP524368 NKL524368 NUH524368 OED524368 ONZ524368 OXV524368 PHR524368 PRN524368 QBJ524368 QLF524368 QVB524368 REX524368 ROT524368 RYP524368 SIL524368 SSH524368 TCD524368 TLZ524368 TVV524368 UFR524368 UPN524368 UZJ524368 VJF524368 VTB524368 WCX524368 WMT524368 WWP524368 AF589904 KD589904 TZ589904 ADV589904 ANR589904 AXN589904 BHJ589904 BRF589904 CBB589904 CKX589904 CUT589904 DEP589904 DOL589904 DYH589904 EID589904 ERZ589904 FBV589904 FLR589904 FVN589904 GFJ589904 GPF589904 GZB589904 HIX589904 HST589904 ICP589904 IML589904 IWH589904 JGD589904 JPZ589904 JZV589904 KJR589904 KTN589904 LDJ589904 LNF589904 LXB589904 MGX589904 MQT589904 NAP589904 NKL589904 NUH589904 OED589904 ONZ589904 OXV589904 PHR589904 PRN589904 QBJ589904 QLF589904 QVB589904 REX589904 ROT589904 RYP589904 SIL589904 SSH589904 TCD589904 TLZ589904 TVV589904 UFR589904 UPN589904 UZJ589904 VJF589904 VTB589904 WCX589904 WMT589904 WWP589904 AF655440 KD655440 TZ655440 ADV655440 ANR655440 AXN655440 BHJ655440 BRF655440 CBB655440 CKX655440 CUT655440 DEP655440 DOL655440 DYH655440 EID655440 ERZ655440 FBV655440 FLR655440 FVN655440 GFJ655440 GPF655440 GZB655440 HIX655440 HST655440 ICP655440 IML655440 IWH655440 JGD655440 JPZ655440 JZV655440 KJR655440 KTN655440 LDJ655440 LNF655440 LXB655440 MGX655440 MQT655440 NAP655440 NKL655440 NUH655440 OED655440 ONZ655440 OXV655440 PHR655440 PRN655440 QBJ655440 QLF655440 QVB655440 REX655440 ROT655440 RYP655440 SIL655440 SSH655440 TCD655440 TLZ655440 TVV655440 UFR655440 UPN655440 UZJ655440 VJF655440 VTB655440 WCX655440 WMT655440 WWP655440 AF720976 KD720976 TZ720976 ADV720976 ANR720976 AXN720976 BHJ720976 BRF720976 CBB720976 CKX720976 CUT720976 DEP720976 DOL720976 DYH720976 EID720976 ERZ720976 FBV720976 FLR720976 FVN720976 GFJ720976 GPF720976 GZB720976 HIX720976 HST720976 ICP720976 IML720976 IWH720976 JGD720976 JPZ720976 JZV720976 KJR720976 KTN720976 LDJ720976 LNF720976 LXB720976 MGX720976 MQT720976 NAP720976 NKL720976 NUH720976 OED720976 ONZ720976 OXV720976 PHR720976 PRN720976 QBJ720976 QLF720976 QVB720976 REX720976 ROT720976 RYP720976 SIL720976 SSH720976 TCD720976 TLZ720976 TVV720976 UFR720976 UPN720976 UZJ720976 VJF720976 VTB720976 WCX720976 WMT720976 WWP720976 AF786512 KD786512 TZ786512 ADV786512 ANR786512 AXN786512 BHJ786512 BRF786512 CBB786512 CKX786512 CUT786512 DEP786512 DOL786512 DYH786512 EID786512 ERZ786512 FBV786512 FLR786512 FVN786512 GFJ786512 GPF786512 GZB786512 HIX786512 HST786512 ICP786512 IML786512 IWH786512 JGD786512 JPZ786512 JZV786512 KJR786512 KTN786512 LDJ786512 LNF786512 LXB786512 MGX786512 MQT786512 NAP786512 NKL786512 NUH786512 OED786512 ONZ786512 OXV786512 PHR786512 PRN786512 QBJ786512 QLF786512 QVB786512 REX786512 ROT786512 RYP786512 SIL786512 SSH786512 TCD786512 TLZ786512 TVV786512 UFR786512 UPN786512 UZJ786512 VJF786512 VTB786512 WCX786512 WMT786512 WWP786512 AF852048 KD852048 TZ852048 ADV852048 ANR852048 AXN852048 BHJ852048 BRF852048 CBB852048 CKX852048 CUT852048 DEP852048 DOL852048 DYH852048 EID852048 ERZ852048 FBV852048 FLR852048 FVN852048 GFJ852048 GPF852048 GZB852048 HIX852048 HST852048 ICP852048 IML852048 IWH852048 JGD852048 JPZ852048 JZV852048 KJR852048 KTN852048 LDJ852048 LNF852048 LXB852048 MGX852048 MQT852048 NAP852048 NKL852048 NUH852048 OED852048 ONZ852048 OXV852048 PHR852048 PRN852048 QBJ852048 QLF852048 QVB852048 REX852048 ROT852048 RYP852048 SIL852048 SSH852048 TCD852048 TLZ852048 TVV852048 UFR852048 UPN852048 UZJ852048 VJF852048 VTB852048 WCX852048 WMT852048 WWP852048 AF917584 KD917584 TZ917584 ADV917584 ANR917584 AXN917584 BHJ917584 BRF917584 CBB917584 CKX917584 CUT917584 DEP917584 DOL917584 DYH917584 EID917584 ERZ917584 FBV917584 FLR917584 FVN917584 GFJ917584 GPF917584 GZB917584 HIX917584 HST917584 ICP917584 IML917584 IWH917584 JGD917584 JPZ917584 JZV917584 KJR917584 KTN917584 LDJ917584 LNF917584 LXB917584 MGX917584 MQT917584 NAP917584 NKL917584 NUH917584 OED917584 ONZ917584 OXV917584 PHR917584 PRN917584 QBJ917584 QLF917584 QVB917584 REX917584 ROT917584 RYP917584 SIL917584 SSH917584 TCD917584 TLZ917584 TVV917584 UFR917584 UPN917584 UZJ917584 VJF917584 VTB917584 WCX917584 WMT917584 WWP917584 AF983120 KD983120 TZ983120 ADV983120 ANR983120 AXN983120 BHJ983120 BRF983120 CBB983120 CKX983120 CUT983120 DEP983120 DOL983120 DYH983120 EID983120 ERZ983120 FBV983120 FLR983120 FVN983120 GFJ983120 GPF983120 GZB983120 HIX983120 HST983120 ICP983120 IML983120 IWH983120 JGD983120 JPZ983120 JZV983120 KJR983120 KTN983120 LDJ983120 LNF983120 LXB983120 MGX983120 MQT983120 NAP983120 NKL983120 NUH983120 OED983120 ONZ983120 OXV983120 PHR983120 PRN983120 QBJ983120 QLF983120 QVB983120 REX983120 ROT983120 RYP983120 SIL983120 SSH983120 TCD983120 TLZ983120 TVV983120 UFR983120 UPN983120 UZJ983120 VJF983120 VTB983120 WCX983120 WMT983120 WWP983120 AF65622:AF65623 KD65622:KD65623 TZ65622:TZ65623 ADV65622:ADV65623 ANR65622:ANR65623 AXN65622:AXN65623 BHJ65622:BHJ65623 BRF65622:BRF65623 CBB65622:CBB65623 CKX65622:CKX65623 CUT65622:CUT65623 DEP65622:DEP65623 DOL65622:DOL65623 DYH65622:DYH65623 EID65622:EID65623 ERZ65622:ERZ65623 FBV65622:FBV65623 FLR65622:FLR65623 FVN65622:FVN65623 GFJ65622:GFJ65623 GPF65622:GPF65623 GZB65622:GZB65623 HIX65622:HIX65623 HST65622:HST65623 ICP65622:ICP65623 IML65622:IML65623 IWH65622:IWH65623 JGD65622:JGD65623 JPZ65622:JPZ65623 JZV65622:JZV65623 KJR65622:KJR65623 KTN65622:KTN65623 LDJ65622:LDJ65623 LNF65622:LNF65623 LXB65622:LXB65623 MGX65622:MGX65623 MQT65622:MQT65623 NAP65622:NAP65623 NKL65622:NKL65623 NUH65622:NUH65623 OED65622:OED65623 ONZ65622:ONZ65623 OXV65622:OXV65623 PHR65622:PHR65623 PRN65622:PRN65623 QBJ65622:QBJ65623 QLF65622:QLF65623 QVB65622:QVB65623 REX65622:REX65623 ROT65622:ROT65623 RYP65622:RYP65623 SIL65622:SIL65623 SSH65622:SSH65623 TCD65622:TCD65623 TLZ65622:TLZ65623 TVV65622:TVV65623 UFR65622:UFR65623 UPN65622:UPN65623 UZJ65622:UZJ65623 VJF65622:VJF65623 VTB65622:VTB65623 WCX65622:WCX65623 WMT65622:WMT65623 WWP65622:WWP65623 AF131158:AF131159 KD131158:KD131159 TZ131158:TZ131159 ADV131158:ADV131159 ANR131158:ANR131159 AXN131158:AXN131159 BHJ131158:BHJ131159 BRF131158:BRF131159 CBB131158:CBB131159 CKX131158:CKX131159 CUT131158:CUT131159 DEP131158:DEP131159 DOL131158:DOL131159 DYH131158:DYH131159 EID131158:EID131159 ERZ131158:ERZ131159 FBV131158:FBV131159 FLR131158:FLR131159 FVN131158:FVN131159 GFJ131158:GFJ131159 GPF131158:GPF131159 GZB131158:GZB131159 HIX131158:HIX131159 HST131158:HST131159 ICP131158:ICP131159 IML131158:IML131159 IWH131158:IWH131159 JGD131158:JGD131159 JPZ131158:JPZ131159 JZV131158:JZV131159 KJR131158:KJR131159 KTN131158:KTN131159 LDJ131158:LDJ131159 LNF131158:LNF131159 LXB131158:LXB131159 MGX131158:MGX131159 MQT131158:MQT131159 NAP131158:NAP131159 NKL131158:NKL131159 NUH131158:NUH131159 OED131158:OED131159 ONZ131158:ONZ131159 OXV131158:OXV131159 PHR131158:PHR131159 PRN131158:PRN131159 QBJ131158:QBJ131159 QLF131158:QLF131159 QVB131158:QVB131159 REX131158:REX131159 ROT131158:ROT131159 RYP131158:RYP131159 SIL131158:SIL131159 SSH131158:SSH131159 TCD131158:TCD131159 TLZ131158:TLZ131159 TVV131158:TVV131159 UFR131158:UFR131159 UPN131158:UPN131159 UZJ131158:UZJ131159 VJF131158:VJF131159 VTB131158:VTB131159 WCX131158:WCX131159 WMT131158:WMT131159 WWP131158:WWP131159 AF196694:AF196695 KD196694:KD196695 TZ196694:TZ196695 ADV196694:ADV196695 ANR196694:ANR196695 AXN196694:AXN196695 BHJ196694:BHJ196695 BRF196694:BRF196695 CBB196694:CBB196695 CKX196694:CKX196695 CUT196694:CUT196695 DEP196694:DEP196695 DOL196694:DOL196695 DYH196694:DYH196695 EID196694:EID196695 ERZ196694:ERZ196695 FBV196694:FBV196695 FLR196694:FLR196695 FVN196694:FVN196695 GFJ196694:GFJ196695 GPF196694:GPF196695 GZB196694:GZB196695 HIX196694:HIX196695 HST196694:HST196695 ICP196694:ICP196695 IML196694:IML196695 IWH196694:IWH196695 JGD196694:JGD196695 JPZ196694:JPZ196695 JZV196694:JZV196695 KJR196694:KJR196695 KTN196694:KTN196695 LDJ196694:LDJ196695 LNF196694:LNF196695 LXB196694:LXB196695 MGX196694:MGX196695 MQT196694:MQT196695 NAP196694:NAP196695 NKL196694:NKL196695 NUH196694:NUH196695 OED196694:OED196695 ONZ196694:ONZ196695 OXV196694:OXV196695 PHR196694:PHR196695 PRN196694:PRN196695 QBJ196694:QBJ196695 QLF196694:QLF196695 QVB196694:QVB196695 REX196694:REX196695 ROT196694:ROT196695 RYP196694:RYP196695 SIL196694:SIL196695 SSH196694:SSH196695 TCD196694:TCD196695 TLZ196694:TLZ196695 TVV196694:TVV196695 UFR196694:UFR196695 UPN196694:UPN196695 UZJ196694:UZJ196695 VJF196694:VJF196695 VTB196694:VTB196695 WCX196694:WCX196695 WMT196694:WMT196695 WWP196694:WWP196695 AF262230:AF262231 KD262230:KD262231 TZ262230:TZ262231 ADV262230:ADV262231 ANR262230:ANR262231 AXN262230:AXN262231 BHJ262230:BHJ262231 BRF262230:BRF262231 CBB262230:CBB262231 CKX262230:CKX262231 CUT262230:CUT262231 DEP262230:DEP262231 DOL262230:DOL262231 DYH262230:DYH262231 EID262230:EID262231 ERZ262230:ERZ262231 FBV262230:FBV262231 FLR262230:FLR262231 FVN262230:FVN262231 GFJ262230:GFJ262231 GPF262230:GPF262231 GZB262230:GZB262231 HIX262230:HIX262231 HST262230:HST262231 ICP262230:ICP262231 IML262230:IML262231 IWH262230:IWH262231 JGD262230:JGD262231 JPZ262230:JPZ262231 JZV262230:JZV262231 KJR262230:KJR262231 KTN262230:KTN262231 LDJ262230:LDJ262231 LNF262230:LNF262231 LXB262230:LXB262231 MGX262230:MGX262231 MQT262230:MQT262231 NAP262230:NAP262231 NKL262230:NKL262231 NUH262230:NUH262231 OED262230:OED262231 ONZ262230:ONZ262231 OXV262230:OXV262231 PHR262230:PHR262231 PRN262230:PRN262231 QBJ262230:QBJ262231 QLF262230:QLF262231 QVB262230:QVB262231 REX262230:REX262231 ROT262230:ROT262231 RYP262230:RYP262231 SIL262230:SIL262231 SSH262230:SSH262231 TCD262230:TCD262231 TLZ262230:TLZ262231 TVV262230:TVV262231 UFR262230:UFR262231 UPN262230:UPN262231 UZJ262230:UZJ262231 VJF262230:VJF262231 VTB262230:VTB262231 WCX262230:WCX262231 WMT262230:WMT262231 WWP262230:WWP262231 AF327766:AF327767 KD327766:KD327767 TZ327766:TZ327767 ADV327766:ADV327767 ANR327766:ANR327767 AXN327766:AXN327767 BHJ327766:BHJ327767 BRF327766:BRF327767 CBB327766:CBB327767 CKX327766:CKX327767 CUT327766:CUT327767 DEP327766:DEP327767 DOL327766:DOL327767 DYH327766:DYH327767 EID327766:EID327767 ERZ327766:ERZ327767 FBV327766:FBV327767 FLR327766:FLR327767 FVN327766:FVN327767 GFJ327766:GFJ327767 GPF327766:GPF327767 GZB327766:GZB327767 HIX327766:HIX327767 HST327766:HST327767 ICP327766:ICP327767 IML327766:IML327767 IWH327766:IWH327767 JGD327766:JGD327767 JPZ327766:JPZ327767 JZV327766:JZV327767 KJR327766:KJR327767 KTN327766:KTN327767 LDJ327766:LDJ327767 LNF327766:LNF327767 LXB327766:LXB327767 MGX327766:MGX327767 MQT327766:MQT327767 NAP327766:NAP327767 NKL327766:NKL327767 NUH327766:NUH327767 OED327766:OED327767 ONZ327766:ONZ327767 OXV327766:OXV327767 PHR327766:PHR327767 PRN327766:PRN327767 QBJ327766:QBJ327767 QLF327766:QLF327767 QVB327766:QVB327767 REX327766:REX327767 ROT327766:ROT327767 RYP327766:RYP327767 SIL327766:SIL327767 SSH327766:SSH327767 TCD327766:TCD327767 TLZ327766:TLZ327767 TVV327766:TVV327767 UFR327766:UFR327767 UPN327766:UPN327767 UZJ327766:UZJ327767 VJF327766:VJF327767 VTB327766:VTB327767 WCX327766:WCX327767 WMT327766:WMT327767 WWP327766:WWP327767 AF393302:AF393303 KD393302:KD393303 TZ393302:TZ393303 ADV393302:ADV393303 ANR393302:ANR393303 AXN393302:AXN393303 BHJ393302:BHJ393303 BRF393302:BRF393303 CBB393302:CBB393303 CKX393302:CKX393303 CUT393302:CUT393303 DEP393302:DEP393303 DOL393302:DOL393303 DYH393302:DYH393303 EID393302:EID393303 ERZ393302:ERZ393303 FBV393302:FBV393303 FLR393302:FLR393303 FVN393302:FVN393303 GFJ393302:GFJ393303 GPF393302:GPF393303 GZB393302:GZB393303 HIX393302:HIX393303 HST393302:HST393303 ICP393302:ICP393303 IML393302:IML393303 IWH393302:IWH393303 JGD393302:JGD393303 JPZ393302:JPZ393303 JZV393302:JZV393303 KJR393302:KJR393303 KTN393302:KTN393303 LDJ393302:LDJ393303 LNF393302:LNF393303 LXB393302:LXB393303 MGX393302:MGX393303 MQT393302:MQT393303 NAP393302:NAP393303 NKL393302:NKL393303 NUH393302:NUH393303 OED393302:OED393303 ONZ393302:ONZ393303 OXV393302:OXV393303 PHR393302:PHR393303 PRN393302:PRN393303 QBJ393302:QBJ393303 QLF393302:QLF393303 QVB393302:QVB393303 REX393302:REX393303 ROT393302:ROT393303 RYP393302:RYP393303 SIL393302:SIL393303 SSH393302:SSH393303 TCD393302:TCD393303 TLZ393302:TLZ393303 TVV393302:TVV393303 UFR393302:UFR393303 UPN393302:UPN393303 UZJ393302:UZJ393303 VJF393302:VJF393303 VTB393302:VTB393303 WCX393302:WCX393303 WMT393302:WMT393303 WWP393302:WWP393303 AF458838:AF458839 KD458838:KD458839 TZ458838:TZ458839 ADV458838:ADV458839 ANR458838:ANR458839 AXN458838:AXN458839 BHJ458838:BHJ458839 BRF458838:BRF458839 CBB458838:CBB458839 CKX458838:CKX458839 CUT458838:CUT458839 DEP458838:DEP458839 DOL458838:DOL458839 DYH458838:DYH458839 EID458838:EID458839 ERZ458838:ERZ458839 FBV458838:FBV458839 FLR458838:FLR458839 FVN458838:FVN458839 GFJ458838:GFJ458839 GPF458838:GPF458839 GZB458838:GZB458839 HIX458838:HIX458839 HST458838:HST458839 ICP458838:ICP458839 IML458838:IML458839 IWH458838:IWH458839 JGD458838:JGD458839 JPZ458838:JPZ458839 JZV458838:JZV458839 KJR458838:KJR458839 KTN458838:KTN458839 LDJ458838:LDJ458839 LNF458838:LNF458839 LXB458838:LXB458839 MGX458838:MGX458839 MQT458838:MQT458839 NAP458838:NAP458839 NKL458838:NKL458839 NUH458838:NUH458839 OED458838:OED458839 ONZ458838:ONZ458839 OXV458838:OXV458839 PHR458838:PHR458839 PRN458838:PRN458839 QBJ458838:QBJ458839 QLF458838:QLF458839 QVB458838:QVB458839 REX458838:REX458839 ROT458838:ROT458839 RYP458838:RYP458839 SIL458838:SIL458839 SSH458838:SSH458839 TCD458838:TCD458839 TLZ458838:TLZ458839 TVV458838:TVV458839 UFR458838:UFR458839 UPN458838:UPN458839 UZJ458838:UZJ458839 VJF458838:VJF458839 VTB458838:VTB458839 WCX458838:WCX458839 WMT458838:WMT458839 WWP458838:WWP458839 AF524374:AF524375 KD524374:KD524375 TZ524374:TZ524375 ADV524374:ADV524375 ANR524374:ANR524375 AXN524374:AXN524375 BHJ524374:BHJ524375 BRF524374:BRF524375 CBB524374:CBB524375 CKX524374:CKX524375 CUT524374:CUT524375 DEP524374:DEP524375 DOL524374:DOL524375 DYH524374:DYH524375 EID524374:EID524375 ERZ524374:ERZ524375 FBV524374:FBV524375 FLR524374:FLR524375 FVN524374:FVN524375 GFJ524374:GFJ524375 GPF524374:GPF524375 GZB524374:GZB524375 HIX524374:HIX524375 HST524374:HST524375 ICP524374:ICP524375 IML524374:IML524375 IWH524374:IWH524375 JGD524374:JGD524375 JPZ524374:JPZ524375 JZV524374:JZV524375 KJR524374:KJR524375 KTN524374:KTN524375 LDJ524374:LDJ524375 LNF524374:LNF524375 LXB524374:LXB524375 MGX524374:MGX524375 MQT524374:MQT524375 NAP524374:NAP524375 NKL524374:NKL524375 NUH524374:NUH524375 OED524374:OED524375 ONZ524374:ONZ524375 OXV524374:OXV524375 PHR524374:PHR524375 PRN524374:PRN524375 QBJ524374:QBJ524375 QLF524374:QLF524375 QVB524374:QVB524375 REX524374:REX524375 ROT524374:ROT524375 RYP524374:RYP524375 SIL524374:SIL524375 SSH524374:SSH524375 TCD524374:TCD524375 TLZ524374:TLZ524375 TVV524374:TVV524375 UFR524374:UFR524375 UPN524374:UPN524375 UZJ524374:UZJ524375 VJF524374:VJF524375 VTB524374:VTB524375 WCX524374:WCX524375 WMT524374:WMT524375 WWP524374:WWP524375 AF589910:AF589911 KD589910:KD589911 TZ589910:TZ589911 ADV589910:ADV589911 ANR589910:ANR589911 AXN589910:AXN589911 BHJ589910:BHJ589911 BRF589910:BRF589911 CBB589910:CBB589911 CKX589910:CKX589911 CUT589910:CUT589911 DEP589910:DEP589911 DOL589910:DOL589911 DYH589910:DYH589911 EID589910:EID589911 ERZ589910:ERZ589911 FBV589910:FBV589911 FLR589910:FLR589911 FVN589910:FVN589911 GFJ589910:GFJ589911 GPF589910:GPF589911 GZB589910:GZB589911 HIX589910:HIX589911 HST589910:HST589911 ICP589910:ICP589911 IML589910:IML589911 IWH589910:IWH589911 JGD589910:JGD589911 JPZ589910:JPZ589911 JZV589910:JZV589911 KJR589910:KJR589911 KTN589910:KTN589911 LDJ589910:LDJ589911 LNF589910:LNF589911 LXB589910:LXB589911 MGX589910:MGX589911 MQT589910:MQT589911 NAP589910:NAP589911 NKL589910:NKL589911 NUH589910:NUH589911 OED589910:OED589911 ONZ589910:ONZ589911 OXV589910:OXV589911 PHR589910:PHR589911 PRN589910:PRN589911 QBJ589910:QBJ589911 QLF589910:QLF589911 QVB589910:QVB589911 REX589910:REX589911 ROT589910:ROT589911 RYP589910:RYP589911 SIL589910:SIL589911 SSH589910:SSH589911 TCD589910:TCD589911 TLZ589910:TLZ589911 TVV589910:TVV589911 UFR589910:UFR589911 UPN589910:UPN589911 UZJ589910:UZJ589911 VJF589910:VJF589911 VTB589910:VTB589911 WCX589910:WCX589911 WMT589910:WMT589911 WWP589910:WWP589911 AF655446:AF655447 KD655446:KD655447 TZ655446:TZ655447 ADV655446:ADV655447 ANR655446:ANR655447 AXN655446:AXN655447 BHJ655446:BHJ655447 BRF655446:BRF655447 CBB655446:CBB655447 CKX655446:CKX655447 CUT655446:CUT655447 DEP655446:DEP655447 DOL655446:DOL655447 DYH655446:DYH655447 EID655446:EID655447 ERZ655446:ERZ655447 FBV655446:FBV655447 FLR655446:FLR655447 FVN655446:FVN655447 GFJ655446:GFJ655447 GPF655446:GPF655447 GZB655446:GZB655447 HIX655446:HIX655447 HST655446:HST655447 ICP655446:ICP655447 IML655446:IML655447 IWH655446:IWH655447 JGD655446:JGD655447 JPZ655446:JPZ655447 JZV655446:JZV655447 KJR655446:KJR655447 KTN655446:KTN655447 LDJ655446:LDJ655447 LNF655446:LNF655447 LXB655446:LXB655447 MGX655446:MGX655447 MQT655446:MQT655447 NAP655446:NAP655447 NKL655446:NKL655447 NUH655446:NUH655447 OED655446:OED655447 ONZ655446:ONZ655447 OXV655446:OXV655447 PHR655446:PHR655447 PRN655446:PRN655447 QBJ655446:QBJ655447 QLF655446:QLF655447 QVB655446:QVB655447 REX655446:REX655447 ROT655446:ROT655447 RYP655446:RYP655447 SIL655446:SIL655447 SSH655446:SSH655447 TCD655446:TCD655447 TLZ655446:TLZ655447 TVV655446:TVV655447 UFR655446:UFR655447 UPN655446:UPN655447 UZJ655446:UZJ655447 VJF655446:VJF655447 VTB655446:VTB655447 WCX655446:WCX655447 WMT655446:WMT655447 WWP655446:WWP655447 AF720982:AF720983 KD720982:KD720983 TZ720982:TZ720983 ADV720982:ADV720983 ANR720982:ANR720983 AXN720982:AXN720983 BHJ720982:BHJ720983 BRF720982:BRF720983 CBB720982:CBB720983 CKX720982:CKX720983 CUT720982:CUT720983 DEP720982:DEP720983 DOL720982:DOL720983 DYH720982:DYH720983 EID720982:EID720983 ERZ720982:ERZ720983 FBV720982:FBV720983 FLR720982:FLR720983 FVN720982:FVN720983 GFJ720982:GFJ720983 GPF720982:GPF720983 GZB720982:GZB720983 HIX720982:HIX720983 HST720982:HST720983 ICP720982:ICP720983 IML720982:IML720983 IWH720982:IWH720983 JGD720982:JGD720983 JPZ720982:JPZ720983 JZV720982:JZV720983 KJR720982:KJR720983 KTN720982:KTN720983 LDJ720982:LDJ720983 LNF720982:LNF720983 LXB720982:LXB720983 MGX720982:MGX720983 MQT720982:MQT720983 NAP720982:NAP720983 NKL720982:NKL720983 NUH720982:NUH720983 OED720982:OED720983 ONZ720982:ONZ720983 OXV720982:OXV720983 PHR720982:PHR720983 PRN720982:PRN720983 QBJ720982:QBJ720983 QLF720982:QLF720983 QVB720982:QVB720983 REX720982:REX720983 ROT720982:ROT720983 RYP720982:RYP720983 SIL720982:SIL720983 SSH720982:SSH720983 TCD720982:TCD720983 TLZ720982:TLZ720983 TVV720982:TVV720983 UFR720982:UFR720983 UPN720982:UPN720983 UZJ720982:UZJ720983 VJF720982:VJF720983 VTB720982:VTB720983 WCX720982:WCX720983 WMT720982:WMT720983 WWP720982:WWP720983 AF786518:AF786519 KD786518:KD786519 TZ786518:TZ786519 ADV786518:ADV786519 ANR786518:ANR786519 AXN786518:AXN786519 BHJ786518:BHJ786519 BRF786518:BRF786519 CBB786518:CBB786519 CKX786518:CKX786519 CUT786518:CUT786519 DEP786518:DEP786519 DOL786518:DOL786519 DYH786518:DYH786519 EID786518:EID786519 ERZ786518:ERZ786519 FBV786518:FBV786519 FLR786518:FLR786519 FVN786518:FVN786519 GFJ786518:GFJ786519 GPF786518:GPF786519 GZB786518:GZB786519 HIX786518:HIX786519 HST786518:HST786519 ICP786518:ICP786519 IML786518:IML786519 IWH786518:IWH786519 JGD786518:JGD786519 JPZ786518:JPZ786519 JZV786518:JZV786519 KJR786518:KJR786519 KTN786518:KTN786519 LDJ786518:LDJ786519 LNF786518:LNF786519 LXB786518:LXB786519 MGX786518:MGX786519 MQT786518:MQT786519 NAP786518:NAP786519 NKL786518:NKL786519 NUH786518:NUH786519 OED786518:OED786519 ONZ786518:ONZ786519 OXV786518:OXV786519 PHR786518:PHR786519 PRN786518:PRN786519 QBJ786518:QBJ786519 QLF786518:QLF786519 QVB786518:QVB786519 REX786518:REX786519 ROT786518:ROT786519 RYP786518:RYP786519 SIL786518:SIL786519 SSH786518:SSH786519 TCD786518:TCD786519 TLZ786518:TLZ786519 TVV786518:TVV786519 UFR786518:UFR786519 UPN786518:UPN786519 UZJ786518:UZJ786519 VJF786518:VJF786519 VTB786518:VTB786519 WCX786518:WCX786519 WMT786518:WMT786519 WWP786518:WWP786519 AF852054:AF852055 KD852054:KD852055 TZ852054:TZ852055 ADV852054:ADV852055 ANR852054:ANR852055 AXN852054:AXN852055 BHJ852054:BHJ852055 BRF852054:BRF852055 CBB852054:CBB852055 CKX852054:CKX852055 CUT852054:CUT852055 DEP852054:DEP852055 DOL852054:DOL852055 DYH852054:DYH852055 EID852054:EID852055 ERZ852054:ERZ852055 FBV852054:FBV852055 FLR852054:FLR852055 FVN852054:FVN852055 GFJ852054:GFJ852055 GPF852054:GPF852055 GZB852054:GZB852055 HIX852054:HIX852055 HST852054:HST852055 ICP852054:ICP852055 IML852054:IML852055 IWH852054:IWH852055 JGD852054:JGD852055 JPZ852054:JPZ852055 JZV852054:JZV852055 KJR852054:KJR852055 KTN852054:KTN852055 LDJ852054:LDJ852055 LNF852054:LNF852055 LXB852054:LXB852055 MGX852054:MGX852055 MQT852054:MQT852055 NAP852054:NAP852055 NKL852054:NKL852055 NUH852054:NUH852055 OED852054:OED852055 ONZ852054:ONZ852055 OXV852054:OXV852055 PHR852054:PHR852055 PRN852054:PRN852055 QBJ852054:QBJ852055 QLF852054:QLF852055 QVB852054:QVB852055 REX852054:REX852055 ROT852054:ROT852055 RYP852054:RYP852055 SIL852054:SIL852055 SSH852054:SSH852055 TCD852054:TCD852055 TLZ852054:TLZ852055 TVV852054:TVV852055 UFR852054:UFR852055 UPN852054:UPN852055 UZJ852054:UZJ852055 VJF852054:VJF852055 VTB852054:VTB852055 WCX852054:WCX852055 WMT852054:WMT852055 WWP852054:WWP852055 AF917590:AF917591 KD917590:KD917591 TZ917590:TZ917591 ADV917590:ADV917591 ANR917590:ANR917591 AXN917590:AXN917591 BHJ917590:BHJ917591 BRF917590:BRF917591 CBB917590:CBB917591 CKX917590:CKX917591 CUT917590:CUT917591 DEP917590:DEP917591 DOL917590:DOL917591 DYH917590:DYH917591 EID917590:EID917591 ERZ917590:ERZ917591 FBV917590:FBV917591 FLR917590:FLR917591 FVN917590:FVN917591 GFJ917590:GFJ917591 GPF917590:GPF917591 GZB917590:GZB917591 HIX917590:HIX917591 HST917590:HST917591 ICP917590:ICP917591 IML917590:IML917591 IWH917590:IWH917591 JGD917590:JGD917591 JPZ917590:JPZ917591 JZV917590:JZV917591 KJR917590:KJR917591 KTN917590:KTN917591 LDJ917590:LDJ917591 LNF917590:LNF917591 LXB917590:LXB917591 MGX917590:MGX917591 MQT917590:MQT917591 NAP917590:NAP917591 NKL917590:NKL917591 NUH917590:NUH917591 OED917590:OED917591 ONZ917590:ONZ917591 OXV917590:OXV917591 PHR917590:PHR917591 PRN917590:PRN917591 QBJ917590:QBJ917591 QLF917590:QLF917591 QVB917590:QVB917591 REX917590:REX917591 ROT917590:ROT917591 RYP917590:RYP917591 SIL917590:SIL917591 SSH917590:SSH917591 TCD917590:TCD917591 TLZ917590:TLZ917591 TVV917590:TVV917591 UFR917590:UFR917591 UPN917590:UPN917591 UZJ917590:UZJ917591 VJF917590:VJF917591 VTB917590:VTB917591 WCX917590:WCX917591 WMT917590:WMT917591 WWP917590:WWP917591 AF983126:AF983127 KD983126:KD983127 TZ983126:TZ983127 ADV983126:ADV983127 ANR983126:ANR983127 AXN983126:AXN983127 BHJ983126:BHJ983127 BRF983126:BRF983127 CBB983126:CBB983127 CKX983126:CKX983127 CUT983126:CUT983127 DEP983126:DEP983127 DOL983126:DOL983127 DYH983126:DYH983127 EID983126:EID983127 ERZ983126:ERZ983127 FBV983126:FBV983127 FLR983126:FLR983127 FVN983126:FVN983127 GFJ983126:GFJ983127 GPF983126:GPF983127 GZB983126:GZB983127 HIX983126:HIX983127 HST983126:HST983127 ICP983126:ICP983127 IML983126:IML983127 IWH983126:IWH983127 JGD983126:JGD983127 JPZ983126:JPZ983127 JZV983126:JZV983127 KJR983126:KJR983127 KTN983126:KTN983127 LDJ983126:LDJ983127 LNF983126:LNF983127 LXB983126:LXB983127 MGX983126:MGX983127 MQT983126:MQT983127 NAP983126:NAP983127 NKL983126:NKL983127 NUH983126:NUH983127 OED983126:OED983127 ONZ983126:ONZ983127 OXV983126:OXV983127 PHR983126:PHR983127 PRN983126:PRN983127 QBJ983126:QBJ983127 QLF983126:QLF983127 QVB983126:QVB983127 REX983126:REX983127 ROT983126:ROT983127 RYP983126:RYP983127 SIL983126:SIL983127 SSH983126:SSH983127 TCD983126:TCD983127 TLZ983126:TLZ983127 TVV983126:TVV983127 UFR983126:UFR983127 UPN983126:UPN983127 UZJ983126:UZJ983127 VJF983126:VJF983127 VTB983126:VTB983127 WCX983126:WCX983127 WMT983126:WMT983127 WWP983126:WWP983127 AJ65615:AJ65616 KH65615:KH65616 UD65615:UD65616 ADZ65615:ADZ65616 ANV65615:ANV65616 AXR65615:AXR65616 BHN65615:BHN65616 BRJ65615:BRJ65616 CBF65615:CBF65616 CLB65615:CLB65616 CUX65615:CUX65616 DET65615:DET65616 DOP65615:DOP65616 DYL65615:DYL65616 EIH65615:EIH65616 ESD65615:ESD65616 FBZ65615:FBZ65616 FLV65615:FLV65616 FVR65615:FVR65616 GFN65615:GFN65616 GPJ65615:GPJ65616 GZF65615:GZF65616 HJB65615:HJB65616 HSX65615:HSX65616 ICT65615:ICT65616 IMP65615:IMP65616 IWL65615:IWL65616 JGH65615:JGH65616 JQD65615:JQD65616 JZZ65615:JZZ65616 KJV65615:KJV65616 KTR65615:KTR65616 LDN65615:LDN65616 LNJ65615:LNJ65616 LXF65615:LXF65616 MHB65615:MHB65616 MQX65615:MQX65616 NAT65615:NAT65616 NKP65615:NKP65616 NUL65615:NUL65616 OEH65615:OEH65616 OOD65615:OOD65616 OXZ65615:OXZ65616 PHV65615:PHV65616 PRR65615:PRR65616 QBN65615:QBN65616 QLJ65615:QLJ65616 QVF65615:QVF65616 RFB65615:RFB65616 ROX65615:ROX65616 RYT65615:RYT65616 SIP65615:SIP65616 SSL65615:SSL65616 TCH65615:TCH65616 TMD65615:TMD65616 TVZ65615:TVZ65616 UFV65615:UFV65616 UPR65615:UPR65616 UZN65615:UZN65616 VJJ65615:VJJ65616 VTF65615:VTF65616 WDB65615:WDB65616 WMX65615:WMX65616 WWT65615:WWT65616 AJ131151:AJ131152 KH131151:KH131152 UD131151:UD131152 ADZ131151:ADZ131152 ANV131151:ANV131152 AXR131151:AXR131152 BHN131151:BHN131152 BRJ131151:BRJ131152 CBF131151:CBF131152 CLB131151:CLB131152 CUX131151:CUX131152 DET131151:DET131152 DOP131151:DOP131152 DYL131151:DYL131152 EIH131151:EIH131152 ESD131151:ESD131152 FBZ131151:FBZ131152 FLV131151:FLV131152 FVR131151:FVR131152 GFN131151:GFN131152 GPJ131151:GPJ131152 GZF131151:GZF131152 HJB131151:HJB131152 HSX131151:HSX131152 ICT131151:ICT131152 IMP131151:IMP131152 IWL131151:IWL131152 JGH131151:JGH131152 JQD131151:JQD131152 JZZ131151:JZZ131152 KJV131151:KJV131152 KTR131151:KTR131152 LDN131151:LDN131152 LNJ131151:LNJ131152 LXF131151:LXF131152 MHB131151:MHB131152 MQX131151:MQX131152 NAT131151:NAT131152 NKP131151:NKP131152 NUL131151:NUL131152 OEH131151:OEH131152 OOD131151:OOD131152 OXZ131151:OXZ131152 PHV131151:PHV131152 PRR131151:PRR131152 QBN131151:QBN131152 QLJ131151:QLJ131152 QVF131151:QVF131152 RFB131151:RFB131152 ROX131151:ROX131152 RYT131151:RYT131152 SIP131151:SIP131152 SSL131151:SSL131152 TCH131151:TCH131152 TMD131151:TMD131152 TVZ131151:TVZ131152 UFV131151:UFV131152 UPR131151:UPR131152 UZN131151:UZN131152 VJJ131151:VJJ131152 VTF131151:VTF131152 WDB131151:WDB131152 WMX131151:WMX131152 WWT131151:WWT131152 AJ196687:AJ196688 KH196687:KH196688 UD196687:UD196688 ADZ196687:ADZ196688 ANV196687:ANV196688 AXR196687:AXR196688 BHN196687:BHN196688 BRJ196687:BRJ196688 CBF196687:CBF196688 CLB196687:CLB196688 CUX196687:CUX196688 DET196687:DET196688 DOP196687:DOP196688 DYL196687:DYL196688 EIH196687:EIH196688 ESD196687:ESD196688 FBZ196687:FBZ196688 FLV196687:FLV196688 FVR196687:FVR196688 GFN196687:GFN196688 GPJ196687:GPJ196688 GZF196687:GZF196688 HJB196687:HJB196688 HSX196687:HSX196688 ICT196687:ICT196688 IMP196687:IMP196688 IWL196687:IWL196688 JGH196687:JGH196688 JQD196687:JQD196688 JZZ196687:JZZ196688 KJV196687:KJV196688 KTR196687:KTR196688 LDN196687:LDN196688 LNJ196687:LNJ196688 LXF196687:LXF196688 MHB196687:MHB196688 MQX196687:MQX196688 NAT196687:NAT196688 NKP196687:NKP196688 NUL196687:NUL196688 OEH196687:OEH196688 OOD196687:OOD196688 OXZ196687:OXZ196688 PHV196687:PHV196688 PRR196687:PRR196688 QBN196687:QBN196688 QLJ196687:QLJ196688 QVF196687:QVF196688 RFB196687:RFB196688 ROX196687:ROX196688 RYT196687:RYT196688 SIP196687:SIP196688 SSL196687:SSL196688 TCH196687:TCH196688 TMD196687:TMD196688 TVZ196687:TVZ196688 UFV196687:UFV196688 UPR196687:UPR196688 UZN196687:UZN196688 VJJ196687:VJJ196688 VTF196687:VTF196688 WDB196687:WDB196688 WMX196687:WMX196688 WWT196687:WWT196688 AJ262223:AJ262224 KH262223:KH262224 UD262223:UD262224 ADZ262223:ADZ262224 ANV262223:ANV262224 AXR262223:AXR262224 BHN262223:BHN262224 BRJ262223:BRJ262224 CBF262223:CBF262224 CLB262223:CLB262224 CUX262223:CUX262224 DET262223:DET262224 DOP262223:DOP262224 DYL262223:DYL262224 EIH262223:EIH262224 ESD262223:ESD262224 FBZ262223:FBZ262224 FLV262223:FLV262224 FVR262223:FVR262224 GFN262223:GFN262224 GPJ262223:GPJ262224 GZF262223:GZF262224 HJB262223:HJB262224 HSX262223:HSX262224 ICT262223:ICT262224 IMP262223:IMP262224 IWL262223:IWL262224 JGH262223:JGH262224 JQD262223:JQD262224 JZZ262223:JZZ262224 KJV262223:KJV262224 KTR262223:KTR262224 LDN262223:LDN262224 LNJ262223:LNJ262224 LXF262223:LXF262224 MHB262223:MHB262224 MQX262223:MQX262224 NAT262223:NAT262224 NKP262223:NKP262224 NUL262223:NUL262224 OEH262223:OEH262224 OOD262223:OOD262224 OXZ262223:OXZ262224 PHV262223:PHV262224 PRR262223:PRR262224 QBN262223:QBN262224 QLJ262223:QLJ262224 QVF262223:QVF262224 RFB262223:RFB262224 ROX262223:ROX262224 RYT262223:RYT262224 SIP262223:SIP262224 SSL262223:SSL262224 TCH262223:TCH262224 TMD262223:TMD262224 TVZ262223:TVZ262224 UFV262223:UFV262224 UPR262223:UPR262224 UZN262223:UZN262224 VJJ262223:VJJ262224 VTF262223:VTF262224 WDB262223:WDB262224 WMX262223:WMX262224 WWT262223:WWT262224 AJ327759:AJ327760 KH327759:KH327760 UD327759:UD327760 ADZ327759:ADZ327760 ANV327759:ANV327760 AXR327759:AXR327760 BHN327759:BHN327760 BRJ327759:BRJ327760 CBF327759:CBF327760 CLB327759:CLB327760 CUX327759:CUX327760 DET327759:DET327760 DOP327759:DOP327760 DYL327759:DYL327760 EIH327759:EIH327760 ESD327759:ESD327760 FBZ327759:FBZ327760 FLV327759:FLV327760 FVR327759:FVR327760 GFN327759:GFN327760 GPJ327759:GPJ327760 GZF327759:GZF327760 HJB327759:HJB327760 HSX327759:HSX327760 ICT327759:ICT327760 IMP327759:IMP327760 IWL327759:IWL327760 JGH327759:JGH327760 JQD327759:JQD327760 JZZ327759:JZZ327760 KJV327759:KJV327760 KTR327759:KTR327760 LDN327759:LDN327760 LNJ327759:LNJ327760 LXF327759:LXF327760 MHB327759:MHB327760 MQX327759:MQX327760 NAT327759:NAT327760 NKP327759:NKP327760 NUL327759:NUL327760 OEH327759:OEH327760 OOD327759:OOD327760 OXZ327759:OXZ327760 PHV327759:PHV327760 PRR327759:PRR327760 QBN327759:QBN327760 QLJ327759:QLJ327760 QVF327759:QVF327760 RFB327759:RFB327760 ROX327759:ROX327760 RYT327759:RYT327760 SIP327759:SIP327760 SSL327759:SSL327760 TCH327759:TCH327760 TMD327759:TMD327760 TVZ327759:TVZ327760 UFV327759:UFV327760 UPR327759:UPR327760 UZN327759:UZN327760 VJJ327759:VJJ327760 VTF327759:VTF327760 WDB327759:WDB327760 WMX327759:WMX327760 WWT327759:WWT327760 AJ393295:AJ393296 KH393295:KH393296 UD393295:UD393296 ADZ393295:ADZ393296 ANV393295:ANV393296 AXR393295:AXR393296 BHN393295:BHN393296 BRJ393295:BRJ393296 CBF393295:CBF393296 CLB393295:CLB393296 CUX393295:CUX393296 DET393295:DET393296 DOP393295:DOP393296 DYL393295:DYL393296 EIH393295:EIH393296 ESD393295:ESD393296 FBZ393295:FBZ393296 FLV393295:FLV393296 FVR393295:FVR393296 GFN393295:GFN393296 GPJ393295:GPJ393296 GZF393295:GZF393296 HJB393295:HJB393296 HSX393295:HSX393296 ICT393295:ICT393296 IMP393295:IMP393296 IWL393295:IWL393296 JGH393295:JGH393296 JQD393295:JQD393296 JZZ393295:JZZ393296 KJV393295:KJV393296 KTR393295:KTR393296 LDN393295:LDN393296 LNJ393295:LNJ393296 LXF393295:LXF393296 MHB393295:MHB393296 MQX393295:MQX393296 NAT393295:NAT393296 NKP393295:NKP393296 NUL393295:NUL393296 OEH393295:OEH393296 OOD393295:OOD393296 OXZ393295:OXZ393296 PHV393295:PHV393296 PRR393295:PRR393296 QBN393295:QBN393296 QLJ393295:QLJ393296 QVF393295:QVF393296 RFB393295:RFB393296 ROX393295:ROX393296 RYT393295:RYT393296 SIP393295:SIP393296 SSL393295:SSL393296 TCH393295:TCH393296 TMD393295:TMD393296 TVZ393295:TVZ393296 UFV393295:UFV393296 UPR393295:UPR393296 UZN393295:UZN393296 VJJ393295:VJJ393296 VTF393295:VTF393296 WDB393295:WDB393296 WMX393295:WMX393296 WWT393295:WWT393296 AJ458831:AJ458832 KH458831:KH458832 UD458831:UD458832 ADZ458831:ADZ458832 ANV458831:ANV458832 AXR458831:AXR458832 BHN458831:BHN458832 BRJ458831:BRJ458832 CBF458831:CBF458832 CLB458831:CLB458832 CUX458831:CUX458832 DET458831:DET458832 DOP458831:DOP458832 DYL458831:DYL458832 EIH458831:EIH458832 ESD458831:ESD458832 FBZ458831:FBZ458832 FLV458831:FLV458832 FVR458831:FVR458832 GFN458831:GFN458832 GPJ458831:GPJ458832 GZF458831:GZF458832 HJB458831:HJB458832 HSX458831:HSX458832 ICT458831:ICT458832 IMP458831:IMP458832 IWL458831:IWL458832 JGH458831:JGH458832 JQD458831:JQD458832 JZZ458831:JZZ458832 KJV458831:KJV458832 KTR458831:KTR458832 LDN458831:LDN458832 LNJ458831:LNJ458832 LXF458831:LXF458832 MHB458831:MHB458832 MQX458831:MQX458832 NAT458831:NAT458832 NKP458831:NKP458832 NUL458831:NUL458832 OEH458831:OEH458832 OOD458831:OOD458832 OXZ458831:OXZ458832 PHV458831:PHV458832 PRR458831:PRR458832 QBN458831:QBN458832 QLJ458831:QLJ458832 QVF458831:QVF458832 RFB458831:RFB458832 ROX458831:ROX458832 RYT458831:RYT458832 SIP458831:SIP458832 SSL458831:SSL458832 TCH458831:TCH458832 TMD458831:TMD458832 TVZ458831:TVZ458832 UFV458831:UFV458832 UPR458831:UPR458832 UZN458831:UZN458832 VJJ458831:VJJ458832 VTF458831:VTF458832 WDB458831:WDB458832 WMX458831:WMX458832 WWT458831:WWT458832 AJ524367:AJ524368 KH524367:KH524368 UD524367:UD524368 ADZ524367:ADZ524368 ANV524367:ANV524368 AXR524367:AXR524368 BHN524367:BHN524368 BRJ524367:BRJ524368 CBF524367:CBF524368 CLB524367:CLB524368 CUX524367:CUX524368 DET524367:DET524368 DOP524367:DOP524368 DYL524367:DYL524368 EIH524367:EIH524368 ESD524367:ESD524368 FBZ524367:FBZ524368 FLV524367:FLV524368 FVR524367:FVR524368 GFN524367:GFN524368 GPJ524367:GPJ524368 GZF524367:GZF524368 HJB524367:HJB524368 HSX524367:HSX524368 ICT524367:ICT524368 IMP524367:IMP524368 IWL524367:IWL524368 JGH524367:JGH524368 JQD524367:JQD524368 JZZ524367:JZZ524368 KJV524367:KJV524368 KTR524367:KTR524368 LDN524367:LDN524368 LNJ524367:LNJ524368 LXF524367:LXF524368 MHB524367:MHB524368 MQX524367:MQX524368 NAT524367:NAT524368 NKP524367:NKP524368 NUL524367:NUL524368 OEH524367:OEH524368 OOD524367:OOD524368 OXZ524367:OXZ524368 PHV524367:PHV524368 PRR524367:PRR524368 QBN524367:QBN524368 QLJ524367:QLJ524368 QVF524367:QVF524368 RFB524367:RFB524368 ROX524367:ROX524368 RYT524367:RYT524368 SIP524367:SIP524368 SSL524367:SSL524368 TCH524367:TCH524368 TMD524367:TMD524368 TVZ524367:TVZ524368 UFV524367:UFV524368 UPR524367:UPR524368 UZN524367:UZN524368 VJJ524367:VJJ524368 VTF524367:VTF524368 WDB524367:WDB524368 WMX524367:WMX524368 WWT524367:WWT524368 AJ589903:AJ589904 KH589903:KH589904 UD589903:UD589904 ADZ589903:ADZ589904 ANV589903:ANV589904 AXR589903:AXR589904 BHN589903:BHN589904 BRJ589903:BRJ589904 CBF589903:CBF589904 CLB589903:CLB589904 CUX589903:CUX589904 DET589903:DET589904 DOP589903:DOP589904 DYL589903:DYL589904 EIH589903:EIH589904 ESD589903:ESD589904 FBZ589903:FBZ589904 FLV589903:FLV589904 FVR589903:FVR589904 GFN589903:GFN589904 GPJ589903:GPJ589904 GZF589903:GZF589904 HJB589903:HJB589904 HSX589903:HSX589904 ICT589903:ICT589904 IMP589903:IMP589904 IWL589903:IWL589904 JGH589903:JGH589904 JQD589903:JQD589904 JZZ589903:JZZ589904 KJV589903:KJV589904 KTR589903:KTR589904 LDN589903:LDN589904 LNJ589903:LNJ589904 LXF589903:LXF589904 MHB589903:MHB589904 MQX589903:MQX589904 NAT589903:NAT589904 NKP589903:NKP589904 NUL589903:NUL589904 OEH589903:OEH589904 OOD589903:OOD589904 OXZ589903:OXZ589904 PHV589903:PHV589904 PRR589903:PRR589904 QBN589903:QBN589904 QLJ589903:QLJ589904 QVF589903:QVF589904 RFB589903:RFB589904 ROX589903:ROX589904 RYT589903:RYT589904 SIP589903:SIP589904 SSL589903:SSL589904 TCH589903:TCH589904 TMD589903:TMD589904 TVZ589903:TVZ589904 UFV589903:UFV589904 UPR589903:UPR589904 UZN589903:UZN589904 VJJ589903:VJJ589904 VTF589903:VTF589904 WDB589903:WDB589904 WMX589903:WMX589904 WWT589903:WWT589904 AJ655439:AJ655440 KH655439:KH655440 UD655439:UD655440 ADZ655439:ADZ655440 ANV655439:ANV655440 AXR655439:AXR655440 BHN655439:BHN655440 BRJ655439:BRJ655440 CBF655439:CBF655440 CLB655439:CLB655440 CUX655439:CUX655440 DET655439:DET655440 DOP655439:DOP655440 DYL655439:DYL655440 EIH655439:EIH655440 ESD655439:ESD655440 FBZ655439:FBZ655440 FLV655439:FLV655440 FVR655439:FVR655440 GFN655439:GFN655440 GPJ655439:GPJ655440 GZF655439:GZF655440 HJB655439:HJB655440 HSX655439:HSX655440 ICT655439:ICT655440 IMP655439:IMP655440 IWL655439:IWL655440 JGH655439:JGH655440 JQD655439:JQD655440 JZZ655439:JZZ655440 KJV655439:KJV655440 KTR655439:KTR655440 LDN655439:LDN655440 LNJ655439:LNJ655440 LXF655439:LXF655440 MHB655439:MHB655440 MQX655439:MQX655440 NAT655439:NAT655440 NKP655439:NKP655440 NUL655439:NUL655440 OEH655439:OEH655440 OOD655439:OOD655440 OXZ655439:OXZ655440 PHV655439:PHV655440 PRR655439:PRR655440 QBN655439:QBN655440 QLJ655439:QLJ655440 QVF655439:QVF655440 RFB655439:RFB655440 ROX655439:ROX655440 RYT655439:RYT655440 SIP655439:SIP655440 SSL655439:SSL655440 TCH655439:TCH655440 TMD655439:TMD655440 TVZ655439:TVZ655440 UFV655439:UFV655440 UPR655439:UPR655440 UZN655439:UZN655440 VJJ655439:VJJ655440 VTF655439:VTF655440 WDB655439:WDB655440 WMX655439:WMX655440 WWT655439:WWT655440 AJ720975:AJ720976 KH720975:KH720976 UD720975:UD720976 ADZ720975:ADZ720976 ANV720975:ANV720976 AXR720975:AXR720976 BHN720975:BHN720976 BRJ720975:BRJ720976 CBF720975:CBF720976 CLB720975:CLB720976 CUX720975:CUX720976 DET720975:DET720976 DOP720975:DOP720976 DYL720975:DYL720976 EIH720975:EIH720976 ESD720975:ESD720976 FBZ720975:FBZ720976 FLV720975:FLV720976 FVR720975:FVR720976 GFN720975:GFN720976 GPJ720975:GPJ720976 GZF720975:GZF720976 HJB720975:HJB720976 HSX720975:HSX720976 ICT720975:ICT720976 IMP720975:IMP720976 IWL720975:IWL720976 JGH720975:JGH720976 JQD720975:JQD720976 JZZ720975:JZZ720976 KJV720975:KJV720976 KTR720975:KTR720976 LDN720975:LDN720976 LNJ720975:LNJ720976 LXF720975:LXF720976 MHB720975:MHB720976 MQX720975:MQX720976 NAT720975:NAT720976 NKP720975:NKP720976 NUL720975:NUL720976 OEH720975:OEH720976 OOD720975:OOD720976 OXZ720975:OXZ720976 PHV720975:PHV720976 PRR720975:PRR720976 QBN720975:QBN720976 QLJ720975:QLJ720976 QVF720975:QVF720976 RFB720975:RFB720976 ROX720975:ROX720976 RYT720975:RYT720976 SIP720975:SIP720976 SSL720975:SSL720976 TCH720975:TCH720976 TMD720975:TMD720976 TVZ720975:TVZ720976 UFV720975:UFV720976 UPR720975:UPR720976 UZN720975:UZN720976 VJJ720975:VJJ720976 VTF720975:VTF720976 WDB720975:WDB720976 WMX720975:WMX720976 WWT720975:WWT720976 AJ786511:AJ786512 KH786511:KH786512 UD786511:UD786512 ADZ786511:ADZ786512 ANV786511:ANV786512 AXR786511:AXR786512 BHN786511:BHN786512 BRJ786511:BRJ786512 CBF786511:CBF786512 CLB786511:CLB786512 CUX786511:CUX786512 DET786511:DET786512 DOP786511:DOP786512 DYL786511:DYL786512 EIH786511:EIH786512 ESD786511:ESD786512 FBZ786511:FBZ786512 FLV786511:FLV786512 FVR786511:FVR786512 GFN786511:GFN786512 GPJ786511:GPJ786512 GZF786511:GZF786512 HJB786511:HJB786512 HSX786511:HSX786512 ICT786511:ICT786512 IMP786511:IMP786512 IWL786511:IWL786512 JGH786511:JGH786512 JQD786511:JQD786512 JZZ786511:JZZ786512 KJV786511:KJV786512 KTR786511:KTR786512 LDN786511:LDN786512 LNJ786511:LNJ786512 LXF786511:LXF786512 MHB786511:MHB786512 MQX786511:MQX786512 NAT786511:NAT786512 NKP786511:NKP786512 NUL786511:NUL786512 OEH786511:OEH786512 OOD786511:OOD786512 OXZ786511:OXZ786512 PHV786511:PHV786512 PRR786511:PRR786512 QBN786511:QBN786512 QLJ786511:QLJ786512 QVF786511:QVF786512 RFB786511:RFB786512 ROX786511:ROX786512 RYT786511:RYT786512 SIP786511:SIP786512 SSL786511:SSL786512 TCH786511:TCH786512 TMD786511:TMD786512 TVZ786511:TVZ786512 UFV786511:UFV786512 UPR786511:UPR786512 UZN786511:UZN786512 VJJ786511:VJJ786512 VTF786511:VTF786512 WDB786511:WDB786512 WMX786511:WMX786512 WWT786511:WWT786512 AJ852047:AJ852048 KH852047:KH852048 UD852047:UD852048 ADZ852047:ADZ852048 ANV852047:ANV852048 AXR852047:AXR852048 BHN852047:BHN852048 BRJ852047:BRJ852048 CBF852047:CBF852048 CLB852047:CLB852048 CUX852047:CUX852048 DET852047:DET852048 DOP852047:DOP852048 DYL852047:DYL852048 EIH852047:EIH852048 ESD852047:ESD852048 FBZ852047:FBZ852048 FLV852047:FLV852048 FVR852047:FVR852048 GFN852047:GFN852048 GPJ852047:GPJ852048 GZF852047:GZF852048 HJB852047:HJB852048 HSX852047:HSX852048 ICT852047:ICT852048 IMP852047:IMP852048 IWL852047:IWL852048 JGH852047:JGH852048 JQD852047:JQD852048 JZZ852047:JZZ852048 KJV852047:KJV852048 KTR852047:KTR852048 LDN852047:LDN852048 LNJ852047:LNJ852048 LXF852047:LXF852048 MHB852047:MHB852048 MQX852047:MQX852048 NAT852047:NAT852048 NKP852047:NKP852048 NUL852047:NUL852048 OEH852047:OEH852048 OOD852047:OOD852048 OXZ852047:OXZ852048 PHV852047:PHV852048 PRR852047:PRR852048 QBN852047:QBN852048 QLJ852047:QLJ852048 QVF852047:QVF852048 RFB852047:RFB852048 ROX852047:ROX852048 RYT852047:RYT852048 SIP852047:SIP852048 SSL852047:SSL852048 TCH852047:TCH852048 TMD852047:TMD852048 TVZ852047:TVZ852048 UFV852047:UFV852048 UPR852047:UPR852048 UZN852047:UZN852048 VJJ852047:VJJ852048 VTF852047:VTF852048 WDB852047:WDB852048 WMX852047:WMX852048 WWT852047:WWT852048 AJ917583:AJ917584 KH917583:KH917584 UD917583:UD917584 ADZ917583:ADZ917584 ANV917583:ANV917584 AXR917583:AXR917584 BHN917583:BHN917584 BRJ917583:BRJ917584 CBF917583:CBF917584 CLB917583:CLB917584 CUX917583:CUX917584 DET917583:DET917584 DOP917583:DOP917584 DYL917583:DYL917584 EIH917583:EIH917584 ESD917583:ESD917584 FBZ917583:FBZ917584 FLV917583:FLV917584 FVR917583:FVR917584 GFN917583:GFN917584 GPJ917583:GPJ917584 GZF917583:GZF917584 HJB917583:HJB917584 HSX917583:HSX917584 ICT917583:ICT917584 IMP917583:IMP917584 IWL917583:IWL917584 JGH917583:JGH917584 JQD917583:JQD917584 JZZ917583:JZZ917584 KJV917583:KJV917584 KTR917583:KTR917584 LDN917583:LDN917584 LNJ917583:LNJ917584 LXF917583:LXF917584 MHB917583:MHB917584 MQX917583:MQX917584 NAT917583:NAT917584 NKP917583:NKP917584 NUL917583:NUL917584 OEH917583:OEH917584 OOD917583:OOD917584 OXZ917583:OXZ917584 PHV917583:PHV917584 PRR917583:PRR917584 QBN917583:QBN917584 QLJ917583:QLJ917584 QVF917583:QVF917584 RFB917583:RFB917584 ROX917583:ROX917584 RYT917583:RYT917584 SIP917583:SIP917584 SSL917583:SSL917584 TCH917583:TCH917584 TMD917583:TMD917584 TVZ917583:TVZ917584 UFV917583:UFV917584 UPR917583:UPR917584 UZN917583:UZN917584 VJJ917583:VJJ917584 VTF917583:VTF917584 WDB917583:WDB917584 WMX917583:WMX917584 WWT917583:WWT917584 AJ983119:AJ983120 KH983119:KH983120 UD983119:UD983120 ADZ983119:ADZ983120 ANV983119:ANV983120 AXR983119:AXR983120 BHN983119:BHN983120 BRJ983119:BRJ983120 CBF983119:CBF983120 CLB983119:CLB983120 CUX983119:CUX983120 DET983119:DET983120 DOP983119:DOP983120 DYL983119:DYL983120 EIH983119:EIH983120 ESD983119:ESD983120 FBZ983119:FBZ983120 FLV983119:FLV983120 FVR983119:FVR983120 GFN983119:GFN983120 GPJ983119:GPJ983120 GZF983119:GZF983120 HJB983119:HJB983120 HSX983119:HSX983120 ICT983119:ICT983120 IMP983119:IMP983120 IWL983119:IWL983120 JGH983119:JGH983120 JQD983119:JQD983120 JZZ983119:JZZ983120 KJV983119:KJV983120 KTR983119:KTR983120 LDN983119:LDN983120 LNJ983119:LNJ983120 LXF983119:LXF983120 MHB983119:MHB983120 MQX983119:MQX983120 NAT983119:NAT983120 NKP983119:NKP983120 NUL983119:NUL983120 OEH983119:OEH983120 OOD983119:OOD983120 OXZ983119:OXZ983120 PHV983119:PHV983120 PRR983119:PRR983120 QBN983119:QBN983120 QLJ983119:QLJ983120 QVF983119:QVF983120 RFB983119:RFB983120 ROX983119:ROX983120 RYT983119:RYT983120 SIP983119:SIP983120 SSL983119:SSL983120 TCH983119:TCH983120 TMD983119:TMD983120 TVZ983119:TVZ983120 UFV983119:UFV983120 UPR983119:UPR983120 UZN983119:UZN983120 VJJ983119:VJJ983120 VTF983119:VTF983120 WDB983119:WDB983120 WMX983119:WMX983120 WWT983119:WWT983120 AN65611 KL65611 UH65611 AED65611 ANZ65611 AXV65611 BHR65611 BRN65611 CBJ65611 CLF65611 CVB65611 DEX65611 DOT65611 DYP65611 EIL65611 ESH65611 FCD65611 FLZ65611 FVV65611 GFR65611 GPN65611 GZJ65611 HJF65611 HTB65611 ICX65611 IMT65611 IWP65611 JGL65611 JQH65611 KAD65611 KJZ65611 KTV65611 LDR65611 LNN65611 LXJ65611 MHF65611 MRB65611 NAX65611 NKT65611 NUP65611 OEL65611 OOH65611 OYD65611 PHZ65611 PRV65611 QBR65611 QLN65611 QVJ65611 RFF65611 RPB65611 RYX65611 SIT65611 SSP65611 TCL65611 TMH65611 TWD65611 UFZ65611 UPV65611 UZR65611 VJN65611 VTJ65611 WDF65611 WNB65611 WWX65611 AN131147 KL131147 UH131147 AED131147 ANZ131147 AXV131147 BHR131147 BRN131147 CBJ131147 CLF131147 CVB131147 DEX131147 DOT131147 DYP131147 EIL131147 ESH131147 FCD131147 FLZ131147 FVV131147 GFR131147 GPN131147 GZJ131147 HJF131147 HTB131147 ICX131147 IMT131147 IWP131147 JGL131147 JQH131147 KAD131147 KJZ131147 KTV131147 LDR131147 LNN131147 LXJ131147 MHF131147 MRB131147 NAX131147 NKT131147 NUP131147 OEL131147 OOH131147 OYD131147 PHZ131147 PRV131147 QBR131147 QLN131147 QVJ131147 RFF131147 RPB131147 RYX131147 SIT131147 SSP131147 TCL131147 TMH131147 TWD131147 UFZ131147 UPV131147 UZR131147 VJN131147 VTJ131147 WDF131147 WNB131147 WWX131147 AN196683 KL196683 UH196683 AED196683 ANZ196683 AXV196683 BHR196683 BRN196683 CBJ196683 CLF196683 CVB196683 DEX196683 DOT196683 DYP196683 EIL196683 ESH196683 FCD196683 FLZ196683 FVV196683 GFR196683 GPN196683 GZJ196683 HJF196683 HTB196683 ICX196683 IMT196683 IWP196683 JGL196683 JQH196683 KAD196683 KJZ196683 KTV196683 LDR196683 LNN196683 LXJ196683 MHF196683 MRB196683 NAX196683 NKT196683 NUP196683 OEL196683 OOH196683 OYD196683 PHZ196683 PRV196683 QBR196683 QLN196683 QVJ196683 RFF196683 RPB196683 RYX196683 SIT196683 SSP196683 TCL196683 TMH196683 TWD196683 UFZ196683 UPV196683 UZR196683 VJN196683 VTJ196683 WDF196683 WNB196683 WWX196683 AN262219 KL262219 UH262219 AED262219 ANZ262219 AXV262219 BHR262219 BRN262219 CBJ262219 CLF262219 CVB262219 DEX262219 DOT262219 DYP262219 EIL262219 ESH262219 FCD262219 FLZ262219 FVV262219 GFR262219 GPN262219 GZJ262219 HJF262219 HTB262219 ICX262219 IMT262219 IWP262219 JGL262219 JQH262219 KAD262219 KJZ262219 KTV262219 LDR262219 LNN262219 LXJ262219 MHF262219 MRB262219 NAX262219 NKT262219 NUP262219 OEL262219 OOH262219 OYD262219 PHZ262219 PRV262219 QBR262219 QLN262219 QVJ262219 RFF262219 RPB262219 RYX262219 SIT262219 SSP262219 TCL262219 TMH262219 TWD262219 UFZ262219 UPV262219 UZR262219 VJN262219 VTJ262219 WDF262219 WNB262219 WWX262219 AN327755 KL327755 UH327755 AED327755 ANZ327755 AXV327755 BHR327755 BRN327755 CBJ327755 CLF327755 CVB327755 DEX327755 DOT327755 DYP327755 EIL327755 ESH327755 FCD327755 FLZ327755 FVV327755 GFR327755 GPN327755 GZJ327755 HJF327755 HTB327755 ICX327755 IMT327755 IWP327755 JGL327755 JQH327755 KAD327755 KJZ327755 KTV327755 LDR327755 LNN327755 LXJ327755 MHF327755 MRB327755 NAX327755 NKT327755 NUP327755 OEL327755 OOH327755 OYD327755 PHZ327755 PRV327755 QBR327755 QLN327755 QVJ327755 RFF327755 RPB327755 RYX327755 SIT327755 SSP327755 TCL327755 TMH327755 TWD327755 UFZ327755 UPV327755 UZR327755 VJN327755 VTJ327755 WDF327755 WNB327755 WWX327755 AN393291 KL393291 UH393291 AED393291 ANZ393291 AXV393291 BHR393291 BRN393291 CBJ393291 CLF393291 CVB393291 DEX393291 DOT393291 DYP393291 EIL393291 ESH393291 FCD393291 FLZ393291 FVV393291 GFR393291 GPN393291 GZJ393291 HJF393291 HTB393291 ICX393291 IMT393291 IWP393291 JGL393291 JQH393291 KAD393291 KJZ393291 KTV393291 LDR393291 LNN393291 LXJ393291 MHF393291 MRB393291 NAX393291 NKT393291 NUP393291 OEL393291 OOH393291 OYD393291 PHZ393291 PRV393291 QBR393291 QLN393291 QVJ393291 RFF393291 RPB393291 RYX393291 SIT393291 SSP393291 TCL393291 TMH393291 TWD393291 UFZ393291 UPV393291 UZR393291 VJN393291 VTJ393291 WDF393291 WNB393291 WWX393291 AN458827 KL458827 UH458827 AED458827 ANZ458827 AXV458827 BHR458827 BRN458827 CBJ458827 CLF458827 CVB458827 DEX458827 DOT458827 DYP458827 EIL458827 ESH458827 FCD458827 FLZ458827 FVV458827 GFR458827 GPN458827 GZJ458827 HJF458827 HTB458827 ICX458827 IMT458827 IWP458827 JGL458827 JQH458827 KAD458827 KJZ458827 KTV458827 LDR458827 LNN458827 LXJ458827 MHF458827 MRB458827 NAX458827 NKT458827 NUP458827 OEL458827 OOH458827 OYD458827 PHZ458827 PRV458827 QBR458827 QLN458827 QVJ458827 RFF458827 RPB458827 RYX458827 SIT458827 SSP458827 TCL458827 TMH458827 TWD458827 UFZ458827 UPV458827 UZR458827 VJN458827 VTJ458827 WDF458827 WNB458827 WWX458827 AN524363 KL524363 UH524363 AED524363 ANZ524363 AXV524363 BHR524363 BRN524363 CBJ524363 CLF524363 CVB524363 DEX524363 DOT524363 DYP524363 EIL524363 ESH524363 FCD524363 FLZ524363 FVV524363 GFR524363 GPN524363 GZJ524363 HJF524363 HTB524363 ICX524363 IMT524363 IWP524363 JGL524363 JQH524363 KAD524363 KJZ524363 KTV524363 LDR524363 LNN524363 LXJ524363 MHF524363 MRB524363 NAX524363 NKT524363 NUP524363 OEL524363 OOH524363 OYD524363 PHZ524363 PRV524363 QBR524363 QLN524363 QVJ524363 RFF524363 RPB524363 RYX524363 SIT524363 SSP524363 TCL524363 TMH524363 TWD524363 UFZ524363 UPV524363 UZR524363 VJN524363 VTJ524363 WDF524363 WNB524363 WWX524363 AN589899 KL589899 UH589899 AED589899 ANZ589899 AXV589899 BHR589899 BRN589899 CBJ589899 CLF589899 CVB589899 DEX589899 DOT589899 DYP589899 EIL589899 ESH589899 FCD589899 FLZ589899 FVV589899 GFR589899 GPN589899 GZJ589899 HJF589899 HTB589899 ICX589899 IMT589899 IWP589899 JGL589899 JQH589899 KAD589899 KJZ589899 KTV589899 LDR589899 LNN589899 LXJ589899 MHF589899 MRB589899 NAX589899 NKT589899 NUP589899 OEL589899 OOH589899 OYD589899 PHZ589899 PRV589899 QBR589899 QLN589899 QVJ589899 RFF589899 RPB589899 RYX589899 SIT589899 SSP589899 TCL589899 TMH589899 TWD589899 UFZ589899 UPV589899 UZR589899 VJN589899 VTJ589899 WDF589899 WNB589899 WWX589899 AN655435 KL655435 UH655435 AED655435 ANZ655435 AXV655435 BHR655435 BRN655435 CBJ655435 CLF655435 CVB655435 DEX655435 DOT655435 DYP655435 EIL655435 ESH655435 FCD655435 FLZ655435 FVV655435 GFR655435 GPN655435 GZJ655435 HJF655435 HTB655435 ICX655435 IMT655435 IWP655435 JGL655435 JQH655435 KAD655435 KJZ655435 KTV655435 LDR655435 LNN655435 LXJ655435 MHF655435 MRB655435 NAX655435 NKT655435 NUP655435 OEL655435 OOH655435 OYD655435 PHZ655435 PRV655435 QBR655435 QLN655435 QVJ655435 RFF655435 RPB655435 RYX655435 SIT655435 SSP655435 TCL655435 TMH655435 TWD655435 UFZ655435 UPV655435 UZR655435 VJN655435 VTJ655435 WDF655435 WNB655435 WWX655435 AN720971 KL720971 UH720971 AED720971 ANZ720971 AXV720971 BHR720971 BRN720971 CBJ720971 CLF720971 CVB720971 DEX720971 DOT720971 DYP720971 EIL720971 ESH720971 FCD720971 FLZ720971 FVV720971 GFR720971 GPN720971 GZJ720971 HJF720971 HTB720971 ICX720971 IMT720971 IWP720971 JGL720971 JQH720971 KAD720971 KJZ720971 KTV720971 LDR720971 LNN720971 LXJ720971 MHF720971 MRB720971 NAX720971 NKT720971 NUP720971 OEL720971 OOH720971 OYD720971 PHZ720971 PRV720971 QBR720971 QLN720971 QVJ720971 RFF720971 RPB720971 RYX720971 SIT720971 SSP720971 TCL720971 TMH720971 TWD720971 UFZ720971 UPV720971 UZR720971 VJN720971 VTJ720971 WDF720971 WNB720971 WWX720971 AN786507 KL786507 UH786507 AED786507 ANZ786507 AXV786507 BHR786507 BRN786507 CBJ786507 CLF786507 CVB786507 DEX786507 DOT786507 DYP786507 EIL786507 ESH786507 FCD786507 FLZ786507 FVV786507 GFR786507 GPN786507 GZJ786507 HJF786507 HTB786507 ICX786507 IMT786507 IWP786507 JGL786507 JQH786507 KAD786507 KJZ786507 KTV786507 LDR786507 LNN786507 LXJ786507 MHF786507 MRB786507 NAX786507 NKT786507 NUP786507 OEL786507 OOH786507 OYD786507 PHZ786507 PRV786507 QBR786507 QLN786507 QVJ786507 RFF786507 RPB786507 RYX786507 SIT786507 SSP786507 TCL786507 TMH786507 TWD786507 UFZ786507 UPV786507 UZR786507 VJN786507 VTJ786507 WDF786507 WNB786507 WWX786507 AN852043 KL852043 UH852043 AED852043 ANZ852043 AXV852043 BHR852043 BRN852043 CBJ852043 CLF852043 CVB852043 DEX852043 DOT852043 DYP852043 EIL852043 ESH852043 FCD852043 FLZ852043 FVV852043 GFR852043 GPN852043 GZJ852043 HJF852043 HTB852043 ICX852043 IMT852043 IWP852043 JGL852043 JQH852043 KAD852043 KJZ852043 KTV852043 LDR852043 LNN852043 LXJ852043 MHF852043 MRB852043 NAX852043 NKT852043 NUP852043 OEL852043 OOH852043 OYD852043 PHZ852043 PRV852043 QBR852043 QLN852043 QVJ852043 RFF852043 RPB852043 RYX852043 SIT852043 SSP852043 TCL852043 TMH852043 TWD852043 UFZ852043 UPV852043 UZR852043 VJN852043 VTJ852043 WDF852043 WNB852043 WWX852043 AN917579 KL917579 UH917579 AED917579 ANZ917579 AXV917579 BHR917579 BRN917579 CBJ917579 CLF917579 CVB917579 DEX917579 DOT917579 DYP917579 EIL917579 ESH917579 FCD917579 FLZ917579 FVV917579 GFR917579 GPN917579 GZJ917579 HJF917579 HTB917579 ICX917579 IMT917579 IWP917579 JGL917579 JQH917579 KAD917579 KJZ917579 KTV917579 LDR917579 LNN917579 LXJ917579 MHF917579 MRB917579 NAX917579 NKT917579 NUP917579 OEL917579 OOH917579 OYD917579 PHZ917579 PRV917579 QBR917579 QLN917579 QVJ917579 RFF917579 RPB917579 RYX917579 SIT917579 SSP917579 TCL917579 TMH917579 TWD917579 UFZ917579 UPV917579 UZR917579 VJN917579 VTJ917579 WDF917579 WNB917579 WWX917579 AN983115 KL983115 UH983115 AED983115 ANZ983115 AXV983115 BHR983115 BRN983115 CBJ983115 CLF983115 CVB983115 DEX983115 DOT983115 DYP983115 EIL983115 ESH983115 FCD983115 FLZ983115 FVV983115 GFR983115 GPN983115 GZJ983115 HJF983115 HTB983115 ICX983115 IMT983115 IWP983115 JGL983115 JQH983115 KAD983115 KJZ983115 KTV983115 LDR983115 LNN983115 LXJ983115 MHF983115 MRB983115 NAX983115 NKT983115 NUP983115 OEL983115 OOH983115 OYD983115 PHZ983115 PRV983115 QBR983115 QLN983115 QVJ983115 RFF983115 RPB983115 RYX983115 SIT983115 SSP983115 TCL983115 TMH983115 TWD983115 UFZ983115 UPV983115 UZR983115 VJN983115 VTJ983115 WDF983115 WNB983115 WWX983115 AN65617:AN65618 KL65617:KL65618 UH65617:UH65618 AED65617:AED65618 ANZ65617:ANZ65618 AXV65617:AXV65618 BHR65617:BHR65618 BRN65617:BRN65618 CBJ65617:CBJ65618 CLF65617:CLF65618 CVB65617:CVB65618 DEX65617:DEX65618 DOT65617:DOT65618 DYP65617:DYP65618 EIL65617:EIL65618 ESH65617:ESH65618 FCD65617:FCD65618 FLZ65617:FLZ65618 FVV65617:FVV65618 GFR65617:GFR65618 GPN65617:GPN65618 GZJ65617:GZJ65618 HJF65617:HJF65618 HTB65617:HTB65618 ICX65617:ICX65618 IMT65617:IMT65618 IWP65617:IWP65618 JGL65617:JGL65618 JQH65617:JQH65618 KAD65617:KAD65618 KJZ65617:KJZ65618 KTV65617:KTV65618 LDR65617:LDR65618 LNN65617:LNN65618 LXJ65617:LXJ65618 MHF65617:MHF65618 MRB65617:MRB65618 NAX65617:NAX65618 NKT65617:NKT65618 NUP65617:NUP65618 OEL65617:OEL65618 OOH65617:OOH65618 OYD65617:OYD65618 PHZ65617:PHZ65618 PRV65617:PRV65618 QBR65617:QBR65618 QLN65617:QLN65618 QVJ65617:QVJ65618 RFF65617:RFF65618 RPB65617:RPB65618 RYX65617:RYX65618 SIT65617:SIT65618 SSP65617:SSP65618 TCL65617:TCL65618 TMH65617:TMH65618 TWD65617:TWD65618 UFZ65617:UFZ65618 UPV65617:UPV65618 UZR65617:UZR65618 VJN65617:VJN65618 VTJ65617:VTJ65618 WDF65617:WDF65618 WNB65617:WNB65618 WWX65617:WWX65618 AN131153:AN131154 KL131153:KL131154 UH131153:UH131154 AED131153:AED131154 ANZ131153:ANZ131154 AXV131153:AXV131154 BHR131153:BHR131154 BRN131153:BRN131154 CBJ131153:CBJ131154 CLF131153:CLF131154 CVB131153:CVB131154 DEX131153:DEX131154 DOT131153:DOT131154 DYP131153:DYP131154 EIL131153:EIL131154 ESH131153:ESH131154 FCD131153:FCD131154 FLZ131153:FLZ131154 FVV131153:FVV131154 GFR131153:GFR131154 GPN131153:GPN131154 GZJ131153:GZJ131154 HJF131153:HJF131154 HTB131153:HTB131154 ICX131153:ICX131154 IMT131153:IMT131154 IWP131153:IWP131154 JGL131153:JGL131154 JQH131153:JQH131154 KAD131153:KAD131154 KJZ131153:KJZ131154 KTV131153:KTV131154 LDR131153:LDR131154 LNN131153:LNN131154 LXJ131153:LXJ131154 MHF131153:MHF131154 MRB131153:MRB131154 NAX131153:NAX131154 NKT131153:NKT131154 NUP131153:NUP131154 OEL131153:OEL131154 OOH131153:OOH131154 OYD131153:OYD131154 PHZ131153:PHZ131154 PRV131153:PRV131154 QBR131153:QBR131154 QLN131153:QLN131154 QVJ131153:QVJ131154 RFF131153:RFF131154 RPB131153:RPB131154 RYX131153:RYX131154 SIT131153:SIT131154 SSP131153:SSP131154 TCL131153:TCL131154 TMH131153:TMH131154 TWD131153:TWD131154 UFZ131153:UFZ131154 UPV131153:UPV131154 UZR131153:UZR131154 VJN131153:VJN131154 VTJ131153:VTJ131154 WDF131153:WDF131154 WNB131153:WNB131154 WWX131153:WWX131154 AN196689:AN196690 KL196689:KL196690 UH196689:UH196690 AED196689:AED196690 ANZ196689:ANZ196690 AXV196689:AXV196690 BHR196689:BHR196690 BRN196689:BRN196690 CBJ196689:CBJ196690 CLF196689:CLF196690 CVB196689:CVB196690 DEX196689:DEX196690 DOT196689:DOT196690 DYP196689:DYP196690 EIL196689:EIL196690 ESH196689:ESH196690 FCD196689:FCD196690 FLZ196689:FLZ196690 FVV196689:FVV196690 GFR196689:GFR196690 GPN196689:GPN196690 GZJ196689:GZJ196690 HJF196689:HJF196690 HTB196689:HTB196690 ICX196689:ICX196690 IMT196689:IMT196690 IWP196689:IWP196690 JGL196689:JGL196690 JQH196689:JQH196690 KAD196689:KAD196690 KJZ196689:KJZ196690 KTV196689:KTV196690 LDR196689:LDR196690 LNN196689:LNN196690 LXJ196689:LXJ196690 MHF196689:MHF196690 MRB196689:MRB196690 NAX196689:NAX196690 NKT196689:NKT196690 NUP196689:NUP196690 OEL196689:OEL196690 OOH196689:OOH196690 OYD196689:OYD196690 PHZ196689:PHZ196690 PRV196689:PRV196690 QBR196689:QBR196690 QLN196689:QLN196690 QVJ196689:QVJ196690 RFF196689:RFF196690 RPB196689:RPB196690 RYX196689:RYX196690 SIT196689:SIT196690 SSP196689:SSP196690 TCL196689:TCL196690 TMH196689:TMH196690 TWD196689:TWD196690 UFZ196689:UFZ196690 UPV196689:UPV196690 UZR196689:UZR196690 VJN196689:VJN196690 VTJ196689:VTJ196690 WDF196689:WDF196690 WNB196689:WNB196690 WWX196689:WWX196690 AN262225:AN262226 KL262225:KL262226 UH262225:UH262226 AED262225:AED262226 ANZ262225:ANZ262226 AXV262225:AXV262226 BHR262225:BHR262226 BRN262225:BRN262226 CBJ262225:CBJ262226 CLF262225:CLF262226 CVB262225:CVB262226 DEX262225:DEX262226 DOT262225:DOT262226 DYP262225:DYP262226 EIL262225:EIL262226 ESH262225:ESH262226 FCD262225:FCD262226 FLZ262225:FLZ262226 FVV262225:FVV262226 GFR262225:GFR262226 GPN262225:GPN262226 GZJ262225:GZJ262226 HJF262225:HJF262226 HTB262225:HTB262226 ICX262225:ICX262226 IMT262225:IMT262226 IWP262225:IWP262226 JGL262225:JGL262226 JQH262225:JQH262226 KAD262225:KAD262226 KJZ262225:KJZ262226 KTV262225:KTV262226 LDR262225:LDR262226 LNN262225:LNN262226 LXJ262225:LXJ262226 MHF262225:MHF262226 MRB262225:MRB262226 NAX262225:NAX262226 NKT262225:NKT262226 NUP262225:NUP262226 OEL262225:OEL262226 OOH262225:OOH262226 OYD262225:OYD262226 PHZ262225:PHZ262226 PRV262225:PRV262226 QBR262225:QBR262226 QLN262225:QLN262226 QVJ262225:QVJ262226 RFF262225:RFF262226 RPB262225:RPB262226 RYX262225:RYX262226 SIT262225:SIT262226 SSP262225:SSP262226 TCL262225:TCL262226 TMH262225:TMH262226 TWD262225:TWD262226 UFZ262225:UFZ262226 UPV262225:UPV262226 UZR262225:UZR262226 VJN262225:VJN262226 VTJ262225:VTJ262226 WDF262225:WDF262226 WNB262225:WNB262226 WWX262225:WWX262226 AN327761:AN327762 KL327761:KL327762 UH327761:UH327762 AED327761:AED327762 ANZ327761:ANZ327762 AXV327761:AXV327762 BHR327761:BHR327762 BRN327761:BRN327762 CBJ327761:CBJ327762 CLF327761:CLF327762 CVB327761:CVB327762 DEX327761:DEX327762 DOT327761:DOT327762 DYP327761:DYP327762 EIL327761:EIL327762 ESH327761:ESH327762 FCD327761:FCD327762 FLZ327761:FLZ327762 FVV327761:FVV327762 GFR327761:GFR327762 GPN327761:GPN327762 GZJ327761:GZJ327762 HJF327761:HJF327762 HTB327761:HTB327762 ICX327761:ICX327762 IMT327761:IMT327762 IWP327761:IWP327762 JGL327761:JGL327762 JQH327761:JQH327762 KAD327761:KAD327762 KJZ327761:KJZ327762 KTV327761:KTV327762 LDR327761:LDR327762 LNN327761:LNN327762 LXJ327761:LXJ327762 MHF327761:MHF327762 MRB327761:MRB327762 NAX327761:NAX327762 NKT327761:NKT327762 NUP327761:NUP327762 OEL327761:OEL327762 OOH327761:OOH327762 OYD327761:OYD327762 PHZ327761:PHZ327762 PRV327761:PRV327762 QBR327761:QBR327762 QLN327761:QLN327762 QVJ327761:QVJ327762 RFF327761:RFF327762 RPB327761:RPB327762 RYX327761:RYX327762 SIT327761:SIT327762 SSP327761:SSP327762 TCL327761:TCL327762 TMH327761:TMH327762 TWD327761:TWD327762 UFZ327761:UFZ327762 UPV327761:UPV327762 UZR327761:UZR327762 VJN327761:VJN327762 VTJ327761:VTJ327762 WDF327761:WDF327762 WNB327761:WNB327762 WWX327761:WWX327762 AN393297:AN393298 KL393297:KL393298 UH393297:UH393298 AED393297:AED393298 ANZ393297:ANZ393298 AXV393297:AXV393298 BHR393297:BHR393298 BRN393297:BRN393298 CBJ393297:CBJ393298 CLF393297:CLF393298 CVB393297:CVB393298 DEX393297:DEX393298 DOT393297:DOT393298 DYP393297:DYP393298 EIL393297:EIL393298 ESH393297:ESH393298 FCD393297:FCD393298 FLZ393297:FLZ393298 FVV393297:FVV393298 GFR393297:GFR393298 GPN393297:GPN393298 GZJ393297:GZJ393298 HJF393297:HJF393298 HTB393297:HTB393298 ICX393297:ICX393298 IMT393297:IMT393298 IWP393297:IWP393298 JGL393297:JGL393298 JQH393297:JQH393298 KAD393297:KAD393298 KJZ393297:KJZ393298 KTV393297:KTV393298 LDR393297:LDR393298 LNN393297:LNN393298 LXJ393297:LXJ393298 MHF393297:MHF393298 MRB393297:MRB393298 NAX393297:NAX393298 NKT393297:NKT393298 NUP393297:NUP393298 OEL393297:OEL393298 OOH393297:OOH393298 OYD393297:OYD393298 PHZ393297:PHZ393298 PRV393297:PRV393298 QBR393297:QBR393298 QLN393297:QLN393298 QVJ393297:QVJ393298 RFF393297:RFF393298 RPB393297:RPB393298 RYX393297:RYX393298 SIT393297:SIT393298 SSP393297:SSP393298 TCL393297:TCL393298 TMH393297:TMH393298 TWD393297:TWD393298 UFZ393297:UFZ393298 UPV393297:UPV393298 UZR393297:UZR393298 VJN393297:VJN393298 VTJ393297:VTJ393298 WDF393297:WDF393298 WNB393297:WNB393298 WWX393297:WWX393298 AN458833:AN458834 KL458833:KL458834 UH458833:UH458834 AED458833:AED458834 ANZ458833:ANZ458834 AXV458833:AXV458834 BHR458833:BHR458834 BRN458833:BRN458834 CBJ458833:CBJ458834 CLF458833:CLF458834 CVB458833:CVB458834 DEX458833:DEX458834 DOT458833:DOT458834 DYP458833:DYP458834 EIL458833:EIL458834 ESH458833:ESH458834 FCD458833:FCD458834 FLZ458833:FLZ458834 FVV458833:FVV458834 GFR458833:GFR458834 GPN458833:GPN458834 GZJ458833:GZJ458834 HJF458833:HJF458834 HTB458833:HTB458834 ICX458833:ICX458834 IMT458833:IMT458834 IWP458833:IWP458834 JGL458833:JGL458834 JQH458833:JQH458834 KAD458833:KAD458834 KJZ458833:KJZ458834 KTV458833:KTV458834 LDR458833:LDR458834 LNN458833:LNN458834 LXJ458833:LXJ458834 MHF458833:MHF458834 MRB458833:MRB458834 NAX458833:NAX458834 NKT458833:NKT458834 NUP458833:NUP458834 OEL458833:OEL458834 OOH458833:OOH458834 OYD458833:OYD458834 PHZ458833:PHZ458834 PRV458833:PRV458834 QBR458833:QBR458834 QLN458833:QLN458834 QVJ458833:QVJ458834 RFF458833:RFF458834 RPB458833:RPB458834 RYX458833:RYX458834 SIT458833:SIT458834 SSP458833:SSP458834 TCL458833:TCL458834 TMH458833:TMH458834 TWD458833:TWD458834 UFZ458833:UFZ458834 UPV458833:UPV458834 UZR458833:UZR458834 VJN458833:VJN458834 VTJ458833:VTJ458834 WDF458833:WDF458834 WNB458833:WNB458834 WWX458833:WWX458834 AN524369:AN524370 KL524369:KL524370 UH524369:UH524370 AED524369:AED524370 ANZ524369:ANZ524370 AXV524369:AXV524370 BHR524369:BHR524370 BRN524369:BRN524370 CBJ524369:CBJ524370 CLF524369:CLF524370 CVB524369:CVB524370 DEX524369:DEX524370 DOT524369:DOT524370 DYP524369:DYP524370 EIL524369:EIL524370 ESH524369:ESH524370 FCD524369:FCD524370 FLZ524369:FLZ524370 FVV524369:FVV524370 GFR524369:GFR524370 GPN524369:GPN524370 GZJ524369:GZJ524370 HJF524369:HJF524370 HTB524369:HTB524370 ICX524369:ICX524370 IMT524369:IMT524370 IWP524369:IWP524370 JGL524369:JGL524370 JQH524369:JQH524370 KAD524369:KAD524370 KJZ524369:KJZ524370 KTV524369:KTV524370 LDR524369:LDR524370 LNN524369:LNN524370 LXJ524369:LXJ524370 MHF524369:MHF524370 MRB524369:MRB524370 NAX524369:NAX524370 NKT524369:NKT524370 NUP524369:NUP524370 OEL524369:OEL524370 OOH524369:OOH524370 OYD524369:OYD524370 PHZ524369:PHZ524370 PRV524369:PRV524370 QBR524369:QBR524370 QLN524369:QLN524370 QVJ524369:QVJ524370 RFF524369:RFF524370 RPB524369:RPB524370 RYX524369:RYX524370 SIT524369:SIT524370 SSP524369:SSP524370 TCL524369:TCL524370 TMH524369:TMH524370 TWD524369:TWD524370 UFZ524369:UFZ524370 UPV524369:UPV524370 UZR524369:UZR524370 VJN524369:VJN524370 VTJ524369:VTJ524370 WDF524369:WDF524370 WNB524369:WNB524370 WWX524369:WWX524370 AN589905:AN589906 KL589905:KL589906 UH589905:UH589906 AED589905:AED589906 ANZ589905:ANZ589906 AXV589905:AXV589906 BHR589905:BHR589906 BRN589905:BRN589906 CBJ589905:CBJ589906 CLF589905:CLF589906 CVB589905:CVB589906 DEX589905:DEX589906 DOT589905:DOT589906 DYP589905:DYP589906 EIL589905:EIL589906 ESH589905:ESH589906 FCD589905:FCD589906 FLZ589905:FLZ589906 FVV589905:FVV589906 GFR589905:GFR589906 GPN589905:GPN589906 GZJ589905:GZJ589906 HJF589905:HJF589906 HTB589905:HTB589906 ICX589905:ICX589906 IMT589905:IMT589906 IWP589905:IWP589906 JGL589905:JGL589906 JQH589905:JQH589906 KAD589905:KAD589906 KJZ589905:KJZ589906 KTV589905:KTV589906 LDR589905:LDR589906 LNN589905:LNN589906 LXJ589905:LXJ589906 MHF589905:MHF589906 MRB589905:MRB589906 NAX589905:NAX589906 NKT589905:NKT589906 NUP589905:NUP589906 OEL589905:OEL589906 OOH589905:OOH589906 OYD589905:OYD589906 PHZ589905:PHZ589906 PRV589905:PRV589906 QBR589905:QBR589906 QLN589905:QLN589906 QVJ589905:QVJ589906 RFF589905:RFF589906 RPB589905:RPB589906 RYX589905:RYX589906 SIT589905:SIT589906 SSP589905:SSP589906 TCL589905:TCL589906 TMH589905:TMH589906 TWD589905:TWD589906 UFZ589905:UFZ589906 UPV589905:UPV589906 UZR589905:UZR589906 VJN589905:VJN589906 VTJ589905:VTJ589906 WDF589905:WDF589906 WNB589905:WNB589906 WWX589905:WWX589906 AN655441:AN655442 KL655441:KL655442 UH655441:UH655442 AED655441:AED655442 ANZ655441:ANZ655442 AXV655441:AXV655442 BHR655441:BHR655442 BRN655441:BRN655442 CBJ655441:CBJ655442 CLF655441:CLF655442 CVB655441:CVB655442 DEX655441:DEX655442 DOT655441:DOT655442 DYP655441:DYP655442 EIL655441:EIL655442 ESH655441:ESH655442 FCD655441:FCD655442 FLZ655441:FLZ655442 FVV655441:FVV655442 GFR655441:GFR655442 GPN655441:GPN655442 GZJ655441:GZJ655442 HJF655441:HJF655442 HTB655441:HTB655442 ICX655441:ICX655442 IMT655441:IMT655442 IWP655441:IWP655442 JGL655441:JGL655442 JQH655441:JQH655442 KAD655441:KAD655442 KJZ655441:KJZ655442 KTV655441:KTV655442 LDR655441:LDR655442 LNN655441:LNN655442 LXJ655441:LXJ655442 MHF655441:MHF655442 MRB655441:MRB655442 NAX655441:NAX655442 NKT655441:NKT655442 NUP655441:NUP655442 OEL655441:OEL655442 OOH655441:OOH655442 OYD655441:OYD655442 PHZ655441:PHZ655442 PRV655441:PRV655442 QBR655441:QBR655442 QLN655441:QLN655442 QVJ655441:QVJ655442 RFF655441:RFF655442 RPB655441:RPB655442 RYX655441:RYX655442 SIT655441:SIT655442 SSP655441:SSP655442 TCL655441:TCL655442 TMH655441:TMH655442 TWD655441:TWD655442 UFZ655441:UFZ655442 UPV655441:UPV655442 UZR655441:UZR655442 VJN655441:VJN655442 VTJ655441:VTJ655442 WDF655441:WDF655442 WNB655441:WNB655442 WWX655441:WWX655442 AN720977:AN720978 KL720977:KL720978 UH720977:UH720978 AED720977:AED720978 ANZ720977:ANZ720978 AXV720977:AXV720978 BHR720977:BHR720978 BRN720977:BRN720978 CBJ720977:CBJ720978 CLF720977:CLF720978 CVB720977:CVB720978 DEX720977:DEX720978 DOT720977:DOT720978 DYP720977:DYP720978 EIL720977:EIL720978 ESH720977:ESH720978 FCD720977:FCD720978 FLZ720977:FLZ720978 FVV720977:FVV720978 GFR720977:GFR720978 GPN720977:GPN720978 GZJ720977:GZJ720978 HJF720977:HJF720978 HTB720977:HTB720978 ICX720977:ICX720978 IMT720977:IMT720978 IWP720977:IWP720978 JGL720977:JGL720978 JQH720977:JQH720978 KAD720977:KAD720978 KJZ720977:KJZ720978 KTV720977:KTV720978 LDR720977:LDR720978 LNN720977:LNN720978 LXJ720977:LXJ720978 MHF720977:MHF720978 MRB720977:MRB720978 NAX720977:NAX720978 NKT720977:NKT720978 NUP720977:NUP720978 OEL720977:OEL720978 OOH720977:OOH720978 OYD720977:OYD720978 PHZ720977:PHZ720978 PRV720977:PRV720978 QBR720977:QBR720978 QLN720977:QLN720978 QVJ720977:QVJ720978 RFF720977:RFF720978 RPB720977:RPB720978 RYX720977:RYX720978 SIT720977:SIT720978 SSP720977:SSP720978 TCL720977:TCL720978 TMH720977:TMH720978 TWD720977:TWD720978 UFZ720977:UFZ720978 UPV720977:UPV720978 UZR720977:UZR720978 VJN720977:VJN720978 VTJ720977:VTJ720978 WDF720977:WDF720978 WNB720977:WNB720978 WWX720977:WWX720978 AN786513:AN786514 KL786513:KL786514 UH786513:UH786514 AED786513:AED786514 ANZ786513:ANZ786514 AXV786513:AXV786514 BHR786513:BHR786514 BRN786513:BRN786514 CBJ786513:CBJ786514 CLF786513:CLF786514 CVB786513:CVB786514 DEX786513:DEX786514 DOT786513:DOT786514 DYP786513:DYP786514 EIL786513:EIL786514 ESH786513:ESH786514 FCD786513:FCD786514 FLZ786513:FLZ786514 FVV786513:FVV786514 GFR786513:GFR786514 GPN786513:GPN786514 GZJ786513:GZJ786514 HJF786513:HJF786514 HTB786513:HTB786514 ICX786513:ICX786514 IMT786513:IMT786514 IWP786513:IWP786514 JGL786513:JGL786514 JQH786513:JQH786514 KAD786513:KAD786514 KJZ786513:KJZ786514 KTV786513:KTV786514 LDR786513:LDR786514 LNN786513:LNN786514 LXJ786513:LXJ786514 MHF786513:MHF786514 MRB786513:MRB786514 NAX786513:NAX786514 NKT786513:NKT786514 NUP786513:NUP786514 OEL786513:OEL786514 OOH786513:OOH786514 OYD786513:OYD786514 PHZ786513:PHZ786514 PRV786513:PRV786514 QBR786513:QBR786514 QLN786513:QLN786514 QVJ786513:QVJ786514 RFF786513:RFF786514 RPB786513:RPB786514 RYX786513:RYX786514 SIT786513:SIT786514 SSP786513:SSP786514 TCL786513:TCL786514 TMH786513:TMH786514 TWD786513:TWD786514 UFZ786513:UFZ786514 UPV786513:UPV786514 UZR786513:UZR786514 VJN786513:VJN786514 VTJ786513:VTJ786514 WDF786513:WDF786514 WNB786513:WNB786514 WWX786513:WWX786514 AN852049:AN852050 KL852049:KL852050 UH852049:UH852050 AED852049:AED852050 ANZ852049:ANZ852050 AXV852049:AXV852050 BHR852049:BHR852050 BRN852049:BRN852050 CBJ852049:CBJ852050 CLF852049:CLF852050 CVB852049:CVB852050 DEX852049:DEX852050 DOT852049:DOT852050 DYP852049:DYP852050 EIL852049:EIL852050 ESH852049:ESH852050 FCD852049:FCD852050 FLZ852049:FLZ852050 FVV852049:FVV852050 GFR852049:GFR852050 GPN852049:GPN852050 GZJ852049:GZJ852050 HJF852049:HJF852050 HTB852049:HTB852050 ICX852049:ICX852050 IMT852049:IMT852050 IWP852049:IWP852050 JGL852049:JGL852050 JQH852049:JQH852050 KAD852049:KAD852050 KJZ852049:KJZ852050 KTV852049:KTV852050 LDR852049:LDR852050 LNN852049:LNN852050 LXJ852049:LXJ852050 MHF852049:MHF852050 MRB852049:MRB852050 NAX852049:NAX852050 NKT852049:NKT852050 NUP852049:NUP852050 OEL852049:OEL852050 OOH852049:OOH852050 OYD852049:OYD852050 PHZ852049:PHZ852050 PRV852049:PRV852050 QBR852049:QBR852050 QLN852049:QLN852050 QVJ852049:QVJ852050 RFF852049:RFF852050 RPB852049:RPB852050 RYX852049:RYX852050 SIT852049:SIT852050 SSP852049:SSP852050 TCL852049:TCL852050 TMH852049:TMH852050 TWD852049:TWD852050 UFZ852049:UFZ852050 UPV852049:UPV852050 UZR852049:UZR852050 VJN852049:VJN852050 VTJ852049:VTJ852050 WDF852049:WDF852050 WNB852049:WNB852050 WWX852049:WWX852050 AN917585:AN917586 KL917585:KL917586 UH917585:UH917586 AED917585:AED917586 ANZ917585:ANZ917586 AXV917585:AXV917586 BHR917585:BHR917586 BRN917585:BRN917586 CBJ917585:CBJ917586 CLF917585:CLF917586 CVB917585:CVB917586 DEX917585:DEX917586 DOT917585:DOT917586 DYP917585:DYP917586 EIL917585:EIL917586 ESH917585:ESH917586 FCD917585:FCD917586 FLZ917585:FLZ917586 FVV917585:FVV917586 GFR917585:GFR917586 GPN917585:GPN917586 GZJ917585:GZJ917586 HJF917585:HJF917586 HTB917585:HTB917586 ICX917585:ICX917586 IMT917585:IMT917586 IWP917585:IWP917586 JGL917585:JGL917586 JQH917585:JQH917586 KAD917585:KAD917586 KJZ917585:KJZ917586 KTV917585:KTV917586 LDR917585:LDR917586 LNN917585:LNN917586 LXJ917585:LXJ917586 MHF917585:MHF917586 MRB917585:MRB917586 NAX917585:NAX917586 NKT917585:NKT917586 NUP917585:NUP917586 OEL917585:OEL917586 OOH917585:OOH917586 OYD917585:OYD917586 PHZ917585:PHZ917586 PRV917585:PRV917586 QBR917585:QBR917586 QLN917585:QLN917586 QVJ917585:QVJ917586 RFF917585:RFF917586 RPB917585:RPB917586 RYX917585:RYX917586 SIT917585:SIT917586 SSP917585:SSP917586 TCL917585:TCL917586 TMH917585:TMH917586 TWD917585:TWD917586 UFZ917585:UFZ917586 UPV917585:UPV917586 UZR917585:UZR917586 VJN917585:VJN917586 VTJ917585:VTJ917586 WDF917585:WDF917586 WNB917585:WNB917586 WWX917585:WWX917586 AN983121:AN983122 KL983121:KL983122 UH983121:UH983122 AED983121:AED983122 ANZ983121:ANZ983122 AXV983121:AXV983122 BHR983121:BHR983122 BRN983121:BRN983122 CBJ983121:CBJ983122 CLF983121:CLF983122 CVB983121:CVB983122 DEX983121:DEX983122 DOT983121:DOT983122 DYP983121:DYP983122 EIL983121:EIL983122 ESH983121:ESH983122 FCD983121:FCD983122 FLZ983121:FLZ983122 FVV983121:FVV983122 GFR983121:GFR983122 GPN983121:GPN983122 GZJ983121:GZJ983122 HJF983121:HJF983122 HTB983121:HTB983122 ICX983121:ICX983122 IMT983121:IMT983122 IWP983121:IWP983122 JGL983121:JGL983122 JQH983121:JQH983122 KAD983121:KAD983122 KJZ983121:KJZ983122 KTV983121:KTV983122 LDR983121:LDR983122 LNN983121:LNN983122 LXJ983121:LXJ983122 MHF983121:MHF983122 MRB983121:MRB983122 NAX983121:NAX983122 NKT983121:NKT983122 NUP983121:NUP983122 OEL983121:OEL983122 OOH983121:OOH983122 OYD983121:OYD983122 PHZ983121:PHZ983122 PRV983121:PRV983122 QBR983121:QBR983122 QLN983121:QLN983122 QVJ983121:QVJ983122 RFF983121:RFF983122 RPB983121:RPB983122 RYX983121:RYX983122 SIT983121:SIT983122 SSP983121:SSP983122 TCL983121:TCL983122 TMH983121:TMH983122 TWD983121:TWD983122 UFZ983121:UFZ983122 UPV983121:UPV983122 UZR983121:UZR983122 VJN983121:VJN983122 VTJ983121:VTJ983122 WDF983121:WDF983122 WNB983121:WNB983122 WWX983121:WWX983122 KO65601:KO65624 UK65601:UK65624 AEG65601:AEG65624 AOC65601:AOC65624 AXY65601:AXY65624 BHU65601:BHU65624 BRQ65601:BRQ65624 CBM65601:CBM65624 CLI65601:CLI65624 CVE65601:CVE65624 DFA65601:DFA65624 DOW65601:DOW65624 DYS65601:DYS65624 EIO65601:EIO65624 ESK65601:ESK65624 FCG65601:FCG65624 FMC65601:FMC65624 FVY65601:FVY65624 GFU65601:GFU65624 GPQ65601:GPQ65624 GZM65601:GZM65624 HJI65601:HJI65624 HTE65601:HTE65624 IDA65601:IDA65624 IMW65601:IMW65624 IWS65601:IWS65624 JGO65601:JGO65624 JQK65601:JQK65624 KAG65601:KAG65624 KKC65601:KKC65624 KTY65601:KTY65624 LDU65601:LDU65624 LNQ65601:LNQ65624 LXM65601:LXM65624 MHI65601:MHI65624 MRE65601:MRE65624 NBA65601:NBA65624 NKW65601:NKW65624 NUS65601:NUS65624 OEO65601:OEO65624 OOK65601:OOK65624 OYG65601:OYG65624 PIC65601:PIC65624 PRY65601:PRY65624 QBU65601:QBU65624 QLQ65601:QLQ65624 QVM65601:QVM65624 RFI65601:RFI65624 RPE65601:RPE65624 RZA65601:RZA65624 SIW65601:SIW65624 SSS65601:SSS65624 TCO65601:TCO65624 TMK65601:TMK65624 TWG65601:TWG65624 UGC65601:UGC65624 UPY65601:UPY65624 UZU65601:UZU65624 VJQ65601:VJQ65624 VTM65601:VTM65624 WDI65601:WDI65624 WNE65601:WNE65624 WXA65601:WXA65624 KO131137:KO131160 UK131137:UK131160 AEG131137:AEG131160 AOC131137:AOC131160 AXY131137:AXY131160 BHU131137:BHU131160 BRQ131137:BRQ131160 CBM131137:CBM131160 CLI131137:CLI131160 CVE131137:CVE131160 DFA131137:DFA131160 DOW131137:DOW131160 DYS131137:DYS131160 EIO131137:EIO131160 ESK131137:ESK131160 FCG131137:FCG131160 FMC131137:FMC131160 FVY131137:FVY131160 GFU131137:GFU131160 GPQ131137:GPQ131160 GZM131137:GZM131160 HJI131137:HJI131160 HTE131137:HTE131160 IDA131137:IDA131160 IMW131137:IMW131160 IWS131137:IWS131160 JGO131137:JGO131160 JQK131137:JQK131160 KAG131137:KAG131160 KKC131137:KKC131160 KTY131137:KTY131160 LDU131137:LDU131160 LNQ131137:LNQ131160 LXM131137:LXM131160 MHI131137:MHI131160 MRE131137:MRE131160 NBA131137:NBA131160 NKW131137:NKW131160 NUS131137:NUS131160 OEO131137:OEO131160 OOK131137:OOK131160 OYG131137:OYG131160 PIC131137:PIC131160 PRY131137:PRY131160 QBU131137:QBU131160 QLQ131137:QLQ131160 QVM131137:QVM131160 RFI131137:RFI131160 RPE131137:RPE131160 RZA131137:RZA131160 SIW131137:SIW131160 SSS131137:SSS131160 TCO131137:TCO131160 TMK131137:TMK131160 TWG131137:TWG131160 UGC131137:UGC131160 UPY131137:UPY131160 UZU131137:UZU131160 VJQ131137:VJQ131160 VTM131137:VTM131160 WDI131137:WDI131160 WNE131137:WNE131160 WXA131137:WXA131160 KO196673:KO196696 UK196673:UK196696 AEG196673:AEG196696 AOC196673:AOC196696 AXY196673:AXY196696 BHU196673:BHU196696 BRQ196673:BRQ196696 CBM196673:CBM196696 CLI196673:CLI196696 CVE196673:CVE196696 DFA196673:DFA196696 DOW196673:DOW196696 DYS196673:DYS196696 EIO196673:EIO196696 ESK196673:ESK196696 FCG196673:FCG196696 FMC196673:FMC196696 FVY196673:FVY196696 GFU196673:GFU196696 GPQ196673:GPQ196696 GZM196673:GZM196696 HJI196673:HJI196696 HTE196673:HTE196696 IDA196673:IDA196696 IMW196673:IMW196696 IWS196673:IWS196696 JGO196673:JGO196696 JQK196673:JQK196696 KAG196673:KAG196696 KKC196673:KKC196696 KTY196673:KTY196696 LDU196673:LDU196696 LNQ196673:LNQ196696 LXM196673:LXM196696 MHI196673:MHI196696 MRE196673:MRE196696 NBA196673:NBA196696 NKW196673:NKW196696 NUS196673:NUS196696 OEO196673:OEO196696 OOK196673:OOK196696 OYG196673:OYG196696 PIC196673:PIC196696 PRY196673:PRY196696 QBU196673:QBU196696 QLQ196673:QLQ196696 QVM196673:QVM196696 RFI196673:RFI196696 RPE196673:RPE196696 RZA196673:RZA196696 SIW196673:SIW196696 SSS196673:SSS196696 TCO196673:TCO196696 TMK196673:TMK196696 TWG196673:TWG196696 UGC196673:UGC196696 UPY196673:UPY196696 UZU196673:UZU196696 VJQ196673:VJQ196696 VTM196673:VTM196696 WDI196673:WDI196696 WNE196673:WNE196696 WXA196673:WXA196696 KO262209:KO262232 UK262209:UK262232 AEG262209:AEG262232 AOC262209:AOC262232 AXY262209:AXY262232 BHU262209:BHU262232 BRQ262209:BRQ262232 CBM262209:CBM262232 CLI262209:CLI262232 CVE262209:CVE262232 DFA262209:DFA262232 DOW262209:DOW262232 DYS262209:DYS262232 EIO262209:EIO262232 ESK262209:ESK262232 FCG262209:FCG262232 FMC262209:FMC262232 FVY262209:FVY262232 GFU262209:GFU262232 GPQ262209:GPQ262232 GZM262209:GZM262232 HJI262209:HJI262232 HTE262209:HTE262232 IDA262209:IDA262232 IMW262209:IMW262232 IWS262209:IWS262232 JGO262209:JGO262232 JQK262209:JQK262232 KAG262209:KAG262232 KKC262209:KKC262232 KTY262209:KTY262232 LDU262209:LDU262232 LNQ262209:LNQ262232 LXM262209:LXM262232 MHI262209:MHI262232 MRE262209:MRE262232 NBA262209:NBA262232 NKW262209:NKW262232 NUS262209:NUS262232 OEO262209:OEO262232 OOK262209:OOK262232 OYG262209:OYG262232 PIC262209:PIC262232 PRY262209:PRY262232 QBU262209:QBU262232 QLQ262209:QLQ262232 QVM262209:QVM262232 RFI262209:RFI262232 RPE262209:RPE262232 RZA262209:RZA262232 SIW262209:SIW262232 SSS262209:SSS262232 TCO262209:TCO262232 TMK262209:TMK262232 TWG262209:TWG262232 UGC262209:UGC262232 UPY262209:UPY262232 UZU262209:UZU262232 VJQ262209:VJQ262232 VTM262209:VTM262232 WDI262209:WDI262232 WNE262209:WNE262232 WXA262209:WXA262232 KO327745:KO327768 UK327745:UK327768 AEG327745:AEG327768 AOC327745:AOC327768 AXY327745:AXY327768 BHU327745:BHU327768 BRQ327745:BRQ327768 CBM327745:CBM327768 CLI327745:CLI327768 CVE327745:CVE327768 DFA327745:DFA327768 DOW327745:DOW327768 DYS327745:DYS327768 EIO327745:EIO327768 ESK327745:ESK327768 FCG327745:FCG327768 FMC327745:FMC327768 FVY327745:FVY327768 GFU327745:GFU327768 GPQ327745:GPQ327768 GZM327745:GZM327768 HJI327745:HJI327768 HTE327745:HTE327768 IDA327745:IDA327768 IMW327745:IMW327768 IWS327745:IWS327768 JGO327745:JGO327768 JQK327745:JQK327768 KAG327745:KAG327768 KKC327745:KKC327768 KTY327745:KTY327768 LDU327745:LDU327768 LNQ327745:LNQ327768 LXM327745:LXM327768 MHI327745:MHI327768 MRE327745:MRE327768 NBA327745:NBA327768 NKW327745:NKW327768 NUS327745:NUS327768 OEO327745:OEO327768 OOK327745:OOK327768 OYG327745:OYG327768 PIC327745:PIC327768 PRY327745:PRY327768 QBU327745:QBU327768 QLQ327745:QLQ327768 QVM327745:QVM327768 RFI327745:RFI327768 RPE327745:RPE327768 RZA327745:RZA327768 SIW327745:SIW327768 SSS327745:SSS327768 TCO327745:TCO327768 TMK327745:TMK327768 TWG327745:TWG327768 UGC327745:UGC327768 UPY327745:UPY327768 UZU327745:UZU327768 VJQ327745:VJQ327768 VTM327745:VTM327768 WDI327745:WDI327768 WNE327745:WNE327768 WXA327745:WXA327768 KO393281:KO393304 UK393281:UK393304 AEG393281:AEG393304 AOC393281:AOC393304 AXY393281:AXY393304 BHU393281:BHU393304 BRQ393281:BRQ393304 CBM393281:CBM393304 CLI393281:CLI393304 CVE393281:CVE393304 DFA393281:DFA393304 DOW393281:DOW393304 DYS393281:DYS393304 EIO393281:EIO393304 ESK393281:ESK393304 FCG393281:FCG393304 FMC393281:FMC393304 FVY393281:FVY393304 GFU393281:GFU393304 GPQ393281:GPQ393304 GZM393281:GZM393304 HJI393281:HJI393304 HTE393281:HTE393304 IDA393281:IDA393304 IMW393281:IMW393304 IWS393281:IWS393304 JGO393281:JGO393304 JQK393281:JQK393304 KAG393281:KAG393304 KKC393281:KKC393304 KTY393281:KTY393304 LDU393281:LDU393304 LNQ393281:LNQ393304 LXM393281:LXM393304 MHI393281:MHI393304 MRE393281:MRE393304 NBA393281:NBA393304 NKW393281:NKW393304 NUS393281:NUS393304 OEO393281:OEO393304 OOK393281:OOK393304 OYG393281:OYG393304 PIC393281:PIC393304 PRY393281:PRY393304 QBU393281:QBU393304 QLQ393281:QLQ393304 QVM393281:QVM393304 RFI393281:RFI393304 RPE393281:RPE393304 RZA393281:RZA393304 SIW393281:SIW393304 SSS393281:SSS393304 TCO393281:TCO393304 TMK393281:TMK393304 TWG393281:TWG393304 UGC393281:UGC393304 UPY393281:UPY393304 UZU393281:UZU393304 VJQ393281:VJQ393304 VTM393281:VTM393304 WDI393281:WDI393304 WNE393281:WNE393304 WXA393281:WXA393304 KO458817:KO458840 UK458817:UK458840 AEG458817:AEG458840 AOC458817:AOC458840 AXY458817:AXY458840 BHU458817:BHU458840 BRQ458817:BRQ458840 CBM458817:CBM458840 CLI458817:CLI458840 CVE458817:CVE458840 DFA458817:DFA458840 DOW458817:DOW458840 DYS458817:DYS458840 EIO458817:EIO458840 ESK458817:ESK458840 FCG458817:FCG458840 FMC458817:FMC458840 FVY458817:FVY458840 GFU458817:GFU458840 GPQ458817:GPQ458840 GZM458817:GZM458840 HJI458817:HJI458840 HTE458817:HTE458840 IDA458817:IDA458840 IMW458817:IMW458840 IWS458817:IWS458840 JGO458817:JGO458840 JQK458817:JQK458840 KAG458817:KAG458840 KKC458817:KKC458840 KTY458817:KTY458840 LDU458817:LDU458840 LNQ458817:LNQ458840 LXM458817:LXM458840 MHI458817:MHI458840 MRE458817:MRE458840 NBA458817:NBA458840 NKW458817:NKW458840 NUS458817:NUS458840 OEO458817:OEO458840 OOK458817:OOK458840 OYG458817:OYG458840 PIC458817:PIC458840 PRY458817:PRY458840 QBU458817:QBU458840 QLQ458817:QLQ458840 QVM458817:QVM458840 RFI458817:RFI458840 RPE458817:RPE458840 RZA458817:RZA458840 SIW458817:SIW458840 SSS458817:SSS458840 TCO458817:TCO458840 TMK458817:TMK458840 TWG458817:TWG458840 UGC458817:UGC458840 UPY458817:UPY458840 UZU458817:UZU458840 VJQ458817:VJQ458840 VTM458817:VTM458840 WDI458817:WDI458840 WNE458817:WNE458840 WXA458817:WXA458840 KO524353:KO524376 UK524353:UK524376 AEG524353:AEG524376 AOC524353:AOC524376 AXY524353:AXY524376 BHU524353:BHU524376 BRQ524353:BRQ524376 CBM524353:CBM524376 CLI524353:CLI524376 CVE524353:CVE524376 DFA524353:DFA524376 DOW524353:DOW524376 DYS524353:DYS524376 EIO524353:EIO524376 ESK524353:ESK524376 FCG524353:FCG524376 FMC524353:FMC524376 FVY524353:FVY524376 GFU524353:GFU524376 GPQ524353:GPQ524376 GZM524353:GZM524376 HJI524353:HJI524376 HTE524353:HTE524376 IDA524353:IDA524376 IMW524353:IMW524376 IWS524353:IWS524376 JGO524353:JGO524376 JQK524353:JQK524376 KAG524353:KAG524376 KKC524353:KKC524376 KTY524353:KTY524376 LDU524353:LDU524376 LNQ524353:LNQ524376 LXM524353:LXM524376 MHI524353:MHI524376 MRE524353:MRE524376 NBA524353:NBA524376 NKW524353:NKW524376 NUS524353:NUS524376 OEO524353:OEO524376 OOK524353:OOK524376 OYG524353:OYG524376 PIC524353:PIC524376 PRY524353:PRY524376 QBU524353:QBU524376 QLQ524353:QLQ524376 QVM524353:QVM524376 RFI524353:RFI524376 RPE524353:RPE524376 RZA524353:RZA524376 SIW524353:SIW524376 SSS524353:SSS524376 TCO524353:TCO524376 TMK524353:TMK524376 TWG524353:TWG524376 UGC524353:UGC524376 UPY524353:UPY524376 UZU524353:UZU524376 VJQ524353:VJQ524376 VTM524353:VTM524376 WDI524353:WDI524376 WNE524353:WNE524376 WXA524353:WXA524376 KO589889:KO589912 UK589889:UK589912 AEG589889:AEG589912 AOC589889:AOC589912 AXY589889:AXY589912 BHU589889:BHU589912 BRQ589889:BRQ589912 CBM589889:CBM589912 CLI589889:CLI589912 CVE589889:CVE589912 DFA589889:DFA589912 DOW589889:DOW589912 DYS589889:DYS589912 EIO589889:EIO589912 ESK589889:ESK589912 FCG589889:FCG589912 FMC589889:FMC589912 FVY589889:FVY589912 GFU589889:GFU589912 GPQ589889:GPQ589912 GZM589889:GZM589912 HJI589889:HJI589912 HTE589889:HTE589912 IDA589889:IDA589912 IMW589889:IMW589912 IWS589889:IWS589912 JGO589889:JGO589912 JQK589889:JQK589912 KAG589889:KAG589912 KKC589889:KKC589912 KTY589889:KTY589912 LDU589889:LDU589912 LNQ589889:LNQ589912 LXM589889:LXM589912 MHI589889:MHI589912 MRE589889:MRE589912 NBA589889:NBA589912 NKW589889:NKW589912 NUS589889:NUS589912 OEO589889:OEO589912 OOK589889:OOK589912 OYG589889:OYG589912 PIC589889:PIC589912 PRY589889:PRY589912 QBU589889:QBU589912 QLQ589889:QLQ589912 QVM589889:QVM589912 RFI589889:RFI589912 RPE589889:RPE589912 RZA589889:RZA589912 SIW589889:SIW589912 SSS589889:SSS589912 TCO589889:TCO589912 TMK589889:TMK589912 TWG589889:TWG589912 UGC589889:UGC589912 UPY589889:UPY589912 UZU589889:UZU589912 VJQ589889:VJQ589912 VTM589889:VTM589912 WDI589889:WDI589912 WNE589889:WNE589912 WXA589889:WXA589912 KO655425:KO655448 UK655425:UK655448 AEG655425:AEG655448 AOC655425:AOC655448 AXY655425:AXY655448 BHU655425:BHU655448 BRQ655425:BRQ655448 CBM655425:CBM655448 CLI655425:CLI655448 CVE655425:CVE655448 DFA655425:DFA655448 DOW655425:DOW655448 DYS655425:DYS655448 EIO655425:EIO655448 ESK655425:ESK655448 FCG655425:FCG655448 FMC655425:FMC655448 FVY655425:FVY655448 GFU655425:GFU655448 GPQ655425:GPQ655448 GZM655425:GZM655448 HJI655425:HJI655448 HTE655425:HTE655448 IDA655425:IDA655448 IMW655425:IMW655448 IWS655425:IWS655448 JGO655425:JGO655448 JQK655425:JQK655448 KAG655425:KAG655448 KKC655425:KKC655448 KTY655425:KTY655448 LDU655425:LDU655448 LNQ655425:LNQ655448 LXM655425:LXM655448 MHI655425:MHI655448 MRE655425:MRE655448 NBA655425:NBA655448 NKW655425:NKW655448 NUS655425:NUS655448 OEO655425:OEO655448 OOK655425:OOK655448 OYG655425:OYG655448 PIC655425:PIC655448 PRY655425:PRY655448 QBU655425:QBU655448 QLQ655425:QLQ655448 QVM655425:QVM655448 RFI655425:RFI655448 RPE655425:RPE655448 RZA655425:RZA655448 SIW655425:SIW655448 SSS655425:SSS655448 TCO655425:TCO655448 TMK655425:TMK655448 TWG655425:TWG655448 UGC655425:UGC655448 UPY655425:UPY655448 UZU655425:UZU655448 VJQ655425:VJQ655448 VTM655425:VTM655448 WDI655425:WDI655448 WNE655425:WNE655448 WXA655425:WXA655448 KO720961:KO720984 UK720961:UK720984 AEG720961:AEG720984 AOC720961:AOC720984 AXY720961:AXY720984 BHU720961:BHU720984 BRQ720961:BRQ720984 CBM720961:CBM720984 CLI720961:CLI720984 CVE720961:CVE720984 DFA720961:DFA720984 DOW720961:DOW720984 DYS720961:DYS720984 EIO720961:EIO720984 ESK720961:ESK720984 FCG720961:FCG720984 FMC720961:FMC720984 FVY720961:FVY720984 GFU720961:GFU720984 GPQ720961:GPQ720984 GZM720961:GZM720984 HJI720961:HJI720984 HTE720961:HTE720984 IDA720961:IDA720984 IMW720961:IMW720984 IWS720961:IWS720984 JGO720961:JGO720984 JQK720961:JQK720984 KAG720961:KAG720984 KKC720961:KKC720984 KTY720961:KTY720984 LDU720961:LDU720984 LNQ720961:LNQ720984 LXM720961:LXM720984 MHI720961:MHI720984 MRE720961:MRE720984 NBA720961:NBA720984 NKW720961:NKW720984 NUS720961:NUS720984 OEO720961:OEO720984 OOK720961:OOK720984 OYG720961:OYG720984 PIC720961:PIC720984 PRY720961:PRY720984 QBU720961:QBU720984 QLQ720961:QLQ720984 QVM720961:QVM720984 RFI720961:RFI720984 RPE720961:RPE720984 RZA720961:RZA720984 SIW720961:SIW720984 SSS720961:SSS720984 TCO720961:TCO720984 TMK720961:TMK720984 TWG720961:TWG720984 UGC720961:UGC720984 UPY720961:UPY720984 UZU720961:UZU720984 VJQ720961:VJQ720984 VTM720961:VTM720984 WDI720961:WDI720984 WNE720961:WNE720984 WXA720961:WXA720984 KO786497:KO786520 UK786497:UK786520 AEG786497:AEG786520 AOC786497:AOC786520 AXY786497:AXY786520 BHU786497:BHU786520 BRQ786497:BRQ786520 CBM786497:CBM786520 CLI786497:CLI786520 CVE786497:CVE786520 DFA786497:DFA786520 DOW786497:DOW786520 DYS786497:DYS786520 EIO786497:EIO786520 ESK786497:ESK786520 FCG786497:FCG786520 FMC786497:FMC786520 FVY786497:FVY786520 GFU786497:GFU786520 GPQ786497:GPQ786520 GZM786497:GZM786520 HJI786497:HJI786520 HTE786497:HTE786520 IDA786497:IDA786520 IMW786497:IMW786520 IWS786497:IWS786520 JGO786497:JGO786520 JQK786497:JQK786520 KAG786497:KAG786520 KKC786497:KKC786520 KTY786497:KTY786520 LDU786497:LDU786520 LNQ786497:LNQ786520 LXM786497:LXM786520 MHI786497:MHI786520 MRE786497:MRE786520 NBA786497:NBA786520 NKW786497:NKW786520 NUS786497:NUS786520 OEO786497:OEO786520 OOK786497:OOK786520 OYG786497:OYG786520 PIC786497:PIC786520 PRY786497:PRY786520 QBU786497:QBU786520 QLQ786497:QLQ786520 QVM786497:QVM786520 RFI786497:RFI786520 RPE786497:RPE786520 RZA786497:RZA786520 SIW786497:SIW786520 SSS786497:SSS786520 TCO786497:TCO786520 TMK786497:TMK786520 TWG786497:TWG786520 UGC786497:UGC786520 UPY786497:UPY786520 UZU786497:UZU786520 VJQ786497:VJQ786520 VTM786497:VTM786520 WDI786497:WDI786520 WNE786497:WNE786520 WXA786497:WXA786520 KO852033:KO852056 UK852033:UK852056 AEG852033:AEG852056 AOC852033:AOC852056 AXY852033:AXY852056 BHU852033:BHU852056 BRQ852033:BRQ852056 CBM852033:CBM852056 CLI852033:CLI852056 CVE852033:CVE852056 DFA852033:DFA852056 DOW852033:DOW852056 DYS852033:DYS852056 EIO852033:EIO852056 ESK852033:ESK852056 FCG852033:FCG852056 FMC852033:FMC852056 FVY852033:FVY852056 GFU852033:GFU852056 GPQ852033:GPQ852056 GZM852033:GZM852056 HJI852033:HJI852056 HTE852033:HTE852056 IDA852033:IDA852056 IMW852033:IMW852056 IWS852033:IWS852056 JGO852033:JGO852056 JQK852033:JQK852056 KAG852033:KAG852056 KKC852033:KKC852056 KTY852033:KTY852056 LDU852033:LDU852056 LNQ852033:LNQ852056 LXM852033:LXM852056 MHI852033:MHI852056 MRE852033:MRE852056 NBA852033:NBA852056 NKW852033:NKW852056 NUS852033:NUS852056 OEO852033:OEO852056 OOK852033:OOK852056 OYG852033:OYG852056 PIC852033:PIC852056 PRY852033:PRY852056 QBU852033:QBU852056 QLQ852033:QLQ852056 QVM852033:QVM852056 RFI852033:RFI852056 RPE852033:RPE852056 RZA852033:RZA852056 SIW852033:SIW852056 SSS852033:SSS852056 TCO852033:TCO852056 TMK852033:TMK852056 TWG852033:TWG852056 UGC852033:UGC852056 UPY852033:UPY852056 UZU852033:UZU852056 VJQ852033:VJQ852056 VTM852033:VTM852056 WDI852033:WDI852056 WNE852033:WNE852056 WXA852033:WXA852056 KO917569:KO917592 UK917569:UK917592 AEG917569:AEG917592 AOC917569:AOC917592 AXY917569:AXY917592 BHU917569:BHU917592 BRQ917569:BRQ917592 CBM917569:CBM917592 CLI917569:CLI917592 CVE917569:CVE917592 DFA917569:DFA917592 DOW917569:DOW917592 DYS917569:DYS917592 EIO917569:EIO917592 ESK917569:ESK917592 FCG917569:FCG917592 FMC917569:FMC917592 FVY917569:FVY917592 GFU917569:GFU917592 GPQ917569:GPQ917592 GZM917569:GZM917592 HJI917569:HJI917592 HTE917569:HTE917592 IDA917569:IDA917592 IMW917569:IMW917592 IWS917569:IWS917592 JGO917569:JGO917592 JQK917569:JQK917592 KAG917569:KAG917592 KKC917569:KKC917592 KTY917569:KTY917592 LDU917569:LDU917592 LNQ917569:LNQ917592 LXM917569:LXM917592 MHI917569:MHI917592 MRE917569:MRE917592 NBA917569:NBA917592 NKW917569:NKW917592 NUS917569:NUS917592 OEO917569:OEO917592 OOK917569:OOK917592 OYG917569:OYG917592 PIC917569:PIC917592 PRY917569:PRY917592 QBU917569:QBU917592 QLQ917569:QLQ917592 QVM917569:QVM917592 RFI917569:RFI917592 RPE917569:RPE917592 RZA917569:RZA917592 SIW917569:SIW917592 SSS917569:SSS917592 TCO917569:TCO917592 TMK917569:TMK917592 TWG917569:TWG917592 UGC917569:UGC917592 UPY917569:UPY917592 UZU917569:UZU917592 VJQ917569:VJQ917592 VTM917569:VTM917592 WDI917569:WDI917592 WNE917569:WNE917592 WXA917569:WXA917592 KO983105:KO983128 UK983105:UK983128 AEG983105:AEG983128 AOC983105:AOC983128 AXY983105:AXY983128 BHU983105:BHU983128 BRQ983105:BRQ983128 CBM983105:CBM983128 CLI983105:CLI983128 CVE983105:CVE983128 DFA983105:DFA983128 DOW983105:DOW983128 DYS983105:DYS983128 EIO983105:EIO983128 ESK983105:ESK983128 FCG983105:FCG983128 FMC983105:FMC983128 FVY983105:FVY983128 GFU983105:GFU983128 GPQ983105:GPQ983128 GZM983105:GZM983128 HJI983105:HJI983128 HTE983105:HTE983128 IDA983105:IDA983128 IMW983105:IMW983128 IWS983105:IWS983128 JGO983105:JGO983128 JQK983105:JQK983128 KAG983105:KAG983128 KKC983105:KKC983128 KTY983105:KTY983128 LDU983105:LDU983128 LNQ983105:LNQ983128 LXM983105:LXM983128 MHI983105:MHI983128 MRE983105:MRE983128 NBA983105:NBA983128 NKW983105:NKW983128 NUS983105:NUS983128 OEO983105:OEO983128 OOK983105:OOK983128 OYG983105:OYG983128 PIC983105:PIC983128 PRY983105:PRY983128 QBU983105:QBU983128 QLQ983105:QLQ983128 QVM983105:QVM983128 RFI983105:RFI983128 RPE983105:RPE983128 RZA983105:RZA983128 SIW983105:SIW983128 SSS983105:SSS983128 TCO983105:TCO983128 TMK983105:TMK983128 TWG983105:TWG983128 UGC983105:UGC983128 UPY983105:UPY983128 UZU983105:UZU983128 VJQ983105:VJQ983128 VTM983105:VTM983128 WDI983105:WDI983128 WNE983105:WNE983128 WXA983105:WXA983128 WWL983105:WWL983933 JZ65601:JZ66429 TV65601:TV66429 ADR65601:ADR66429 ANN65601:ANN66429 AXJ65601:AXJ66429 BHF65601:BHF66429 BRB65601:BRB66429 CAX65601:CAX66429 CKT65601:CKT66429 CUP65601:CUP66429 DEL65601:DEL66429 DOH65601:DOH66429 DYD65601:DYD66429 EHZ65601:EHZ66429 ERV65601:ERV66429 FBR65601:FBR66429 FLN65601:FLN66429 FVJ65601:FVJ66429 GFF65601:GFF66429 GPB65601:GPB66429 GYX65601:GYX66429 HIT65601:HIT66429 HSP65601:HSP66429 ICL65601:ICL66429 IMH65601:IMH66429 IWD65601:IWD66429 JFZ65601:JFZ66429 JPV65601:JPV66429 JZR65601:JZR66429 KJN65601:KJN66429 KTJ65601:KTJ66429 LDF65601:LDF66429 LNB65601:LNB66429 LWX65601:LWX66429 MGT65601:MGT66429 MQP65601:MQP66429 NAL65601:NAL66429 NKH65601:NKH66429 NUD65601:NUD66429 ODZ65601:ODZ66429 ONV65601:ONV66429 OXR65601:OXR66429 PHN65601:PHN66429 PRJ65601:PRJ66429 QBF65601:QBF66429 QLB65601:QLB66429 QUX65601:QUX66429 RET65601:RET66429 ROP65601:ROP66429 RYL65601:RYL66429 SIH65601:SIH66429 SSD65601:SSD66429 TBZ65601:TBZ66429 TLV65601:TLV66429 TVR65601:TVR66429 UFN65601:UFN66429 UPJ65601:UPJ66429 UZF65601:UZF66429 VJB65601:VJB66429 VSX65601:VSX66429 WCT65601:WCT66429 WMP65601:WMP66429 WWL65601:WWL66429 JZ131137:JZ131965 TV131137:TV131965 ADR131137:ADR131965 ANN131137:ANN131965 AXJ131137:AXJ131965 BHF131137:BHF131965 BRB131137:BRB131965 CAX131137:CAX131965 CKT131137:CKT131965 CUP131137:CUP131965 DEL131137:DEL131965 DOH131137:DOH131965 DYD131137:DYD131965 EHZ131137:EHZ131965 ERV131137:ERV131965 FBR131137:FBR131965 FLN131137:FLN131965 FVJ131137:FVJ131965 GFF131137:GFF131965 GPB131137:GPB131965 GYX131137:GYX131965 HIT131137:HIT131965 HSP131137:HSP131965 ICL131137:ICL131965 IMH131137:IMH131965 IWD131137:IWD131965 JFZ131137:JFZ131965 JPV131137:JPV131965 JZR131137:JZR131965 KJN131137:KJN131965 KTJ131137:KTJ131965 LDF131137:LDF131965 LNB131137:LNB131965 LWX131137:LWX131965 MGT131137:MGT131965 MQP131137:MQP131965 NAL131137:NAL131965 NKH131137:NKH131965 NUD131137:NUD131965 ODZ131137:ODZ131965 ONV131137:ONV131965 OXR131137:OXR131965 PHN131137:PHN131965 PRJ131137:PRJ131965 QBF131137:QBF131965 QLB131137:QLB131965 QUX131137:QUX131965 RET131137:RET131965 ROP131137:ROP131965 RYL131137:RYL131965 SIH131137:SIH131965 SSD131137:SSD131965 TBZ131137:TBZ131965 TLV131137:TLV131965 TVR131137:TVR131965 UFN131137:UFN131965 UPJ131137:UPJ131965 UZF131137:UZF131965 VJB131137:VJB131965 VSX131137:VSX131965 WCT131137:WCT131965 WMP131137:WMP131965 WWL131137:WWL131965 JZ196673:JZ197501 TV196673:TV197501 ADR196673:ADR197501 ANN196673:ANN197501 AXJ196673:AXJ197501 BHF196673:BHF197501 BRB196673:BRB197501 CAX196673:CAX197501 CKT196673:CKT197501 CUP196673:CUP197501 DEL196673:DEL197501 DOH196673:DOH197501 DYD196673:DYD197501 EHZ196673:EHZ197501 ERV196673:ERV197501 FBR196673:FBR197501 FLN196673:FLN197501 FVJ196673:FVJ197501 GFF196673:GFF197501 GPB196673:GPB197501 GYX196673:GYX197501 HIT196673:HIT197501 HSP196673:HSP197501 ICL196673:ICL197501 IMH196673:IMH197501 IWD196673:IWD197501 JFZ196673:JFZ197501 JPV196673:JPV197501 JZR196673:JZR197501 KJN196673:KJN197501 KTJ196673:KTJ197501 LDF196673:LDF197501 LNB196673:LNB197501 LWX196673:LWX197501 MGT196673:MGT197501 MQP196673:MQP197501 NAL196673:NAL197501 NKH196673:NKH197501 NUD196673:NUD197501 ODZ196673:ODZ197501 ONV196673:ONV197501 OXR196673:OXR197501 PHN196673:PHN197501 PRJ196673:PRJ197501 QBF196673:QBF197501 QLB196673:QLB197501 QUX196673:QUX197501 RET196673:RET197501 ROP196673:ROP197501 RYL196673:RYL197501 SIH196673:SIH197501 SSD196673:SSD197501 TBZ196673:TBZ197501 TLV196673:TLV197501 TVR196673:TVR197501 UFN196673:UFN197501 UPJ196673:UPJ197501 UZF196673:UZF197501 VJB196673:VJB197501 VSX196673:VSX197501 WCT196673:WCT197501 WMP196673:WMP197501 WWL196673:WWL197501 JZ262209:JZ263037 TV262209:TV263037 ADR262209:ADR263037 ANN262209:ANN263037 AXJ262209:AXJ263037 BHF262209:BHF263037 BRB262209:BRB263037 CAX262209:CAX263037 CKT262209:CKT263037 CUP262209:CUP263037 DEL262209:DEL263037 DOH262209:DOH263037 DYD262209:DYD263037 EHZ262209:EHZ263037 ERV262209:ERV263037 FBR262209:FBR263037 FLN262209:FLN263037 FVJ262209:FVJ263037 GFF262209:GFF263037 GPB262209:GPB263037 GYX262209:GYX263037 HIT262209:HIT263037 HSP262209:HSP263037 ICL262209:ICL263037 IMH262209:IMH263037 IWD262209:IWD263037 JFZ262209:JFZ263037 JPV262209:JPV263037 JZR262209:JZR263037 KJN262209:KJN263037 KTJ262209:KTJ263037 LDF262209:LDF263037 LNB262209:LNB263037 LWX262209:LWX263037 MGT262209:MGT263037 MQP262209:MQP263037 NAL262209:NAL263037 NKH262209:NKH263037 NUD262209:NUD263037 ODZ262209:ODZ263037 ONV262209:ONV263037 OXR262209:OXR263037 PHN262209:PHN263037 PRJ262209:PRJ263037 QBF262209:QBF263037 QLB262209:QLB263037 QUX262209:QUX263037 RET262209:RET263037 ROP262209:ROP263037 RYL262209:RYL263037 SIH262209:SIH263037 SSD262209:SSD263037 TBZ262209:TBZ263037 TLV262209:TLV263037 TVR262209:TVR263037 UFN262209:UFN263037 UPJ262209:UPJ263037 UZF262209:UZF263037 VJB262209:VJB263037 VSX262209:VSX263037 WCT262209:WCT263037 WMP262209:WMP263037 WWL262209:WWL263037 JZ327745:JZ328573 TV327745:TV328573 ADR327745:ADR328573 ANN327745:ANN328573 AXJ327745:AXJ328573 BHF327745:BHF328573 BRB327745:BRB328573 CAX327745:CAX328573 CKT327745:CKT328573 CUP327745:CUP328573 DEL327745:DEL328573 DOH327745:DOH328573 DYD327745:DYD328573 EHZ327745:EHZ328573 ERV327745:ERV328573 FBR327745:FBR328573 FLN327745:FLN328573 FVJ327745:FVJ328573 GFF327745:GFF328573 GPB327745:GPB328573 GYX327745:GYX328573 HIT327745:HIT328573 HSP327745:HSP328573 ICL327745:ICL328573 IMH327745:IMH328573 IWD327745:IWD328573 JFZ327745:JFZ328573 JPV327745:JPV328573 JZR327745:JZR328573 KJN327745:KJN328573 KTJ327745:KTJ328573 LDF327745:LDF328573 LNB327745:LNB328573 LWX327745:LWX328573 MGT327745:MGT328573 MQP327745:MQP328573 NAL327745:NAL328573 NKH327745:NKH328573 NUD327745:NUD328573 ODZ327745:ODZ328573 ONV327745:ONV328573 OXR327745:OXR328573 PHN327745:PHN328573 PRJ327745:PRJ328573 QBF327745:QBF328573 QLB327745:QLB328573 QUX327745:QUX328573 RET327745:RET328573 ROP327745:ROP328573 RYL327745:RYL328573 SIH327745:SIH328573 SSD327745:SSD328573 TBZ327745:TBZ328573 TLV327745:TLV328573 TVR327745:TVR328573 UFN327745:UFN328573 UPJ327745:UPJ328573 UZF327745:UZF328573 VJB327745:VJB328573 VSX327745:VSX328573 WCT327745:WCT328573 WMP327745:WMP328573 WWL327745:WWL328573 JZ393281:JZ394109 TV393281:TV394109 ADR393281:ADR394109 ANN393281:ANN394109 AXJ393281:AXJ394109 BHF393281:BHF394109 BRB393281:BRB394109 CAX393281:CAX394109 CKT393281:CKT394109 CUP393281:CUP394109 DEL393281:DEL394109 DOH393281:DOH394109 DYD393281:DYD394109 EHZ393281:EHZ394109 ERV393281:ERV394109 FBR393281:FBR394109 FLN393281:FLN394109 FVJ393281:FVJ394109 GFF393281:GFF394109 GPB393281:GPB394109 GYX393281:GYX394109 HIT393281:HIT394109 HSP393281:HSP394109 ICL393281:ICL394109 IMH393281:IMH394109 IWD393281:IWD394109 JFZ393281:JFZ394109 JPV393281:JPV394109 JZR393281:JZR394109 KJN393281:KJN394109 KTJ393281:KTJ394109 LDF393281:LDF394109 LNB393281:LNB394109 LWX393281:LWX394109 MGT393281:MGT394109 MQP393281:MQP394109 NAL393281:NAL394109 NKH393281:NKH394109 NUD393281:NUD394109 ODZ393281:ODZ394109 ONV393281:ONV394109 OXR393281:OXR394109 PHN393281:PHN394109 PRJ393281:PRJ394109 QBF393281:QBF394109 QLB393281:QLB394109 QUX393281:QUX394109 RET393281:RET394109 ROP393281:ROP394109 RYL393281:RYL394109 SIH393281:SIH394109 SSD393281:SSD394109 TBZ393281:TBZ394109 TLV393281:TLV394109 TVR393281:TVR394109 UFN393281:UFN394109 UPJ393281:UPJ394109 UZF393281:UZF394109 VJB393281:VJB394109 VSX393281:VSX394109 WCT393281:WCT394109 WMP393281:WMP394109 WWL393281:WWL394109 JZ458817:JZ459645 TV458817:TV459645 ADR458817:ADR459645 ANN458817:ANN459645 AXJ458817:AXJ459645 BHF458817:BHF459645 BRB458817:BRB459645 CAX458817:CAX459645 CKT458817:CKT459645 CUP458817:CUP459645 DEL458817:DEL459645 DOH458817:DOH459645 DYD458817:DYD459645 EHZ458817:EHZ459645 ERV458817:ERV459645 FBR458817:FBR459645 FLN458817:FLN459645 FVJ458817:FVJ459645 GFF458817:GFF459645 GPB458817:GPB459645 GYX458817:GYX459645 HIT458817:HIT459645 HSP458817:HSP459645 ICL458817:ICL459645 IMH458817:IMH459645 IWD458817:IWD459645 JFZ458817:JFZ459645 JPV458817:JPV459645 JZR458817:JZR459645 KJN458817:KJN459645 KTJ458817:KTJ459645 LDF458817:LDF459645 LNB458817:LNB459645 LWX458817:LWX459645 MGT458817:MGT459645 MQP458817:MQP459645 NAL458817:NAL459645 NKH458817:NKH459645 NUD458817:NUD459645 ODZ458817:ODZ459645 ONV458817:ONV459645 OXR458817:OXR459645 PHN458817:PHN459645 PRJ458817:PRJ459645 QBF458817:QBF459645 QLB458817:QLB459645 QUX458817:QUX459645 RET458817:RET459645 ROP458817:ROP459645 RYL458817:RYL459645 SIH458817:SIH459645 SSD458817:SSD459645 TBZ458817:TBZ459645 TLV458817:TLV459645 TVR458817:TVR459645 UFN458817:UFN459645 UPJ458817:UPJ459645 UZF458817:UZF459645 VJB458817:VJB459645 VSX458817:VSX459645 WCT458817:WCT459645 WMP458817:WMP459645 WWL458817:WWL459645 JZ524353:JZ525181 TV524353:TV525181 ADR524353:ADR525181 ANN524353:ANN525181 AXJ524353:AXJ525181 BHF524353:BHF525181 BRB524353:BRB525181 CAX524353:CAX525181 CKT524353:CKT525181 CUP524353:CUP525181 DEL524353:DEL525181 DOH524353:DOH525181 DYD524353:DYD525181 EHZ524353:EHZ525181 ERV524353:ERV525181 FBR524353:FBR525181 FLN524353:FLN525181 FVJ524353:FVJ525181 GFF524353:GFF525181 GPB524353:GPB525181 GYX524353:GYX525181 HIT524353:HIT525181 HSP524353:HSP525181 ICL524353:ICL525181 IMH524353:IMH525181 IWD524353:IWD525181 JFZ524353:JFZ525181 JPV524353:JPV525181 JZR524353:JZR525181 KJN524353:KJN525181 KTJ524353:KTJ525181 LDF524353:LDF525181 LNB524353:LNB525181 LWX524353:LWX525181 MGT524353:MGT525181 MQP524353:MQP525181 NAL524353:NAL525181 NKH524353:NKH525181 NUD524353:NUD525181 ODZ524353:ODZ525181 ONV524353:ONV525181 OXR524353:OXR525181 PHN524353:PHN525181 PRJ524353:PRJ525181 QBF524353:QBF525181 QLB524353:QLB525181 QUX524353:QUX525181 RET524353:RET525181 ROP524353:ROP525181 RYL524353:RYL525181 SIH524353:SIH525181 SSD524353:SSD525181 TBZ524353:TBZ525181 TLV524353:TLV525181 TVR524353:TVR525181 UFN524353:UFN525181 UPJ524353:UPJ525181 UZF524353:UZF525181 VJB524353:VJB525181 VSX524353:VSX525181 WCT524353:WCT525181 WMP524353:WMP525181 WWL524353:WWL525181 JZ589889:JZ590717 TV589889:TV590717 ADR589889:ADR590717 ANN589889:ANN590717 AXJ589889:AXJ590717 BHF589889:BHF590717 BRB589889:BRB590717 CAX589889:CAX590717 CKT589889:CKT590717 CUP589889:CUP590717 DEL589889:DEL590717 DOH589889:DOH590717 DYD589889:DYD590717 EHZ589889:EHZ590717 ERV589889:ERV590717 FBR589889:FBR590717 FLN589889:FLN590717 FVJ589889:FVJ590717 GFF589889:GFF590717 GPB589889:GPB590717 GYX589889:GYX590717 HIT589889:HIT590717 HSP589889:HSP590717 ICL589889:ICL590717 IMH589889:IMH590717 IWD589889:IWD590717 JFZ589889:JFZ590717 JPV589889:JPV590717 JZR589889:JZR590717 KJN589889:KJN590717 KTJ589889:KTJ590717 LDF589889:LDF590717 LNB589889:LNB590717 LWX589889:LWX590717 MGT589889:MGT590717 MQP589889:MQP590717 NAL589889:NAL590717 NKH589889:NKH590717 NUD589889:NUD590717 ODZ589889:ODZ590717 ONV589889:ONV590717 OXR589889:OXR590717 PHN589889:PHN590717 PRJ589889:PRJ590717 QBF589889:QBF590717 QLB589889:QLB590717 QUX589889:QUX590717 RET589889:RET590717 ROP589889:ROP590717 RYL589889:RYL590717 SIH589889:SIH590717 SSD589889:SSD590717 TBZ589889:TBZ590717 TLV589889:TLV590717 TVR589889:TVR590717 UFN589889:UFN590717 UPJ589889:UPJ590717 UZF589889:UZF590717 VJB589889:VJB590717 VSX589889:VSX590717 WCT589889:WCT590717 WMP589889:WMP590717 WWL589889:WWL590717 JZ655425:JZ656253 TV655425:TV656253 ADR655425:ADR656253 ANN655425:ANN656253 AXJ655425:AXJ656253 BHF655425:BHF656253 BRB655425:BRB656253 CAX655425:CAX656253 CKT655425:CKT656253 CUP655425:CUP656253 DEL655425:DEL656253 DOH655425:DOH656253 DYD655425:DYD656253 EHZ655425:EHZ656253 ERV655425:ERV656253 FBR655425:FBR656253 FLN655425:FLN656253 FVJ655425:FVJ656253 GFF655425:GFF656253 GPB655425:GPB656253 GYX655425:GYX656253 HIT655425:HIT656253 HSP655425:HSP656253 ICL655425:ICL656253 IMH655425:IMH656253 IWD655425:IWD656253 JFZ655425:JFZ656253 JPV655425:JPV656253 JZR655425:JZR656253 KJN655425:KJN656253 KTJ655425:KTJ656253 LDF655425:LDF656253 LNB655425:LNB656253 LWX655425:LWX656253 MGT655425:MGT656253 MQP655425:MQP656253 NAL655425:NAL656253 NKH655425:NKH656253 NUD655425:NUD656253 ODZ655425:ODZ656253 ONV655425:ONV656253 OXR655425:OXR656253 PHN655425:PHN656253 PRJ655425:PRJ656253 QBF655425:QBF656253 QLB655425:QLB656253 QUX655425:QUX656253 RET655425:RET656253 ROP655425:ROP656253 RYL655425:RYL656253 SIH655425:SIH656253 SSD655425:SSD656253 TBZ655425:TBZ656253 TLV655425:TLV656253 TVR655425:TVR656253 UFN655425:UFN656253 UPJ655425:UPJ656253 UZF655425:UZF656253 VJB655425:VJB656253 VSX655425:VSX656253 WCT655425:WCT656253 WMP655425:WMP656253 WWL655425:WWL656253 JZ720961:JZ721789 TV720961:TV721789 ADR720961:ADR721789 ANN720961:ANN721789 AXJ720961:AXJ721789 BHF720961:BHF721789 BRB720961:BRB721789 CAX720961:CAX721789 CKT720961:CKT721789 CUP720961:CUP721789 DEL720961:DEL721789 DOH720961:DOH721789 DYD720961:DYD721789 EHZ720961:EHZ721789 ERV720961:ERV721789 FBR720961:FBR721789 FLN720961:FLN721789 FVJ720961:FVJ721789 GFF720961:GFF721789 GPB720961:GPB721789 GYX720961:GYX721789 HIT720961:HIT721789 HSP720961:HSP721789 ICL720961:ICL721789 IMH720961:IMH721789 IWD720961:IWD721789 JFZ720961:JFZ721789 JPV720961:JPV721789 JZR720961:JZR721789 KJN720961:KJN721789 KTJ720961:KTJ721789 LDF720961:LDF721789 LNB720961:LNB721789 LWX720961:LWX721789 MGT720961:MGT721789 MQP720961:MQP721789 NAL720961:NAL721789 NKH720961:NKH721789 NUD720961:NUD721789 ODZ720961:ODZ721789 ONV720961:ONV721789 OXR720961:OXR721789 PHN720961:PHN721789 PRJ720961:PRJ721789 QBF720961:QBF721789 QLB720961:QLB721789 QUX720961:QUX721789 RET720961:RET721789 ROP720961:ROP721789 RYL720961:RYL721789 SIH720961:SIH721789 SSD720961:SSD721789 TBZ720961:TBZ721789 TLV720961:TLV721789 TVR720961:TVR721789 UFN720961:UFN721789 UPJ720961:UPJ721789 UZF720961:UZF721789 VJB720961:VJB721789 VSX720961:VSX721789 WCT720961:WCT721789 WMP720961:WMP721789 WWL720961:WWL721789 JZ786497:JZ787325 TV786497:TV787325 ADR786497:ADR787325 ANN786497:ANN787325 AXJ786497:AXJ787325 BHF786497:BHF787325 BRB786497:BRB787325 CAX786497:CAX787325 CKT786497:CKT787325 CUP786497:CUP787325 DEL786497:DEL787325 DOH786497:DOH787325 DYD786497:DYD787325 EHZ786497:EHZ787325 ERV786497:ERV787325 FBR786497:FBR787325 FLN786497:FLN787325 FVJ786497:FVJ787325 GFF786497:GFF787325 GPB786497:GPB787325 GYX786497:GYX787325 HIT786497:HIT787325 HSP786497:HSP787325 ICL786497:ICL787325 IMH786497:IMH787325 IWD786497:IWD787325 JFZ786497:JFZ787325 JPV786497:JPV787325 JZR786497:JZR787325 KJN786497:KJN787325 KTJ786497:KTJ787325 LDF786497:LDF787325 LNB786497:LNB787325 LWX786497:LWX787325 MGT786497:MGT787325 MQP786497:MQP787325 NAL786497:NAL787325 NKH786497:NKH787325 NUD786497:NUD787325 ODZ786497:ODZ787325 ONV786497:ONV787325 OXR786497:OXR787325 PHN786497:PHN787325 PRJ786497:PRJ787325 QBF786497:QBF787325 QLB786497:QLB787325 QUX786497:QUX787325 RET786497:RET787325 ROP786497:ROP787325 RYL786497:RYL787325 SIH786497:SIH787325 SSD786497:SSD787325 TBZ786497:TBZ787325 TLV786497:TLV787325 TVR786497:TVR787325 UFN786497:UFN787325 UPJ786497:UPJ787325 UZF786497:UZF787325 VJB786497:VJB787325 VSX786497:VSX787325 WCT786497:WCT787325 WMP786497:WMP787325 WWL786497:WWL787325 JZ852033:JZ852861 TV852033:TV852861 ADR852033:ADR852861 ANN852033:ANN852861 AXJ852033:AXJ852861 BHF852033:BHF852861 BRB852033:BRB852861 CAX852033:CAX852861 CKT852033:CKT852861 CUP852033:CUP852861 DEL852033:DEL852861 DOH852033:DOH852861 DYD852033:DYD852861 EHZ852033:EHZ852861 ERV852033:ERV852861 FBR852033:FBR852861 FLN852033:FLN852861 FVJ852033:FVJ852861 GFF852033:GFF852861 GPB852033:GPB852861 GYX852033:GYX852861 HIT852033:HIT852861 HSP852033:HSP852861 ICL852033:ICL852861 IMH852033:IMH852861 IWD852033:IWD852861 JFZ852033:JFZ852861 JPV852033:JPV852861 JZR852033:JZR852861 KJN852033:KJN852861 KTJ852033:KTJ852861 LDF852033:LDF852861 LNB852033:LNB852861 LWX852033:LWX852861 MGT852033:MGT852861 MQP852033:MQP852861 NAL852033:NAL852861 NKH852033:NKH852861 NUD852033:NUD852861 ODZ852033:ODZ852861 ONV852033:ONV852861 OXR852033:OXR852861 PHN852033:PHN852861 PRJ852033:PRJ852861 QBF852033:QBF852861 QLB852033:QLB852861 QUX852033:QUX852861 RET852033:RET852861 ROP852033:ROP852861 RYL852033:RYL852861 SIH852033:SIH852861 SSD852033:SSD852861 TBZ852033:TBZ852861 TLV852033:TLV852861 TVR852033:TVR852861 UFN852033:UFN852861 UPJ852033:UPJ852861 UZF852033:UZF852861 VJB852033:VJB852861 VSX852033:VSX852861 WCT852033:WCT852861 WMP852033:WMP852861 WWL852033:WWL852861 JZ917569:JZ918397 TV917569:TV918397 ADR917569:ADR918397 ANN917569:ANN918397 AXJ917569:AXJ918397 BHF917569:BHF918397 BRB917569:BRB918397 CAX917569:CAX918397 CKT917569:CKT918397 CUP917569:CUP918397 DEL917569:DEL918397 DOH917569:DOH918397 DYD917569:DYD918397 EHZ917569:EHZ918397 ERV917569:ERV918397 FBR917569:FBR918397 FLN917569:FLN918397 FVJ917569:FVJ918397 GFF917569:GFF918397 GPB917569:GPB918397 GYX917569:GYX918397 HIT917569:HIT918397 HSP917569:HSP918397 ICL917569:ICL918397 IMH917569:IMH918397 IWD917569:IWD918397 JFZ917569:JFZ918397 JPV917569:JPV918397 JZR917569:JZR918397 KJN917569:KJN918397 KTJ917569:KTJ918397 LDF917569:LDF918397 LNB917569:LNB918397 LWX917569:LWX918397 MGT917569:MGT918397 MQP917569:MQP918397 NAL917569:NAL918397 NKH917569:NKH918397 NUD917569:NUD918397 ODZ917569:ODZ918397 ONV917569:ONV918397 OXR917569:OXR918397 PHN917569:PHN918397 PRJ917569:PRJ918397 QBF917569:QBF918397 QLB917569:QLB918397 QUX917569:QUX918397 RET917569:RET918397 ROP917569:ROP918397 RYL917569:RYL918397 SIH917569:SIH918397 SSD917569:SSD918397 TBZ917569:TBZ918397 TLV917569:TLV918397 TVR917569:TVR918397 UFN917569:UFN918397 UPJ917569:UPJ918397 UZF917569:UZF918397 VJB917569:VJB918397 VSX917569:VSX918397 WCT917569:WCT918397 WMP917569:WMP918397 WWL917569:WWL918397 JZ983105:JZ983933 TV983105:TV983933 ADR983105:ADR983933 ANN983105:ANN983933 AXJ983105:AXJ983933 BHF983105:BHF983933 BRB983105:BRB983933 CAX983105:CAX983933 CKT983105:CKT983933 CUP983105:CUP983933 DEL983105:DEL983933 DOH983105:DOH983933 DYD983105:DYD983933 EHZ983105:EHZ983933 ERV983105:ERV983933 FBR983105:FBR983933 FLN983105:FLN983933 FVJ983105:FVJ983933 GFF983105:GFF983933 GPB983105:GPB983933 GYX983105:GYX983933 HIT983105:HIT983933 HSP983105:HSP983933 ICL983105:ICL983933 IMH983105:IMH983933 IWD983105:IWD983933 JFZ983105:JFZ983933 JPV983105:JPV983933 JZR983105:JZR983933 KJN983105:KJN983933 KTJ983105:KTJ983933 LDF983105:LDF983933 LNB983105:LNB983933 LWX983105:LWX983933 MGT983105:MGT983933 MQP983105:MQP983933 NAL983105:NAL983933 NKH983105:NKH983933 NUD983105:NUD983933 ODZ983105:ODZ983933 ONV983105:ONV983933 OXR983105:OXR983933 PHN983105:PHN983933 PRJ983105:PRJ983933 QBF983105:QBF983933 QLB983105:QLB983933 QUX983105:QUX983933 RET983105:RET983933 ROP983105:ROP983933 RYL983105:RYL983933 SIH983105:SIH983933 SSD983105:SSD983933 TBZ983105:TBZ983933 TLV983105:TLV983933 TVR983105:TVR983933 UFN983105:UFN983933 UPJ983105:UPJ983933 UZF983105:UZF983933 VJB983105:VJB983933 VSX983105:VSX983933 WCT983105:WCT983933 WMP983105:WMP983933 JR111 WWD111 WMH111 WCL111 VSP111 VIT111 UYX111 UPB111 UFF111 TVJ111 TLN111 TBR111 SRV111 SHZ111 RYD111 ROH111 REL111 QUP111 QKT111 QAX111 PRB111 PHF111 OXJ111 ONN111 ODR111 NTV111 NJZ111 NAD111 MQH111 MGL111 LWP111 LMT111 LCX111 KTB111 KJF111 JZJ111 JPN111 JFR111 IVV111 ILZ111 ICD111 HSH111 HIL111 GYP111 GOT111 GEX111 FVB111 FLF111 FBJ111 ERN111 EHR111 DXV111 DNZ111 DED111 CUH111 CKL111 CAP111 BQT111 BGX111 AXB111 ANF111 ADJ111 TN111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AN212:AN213 ANL331:ANL333 ADG177 SQZ107:SQZ108 ONB106 ODF106 NTJ106 NJN106 MZR106 MPV106 MFZ106 LWD106 LMH106 LCL106 KSP106 KIT106 JYX106 JPB106 JFF106 IVJ106 ILN106 IBR106 HRV106 HHZ106 GYD106 GOH106 GEL106 FUP106 FKT106 FAX106 ERB106 EHF106 DXJ106 DNN106 DDR106 CTV106 CJZ106 CAD106 BQH106 BGL106 AWP106 AMT106 ACX106 TB106 JF106 WVR106 WLV106 WBZ106 VSD106 VIH106 UYL106 UOP106 UET106 TUX106 TBF106 TLB106 SRJ106 SHN106 RXR106 RNV106 RDZ106 QUD106 QKH106 QAL106 PQP106 TKR107:TKR108 PGT106 WMJ127 TBP124 SRT124 SHX124 RYB124 ROF124 REJ124 QUN124 QKR124 QAV124 PQZ124 PHD124 OXH124 ONL124 ODP124 NTT124 NJX124 NAB124 MQF124 MGJ124 LWN124 LMR124 LCV124 KSZ124 KJD124 JZH124 JPL124 JFP124 IVT124 ILX124 ICB124 HSF124 HIJ124 GYN124 GOR124 GEV124 FUZ124 FLD124 FBH124 ERL124 EHP124 DXT124 DNX124 DEB124 CUF124 CKJ124 CAN124 BQR124 BGV124 AWZ124 AND124 ADH124 TL124 JP124 WWB124 WMF124 WCJ124 VSN124 UYV124 VIR124 UOZ124 UFD124 TVH124 AG32 WCN127 VSR127 VIV127 UYZ127 UPD127 UFH127 TVL127 TLP127 TBT127 SRX127 SIB127 RYF127 ROJ127 REN127 QUR127 QKV127 QAZ127 PRD127 PHH127 OXL127 ONP127 ODT127 NTX127 NKB127 NAF127 MQJ127 MGN127 LWR127 LMV127 LCZ127 KTD127 KJH127 JZL127 JPP127 JFT127 IVX127 IMB127 ICF127 HSJ127 HIN127 GYR127 GOV127 GEZ127 FVD127 FLH127 FBL127 ERP127 EHT127 DXX127 DOB127 DEF127 CUJ127 CKN127 CAR127 BQV127 BGZ127 AXD127 ANH127 ADL127 TP127 JT127 WWF127 TAV107:TAV108 AM217:AM218 VSR219 VIV219 UYZ219 UPD219 UFH219 TVL219 TLP219 TBT219 SRX219 SIB219 RYF219 ROJ219 REN219 QUR219 QKV219 QAZ219 PRD219 PHH219 OXL219 ONP219 ODT219 NTX219 NKB219 NAF219 MQJ219 MGN219 LWR219 LMV219 LCZ219 KTD219 KJH219 JZL219 JPP219 JFT219 IVX219 IMB219 ICF219 HSJ219 HIN219 GYR219 GOV219 GEZ219 FVD219 FLH219 FBL219 ERP219 EHT219 DXX219 DOB219 DEF219 CUJ219 CKN219 CAR219 BQV219 BGZ219 AXD219 ANH219 ADL219 TP219 JT219 WWF219 WMJ219 ANN305:ANN307 UYT125 UPB63 UFF63 TVJ63 TLN63 TBR63 SRV63 SHZ63 RYD63 ROH63 REL63 QUP63 QKT63 QAX63 PRB63 PHF63 OXJ63 ONN63 ODR63 NTV63 NJZ63 NAD63 MQH63 MGL63 LWP63 LMT63 LCX63 KTB63 KJF63 JZJ63 JPN63 JFR63 IVV63 ILZ63 ICD63 HSH63 HIL63 GYP63 GOT63 GEX63 FVB63 FLF63 FBJ63 ERN63 EHR63 DXV63 DNZ63 DED63 CUH63 CKL63 CAP63 BQT63 BGX63 AXB63 ANF63 ADJ63 TN63 JR63 WWD63 WMH63 WCL63 VSP63 VIT63 UYX63 AG63 UPB22 UFF22 TVJ22 TLN22 TBR22 SRV22 SHZ22 RYD22 ROH22 REL22 QUP22 QKT22 QAX22 PRB22 PHF22 OXJ22 ONN22 ODR22 NTV22 NJZ22 NAD22 MQH22 MGL22 LWP22 LMT22 LCX22 KTB22 KJF22 JZJ22 JPN22 JFR22 IVV22 ILZ22 ICD22 HSH22 HIL22 GYP22 GOT22 GEX22 FVB22 FLF22 FBJ22 ERN22 EHR22 DXV22 DNZ22 DED22 CUH22 CKL22 CAP22 BQT22 BGX22 AXB22 ANF22 ADJ22 TN22 JR22 WWD22 WMH22 WCL22 VSP22 VIT22 UYX22 AG22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 WWD25 WMH25 WCL25 VSP25 VIT25 UYX25 AG25 UPB29 UFF29 TVJ29 TLN29 TBR29 SRV29 SHZ29 RYD29 ROH29 REL29 QUP29 QKT29 QAX29 PRB29 PHF29 OXJ29 ONN29 ODR29 NTV29 NJZ29 NAD29 MQH29 MGL29 LWP29 LMT29 LCX29 KTB29 KJF29 JZJ29 JPN29 JFR29 IVV29 ILZ29 ICD29 HSH29 HIL29 GYP29 GOT29 GEX29 FVB29 FLF29 FBJ29 ERN29 EHR29 DXV29 DNZ29 DED29 CUH29 CKL29 CAP29 BQT29 BGX29 AXB29 ANF29 ADJ29 TN29 JR29 WWD29 WMH29 WCL29 VSP29 VIT29 UYX29 AG29 UPB32 UFF32 TVJ32 TLN32 TBR32 SRV32 SHZ32 RYD32 ROH32 REL32 QUP32 QKT32 QAX32 PRB32 PHF32 OXJ32 ONN32 ODR32 NTV32 NJZ32 NAD32 MQH32 MGL32 LWP32 LMT32 LCX32 KTB32 KJF32 JZJ32 JPN32 JFR32 IVV32 ILZ32 ICD32 HSH32 HIL32 GYP32 GOT32 GEX32 FVB32 FLF32 FBJ32 ERN32 EHR32 DXV32 DNZ32 DED32 CUH32 CKL32 CAP32 BQT32 BGX32 AXB32 ANF32 ADJ32 TN32 JR32 WWD32 WMH32 WCL32 VSP32 VIT32 UYX32 BQX132 VIP125 UOX125 UFB125 TVF125 TLJ125 TBN125 SRR125 SHV125 RXZ125 ROD125 REH125 QUL125 QKP125 QAT125 PQX125 PHB125 OXF125 ONJ125 ODN125 NTR125 NJV125 MZZ125 MQD125 MGH125 LWL125 LMP125 LCT125 KSX125 KJB125 JZF125 JPJ125 JFN125 IVR125 ILV125 IBZ125 HSD125 HIH125 GYL125 GOP125 GET125 FUX125 FLB125 FBF125 ERJ125 EHN125 DXR125 DNV125 DDZ125 CUD125 CKH125 CAL125 BQP125 BGT125 AWX125 ANB125 ADF125 TJ125 JN125 WVZ125 WMD125 WCH125 CAX171 AXF132 WWD220 WMH220 WCL220 VSP220 VIT220 UYX220 UPB220 UFF220 TVJ220 TLN220 TBR220 SRV220 SHZ220 RYD220 ROH220 REL220 QUP220 QKT220 QAX220 PRB220 PHF220 OXJ220 ONN220 ODR220 NTV220 NJZ220 NAD220 MQH220 MGL220 LWP220 LMT220 LCX220 KTB220 KJF220 JZJ220 JPN220 JFR220 IVV220 ILZ220 ICD220 HSH220 HIL220 GYP220 GOT220 GEX220 FVB220 FLF220 FBJ220 ERN220 EHR220 DXV220 DNZ220 DED220 CUH220 CKL220 CAP220 BQT220 BGX220 AXB220 ANF220 ADJ220 TN220 WCN219 AN182:AN183 JR220 AN185:AN186 AJ182:AJ183 TAV83 TLB64 TBF64 TUX64 UET64 UOP64 UYL64 VIH64 VSD64 WBZ64 WLV64 WVR64 JF64 TB64 ACX64 AMT64 AWP64 BGL64 BQH64 CAD64 CJZ64 CTV64 DDR64 DNN64 DXJ64 EHF64 ERB64 FAX64 FKT64 FUP64 GEL64 GOH64 GYD64 HHZ64 HRV64 IBR64 ILN64 IVJ64 JFF64 JPB64 JYX64 KIT64 KSP64 LCL64 LMH64 LWD64 MFZ64 MPV64 MZR64 NJN64 NTJ64 ODF64 ONB64 OWX64 PGT64 PQP64 QAL64 QKH64 QUD64 RDZ64 RNV64 RXR64 SHN64 SRJ64 TAV65:TAV66 TUN65:TUN66 UEJ65:UEJ66 UOF65:UOF66 UYB65:UYB66 VHX65:VHX66 VRT65:VRT66 WBP65:WBP66 WLL65:WLL66 WVH65:WVH66 IV65:IV66 SR65:SR66 ACN65:ACN66 AMJ65:AMJ66 AWF65:AWF66 BGB65:BGB66 BPX65:BPX66 BZT65:BZT66 CJP65:CJP66 CTL65:CTL66 DDH65:DDH66 DND65:DND66 DWZ65:DWZ66 EGV65:EGV66 EQR65:EQR66 FAN65:FAN66 FKJ65:FKJ66 FUF65:FUF66 GEB65:GEB66 GNX65:GNX66 GXT65:GXT66 HHP65:HHP66 HRL65:HRL66 IBH65:IBH66 ILD65:ILD66 IUZ65:IUZ66 JEV65:JEV66 JOR65:JOR66 JYN65:JYN66 KIJ65:KIJ66 KSF65:KSF66 LCB65:LCB66 LLX65:LLX66 LVT65:LVT66 MFP65:MFP66 MPL65:MPL66 MZH65:MZH66 NJD65:NJD66 NSZ65:NSZ66 OCV65:OCV66 OMR65:OMR66 OWN65:OWN66 PGJ65:PGJ66 PQF65:PQF66 QAB65:QAB66 QJX65:QJX66 QTT65:QTT66 RDP65:RDP66 RNL65:RNL66 RXH65:RXH66 SHD65:SHD66 SQZ65:SQZ66 ADG213 SRJ69 TLB69 TBF69 TUX69 UET69 UOP69 UYL69 VIH69 VSD69 WBZ69 WLV69 WVR69 JF69 TB69 ACX69 AMT69 AWP69 BGL69 BQH69 CAD69 CJZ69 CTV69 DDR69 DNN69 DXJ69 EHF69 ERB69 FAX69 FKT69 FUP69 GEL69 GOH69 GYD69 HHZ69 HRV69 IBR69 ILN69 IVJ69 JFF69 JPB69 JYX69 KIT69 KSP69 LCL69 LMH69 LWD69 MFZ69 MPV69 MZR69 NJN69 NTJ69 ODF69 ONB69 OWX69 PGT69 PQP69 QAL69 QKH69 QUD69 RDZ69 RNV69 RXR69 SHN69 TAV70:TAV71 TUN70:TUN71 UEJ70:UEJ71 UOF70:UOF71 UYB70:UYB71 VHX70:VHX71 VRT70:VRT71 WBP70:WBP71 WLL70:WLL71 WVH70:WVH71 IV70:IV71 SR70:SR71 ACN70:ACN71 AMJ70:AMJ71 AWF70:AWF71 BGB70:BGB71 BPX70:BPX71 BZT70:BZT71 CJP70:CJP71 CTL70:CTL71 DDH70:DDH71 DND70:DND71 DWZ70:DWZ71 EGV70:EGV71 EQR70:EQR71 FAN70:FAN71 FKJ70:FKJ71 FUF70:FUF71 GEB70:GEB71 GNX70:GNX71 GXT70:GXT71 HHP70:HHP71 HRL70:HRL71 IBH70:IBH71 ILD70:ILD71 IUZ70:IUZ71 JEV70:JEV71 JOR70:JOR71 JYN70:JYN71 KIJ70:KIJ71 KSF70:KSF71 LCB70:LCB71 LLX70:LLX71 LVT70:LVT71 MFP70:MFP71 MPL70:MPL71 MZH70:MZH71 NJD70:NJD71 NSZ70:NSZ71 OCV70:OCV71 OMR70:OMR71 OWN70:OWN71 PGJ70:PGJ71 PQF70:PQF71 QAB70:QAB71 QJX70:QJX71 QTT70:QTT71 RDP70:RDP71 RNL70:RNL71 RXH70:RXH71 SHD70:SHD71 SQZ70:SQZ71 ADR303 SHN74 SRJ74 TLB74 TBF74 TUX74 UET74 UOP74 UYL74 VIH74 VSD74 WBZ74 WLV74 WVR74 JF74 TB74 ACX74 AMT74 AWP74 BGL74 BQH74 CAD74 CJZ74 CTV74 DDR74 DNN74 DXJ74 EHF74 ERB74 FAX74 FKT74 FUP74 GEL74 GOH74 GYD74 HHZ74 HRV74 IBR74 ILN74 IVJ74 JFF74 JPB74 JYX74 KIT74 KSP74 LCL74 LMH74 LWD74 MFZ74 MPV74 MZR74 NJN74 NTJ74 ODF74 ONB74 OWX74 PGT74 PQP74 QAL74 QKH74 QUD74 RDZ74 RNV74 RXR74 TAV75:TAV76 TUN75:TUN76 UEJ75:UEJ76 UOF75:UOF76 UYB75:UYB76 VHX75:VHX76 VRT75:VRT76 WBP75:WBP76 WLL75:WLL76 WVH75:WVH76 IV75:IV76 SR75:SR76 ACN75:ACN76 AMJ75:AMJ76 AWF75:AWF76 BGB75:BGB76 BPX75:BPX76 BZT75:BZT76 CJP75:CJP76 CTL75:CTL76 DDH75:DDH76 DND75:DND76 DWZ75:DWZ76 EGV75:EGV76 EQR75:EQR76 FAN75:FAN76 FKJ75:FKJ76 FUF75:FUF76 GEB75:GEB76 GNX75:GNX76 GXT75:GXT76 HHP75:HHP76 HRL75:HRL76 IBH75:IBH76 ILD75:ILD76 IUZ75:IUZ76 JEV75:JEV76 JOR75:JOR76 JYN75:JYN76 KIJ75:KIJ76 KSF75:KSF76 LCB75:LCB76 LLX75:LLX76 LVT75:LVT76 MFP75:MFP76 MPL75:MPL76 MZH75:MZH76 NJD75:NJD76 NSZ75:NSZ76 OCV75:OCV76 OMR75:OMR76 OWN75:OWN76 PGJ75:PGJ76 PQF75:PQF76 QAB75:QAB76 QJX75:QJX76 QTT75:QTT76 RDP75:RDP76 RNL75:RNL76 RXH75:RXH76 SHD75:SHD76 SQZ75:SQZ76 TKR65:TKR66 RXR78:RXR79 SHN78:SHN79 SRJ78:SRJ79 TLB78:TLB79 TBF78:TBF79 TUX78:TUX79 UET78:UET79 UOP78:UOP79 UYL78:UYL79 VIH78:VIH79 VSD78:VSD79 WBZ78:WBZ79 WLV78:WLV79 WVR78:WVR79 JF78:JF79 TB78:TB79 ACX78:ACX79 AMT78:AMT79 AWP78:AWP79 BGL78:BGL79 BQH78:BQH79 CAD78:CAD79 CJZ78:CJZ79 CTV78:CTV79 DDR78:DDR79 DNN78:DNN79 DXJ78:DXJ79 EHF78:EHF79 ERB78:ERB79 FAX78:FAX79 FKT78:FKT79 FUP78:FUP79 GEL78:GEL79 GOH78:GOH79 GYD78:GYD79 HHZ78:HHZ79 HRV78:HRV79 IBR78:IBR79 ILN78:ILN79 IVJ78:IVJ79 JFF78:JFF79 JPB78:JPB79 JYX78:JYX79 KIT78:KIT79 KSP78:KSP79 LCL78:LCL79 LMH78:LMH79 LWD78:LWD79 MFZ78:MFZ79 MPV78:MPV79 MZR78:MZR79 NJN78:NJN79 NTJ78:NTJ79 ODF78:ODF79 ONB78:ONB79 OWX78:OWX79 PGT78:PGT79 PQP78:PQP79 QAL78:QAL79 QKH78:QKH79 QUD78:QUD79 RDZ78:RDZ79 RNV78:RNV79 TKR70:TKR71 RNV82 RXR82 SHN82 SRJ82 TLB82 TBF82 TUX82 UET82 UOP82 UYL82 VIH82 VSD82 WBZ82 WLV82 WVR82 JF82 TB82 ACX82 AMT82 AWP82 BGL82 BQH82 CAD82 CJZ82 CTV82 DDR82 DNN82 DXJ82 EHF82 ERB82 FAX82 FKT82 FUP82 GEL82 GOH82 GYD82 HHZ82 HRV82 IBR82 ILN82 IVJ82 JFF82 JPB82 JYX82 KIT82 KSP82 LCL82 LMH82 LWD82 MFZ82 MPV82 MZR82 NJN82 NTJ82 ODF82 ONB82 OWX82 PGT82 PQP82 QAL82 QKH82 QUD82 RDZ82 AMO134 RDZ85 RNV85 RXR85 SHN85 SRJ85 TLB85 TBF85 TUX85 UET85 UOP85 UYL85 VIH85 VSD85 WBZ85 WLV85 WVR85 JF85 TB85 ACX85 AMT85 AWP85 BGL85 BQH85 CAD85 CJZ85 CTV85 DDR85 DNN85 DXJ85 EHF85 ERB85 FAX85 FKT85 FUP85 GEL85 GOH85 GYD85 HHZ85 HRV85 IBR85 ILN85 IVJ85 JFF85 JPB85 JYX85 KIT85 KSP85 LCL85 LMH85 LWD85 MFZ85 MPV85 MZR85 NJN85 NTJ85 ODF85 ONB85 OWX85 PGT85 PQP85 QAL85 QKH85 QUD85 TAV86:TAV87 TUN86:TUN87 UEJ86:UEJ87 UOF86:UOF87 UYB86:UYB87 VHX86:VHX87 VRT86:VRT87 WBP86:WBP87 WLL86:WLL87 WVH86:WVH87 IV86:IV87 SR86:SR87 ACN86:ACN87 AMJ86:AMJ87 AWF86:AWF87 BGB86:BGB87 BPX86:BPX87 BZT86:BZT87 CJP86:CJP87 CTL86:CTL87 DDH86:DDH87 DND86:DND87 DWZ86:DWZ87 EGV86:EGV87 EQR86:EQR87 FAN86:FAN87 FKJ86:FKJ87 FUF86:FUF87 GEB86:GEB87 GNX86:GNX87 GXT86:GXT87 HHP86:HHP87 HRL86:HRL87 IBH86:IBH87 ILD86:ILD87 IUZ86:IUZ87 JEV86:JEV87 JOR86:JOR87 JYN86:JYN87 KIJ86:KIJ87 KSF86:KSF87 LCB86:LCB87 LLX86:LLX87 LVT86:LVT87 MFP86:MFP87 MPL86:MPL87 MZH86:MZH87 NJD86:NJD87 NSZ86:NSZ87 OCV86:OCV87 OMR86:OMR87 OWN86:OWN87 PGJ86:PGJ87 PQF86:PQF87 QAB86:QAB87 QJX86:QJX87 QTT86:QTT87 RDP86:RDP87 RNL86:RNL87 RXH86:RXH87 SHD86:SHD87 SQZ86:SQZ87 TAV80 QUD89 RDZ89 RNV89 RXR89 SHN89 SRJ89 TLB89 TBF89 TUX89 UET89 UOP89 UYL89 VIH89 VSD89 WBZ89 WLV89 WVR89 JF89 TB89 ACX89 AMT89 AWP89 BGL89 BQH89 CAD89 CJZ89 CTV89 DDR89 DNN89 DXJ89 EHF89 ERB89 FAX89 FKT89 FUP89 GEL89 GOH89 GYD89 HHZ89 HRV89 IBR89 ILN89 IVJ89 JFF89 JPB89 JYX89 KIT89 KSP89 LCL89 LMH89 LWD89 MFZ89 MPV89 MZR89 NJN89 NTJ89 ODF89 ONB89 OWX89 PGT89 PQP89 QAL89 QKH89 TAV90:TAV91 TUN90:TUN91 UEJ90:UEJ91 UOF90:UOF91 UYB90:UYB91 VHX90:VHX91 VRT90:VRT91 WBP90:WBP91 WLL90:WLL91 WVH90:WVH91 IV90:IV91 SR90:SR91 ACN90:ACN91 AMJ90:AMJ91 AWF90:AWF91 BGB90:BGB91 BPX90:BPX91 BZT90:BZT91 CJP90:CJP91 CTL90:CTL91 DDH90:DDH91 DND90:DND91 DWZ90:DWZ91 EGV90:EGV91 EQR90:EQR91 FAN90:FAN91 FKJ90:FKJ91 FUF90:FUF91 GEB90:GEB91 GNX90:GNX91 GXT90:GXT91 HHP90:HHP91 HRL90:HRL91 IBH90:IBH91 ILD90:ILD91 IUZ90:IUZ91 JEV90:JEV91 JOR90:JOR91 JYN90:JYN91 KIJ90:KIJ91 KSF90:KSF91 LCB90:LCB91 LLX90:LLX91 LVT90:LVT91 MFP90:MFP91 MPL90:MPL91 MZH90:MZH91 NJD90:NJD91 NSZ90:NSZ91 OCV90:OCV91 OMR90:OMR91 OWN90:OWN91 PGJ90:PGJ91 PQF90:PQF91 QAB90:QAB91 QJX90:QJX91 QTT90:QTT91 RDP90:RDP91 RNL90:RNL91 RXH90:RXH91 SHD90:SHD91 SQZ90:SQZ91 TKR95:TKR96 QKH94 QUD94 RDZ94 RNV94 RXR94 SHN94 SRJ94 TLB94 TBF94 TUX94 UET94 UOP94 UYL94 VIH94 VSD94 WBZ94 WLV94 WVR94 JF94 TB94 ACX94 AMT94 AWP94 BGL94 BQH94 CAD94 CJZ94 CTV94 DDR94 DNN94 DXJ94 EHF94 ERB94 FAX94 FKT94 FUP94 GEL94 GOH94 GYD94 HHZ94 HRV94 IBR94 ILN94 IVJ94 JFF94 JPB94 JYX94 KIT94 KSP94 LCL94 LMH94 LWD94 MFZ94 MPV94 MZR94 NJN94 NTJ94 ODF94 ONB94 OWX94 PGT94 PQP94 QAL94 TAV95:TAV96 TUN95:TUN96 UEJ95:UEJ96 UOF95:UOF96 UYB95:UYB96 VHX95:VHX96 VRT95:VRT96 WBP95:WBP96 WLL95:WLL96 WVH95:WVH96 IV95:IV96 SR95:SR96 ACN95:ACN96 AMJ95:AMJ96 AWF95:AWF96 BGB95:BGB96 BPX95:BPX96 BZT95:BZT96 CJP95:CJP96 CTL95:CTL96 DDH95:DDH96 DND95:DND96 DWZ95:DWZ96 EGV95:EGV96 EQR95:EQR96 FAN95:FAN96 FKJ95:FKJ96 FUF95:FUF96 GEB95:GEB96 GNX95:GNX96 GXT95:GXT96 HHP95:HHP96 HRL95:HRL96 IBH95:IBH96 ILD95:ILD96 IUZ95:IUZ96 JEV95:JEV96 JOR95:JOR96 JYN95:JYN96 KIJ95:KIJ96 KSF95:KSF96 LCB95:LCB96 LLX95:LLX96 LVT95:LVT96 MFP95:MFP96 MPL95:MPL96 MZH95:MZH96 NJD95:NJD96 NSZ95:NSZ96 OCV95:OCV96 OMR95:OMR96 OWN95:OWN96 PGJ95:PGJ96 PQF95:PQF96 QAB95:QAB96 QJX95:QJX96 QTT95:QTT96 RDP95:RDP96 RNL95:RNL96 RXH95:RXH96 SHD95:SHD96 TKR86:TKR87 TKR99:TKR100 QAL98 QKH98 QUD98 RDZ98 RNV98 RXR98 SHN98 SRJ98 TLB98 TBF98 TUX98 UET98 UOP98 UYL98 VIH98 VSD98 WBZ98 WLV98 WVR98 JF98 TB98 ACX98 AMT98 AWP98 BGL98 BQH98 CAD98 CJZ98 CTV98 DDR98 DNN98 DXJ98 EHF98 ERB98 FAX98 FKT98 FUP98 GEL98 GOH98 GYD98 HHZ98 HRV98 IBR98 ILN98 IVJ98 JFF98 JPB98 JYX98 KIT98 KSP98 LCL98 LMH98 LWD98 MFZ98 MPV98 MZR98 NJN98 NTJ98 ODF98 ONB98 OWX98 PGT98 PQP98 TAV99:TAV100 TUN99:TUN100 UEJ99:UEJ100 UOF99:UOF100 UYB99:UYB100 VHX99:VHX100 VRT99:VRT100 WBP99:WBP100 WLL99:WLL100 WVH99:WVH100 IV99:IV100 SR99:SR100 ACN99:ACN100 AMJ99:AMJ100 AWF99:AWF100 BGB99:BGB100 BPX99:BPX100 BZT99:BZT100 CJP99:CJP100 CTL99:CTL100 DDH99:DDH100 DND99:DND100 DWZ99:DWZ100 EGV99:EGV100 EQR99:EQR100 FAN99:FAN100 FKJ99:FKJ100 FUF99:FUF100 GEB99:GEB100 GNX99:GNX100 GXT99:GXT100 HHP99:HHP100 HRL99:HRL100 IBH99:IBH100 ILD99:ILD100 IUZ99:IUZ100 JEV99:JEV100 JOR99:JOR100 JYN99:JYN100 KIJ99:KIJ100 KSF99:KSF100 LCB99:LCB100 LLX99:LLX100 LVT99:LVT100 MFP99:MFP100 MPL99:MPL100 MZH99:MZH100 NJD99:NJD100 NSZ99:NSZ100 OCV99:OCV100 OMR99:OMR100 OWN99:OWN100 PGJ99:PGJ100 PQF99:PQF100 QAB99:QAB100 QJX99:QJX100 QTT99:QTT100 RDP99:RDP100 RNL99:RNL100 RXH99:RXH100 SHD99:SHD100 SQZ99:SQZ100 SQZ95:SQZ96 PQP102 QAL102 QKH102 QUD102 RDZ102 RNV102 RXR102 SHN102 SRJ102 TLB102 TBF102 TUX102 UET102 UOP102 UYL102 VIH102 VSD102 WBZ102 WLV102 WVR102 JF102 TB102 ACX102 AMT102 AWP102 BGL102 BQH102 CAD102 CJZ102 CTV102 DDR102 DNN102 DXJ102 EHF102 ERB102 FAX102 FKT102 FUP102 GEL102 GOH102 GYD102 HHZ102 HRV102 IBR102 ILN102 IVJ102 JFF102 JPB102 JYX102 KIT102 KSP102 LCL102 LMH102 LWD102 MFZ102 MPV102 MZR102 NJN102 NTJ102 ODF102 ONB102 OWX102 PGT102 TAV103:TAV104 TUN103:TUN104 UEJ103:UEJ104 UOF103:UOF104 UYB103:UYB104 VHX103:VHX104 VRT103:VRT104 WBP103:WBP104 WLL103:WLL104 WVH103:WVH104 IV103:IV104 SR103:SR104 ACN103:ACN104 AMJ103:AMJ104 AWF103:AWF104 BGB103:BGB104 BPX103:BPX104 BZT103:BZT104 CJP103:CJP104 CTL103:CTL104 DDH103:DDH104 DND103:DND104 DWZ103:DWZ104 EGV103:EGV104 EQR103:EQR104 FAN103:FAN104 FKJ103:FKJ104 FUF103:FUF104 GEB103:GEB104 GNX103:GNX104 GXT103:GXT104 HHP103:HHP104 HRL103:HRL104 IBH103:IBH104 ILD103:ILD104 IUZ103:IUZ104 JEV103:JEV104 JOR103:JOR104 JYN103:JYN104 KIJ103:KIJ104 KSF103:KSF104 LCB103:LCB104 LLX103:LLX104 LVT103:LVT104 MFP103:MFP104 MPL103:MPL104 MZH103:MZH104 NJD103:NJD104 NSZ103:NSZ104 OCV103:OCV104 OMR103:OMR104 OWN103:OWN104 PGJ103:PGJ104 PQF103:PQF104 QAB103:QAB104 QJX103:QJX104 QTT103:QTT104 RDP103:RDP104 RNL103:RNL104 RXH103:RXH104 SHD103:SHD104 SQZ103:SQZ104 TKR75:TKR76 OWX106 TUN107:TUN108 UEJ107:UEJ108 UOF107:UOF108 UYB107:UYB108 VHX107:VHX108 VRT107:VRT108 WBP107:WBP108 WLL107:WLL108 WVH107:WVH108 IV107:IV108 SR107:SR108 ACN107:ACN108 AMJ107:AMJ108 AWF107:AWF108 BGB107:BGB108 BPX107:BPX108 BZT107:BZT108 CJP107:CJP108 CTL107:CTL108 DDH107:DDH108 DND107:DND108 DWZ107:DWZ108 EGV107:EGV108 EQR107:EQR108 FAN107:FAN108 FKJ107:FKJ108 FUF107:FUF108 GEB107:GEB108 GNX107:GNX108 GXT107:GXT108 HHP107:HHP108 HRL107:HRL108 IBH107:IBH108 ILD107:ILD108 IUZ107:IUZ108 JEV107:JEV108 JOR107:JOR108 JYN107:JYN108 KIJ107:KIJ108 KSF107:KSF108 LCB107:LCB108 LLX107:LLX108 LVT107:LVT108 MFP107:MFP108 MPL107:MPL108 MZH107:MZH108 NJD107:NJD108 NSZ107:NSZ108 OCV107:OCV108 OMR107:OMR108 OWN107:OWN108 PGJ107:PGJ108 PQF107:PQF108 QAB107:QAB108 QJX107:QJX108 QTT107:QTT108 RDP107:RDP108 RNL107:RNL108 RXH107:RXH108 SHD107:SHD108 TKR103:TKR104 TKR90:TKR91 WLY128 WCC128 VSG128 VIK128 UYO128 UOS128 UEW128 TVA128 TLE128 TBI128 SRM128 SHQ128 RXU128 RNY128 REC128 QUG128 QKK128 QAO128 PQS128 PGW128 OXA128 ONE128 ODI128 NTM128 NJQ128 MZU128 MPY128 MGC128 LWG128 LMK128 LCO128 KSS128 KIW128 JZA128 JPE128 JFI128 IVM128 ILQ128 IBU128 HRY128 HIC128 GYG128 GOK128 GEO128 FUS128 FKW128 FBA128 ERE128 EHI128 DXM128 DNQ128 DDU128 CTY128 CKC128 CAG128 BQK128 BGO128 AWS128 AMW128 ADA128 TE128 JI128 CKI129:CKI130 AI132:AI134 VIE131 UOM131 UEQ131 TUU131 TKY131 TBC131 SRG131 SHK131 RXO131 RNS131 RDW131 QUA131 QKE131 QAI131 PQM131 PGQ131 OWU131 OMY131 ODC131 NTG131 NJK131 MZO131 MPS131 MFW131 LWA131 LME131 LCI131 KSM131 KIQ131 JYU131 JOY131 JFC131 IVG131 ILK131 IBO131 HRS131 HHW131 GYA131 GOE131 GEI131 FUM131 FKQ131 FAU131 EQY131 EHC131 DXG131 DNK131 DDO131 CTS131 CJW131 CAA131 BQE131 BGI131 AWM131 AMQ131 ACU131 SY131 JC131 WVO131 WLS131 WBW131 VSA131 AH44:AH61 CAM167 CKI167 AWY167 CUE167 BGU167 DEA167 BQQ167 DNW167 DXS167 EHO167 ERK167 FBG167 FLC167 FUY167 GEU167 GOQ167 GYM167 HII167 HSE167 ICA167 ILW167 IVS167 JFO167 JPK167 JZG167 KJC167 KSY167 LCU167 LMQ167 LWM167 MGI167 MQE167 NAA167 NJW167 NTS167 ODO167 ONK167 OXG167 PHC167 PQY167 QAU167 QKQ167 QUM167 REI167 ROE167 RYA167 SHW167 SRS167 TBO167 TLK167 TVG167 UFC167 UOY167 UYU167 VIQ167 VSM167 WCI167 WME167 WWA167 JO167 TK167 ADG167 CKP123 CAM170 CKI170 AWY170 CUE170 BGU170 DEA170 BQQ170 DNW170 DXS170 EHO170 ERK170 FBG170 FLC170 FUY170 GEU170 GOQ170 GYM170 HII170 HSE170 ICA170 ILW170 IVS170 JFO170 JPK170 JZG170 KJC170 KSY170 LCU170 LMQ170 LWM170 MGI170 MQE170 NAA170 NJW170 NTS170 ODO170 ONK170 OXG170 PHC170 PQY170 QAU170 QKQ170 QUM170 REI170 ROE170 RYA170 SHW170 SRS170 TBO170 TLK170 TVG170 UFC170 UOY170 UYU170 VIQ170 VSM170 WCI170 WME170 WWA170 JO170 TK170 ADG170 CAX168 ANC173 CAM173 CKI173 AWY173 CUE173 BGU173 DEA173 BQQ173 DNW173 DXS173 EHO173 ERK173 FBG173 FLC173 FUY173 GEU173 GOQ173 GYM173 HII173 HSE173 ICA173 ILW173 IVS173 JFO173 JPK173 JZG173 KJC173 KSY173 LCU173 LMQ173 LWM173 MGI173 MQE173 NAA173 NJW173 NTS173 ODO173 ONK173 OXG173 PHC173 PQY173 QAU173 QKQ173 QUM173 REI173 ROE173 RYA173 SHW173 SRS173 TBO173 TLK173 TVG173 UFC173 UOY173 UYU173 VIQ173 VSM173 WCI173 WME173 WWA173 JO173 TK173 ADG173 ANC175 CAM175 CKI175 AWY175 CUE175 BGU175 DEA175 BQQ175 DNW175 DXS175 EHO175 ERK175 FBG175 FLC175 FUY175 GEU175 GOQ175 GYM175 HII175 HSE175 ICA175 ILW175 IVS175 JFO175 JPK175 JZG175 KJC175 KSY175 LCU175 LMQ175 LWM175 MGI175 MQE175 NAA175 NJW175 NTS175 ODO175 ONK175 OXG175 PHC175 PQY175 QAU175 QKQ175 QUM175 REI175 ROE175 RYA175 SHW175 SRS175 TBO175 TLK175 TVG175 UFC175 UOY175 UYU175 VIQ175 VSM175 WCI175 WME175 WWA175 JO175 TK175 ADG175 ANC177 CAM177 CKI177 AWY177 CUE177 BGU177 DEA177 BQQ177 DNW177 DXS177 EHO177 ERK177 FBG177 FLC177 FUY177 GEU177 GOQ177 GYM177 HII177 HSE177 ICA177 ILW177 IVS177 JFO177 JPK177 JZG177 KJC177 KSY177 LCU177 LMQ177 LWM177 MGI177 MQE177 NAA177 NJW177 NTS177 ODO177 ONK177 OXG177 PHC177 PQY177 QAU177 QKQ177 QUM177 REI177 ROE177 RYA177 SHW177 SRS177 TBO177 TLK177 TVG177 UFC177 UOY177 UYU177 VIQ177 VSM177 WCI177 WME177 WWA177 JO177 TK177 AJ212:AJ213 ANC213 CAM213 CKI213 AWY213 CUE213 BGU213 DEA213 BQQ213 DNW213 DXS213 EHO213 ERK213 FBG213 FLC213 FUY213 GEU213 GOQ213 GYM213 HII213 HSE213 ICA213 ILW213 IVS213 JFO213 JPK213 JZG213 KJC213 KSY213 LCU213 LMQ213 LWM213 MGI213 MQE213 NAA213 NJW213 NTS213 ODO213 ONK213 OXG213 PHC213 PQY213 QAU213 QKQ213 QUM213 REI213 ROE213 RYA213 SHW213 SRS213 TBO213 TLK213 TVG213 UFC213 UOY213 UYU213 VIQ213 VSM213 WCI213 WME213 WWA213 JO213 TK213 UYI131 ANJ132 CAT132 BHB132 ADN132 TR132 JV132 WWH132 WML132 WCP132 VST132 VIX132 UZB132 UPF132 UFJ132 TVN132 TLR132 TBV132 SRZ132 SID132 RYH132 ROL132 REP132 QUT132 QKX132 QBB132 PRF132 PHJ132 OXN132 ONR132 ODV132 NTZ132 NKD132 NAH132 MQL132 MGP132 LWT132 LMX132 LDB132 KTF132 KJJ132 JZN132 JPR132 JFV132 IVZ132 IMD132 ICH132 HSL132 HIP132 GYT132 GOX132 GFB132 FVF132 FLJ132 FBN132 ERR132 EHV132 DXZ132 DOD132 DEH132 CUL132 CKP132 AF135 VSL125 VIR116 UYV116 VSN116 WCJ116 WMF116 WWB116 JP116 TL116 ADH116 AND116 AWZ116 BGV116 BQR116 CAN116 CKJ116 CUF116 DEB116 DNX116 DXT116 EHP116 ERL116 FBH116 FLD116 FUZ116 GEV116 GOR116 GYN116 HIJ116 HSF116 ICB116 ILX116 IVT116 JFP116 JPL116 JZH116 KJD116 KSZ116 LCV116 LMR116 LWN116 MGJ116 MQF116 NAB116 NJX116 NTT116 ODP116 ONL116 OXH116 PHD116 PQZ116 QAV116 QKR116 QUN116 REJ116 ROF116 RYB116 SHX116 SRT116 TBP116 TLL116 TVH116 UFD116 UOZ116 CKP117 AXF117 BQX117 ANJ117 CAT117 BHB117 ADN117 TR117 JV117 WWH117 WML117 WCP117 VST117 VIX117 UZB117 UPF117 UFJ117 TVN117 TLR117 TBV117 SRZ117 SID117 RYH117 ROL117 REP117 QUT117 QKX117 QBB117 PRF117 PHJ117 OXN117 ONR117 ODV117 NTZ117 NKD117 NAH117 MQL117 MGP117 LWT117 LMX117 LDB117 KTF117 KJJ117 JZN117 JPR117 JFV117 IVZ117 IMD117 ICH117 HSL117 HIP117 GYT117 GOX117 GFB117 FVF117 FLJ117 FBN117 ERR117 EHV117 DXZ117 DOD117 DEH117 CUL117 UOZ118 VIR118 UYV118 VSN118 WCJ118 WMF118 WWB118 JP118 TL118 ADH118 AND118 AWZ118 BGV118 BQR118 CAN118 CKJ118 CUF118 DEB118 DNX118 DXT118 EHP118 ERL118 FBH118 FLD118 FUZ118 GEV118 GOR118 GYN118 HIJ118 HSF118 ICB118 ILX118 IVT118 JFP118 JPL118 JZH118 KJD118 KSZ118 LCV118 LMR118 LWN118 MGJ118 MQF118 NAB118 NJX118 NTT118 ODP118 ONL118 OXH118 PHD118 PQZ118 QAV118 QKR118 QUN118 REJ118 ROF118 RYB118 SHX118 SRT118 TBP118 TLL118 TVH118 UFD118 CKP119 AXF119 BQX119 ANJ119 CAT119 BHB119 ADN119 TR119 JV119 WWH119 WML119 WCP119 VST119 VIX119 UZB119 UPF119 UFJ119 TVN119 TLR119 TBV119 SRZ119 SID119 RYH119 ROL119 REP119 QUT119 QKX119 QBB119 PRF119 PHJ119 OXN119 ONR119 ODV119 NTZ119 NKD119 NAH119 MQL119 MGP119 LWT119 LMX119 LDB119 KTF119 KJJ119 JZN119 JPR119 JFV119 IVZ119 IMD119 ICH119 HSL119 HIP119 GYT119 GOX119 GFB119 FVF119 FLJ119 FBN119 ERR119 EHV119 DXZ119 DOD119 DEH119 CUL119 UFD120 UOZ120 VIR120 UYV120 VSN120 WCJ120 WMF120 WWB120 JP120 TL120 ADH120 AND120 AWZ120 BGV120 BQR120 CAN120 CKJ120 CUF120 DEB120 DNX120 DXT120 EHP120 ERL120 FBH120 FLD120 FUZ120 GEV120 GOR120 GYN120 HIJ120 HSF120 ICB120 ILX120 IVT120 JFP120 JPL120 JZH120 KJD120 KSZ120 LCV120 LMR120 LWN120 MGJ120 MQF120 NAB120 NJX120 NTT120 ODP120 ONL120 OXH120 PHD120 PQZ120 QAV120 QKR120 QUN120 REJ120 ROF120 RYB120 SHX120 SRT120 TBP120 TLL120 TVH120 CKP121 AXF121 BQX121 ANJ121 CAT121 BHB121 ADN121 TR121 JV121 WWH121 WML121 WCP121 VST121 VIX121 UZB121 UPF121 UFJ121 TVN121 TLR121 TBV121 SRZ121 SID121 RYH121 ROL121 REP121 QUT121 QKX121 QBB121 PRF121 PHJ121 OXN121 ONR121 ODV121 NTZ121 NKD121 NAH121 MQL121 MGP121 LWT121 LMX121 LDB121 KTF121 KJJ121 JZN121 JPR121 JFV121 IVZ121 IMD121 ICH121 HSL121 HIP121 GYT121 GOX121 GFB121 FVF121 FLJ121 FBN121 ERR121 EHV121 DXZ121 DOD121 DEH121 CUL121 TVH122 UFD122 UOZ122 VIR122 UYV122 VSN122 WCJ122 WMF122 WWB122 JP122 TL122 ADH122 AND122 AWZ122 BGV122 BQR122 CAN122 CKJ122 CUF122 DEB122 DNX122 DXT122 EHP122 ERL122 FBH122 FLD122 FUZ122 GEV122 GOR122 GYN122 HIJ122 HSF122 ICB122 ILX122 IVT122 JFP122 JPL122 JZH122 KJD122 KSZ122 LCV122 LMR122 LWN122 MGJ122 MQF122 NAB122 NJX122 NTT122 ODP122 ONL122 OXH122 PHD122 PQZ122 QAV122 QKR122 QUN122 REJ122 ROF122 RYB122 SHX122 SRT122 TBP122 TLL122 TLL124 AXF123 BQX123 ANJ123 CAT123 BHB123 ADN123 TR123 JV123 WWH123 WML123 WCP123 VST123 VIX123 UZB123 UPF123 UFJ123 TVN123 TLR123 TBV123 SRZ123 SID123 RYH123 ROL123 REP123 QUT123 QKX123 QBB123 PRF123 PHJ123 OXN123 ONR123 ODV123 NTZ123 NKD123 NAH123 MQL123 MGP123 LWT123 LMX123 LDB123 KTF123 KJJ123 JZN123 JPR123 JFV123 IVZ123 IMD123 ICH123 HSL123 HIP123 GYT123 GOX123 GFB123 FVF123 FLJ123 FBN123 ERR123 EHV123 DXZ123 DOD123 DEH123 CUL123 ANC167 ANN168 ADR168 TV168 JZ168 WWL168 WMP168 WCT168 VSX168 VJB168 UZF168 UPJ168 UFN168 TVR168 TLV168 TBZ168 SSD168 SIH168 RYL168 ROP168 RET168 QUX168 QLB168 QBF168 PRJ168 PHN168 OXR168 ONV168 ODZ168 NUD168 NKH168 NAL168 MQP168 MGT168 LWX168 LNB168 LDF168 KTJ168 KJN168 JZR168 JPV168 JFZ168 IWD168 IMH168 ICL168 HSP168 HIT168 GYX168 GPB168 GFF168 FVJ168 FLN168 FBR168 ERV168 EHZ168 DYD168 DOH168 BRB168 DEL168 BHF168 CUP168 AXJ168 CKT168 ANC170 ANN171 ADR171 TV171 JZ171 WWL171 WMP171 WCT171 VSX171 VJB171 UZF171 UPJ171 UFN171 TVR171 TLV171 TBZ171 SSD171 SIH171 RYL171 ROP171 RET171 QUX171 QLB171 QBF171 PRJ171 PHN171 OXR171 ONV171 ODZ171 NUD171 NKH171 NAL171 MQP171 MGT171 LWX171 LNB171 LDF171 KTJ171 KJN171 JZR171 JPV171 JFZ171 IWD171 IMH171 ICL171 HSP171 HIT171 GYX171 GPB171 GFF171 FVJ171 FLN171 FBR171 ERV171 EHZ171 DYD171 DOH171 BRB171 DEL171 BHF171 CUP171 AXJ171 CKT171 AH129:AJ130 DEA135 DNW135 DXS135 EHO135 ERK135 FBG135 FLC135 FUY135 GEU135 GOQ135 GYM135 HII135 HSE135 ICA135 ILW135 IVS135 JFO135 JPK135 JZG135 KJC135 KSY135 LCU135 LMQ135 LWM135 MGI135 MQE135 NAA135 NJW135 NTS135 ODO135 ONK135 OXG135 PHC135 PQY135 QAU135 QKQ135 QUM135 REI135 ROE135 RYA135 SHW135 SRS135 TBO135 TLK135 TVG135 UFC135 UOY135 UYU135 VIQ135 VSM135 WCI135 WME135 WWA135 JO135 TK135 ADG135 BGU135 CAM135 ANC135 BQQ135 AWY135 CKI135 AH106:AH108 WVU128 CUE129:CUE130 DEA129:DEA130 DNW129:DNW130 DXS129:DXS130 EHO129:EHO130 ERK129:ERK130 FBG129:FBG130 FLC129:FLC130 FUY129:FUY130 GEU129:GEU130 GOQ129:GOQ130 GYM129:GYM130 HII129:HII130 HSE129:HSE130 ICA129:ICA130 ILW129:ILW130 IVS129:IVS130 JFO129:JFO130 JPK129:JPK130 JZG129:JZG130 KJC129:KJC130 KSY129:KSY130 LCU129:LCU130 LMQ129:LMQ130 LWM129:LWM130 MGI129:MGI130 MQE129:MQE130 NAA129:NAA130 NJW129:NJW130 NTS129:NTS130 ODO129:ODO130 ONK129:ONK130 OXG129:OXG130 PHC129:PHC130 PQY129:PQY130 QAU129:QAU130 QKQ129:QKQ130 QUM129:QUM130 REI129:REI130 ROE129:ROE130 RYA129:RYA130 SHW129:SHW130 SRS129:SRS130 TBO129:TBO130 TLK129:TLK130 TVG129:TVG130 UFC129:UFC130 UOY129:UOY130 UYU129:UYU130 VIQ129:VIQ130 VSM129:VSM130 WCI129:WCI130 WME129:WME130 WWA129:WWA130 JO129:JO130 TK129:TK130 ADG129:ADG130 BGU129:BGU130 CAM129:CAM130 ANC129:ANC130 BQQ129:BQQ130 AWY129:AWY130 CAV331:CAV333 AJ185:AJ186 CAX305:CAX307 CKT305:CKT307 AXJ305:AXJ307 CUP305:CUP307 BHF305:BHF307 DEL305:DEL307 BRB305:BRB307 DOH305:DOH307 DYD305:DYD307 EHZ305:EHZ307 ERV305:ERV307 FBR305:FBR307 FLN305:FLN307 FVJ305:FVJ307 GFF305:GFF307 GPB305:GPB307 GYX305:GYX307 HIT305:HIT307 HSP305:HSP307 ICL305:ICL307 IMH305:IMH307 IWD305:IWD307 JFZ305:JFZ307 JPV305:JPV307 JZR305:JZR307 KJN305:KJN307 KTJ305:KTJ307 LDF305:LDF307 LNB305:LNB307 LWX305:LWX307 MGT305:MGT307 MQP305:MQP307 NAL305:NAL307 NKH305:NKH307 NUD305:NUD307 ODZ305:ODZ307 ONV305:ONV307 OXR305:OXR307 PHN305:PHN307 PRJ305:PRJ307 QBF305:QBF307 QLB305:QLB307 QUX305:QUX307 RET305:RET307 ROP305:ROP307 RYL305:RYL307 SIH305:SIH307 SSD305:SSD307 TBZ305:TBZ307 TLV305:TLV307 TVR305:TVR307 UFN305:UFN307 UPJ305:UPJ307 UZF305:UZF307 VJB305:VJB307 VSX305:VSX307 WCT305:WCT307 WMP305:WMP307 WWL305:WWL307 JZ305:JZ307 TV305:TV307 ADR305:ADR307 AN306:AN307 AI217:AI218 ADJ218 TN218 JR218 WWD218 WMH218 WCL218 VSP218 VIT218 UYX218 UPB218 UFF218 TVJ218 TLN218 TBR218 SRV218 SHZ218 RYD218 ROH218 REL218 QUP218 QKT218 QAX218 PRB218 PHF218 OXJ218 ONN218 ODR218 NTV218 NJZ218 NAD218 MQH218 MGL218 LWP218 LMT218 LCX218 KTB218 KJF218 JZJ218 JPN218 JFR218 IVV218 ILZ218 ICD218 HSH218 HIL218 GYP218 GOT218 GEX218 FVB218 FLF218 FBJ218 ERN218 EHR218 DXV218 DNZ218 BQT218 DED218 BGX218 CUH218 AXB218 CKL218 CAP218 ANF218 ANN299 CAX299 CKT299 AXJ299 CUP299 BHF299 DEL299 BRB299 DOH299 DYD299 EHZ299 ERV299 FBR299 FLN299 FVJ299 GFF299 GPB299 GYX299 HIT299 HSP299 ICL299 IMH299 IWD299 JFZ299 JPV299 JZR299 KJN299 KTJ299 LDF299 LNB299 LWX299 MGT299 MQP299 NAL299 NKH299 NUD299 ODZ299 ONV299 OXR299 PHN299 PRJ299 QBF299 QLB299 QUX299 RET299 ROP299 RYL299 SIH299 SSD299 TBZ299 TLV299 TVR299 UFN299 UPJ299 UZF299 VJB299 VSX299 WCT299 WMP299 WWL299 JZ299 TV299 ADR299 ANN301 CAX301 CKT301 AXJ301 CUP301 BHF301 DEL301 BRB301 DOH301 DYD301 EHZ301 ERV301 FBR301 FLN301 FVJ301 GFF301 GPB301 GYX301 HIT301 HSP301 ICL301 IMH301 IWD301 JFZ301 JPV301 JZR301 KJN301 KTJ301 LDF301 LNB301 LWX301 MGT301 MQP301 NAL301 NKH301 NUD301 ODZ301 ONV301 OXR301 PHN301 PRJ301 QBF301 QLB301 QUX301 RET301 ROP301 RYL301 SIH301 SSD301 TBZ301 TLV301 TVR301 UFN301 UPJ301 UZF301 VJB301 VSX301 WCT301 WMP301 WWL301 JZ301 TV301 ADR301 ANN303 CAX303 CKT303 AXJ303 CUP303 BHF303 DEL303 BRB303 DOH303 DYD303 EHZ303 ERV303 FBR303 FLN303 FVJ303 GFF303 GPB303 GYX303 HIT303 HSP303 ICL303 IMH303 IWD303 JFZ303 JPV303 JZR303 KJN303 KTJ303 LDF303 LNB303 LWX303 MGT303 MQP303 NAL303 NKH303 NUD303 ODZ303 ONV303 OXR303 PHN303 PRJ303 QBF303 QLB303 QUX303 RET303 ROP303 RYL303 SIH303 SSD303 TBZ303 TLV303 TVR303 UFN303 UPJ303 UZF303 VJB303 VSX303 WCT303 WMP303 WWL303 JZ303 TV303 AWY133 BQQ133 ANC133 CAM133 BGU133 ADG133 TK133 JO133 WWA133 WME133 WCI133 VSM133 VIQ133 UYU133 UOY133 UFC133 TVG133 TLK133 TBO133 SRS133 SHW133 RYA133 ROE133 REI133 QUM133 QKQ133 QAU133 PQY133 PHC133 OXG133 ONK133 ODO133 NTS133 NJW133 NAA133 MQE133 MGI133 LWM133 LMQ133 LCU133 KSY133 KJC133 JZG133 JPK133 JFO133 IVS133 ILW133 ICA133 HSE133 HII133 GYM133 GOQ133 GEU133 FUY133 FLC133 FBG133 ERK133 EHO133 DXS133 DNW133 DEA133 CUE133 CKI133 WVP308:WVP309 BQC134 AWK134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JA134 SW134 ACS134 BGG134 BZY134 TKR80 SQZ80 SHD80 RXH80 RNL80 RDP80 QTT80 QJX80 QAB80 PQF80 PGJ80 OWN80 OMR80 OCV80 NSZ80 NJD80 MZH80 MPL80 MFP80 LVT80 LLX80 LCB80 KSF80 KIJ80 JYN80 JOR80 JEV80 IUZ80 ILD80 IBH80 HRL80 HHP80 GXT80 GNX80 GEB80 FUF80 FKJ80 FAN80 EQR80 EGV80 DWZ80 DND80 DDH80 CTL80 CJP80 BZT80 BPX80 BGB80 AWF80 AMJ80 ACN80 SR80 IV80 WVH80 WLL80 WBP80 VRT80 VHX80 UYB80 UOF80 UEJ80 TUN80 AH84 TKR83 SQZ83 SHD83 RXH83 RNL83 RDP83 QTT83 QJX83 QAB83 PQF83 PGJ83 OWN83 OMR83 OCV83 NSZ83 NJD83 MZH83 MPL83 MFP83 LVT83 LLX83 LCB83 KSF83 KIJ83 JYN83 JOR83 JEV83 IUZ83 ILD83 IBH83 HRL83 HHP83 GXT83 GNX83 GEB83 FUF83 FKJ83 FAN83 EQR83 EGV83 DWZ83 DND83 DDH83 CTL83 CJP83 BZT83 BPX83 BGB83 AWF83 AMJ83 ACN83 SR83 IV83 WVH83 WLL83 WBP83 VRT83 VHX83 UYB83 UOF83 UEJ83 TUN83 CUE135 AJ306:AJ307 ACV308:ACV309 AMR308:AMR309 CAB308:CAB309 CJX308:CJX309 AWN308:AWN309 CTT308:CTT309 BGJ308:BGJ309 DDP308:DDP309 BQF308:BQF309 DNL308:DNL309 DXH308:DXH309 EHD308:EHD309 EQZ308:EQZ309 FAV308:FAV309 FKR308:FKR309 FUN308:FUN309 GEJ308:GEJ309 GOF308:GOF309 GYB308:GYB309 HHX308:HHX309 HRT308:HRT309 IBP308:IBP309 ILL308:ILL309 IVH308:IVH309 JFD308:JFD309 JOZ308:JOZ309 JYV308:JYV309 KIR308:KIR309 KSN308:KSN309 LCJ308:LCJ309 LMF308:LMF309 LWB308:LWB309 MFX308:MFX309 MPT308:MPT309 MZP308:MZP309 NJL308:NJL309 NTH308:NTH309 ODD308:ODD309 OMZ308:OMZ309 OWV308:OWV309 PGR308:PGR309 PQN308:PQN309 QAJ308:QAJ309 QKF308:QKF309 QUB308:QUB309 RDX308:RDX309 RNT308:RNT309 RXP308:RXP309 SHL308:SHL309 SRH308:SRH309 TBD308:TBD309 TKZ308:TKZ309 TUV308:TUV309 UER308:UER309 UON308:UON309 UYJ308:UYJ309 VIF308:VIF309 VSB308:VSB309 WBX308:WBX309 WLT308:WLT309 AF308:AF309 JD308:JD309 AF230:AF233 ANN241 AR230:AR233 AN230:AN237 ADR241 TV241 JZ241 WWL241 WMP241 WCT241 VSX241 VJB241 UZF241 UPJ241 UFN241 TVR241 TLV241 TBZ241 SSD241 SIH241 RYL241 ROP241 RET241 QUX241 QLB241 QBF241 PRJ241 PHN241 OXR241 ONV241 ODZ241 NUD241 NKH241 NAL241 MQP241 MGT241 LWX241 LNB241 LDF241 KTJ241 KJN241 JZR241 JPV241 JFZ241 IWD241 IMH241 ICL241 HSP241 HIT241 GYX241 GPB241 GFF241 FVJ241 FLN241 FBR241 ERV241 EHZ241 DYD241 DOH241 BRB241 DEL241 BHF241 CUP241 AXJ241 CKT241 CAX241 CKR331:CKR333 AXH331:AXH333 CUN331:CUN333 BHD331:BHD333 DEJ331:DEJ333 BQZ331:BQZ333 DOF331:DOF333 DYB331:DYB333 EHX331:EHX333 ERT331:ERT333 FBP331:FBP333 FLL331:FLL333 FVH331:FVH333 GFD331:GFD333 GOZ331:GOZ333 GYV331:GYV333 HIR331:HIR333 HSN331:HSN333 ICJ331:ICJ333 IMF331:IMF333 IWB331:IWB333 JFX331:JFX333 JPT331:JPT333 JZP331:JZP333 KJL331:KJL333 KTH331:KTH333 LDD331:LDD333 LMZ331:LMZ333 LWV331:LWV333 MGR331:MGR333 MQN331:MQN333 NAJ331:NAJ333 NKF331:NKF333 NUB331:NUB333 ODX331:ODX333 ONT331:ONT333 OXP331:OXP333 PHL331:PHL333 PRH331:PRH333 QBD331:QBD333 QKZ331:QKZ333 QUV331:QUV333 RER331:RER333 RON331:RON333 RYJ331:RYJ333 SIF331:SIF333 SSB331:SSB333 TBX331:TBX333 TLT331:TLT333 TVP331:TVP333 UFL331:UFL333 UPH331:UPH333 UZD331:UZD333 VIZ331:VIZ333 VSV331:VSV333 WCR331:WCR333 WMN331:WMN333 WWJ331:WWJ333 JX331:JX333 TT331:TT333 ADP331:ADP333 SZ308:SZ309 AF127:AF130 ADP313:ADP314 TT313:TT314 JX313:JX314 WWJ313:WWJ314 WMN313:WMN314 WCR313:WCR314 VSV313:VSV314 VIZ313:VIZ314 UZD313:UZD314 UPH313:UPH314 UFL313:UFL314 TVP313:TVP314 TLT313:TLT314 TBX313:TBX314 SSB313:SSB314 SIF313:SIF314 RYJ313:RYJ314 RON313:RON314 RER313:RER314 QUV313:QUV314 QKZ313:QKZ314 QBD313:QBD314 PRH313:PRH314 PHL313:PHL314 OXP313:OXP314 ONT313:ONT314 ODX313:ODX314 NUB313:NUB314 NKF313:NKF314 NAJ313:NAJ314 MQN313:MQN314 MGR313:MGR314 LWV313:LWV314 LMZ313:LMZ314 LDD313:LDD314 KTH313:KTH314 KJL313:KJL314 JZP313:JZP314 JPT313:JPT314 JFX313:JFX314 IWB313:IWB314 IMF313:IMF314 ICJ313:ICJ314 HSN313:HSN314 HIR313:HIR314 GYV313:GYV314 GOZ313:GOZ314 GFD313:GFD314 FVH313:FVH314 FLL313:FLL314 FBP313:FBP314 ERT313:ERT314 EHX313:EHX314 DYB313:DYB314 DOF313:DOF314 BQZ313:BQZ314 DEJ313:DEJ314 BHD313:BHD314 CUN313:CUN314 AXH313:AXH314 CKR313:CKR314 CAV313:CAV314 ANL313:ANL314 AH313:AH314 ADR140 ANN140 CAX140 CKT140 AXJ140 CUP140 BHF140 DEL140 BRB140 DOH140 DYD140 EHZ140 ERV140 FBR140 FLN140 FVJ140 GFF140 GPB140 GYX140 HIT140 HSP140 ICL140 IMH140 IWD140 JFZ140 JPV140 JZR140 KJN140 KTJ140 LDF140 LNB140 LWX140 MGT140 MQP140 NAL140 NKH140 NUD140 ODZ140 ONV140 OXR140 PHN140 PRJ140 QBF140 QLB140 QUX140 RET140 ROP140 RYL140 SIH140 SSD140 TBZ140 TLV140 TVR140 UFN140 UPJ140 UZF140 VJB140 VSX140 WCT140 WMP140 WWL140 JZ140 TV140 ADR142 ANN142 CAX142 CKT142 AXJ142 CUP142 BHF142 DEL142 BRB142 DOH142 DYD142 EHZ142 ERV142 FBR142 FLN142 FVJ142 GFF142 GPB142 GYX142 HIT142 HSP142 ICL142 IMH142 IWD142 JFZ142 JPV142 JZR142 KJN142 KTJ142 LDF142 LNB142 LWX142 MGT142 MQP142 NAL142 NKH142 NUD142 ODZ142 ONV142 OXR142 PHN142 PRJ142 QBF142 QLB142 QUX142 RET142 ROP142 RYL142 SIH142 SSD142 TBZ142 TLV142 TVR142 UFN142 UPJ142 UZF142 VJB142 VSX142 WCT142 WMP142 WWL142 JZ142 TV142 TV144 JZ144 WWL144 WMP144 WCT144 VSX144 VJB144 UZF144 UPJ144 UFN144 TVR144 TLV144 TBZ144 SSD144 SIH144 RYL144 ROP144 RET144 QUX144 QLB144 QBF144 PRJ144 PHN144 OXR144 ONV144 ODZ144 NUD144 NKH144 NAL144 MQP144 MGT144 LWX144 LNB144 LDF144 KTJ144 KJN144 JZR144 JPV144 JFZ144 IWD144 IMH144 ICL144 HSP144 HIT144 GYX144 GPB144 GFF144 FVJ144 FLN144 FBR144 ERV144 EHZ144 DYD144 DOH144 BRB144 DEL144 BHF144 CUP144 AXJ144 CKT144 CAX144 ANN144 ADR144 AF147:AF151 ANN148 ANN154 CAX148 CAX154 CKT148 CKT154 AXJ148 AXJ154 CUP148 CUP154 BHF148 BHF154 DEL148 DEL154 BRB148 BRB154 DOH148 DOH154 DYD148 DYD154 EHZ148 EHZ154 ERV148 ERV154 FBR148 FBR154 FLN148 FLN154 FVJ148 FVJ154 GFF148 GFF154 GPB148 GPB154 GYX148 GYX154 HIT148 HIT154 HSP148 HSP154 ICL148 ICL154 IMH148 IMH154 IWD148 IWD154 JFZ148 JFZ154 JPV148 JPV154 JZR148 JZR154 KJN148 KJN154 KTJ148 KTJ154 LDF148 LDF154 LNB148 LNB154 LWX148 LWX154 MGT148 MGT154 MQP148 MQP154 NAL148 NAL154 NKH148 NKH154 NUD148 NUD154 ODZ148 ODZ154 ONV148 ONV154 OXR148 OXR154 PHN148 PHN154 PRJ148 PRJ154 QBF148 QBF154 QLB148 QLB154 QUX148 QUX154 RET148 RET154 ROP148 ROP154 RYL148 RYL154 SIH148 SIH154 SSD148 SSD154 TBZ148 TBZ154 TLV148 TLV154 TVR148 TVR154 UFN148 UFN154 UPJ148 UPJ154 UZF148 UZF154 VJB148 VJB154 VSX148 VSX154 WCT148 WCT154 WMP148 WMP154 WWL148 WWL154 JZ148 JZ154 TV148 TV154 ADR148 ADR154 ADR146 ANN146 CAX146 CKT146 AXJ146 CUP146 BHF146 DEL146 BRB146 DOH146 DYD146 EHZ146 ERV146 FBR146 FLN146 FVJ146 GFF146 GPB146 GYX146 HIT146 HSP146 ICL146 IMH146 IWD146 JFZ146 JPV146 JZR146 KJN146 KTJ146 LDF146 LNB146 LWX146 MGT146 MQP146 NAL146 NKH146 NUD146 ODZ146 ONV146 OXR146 PHN146 PRJ146 QBF146 QLB146 QUX146 RET146 ROP146 RYL146 SIH146 SSD146 TBZ146 TLV146 TVR146 UFN146 UPJ146 UZF146 VJB146 VSX146 WCT146 WMP146 WWL146 JZ146 TV146 TV248 JZ248 WWL248 WMP248 WCT248 VSX248 VJB248 UZF248 UPJ248 UFN248 TVR248 TLV248 TBZ248 SSD248 SIH248 RYL248 ROP248 RET248 QUX248 QLB248 QBF248 PRJ248 PHN248 OXR248 ONV248 ODZ248 NUD248 NKH248 NAL248 MQP248 MGT248 LWX248 LNB248 LDF248 KTJ248 KJN248 JZR248 JPV248 JFZ248 IWD248 IMH248 ICL248 HSP248 HIT248 GYX248 GPB248 GFF248 FVJ248 FLN248 FBR248 ERV248 EHZ248 DYD248 DOH248 BRB248 DEL248 BHF248 CUP248 AXJ248 CKT248 CAX248 ANN248 ADR248 ADR254 ANN254 CAX254 CKT254 AXJ254 CUP254 BHF254 DEL254 BRB254 DOH254 DYD254 EHZ254 ERV254 FBR254 FLN254 FVJ254 GFF254 GPB254 GYX254 HIT254 HSP254 ICL254 IMH254 IWD254 JFZ254 JPV254 JZR254 KJN254 KTJ254 LDF254 LNB254 LWX254 MGT254 MQP254 NAL254 NKH254 NUD254 ODZ254 ONV254 OXR254 PHN254 PRJ254 QBF254 QLB254 QUX254 RET254 ROP254 RYL254 SIH254 SSD254 TBZ254 TLV254 TVR254 UFN254 UPJ254 UZF254 VJB254 VSX254 WCT254 WMP254 WWL254 JZ254 TV254 TV272 JZ272 WWL272 WMP272 WCT272 VSX272 VJB272 UZF272 UPJ272 UFN272 TVR272 TLV272 TBZ272 SSD272 SIH272 RYL272 ROP272 RET272 QUX272 QLB272 QBF272 PRJ272 PHN272 OXR272 ONV272 ODZ272 NUD272 NKH272 NAL272 MQP272 MGT272 LWX272 LNB272 LDF272 KTJ272 KJN272 JZR272 JPV272 JFZ272 IWD272 IMH272 ICL272 HSP272 HIT272 GYX272 GPB272 GFF272 FVJ272 FLN272 FBR272 ERV272 EHZ272 DYD272 DOH272 BRB272 DEL272 BHF272 CUP272 AXJ272 CKT272 CAX272 ANN272 ADR272 ADR278 ANN278 CAX278 CKT278 AXJ278 CUP278 BHF278 DEL278 BRB278 DOH278 DYD278 EHZ278 ERV278 FBR278 FLN278 FVJ278 GFF278 GPB278 GYX278 HIT278 HSP278 ICL278 IMH278 IWD278 JFZ278 JPV278 JZR278 KJN278 KTJ278 LDF278 LNB278 LWX278 MGT278 MQP278 NAL278 NKH278 NUD278 ODZ278 ONV278 OXR278 PHN278 PRJ278 QBF278 QLB278 QUX278 RET278 ROP278 RYL278 SIH278 SSD278 TBZ278 TLV278 TVR278 UFN278 UPJ278 UZF278 VJB278 VSX278 WCT278 WMP278 WWL278 JZ278 TV278 TV284 JZ284 WWL284 WMP284 WCT284 VSX284 VJB284 UZF284 UPJ284 UFN284 TVR284 TLV284 TBZ284 SSD284 SIH284 RYL284 ROP284 RET284 QUX284 QLB284 QBF284 PRJ284 PHN284 OXR284 ONV284 ODZ284 NUD284 NKH284 NAL284 MQP284 MGT284 LWX284 LNB284 LDF284 KTJ284 KJN284 JZR284 JPV284 JFZ284 IWD284 IMH284 ICL284 HSP284 HIT284 GYX284 GPB284 GFF284 FVJ284 FLN284 FBR284 ERV284 EHZ284 DYD284 DOH284 BRB284 DEL284 BHF284 CUP284 AXJ284 CKT284 CAX284 ANN284 ADR284 ADR290 ANN290 CAX290 CKT290 AXJ290 CUP290 BHF290 DEL290 BRB290 DOH290 DYD290 EHZ290 ERV290 FBR290 FLN290 FVJ290 GFF290 GPB290 GYX290 HIT290 HSP290 ICL290 IMH290 IWD290 JFZ290 JPV290 JZR290 KJN290 KTJ290 LDF290 LNB290 LWX290 MGT290 MQP290 NAL290 NKH290 NUD290 ODZ290 ONV290 OXR290 PHN290 PRJ290 QBF290 QLB290 QUX290 RET290 ROP290 RYL290 SIH290 SSD290 TBZ290 TLV290 TVR290 UFN290 UPJ290 UZF290 VJB290 VSX290 WCT290 WMP290 WWL290 JZ290 TV290 TV257 JZ257 WWL257 WMP257 WCT257 VSX257 VJB257 UZF257 UPJ257 UFN257 TVR257 TLV257 TBZ257 SSD257 SIH257 RYL257 ROP257 RET257 QUX257 QLB257 QBF257 PRJ257 PHN257 OXR257 ONV257 ODZ257 NUD257 NKH257 NAL257 MQP257 MGT257 LWX257 LNB257 LDF257 KTJ257 KJN257 JZR257 JPV257 JFZ257 IWD257 IMH257 ICL257 HSP257 HIT257 GYX257 GPB257 GFF257 FVJ257 FLN257 FBR257 ERV257 EHZ257 DYD257 DOH257 BRB257 DEL257 BHF257 CUP257 AXJ257 CKT257 CAX257 ANN257 ADR257 ADR260 ANN260 CAX260 CKT260 AXJ260 CUP260 BHF260 DEL260 BRB260 DOH260 DYD260 EHZ260 ERV260 FBR260 FLN260 FVJ260 GFF260 GPB260 GYX260 HIT260 HSP260 ICL260 IMH260 IWD260 JFZ260 JPV260 JZR260 KJN260 KTJ260 LDF260 LNB260 LWX260 MGT260 MQP260 NAL260 NKH260 NUD260 ODZ260 ONV260 OXR260 PHN260 PRJ260 QBF260 QLB260 QUX260 RET260 ROP260 RYL260 SIH260 SSD260 TBZ260 TLV260 TVR260 UFN260 UPJ260 UZF260 VJB260 VSX260 WCT260 WMP260 WWL260 JZ260 TV260 TV263 JZ263 WWL263 WMP263 WCT263 VSX263 VJB263 UZF263 UPJ263 UFN263 TVR263 TLV263 TBZ263 SSD263 SIH263 RYL263 ROP263 RET263 QUX263 QLB263 QBF263 PRJ263 PHN263 OXR263 ONV263 ODZ263 NUD263 NKH263 NAL263 MQP263 MGT263 LWX263 LNB263 LDF263 KTJ263 KJN263 JZR263 JPV263 JFZ263 IWD263 IMH263 ICL263 HSP263 HIT263 GYX263 GPB263 GFF263 FVJ263 FLN263 FBR263 ERV263 EHZ263 DYD263 DOH263 BRB263 DEL263 BHF263 CUP263 AXJ263 CKT263 CAX263 ANN263 ADR263 ADR266 ANN266 CAX266 CKT266 AXJ266 CUP266 BHF266 DEL266 BRB266 DOH266 DYD266 EHZ266 ERV266 FBR266 FLN266 FVJ266 GFF266 GPB266 GYX266 HIT266 HSP266 ICL266 IMH266 IWD266 JFZ266 JPV266 JZR266 KJN266 KTJ266 LDF266 LNB266 LWX266 MGT266 MQP266 NAL266 NKH266 NUD266 ODZ266 ONV266 OXR266 PHN266 PRJ266 QBF266 QLB266 QUX266 RET266 ROP266 RYL266 SIH266 SSD266 TBZ266 TLV266 TVR266 UFN266 UPJ266 UZF266 VJB266 VSX266 WCT266 WMP266 WWL266 JZ266 TV266 ADR311:ADR312 TV311:TV312 JZ311:JZ312 WWL311:WWL312 WMP311:WMP312 WCT311:WCT312 VSX311:VSX312 VJB311:VJB312 UZF311:UZF312 UPJ311:UPJ312 UFN311:UFN312 TVR311:TVR312 TLV311:TLV312 TBZ311:TBZ312 SSD311:SSD312 SIH311:SIH312 RYL311:RYL312 ROP311:ROP312 RET311:RET312 QUX311:QUX312 QLB311:QLB312 QBF311:QBF312 PRJ311:PRJ312 PHN311:PHN312 OXR311:OXR312 ONV311:ONV312 ODZ311:ODZ312 NUD311:NUD312 NKH311:NKH312 NAL311:NAL312 MQP311:MQP312 MGT311:MGT312 LWX311:LWX312 LNB311:LNB312 LDF311:LDF312 KTJ311:KTJ312 KJN311:KJN312 JZR311:JZR312 JPV311:JPV312 JFZ311:JFZ312 IWD311:IWD312 IMH311:IMH312 ICL311:ICL312 HSP311:HSP312 HIT311:HIT312 GYX311:GYX312 GPB311:GPB312 GFF311:GFF312 FVJ311:FVJ312 FLN311:FLN312 FBR311:FBR312 ERV311:ERV312 EHZ311:EHZ312 DYD311:DYD312 DOH311:DOH312 BRB311:BRB312 DEL311:DEL312 BHF311:BHF312 CUP311:CUP312 AXJ311:AXJ312 CKT311:CKT312 CAX311:CAX312 ANN311:ANN312 CAX319:CAX320 CKT319:CKT320 AXJ319:AXJ320 CUP319:CUP320 BHF319:BHF320 DEL319:DEL320 BRB319:BRB320 DOH319:DOH320 DYD319:DYD320 EHZ319:EHZ320 ERV319:ERV320 FBR319:FBR320 FLN319:FLN320 FVJ319:FVJ320 GFF319:GFF320 GPB319:GPB320 GYX319:GYX320 HIT319:HIT320 HSP319:HSP320 ICL319:ICL320 IMH319:IMH320 IWD319:IWD320 JFZ319:JFZ320 JPV319:JPV320 JZR319:JZR320 KJN319:KJN320 KTJ319:KTJ320 LDF319:LDF320 LNB319:LNB320 LWX319:LWX320 MGT319:MGT320 MQP319:MQP320 NAL319:NAL320 NKH319:NKH320 NUD319:NUD320 ODZ319:ODZ320 ONV319:ONV320 OXR319:OXR320 PHN319:PHN320 PRJ319:PRJ320 QBF319:QBF320 QLB319:QLB320 QUX319:QUX320 RET319:RET320 ROP319:ROP320 RYL319:RYL320 SIH319:SIH320 SSD319:SSD320 TBZ319:TBZ320 TLV319:TLV320 TVR319:TVR320 UFN319:UFN320 UPJ319:UPJ320 UZF319:UZF320 VJB319:VJB320 VSX319:VSX320 WCT319:WCT320 WMP319:WMP320 WWL319:WWL320 JZ319:JZ320 TV319:TV320 ADR319:ADR320 ANN319:ANN320 ADR322:ADR323 TV322:TV323 JZ322:JZ323 WWL322:WWL323 WMP322:WMP323 WCT322:WCT323 VSX322:VSX323 VJB322:VJB323 UZF322:UZF323 UPJ322:UPJ323 UFN322:UFN323 TVR322:TVR323 TLV322:TLV323 TBZ322:TBZ323 SSD322:SSD323 SIH322:SIH323 RYL322:RYL323 ROP322:ROP323 RET322:RET323 QUX322:QUX323 QLB322:QLB323 QBF322:QBF323 PRJ322:PRJ323 PHN322:PHN323 OXR322:OXR323 ONV322:ONV323 ODZ322:ODZ323 NUD322:NUD323 NKH322:NKH323 NAL322:NAL323 MQP322:MQP323 MGT322:MGT323 LWX322:LWX323 LNB322:LNB323 LDF322:LDF323 KTJ322:KTJ323 KJN322:KJN323 JZR322:JZR323 JPV322:JPV323 JFZ322:JFZ323 IWD322:IWD323 IMH322:IMH323 ICL322:ICL323 HSP322:HSP323 HIT322:HIT323 GYX322:GYX323 GPB322:GPB323 GFF322:GFF323 FVJ322:FVJ323 FLN322:FLN323 FBR322:FBR323 ERV322:ERV323 EHZ322:EHZ323 DYD322:DYD323 DOH322:DOH323 BRB322:BRB323 DEL322:DEL323 BHF322:BHF323 CUP322:CUP323 AXJ322:AXJ323 CKT322:CKT323 CAX322:CAX323 ANN322:ANN323 CAX316:CAX317 CAX334:CAX893 CKT316:CKT317 CKT334:CKT893 AXJ316:AXJ317 AXJ334:AXJ893 CUP316:CUP317 CUP334:CUP893 BHF316:BHF317 BHF334:BHF893 DEL316:DEL317 DEL334:DEL893 BRB316:BRB317 BRB334:BRB893 DOH316:DOH317 DOH334:DOH893 DYD316:DYD317 DYD334:DYD893 EHZ316:EHZ317 EHZ334:EHZ893 ERV316:ERV317 ERV334:ERV893 FBR316:FBR317 FBR334:FBR893 FLN316:FLN317 FLN334:FLN893 FVJ316:FVJ317 FVJ334:FVJ893 GFF316:GFF317 GFF334:GFF893 GPB316:GPB317 GPB334:GPB893 GYX316:GYX317 GYX334:GYX893 HIT316:HIT317 HIT334:HIT893 HSP316:HSP317 HSP334:HSP893 ICL316:ICL317 ICL334:ICL893 IMH316:IMH317 IMH334:IMH893 IWD316:IWD317 IWD334:IWD893 JFZ316:JFZ317 JFZ334:JFZ893 JPV316:JPV317 JPV334:JPV893 JZR316:JZR317 JZR334:JZR893 KJN316:KJN317 KJN334:KJN893 KTJ316:KTJ317 KTJ334:KTJ893 LDF316:LDF317 LDF334:LDF893 LNB316:LNB317 LNB334:LNB893 LWX316:LWX317 LWX334:LWX893 MGT316:MGT317 MGT334:MGT893 MQP316:MQP317 MQP334:MQP893 NAL316:NAL317 NAL334:NAL893 NKH316:NKH317 NKH334:NKH893 NUD316:NUD317 NUD334:NUD893 ODZ316:ODZ317 ODZ334:ODZ893 ONV316:ONV317 ONV334:ONV893 OXR316:OXR317 OXR334:OXR893 PHN316:PHN317 PHN334:PHN893 PRJ316:PRJ317 PRJ334:PRJ893 QBF316:QBF317 QBF334:QBF893 QLB316:QLB317 QLB334:QLB893 QUX316:QUX317 QUX334:QUX893 RET316:RET317 RET334:RET893 ROP316:ROP317 ROP334:ROP893 RYL316:RYL317 RYL334:RYL893 SIH316:SIH317 SIH334:SIH893 SSD316:SSD317 SSD334:SSD893 TBZ316:TBZ317 TBZ334:TBZ893 TLV316:TLV317 TLV334:TLV893 TVR316:TVR317 TVR334:TVR893 UFN316:UFN317 UFN334:UFN893 UPJ316:UPJ317 UPJ334:UPJ893 UZF316:UZF317 UZF334:UZF893 VJB316:VJB317 VJB334:VJB893 VSX316:VSX317 VSX334:VSX893 WCT316:WCT317 WCT334:WCT893 WMP316:WMP317 WMP334:WMP893 WWL316:WWL317 WWL334:WWL893 JZ316:JZ317 JZ334:JZ893 TV316:TV317 TV334:TV893 ADR316:ADR317 ADR334:ADR893 ANN316:ANN317 ANN334:ANN893</xm:sqref>
        </x14:dataValidation>
        <x14:dataValidation type="list" allowBlank="1" showInputMessage="1">
          <x14:formula1>
            <xm:f>атрибут</xm:f>
          </x14:formula1>
          <xm:sqref>BJ65601:BJ66431 KZ65601:KZ66431 UV65601:UV66431 AER65601:AER66431 AON65601:AON66431 AYJ65601:AYJ66431 BIF65601:BIF66431 BSB65601:BSB66431 CBX65601:CBX66431 CLT65601:CLT66431 CVP65601:CVP66431 DFL65601:DFL66431 DPH65601:DPH66431 DZD65601:DZD66431 EIZ65601:EIZ66431 ESV65601:ESV66431 FCR65601:FCR66431 FMN65601:FMN66431 FWJ65601:FWJ66431 GGF65601:GGF66431 GQB65601:GQB66431 GZX65601:GZX66431 HJT65601:HJT66431 HTP65601:HTP66431 IDL65601:IDL66431 INH65601:INH66431 IXD65601:IXD66431 JGZ65601:JGZ66431 JQV65601:JQV66431 KAR65601:KAR66431 KKN65601:KKN66431 KUJ65601:KUJ66431 LEF65601:LEF66431 LOB65601:LOB66431 LXX65601:LXX66431 MHT65601:MHT66431 MRP65601:MRP66431 NBL65601:NBL66431 NLH65601:NLH66431 NVD65601:NVD66431 OEZ65601:OEZ66431 OOV65601:OOV66431 OYR65601:OYR66431 PIN65601:PIN66431 PSJ65601:PSJ66431 QCF65601:QCF66431 QMB65601:QMB66431 QVX65601:QVX66431 RFT65601:RFT66431 RPP65601:RPP66431 RZL65601:RZL66431 SJH65601:SJH66431 STD65601:STD66431 TCZ65601:TCZ66431 TMV65601:TMV66431 TWR65601:TWR66431 UGN65601:UGN66431 UQJ65601:UQJ66431 VAF65601:VAF66431 VKB65601:VKB66431 VTX65601:VTX66431 WDT65601:WDT66431 WNP65601:WNP66431 WXL65601:WXL66431 BJ131137:BJ131967 KZ131137:KZ131967 UV131137:UV131967 AER131137:AER131967 AON131137:AON131967 AYJ131137:AYJ131967 BIF131137:BIF131967 BSB131137:BSB131967 CBX131137:CBX131967 CLT131137:CLT131967 CVP131137:CVP131967 DFL131137:DFL131967 DPH131137:DPH131967 DZD131137:DZD131967 EIZ131137:EIZ131967 ESV131137:ESV131967 FCR131137:FCR131967 FMN131137:FMN131967 FWJ131137:FWJ131967 GGF131137:GGF131967 GQB131137:GQB131967 GZX131137:GZX131967 HJT131137:HJT131967 HTP131137:HTP131967 IDL131137:IDL131967 INH131137:INH131967 IXD131137:IXD131967 JGZ131137:JGZ131967 JQV131137:JQV131967 KAR131137:KAR131967 KKN131137:KKN131967 KUJ131137:KUJ131967 LEF131137:LEF131967 LOB131137:LOB131967 LXX131137:LXX131967 MHT131137:MHT131967 MRP131137:MRP131967 NBL131137:NBL131967 NLH131137:NLH131967 NVD131137:NVD131967 OEZ131137:OEZ131967 OOV131137:OOV131967 OYR131137:OYR131967 PIN131137:PIN131967 PSJ131137:PSJ131967 QCF131137:QCF131967 QMB131137:QMB131967 QVX131137:QVX131967 RFT131137:RFT131967 RPP131137:RPP131967 RZL131137:RZL131967 SJH131137:SJH131967 STD131137:STD131967 TCZ131137:TCZ131967 TMV131137:TMV131967 TWR131137:TWR131967 UGN131137:UGN131967 UQJ131137:UQJ131967 VAF131137:VAF131967 VKB131137:VKB131967 VTX131137:VTX131967 WDT131137:WDT131967 WNP131137:WNP131967 WXL131137:WXL131967 BJ196673:BJ197503 KZ196673:KZ197503 UV196673:UV197503 AER196673:AER197503 AON196673:AON197503 AYJ196673:AYJ197503 BIF196673:BIF197503 BSB196673:BSB197503 CBX196673:CBX197503 CLT196673:CLT197503 CVP196673:CVP197503 DFL196673:DFL197503 DPH196673:DPH197503 DZD196673:DZD197503 EIZ196673:EIZ197503 ESV196673:ESV197503 FCR196673:FCR197503 FMN196673:FMN197503 FWJ196673:FWJ197503 GGF196673:GGF197503 GQB196673:GQB197503 GZX196673:GZX197503 HJT196673:HJT197503 HTP196673:HTP197503 IDL196673:IDL197503 INH196673:INH197503 IXD196673:IXD197503 JGZ196673:JGZ197503 JQV196673:JQV197503 KAR196673:KAR197503 KKN196673:KKN197503 KUJ196673:KUJ197503 LEF196673:LEF197503 LOB196673:LOB197503 LXX196673:LXX197503 MHT196673:MHT197503 MRP196673:MRP197503 NBL196673:NBL197503 NLH196673:NLH197503 NVD196673:NVD197503 OEZ196673:OEZ197503 OOV196673:OOV197503 OYR196673:OYR197503 PIN196673:PIN197503 PSJ196673:PSJ197503 QCF196673:QCF197503 QMB196673:QMB197503 QVX196673:QVX197503 RFT196673:RFT197503 RPP196673:RPP197503 RZL196673:RZL197503 SJH196673:SJH197503 STD196673:STD197503 TCZ196673:TCZ197503 TMV196673:TMV197503 TWR196673:TWR197503 UGN196673:UGN197503 UQJ196673:UQJ197503 VAF196673:VAF197503 VKB196673:VKB197503 VTX196673:VTX197503 WDT196673:WDT197503 WNP196673:WNP197503 WXL196673:WXL197503 BJ262209:BJ263039 KZ262209:KZ263039 UV262209:UV263039 AER262209:AER263039 AON262209:AON263039 AYJ262209:AYJ263039 BIF262209:BIF263039 BSB262209:BSB263039 CBX262209:CBX263039 CLT262209:CLT263039 CVP262209:CVP263039 DFL262209:DFL263039 DPH262209:DPH263039 DZD262209:DZD263039 EIZ262209:EIZ263039 ESV262209:ESV263039 FCR262209:FCR263039 FMN262209:FMN263039 FWJ262209:FWJ263039 GGF262209:GGF263039 GQB262209:GQB263039 GZX262209:GZX263039 HJT262209:HJT263039 HTP262209:HTP263039 IDL262209:IDL263039 INH262209:INH263039 IXD262209:IXD263039 JGZ262209:JGZ263039 JQV262209:JQV263039 KAR262209:KAR263039 KKN262209:KKN263039 KUJ262209:KUJ263039 LEF262209:LEF263039 LOB262209:LOB263039 LXX262209:LXX263039 MHT262209:MHT263039 MRP262209:MRP263039 NBL262209:NBL263039 NLH262209:NLH263039 NVD262209:NVD263039 OEZ262209:OEZ263039 OOV262209:OOV263039 OYR262209:OYR263039 PIN262209:PIN263039 PSJ262209:PSJ263039 QCF262209:QCF263039 QMB262209:QMB263039 QVX262209:QVX263039 RFT262209:RFT263039 RPP262209:RPP263039 RZL262209:RZL263039 SJH262209:SJH263039 STD262209:STD263039 TCZ262209:TCZ263039 TMV262209:TMV263039 TWR262209:TWR263039 UGN262209:UGN263039 UQJ262209:UQJ263039 VAF262209:VAF263039 VKB262209:VKB263039 VTX262209:VTX263039 WDT262209:WDT263039 WNP262209:WNP263039 WXL262209:WXL263039 BJ327745:BJ328575 KZ327745:KZ328575 UV327745:UV328575 AER327745:AER328575 AON327745:AON328575 AYJ327745:AYJ328575 BIF327745:BIF328575 BSB327745:BSB328575 CBX327745:CBX328575 CLT327745:CLT328575 CVP327745:CVP328575 DFL327745:DFL328575 DPH327745:DPH328575 DZD327745:DZD328575 EIZ327745:EIZ328575 ESV327745:ESV328575 FCR327745:FCR328575 FMN327745:FMN328575 FWJ327745:FWJ328575 GGF327745:GGF328575 GQB327745:GQB328575 GZX327745:GZX328575 HJT327745:HJT328575 HTP327745:HTP328575 IDL327745:IDL328575 INH327745:INH328575 IXD327745:IXD328575 JGZ327745:JGZ328575 JQV327745:JQV328575 KAR327745:KAR328575 KKN327745:KKN328575 KUJ327745:KUJ328575 LEF327745:LEF328575 LOB327745:LOB328575 LXX327745:LXX328575 MHT327745:MHT328575 MRP327745:MRP328575 NBL327745:NBL328575 NLH327745:NLH328575 NVD327745:NVD328575 OEZ327745:OEZ328575 OOV327745:OOV328575 OYR327745:OYR328575 PIN327745:PIN328575 PSJ327745:PSJ328575 QCF327745:QCF328575 QMB327745:QMB328575 QVX327745:QVX328575 RFT327745:RFT328575 RPP327745:RPP328575 RZL327745:RZL328575 SJH327745:SJH328575 STD327745:STD328575 TCZ327745:TCZ328575 TMV327745:TMV328575 TWR327745:TWR328575 UGN327745:UGN328575 UQJ327745:UQJ328575 VAF327745:VAF328575 VKB327745:VKB328575 VTX327745:VTX328575 WDT327745:WDT328575 WNP327745:WNP328575 WXL327745:WXL328575 BJ393281:BJ394111 KZ393281:KZ394111 UV393281:UV394111 AER393281:AER394111 AON393281:AON394111 AYJ393281:AYJ394111 BIF393281:BIF394111 BSB393281:BSB394111 CBX393281:CBX394111 CLT393281:CLT394111 CVP393281:CVP394111 DFL393281:DFL394111 DPH393281:DPH394111 DZD393281:DZD394111 EIZ393281:EIZ394111 ESV393281:ESV394111 FCR393281:FCR394111 FMN393281:FMN394111 FWJ393281:FWJ394111 GGF393281:GGF394111 GQB393281:GQB394111 GZX393281:GZX394111 HJT393281:HJT394111 HTP393281:HTP394111 IDL393281:IDL394111 INH393281:INH394111 IXD393281:IXD394111 JGZ393281:JGZ394111 JQV393281:JQV394111 KAR393281:KAR394111 KKN393281:KKN394111 KUJ393281:KUJ394111 LEF393281:LEF394111 LOB393281:LOB394111 LXX393281:LXX394111 MHT393281:MHT394111 MRP393281:MRP394111 NBL393281:NBL394111 NLH393281:NLH394111 NVD393281:NVD394111 OEZ393281:OEZ394111 OOV393281:OOV394111 OYR393281:OYR394111 PIN393281:PIN394111 PSJ393281:PSJ394111 QCF393281:QCF394111 QMB393281:QMB394111 QVX393281:QVX394111 RFT393281:RFT394111 RPP393281:RPP394111 RZL393281:RZL394111 SJH393281:SJH394111 STD393281:STD394111 TCZ393281:TCZ394111 TMV393281:TMV394111 TWR393281:TWR394111 UGN393281:UGN394111 UQJ393281:UQJ394111 VAF393281:VAF394111 VKB393281:VKB394111 VTX393281:VTX394111 WDT393281:WDT394111 WNP393281:WNP394111 WXL393281:WXL394111 BJ458817:BJ459647 KZ458817:KZ459647 UV458817:UV459647 AER458817:AER459647 AON458817:AON459647 AYJ458817:AYJ459647 BIF458817:BIF459647 BSB458817:BSB459647 CBX458817:CBX459647 CLT458817:CLT459647 CVP458817:CVP459647 DFL458817:DFL459647 DPH458817:DPH459647 DZD458817:DZD459647 EIZ458817:EIZ459647 ESV458817:ESV459647 FCR458817:FCR459647 FMN458817:FMN459647 FWJ458817:FWJ459647 GGF458817:GGF459647 GQB458817:GQB459647 GZX458817:GZX459647 HJT458817:HJT459647 HTP458817:HTP459647 IDL458817:IDL459647 INH458817:INH459647 IXD458817:IXD459647 JGZ458817:JGZ459647 JQV458817:JQV459647 KAR458817:KAR459647 KKN458817:KKN459647 KUJ458817:KUJ459647 LEF458817:LEF459647 LOB458817:LOB459647 LXX458817:LXX459647 MHT458817:MHT459647 MRP458817:MRP459647 NBL458817:NBL459647 NLH458817:NLH459647 NVD458817:NVD459647 OEZ458817:OEZ459647 OOV458817:OOV459647 OYR458817:OYR459647 PIN458817:PIN459647 PSJ458817:PSJ459647 QCF458817:QCF459647 QMB458817:QMB459647 QVX458817:QVX459647 RFT458817:RFT459647 RPP458817:RPP459647 RZL458817:RZL459647 SJH458817:SJH459647 STD458817:STD459647 TCZ458817:TCZ459647 TMV458817:TMV459647 TWR458817:TWR459647 UGN458817:UGN459647 UQJ458817:UQJ459647 VAF458817:VAF459647 VKB458817:VKB459647 VTX458817:VTX459647 WDT458817:WDT459647 WNP458817:WNP459647 WXL458817:WXL459647 BJ524353:BJ525183 KZ524353:KZ525183 UV524353:UV525183 AER524353:AER525183 AON524353:AON525183 AYJ524353:AYJ525183 BIF524353:BIF525183 BSB524353:BSB525183 CBX524353:CBX525183 CLT524353:CLT525183 CVP524353:CVP525183 DFL524353:DFL525183 DPH524353:DPH525183 DZD524353:DZD525183 EIZ524353:EIZ525183 ESV524353:ESV525183 FCR524353:FCR525183 FMN524353:FMN525183 FWJ524353:FWJ525183 GGF524353:GGF525183 GQB524353:GQB525183 GZX524353:GZX525183 HJT524353:HJT525183 HTP524353:HTP525183 IDL524353:IDL525183 INH524353:INH525183 IXD524353:IXD525183 JGZ524353:JGZ525183 JQV524353:JQV525183 KAR524353:KAR525183 KKN524353:KKN525183 KUJ524353:KUJ525183 LEF524353:LEF525183 LOB524353:LOB525183 LXX524353:LXX525183 MHT524353:MHT525183 MRP524353:MRP525183 NBL524353:NBL525183 NLH524353:NLH525183 NVD524353:NVD525183 OEZ524353:OEZ525183 OOV524353:OOV525183 OYR524353:OYR525183 PIN524353:PIN525183 PSJ524353:PSJ525183 QCF524353:QCF525183 QMB524353:QMB525183 QVX524353:QVX525183 RFT524353:RFT525183 RPP524353:RPP525183 RZL524353:RZL525183 SJH524353:SJH525183 STD524353:STD525183 TCZ524353:TCZ525183 TMV524353:TMV525183 TWR524353:TWR525183 UGN524353:UGN525183 UQJ524353:UQJ525183 VAF524353:VAF525183 VKB524353:VKB525183 VTX524353:VTX525183 WDT524353:WDT525183 WNP524353:WNP525183 WXL524353:WXL525183 BJ589889:BJ590719 KZ589889:KZ590719 UV589889:UV590719 AER589889:AER590719 AON589889:AON590719 AYJ589889:AYJ590719 BIF589889:BIF590719 BSB589889:BSB590719 CBX589889:CBX590719 CLT589889:CLT590719 CVP589889:CVP590719 DFL589889:DFL590719 DPH589889:DPH590719 DZD589889:DZD590719 EIZ589889:EIZ590719 ESV589889:ESV590719 FCR589889:FCR590719 FMN589889:FMN590719 FWJ589889:FWJ590719 GGF589889:GGF590719 GQB589889:GQB590719 GZX589889:GZX590719 HJT589889:HJT590719 HTP589889:HTP590719 IDL589889:IDL590719 INH589889:INH590719 IXD589889:IXD590719 JGZ589889:JGZ590719 JQV589889:JQV590719 KAR589889:KAR590719 KKN589889:KKN590719 KUJ589889:KUJ590719 LEF589889:LEF590719 LOB589889:LOB590719 LXX589889:LXX590719 MHT589889:MHT590719 MRP589889:MRP590719 NBL589889:NBL590719 NLH589889:NLH590719 NVD589889:NVD590719 OEZ589889:OEZ590719 OOV589889:OOV590719 OYR589889:OYR590719 PIN589889:PIN590719 PSJ589889:PSJ590719 QCF589889:QCF590719 QMB589889:QMB590719 QVX589889:QVX590719 RFT589889:RFT590719 RPP589889:RPP590719 RZL589889:RZL590719 SJH589889:SJH590719 STD589889:STD590719 TCZ589889:TCZ590719 TMV589889:TMV590719 TWR589889:TWR590719 UGN589889:UGN590719 UQJ589889:UQJ590719 VAF589889:VAF590719 VKB589889:VKB590719 VTX589889:VTX590719 WDT589889:WDT590719 WNP589889:WNP590719 WXL589889:WXL590719 BJ655425:BJ656255 KZ655425:KZ656255 UV655425:UV656255 AER655425:AER656255 AON655425:AON656255 AYJ655425:AYJ656255 BIF655425:BIF656255 BSB655425:BSB656255 CBX655425:CBX656255 CLT655425:CLT656255 CVP655425:CVP656255 DFL655425:DFL656255 DPH655425:DPH656255 DZD655425:DZD656255 EIZ655425:EIZ656255 ESV655425:ESV656255 FCR655425:FCR656255 FMN655425:FMN656255 FWJ655425:FWJ656255 GGF655425:GGF656255 GQB655425:GQB656255 GZX655425:GZX656255 HJT655425:HJT656255 HTP655425:HTP656255 IDL655425:IDL656255 INH655425:INH656255 IXD655425:IXD656255 JGZ655425:JGZ656255 JQV655425:JQV656255 KAR655425:KAR656255 KKN655425:KKN656255 KUJ655425:KUJ656255 LEF655425:LEF656255 LOB655425:LOB656255 LXX655425:LXX656255 MHT655425:MHT656255 MRP655425:MRP656255 NBL655425:NBL656255 NLH655425:NLH656255 NVD655425:NVD656255 OEZ655425:OEZ656255 OOV655425:OOV656255 OYR655425:OYR656255 PIN655425:PIN656255 PSJ655425:PSJ656255 QCF655425:QCF656255 QMB655425:QMB656255 QVX655425:QVX656255 RFT655425:RFT656255 RPP655425:RPP656255 RZL655425:RZL656255 SJH655425:SJH656255 STD655425:STD656255 TCZ655425:TCZ656255 TMV655425:TMV656255 TWR655425:TWR656255 UGN655425:UGN656255 UQJ655425:UQJ656255 VAF655425:VAF656255 VKB655425:VKB656255 VTX655425:VTX656255 WDT655425:WDT656255 WNP655425:WNP656255 WXL655425:WXL656255 BJ720961:BJ721791 KZ720961:KZ721791 UV720961:UV721791 AER720961:AER721791 AON720961:AON721791 AYJ720961:AYJ721791 BIF720961:BIF721791 BSB720961:BSB721791 CBX720961:CBX721791 CLT720961:CLT721791 CVP720961:CVP721791 DFL720961:DFL721791 DPH720961:DPH721791 DZD720961:DZD721791 EIZ720961:EIZ721791 ESV720961:ESV721791 FCR720961:FCR721791 FMN720961:FMN721791 FWJ720961:FWJ721791 GGF720961:GGF721791 GQB720961:GQB721791 GZX720961:GZX721791 HJT720961:HJT721791 HTP720961:HTP721791 IDL720961:IDL721791 INH720961:INH721791 IXD720961:IXD721791 JGZ720961:JGZ721791 JQV720961:JQV721791 KAR720961:KAR721791 KKN720961:KKN721791 KUJ720961:KUJ721791 LEF720961:LEF721791 LOB720961:LOB721791 LXX720961:LXX721791 MHT720961:MHT721791 MRP720961:MRP721791 NBL720961:NBL721791 NLH720961:NLH721791 NVD720961:NVD721791 OEZ720961:OEZ721791 OOV720961:OOV721791 OYR720961:OYR721791 PIN720961:PIN721791 PSJ720961:PSJ721791 QCF720961:QCF721791 QMB720961:QMB721791 QVX720961:QVX721791 RFT720961:RFT721791 RPP720961:RPP721791 RZL720961:RZL721791 SJH720961:SJH721791 STD720961:STD721791 TCZ720961:TCZ721791 TMV720961:TMV721791 TWR720961:TWR721791 UGN720961:UGN721791 UQJ720961:UQJ721791 VAF720961:VAF721791 VKB720961:VKB721791 VTX720961:VTX721791 WDT720961:WDT721791 WNP720961:WNP721791 WXL720961:WXL721791 BJ786497:BJ787327 KZ786497:KZ787327 UV786497:UV787327 AER786497:AER787327 AON786497:AON787327 AYJ786497:AYJ787327 BIF786497:BIF787327 BSB786497:BSB787327 CBX786497:CBX787327 CLT786497:CLT787327 CVP786497:CVP787327 DFL786497:DFL787327 DPH786497:DPH787327 DZD786497:DZD787327 EIZ786497:EIZ787327 ESV786497:ESV787327 FCR786497:FCR787327 FMN786497:FMN787327 FWJ786497:FWJ787327 GGF786497:GGF787327 GQB786497:GQB787327 GZX786497:GZX787327 HJT786497:HJT787327 HTP786497:HTP787327 IDL786497:IDL787327 INH786497:INH787327 IXD786497:IXD787327 JGZ786497:JGZ787327 JQV786497:JQV787327 KAR786497:KAR787327 KKN786497:KKN787327 KUJ786497:KUJ787327 LEF786497:LEF787327 LOB786497:LOB787327 LXX786497:LXX787327 MHT786497:MHT787327 MRP786497:MRP787327 NBL786497:NBL787327 NLH786497:NLH787327 NVD786497:NVD787327 OEZ786497:OEZ787327 OOV786497:OOV787327 OYR786497:OYR787327 PIN786497:PIN787327 PSJ786497:PSJ787327 QCF786497:QCF787327 QMB786497:QMB787327 QVX786497:QVX787327 RFT786497:RFT787327 RPP786497:RPP787327 RZL786497:RZL787327 SJH786497:SJH787327 STD786497:STD787327 TCZ786497:TCZ787327 TMV786497:TMV787327 TWR786497:TWR787327 UGN786497:UGN787327 UQJ786497:UQJ787327 VAF786497:VAF787327 VKB786497:VKB787327 VTX786497:VTX787327 WDT786497:WDT787327 WNP786497:WNP787327 WXL786497:WXL787327 BJ852033:BJ852863 KZ852033:KZ852863 UV852033:UV852863 AER852033:AER852863 AON852033:AON852863 AYJ852033:AYJ852863 BIF852033:BIF852863 BSB852033:BSB852863 CBX852033:CBX852863 CLT852033:CLT852863 CVP852033:CVP852863 DFL852033:DFL852863 DPH852033:DPH852863 DZD852033:DZD852863 EIZ852033:EIZ852863 ESV852033:ESV852863 FCR852033:FCR852863 FMN852033:FMN852863 FWJ852033:FWJ852863 GGF852033:GGF852863 GQB852033:GQB852863 GZX852033:GZX852863 HJT852033:HJT852863 HTP852033:HTP852863 IDL852033:IDL852863 INH852033:INH852863 IXD852033:IXD852863 JGZ852033:JGZ852863 JQV852033:JQV852863 KAR852033:KAR852863 KKN852033:KKN852863 KUJ852033:KUJ852863 LEF852033:LEF852863 LOB852033:LOB852863 LXX852033:LXX852863 MHT852033:MHT852863 MRP852033:MRP852863 NBL852033:NBL852863 NLH852033:NLH852863 NVD852033:NVD852863 OEZ852033:OEZ852863 OOV852033:OOV852863 OYR852033:OYR852863 PIN852033:PIN852863 PSJ852033:PSJ852863 QCF852033:QCF852863 QMB852033:QMB852863 QVX852033:QVX852863 RFT852033:RFT852863 RPP852033:RPP852863 RZL852033:RZL852863 SJH852033:SJH852863 STD852033:STD852863 TCZ852033:TCZ852863 TMV852033:TMV852863 TWR852033:TWR852863 UGN852033:UGN852863 UQJ852033:UQJ852863 VAF852033:VAF852863 VKB852033:VKB852863 VTX852033:VTX852863 WDT852033:WDT852863 WNP852033:WNP852863 WXL852033:WXL852863 BJ917569:BJ918399 KZ917569:KZ918399 UV917569:UV918399 AER917569:AER918399 AON917569:AON918399 AYJ917569:AYJ918399 BIF917569:BIF918399 BSB917569:BSB918399 CBX917569:CBX918399 CLT917569:CLT918399 CVP917569:CVP918399 DFL917569:DFL918399 DPH917569:DPH918399 DZD917569:DZD918399 EIZ917569:EIZ918399 ESV917569:ESV918399 FCR917569:FCR918399 FMN917569:FMN918399 FWJ917569:FWJ918399 GGF917569:GGF918399 GQB917569:GQB918399 GZX917569:GZX918399 HJT917569:HJT918399 HTP917569:HTP918399 IDL917569:IDL918399 INH917569:INH918399 IXD917569:IXD918399 JGZ917569:JGZ918399 JQV917569:JQV918399 KAR917569:KAR918399 KKN917569:KKN918399 KUJ917569:KUJ918399 LEF917569:LEF918399 LOB917569:LOB918399 LXX917569:LXX918399 MHT917569:MHT918399 MRP917569:MRP918399 NBL917569:NBL918399 NLH917569:NLH918399 NVD917569:NVD918399 OEZ917569:OEZ918399 OOV917569:OOV918399 OYR917569:OYR918399 PIN917569:PIN918399 PSJ917569:PSJ918399 QCF917569:QCF918399 QMB917569:QMB918399 QVX917569:QVX918399 RFT917569:RFT918399 RPP917569:RPP918399 RZL917569:RZL918399 SJH917569:SJH918399 STD917569:STD918399 TCZ917569:TCZ918399 TMV917569:TMV918399 TWR917569:TWR918399 UGN917569:UGN918399 UQJ917569:UQJ918399 VAF917569:VAF918399 VKB917569:VKB918399 VTX917569:VTX918399 WDT917569:WDT918399 WNP917569:WNP918399 WXL917569:WXL918399 BJ983105:BJ983935 KZ983105:KZ983935 UV983105:UV983935 AER983105:AER983935 AON983105:AON983935 AYJ983105:AYJ983935 BIF983105:BIF983935 BSB983105:BSB983935 CBX983105:CBX983935 CLT983105:CLT983935 CVP983105:CVP983935 DFL983105:DFL983935 DPH983105:DPH983935 DZD983105:DZD983935 EIZ983105:EIZ983935 ESV983105:ESV983935 FCR983105:FCR983935 FMN983105:FMN983935 FWJ983105:FWJ983935 GGF983105:GGF983935 GQB983105:GQB983935 GZX983105:GZX983935 HJT983105:HJT983935 HTP983105:HTP983935 IDL983105:IDL983935 INH983105:INH983935 IXD983105:IXD983935 JGZ983105:JGZ983935 JQV983105:JQV983935 KAR983105:KAR983935 KKN983105:KKN983935 KUJ983105:KUJ983935 LEF983105:LEF983935 LOB983105:LOB983935 LXX983105:LXX983935 MHT983105:MHT983935 MRP983105:MRP983935 NBL983105:NBL983935 NLH983105:NLH983935 NVD983105:NVD983935 OEZ983105:OEZ983935 OOV983105:OOV983935 OYR983105:OYR983935 PIN983105:PIN983935 PSJ983105:PSJ983935 QCF983105:QCF983935 QMB983105:QMB983935 QVX983105:QVX983935 RFT983105:RFT983935 RPP983105:RPP983935 RZL983105:RZL983935 SJH983105:SJH983935 STD983105:STD983935 TCZ983105:TCZ983935 TMV983105:TMV983935 TWR983105:TWR983935 UGN983105:UGN983935 UQJ983105:UQJ983935 VAF983105:VAF983935 VKB983105:VKB983935 VTX983105:VTX983935 WDT983105:WDT983935 WNP983105:WNP983935 WXL983105:WXL983935 BG65601:BG66429 KW65601:KW66429 US65601:US66429 AEO65601:AEO66429 AOK65601:AOK66429 AYG65601:AYG66429 BIC65601:BIC66429 BRY65601:BRY66429 CBU65601:CBU66429 CLQ65601:CLQ66429 CVM65601:CVM66429 DFI65601:DFI66429 DPE65601:DPE66429 DZA65601:DZA66429 EIW65601:EIW66429 ESS65601:ESS66429 FCO65601:FCO66429 FMK65601:FMK66429 FWG65601:FWG66429 GGC65601:GGC66429 GPY65601:GPY66429 GZU65601:GZU66429 HJQ65601:HJQ66429 HTM65601:HTM66429 IDI65601:IDI66429 INE65601:INE66429 IXA65601:IXA66429 JGW65601:JGW66429 JQS65601:JQS66429 KAO65601:KAO66429 KKK65601:KKK66429 KUG65601:KUG66429 LEC65601:LEC66429 LNY65601:LNY66429 LXU65601:LXU66429 MHQ65601:MHQ66429 MRM65601:MRM66429 NBI65601:NBI66429 NLE65601:NLE66429 NVA65601:NVA66429 OEW65601:OEW66429 OOS65601:OOS66429 OYO65601:OYO66429 PIK65601:PIK66429 PSG65601:PSG66429 QCC65601:QCC66429 QLY65601:QLY66429 QVU65601:QVU66429 RFQ65601:RFQ66429 RPM65601:RPM66429 RZI65601:RZI66429 SJE65601:SJE66429 STA65601:STA66429 TCW65601:TCW66429 TMS65601:TMS66429 TWO65601:TWO66429 UGK65601:UGK66429 UQG65601:UQG66429 VAC65601:VAC66429 VJY65601:VJY66429 VTU65601:VTU66429 WDQ65601:WDQ66429 WNM65601:WNM66429 WXI65601:WXI66429 BG131137:BG131965 KW131137:KW131965 US131137:US131965 AEO131137:AEO131965 AOK131137:AOK131965 AYG131137:AYG131965 BIC131137:BIC131965 BRY131137:BRY131965 CBU131137:CBU131965 CLQ131137:CLQ131965 CVM131137:CVM131965 DFI131137:DFI131965 DPE131137:DPE131965 DZA131137:DZA131965 EIW131137:EIW131965 ESS131137:ESS131965 FCO131137:FCO131965 FMK131137:FMK131965 FWG131137:FWG131965 GGC131137:GGC131965 GPY131137:GPY131965 GZU131137:GZU131965 HJQ131137:HJQ131965 HTM131137:HTM131965 IDI131137:IDI131965 INE131137:INE131965 IXA131137:IXA131965 JGW131137:JGW131965 JQS131137:JQS131965 KAO131137:KAO131965 KKK131137:KKK131965 KUG131137:KUG131965 LEC131137:LEC131965 LNY131137:LNY131965 LXU131137:LXU131965 MHQ131137:MHQ131965 MRM131137:MRM131965 NBI131137:NBI131965 NLE131137:NLE131965 NVA131137:NVA131965 OEW131137:OEW131965 OOS131137:OOS131965 OYO131137:OYO131965 PIK131137:PIK131965 PSG131137:PSG131965 QCC131137:QCC131965 QLY131137:QLY131965 QVU131137:QVU131965 RFQ131137:RFQ131965 RPM131137:RPM131965 RZI131137:RZI131965 SJE131137:SJE131965 STA131137:STA131965 TCW131137:TCW131965 TMS131137:TMS131965 TWO131137:TWO131965 UGK131137:UGK131965 UQG131137:UQG131965 VAC131137:VAC131965 VJY131137:VJY131965 VTU131137:VTU131965 WDQ131137:WDQ131965 WNM131137:WNM131965 WXI131137:WXI131965 BG196673:BG197501 KW196673:KW197501 US196673:US197501 AEO196673:AEO197501 AOK196673:AOK197501 AYG196673:AYG197501 BIC196673:BIC197501 BRY196673:BRY197501 CBU196673:CBU197501 CLQ196673:CLQ197501 CVM196673:CVM197501 DFI196673:DFI197501 DPE196673:DPE197501 DZA196673:DZA197501 EIW196673:EIW197501 ESS196673:ESS197501 FCO196673:FCO197501 FMK196673:FMK197501 FWG196673:FWG197501 GGC196673:GGC197501 GPY196673:GPY197501 GZU196673:GZU197501 HJQ196673:HJQ197501 HTM196673:HTM197501 IDI196673:IDI197501 INE196673:INE197501 IXA196673:IXA197501 JGW196673:JGW197501 JQS196673:JQS197501 KAO196673:KAO197501 KKK196673:KKK197501 KUG196673:KUG197501 LEC196673:LEC197501 LNY196673:LNY197501 LXU196673:LXU197501 MHQ196673:MHQ197501 MRM196673:MRM197501 NBI196673:NBI197501 NLE196673:NLE197501 NVA196673:NVA197501 OEW196673:OEW197501 OOS196673:OOS197501 OYO196673:OYO197501 PIK196673:PIK197501 PSG196673:PSG197501 QCC196673:QCC197501 QLY196673:QLY197501 QVU196673:QVU197501 RFQ196673:RFQ197501 RPM196673:RPM197501 RZI196673:RZI197501 SJE196673:SJE197501 STA196673:STA197501 TCW196673:TCW197501 TMS196673:TMS197501 TWO196673:TWO197501 UGK196673:UGK197501 UQG196673:UQG197501 VAC196673:VAC197501 VJY196673:VJY197501 VTU196673:VTU197501 WDQ196673:WDQ197501 WNM196673:WNM197501 WXI196673:WXI197501 BG262209:BG263037 KW262209:KW263037 US262209:US263037 AEO262209:AEO263037 AOK262209:AOK263037 AYG262209:AYG263037 BIC262209:BIC263037 BRY262209:BRY263037 CBU262209:CBU263037 CLQ262209:CLQ263037 CVM262209:CVM263037 DFI262209:DFI263037 DPE262209:DPE263037 DZA262209:DZA263037 EIW262209:EIW263037 ESS262209:ESS263037 FCO262209:FCO263037 FMK262209:FMK263037 FWG262209:FWG263037 GGC262209:GGC263037 GPY262209:GPY263037 GZU262209:GZU263037 HJQ262209:HJQ263037 HTM262209:HTM263037 IDI262209:IDI263037 INE262209:INE263037 IXA262209:IXA263037 JGW262209:JGW263037 JQS262209:JQS263037 KAO262209:KAO263037 KKK262209:KKK263037 KUG262209:KUG263037 LEC262209:LEC263037 LNY262209:LNY263037 LXU262209:LXU263037 MHQ262209:MHQ263037 MRM262209:MRM263037 NBI262209:NBI263037 NLE262209:NLE263037 NVA262209:NVA263037 OEW262209:OEW263037 OOS262209:OOS263037 OYO262209:OYO263037 PIK262209:PIK263037 PSG262209:PSG263037 QCC262209:QCC263037 QLY262209:QLY263037 QVU262209:QVU263037 RFQ262209:RFQ263037 RPM262209:RPM263037 RZI262209:RZI263037 SJE262209:SJE263037 STA262209:STA263037 TCW262209:TCW263037 TMS262209:TMS263037 TWO262209:TWO263037 UGK262209:UGK263037 UQG262209:UQG263037 VAC262209:VAC263037 VJY262209:VJY263037 VTU262209:VTU263037 WDQ262209:WDQ263037 WNM262209:WNM263037 WXI262209:WXI263037 BG327745:BG328573 KW327745:KW328573 US327745:US328573 AEO327745:AEO328573 AOK327745:AOK328573 AYG327745:AYG328573 BIC327745:BIC328573 BRY327745:BRY328573 CBU327745:CBU328573 CLQ327745:CLQ328573 CVM327745:CVM328573 DFI327745:DFI328573 DPE327745:DPE328573 DZA327745:DZA328573 EIW327745:EIW328573 ESS327745:ESS328573 FCO327745:FCO328573 FMK327745:FMK328573 FWG327745:FWG328573 GGC327745:GGC328573 GPY327745:GPY328573 GZU327745:GZU328573 HJQ327745:HJQ328573 HTM327745:HTM328573 IDI327745:IDI328573 INE327745:INE328573 IXA327745:IXA328573 JGW327745:JGW328573 JQS327745:JQS328573 KAO327745:KAO328573 KKK327745:KKK328573 KUG327745:KUG328573 LEC327745:LEC328573 LNY327745:LNY328573 LXU327745:LXU328573 MHQ327745:MHQ328573 MRM327745:MRM328573 NBI327745:NBI328573 NLE327745:NLE328573 NVA327745:NVA328573 OEW327745:OEW328573 OOS327745:OOS328573 OYO327745:OYO328573 PIK327745:PIK328573 PSG327745:PSG328573 QCC327745:QCC328573 QLY327745:QLY328573 QVU327745:QVU328573 RFQ327745:RFQ328573 RPM327745:RPM328573 RZI327745:RZI328573 SJE327745:SJE328573 STA327745:STA328573 TCW327745:TCW328573 TMS327745:TMS328573 TWO327745:TWO328573 UGK327745:UGK328573 UQG327745:UQG328573 VAC327745:VAC328573 VJY327745:VJY328573 VTU327745:VTU328573 WDQ327745:WDQ328573 WNM327745:WNM328573 WXI327745:WXI328573 BG393281:BG394109 KW393281:KW394109 US393281:US394109 AEO393281:AEO394109 AOK393281:AOK394109 AYG393281:AYG394109 BIC393281:BIC394109 BRY393281:BRY394109 CBU393281:CBU394109 CLQ393281:CLQ394109 CVM393281:CVM394109 DFI393281:DFI394109 DPE393281:DPE394109 DZA393281:DZA394109 EIW393281:EIW394109 ESS393281:ESS394109 FCO393281:FCO394109 FMK393281:FMK394109 FWG393281:FWG394109 GGC393281:GGC394109 GPY393281:GPY394109 GZU393281:GZU394109 HJQ393281:HJQ394109 HTM393281:HTM394109 IDI393281:IDI394109 INE393281:INE394109 IXA393281:IXA394109 JGW393281:JGW394109 JQS393281:JQS394109 KAO393281:KAO394109 KKK393281:KKK394109 KUG393281:KUG394109 LEC393281:LEC394109 LNY393281:LNY394109 LXU393281:LXU394109 MHQ393281:MHQ394109 MRM393281:MRM394109 NBI393281:NBI394109 NLE393281:NLE394109 NVA393281:NVA394109 OEW393281:OEW394109 OOS393281:OOS394109 OYO393281:OYO394109 PIK393281:PIK394109 PSG393281:PSG394109 QCC393281:QCC394109 QLY393281:QLY394109 QVU393281:QVU394109 RFQ393281:RFQ394109 RPM393281:RPM394109 RZI393281:RZI394109 SJE393281:SJE394109 STA393281:STA394109 TCW393281:TCW394109 TMS393281:TMS394109 TWO393281:TWO394109 UGK393281:UGK394109 UQG393281:UQG394109 VAC393281:VAC394109 VJY393281:VJY394109 VTU393281:VTU394109 WDQ393281:WDQ394109 WNM393281:WNM394109 WXI393281:WXI394109 BG458817:BG459645 KW458817:KW459645 US458817:US459645 AEO458817:AEO459645 AOK458817:AOK459645 AYG458817:AYG459645 BIC458817:BIC459645 BRY458817:BRY459645 CBU458817:CBU459645 CLQ458817:CLQ459645 CVM458817:CVM459645 DFI458817:DFI459645 DPE458817:DPE459645 DZA458817:DZA459645 EIW458817:EIW459645 ESS458817:ESS459645 FCO458817:FCO459645 FMK458817:FMK459645 FWG458817:FWG459645 GGC458817:GGC459645 GPY458817:GPY459645 GZU458817:GZU459645 HJQ458817:HJQ459645 HTM458817:HTM459645 IDI458817:IDI459645 INE458817:INE459645 IXA458817:IXA459645 JGW458817:JGW459645 JQS458817:JQS459645 KAO458817:KAO459645 KKK458817:KKK459645 KUG458817:KUG459645 LEC458817:LEC459645 LNY458817:LNY459645 LXU458817:LXU459645 MHQ458817:MHQ459645 MRM458817:MRM459645 NBI458817:NBI459645 NLE458817:NLE459645 NVA458817:NVA459645 OEW458817:OEW459645 OOS458817:OOS459645 OYO458817:OYO459645 PIK458817:PIK459645 PSG458817:PSG459645 QCC458817:QCC459645 QLY458817:QLY459645 QVU458817:QVU459645 RFQ458817:RFQ459645 RPM458817:RPM459645 RZI458817:RZI459645 SJE458817:SJE459645 STA458817:STA459645 TCW458817:TCW459645 TMS458817:TMS459645 TWO458817:TWO459645 UGK458817:UGK459645 UQG458817:UQG459645 VAC458817:VAC459645 VJY458817:VJY459645 VTU458817:VTU459645 WDQ458817:WDQ459645 WNM458817:WNM459645 WXI458817:WXI459645 BG524353:BG525181 KW524353:KW525181 US524353:US525181 AEO524353:AEO525181 AOK524353:AOK525181 AYG524353:AYG525181 BIC524353:BIC525181 BRY524353:BRY525181 CBU524353:CBU525181 CLQ524353:CLQ525181 CVM524353:CVM525181 DFI524353:DFI525181 DPE524353:DPE525181 DZA524353:DZA525181 EIW524353:EIW525181 ESS524353:ESS525181 FCO524353:FCO525181 FMK524353:FMK525181 FWG524353:FWG525181 GGC524353:GGC525181 GPY524353:GPY525181 GZU524353:GZU525181 HJQ524353:HJQ525181 HTM524353:HTM525181 IDI524353:IDI525181 INE524353:INE525181 IXA524353:IXA525181 JGW524353:JGW525181 JQS524353:JQS525181 KAO524353:KAO525181 KKK524353:KKK525181 KUG524353:KUG525181 LEC524353:LEC525181 LNY524353:LNY525181 LXU524353:LXU525181 MHQ524353:MHQ525181 MRM524353:MRM525181 NBI524353:NBI525181 NLE524353:NLE525181 NVA524353:NVA525181 OEW524353:OEW525181 OOS524353:OOS525181 OYO524353:OYO525181 PIK524353:PIK525181 PSG524353:PSG525181 QCC524353:QCC525181 QLY524353:QLY525181 QVU524353:QVU525181 RFQ524353:RFQ525181 RPM524353:RPM525181 RZI524353:RZI525181 SJE524353:SJE525181 STA524353:STA525181 TCW524353:TCW525181 TMS524353:TMS525181 TWO524353:TWO525181 UGK524353:UGK525181 UQG524353:UQG525181 VAC524353:VAC525181 VJY524353:VJY525181 VTU524353:VTU525181 WDQ524353:WDQ525181 WNM524353:WNM525181 WXI524353:WXI525181 BG589889:BG590717 KW589889:KW590717 US589889:US590717 AEO589889:AEO590717 AOK589889:AOK590717 AYG589889:AYG590717 BIC589889:BIC590717 BRY589889:BRY590717 CBU589889:CBU590717 CLQ589889:CLQ590717 CVM589889:CVM590717 DFI589889:DFI590717 DPE589889:DPE590717 DZA589889:DZA590717 EIW589889:EIW590717 ESS589889:ESS590717 FCO589889:FCO590717 FMK589889:FMK590717 FWG589889:FWG590717 GGC589889:GGC590717 GPY589889:GPY590717 GZU589889:GZU590717 HJQ589889:HJQ590717 HTM589889:HTM590717 IDI589889:IDI590717 INE589889:INE590717 IXA589889:IXA590717 JGW589889:JGW590717 JQS589889:JQS590717 KAO589889:KAO590717 KKK589889:KKK590717 KUG589889:KUG590717 LEC589889:LEC590717 LNY589889:LNY590717 LXU589889:LXU590717 MHQ589889:MHQ590717 MRM589889:MRM590717 NBI589889:NBI590717 NLE589889:NLE590717 NVA589889:NVA590717 OEW589889:OEW590717 OOS589889:OOS590717 OYO589889:OYO590717 PIK589889:PIK590717 PSG589889:PSG590717 QCC589889:QCC590717 QLY589889:QLY590717 QVU589889:QVU590717 RFQ589889:RFQ590717 RPM589889:RPM590717 RZI589889:RZI590717 SJE589889:SJE590717 STA589889:STA590717 TCW589889:TCW590717 TMS589889:TMS590717 TWO589889:TWO590717 UGK589889:UGK590717 UQG589889:UQG590717 VAC589889:VAC590717 VJY589889:VJY590717 VTU589889:VTU590717 WDQ589889:WDQ590717 WNM589889:WNM590717 WXI589889:WXI590717 BG655425:BG656253 KW655425:KW656253 US655425:US656253 AEO655425:AEO656253 AOK655425:AOK656253 AYG655425:AYG656253 BIC655425:BIC656253 BRY655425:BRY656253 CBU655425:CBU656253 CLQ655425:CLQ656253 CVM655425:CVM656253 DFI655425:DFI656253 DPE655425:DPE656253 DZA655425:DZA656253 EIW655425:EIW656253 ESS655425:ESS656253 FCO655425:FCO656253 FMK655425:FMK656253 FWG655425:FWG656253 GGC655425:GGC656253 GPY655425:GPY656253 GZU655425:GZU656253 HJQ655425:HJQ656253 HTM655425:HTM656253 IDI655425:IDI656253 INE655425:INE656253 IXA655425:IXA656253 JGW655425:JGW656253 JQS655425:JQS656253 KAO655425:KAO656253 KKK655425:KKK656253 KUG655425:KUG656253 LEC655425:LEC656253 LNY655425:LNY656253 LXU655425:LXU656253 MHQ655425:MHQ656253 MRM655425:MRM656253 NBI655425:NBI656253 NLE655425:NLE656253 NVA655425:NVA656253 OEW655425:OEW656253 OOS655425:OOS656253 OYO655425:OYO656253 PIK655425:PIK656253 PSG655425:PSG656253 QCC655425:QCC656253 QLY655425:QLY656253 QVU655425:QVU656253 RFQ655425:RFQ656253 RPM655425:RPM656253 RZI655425:RZI656253 SJE655425:SJE656253 STA655425:STA656253 TCW655425:TCW656253 TMS655425:TMS656253 TWO655425:TWO656253 UGK655425:UGK656253 UQG655425:UQG656253 VAC655425:VAC656253 VJY655425:VJY656253 VTU655425:VTU656253 WDQ655425:WDQ656253 WNM655425:WNM656253 WXI655425:WXI656253 BG720961:BG721789 KW720961:KW721789 US720961:US721789 AEO720961:AEO721789 AOK720961:AOK721789 AYG720961:AYG721789 BIC720961:BIC721789 BRY720961:BRY721789 CBU720961:CBU721789 CLQ720961:CLQ721789 CVM720961:CVM721789 DFI720961:DFI721789 DPE720961:DPE721789 DZA720961:DZA721789 EIW720961:EIW721789 ESS720961:ESS721789 FCO720961:FCO721789 FMK720961:FMK721789 FWG720961:FWG721789 GGC720961:GGC721789 GPY720961:GPY721789 GZU720961:GZU721789 HJQ720961:HJQ721789 HTM720961:HTM721789 IDI720961:IDI721789 INE720961:INE721789 IXA720961:IXA721789 JGW720961:JGW721789 JQS720961:JQS721789 KAO720961:KAO721789 KKK720961:KKK721789 KUG720961:KUG721789 LEC720961:LEC721789 LNY720961:LNY721789 LXU720961:LXU721789 MHQ720961:MHQ721789 MRM720961:MRM721789 NBI720961:NBI721789 NLE720961:NLE721789 NVA720961:NVA721789 OEW720961:OEW721789 OOS720961:OOS721789 OYO720961:OYO721789 PIK720961:PIK721789 PSG720961:PSG721789 QCC720961:QCC721789 QLY720961:QLY721789 QVU720961:QVU721789 RFQ720961:RFQ721789 RPM720961:RPM721789 RZI720961:RZI721789 SJE720961:SJE721789 STA720961:STA721789 TCW720961:TCW721789 TMS720961:TMS721789 TWO720961:TWO721789 UGK720961:UGK721789 UQG720961:UQG721789 VAC720961:VAC721789 VJY720961:VJY721789 VTU720961:VTU721789 WDQ720961:WDQ721789 WNM720961:WNM721789 WXI720961:WXI721789 BG786497:BG787325 KW786497:KW787325 US786497:US787325 AEO786497:AEO787325 AOK786497:AOK787325 AYG786497:AYG787325 BIC786497:BIC787325 BRY786497:BRY787325 CBU786497:CBU787325 CLQ786497:CLQ787325 CVM786497:CVM787325 DFI786497:DFI787325 DPE786497:DPE787325 DZA786497:DZA787325 EIW786497:EIW787325 ESS786497:ESS787325 FCO786497:FCO787325 FMK786497:FMK787325 FWG786497:FWG787325 GGC786497:GGC787325 GPY786497:GPY787325 GZU786497:GZU787325 HJQ786497:HJQ787325 HTM786497:HTM787325 IDI786497:IDI787325 INE786497:INE787325 IXA786497:IXA787325 JGW786497:JGW787325 JQS786497:JQS787325 KAO786497:KAO787325 KKK786497:KKK787325 KUG786497:KUG787325 LEC786497:LEC787325 LNY786497:LNY787325 LXU786497:LXU787325 MHQ786497:MHQ787325 MRM786497:MRM787325 NBI786497:NBI787325 NLE786497:NLE787325 NVA786497:NVA787325 OEW786497:OEW787325 OOS786497:OOS787325 OYO786497:OYO787325 PIK786497:PIK787325 PSG786497:PSG787325 QCC786497:QCC787325 QLY786497:QLY787325 QVU786497:QVU787325 RFQ786497:RFQ787325 RPM786497:RPM787325 RZI786497:RZI787325 SJE786497:SJE787325 STA786497:STA787325 TCW786497:TCW787325 TMS786497:TMS787325 TWO786497:TWO787325 UGK786497:UGK787325 UQG786497:UQG787325 VAC786497:VAC787325 VJY786497:VJY787325 VTU786497:VTU787325 WDQ786497:WDQ787325 WNM786497:WNM787325 WXI786497:WXI787325 BG852033:BG852861 KW852033:KW852861 US852033:US852861 AEO852033:AEO852861 AOK852033:AOK852861 AYG852033:AYG852861 BIC852033:BIC852861 BRY852033:BRY852861 CBU852033:CBU852861 CLQ852033:CLQ852861 CVM852033:CVM852861 DFI852033:DFI852861 DPE852033:DPE852861 DZA852033:DZA852861 EIW852033:EIW852861 ESS852033:ESS852861 FCO852033:FCO852861 FMK852033:FMK852861 FWG852033:FWG852861 GGC852033:GGC852861 GPY852033:GPY852861 GZU852033:GZU852861 HJQ852033:HJQ852861 HTM852033:HTM852861 IDI852033:IDI852861 INE852033:INE852861 IXA852033:IXA852861 JGW852033:JGW852861 JQS852033:JQS852861 KAO852033:KAO852861 KKK852033:KKK852861 KUG852033:KUG852861 LEC852033:LEC852861 LNY852033:LNY852861 LXU852033:LXU852861 MHQ852033:MHQ852861 MRM852033:MRM852861 NBI852033:NBI852861 NLE852033:NLE852861 NVA852033:NVA852861 OEW852033:OEW852861 OOS852033:OOS852861 OYO852033:OYO852861 PIK852033:PIK852861 PSG852033:PSG852861 QCC852033:QCC852861 QLY852033:QLY852861 QVU852033:QVU852861 RFQ852033:RFQ852861 RPM852033:RPM852861 RZI852033:RZI852861 SJE852033:SJE852861 STA852033:STA852861 TCW852033:TCW852861 TMS852033:TMS852861 TWO852033:TWO852861 UGK852033:UGK852861 UQG852033:UQG852861 VAC852033:VAC852861 VJY852033:VJY852861 VTU852033:VTU852861 WDQ852033:WDQ852861 WNM852033:WNM852861 WXI852033:WXI852861 BG917569:BG918397 KW917569:KW918397 US917569:US918397 AEO917569:AEO918397 AOK917569:AOK918397 AYG917569:AYG918397 BIC917569:BIC918397 BRY917569:BRY918397 CBU917569:CBU918397 CLQ917569:CLQ918397 CVM917569:CVM918397 DFI917569:DFI918397 DPE917569:DPE918397 DZA917569:DZA918397 EIW917569:EIW918397 ESS917569:ESS918397 FCO917569:FCO918397 FMK917569:FMK918397 FWG917569:FWG918397 GGC917569:GGC918397 GPY917569:GPY918397 GZU917569:GZU918397 HJQ917569:HJQ918397 HTM917569:HTM918397 IDI917569:IDI918397 INE917569:INE918397 IXA917569:IXA918397 JGW917569:JGW918397 JQS917569:JQS918397 KAO917569:KAO918397 KKK917569:KKK918397 KUG917569:KUG918397 LEC917569:LEC918397 LNY917569:LNY918397 LXU917569:LXU918397 MHQ917569:MHQ918397 MRM917569:MRM918397 NBI917569:NBI918397 NLE917569:NLE918397 NVA917569:NVA918397 OEW917569:OEW918397 OOS917569:OOS918397 OYO917569:OYO918397 PIK917569:PIK918397 PSG917569:PSG918397 QCC917569:QCC918397 QLY917569:QLY918397 QVU917569:QVU918397 RFQ917569:RFQ918397 RPM917569:RPM918397 RZI917569:RZI918397 SJE917569:SJE918397 STA917569:STA918397 TCW917569:TCW918397 TMS917569:TMS918397 TWO917569:TWO918397 UGK917569:UGK918397 UQG917569:UQG918397 VAC917569:VAC918397 VJY917569:VJY918397 VTU917569:VTU918397 WDQ917569:WDQ918397 WNM917569:WNM918397 WXI917569:WXI918397 BG983105:BG983933 KW983105:KW983933 US983105:US983933 AEO983105:AEO983933 AOK983105:AOK983933 AYG983105:AYG983933 BIC983105:BIC983933 BRY983105:BRY983933 CBU983105:CBU983933 CLQ983105:CLQ983933 CVM983105:CVM983933 DFI983105:DFI983933 DPE983105:DPE983933 DZA983105:DZA983933 EIW983105:EIW983933 ESS983105:ESS983933 FCO983105:FCO983933 FMK983105:FMK983933 FWG983105:FWG983933 GGC983105:GGC983933 GPY983105:GPY983933 GZU983105:GZU983933 HJQ983105:HJQ983933 HTM983105:HTM983933 IDI983105:IDI983933 INE983105:INE983933 IXA983105:IXA983933 JGW983105:JGW983933 JQS983105:JQS983933 KAO983105:KAO983933 KKK983105:KKK983933 KUG983105:KUG983933 LEC983105:LEC983933 LNY983105:LNY983933 LXU983105:LXU983933 MHQ983105:MHQ983933 MRM983105:MRM983933 NBI983105:NBI983933 NLE983105:NLE983933 NVA983105:NVA983933 OEW983105:OEW983933 OOS983105:OOS983933 OYO983105:OYO983933 PIK983105:PIK983933 PSG983105:PSG983933 QCC983105:QCC983933 QLY983105:QLY983933 QVU983105:QVU983933 RFQ983105:RFQ983933 RPM983105:RPM983933 RZI983105:RZI983933 SJE983105:SJE983933 STA983105:STA983933 TCW983105:TCW983933 TMS983105:TMS983933 TWO983105:TWO983933 UGK983105:UGK983933 UQG983105:UQG983933 VAC983105:VAC983933 VJY983105:VJY983933 VTU983105:VTU983933 WDQ983105:WDQ983933 WNM983105:WNM983933 WXI983105:WXI983933 WXF983105:WXF983933 BD65601:BD66429 KT65601:KT66429 UP65601:UP66429 AEL65601:AEL66429 AOH65601:AOH66429 AYD65601:AYD66429 BHZ65601:BHZ66429 BRV65601:BRV66429 CBR65601:CBR66429 CLN65601:CLN66429 CVJ65601:CVJ66429 DFF65601:DFF66429 DPB65601:DPB66429 DYX65601:DYX66429 EIT65601:EIT66429 ESP65601:ESP66429 FCL65601:FCL66429 FMH65601:FMH66429 FWD65601:FWD66429 GFZ65601:GFZ66429 GPV65601:GPV66429 GZR65601:GZR66429 HJN65601:HJN66429 HTJ65601:HTJ66429 IDF65601:IDF66429 INB65601:INB66429 IWX65601:IWX66429 JGT65601:JGT66429 JQP65601:JQP66429 KAL65601:KAL66429 KKH65601:KKH66429 KUD65601:KUD66429 LDZ65601:LDZ66429 LNV65601:LNV66429 LXR65601:LXR66429 MHN65601:MHN66429 MRJ65601:MRJ66429 NBF65601:NBF66429 NLB65601:NLB66429 NUX65601:NUX66429 OET65601:OET66429 OOP65601:OOP66429 OYL65601:OYL66429 PIH65601:PIH66429 PSD65601:PSD66429 QBZ65601:QBZ66429 QLV65601:QLV66429 QVR65601:QVR66429 RFN65601:RFN66429 RPJ65601:RPJ66429 RZF65601:RZF66429 SJB65601:SJB66429 SSX65601:SSX66429 TCT65601:TCT66429 TMP65601:TMP66429 TWL65601:TWL66429 UGH65601:UGH66429 UQD65601:UQD66429 UZZ65601:UZZ66429 VJV65601:VJV66429 VTR65601:VTR66429 WDN65601:WDN66429 WNJ65601:WNJ66429 WXF65601:WXF66429 BD131137:BD131965 KT131137:KT131965 UP131137:UP131965 AEL131137:AEL131965 AOH131137:AOH131965 AYD131137:AYD131965 BHZ131137:BHZ131965 BRV131137:BRV131965 CBR131137:CBR131965 CLN131137:CLN131965 CVJ131137:CVJ131965 DFF131137:DFF131965 DPB131137:DPB131965 DYX131137:DYX131965 EIT131137:EIT131965 ESP131137:ESP131965 FCL131137:FCL131965 FMH131137:FMH131965 FWD131137:FWD131965 GFZ131137:GFZ131965 GPV131137:GPV131965 GZR131137:GZR131965 HJN131137:HJN131965 HTJ131137:HTJ131965 IDF131137:IDF131965 INB131137:INB131965 IWX131137:IWX131965 JGT131137:JGT131965 JQP131137:JQP131965 KAL131137:KAL131965 KKH131137:KKH131965 KUD131137:KUD131965 LDZ131137:LDZ131965 LNV131137:LNV131965 LXR131137:LXR131965 MHN131137:MHN131965 MRJ131137:MRJ131965 NBF131137:NBF131965 NLB131137:NLB131965 NUX131137:NUX131965 OET131137:OET131965 OOP131137:OOP131965 OYL131137:OYL131965 PIH131137:PIH131965 PSD131137:PSD131965 QBZ131137:QBZ131965 QLV131137:QLV131965 QVR131137:QVR131965 RFN131137:RFN131965 RPJ131137:RPJ131965 RZF131137:RZF131965 SJB131137:SJB131965 SSX131137:SSX131965 TCT131137:TCT131965 TMP131137:TMP131965 TWL131137:TWL131965 UGH131137:UGH131965 UQD131137:UQD131965 UZZ131137:UZZ131965 VJV131137:VJV131965 VTR131137:VTR131965 WDN131137:WDN131965 WNJ131137:WNJ131965 WXF131137:WXF131965 BD196673:BD197501 KT196673:KT197501 UP196673:UP197501 AEL196673:AEL197501 AOH196673:AOH197501 AYD196673:AYD197501 BHZ196673:BHZ197501 BRV196673:BRV197501 CBR196673:CBR197501 CLN196673:CLN197501 CVJ196673:CVJ197501 DFF196673:DFF197501 DPB196673:DPB197501 DYX196673:DYX197501 EIT196673:EIT197501 ESP196673:ESP197501 FCL196673:FCL197501 FMH196673:FMH197501 FWD196673:FWD197501 GFZ196673:GFZ197501 GPV196673:GPV197501 GZR196673:GZR197501 HJN196673:HJN197501 HTJ196673:HTJ197501 IDF196673:IDF197501 INB196673:INB197501 IWX196673:IWX197501 JGT196673:JGT197501 JQP196673:JQP197501 KAL196673:KAL197501 KKH196673:KKH197501 KUD196673:KUD197501 LDZ196673:LDZ197501 LNV196673:LNV197501 LXR196673:LXR197501 MHN196673:MHN197501 MRJ196673:MRJ197501 NBF196673:NBF197501 NLB196673:NLB197501 NUX196673:NUX197501 OET196673:OET197501 OOP196673:OOP197501 OYL196673:OYL197501 PIH196673:PIH197501 PSD196673:PSD197501 QBZ196673:QBZ197501 QLV196673:QLV197501 QVR196673:QVR197501 RFN196673:RFN197501 RPJ196673:RPJ197501 RZF196673:RZF197501 SJB196673:SJB197501 SSX196673:SSX197501 TCT196673:TCT197501 TMP196673:TMP197501 TWL196673:TWL197501 UGH196673:UGH197501 UQD196673:UQD197501 UZZ196673:UZZ197501 VJV196673:VJV197501 VTR196673:VTR197501 WDN196673:WDN197501 WNJ196673:WNJ197501 WXF196673:WXF197501 BD262209:BD263037 KT262209:KT263037 UP262209:UP263037 AEL262209:AEL263037 AOH262209:AOH263037 AYD262209:AYD263037 BHZ262209:BHZ263037 BRV262209:BRV263037 CBR262209:CBR263037 CLN262209:CLN263037 CVJ262209:CVJ263037 DFF262209:DFF263037 DPB262209:DPB263037 DYX262209:DYX263037 EIT262209:EIT263037 ESP262209:ESP263037 FCL262209:FCL263037 FMH262209:FMH263037 FWD262209:FWD263037 GFZ262209:GFZ263037 GPV262209:GPV263037 GZR262209:GZR263037 HJN262209:HJN263037 HTJ262209:HTJ263037 IDF262209:IDF263037 INB262209:INB263037 IWX262209:IWX263037 JGT262209:JGT263037 JQP262209:JQP263037 KAL262209:KAL263037 KKH262209:KKH263037 KUD262209:KUD263037 LDZ262209:LDZ263037 LNV262209:LNV263037 LXR262209:LXR263037 MHN262209:MHN263037 MRJ262209:MRJ263037 NBF262209:NBF263037 NLB262209:NLB263037 NUX262209:NUX263037 OET262209:OET263037 OOP262209:OOP263037 OYL262209:OYL263037 PIH262209:PIH263037 PSD262209:PSD263037 QBZ262209:QBZ263037 QLV262209:QLV263037 QVR262209:QVR263037 RFN262209:RFN263037 RPJ262209:RPJ263037 RZF262209:RZF263037 SJB262209:SJB263037 SSX262209:SSX263037 TCT262209:TCT263037 TMP262209:TMP263037 TWL262209:TWL263037 UGH262209:UGH263037 UQD262209:UQD263037 UZZ262209:UZZ263037 VJV262209:VJV263037 VTR262209:VTR263037 WDN262209:WDN263037 WNJ262209:WNJ263037 WXF262209:WXF263037 BD327745:BD328573 KT327745:KT328573 UP327745:UP328573 AEL327745:AEL328573 AOH327745:AOH328573 AYD327745:AYD328573 BHZ327745:BHZ328573 BRV327745:BRV328573 CBR327745:CBR328573 CLN327745:CLN328573 CVJ327745:CVJ328573 DFF327745:DFF328573 DPB327745:DPB328573 DYX327745:DYX328573 EIT327745:EIT328573 ESP327745:ESP328573 FCL327745:FCL328573 FMH327745:FMH328573 FWD327745:FWD328573 GFZ327745:GFZ328573 GPV327745:GPV328573 GZR327745:GZR328573 HJN327745:HJN328573 HTJ327745:HTJ328573 IDF327745:IDF328573 INB327745:INB328573 IWX327745:IWX328573 JGT327745:JGT328573 JQP327745:JQP328573 KAL327745:KAL328573 KKH327745:KKH328573 KUD327745:KUD328573 LDZ327745:LDZ328573 LNV327745:LNV328573 LXR327745:LXR328573 MHN327745:MHN328573 MRJ327745:MRJ328573 NBF327745:NBF328573 NLB327745:NLB328573 NUX327745:NUX328573 OET327745:OET328573 OOP327745:OOP328573 OYL327745:OYL328573 PIH327745:PIH328573 PSD327745:PSD328573 QBZ327745:QBZ328573 QLV327745:QLV328573 QVR327745:QVR328573 RFN327745:RFN328573 RPJ327745:RPJ328573 RZF327745:RZF328573 SJB327745:SJB328573 SSX327745:SSX328573 TCT327745:TCT328573 TMP327745:TMP328573 TWL327745:TWL328573 UGH327745:UGH328573 UQD327745:UQD328573 UZZ327745:UZZ328573 VJV327745:VJV328573 VTR327745:VTR328573 WDN327745:WDN328573 WNJ327745:WNJ328573 WXF327745:WXF328573 BD393281:BD394109 KT393281:KT394109 UP393281:UP394109 AEL393281:AEL394109 AOH393281:AOH394109 AYD393281:AYD394109 BHZ393281:BHZ394109 BRV393281:BRV394109 CBR393281:CBR394109 CLN393281:CLN394109 CVJ393281:CVJ394109 DFF393281:DFF394109 DPB393281:DPB394109 DYX393281:DYX394109 EIT393281:EIT394109 ESP393281:ESP394109 FCL393281:FCL394109 FMH393281:FMH394109 FWD393281:FWD394109 GFZ393281:GFZ394109 GPV393281:GPV394109 GZR393281:GZR394109 HJN393281:HJN394109 HTJ393281:HTJ394109 IDF393281:IDF394109 INB393281:INB394109 IWX393281:IWX394109 JGT393281:JGT394109 JQP393281:JQP394109 KAL393281:KAL394109 KKH393281:KKH394109 KUD393281:KUD394109 LDZ393281:LDZ394109 LNV393281:LNV394109 LXR393281:LXR394109 MHN393281:MHN394109 MRJ393281:MRJ394109 NBF393281:NBF394109 NLB393281:NLB394109 NUX393281:NUX394109 OET393281:OET394109 OOP393281:OOP394109 OYL393281:OYL394109 PIH393281:PIH394109 PSD393281:PSD394109 QBZ393281:QBZ394109 QLV393281:QLV394109 QVR393281:QVR394109 RFN393281:RFN394109 RPJ393281:RPJ394109 RZF393281:RZF394109 SJB393281:SJB394109 SSX393281:SSX394109 TCT393281:TCT394109 TMP393281:TMP394109 TWL393281:TWL394109 UGH393281:UGH394109 UQD393281:UQD394109 UZZ393281:UZZ394109 VJV393281:VJV394109 VTR393281:VTR394109 WDN393281:WDN394109 WNJ393281:WNJ394109 WXF393281:WXF394109 BD458817:BD459645 KT458817:KT459645 UP458817:UP459645 AEL458817:AEL459645 AOH458817:AOH459645 AYD458817:AYD459645 BHZ458817:BHZ459645 BRV458817:BRV459645 CBR458817:CBR459645 CLN458817:CLN459645 CVJ458817:CVJ459645 DFF458817:DFF459645 DPB458817:DPB459645 DYX458817:DYX459645 EIT458817:EIT459645 ESP458817:ESP459645 FCL458817:FCL459645 FMH458817:FMH459645 FWD458817:FWD459645 GFZ458817:GFZ459645 GPV458817:GPV459645 GZR458817:GZR459645 HJN458817:HJN459645 HTJ458817:HTJ459645 IDF458817:IDF459645 INB458817:INB459645 IWX458817:IWX459645 JGT458817:JGT459645 JQP458817:JQP459645 KAL458817:KAL459645 KKH458817:KKH459645 KUD458817:KUD459645 LDZ458817:LDZ459645 LNV458817:LNV459645 LXR458817:LXR459645 MHN458817:MHN459645 MRJ458817:MRJ459645 NBF458817:NBF459645 NLB458817:NLB459645 NUX458817:NUX459645 OET458817:OET459645 OOP458817:OOP459645 OYL458817:OYL459645 PIH458817:PIH459645 PSD458817:PSD459645 QBZ458817:QBZ459645 QLV458817:QLV459645 QVR458817:QVR459645 RFN458817:RFN459645 RPJ458817:RPJ459645 RZF458817:RZF459645 SJB458817:SJB459645 SSX458817:SSX459645 TCT458817:TCT459645 TMP458817:TMP459645 TWL458817:TWL459645 UGH458817:UGH459645 UQD458817:UQD459645 UZZ458817:UZZ459645 VJV458817:VJV459645 VTR458817:VTR459645 WDN458817:WDN459645 WNJ458817:WNJ459645 WXF458817:WXF459645 BD524353:BD525181 KT524353:KT525181 UP524353:UP525181 AEL524353:AEL525181 AOH524353:AOH525181 AYD524353:AYD525181 BHZ524353:BHZ525181 BRV524353:BRV525181 CBR524353:CBR525181 CLN524353:CLN525181 CVJ524353:CVJ525181 DFF524353:DFF525181 DPB524353:DPB525181 DYX524353:DYX525181 EIT524353:EIT525181 ESP524353:ESP525181 FCL524353:FCL525181 FMH524353:FMH525181 FWD524353:FWD525181 GFZ524353:GFZ525181 GPV524353:GPV525181 GZR524353:GZR525181 HJN524353:HJN525181 HTJ524353:HTJ525181 IDF524353:IDF525181 INB524353:INB525181 IWX524353:IWX525181 JGT524353:JGT525181 JQP524353:JQP525181 KAL524353:KAL525181 KKH524353:KKH525181 KUD524353:KUD525181 LDZ524353:LDZ525181 LNV524353:LNV525181 LXR524353:LXR525181 MHN524353:MHN525181 MRJ524353:MRJ525181 NBF524353:NBF525181 NLB524353:NLB525181 NUX524353:NUX525181 OET524353:OET525181 OOP524353:OOP525181 OYL524353:OYL525181 PIH524353:PIH525181 PSD524353:PSD525181 QBZ524353:QBZ525181 QLV524353:QLV525181 QVR524353:QVR525181 RFN524353:RFN525181 RPJ524353:RPJ525181 RZF524353:RZF525181 SJB524353:SJB525181 SSX524353:SSX525181 TCT524353:TCT525181 TMP524353:TMP525181 TWL524353:TWL525181 UGH524353:UGH525181 UQD524353:UQD525181 UZZ524353:UZZ525181 VJV524353:VJV525181 VTR524353:VTR525181 WDN524353:WDN525181 WNJ524353:WNJ525181 WXF524353:WXF525181 BD589889:BD590717 KT589889:KT590717 UP589889:UP590717 AEL589889:AEL590717 AOH589889:AOH590717 AYD589889:AYD590717 BHZ589889:BHZ590717 BRV589889:BRV590717 CBR589889:CBR590717 CLN589889:CLN590717 CVJ589889:CVJ590717 DFF589889:DFF590717 DPB589889:DPB590717 DYX589889:DYX590717 EIT589889:EIT590717 ESP589889:ESP590717 FCL589889:FCL590717 FMH589889:FMH590717 FWD589889:FWD590717 GFZ589889:GFZ590717 GPV589889:GPV590717 GZR589889:GZR590717 HJN589889:HJN590717 HTJ589889:HTJ590717 IDF589889:IDF590717 INB589889:INB590717 IWX589889:IWX590717 JGT589889:JGT590717 JQP589889:JQP590717 KAL589889:KAL590717 KKH589889:KKH590717 KUD589889:KUD590717 LDZ589889:LDZ590717 LNV589889:LNV590717 LXR589889:LXR590717 MHN589889:MHN590717 MRJ589889:MRJ590717 NBF589889:NBF590717 NLB589889:NLB590717 NUX589889:NUX590717 OET589889:OET590717 OOP589889:OOP590717 OYL589889:OYL590717 PIH589889:PIH590717 PSD589889:PSD590717 QBZ589889:QBZ590717 QLV589889:QLV590717 QVR589889:QVR590717 RFN589889:RFN590717 RPJ589889:RPJ590717 RZF589889:RZF590717 SJB589889:SJB590717 SSX589889:SSX590717 TCT589889:TCT590717 TMP589889:TMP590717 TWL589889:TWL590717 UGH589889:UGH590717 UQD589889:UQD590717 UZZ589889:UZZ590717 VJV589889:VJV590717 VTR589889:VTR590717 WDN589889:WDN590717 WNJ589889:WNJ590717 WXF589889:WXF590717 BD655425:BD656253 KT655425:KT656253 UP655425:UP656253 AEL655425:AEL656253 AOH655425:AOH656253 AYD655425:AYD656253 BHZ655425:BHZ656253 BRV655425:BRV656253 CBR655425:CBR656253 CLN655425:CLN656253 CVJ655425:CVJ656253 DFF655425:DFF656253 DPB655425:DPB656253 DYX655425:DYX656253 EIT655425:EIT656253 ESP655425:ESP656253 FCL655425:FCL656253 FMH655425:FMH656253 FWD655425:FWD656253 GFZ655425:GFZ656253 GPV655425:GPV656253 GZR655425:GZR656253 HJN655425:HJN656253 HTJ655425:HTJ656253 IDF655425:IDF656253 INB655425:INB656253 IWX655425:IWX656253 JGT655425:JGT656253 JQP655425:JQP656253 KAL655425:KAL656253 KKH655425:KKH656253 KUD655425:KUD656253 LDZ655425:LDZ656253 LNV655425:LNV656253 LXR655425:LXR656253 MHN655425:MHN656253 MRJ655425:MRJ656253 NBF655425:NBF656253 NLB655425:NLB656253 NUX655425:NUX656253 OET655425:OET656253 OOP655425:OOP656253 OYL655425:OYL656253 PIH655425:PIH656253 PSD655425:PSD656253 QBZ655425:QBZ656253 QLV655425:QLV656253 QVR655425:QVR656253 RFN655425:RFN656253 RPJ655425:RPJ656253 RZF655425:RZF656253 SJB655425:SJB656253 SSX655425:SSX656253 TCT655425:TCT656253 TMP655425:TMP656253 TWL655425:TWL656253 UGH655425:UGH656253 UQD655425:UQD656253 UZZ655425:UZZ656253 VJV655425:VJV656253 VTR655425:VTR656253 WDN655425:WDN656253 WNJ655425:WNJ656253 WXF655425:WXF656253 BD720961:BD721789 KT720961:KT721789 UP720961:UP721789 AEL720961:AEL721789 AOH720961:AOH721789 AYD720961:AYD721789 BHZ720961:BHZ721789 BRV720961:BRV721789 CBR720961:CBR721789 CLN720961:CLN721789 CVJ720961:CVJ721789 DFF720961:DFF721789 DPB720961:DPB721789 DYX720961:DYX721789 EIT720961:EIT721789 ESP720961:ESP721789 FCL720961:FCL721789 FMH720961:FMH721789 FWD720961:FWD721789 GFZ720961:GFZ721789 GPV720961:GPV721789 GZR720961:GZR721789 HJN720961:HJN721789 HTJ720961:HTJ721789 IDF720961:IDF721789 INB720961:INB721789 IWX720961:IWX721789 JGT720961:JGT721789 JQP720961:JQP721789 KAL720961:KAL721789 KKH720961:KKH721789 KUD720961:KUD721789 LDZ720961:LDZ721789 LNV720961:LNV721789 LXR720961:LXR721789 MHN720961:MHN721789 MRJ720961:MRJ721789 NBF720961:NBF721789 NLB720961:NLB721789 NUX720961:NUX721789 OET720961:OET721789 OOP720961:OOP721789 OYL720961:OYL721789 PIH720961:PIH721789 PSD720961:PSD721789 QBZ720961:QBZ721789 QLV720961:QLV721789 QVR720961:QVR721789 RFN720961:RFN721789 RPJ720961:RPJ721789 RZF720961:RZF721789 SJB720961:SJB721789 SSX720961:SSX721789 TCT720961:TCT721789 TMP720961:TMP721789 TWL720961:TWL721789 UGH720961:UGH721789 UQD720961:UQD721789 UZZ720961:UZZ721789 VJV720961:VJV721789 VTR720961:VTR721789 WDN720961:WDN721789 WNJ720961:WNJ721789 WXF720961:WXF721789 BD786497:BD787325 KT786497:KT787325 UP786497:UP787325 AEL786497:AEL787325 AOH786497:AOH787325 AYD786497:AYD787325 BHZ786497:BHZ787325 BRV786497:BRV787325 CBR786497:CBR787325 CLN786497:CLN787325 CVJ786497:CVJ787325 DFF786497:DFF787325 DPB786497:DPB787325 DYX786497:DYX787325 EIT786497:EIT787325 ESP786497:ESP787325 FCL786497:FCL787325 FMH786497:FMH787325 FWD786497:FWD787325 GFZ786497:GFZ787325 GPV786497:GPV787325 GZR786497:GZR787325 HJN786497:HJN787325 HTJ786497:HTJ787325 IDF786497:IDF787325 INB786497:INB787325 IWX786497:IWX787325 JGT786497:JGT787325 JQP786497:JQP787325 KAL786497:KAL787325 KKH786497:KKH787325 KUD786497:KUD787325 LDZ786497:LDZ787325 LNV786497:LNV787325 LXR786497:LXR787325 MHN786497:MHN787325 MRJ786497:MRJ787325 NBF786497:NBF787325 NLB786497:NLB787325 NUX786497:NUX787325 OET786497:OET787325 OOP786497:OOP787325 OYL786497:OYL787325 PIH786497:PIH787325 PSD786497:PSD787325 QBZ786497:QBZ787325 QLV786497:QLV787325 QVR786497:QVR787325 RFN786497:RFN787325 RPJ786497:RPJ787325 RZF786497:RZF787325 SJB786497:SJB787325 SSX786497:SSX787325 TCT786497:TCT787325 TMP786497:TMP787325 TWL786497:TWL787325 UGH786497:UGH787325 UQD786497:UQD787325 UZZ786497:UZZ787325 VJV786497:VJV787325 VTR786497:VTR787325 WDN786497:WDN787325 WNJ786497:WNJ787325 WXF786497:WXF787325 BD852033:BD852861 KT852033:KT852861 UP852033:UP852861 AEL852033:AEL852861 AOH852033:AOH852861 AYD852033:AYD852861 BHZ852033:BHZ852861 BRV852033:BRV852861 CBR852033:CBR852861 CLN852033:CLN852861 CVJ852033:CVJ852861 DFF852033:DFF852861 DPB852033:DPB852861 DYX852033:DYX852861 EIT852033:EIT852861 ESP852033:ESP852861 FCL852033:FCL852861 FMH852033:FMH852861 FWD852033:FWD852861 GFZ852033:GFZ852861 GPV852033:GPV852861 GZR852033:GZR852861 HJN852033:HJN852861 HTJ852033:HTJ852861 IDF852033:IDF852861 INB852033:INB852861 IWX852033:IWX852861 JGT852033:JGT852861 JQP852033:JQP852861 KAL852033:KAL852861 KKH852033:KKH852861 KUD852033:KUD852861 LDZ852033:LDZ852861 LNV852033:LNV852861 LXR852033:LXR852861 MHN852033:MHN852861 MRJ852033:MRJ852861 NBF852033:NBF852861 NLB852033:NLB852861 NUX852033:NUX852861 OET852033:OET852861 OOP852033:OOP852861 OYL852033:OYL852861 PIH852033:PIH852861 PSD852033:PSD852861 QBZ852033:QBZ852861 QLV852033:QLV852861 QVR852033:QVR852861 RFN852033:RFN852861 RPJ852033:RPJ852861 RZF852033:RZF852861 SJB852033:SJB852861 SSX852033:SSX852861 TCT852033:TCT852861 TMP852033:TMP852861 TWL852033:TWL852861 UGH852033:UGH852861 UQD852033:UQD852861 UZZ852033:UZZ852861 VJV852033:VJV852861 VTR852033:VTR852861 WDN852033:WDN852861 WNJ852033:WNJ852861 WXF852033:WXF852861 BD917569:BD918397 KT917569:KT918397 UP917569:UP918397 AEL917569:AEL918397 AOH917569:AOH918397 AYD917569:AYD918397 BHZ917569:BHZ918397 BRV917569:BRV918397 CBR917569:CBR918397 CLN917569:CLN918397 CVJ917569:CVJ918397 DFF917569:DFF918397 DPB917569:DPB918397 DYX917569:DYX918397 EIT917569:EIT918397 ESP917569:ESP918397 FCL917569:FCL918397 FMH917569:FMH918397 FWD917569:FWD918397 GFZ917569:GFZ918397 GPV917569:GPV918397 GZR917569:GZR918397 HJN917569:HJN918397 HTJ917569:HTJ918397 IDF917569:IDF918397 INB917569:INB918397 IWX917569:IWX918397 JGT917569:JGT918397 JQP917569:JQP918397 KAL917569:KAL918397 KKH917569:KKH918397 KUD917569:KUD918397 LDZ917569:LDZ918397 LNV917569:LNV918397 LXR917569:LXR918397 MHN917569:MHN918397 MRJ917569:MRJ918397 NBF917569:NBF918397 NLB917569:NLB918397 NUX917569:NUX918397 OET917569:OET918397 OOP917569:OOP918397 OYL917569:OYL918397 PIH917569:PIH918397 PSD917569:PSD918397 QBZ917569:QBZ918397 QLV917569:QLV918397 QVR917569:QVR918397 RFN917569:RFN918397 RPJ917569:RPJ918397 RZF917569:RZF918397 SJB917569:SJB918397 SSX917569:SSX918397 TCT917569:TCT918397 TMP917569:TMP918397 TWL917569:TWL918397 UGH917569:UGH918397 UQD917569:UQD918397 UZZ917569:UZZ918397 VJV917569:VJV918397 VTR917569:VTR918397 WDN917569:WDN918397 WNJ917569:WNJ918397 WXF917569:WXF918397 BD983105:BD983933 KT983105:KT983933 UP983105:UP983933 AEL983105:AEL983933 AOH983105:AOH983933 AYD983105:AYD983933 BHZ983105:BHZ983933 BRV983105:BRV983933 CBR983105:CBR983933 CLN983105:CLN983933 CVJ983105:CVJ983933 DFF983105:DFF983933 DPB983105:DPB983933 DYX983105:DYX983933 EIT983105:EIT983933 ESP983105:ESP983933 FCL983105:FCL983933 FMH983105:FMH983933 FWD983105:FWD983933 GFZ983105:GFZ983933 GPV983105:GPV983933 GZR983105:GZR983933 HJN983105:HJN983933 HTJ983105:HTJ983933 IDF983105:IDF983933 INB983105:INB983933 IWX983105:IWX983933 JGT983105:JGT983933 JQP983105:JQP983933 KAL983105:KAL983933 KKH983105:KKH983933 KUD983105:KUD983933 LDZ983105:LDZ983933 LNV983105:LNV983933 LXR983105:LXR983933 MHN983105:MHN983933 MRJ983105:MRJ983933 NBF983105:NBF983933 NLB983105:NLB983933 NUX983105:NUX983933 OET983105:OET983933 OOP983105:OOP983933 OYL983105:OYL983933 PIH983105:PIH983933 PSD983105:PSD983933 QBZ983105:QBZ983933 QLV983105:QLV983933 QVR983105:QVR983933 RFN983105:RFN983933 RPJ983105:RPJ983933 RZF983105:RZF983933 SJB983105:SJB983933 SSX983105:SSX983933 TCT983105:TCT983933 TMP983105:TMP983933 TWL983105:TWL983933 UGH983105:UGH983933 UQD983105:UQD983933 UZZ983105:UZZ983933 VJV983105:VJV983933 VTR983105:VTR983933 WDN983105:WDN983933 WNJ983105:WNJ983933 BJ9 BJ111 WXI9 WXI111 WNM9 WNM111 WDQ9 WDQ111 VTU9 VTU111 VJY9 VJY111 VAC9 VAC111 UQG9 UQG111 UGK9 UGK111 TWO9 TWO111 TMS9 TMS111 TCW9 TCW111 STA9 STA111 SJE9 SJE111 RZI9 RZI111 RPM9 RPM111 RFQ9 RFQ111 QVU9 QVU111 QLY9 QLY111 QCC9 QCC111 PSG9 PSG111 PIK9 PIK111 OYO9 OYO111 OOS9 OOS111 OEW9 OEW111 NVA9 NVA111 NLE9 NLE111 NBI9 NBI111 MRM9 MRM111 MHQ9 MHQ111 LXU9 LXU111 LNY9 LNY111 LEC9 LEC111 KUG9 KUG111 KKK9 KKK111 KAO9 KAO111 JQS9 JQS111 JGW9 JGW111 IXA9 IXA111 INE9 INE111 IDI9 IDI111 HTM9 HTM111 HJQ9 HJQ111 GZU9 GZU111 GPY9 GPY111 GGC9 GGC111 FWG9 FWG111 FMK9 FMK111 FCO9 FCO111 ESS9 ESS111 EIW9 EIW111 DZA9 DZA111 DPE9 DPE111 DFI9 DFI111 CVM9 CVM111 CLQ9 CLQ111 CBU9 CBU111 BRY9 BRY111 BIC9 BIC111 AYG9 AYG111 AOK9 AOK111 AEO9 AEO111 US9 US111 KW9 KW111 WXL9 WXL111 WNP9 WNP111 WDT9 WDT111 VTX9 VTX111 VKB9 VKB111 VAF9 VAF111 UQJ9 UQJ111 UGN9 UGN111 TWR9 TWR111 TMV9 TMV111 TCZ9 TCZ111 STD9 STD111 SJH9 SJH111 RZL9 RZL111 RPP9 RPP111 RFT9 RFT111 QVX9 QVX111 QMB9 QMB111 QCF9 QCF111 PSJ9 PSJ111 PIN9 PIN111 OYR9 OYR111 OOV9 OOV111 OEZ9 OEZ111 NVD9 NVD111 NLH9 NLH111 NBL9 NBL111 MRP9 MRP111 MHT9 MHT111 LXX9 LXX111 LOB9 LOB111 LEF9 LEF111 KUJ9 KUJ111 KKN9 KKN111 KAR9 KAR111 JQV9 JQV111 JGZ9 JGZ111 IXD9 IXD111 INH9 INH111 IDL9 IDL111 HTP9 HTP111 HJT9 HJT111 GZX9 GZX111 GQB9 GQB111 GGF9 GGF111 FWJ9 FWJ111 FMN9 FMN111 FCR9 FCR111 ESV9 ESV111 EIZ9 EIZ111 DZD9 DZD111 DPH9 DPH111 DFL9 DFL111 CVP9 CVP111 CLT9 CLT111 CBX9 CBX111 BSB9 BSB111 BIF9 BIF111 AYJ9 AYJ111 AON9 AON111 AER9 AER111 UV9 UV111 KZ9 KZ111 WXF9 WXF111 WNJ9 WNJ111 WDN9 WDN111 VTR9 VTR111 VJV9 VJV111 UZZ9 UZZ111 UQD9 UQD111 UGH9 UGH111 TWL9 TWL111 TMP9 TMP111 TCT9 TCT111 SSX9 SSX111 SJB9 SJB111 RZF9 RZF111 RPJ9 RPJ111 RFN9 RFN111 QVR9 QVR111 QLV9 QLV111 QBZ9 QBZ111 PSD9 PSD111 PIH9 PIH111 OYL9 OYL111 OOP9 OOP111 OET9 OET111 NUX9 NUX111 NLB9 NLB111 NBF9 NBF111 MRJ9 MRJ111 MHN9 MHN111 LXR9 LXR111 LNV9 LNV111 LDZ9 LDZ111 KUD9 KUD111 KKH9 KKH111 KAL9 KAL111 JQP9 JQP111 JGT9 JGT111 IWX9 IWX111 INB9 INB111 IDF9 IDF111 HTJ9 HTJ111 HJN9 HJN111 GZR9 GZR111 GPV9 GPV111 GFZ9 GFZ111 FWD9 FWD111 FMH9 FMH111 FCL9 FCL111 ESP9 ESP111 EIT9 EIT111 DYX9 DYX111 DPB9 DPB111 DFF9 DFF111 CVJ9 CVJ111 CLN9 CLN111 CBR9 CBR111 BRV9 BRV111 BHZ9 BHZ111 AYD9 AYD111 AOH9 AOH111 AEL9 AEL111 UP9 UP111 KT9 KT111 BG9 BD9 BD111 BG111 VTS331:VTS333 VJW331:VJW333 VAA331:VAA333 UQE331:UQE333 UGI331:UGI333 TWM331:TWM333 TMQ331:TMQ333 TCU331:TCU333 SSY331:SSY333 SJC331:SJC333 RZG331:RZG333 RPK331:RPK333 RFO331:RFO333 QVS331:QVS333 QLW331:QLW333 QCA331:QCA333 PSE331:PSE333 PII331:PII333 OYM331:OYM333 OOQ331:OOQ333 OEU331:OEU333 NUY331:NUY333 NLC331:NLC333 NBG331:NBG333 MRK331:MRK333 MHO331:MHO333 LXS331:LXS333 LNW331:LNW333 LEA331:LEA333 KUE331:KUE333 KKI331:KKI333 KAM331:KAM333 JQQ331:JQQ333 JGU331:JGU333 IWY331:IWY333 INC331:INC333 IDG331:IDG333 HTK331:HTK333 HJO331:HJO333 GZS331:GZS333 GPW331:GPW333 GGA331:GGA333 FWE331:FWE333 FMI331:FMI333 FCM331:FCM333 ESQ331:ESQ333 EIU331:EIU333 DYY331:DYY333 DPC331:DPC333 DFG331:DFG333 CVK331:CVK333 CLO331:CLO333 CBS331:CBS333 BRW331:BRW333 BIA331:BIA333 AYE331:AYE333 AOI331:AOI333 AEM331:AEM333 UQ331:UQ333 KU331:KU333 WXJ331:WXJ333 WNN331:WNN333 WDR331:WDR333 VTV331:VTV333 VJZ331:VJZ333 VAD331:VAD333 UQH331:UQH333 UGL331:UGL333 TWP331:TWP333 TMT331:TMT333 TCX331:TCX333 STB331:STB333 SJF331:SJF333 RZJ331:RZJ333 RPN331:RPN333 RFR331:RFR333 QVV331:QVV333 QLZ331:QLZ333 QCD331:QCD333 PSH331:PSH333 PIL331:PIL333 OYP331:OYP333 OOT331:OOT333 OEX331:OEX333 NVB331:NVB333 NLF331:NLF333 NBJ331:NBJ333 MRN331:MRN333 MHR331:MHR333 LXV331:LXV333 LNZ331:LNZ333 LED331:LED333 KUH331:KUH333 KKL331:KKL333 KAP331:KAP333 JQT331:JQT333 JGX331:JGX333 IXB331:IXB333 INF331:INF333 IDJ331:IDJ333 HTN331:HTN333 HJR331:HJR333 GZV331:GZV333 GPZ331:GPZ333 GGD331:GGD333 FWH331:FWH333 FML331:FML333 FCP331:FCP333 EST331:EST333 EIX331:EIX333 DZB331:DZB333 DPF331:DPF333 DFJ331:DFJ333 CVN331:CVN333 CLR331:CLR333 CBV331:CBV333 BRZ331:BRZ333 BID331:BID333 AYH331:AYH333 AOL331:AOL333 AEP331:AEP333 UT331:UT333 KX331:KX333 WXD331:WXD333 WNH331:WNH333 WDL331:WDL333 VTP331:VTP333 VJT331:VJT333 UZX331:UZX333 UQB331:UQB333 UGF331:UGF333 TWJ331:TWJ333 TMN331:TMN333 TCR331:TCR333 SSV331:SSV333 SIZ331:SIZ333 RZD331:RZD333 RPH331:RPH333 RFL331:RFL333 QVP331:QVP333 QLT331:QLT333 QBX331:QBX333 PSB331:PSB333 PIF331:PIF333 OYJ331:OYJ333 OON331:OON333 OER331:OER333 NUV331:NUV333 NKZ331:NKZ333 NBD331:NBD333 MRH331:MRH333 MHL331:MHL333 LXP331:LXP333 LNT331:LNT333 LDX331:LDX333 KUB331:KUB333 KKF331:KKF333 KAJ331:KAJ333 JQN331:JQN333 JGR331:JGR333 IWV331:IWV333 IMZ331:IMZ333 IDD331:IDD333 HTH331:HTH333 HJL331:HJL333 GZP331:GZP333 GPT331:GPT333 GFX331:GFX333 FWB331:FWB333 FMF331:FMF333 FCJ331:FCJ333 ESN331:ESN333 EIR331:EIR333 DYV331:DYV333 DOZ331:DOZ333 DFD331:DFD333 CVH331:CVH333 CLL331:CLL333 CBP331:CBP333 BRT331:BRT333 BHX331:BHX333 AYB331:AYB333 AOF331:AOF333 AEJ331:AEJ333 UN331:UN333 KR331:KR333 WXG331:WXG333 WNK331:WNK333 BI205:BI211 BF222:BF223 BK216 BH293:BH294 BH23 BH26:BH27 BH30 BD126:BD130 UPR106 UFV106 TVZ106 TMD106 TCH106 SSL106 SIP106 RYT106 ROX106 RFB106 QVF106 QLJ106 QBN106 PRR106 PHV106 OXZ106 OOD106 OEH106 NUL106 NKP106 NAT106 MQX106 MHB106 LXF106 LNJ106 LDN106 KTR106 KJV106 JZZ106 JQD106 JGH106 IWL106 IMP106 ICT106 HSX106 HJB106 GZF106 GPJ106 GFN106 FVR106 FLV106 FBZ106 ESD106 EIH106 DYL106 DOP106 DET106 CUX106 CLB106 CBF106 BRJ106 BHN106 AXR106 WWW106 WNA106 WDE106 VTI106 VJM106 UZQ106 UPU106 UFY106 TWC106 TMG106 TCK106 SSO106 SIS106 RYW106 RPA106 RFE106 QVI106 QLM106 QBQ106 PRU106 PHY106 OYC106 OOG106 OEK106 NUO106 NKS106 NAW106 MRA106 MHE106 LXI106 LNM106 LDQ106 KTU106 KJY106 KAC106 JQG106 JGK106 IWO106 IMS106 ICW106 HTA106 HJE106 GZI106 GPM106 GFQ106 FVU106 FLY106 FCC106 ESG106 EIK106 DYO106 DOS106 DEW106 CVA106 CLE106 CBI106 BRM106 BHQ106 AXU106 ANY106 KK106 UG106 AEC106 WWZ106 WND106 WDH106 VTL106 VJP106 UZT106 UPX106 UGB106 TWF106 TMJ106 TCN106 SSR106 SIV106 RYZ106 RPD106 RFH106 QVL106 QLP106 QBT106 PRX106 PIB106 OYF106 OOJ106 OEN106 NUR106 NKV106 NAZ106 MRD106 MHH106 LXL106 LNP106 LDT106 KTX106 KKB106 KAF106 JQJ106 JGN106 IWR106 IMV106 ICZ106 HTD106 HJH106 GZL106 GPP106 GFT106 FVX106 FMB106 FCF106 ESJ106 EIN106 DYR106 DOV106 DEZ106 CVD106 CLH106 CBL106 BRP106 BHT106 AXX106 AOB106 AEF106 UJ106 KN106 ANV106 ADZ106 UD106 KH106 WWT106 WMX106 WDB106 KD107:KD108 VTF106 VTP127 VJT127 UZX127 UQB127 UGF127 TWJ127 TMN127 TCR127 SSV127 SIZ127 RZD127 RPH127 RFL127 QVP127 QLT127 QBX127 PSB127 PIF127 OYJ127 OON127 OER127 NUV127 NKZ127 NBD127 MRH127 MHL127 LXP127 LNT127 LDX127 KUB127 KKF127 KAJ127 JQN127 JGR127 IWV127 IMZ127 IDD127 HTH127 HJL127 GZP127 GPT127 GFX127 FWB127 FMF127 FCJ127 ESN127 EIR127 DYV127 DOZ127 DFD127 CVH127 CLL127 CBP127 BRT127 BHX127 AYB127 AOF127 AEJ127 UN127 KR127 BJ127:BJ128 WXG127 WNK127 WDO127 VTS127 VJW127 VAA127 UQE127 UGI127 TWM127 TMQ127 TCU127 SSY127 SJC127 RZG127 RPK127 RFO127 QVS127 QLW127 QCA127 PSE127 PII127 OYM127 OOQ127 OEU127 NUY127 NLC127 NBG127 MRK127 MHO127 LXS127 LNW127 LEA127 KUE127 KKI127 KAM127 JQQ127 JGU127 IWY127 INC127 IDG127 HTK127 HJO127 GZS127 GPW127 GGA127 FWE127 FMI127 FCM127 ESQ127 EIU127 DYY127 DPC127 DFG127 CVK127 CLO127 CBS127 BRW127 BIA127 AYE127 AOI127 AEM127 UQ127 KU127 WDA128 WXJ127 WNN127 WDR127 VTV127 VJZ127 VAD127 UQH127 UGL127 TWP127 TMT127 TCX127 STB127 SJF127 RZJ127 RPN127 RFR127 QVV127 QLZ127 QCD127 PSH127 PIL127 OYP127 OOT127 OEX127 NVB127 NLF127 NBJ127 MRN127 MHR127 LXV127 LNZ127 LED127 KUH127 KKL127 KAP127 JQT127 JGX127 IXB127 INF127 IDJ127 HTN127 HJR127 GZV127 GPZ127 GGD127 FWH127 FML127 FCP127 EST127 EIX127 DZB127 DPF127 DFJ127 CVN127 CLR127 CBV127 BRZ127 BID127 AYH127 AOL127 AEP127 UT127 KX127 WXD127 VTE128 BL32 WNH127 BG116:BG117 AEP124 BF226:BF229 BE113:BE115 WNK219 WXG219 KR218:KR219 UN218:UN219 AEJ218:AEJ219 AOF218:AOF219 AYB218:AYB219 BHX218:BHX219 BRT218:BRT219 CBP218:CBP219 CLL218:CLL219 CVH218:CVH219 DFD218:DFD219 DOZ218:DOZ219 DYV218:DYV219 EIR218:EIR219 ESN218:ESN219 FCJ218:FCJ219 FMF218:FMF219 FWB218:FWB219 GFX218:GFX219 GPT218:GPT219 GZP218:GZP219 HJL218:HJL219 HTH218:HTH219 IDD218:IDD219 IMZ218:IMZ219 IWV218:IWV219 JGR218:JGR219 JQN218:JQN219 KAJ218:KAJ219 KKF218:KKF219 KUB218:KUB219 LDX218:LDX219 LNT218:LNT219 LXP218:LXP219 MHL218:MHL219 MRH218:MRH219 NBD218:NBD219 NKZ218:NKZ219 NUV218:NUV219 OER218:OER219 OON218:OON219 OYJ218:OYJ219 PIF218:PIF219 PSB218:PSB219 QBX218:QBX219 QLT218:QLT219 QVP218:QVP219 RFL218:RFL219 RPH218:RPH219 RZD218:RZD219 SIZ218:SIZ219 SSV218:SSV219 TCR218:TCR219 TMN218:TMN219 TWJ218:TWJ219 UGF218:UGF219 UQB218:UQB219 UZX218:UZX219 VJT218:VJT219 VTP218:VTP219 WDL218:WDL219 WNH218:WNH219 WXD218:WXD219 KX219 UT219 AEP219 AOL219 AYH219 BID219 BRZ219 CBV219 CLR219 CVN219 DFJ219 DPF219 DZB219 EIX219 EST219 FCP219 FML219 FWH219 GGD219 GPZ219 GZV219 HJR219 HTN219 IDJ219 INF219 IXB219 JGX219 JQT219 KAP219 KKL219 KUH219 LED219 LNZ219 LXV219 MHR219 MRN219 NBJ219 NLF219 NVB219 OEX219 OOT219 OYP219 PIL219 PSH219 QCD219 QLZ219 QVV219 RFR219 RPN219 RZJ219 SJF219 STB219 TCX219 TMT219 TWP219 UGL219 UQH219 VAD219 VJZ219 VTV219 WDR219 WNN219 WXJ219 KU219 UQ219 AEM219 AOI219 AYE219 BIA219 BRW219 CBS219 CLO219 CVK219 DFG219 DPC219 DYY219 EIU219 ESQ219 FCM219 FMI219 FWE219 GGA219 GPW219 GZS219 HJO219 HTK219 IDG219 INC219 IWY219 JGU219 JQQ219 KAM219 KKI219 KUE219 LEA219 LNW219 LXS219 MHO219 MRK219 NBG219 NLC219 NUY219 OEU219 OOQ219 OYM219 PII219 PSE219 QCA219 QLW219 QVS219 RFO219 RPK219 RZG219 SJC219 SSY219 TCU219 TMQ219 TWM219 UGI219 UQE219 VAA219 VJW219 VTS219 WDO219 BJ219 BG219 WDO331:WDO333 VJU220 UR125 BD185 BJ185 BHZ63 BRV63 CBR63 CLN63 CVJ63 DFF63 DPB63 DYX63 EIT63 ESP63 FCL63 FMH63 FWD63 GFZ63 GPV63 GZR63 HJN63 HTJ63 IDF63 INB63 IWX63 JGT63 JQP63 KAL63 KKH63 KUD63 LDZ63 LNV63 LXR63 MHN63 MRJ63 NBF63 NLB63 NUX63 OET63 OOP63 OYL63 PIH63 PSD63 QBZ63 QLV63 QVR63 RFN63 RPJ63 RZF63 SJB63 SSX63 TCT63 TMP63 TWL63 UGH63 UQD63 UZZ63 VJV63 VTR63 WDN63 WNJ63 WXF63 KT63 UP63 AEL63 AYD63 AOH63 KZ63 UV63 AER63 AON63 AYJ63 BIF63 BSB63 CBX63 CLT63 CVP63 DFL63 DPH63 DZD63 EIZ63 ESV63 FCR63 FMN63 FWJ63 GGF63 GQB63 GZX63 HJT63 HTP63 IDL63 INH63 IXD63 JGZ63 JQV63 KAR63 KKN63 KUJ63 LEF63 LOB63 LXX63 MHT63 MRP63 NBL63 NLH63 NVD63 OEZ63 OOV63 OYR63 PIN63 PSJ63 QCF63 QMB63 QVX63 RFT63 RPP63 RZL63 SJH63 STD63 TCZ63 TMV63 TWR63 UGN63 UQJ63 VAF63 VKB63 VTX63 WDT63 WNP63 WXL63 AEO63 US63 KW63 AOK63 AYG63 BIC63 BRY63 CBU63 CLQ63 CVM63 DFI63 DPE63 DZA63 EIW63 ESS63 FCO63 FMK63 FWG63 GGC63 GPY63 GZU63 HJQ63 HTM63 IDI63 INE63 IXA63 JGW63 JQS63 KAO63 KKK63 KUG63 LEC63 LNY63 LXU63 MHQ63 MRM63 NBI63 NLE63 NVA63 OEW63 OOS63 OYO63 PIK63 PSG63 QCC63 QLY63 QVU63 RFQ63 RPM63 RZI63 SJE63 STA63 TCW63 TMS63 TWO63 UGK63 UQG63 VAC63 VJY63 VTU63 WDQ63 WNM63 WXI63 C63 BF63 BL63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KT22 UP22 AEL22 AYD22 AOH22 KZ22 UV22 AER22 AON22 AYJ22 BIF22 BSB22 CBX22 CLT22 CVP22 DFL22 DPH22 DZD22 EIZ22 ESV22 FCR22 FMN22 FWJ22 GGF22 GQB22 GZX22 HJT22 HTP22 IDL22 INH22 IXD22 JGZ22 JQV22 KAR22 KKN22 KUJ22 LEF22 LOB22 LXX22 MHT22 MRP22 NBL22 NLH22 NVD22 OEZ22 OOV22 OYR22 PIN22 PSJ22 QCF22 QMB22 QVX22 RFT22 RPP22 RZL22 SJH22 STD22 TCZ22 TMV22 TWR22 UGN22 UQJ22 VAF22 VKB22 VTX22 WDT22 WNP22 WXL22 AEO22 US22 KW22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WXI22 C22 BF22 BI22 BL22 BHZ25 BRV25 CBR25 CLN25 CVJ25 DFF25 DPB25 DYX25 EIT25 ESP25 FCL25 FMH25 FWD25 GFZ25 GPV25 GZR25 HJN25 HTJ25 IDF25 INB25 IWX25 JGT25 JQP25 KAL25 KKH25 KUD25 LDZ25 LNV25 LXR25 MHN25 MRJ25 NBF25 NLB25 NUX25 OET25 OOP25 OYL25 PIH25 PSD25 QBZ25 QLV25 QVR25 RFN25 RPJ25 RZF25 SJB25 SSX25 TCT25 TMP25 TWL25 UGH25 UQD25 UZZ25 VJV25 VTR25 WDN25 WNJ25 WXF25 KT25 UP25 AEL25 AYD25 AOH25 KZ25 UV25 AER25 AON25 AYJ25 BIF25 BSB25 CBX25 CLT25 CVP25 DFL25 DPH25 DZD25 EIZ25 ESV25 FCR25 FMN25 FWJ25 GGF25 GQB25 GZX25 HJT25 HTP25 IDL25 INH25 IXD25 JGZ25 JQV25 KAR25 KKN25 KUJ25 LEF25 LOB25 LXX25 MHT25 MRP25 NBL25 NLH25 NVD25 OEZ25 OOV25 OYR25 PIN25 PSJ25 QCF25 QMB25 QVX25 RFT25 RPP25 RZL25 SJH25 STD25 TCZ25 TMV25 TWR25 UGN25 UQJ25 VAF25 VKB25 VTX25 WDT25 WNP25 WXL25 AEO25 US25 KW25 AOK25 AYG25 BIC25 BRY25 CBU25 CLQ25 CVM25 DFI25 DPE25 DZA25 EIW25 ESS25 FCO25 FMK25 FWG25 GGC25 GPY25 GZU25 HJQ25 HTM25 IDI25 INE25 IXA25 JGW25 JQS25 KAO25 KKK25 KUG25 LEC25 LNY25 LXU25 MHQ25 MRM25 NBI25 NLE25 NVA25 OEW25 OOS25 OYO25 PIK25 PSG25 QCC25 QLY25 QVU25 RFQ25 RPM25 RZI25 SJE25 STA25 TCW25 TMS25 TWO25 UGK25 UQG25 VAC25 VJY25 VTU25 WDQ25 WNM25 WXI25 C25 BF25 BI25 BL25 BHZ29 BRV29 CBR29 CLN29 CVJ29 DFF29 DPB29 DYX29 EIT29 ESP29 FCL29 FMH29 FWD29 GFZ29 GPV29 GZR29 HJN29 HTJ29 IDF29 INB29 IWX29 JGT29 JQP29 KAL29 KKH29 KUD29 LDZ29 LNV29 LXR29 MHN29 MRJ29 NBF29 NLB29 NUX29 OET29 OOP29 OYL29 PIH29 PSD29 QBZ29 QLV29 QVR29 RFN29 RPJ29 RZF29 SJB29 SSX29 TCT29 TMP29 TWL29 UGH29 UQD29 UZZ29 VJV29 VTR29 WDN29 WNJ29 WXF29 KT29 UP29 AEL29 AYD29 AOH29 KZ29 UV29 AER29 AON29 AYJ29 BIF29 BSB29 CBX29 CLT29 CVP29 DFL29 DPH29 DZD29 EIZ29 ESV29 FCR29 FMN29 FWJ29 GGF29 GQB29 GZX29 HJT29 HTP29 IDL29 INH29 IXD29 JGZ29 JQV29 KAR29 KKN29 KUJ29 LEF29 LOB29 LXX29 MHT29 MRP29 NBL29 NLH29 NVD29 OEZ29 OOV29 OYR29 PIN29 PSJ29 QCF29 QMB29 QVX29 RFT29 RPP29 RZL29 SJH29 STD29 TCZ29 TMV29 TWR29 UGN29 UQJ29 VAF29 VKB29 VTX29 WDT29 WNP29 WXL29 AEO29 US29 KW29 AOK29 AYG29 BIC29 BRY29 CBU29 CLQ29 CVM29 DFI29 DPE29 DZA29 EIW29 ESS29 FCO29 FMK29 FWG29 GGC29 GPY29 GZU29 HJQ29 HTM29 IDI29 INE29 IXA29 JGW29 JQS29 KAO29 KKK29 KUG29 LEC29 LNY29 LXU29 MHQ29 MRM29 NBI29 NLE29 NVA29 OEW29 OOS29 OYO29 PIK29 PSG29 QCC29 QLY29 QVU29 RFQ29 RPM29 RZI29 SJE29 STA29 TCW29 TMS29 TWO29 UGK29 UQG29 VAC29 VJY29 VTU29 WDQ29 WNM29 WXI29 C29 BF29 BI29 BL29 BHZ32 BRV32 CBR32 CLN32 CVJ32 DFF32 DPB32 DYX32 EIT32 ESP32 FCL32 FMH32 FWD32 GFZ32 GPV32 GZR32 HJN32 HTJ32 IDF32 INB32 IWX32 JGT32 JQP32 KAL32 KKH32 KUD32 LDZ32 LNV32 LXR32 MHN32 MRJ32 NBF32 NLB32 NUX32 OET32 OOP32 OYL32 PIH32 PSD32 QBZ32 QLV32 QVR32 RFN32 RPJ32 RZF32 SJB32 SSX32 TCT32 TMP32 TWL32 UGH32 UQD32 UZZ32 VJV32 VTR32 WDN32 WNJ32 WXF32 KT32 UP32 AEL32 AYD32 AOH32 KZ32 UV32 AER32 AON32 AYJ32 BIF32 BSB32 CBX32 CLT32 CVP32 DFL32 DPH32 DZD32 EIZ32 ESV32 FCR32 FMN32 FWJ32 GGF32 GQB32 GZX32 HJT32 HTP32 IDL32 INH32 IXD32 JGZ32 JQV32 KAR32 KKN32 KUJ32 LEF32 LOB32 LXX32 MHT32 MRP32 NBL32 NLH32 NVD32 OEZ32 OOV32 OYR32 PIN32 PSJ32 QCF32 QMB32 QVX32 RFT32 RPP32 RZL32 SJH32 STD32 TCZ32 TMV32 TWR32 UGN32 UQJ32 VAF32 VKB32 VTX32 WDT32 WNP32 WXL32 AEO32 US32 KW32 AOK32 AYG32 BIC32 BRY32 CBU32 CLQ32 CVM32 DFI32 DPE32 DZA32 EIW32 ESS32 FCO32 FMK32 FWG32 GGC32 GPY32 GZU32 HJQ32 HTM32 IDI32 INE32 IXA32 JGW32 JQS32 KAO32 KKK32 KUG32 LEC32 LNY32 LXU32 MHQ32 MRM32 NBI32 NLE32 NVA32 OEW32 OOS32 OYO32 PIK32 PSG32 QCC32 QLY32 QVU32 RFQ32 RPM32 RZI32 SJE32 STA32 TCW32 TMS32 TWO32 UGK32 UQG32 VAC32 VJY32 VTU32 WDQ32 WNM32 WXI32 C32 BF32 BI32 AOL124 AYH124 BID124 BRZ124 CBV124 CLR124 CVN124 DFJ124 DPF124 DZB124 EIX124 EST124 FCP124 FML124 FWH124 GGD124 GPZ124 GZV124 HJR124 HTN124 IDJ124 INF124 IXB124 JGX124 JQT124 KAP124 KKL124 KUH124 LED124 LNZ124 LXV124 MHR124 MRN124 NBJ124 NLF124 NVB124 OEX124 OOT124 OYP124 PIL124 PSH124 QCD124 QLZ124 QVV124 RFR124 RPN124 RZJ124 SJF124 STB124 TCX124 TMT124 TWP124 UGL124 UQH124 VAD124 VJZ124 VTV124 WDR124 WNN124 WXJ124 KU124 UQ124 AEM124 AOI124 BG124 AYE124 BIA124 BRW124 CBS124 CLO124 CVK124 DFG124 DPC124 DYY124 EIU124 ESQ124 FCM124 FMI124 FWE124 GGA124 GPW124 GZS124 HJO124 HTK124 IDG124 INC124 IWY124 JGU124 JQQ124 KAM124 KKI124 KUE124 LEA124 LNW124 LXS124 MHO124 MRK124 NBG124 NLC124 NUY124 OEU124 OOQ124 OYM124 PII124 PSE124 QCA124 QLW124 QVS124 RFO124 RPK124 RZG124 SJC124 SSY124 TCU124 TMQ124 TWM124 UGI124 UQE124 VAA124 VJW124 VTS124 WDO124 WNK124 WXG124 KR124 UN124 AEJ124 AOF124 BD124 AYB124 BHX124 BRT124 CBP124 CLL124 CVH124 DFD124 DOZ124 DYV124 EIR124 ESN124 FCJ124 FMF124 FWB124 GFX124 GPT124 GZP124 HJL124 HTH124 IDD124 IMZ124 IWV124 JGR124 JQN124 KAJ124 KKF124 KUB124 LDX124 LNT124 LXP124 MHL124 MRH124 NBD124 NKZ124 NUV124 OER124 OON124 OYJ124 PIF124 PSB124 QBX124 QLT124 QVP124 RFL124 RPH124 RZD124 SIZ124 SSV124 TCR124 TMN124 TWJ124 UGF124 UQB124 UZX124 VJT124 VTP124 WDL124 WNH124 WXD124 KX124 WNI117 WWX135 TZ107:TZ108 KV125 WNF125 WDJ125 VTN125 VJR125 UZV125 UPZ125 UGD125 TWH125 TML125 TCP125 SST125 SIX125 RZB125 RPF125 RFJ125 QVN125 QLR125 QBV125 PRZ125 PID125 OYH125 OOL125 OEP125 NUT125 NKX125 NBB125 MRF125 MHJ125 LXN125 LNR125 LDV125 KTZ125 KKD125 KAH125 JQL125 JGP125 IWT125 IMX125 IDB125 HTF125 HJJ125 GZN125 GPR125 GFV125 FVZ125 FMD125 FCH125 ESL125 EIP125 DYT125 DOX125 DFB125 CVF125 CLJ125 CBN125 BRR125 BHV125 AXZ125 AOD125 AEH125 UL125 KP125 WXB125 WXE125 WNI125 WDM125 VTQ125 VJU125 UZY125 UQC125 UGG125 TWK125 TMO125 TCS125 SSW125 SJA125 RZE125 RPI125 RFM125 QVQ125 QLU125 QBY125 PSC125 PIG125 OYK125 OOO125 OES125 NUW125 NLA125 NBE125 MRI125 MHM125 LXQ125 LNU125 LDY125 KUC125 KKG125 KAK125 JQO125 JGS125 IWW125 INA125 IDE125 HTI125 HJM125 GZQ125 GPU125 GFY125 FWC125 FMG125 FCK125 ESO125 EIS125 DYW125 DPA125 DFE125 CVI125 CLM125 CBQ125 BRU125 BHY125 AYC125 AOG125 AEK125 UO125 KS125 WXH125 WNL125 WDP125 VTT125 VJX125 VAB125 UQF125 UGJ125 TWN125 TMR125 TCV125 SSZ125 SJD125 RZH125 RPL125 RFP125 QVT125 QLX125 QCB125 PSF125 PIJ125 OYN125 OOR125 OEV125 NUZ125 NLD125 NBH125 MRL125 MHP125 LXT125 LNX125 LEB125 KUF125 KKJ125 KAN125 JQR125 JGV125 IWZ125 IND125 IDH125 HTL125 HJP125 GZT125 GPX125 GGB125 FWF125 FMJ125 FCN125 ESR125 EIV125 DYZ125 DPD125 DFH125 CVL125 CLP125 CBT125 BRX125 BIB125 AYF125 AOJ125 BK84 KI135 UZY220 VTQ220 WDM220 WNI220 WXE220 KP220 UL220 AEH220 AOD220 AXZ220 BHV220 BRR220 CBN220 CLJ220 CVF220 DFB220 DOX220 DYT220 EIP220 ESL220 FCH220 FMD220 FVZ220 GFV220 GPR220 GZN220 HJJ220 HTF220 IDB220 IMX220 IWT220 JGP220 JQL220 KAH220 KKD220 KTZ220 LDV220 LNR220 LXN220 MHJ220 MRF220 NBB220 NKX220 NUT220 OEP220 OOL220 OYH220 PID220 PRZ220 QBV220 QLR220 QVN220 RFJ220 RPF220 RZB220 SIX220 SST220 TCP220 TML220 TWH220 UGD220 UPZ220 UZV220 VJR220 VTN220 WDJ220 WNF220 WXB220 KV220 UR220 AEN220 AOJ220 AYF220 BIB220 BRX220 CBT220 CLP220 CVL220 DFH220 DPD220 DYZ220 EIV220 ESR220 FCN220 FMJ220 FWF220 GGB220 GPX220 GZT220 HJP220 HTL220 IDH220 IND220 IWZ220 JGV220 JQR220 KAN220 KKJ220 KUF220 LEB220 LNX220 LXT220 MHP220 MRL220 NBH220 NLD220 NUZ220 OEV220 OOR220 OYN220 PIJ220 PSF220 QCB220 QLX220 QVT220 RFP220 RPL220 RZH220 SJD220 SSZ220 TCV220 TMR220 TWN220 UGJ220 UQF220 VAB220 VJX220 VTT220 WDP220 WNL220 WXH220 KS220 UO220 AEK220 AOG220 AYC220 BHY220 BRU220 CBQ220 CLM220 CVI220 DFE220 DPA220 DYW220 EIS220 ESO220 FCK220 FMG220 FWC220 GFY220 GPU220 GZQ220 HJM220 HTI220 IDE220 INA220 IWW220 JGS220 JQO220 KAK220 KKG220 KUC220 LDY220 LNU220 LXQ220 MHM220 MRI220 NBE220 NLA220 NUW220 OES220 OOO220 OYK220 PIG220 PSC220 QBY220 QLU220 QVQ220 RFM220 RPI220 RZE220 SJA220 SSW220 TCS220 TMO220 TWK220 UGG220 BI178 UG131 BD179 BG179 VAI221 BI181 BF181 BD182 BG182 BJ179 BF184 BI184 WNI123 BG185 BJ182 BI222:BI223 BH135 BH10:BH20 BI295 WWX213 BI291:BI292 BF291:BF292 KN64 UJ64 AEF64 AOB64 AXX64 BHT64 BRP64 CBL64 CLH64 CVD64 DEZ64 DOV64 DYR64 EIN64 ESJ64 FCF64 FMB64 FVX64 GFT64 GPP64 GZL64 HJH64 HTD64 ICZ64 IMV64 IWR64 JGN64 JQJ64 KAF64 KKB64 KTX64 LDT64 LNP64 LXL64 MHH64 MRD64 NAZ64 NKV64 NUR64 OEN64 OOJ64 OYF64 PIB64 PRX64 QBT64 QLP64 QVL64 RFH64 RPD64 RYZ64 SIV64 SSR64 TCN64 TMJ64 TWF64 UGB64 UPX64 UZT64 VJP64 VTL64 WDH64 WND64 WWZ64 AEC64 UG64 KK64 ANY64 AXU64 BHQ64 BRM64 CBI64 CLE64 CVA64 DEW64 DOS64 DYO64 EIK64 ESG64 FCC64 FLY64 FVU64 GFQ64 GPM64 GZI64 HJE64 HTA64 ICW64 IMS64 IWO64 JGK64 JQG64 KAC64 KJY64 KTU64 LDQ64 LNM64 LXI64 MHE64 MRA64 NAW64 NKS64 NUO64 OEK64 OOG64 OYC64 PHY64 PRU64 QBQ64 QLM64 QVI64 RFE64 RPA64 RYW64 SIS64 SSO64 TCK64 TMG64 TWC64 UFY64 UPU64 UZQ64 VJM64 VTI64 WDE64 WNA64 WWW64 AXR64 BHN64 BRJ64 CBF64 CLB64 CUX64 DET64 DOP64 DYL64 EIH64 ESD64 FBZ64 FLV64 FVR64 GFN64 GPJ64 GZF64 HJB64 HSX64 ICT64 IMP64 IWL64 JGH64 JQD64 JZZ64 KJV64 KTR64 LDN64 LNJ64 LXF64 MHB64 MQX64 NAT64 NKP64 NUL64 OEH64 OOD64 OXZ64 PHV64 PRR64 QBN64 QLJ64 QVF64 RFB64 ROX64 RYT64 SIP64 SSL64 TCH64 TMD64 TVZ64 UFV64 UPR64 UZN64 VJJ64 VTF64 WDB64 WMX64 WWT64 KH64 UD64 ADZ64 ANV64 TZ65:TZ66 ADV65:ADV66 ANR65:ANR66 AXN65:AXN66 BHJ65:BHJ66 BRF65:BRF66 CBB65:CBB66 CKX65:CKX66 CUT65:CUT66 DEP65:DEP66 DOL65:DOL66 DYH65:DYH66 EID65:EID66 ERZ65:ERZ66 FBV65:FBV66 FLR65:FLR66 FVN65:FVN66 GFJ65:GFJ66 GPF65:GPF66 GZB65:GZB66 HIX65:HIX66 HST65:HST66 ICP65:ICP66 IML65:IML66 IWH65:IWH66 JGD65:JGD66 JPZ65:JPZ66 JZV65:JZV66 KJR65:KJR66 KTN65:KTN66 LDJ65:LDJ66 LNF65:LNF66 LXB65:LXB66 MGX65:MGX66 MQT65:MQT66 NAP65:NAP66 NKL65:NKL66 NUH65:NUH66 OED65:OED66 ONZ65:ONZ66 OXV65:OXV66 PHR65:PHR66 PRN65:PRN66 QBJ65:QBJ66 QLF65:QLF66 QVB65:QVB66 REX65:REX66 ROT65:ROT66 RYP65:RYP66 SIL65:SIL66 SSH65:SSH66 TCD65:TCD66 TLZ65:TLZ66 TVV65:TVV66 UFR65:UFR66 UPN65:UPN66 UZJ65:UZJ66 VJF65:VJF66 VTB65:VTB66 WCX65:WCX66 WMT65:WMT66 WWP65:WWP66 ADS65:ADS66 TW65:TW66 KA65:KA66 ANO65:ANO66 AXK65:AXK66 BHG65:BHG66 BRC65:BRC66 CAY65:CAY66 CKU65:CKU66 CUQ65:CUQ66 DEM65:DEM66 DOI65:DOI66 DYE65:DYE66 EIA65:EIA66 ERW65:ERW66 FBS65:FBS66 FLO65:FLO66 FVK65:FVK66 GFG65:GFG66 GPC65:GPC66 GYY65:GYY66 HIU65:HIU66 HSQ65:HSQ66 ICM65:ICM66 IMI65:IMI66 IWE65:IWE66 JGA65:JGA66 JPW65:JPW66 JZS65:JZS66 KJO65:KJO66 KTK65:KTK66 LDG65:LDG66 LNC65:LNC66 LWY65:LWY66 MGU65:MGU66 MQQ65:MQQ66 NAM65:NAM66 NKI65:NKI66 NUE65:NUE66 OEA65:OEA66 ONW65:ONW66 OXS65:OXS66 PHO65:PHO66 PRK65:PRK66 QBG65:QBG66 QLC65:QLC66 QUY65:QUY66 REU65:REU66 ROQ65:ROQ66 RYM65:RYM66 SII65:SII66 SSE65:SSE66 TCA65:TCA66 TLW65:TLW66 TVS65:TVS66 UFO65:UFO66 UPK65:UPK66 UZG65:UZG66 VJC65:VJC66 VSY65:VSY66 WCU65:WCU66 WMQ65:WMQ66 WWM65:WWM66 AXH65:AXH66 BHD65:BHD66 BQZ65:BQZ66 CAV65:CAV66 CKR65:CKR66 CUN65:CUN66 DEJ65:DEJ66 DOF65:DOF66 DYB65:DYB66 EHX65:EHX66 ERT65:ERT66 FBP65:FBP66 FLL65:FLL66 FVH65:FVH66 GFD65:GFD66 GOZ65:GOZ66 GYV65:GYV66 HIR65:HIR66 HSN65:HSN66 ICJ65:ICJ66 IMF65:IMF66 IWB65:IWB66 JFX65:JFX66 JPT65:JPT66 JZP65:JZP66 KJL65:KJL66 KTH65:KTH66 LDD65:LDD66 LMZ65:LMZ66 LWV65:LWV66 MGR65:MGR66 MQN65:MQN66 NAJ65:NAJ66 NKF65:NKF66 NUB65:NUB66 ODX65:ODX66 ONT65:ONT66 OXP65:OXP66 PHL65:PHL66 PRH65:PRH66 QBD65:QBD66 QKZ65:QKZ66 QUV65:QUV66 RER65:RER66 RON65:RON66 RYJ65:RYJ66 SIF65:SIF66 SSB65:SSB66 TBX65:TBX66 TLT65:TLT66 TVP65:TVP66 UFL65:UFL66 UPH65:UPH66 UZD65:UZD66 VIZ65:VIZ66 VSV65:VSV66 WCR65:WCR66 WMN65:WMN66 WWJ65:WWJ66 JX65:JX66 TT65:TT66 ADP65:ADP66 KN69 UJ69 AEF69 AOB69 AXX69 BHT69 BRP69 CBL69 CLH69 CVD69 DEZ69 DOV69 DYR69 EIN69 ESJ69 FCF69 FMB69 FVX69 GFT69 GPP69 GZL69 HJH69 HTD69 ICZ69 IMV69 IWR69 JGN69 JQJ69 KAF69 KKB69 KTX69 LDT69 LNP69 LXL69 MHH69 MRD69 NAZ69 NKV69 NUR69 OEN69 OOJ69 OYF69 PIB69 PRX69 QBT69 QLP69 QVL69 RFH69 RPD69 RYZ69 SIV69 SSR69 TCN69 TMJ69 TWF69 UGB69 UPX69 UZT69 VJP69 VTL69 WDH69 WND69 WWZ69 AEC69 UG69 KK69 ANY69 AXU69 BHQ69 BRM69 CBI69 CLE69 CVA69 DEW69 DOS69 DYO69 EIK69 ESG69 FCC69 FLY69 FVU69 GFQ69 GPM69 GZI69 HJE69 HTA69 ICW69 IMS69 IWO69 JGK69 JQG69 KAC69 KJY69 KTU69 LDQ69 LNM69 LXI69 MHE69 MRA69 NAW69 NKS69 NUO69 OEK69 OOG69 OYC69 PHY69 PRU69 QBQ69 QLM69 QVI69 RFE69 RPA69 RYW69 SIS69 SSO69 TCK69 TMG69 TWC69 UFY69 UPU69 UZQ69 VJM69 VTI69 WDE69 WNA69 WWW69 AXR69 BHN69 BRJ69 CBF69 CLB69 CUX69 DET69 DOP69 DYL69 EIH69 ESD69 FBZ69 FLV69 FVR69 GFN69 GPJ69 GZF69 HJB69 HSX69 ICT69 IMP69 IWL69 JGH69 JQD69 JZZ69 KJV69 KTR69 LDN69 LNJ69 LXF69 MHB69 MQX69 NAT69 NKP69 NUL69 OEH69 OOD69 OXZ69 PHV69 PRR69 QBN69 QLJ69 QVF69 RFB69 ROX69 RYT69 SIP69 SSL69 TCH69 TMD69 TVZ69 UFV69 UPR69 UZN69 VJJ69 VTF69 WDB69 WMX69 WWT69 KH69 UD69 ADZ69 ANV69 TZ70:TZ71 ADV70:ADV71 ANR70:ANR71 AXN70:AXN71 BHJ70:BHJ71 BRF70:BRF71 CBB70:CBB71 CKX70:CKX71 CUT70:CUT71 DEP70:DEP71 DOL70:DOL71 DYH70:DYH71 EID70:EID71 ERZ70:ERZ71 FBV70:FBV71 FLR70:FLR71 FVN70:FVN71 GFJ70:GFJ71 GPF70:GPF71 GZB70:GZB71 HIX70:HIX71 HST70:HST71 ICP70:ICP71 IML70:IML71 IWH70:IWH71 JGD70:JGD71 JPZ70:JPZ71 JZV70:JZV71 KJR70:KJR71 KTN70:KTN71 LDJ70:LDJ71 LNF70:LNF71 LXB70:LXB71 MGX70:MGX71 MQT70:MQT71 NAP70:NAP71 NKL70:NKL71 NUH70:NUH71 OED70:OED71 ONZ70:ONZ71 OXV70:OXV71 PHR70:PHR71 PRN70:PRN71 QBJ70:QBJ71 QLF70:QLF71 QVB70:QVB71 REX70:REX71 ROT70:ROT71 RYP70:RYP71 SIL70:SIL71 SSH70:SSH71 TCD70:TCD71 TLZ70:TLZ71 TVV70:TVV71 UFR70:UFR71 UPN70:UPN71 UZJ70:UZJ71 VJF70:VJF71 VTB70:VTB71 WCX70:WCX71 WMT70:WMT71 WWP70:WWP71 ADS70:ADS71 TW70:TW71 KA70:KA71 ANO70:ANO71 AXK70:AXK71 BHG70:BHG71 BRC70:BRC71 CAY70:CAY71 CKU70:CKU71 CUQ70:CUQ71 DEM70:DEM71 DOI70:DOI71 DYE70:DYE71 EIA70:EIA71 ERW70:ERW71 FBS70:FBS71 FLO70:FLO71 FVK70:FVK71 GFG70:GFG71 GPC70:GPC71 GYY70:GYY71 HIU70:HIU71 HSQ70:HSQ71 ICM70:ICM71 IMI70:IMI71 IWE70:IWE71 JGA70:JGA71 JPW70:JPW71 JZS70:JZS71 KJO70:KJO71 KTK70:KTK71 LDG70:LDG71 LNC70:LNC71 LWY70:LWY71 MGU70:MGU71 MQQ70:MQQ71 NAM70:NAM71 NKI70:NKI71 NUE70:NUE71 OEA70:OEA71 ONW70:ONW71 OXS70:OXS71 PHO70:PHO71 PRK70:PRK71 QBG70:QBG71 QLC70:QLC71 QUY70:QUY71 REU70:REU71 ROQ70:ROQ71 RYM70:RYM71 SII70:SII71 SSE70:SSE71 TCA70:TCA71 TLW70:TLW71 TVS70:TVS71 UFO70:UFO71 UPK70:UPK71 UZG70:UZG71 VJC70:VJC71 VSY70:VSY71 WCU70:WCU71 WMQ70:WMQ71 WWM70:WWM71 AXH70:AXH71 BHD70:BHD71 BQZ70:BQZ71 CAV70:CAV71 CKR70:CKR71 CUN70:CUN71 DEJ70:DEJ71 DOF70:DOF71 DYB70:DYB71 EHX70:EHX71 ERT70:ERT71 FBP70:FBP71 FLL70:FLL71 FVH70:FVH71 GFD70:GFD71 GOZ70:GOZ71 GYV70:GYV71 HIR70:HIR71 HSN70:HSN71 ICJ70:ICJ71 IMF70:IMF71 IWB70:IWB71 JFX70:JFX71 JPT70:JPT71 JZP70:JZP71 KJL70:KJL71 KTH70:KTH71 LDD70:LDD71 LMZ70:LMZ71 LWV70:LWV71 MGR70:MGR71 MQN70:MQN71 NAJ70:NAJ71 NKF70:NKF71 NUB70:NUB71 ODX70:ODX71 ONT70:ONT71 OXP70:OXP71 PHL70:PHL71 PRH70:PRH71 QBD70:QBD71 QKZ70:QKZ71 QUV70:QUV71 RER70:RER71 RON70:RON71 RYJ70:RYJ71 SIF70:SIF71 SSB70:SSB71 TBX70:TBX71 TLT70:TLT71 TVP70:TVP71 UFL70:UFL71 UPH70:UPH71 UZD70:UZD71 VIZ70:VIZ71 VSV70:VSV71 WCR70:WCR71 WMN70:WMN71 WWJ70:WWJ71 JX70:JX71 TT70:TT71 ADP70:ADP71 ANL70:ANL71 ANV74 KN74 UJ74 AEF74 AOB74 AXX74 BHT74 BRP74 CBL74 CLH74 CVD74 DEZ74 DOV74 DYR74 EIN74 ESJ74 FCF74 FMB74 FVX74 GFT74 GPP74 GZL74 HJH74 HTD74 ICZ74 IMV74 IWR74 JGN74 JQJ74 KAF74 KKB74 KTX74 LDT74 LNP74 LXL74 MHH74 MRD74 NAZ74 NKV74 NUR74 OEN74 OOJ74 OYF74 PIB74 PRX74 QBT74 QLP74 QVL74 RFH74 RPD74 RYZ74 SIV74 SSR74 TCN74 TMJ74 TWF74 UGB74 UPX74 UZT74 VJP74 VTL74 WDH74 WND74 WWZ74 AEC74 UG74 KK74 ANY74 AXU74 BHQ74 BRM74 CBI74 CLE74 CVA74 DEW74 DOS74 DYO74 EIK74 ESG74 FCC74 FLY74 FVU74 GFQ74 GPM74 GZI74 HJE74 HTA74 ICW74 IMS74 IWO74 JGK74 JQG74 KAC74 KJY74 KTU74 LDQ74 LNM74 LXI74 MHE74 MRA74 NAW74 NKS74 NUO74 OEK74 OOG74 OYC74 PHY74 PRU74 QBQ74 QLM74 QVI74 RFE74 RPA74 RYW74 SIS74 SSO74 TCK74 TMG74 TWC74 UFY74 UPU74 UZQ74 VJM74 VTI74 WDE74 WNA74 WWW74 AXR74 BHN74 BRJ74 CBF74 CLB74 CUX74 DET74 DOP74 DYL74 EIH74 ESD74 FBZ74 FLV74 FVR74 GFN74 GPJ74 GZF74 HJB74 HSX74 ICT74 IMP74 IWL74 JGH74 JQD74 JZZ74 KJV74 KTR74 LDN74 LNJ74 LXF74 MHB74 MQX74 NAT74 NKP74 NUL74 OEH74 OOD74 OXZ74 PHV74 PRR74 QBN74 QLJ74 QVF74 RFB74 ROX74 RYT74 SIP74 SSL74 TCH74 TMD74 TVZ74 UFV74 UPR74 UZN74 VJJ74 VTF74 WDB74 WMX74 WWT74 KH74 UD74 ADZ74 TZ75:TZ76 ADV75:ADV76 ANR75:ANR76 AXN75:AXN76 BHJ75:BHJ76 BRF75:BRF76 CBB75:CBB76 CKX75:CKX76 CUT75:CUT76 DEP75:DEP76 DOL75:DOL76 DYH75:DYH76 EID75:EID76 ERZ75:ERZ76 FBV75:FBV76 FLR75:FLR76 FVN75:FVN76 GFJ75:GFJ76 GPF75:GPF76 GZB75:GZB76 HIX75:HIX76 HST75:HST76 ICP75:ICP76 IML75:IML76 IWH75:IWH76 JGD75:JGD76 JPZ75:JPZ76 JZV75:JZV76 KJR75:KJR76 KTN75:KTN76 LDJ75:LDJ76 LNF75:LNF76 LXB75:LXB76 MGX75:MGX76 MQT75:MQT76 NAP75:NAP76 NKL75:NKL76 NUH75:NUH76 OED75:OED76 ONZ75:ONZ76 OXV75:OXV76 PHR75:PHR76 PRN75:PRN76 QBJ75:QBJ76 QLF75:QLF76 QVB75:QVB76 REX75:REX76 ROT75:ROT76 RYP75:RYP76 SIL75:SIL76 SSH75:SSH76 TCD75:TCD76 TLZ75:TLZ76 TVV75:TVV76 UFR75:UFR76 UPN75:UPN76 UZJ75:UZJ76 VJF75:VJF76 VTB75:VTB76 WCX75:WCX76 WMT75:WMT76 WWP75:WWP76 ADS75:ADS76 TW75:TW76 KA75:KA76 ANO75:ANO76 AXK75:AXK76 BHG75:BHG76 BRC75:BRC76 CAY75:CAY76 CKU75:CKU76 CUQ75:CUQ76 DEM75:DEM76 DOI75:DOI76 DYE75:DYE76 EIA75:EIA76 ERW75:ERW76 FBS75:FBS76 FLO75:FLO76 FVK75:FVK76 GFG75:GFG76 GPC75:GPC76 GYY75:GYY76 HIU75:HIU76 HSQ75:HSQ76 ICM75:ICM76 IMI75:IMI76 IWE75:IWE76 JGA75:JGA76 JPW75:JPW76 JZS75:JZS76 KJO75:KJO76 KTK75:KTK76 LDG75:LDG76 LNC75:LNC76 LWY75:LWY76 MGU75:MGU76 MQQ75:MQQ76 NAM75:NAM76 NKI75:NKI76 NUE75:NUE76 OEA75:OEA76 ONW75:ONW76 OXS75:OXS76 PHO75:PHO76 PRK75:PRK76 QBG75:QBG76 QLC75:QLC76 QUY75:QUY76 REU75:REU76 ROQ75:ROQ76 RYM75:RYM76 SII75:SII76 SSE75:SSE76 TCA75:TCA76 TLW75:TLW76 TVS75:TVS76 UFO75:UFO76 UPK75:UPK76 UZG75:UZG76 VJC75:VJC76 VSY75:VSY76 WCU75:WCU76 WMQ75:WMQ76 WWM75:WWM76 AXH75:AXH76 BHD75:BHD76 BQZ75:BQZ76 CAV75:CAV76 CKR75:CKR76 CUN75:CUN76 DEJ75:DEJ76 DOF75:DOF76 DYB75:DYB76 EHX75:EHX76 ERT75:ERT76 FBP75:FBP76 FLL75:FLL76 FVH75:FVH76 GFD75:GFD76 GOZ75:GOZ76 GYV75:GYV76 HIR75:HIR76 HSN75:HSN76 ICJ75:ICJ76 IMF75:IMF76 IWB75:IWB76 JFX75:JFX76 JPT75:JPT76 JZP75:JZP76 KJL75:KJL76 KTH75:KTH76 LDD75:LDD76 LMZ75:LMZ76 LWV75:LWV76 MGR75:MGR76 MQN75:MQN76 NAJ75:NAJ76 NKF75:NKF76 NUB75:NUB76 ODX75:ODX76 ONT75:ONT76 OXP75:OXP76 PHL75:PHL76 PRH75:PRH76 QBD75:QBD76 QKZ75:QKZ76 QUV75:QUV76 RER75:RER76 RON75:RON76 RYJ75:RYJ76 SIF75:SIF76 SSB75:SSB76 TBX75:TBX76 TLT75:TLT76 TVP75:TVP76 UFL75:UFL76 UPH75:UPH76 UZD75:UZD76 VIZ75:VIZ76 VSV75:VSV76 WCR75:WCR76 WMN75:WMN76 WWJ75:WWJ76 JX75:JX76 TT75:TT76 ADP75:ADP76 ANL75:ANL76 ADZ78:ADZ79 ANV78:ANV79 KN78:KN79 UJ78:UJ79 AEF78:AEF79 AOB78:AOB79 AXX78:AXX79 BHT78:BHT79 BRP78:BRP79 CBL78:CBL79 CLH78:CLH79 CVD78:CVD79 DEZ78:DEZ79 DOV78:DOV79 DYR78:DYR79 EIN78:EIN79 ESJ78:ESJ79 FCF78:FCF79 FMB78:FMB79 FVX78:FVX79 GFT78:GFT79 GPP78:GPP79 GZL78:GZL79 HJH78:HJH79 HTD78:HTD79 ICZ78:ICZ79 IMV78:IMV79 IWR78:IWR79 JGN78:JGN79 JQJ78:JQJ79 KAF78:KAF79 KKB78:KKB79 KTX78:KTX79 LDT78:LDT79 LNP78:LNP79 LXL78:LXL79 MHH78:MHH79 MRD78:MRD79 NAZ78:NAZ79 NKV78:NKV79 NUR78:NUR79 OEN78:OEN79 OOJ78:OOJ79 OYF78:OYF79 PIB78:PIB79 PRX78:PRX79 QBT78:QBT79 QLP78:QLP79 QVL78:QVL79 RFH78:RFH79 RPD78:RPD79 RYZ78:RYZ79 SIV78:SIV79 SSR78:SSR79 TCN78:TCN79 TMJ78:TMJ79 TWF78:TWF79 UGB78:UGB79 UPX78:UPX79 UZT78:UZT79 VJP78:VJP79 VTL78:VTL79 WDH78:WDH79 WND78:WND79 WWZ78:WWZ79 AEC78:AEC79 UG78:UG79 KK78:KK79 ANY78:ANY79 AXU78:AXU79 BHQ78:BHQ79 BRM78:BRM79 CBI78:CBI79 CLE78:CLE79 CVA78:CVA79 DEW78:DEW79 DOS78:DOS79 DYO78:DYO79 EIK78:EIK79 ESG78:ESG79 FCC78:FCC79 FLY78:FLY79 FVU78:FVU79 GFQ78:GFQ79 GPM78:GPM79 GZI78:GZI79 HJE78:HJE79 HTA78:HTA79 ICW78:ICW79 IMS78:IMS79 IWO78:IWO79 JGK78:JGK79 JQG78:JQG79 KAC78:KAC79 KJY78:KJY79 KTU78:KTU79 LDQ78:LDQ79 LNM78:LNM79 LXI78:LXI79 MHE78:MHE79 MRA78:MRA79 NAW78:NAW79 NKS78:NKS79 NUO78:NUO79 OEK78:OEK79 OOG78:OOG79 OYC78:OYC79 PHY78:PHY79 PRU78:PRU79 QBQ78:QBQ79 QLM78:QLM79 QVI78:QVI79 RFE78:RFE79 RPA78:RPA79 RYW78:RYW79 SIS78:SIS79 SSO78:SSO79 TCK78:TCK79 TMG78:TMG79 TWC78:TWC79 UFY78:UFY79 UPU78:UPU79 UZQ78:UZQ79 VJM78:VJM79 VTI78:VTI79 WDE78:WDE79 WNA78:WNA79 WWW78:WWW79 AXR78:AXR79 BHN78:BHN79 BRJ78:BRJ79 CBF78:CBF79 CLB78:CLB79 CUX78:CUX79 DET78:DET79 DOP78:DOP79 DYL78:DYL79 EIH78:EIH79 ESD78:ESD79 FBZ78:FBZ79 FLV78:FLV79 FVR78:FVR79 GFN78:GFN79 GPJ78:GPJ79 GZF78:GZF79 HJB78:HJB79 HSX78:HSX79 ICT78:ICT79 IMP78:IMP79 IWL78:IWL79 JGH78:JGH79 JQD78:JQD79 JZZ78:JZZ79 KJV78:KJV79 KTR78:KTR79 LDN78:LDN79 LNJ78:LNJ79 LXF78:LXF79 MHB78:MHB79 MQX78:MQX79 NAT78:NAT79 NKP78:NKP79 NUL78:NUL79 OEH78:OEH79 OOD78:OOD79 OXZ78:OXZ79 PHV78:PHV79 PRR78:PRR79 QBN78:QBN79 QLJ78:QLJ79 QVF78:QVF79 RFB78:RFB79 ROX78:ROX79 RYT78:RYT79 SIP78:SIP79 SSL78:SSL79 TCH78:TCH79 TMD78:TMD79 TVZ78:TVZ79 UFV78:UFV79 UPR78:UPR79 UZN78:UZN79 VJJ78:VJJ79 VTF78:VTF79 WDB78:WDB79 WMX78:WMX79 WWT78:WWT79 KH78:KH79 UD78:UD79 TZ80 ADV80 ANR80 AXN80 BHJ80 BRF80 CBB80 CKX80 CUT80 DEP80 DOL80 DYH80 EID80 ERZ80 FBV80 FLR80 FVN80 GFJ80 GPF80 GZB80 HIX80 HST80 ICP80 IML80 IWH80 JGD80 JPZ80 JZV80 KJR80 KTN80 LDJ80 LNF80 LXB80 MGX80 MQT80 NAP80 NKL80 NUH80 OED80 ONZ80 OXV80 PHR80 PRN80 QBJ80 QLF80 QVB80 REX80 ROT80 RYP80 SIL80 SSH80 TCD80 TLZ80 TVV80 UFR80 UPN80 UZJ80 VJF80 VTB80 WCX80 WMT80 WWP80 ADS80 TW80 KA80 ANO80 AXK80 BHG80 BRC80 CAY80 CKU80 CUQ80 DEM80 DOI80 DYE80 EIA80 ERW80 FBS80 FLO80 FVK80 GFG80 GPC80 GYY80 HIU80 HSQ80 ICM80 IMI80 IWE80 JGA80 JPW80 JZS80 KJO80 KTK80 LDG80 LNC80 LWY80 MGU80 MQQ80 NAM80 NKI80 NUE80 OEA80 ONW80 OXS80 PHO80 PRK80 QBG80 QLC80 QUY80 REU80 ROQ80 RYM80 SII80 SSE80 TCA80 TLW80 TVS80 UFO80 UPK80 UZG80 VJC80 VSY80 WCU80 WMQ80 WWM80 AXH80 BHD80 BQZ80 CAV80 CKR80 CUN80 DEJ80 DOF80 DYB80 EHX80 ERT80 FBP80 FLL80 FVH80 GFD80 GOZ80 GYV80 HIR80 HSN80 ICJ80 IMF80 IWB80 JFX80 JPT80 JZP80 KJL80 KTH80 LDD80 LMZ80 LWV80 MGR80 MQN80 NAJ80 NKF80 NUB80 ODX80 ONT80 OXP80 PHL80 PRH80 QBD80 QKZ80 QUV80 RER80 RON80 RYJ80 SIF80 SSB80 TBX80 TLT80 TVP80 UFL80 UPH80 UZD80 VIZ80 VSV80 WCR80 WMN80 WWJ80 JX80 TT80 ADP80 UD82 ADZ82 ANV82 KN82 UJ82 AEF82 AOB82 AXX82 BHT82 BRP82 CBL82 CLH82 CVD82 DEZ82 DOV82 DYR82 EIN82 ESJ82 FCF82 FMB82 FVX82 GFT82 GPP82 GZL82 HJH82 HTD82 ICZ82 IMV82 IWR82 JGN82 JQJ82 KAF82 KKB82 KTX82 LDT82 LNP82 LXL82 MHH82 MRD82 NAZ82 NKV82 NUR82 OEN82 OOJ82 OYF82 PIB82 PRX82 QBT82 QLP82 QVL82 RFH82 RPD82 RYZ82 SIV82 SSR82 TCN82 TMJ82 TWF82 UGB82 UPX82 UZT82 VJP82 VTL82 WDH82 WND82 WWZ82 AEC82 UG82 KK82 ANY82 AXU82 BHQ82 BRM82 CBI82 CLE82 CVA82 DEW82 DOS82 DYO82 EIK82 ESG82 FCC82 FLY82 FVU82 GFQ82 GPM82 GZI82 HJE82 HTA82 ICW82 IMS82 IWO82 JGK82 JQG82 KAC82 KJY82 KTU82 LDQ82 LNM82 LXI82 MHE82 MRA82 NAW82 NKS82 NUO82 OEK82 OOG82 OYC82 PHY82 PRU82 QBQ82 QLM82 QVI82 RFE82 RPA82 RYW82 SIS82 SSO82 TCK82 TMG82 TWC82 UFY82 UPU82 UZQ82 VJM82 VTI82 WDE82 WNA82 WWW82 AXR82 BHN82 BRJ82 CBF82 CLB82 CUX82 DET82 DOP82 DYL82 EIH82 ESD82 FBZ82 FLV82 FVR82 GFN82 GPJ82 GZF82 HJB82 HSX82 ICT82 IMP82 IWL82 JGH82 JQD82 JZZ82 KJV82 KTR82 LDN82 LNJ82 LXF82 MHB82 MQX82 NAT82 NKP82 NUL82 OEH82 OOD82 OXZ82 PHV82 PRR82 QBN82 QLJ82 QVF82 RFB82 ROX82 RYT82 SIP82 SSL82 TCH82 TMD82 TVZ82 UFV82 UPR82 UZN82 VJJ82 VTF82 WDB82 WMX82 WWT82 KH82 TZ83 ADV83 ANR83 AXN83 BHJ83 BRF83 CBB83 CKX83 CUT83 DEP83 DOL83 DYH83 EID83 ERZ83 FBV83 FLR83 FVN83 GFJ83 GPF83 GZB83 HIX83 HST83 ICP83 IML83 IWH83 JGD83 JPZ83 JZV83 KJR83 KTN83 LDJ83 LNF83 LXB83 MGX83 MQT83 NAP83 NKL83 NUH83 OED83 ONZ83 OXV83 PHR83 PRN83 QBJ83 QLF83 QVB83 REX83 ROT83 RYP83 SIL83 SSH83 TCD83 TLZ83 TVV83 UFR83 UPN83 UZJ83 VJF83 VTB83 WCX83 WMT83 WWP83 ADS83 TW83 KA83 ANO83 AXK83 BHG83 BRC83 CAY83 CKU83 CUQ83 DEM83 DOI83 DYE83 EIA83 ERW83 FBS83 FLO83 FVK83 GFG83 GPC83 GYY83 HIU83 HSQ83 ICM83 IMI83 IWE83 JGA83 JPW83 JZS83 KJO83 KTK83 LDG83 LNC83 LWY83 MGU83 MQQ83 NAM83 NKI83 NUE83 OEA83 ONW83 OXS83 PHO83 PRK83 QBG83 QLC83 QUY83 REU83 ROQ83 RYM83 SII83 SSE83 TCA83 TLW83 TVS83 UFO83 UPK83 UZG83 VJC83 VSY83 WCU83 WMQ83 WWM83 AXH83 BHD83 BQZ83 CAV83 CKR83 CUN83 DEJ83 DOF83 DYB83 EHX83 ERT83 FBP83 FLL83 FVH83 GFD83 GOZ83 GYV83 HIR83 HSN83 ICJ83 IMF83 IWB83 JFX83 JPT83 JZP83 KJL83 KTH83 LDD83 LMZ83 LWV83 MGR83 MQN83 NAJ83 NKF83 NUB83 ODX83 ONT83 OXP83 PHL83 PRH83 QBD83 QKZ83 QUV83 RER83 RON83 RYJ83 SIF83 SSB83 TBX83 TLT83 TVP83 UFL83 UPH83 UZD83 VIZ83 VSV83 WCR83 WMN83 WWJ83 JX83 TT83 ADP83 ANL83 KH85 UD85 ADZ85 ANV85 KN85 UJ85 AEF85 AOB85 AXX85 BHT85 BRP85 CBL85 CLH85 CVD85 DEZ85 DOV85 DYR85 EIN85 ESJ85 FCF85 FMB85 FVX85 GFT85 GPP85 GZL85 HJH85 HTD85 ICZ85 IMV85 IWR85 JGN85 JQJ85 KAF85 KKB85 KTX85 LDT85 LNP85 LXL85 MHH85 MRD85 NAZ85 NKV85 NUR85 OEN85 OOJ85 OYF85 PIB85 PRX85 QBT85 QLP85 QVL85 RFH85 RPD85 RYZ85 SIV85 SSR85 TCN85 TMJ85 TWF85 UGB85 UPX85 UZT85 VJP85 VTL85 WDH85 WND85 WWZ85 AEC85 UG85 KK85 ANY85 AXU85 BHQ85 BRM85 CBI85 CLE85 CVA85 DEW85 DOS85 DYO85 EIK85 ESG85 FCC85 FLY85 FVU85 GFQ85 GPM85 GZI85 HJE85 HTA85 ICW85 IMS85 IWO85 JGK85 JQG85 KAC85 KJY85 KTU85 LDQ85 LNM85 LXI85 MHE85 MRA85 NAW85 NKS85 NUO85 OEK85 OOG85 OYC85 PHY85 PRU85 QBQ85 QLM85 QVI85 RFE85 RPA85 RYW85 SIS85 SSO85 TCK85 TMG85 TWC85 UFY85 UPU85 UZQ85 VJM85 VTI85 WDE85 WNA85 WWW85 AXR85 BHN85 BRJ85 CBF85 CLB85 CUX85 DET85 DOP85 DYL85 EIH85 ESD85 FBZ85 FLV85 FVR85 GFN85 GPJ85 GZF85 HJB85 HSX85 ICT85 IMP85 IWL85 JGH85 JQD85 JZZ85 KJV85 KTR85 LDN85 LNJ85 LXF85 MHB85 MQX85 NAT85 NKP85 NUL85 OEH85 OOD85 OXZ85 PHV85 PRR85 QBN85 QLJ85 QVF85 RFB85 ROX85 RYT85 SIP85 SSL85 TCH85 TMD85 TVZ85 UFV85 UPR85 UZN85 VJJ85 VTF85 WDB85 WMX85 WWT85 TZ86:TZ87 ADV86:ADV87 ANR86:ANR87 AXN86:AXN87 BHJ86:BHJ87 BRF86:BRF87 CBB86:CBB87 CKX86:CKX87 CUT86:CUT87 DEP86:DEP87 DOL86:DOL87 DYH86:DYH87 EID86:EID87 ERZ86:ERZ87 FBV86:FBV87 FLR86:FLR87 FVN86:FVN87 GFJ86:GFJ87 GPF86:GPF87 GZB86:GZB87 HIX86:HIX87 HST86:HST87 ICP86:ICP87 IML86:IML87 IWH86:IWH87 JGD86:JGD87 JPZ86:JPZ87 JZV86:JZV87 KJR86:KJR87 KTN86:KTN87 LDJ86:LDJ87 LNF86:LNF87 LXB86:LXB87 MGX86:MGX87 MQT86:MQT87 NAP86:NAP87 NKL86:NKL87 NUH86:NUH87 OED86:OED87 ONZ86:ONZ87 OXV86:OXV87 PHR86:PHR87 PRN86:PRN87 QBJ86:QBJ87 QLF86:QLF87 QVB86:QVB87 REX86:REX87 ROT86:ROT87 RYP86:RYP87 SIL86:SIL87 SSH86:SSH87 TCD86:TCD87 TLZ86:TLZ87 TVV86:TVV87 UFR86:UFR87 UPN86:UPN87 UZJ86:UZJ87 VJF86:VJF87 VTB86:VTB87 WCX86:WCX87 WMT86:WMT87 WWP86:WWP87 ADS86:ADS87 TW86:TW87 KA86:KA87 ANO86:ANO87 AXK86:AXK87 BHG86:BHG87 BRC86:BRC87 CAY86:CAY87 CKU86:CKU87 CUQ86:CUQ87 DEM86:DEM87 DOI86:DOI87 DYE86:DYE87 EIA86:EIA87 ERW86:ERW87 FBS86:FBS87 FLO86:FLO87 FVK86:FVK87 GFG86:GFG87 GPC86:GPC87 GYY86:GYY87 HIU86:HIU87 HSQ86:HSQ87 ICM86:ICM87 IMI86:IMI87 IWE86:IWE87 JGA86:JGA87 JPW86:JPW87 JZS86:JZS87 KJO86:KJO87 KTK86:KTK87 LDG86:LDG87 LNC86:LNC87 LWY86:LWY87 MGU86:MGU87 MQQ86:MQQ87 NAM86:NAM87 NKI86:NKI87 NUE86:NUE87 OEA86:OEA87 ONW86:ONW87 OXS86:OXS87 PHO86:PHO87 PRK86:PRK87 QBG86:QBG87 QLC86:QLC87 QUY86:QUY87 REU86:REU87 ROQ86:ROQ87 RYM86:RYM87 SII86:SII87 SSE86:SSE87 TCA86:TCA87 TLW86:TLW87 TVS86:TVS87 UFO86:UFO87 UPK86:UPK87 UZG86:UZG87 VJC86:VJC87 VSY86:VSY87 WCU86:WCU87 WMQ86:WMQ87 WWM86:WWM87 AXH86:AXH87 BHD86:BHD87 BQZ86:BQZ87 CAV86:CAV87 CKR86:CKR87 CUN86:CUN87 DEJ86:DEJ87 DOF86:DOF87 DYB86:DYB87 EHX86:EHX87 ERT86:ERT87 FBP86:FBP87 FLL86:FLL87 FVH86:FVH87 GFD86:GFD87 GOZ86:GOZ87 GYV86:GYV87 HIR86:HIR87 HSN86:HSN87 ICJ86:ICJ87 IMF86:IMF87 IWB86:IWB87 JFX86:JFX87 JPT86:JPT87 JZP86:JZP87 KJL86:KJL87 KTH86:KTH87 LDD86:LDD87 LMZ86:LMZ87 LWV86:LWV87 MGR86:MGR87 MQN86:MQN87 NAJ86:NAJ87 NKF86:NKF87 NUB86:NUB87 ODX86:ODX87 ONT86:ONT87 OXP86:OXP87 PHL86:PHL87 PRH86:PRH87 QBD86:QBD87 QKZ86:QKZ87 QUV86:QUV87 RER86:RER87 RON86:RON87 RYJ86:RYJ87 SIF86:SIF87 SSB86:SSB87 TBX86:TBX87 TLT86:TLT87 TVP86:TVP87 UFL86:UFL87 UPH86:UPH87 UZD86:UZD87 VIZ86:VIZ87 VSV86:VSV87 WCR86:WCR87 WMN86:WMN87 WWJ86:WWJ87 JX86:JX87 TT86:TT87 ADP86:ADP87 ANL86:ANL87 WWT89 KH89 UD89 ADZ89 ANV89 KN89 UJ89 AEF89 AOB89 AXX89 BHT89 BRP89 CBL89 CLH89 CVD89 DEZ89 DOV89 DYR89 EIN89 ESJ89 FCF89 FMB89 FVX89 GFT89 GPP89 GZL89 HJH89 HTD89 ICZ89 IMV89 IWR89 JGN89 JQJ89 KAF89 KKB89 KTX89 LDT89 LNP89 LXL89 MHH89 MRD89 NAZ89 NKV89 NUR89 OEN89 OOJ89 OYF89 PIB89 PRX89 QBT89 QLP89 QVL89 RFH89 RPD89 RYZ89 SIV89 SSR89 TCN89 TMJ89 TWF89 UGB89 UPX89 UZT89 VJP89 VTL89 WDH89 WND89 WWZ89 AEC89 UG89 KK89 ANY89 AXU89 BHQ89 BRM89 CBI89 CLE89 CVA89 DEW89 DOS89 DYO89 EIK89 ESG89 FCC89 FLY89 FVU89 GFQ89 GPM89 GZI89 HJE89 HTA89 ICW89 IMS89 IWO89 JGK89 JQG89 KAC89 KJY89 KTU89 LDQ89 LNM89 LXI89 MHE89 MRA89 NAW89 NKS89 NUO89 OEK89 OOG89 OYC89 PHY89 PRU89 QBQ89 QLM89 QVI89 RFE89 RPA89 RYW89 SIS89 SSO89 TCK89 TMG89 TWC89 UFY89 UPU89 UZQ89 VJM89 VTI89 WDE89 WNA89 WWW89 AXR89 BHN89 BRJ89 CBF89 CLB89 CUX89 DET89 DOP89 DYL89 EIH89 ESD89 FBZ89 FLV89 FVR89 GFN89 GPJ89 GZF89 HJB89 HSX89 ICT89 IMP89 IWL89 JGH89 JQD89 JZZ89 KJV89 KTR89 LDN89 LNJ89 LXF89 MHB89 MQX89 NAT89 NKP89 NUL89 OEH89 OOD89 OXZ89 PHV89 PRR89 QBN89 QLJ89 QVF89 RFB89 ROX89 RYT89 SIP89 SSL89 TCH89 TMD89 TVZ89 UFV89 UPR89 UZN89 VJJ89 VTF89 WDB89 WMX89 TZ90:TZ91 ADV90:ADV91 ANR90:ANR91 AXN90:AXN91 BHJ90:BHJ91 BRF90:BRF91 CBB90:CBB91 CKX90:CKX91 CUT90:CUT91 DEP90:DEP91 DOL90:DOL91 DYH90:DYH91 EID90:EID91 ERZ90:ERZ91 FBV90:FBV91 FLR90:FLR91 FVN90:FVN91 GFJ90:GFJ91 GPF90:GPF91 GZB90:GZB91 HIX90:HIX91 HST90:HST91 ICP90:ICP91 IML90:IML91 IWH90:IWH91 JGD90:JGD91 JPZ90:JPZ91 JZV90:JZV91 KJR90:KJR91 KTN90:KTN91 LDJ90:LDJ91 LNF90:LNF91 LXB90:LXB91 MGX90:MGX91 MQT90:MQT91 NAP90:NAP91 NKL90:NKL91 NUH90:NUH91 OED90:OED91 ONZ90:ONZ91 OXV90:OXV91 PHR90:PHR91 PRN90:PRN91 QBJ90:QBJ91 QLF90:QLF91 QVB90:QVB91 REX90:REX91 ROT90:ROT91 RYP90:RYP91 SIL90:SIL91 SSH90:SSH91 TCD90:TCD91 TLZ90:TLZ91 TVV90:TVV91 UFR90:UFR91 UPN90:UPN91 UZJ90:UZJ91 VJF90:VJF91 VTB90:VTB91 WCX90:WCX91 WMT90:WMT91 WWP90:WWP91 ADS90:ADS91 TW90:TW91 KA90:KA91 ANO90:ANO91 AXK90:AXK91 BHG90:BHG91 BRC90:BRC91 CAY90:CAY91 CKU90:CKU91 CUQ90:CUQ91 DEM90:DEM91 DOI90:DOI91 DYE90:DYE91 EIA90:EIA91 ERW90:ERW91 FBS90:FBS91 FLO90:FLO91 FVK90:FVK91 GFG90:GFG91 GPC90:GPC91 GYY90:GYY91 HIU90:HIU91 HSQ90:HSQ91 ICM90:ICM91 IMI90:IMI91 IWE90:IWE91 JGA90:JGA91 JPW90:JPW91 JZS90:JZS91 KJO90:KJO91 KTK90:KTK91 LDG90:LDG91 LNC90:LNC91 LWY90:LWY91 MGU90:MGU91 MQQ90:MQQ91 NAM90:NAM91 NKI90:NKI91 NUE90:NUE91 OEA90:OEA91 ONW90:ONW91 OXS90:OXS91 PHO90:PHO91 PRK90:PRK91 QBG90:QBG91 QLC90:QLC91 QUY90:QUY91 REU90:REU91 ROQ90:ROQ91 RYM90:RYM91 SII90:SII91 SSE90:SSE91 TCA90:TCA91 TLW90:TLW91 TVS90:TVS91 UFO90:UFO91 UPK90:UPK91 UZG90:UZG91 VJC90:VJC91 VSY90:VSY91 WCU90:WCU91 WMQ90:WMQ91 WWM90:WWM91 AXH90:AXH91 BHD90:BHD91 BQZ90:BQZ91 CAV90:CAV91 CKR90:CKR91 CUN90:CUN91 DEJ90:DEJ91 DOF90:DOF91 DYB90:DYB91 EHX90:EHX91 ERT90:ERT91 FBP90:FBP91 FLL90:FLL91 FVH90:FVH91 GFD90:GFD91 GOZ90:GOZ91 GYV90:GYV91 HIR90:HIR91 HSN90:HSN91 ICJ90:ICJ91 IMF90:IMF91 IWB90:IWB91 JFX90:JFX91 JPT90:JPT91 JZP90:JZP91 KJL90:KJL91 KTH90:KTH91 LDD90:LDD91 LMZ90:LMZ91 LWV90:LWV91 MGR90:MGR91 MQN90:MQN91 NAJ90:NAJ91 NKF90:NKF91 NUB90:NUB91 ODX90:ODX91 ONT90:ONT91 OXP90:OXP91 PHL90:PHL91 PRH90:PRH91 QBD90:QBD91 QKZ90:QKZ91 QUV90:QUV91 RER90:RER91 RON90:RON91 RYJ90:RYJ91 SIF90:SIF91 SSB90:SSB91 TBX90:TBX91 TLT90:TLT91 TVP90:TVP91 UFL90:UFL91 UPH90:UPH91 UZD90:UZD91 VIZ90:VIZ91 VSV90:VSV91 WCR90:WCR91 WMN90:WMN91 WWJ90:WWJ91 JX90:JX91 TT90:TT91 ADP90:ADP91 ANL90:ANL91 WMX94 WWT94 KH94 UD94 ADZ94 ANV94 KN94 UJ94 AEF94 AOB94 AXX94 BHT94 BRP94 CBL94 CLH94 CVD94 DEZ94 DOV94 DYR94 EIN94 ESJ94 FCF94 FMB94 FVX94 GFT94 GPP94 GZL94 HJH94 HTD94 ICZ94 IMV94 IWR94 JGN94 JQJ94 KAF94 KKB94 KTX94 LDT94 LNP94 LXL94 MHH94 MRD94 NAZ94 NKV94 NUR94 OEN94 OOJ94 OYF94 PIB94 PRX94 QBT94 QLP94 QVL94 RFH94 RPD94 RYZ94 SIV94 SSR94 TCN94 TMJ94 TWF94 UGB94 UPX94 UZT94 VJP94 VTL94 WDH94 WND94 WWZ94 AEC94 UG94 KK94 ANY94 AXU94 BHQ94 BRM94 CBI94 CLE94 CVA94 DEW94 DOS94 DYO94 EIK94 ESG94 FCC94 FLY94 FVU94 GFQ94 GPM94 GZI94 HJE94 HTA94 ICW94 IMS94 IWO94 JGK94 JQG94 KAC94 KJY94 KTU94 LDQ94 LNM94 LXI94 MHE94 MRA94 NAW94 NKS94 NUO94 OEK94 OOG94 OYC94 PHY94 PRU94 QBQ94 QLM94 QVI94 RFE94 RPA94 RYW94 SIS94 SSO94 TCK94 TMG94 TWC94 UFY94 UPU94 UZQ94 VJM94 VTI94 WDE94 WNA94 WWW94 AXR94 BHN94 BRJ94 CBF94 CLB94 CUX94 DET94 DOP94 DYL94 EIH94 ESD94 FBZ94 FLV94 FVR94 GFN94 GPJ94 GZF94 HJB94 HSX94 ICT94 IMP94 IWL94 JGH94 JQD94 JZZ94 KJV94 KTR94 LDN94 LNJ94 LXF94 MHB94 MQX94 NAT94 NKP94 NUL94 OEH94 OOD94 OXZ94 PHV94 PRR94 QBN94 QLJ94 QVF94 RFB94 ROX94 RYT94 SIP94 SSL94 TCH94 TMD94 TVZ94 UFV94 UPR94 UZN94 VJJ94 VTF94 WDB94 TZ95:TZ96 ADV95:ADV96 ANR95:ANR96 AXN95:AXN96 BHJ95:BHJ96 BRF95:BRF96 CBB95:CBB96 CKX95:CKX96 CUT95:CUT96 DEP95:DEP96 DOL95:DOL96 DYH95:DYH96 EID95:EID96 ERZ95:ERZ96 FBV95:FBV96 FLR95:FLR96 FVN95:FVN96 GFJ95:GFJ96 GPF95:GPF96 GZB95:GZB96 HIX95:HIX96 HST95:HST96 ICP95:ICP96 IML95:IML96 IWH95:IWH96 JGD95:JGD96 JPZ95:JPZ96 JZV95:JZV96 KJR95:KJR96 KTN95:KTN96 LDJ95:LDJ96 LNF95:LNF96 LXB95:LXB96 MGX95:MGX96 MQT95:MQT96 NAP95:NAP96 NKL95:NKL96 NUH95:NUH96 OED95:OED96 ONZ95:ONZ96 OXV95:OXV96 PHR95:PHR96 PRN95:PRN96 QBJ95:QBJ96 QLF95:QLF96 QVB95:QVB96 REX95:REX96 ROT95:ROT96 RYP95:RYP96 SIL95:SIL96 SSH95:SSH96 TCD95:TCD96 TLZ95:TLZ96 TVV95:TVV96 UFR95:UFR96 UPN95:UPN96 UZJ95:UZJ96 VJF95:VJF96 VTB95:VTB96 WCX95:WCX96 WMT95:WMT96 WWP95:WWP96 ADS95:ADS96 TW95:TW96 KA95:KA96 ANO95:ANO96 AXK95:AXK96 BHG95:BHG96 BRC95:BRC96 CAY95:CAY96 CKU95:CKU96 CUQ95:CUQ96 DEM95:DEM96 DOI95:DOI96 DYE95:DYE96 EIA95:EIA96 ERW95:ERW96 FBS95:FBS96 FLO95:FLO96 FVK95:FVK96 GFG95:GFG96 GPC95:GPC96 GYY95:GYY96 HIU95:HIU96 HSQ95:HSQ96 ICM95:ICM96 IMI95:IMI96 IWE95:IWE96 JGA95:JGA96 JPW95:JPW96 JZS95:JZS96 KJO95:KJO96 KTK95:KTK96 LDG95:LDG96 LNC95:LNC96 LWY95:LWY96 MGU95:MGU96 MQQ95:MQQ96 NAM95:NAM96 NKI95:NKI96 NUE95:NUE96 OEA95:OEA96 ONW95:ONW96 OXS95:OXS96 PHO95:PHO96 PRK95:PRK96 QBG95:QBG96 QLC95:QLC96 QUY95:QUY96 REU95:REU96 ROQ95:ROQ96 RYM95:RYM96 SII95:SII96 SSE95:SSE96 TCA95:TCA96 TLW95:TLW96 TVS95:TVS96 UFO95:UFO96 UPK95:UPK96 UZG95:UZG96 VJC95:VJC96 VSY95:VSY96 WCU95:WCU96 WMQ95:WMQ96 WWM95:WWM96 AXH95:AXH96 BHD95:BHD96 BQZ95:BQZ96 CAV95:CAV96 CKR95:CKR96 CUN95:CUN96 DEJ95:DEJ96 DOF95:DOF96 DYB95:DYB96 EHX95:EHX96 ERT95:ERT96 FBP95:FBP96 FLL95:FLL96 FVH95:FVH96 GFD95:GFD96 GOZ95:GOZ96 GYV95:GYV96 HIR95:HIR96 HSN95:HSN96 ICJ95:ICJ96 IMF95:IMF96 IWB95:IWB96 JFX95:JFX96 JPT95:JPT96 JZP95:JZP96 KJL95:KJL96 KTH95:KTH96 LDD95:LDD96 LMZ95:LMZ96 LWV95:LWV96 MGR95:MGR96 MQN95:MQN96 NAJ95:NAJ96 NKF95:NKF96 NUB95:NUB96 ODX95:ODX96 ONT95:ONT96 OXP95:OXP96 PHL95:PHL96 PRH95:PRH96 QBD95:QBD96 QKZ95:QKZ96 QUV95:QUV96 RER95:RER96 RON95:RON96 RYJ95:RYJ96 SIF95:SIF96 SSB95:SSB96 TBX95:TBX96 TLT95:TLT96 TVP95:TVP96 UFL95:UFL96 UPH95:UPH96 UZD95:UZD96 VIZ95:VIZ96 VSV95:VSV96 WCR95:WCR96 WMN95:WMN96 WWJ95:WWJ96 JX95:JX96 TT95:TT96 ADP95:ADP96 ANL95:ANL96 WDB98 BI300 VJJ106 WMX98 WWT98 KH98 UD98 ADZ98 ANV98 KN98 UJ98 AEF98 AOB98 AXX98 BHT98 BRP98 CBL98 CLH98 CVD98 DEZ98 DOV98 DYR98 EIN98 ESJ98 FCF98 FMB98 FVX98 GFT98 GPP98 GZL98 HJH98 HTD98 ICZ98 IMV98 IWR98 JGN98 JQJ98 KAF98 KKB98 KTX98 LDT98 LNP98 LXL98 MHH98 MRD98 NAZ98 NKV98 NUR98 OEN98 OOJ98 OYF98 PIB98 PRX98 QBT98 QLP98 QVL98 RFH98 RPD98 RYZ98 SIV98 SSR98 TCN98 TMJ98 TWF98 UGB98 UPX98 UZT98 VJP98 VTL98 WDH98 WND98 WWZ98 AEC98 UG98 KK98 ANY98 AXU98 BHQ98 BRM98 CBI98 CLE98 CVA98 DEW98 DOS98 DYO98 EIK98 ESG98 FCC98 FLY98 FVU98 GFQ98 GPM98 GZI98 HJE98 HTA98 ICW98 IMS98 IWO98 JGK98 JQG98 KAC98 KJY98 KTU98 LDQ98 LNM98 LXI98 MHE98 MRA98 NAW98 NKS98 NUO98 OEK98 OOG98 OYC98 PHY98 PRU98 QBQ98 QLM98 QVI98 RFE98 RPA98 RYW98 SIS98 SSO98 TCK98 TMG98 TWC98 UFY98 UPU98 UZQ98 VJM98 VTI98 WDE98 WNA98 WWW98 AXR98 BHN98 BRJ98 CBF98 CLB98 CUX98 DET98 DOP98 DYL98 EIH98 ESD98 FBZ98 FLV98 FVR98 GFN98 GPJ98 GZF98 HJB98 HSX98 ICT98 IMP98 IWL98 JGH98 JQD98 JZZ98 KJV98 KTR98 LDN98 LNJ98 LXF98 MHB98 MQX98 NAT98 NKP98 NUL98 OEH98 OOD98 OXZ98 PHV98 PRR98 QBN98 QLJ98 QVF98 RFB98 ROX98 RYT98 SIP98 SSL98 TCH98 TMD98 TVZ98 UFV98 UPR98 UZN98 VJJ98 VTF98 TZ99:TZ100 ADV99:ADV100 ANR99:ANR100 AXN99:AXN100 BHJ99:BHJ100 BRF99:BRF100 CBB99:CBB100 CKX99:CKX100 CUT99:CUT100 DEP99:DEP100 DOL99:DOL100 DYH99:DYH100 EID99:EID100 ERZ99:ERZ100 FBV99:FBV100 FLR99:FLR100 FVN99:FVN100 GFJ99:GFJ100 GPF99:GPF100 GZB99:GZB100 HIX99:HIX100 HST99:HST100 ICP99:ICP100 IML99:IML100 IWH99:IWH100 JGD99:JGD100 JPZ99:JPZ100 JZV99:JZV100 KJR99:KJR100 KTN99:KTN100 LDJ99:LDJ100 LNF99:LNF100 LXB99:LXB100 MGX99:MGX100 MQT99:MQT100 NAP99:NAP100 NKL99:NKL100 NUH99:NUH100 OED99:OED100 ONZ99:ONZ100 OXV99:OXV100 PHR99:PHR100 PRN99:PRN100 QBJ99:QBJ100 QLF99:QLF100 QVB99:QVB100 REX99:REX100 ROT99:ROT100 RYP99:RYP100 SIL99:SIL100 SSH99:SSH100 TCD99:TCD100 TLZ99:TLZ100 TVV99:TVV100 UFR99:UFR100 UPN99:UPN100 UZJ99:UZJ100 VJF99:VJF100 VTB99:VTB100 WCX99:WCX100 WMT99:WMT100 WWP99:WWP100 ADS99:ADS100 TW99:TW100 KA99:KA100 ANO99:ANO100 AXK99:AXK100 BHG99:BHG100 BRC99:BRC100 CAY99:CAY100 CKU99:CKU100 CUQ99:CUQ100 DEM99:DEM100 DOI99:DOI100 DYE99:DYE100 EIA99:EIA100 ERW99:ERW100 FBS99:FBS100 FLO99:FLO100 FVK99:FVK100 GFG99:GFG100 GPC99:GPC100 GYY99:GYY100 HIU99:HIU100 HSQ99:HSQ100 ICM99:ICM100 IMI99:IMI100 IWE99:IWE100 JGA99:JGA100 JPW99:JPW100 JZS99:JZS100 KJO99:KJO100 KTK99:KTK100 LDG99:LDG100 LNC99:LNC100 LWY99:LWY100 MGU99:MGU100 MQQ99:MQQ100 NAM99:NAM100 NKI99:NKI100 NUE99:NUE100 OEA99:OEA100 ONW99:ONW100 OXS99:OXS100 PHO99:PHO100 PRK99:PRK100 QBG99:QBG100 QLC99:QLC100 QUY99:QUY100 REU99:REU100 ROQ99:ROQ100 RYM99:RYM100 SII99:SII100 SSE99:SSE100 TCA99:TCA100 TLW99:TLW100 TVS99:TVS100 UFO99:UFO100 UPK99:UPK100 UZG99:UZG100 VJC99:VJC100 VSY99:VSY100 WCU99:WCU100 WMQ99:WMQ100 WWM99:WWM100 AXH99:AXH100 BHD99:BHD100 BQZ99:BQZ100 CAV99:CAV100 CKR99:CKR100 CUN99:CUN100 DEJ99:DEJ100 DOF99:DOF100 DYB99:DYB100 EHX99:EHX100 ERT99:ERT100 FBP99:FBP100 FLL99:FLL100 FVH99:FVH100 GFD99:GFD100 GOZ99:GOZ100 GYV99:GYV100 HIR99:HIR100 HSN99:HSN100 ICJ99:ICJ100 IMF99:IMF100 IWB99:IWB100 JFX99:JFX100 JPT99:JPT100 JZP99:JZP100 KJL99:KJL100 KTH99:KTH100 LDD99:LDD100 LMZ99:LMZ100 LWV99:LWV100 MGR99:MGR100 MQN99:MQN100 NAJ99:NAJ100 NKF99:NKF100 NUB99:NUB100 ODX99:ODX100 ONT99:ONT100 OXP99:OXP100 PHL99:PHL100 PRH99:PRH100 QBD99:QBD100 QKZ99:QKZ100 QUV99:QUV100 RER99:RER100 RON99:RON100 RYJ99:RYJ100 SIF99:SIF100 SSB99:SSB100 TBX99:TBX100 TLT99:TLT100 TVP99:TVP100 UFL99:UFL100 UPH99:UPH100 UZD99:UZD100 VIZ99:VIZ100 VSV99:VSV100 WCR99:WCR100 WMN99:WMN100 WWJ99:WWJ100 JX99:JX100 TT99:TT100 ADP99:ADP100 ANL99:ANL100 VTF102 WDB102 WMX102 WWT102 KH102 UD102 ADZ102 ANV102 KN102 UJ102 AEF102 AOB102 AXX102 BHT102 BRP102 CBL102 CLH102 CVD102 DEZ102 DOV102 DYR102 EIN102 ESJ102 FCF102 FMB102 FVX102 GFT102 GPP102 GZL102 HJH102 HTD102 ICZ102 IMV102 IWR102 JGN102 JQJ102 KAF102 KKB102 KTX102 LDT102 LNP102 LXL102 MHH102 MRD102 NAZ102 NKV102 NUR102 OEN102 OOJ102 OYF102 PIB102 PRX102 QBT102 QLP102 QVL102 RFH102 RPD102 RYZ102 SIV102 SSR102 TCN102 TMJ102 TWF102 UGB102 UPX102 UZT102 VJP102 VTL102 WDH102 WND102 WWZ102 AEC102 UG102 KK102 ANY102 AXU102 BHQ102 BRM102 CBI102 CLE102 CVA102 DEW102 DOS102 DYO102 EIK102 ESG102 FCC102 FLY102 FVU102 GFQ102 GPM102 GZI102 HJE102 HTA102 ICW102 IMS102 IWO102 JGK102 JQG102 KAC102 KJY102 KTU102 LDQ102 LNM102 LXI102 MHE102 MRA102 NAW102 NKS102 NUO102 OEK102 OOG102 OYC102 PHY102 PRU102 QBQ102 QLM102 QVI102 RFE102 RPA102 RYW102 SIS102 SSO102 TCK102 TMG102 TWC102 UFY102 UPU102 UZQ102 VJM102 VTI102 WDE102 WNA102 WWW102 AXR102 BHN102 BRJ102 CBF102 CLB102 CUX102 DET102 DOP102 DYL102 EIH102 ESD102 FBZ102 FLV102 FVR102 GFN102 GPJ102 GZF102 HJB102 HSX102 ICT102 IMP102 IWL102 JGH102 JQD102 JZZ102 KJV102 KTR102 LDN102 LNJ102 LXF102 MHB102 MQX102 NAT102 NKP102 NUL102 OEH102 OOD102 OXZ102 PHV102 PRR102 QBN102 QLJ102 QVF102 RFB102 ROX102 RYT102 SIP102 SSL102 TCH102 TMD102 TVZ102 UFV102 UPR102 UZN102 VJJ102 TZ103:TZ104 ADV103:ADV104 ANR103:ANR104 AXN103:AXN104 BHJ103:BHJ104 BRF103:BRF104 CBB103:CBB104 CKX103:CKX104 CUT103:CUT104 DEP103:DEP104 DOL103:DOL104 DYH103:DYH104 EID103:EID104 ERZ103:ERZ104 FBV103:FBV104 FLR103:FLR104 FVN103:FVN104 GFJ103:GFJ104 GPF103:GPF104 GZB103:GZB104 HIX103:HIX104 HST103:HST104 ICP103:ICP104 IML103:IML104 IWH103:IWH104 JGD103:JGD104 JPZ103:JPZ104 JZV103:JZV104 KJR103:KJR104 KTN103:KTN104 LDJ103:LDJ104 LNF103:LNF104 LXB103:LXB104 MGX103:MGX104 MQT103:MQT104 NAP103:NAP104 NKL103:NKL104 NUH103:NUH104 OED103:OED104 ONZ103:ONZ104 OXV103:OXV104 PHR103:PHR104 PRN103:PRN104 QBJ103:QBJ104 QLF103:QLF104 QVB103:QVB104 REX103:REX104 ROT103:ROT104 RYP103:RYP104 SIL103:SIL104 SSH103:SSH104 TCD103:TCD104 TLZ103:TLZ104 TVV103:TVV104 UFR103:UFR104 UPN103:UPN104 UZJ103:UZJ104 VJF103:VJF104 VTB103:VTB104 WCX103:WCX104 WMT103:WMT104 WWP103:WWP104 ADS103:ADS104 TW103:TW104 KA103:KA104 ANO103:ANO104 AXK103:AXK104 BHG103:BHG104 BRC103:BRC104 CAY103:CAY104 CKU103:CKU104 CUQ103:CUQ104 DEM103:DEM104 DOI103:DOI104 DYE103:DYE104 EIA103:EIA104 ERW103:ERW104 FBS103:FBS104 FLO103:FLO104 FVK103:FVK104 GFG103:GFG104 GPC103:GPC104 GYY103:GYY104 HIU103:HIU104 HSQ103:HSQ104 ICM103:ICM104 IMI103:IMI104 IWE103:IWE104 JGA103:JGA104 JPW103:JPW104 JZS103:JZS104 KJO103:KJO104 KTK103:KTK104 LDG103:LDG104 LNC103:LNC104 LWY103:LWY104 MGU103:MGU104 MQQ103:MQQ104 NAM103:NAM104 NKI103:NKI104 NUE103:NUE104 OEA103:OEA104 ONW103:ONW104 OXS103:OXS104 PHO103:PHO104 PRK103:PRK104 QBG103:QBG104 QLC103:QLC104 QUY103:QUY104 REU103:REU104 ROQ103:ROQ104 RYM103:RYM104 SII103:SII104 SSE103:SSE104 TCA103:TCA104 TLW103:TLW104 TVS103:TVS104 UFO103:UFO104 UPK103:UPK104 UZG103:UZG104 VJC103:VJC104 VSY103:VSY104 WCU103:WCU104 WMQ103:WMQ104 WWM103:WWM104 AXH103:AXH104 BHD103:BHD104 BQZ103:BQZ104 CAV103:CAV104 CKR103:CKR104 CUN103:CUN104 DEJ103:DEJ104 DOF103:DOF104 DYB103:DYB104 EHX103:EHX104 ERT103:ERT104 FBP103:FBP104 FLL103:FLL104 FVH103:FVH104 GFD103:GFD104 GOZ103:GOZ104 GYV103:GYV104 HIR103:HIR104 HSN103:HSN104 ICJ103:ICJ104 IMF103:IMF104 IWB103:IWB104 JFX103:JFX104 JPT103:JPT104 JZP103:JZP104 KJL103:KJL104 KTH103:KTH104 LDD103:LDD104 LMZ103:LMZ104 LWV103:LWV104 MGR103:MGR104 MQN103:MQN104 NAJ103:NAJ104 NKF103:NKF104 NUB103:NUB104 ODX103:ODX104 ONT103:ONT104 OXP103:OXP104 PHL103:PHL104 PRH103:PRH104 QBD103:QBD104 QKZ103:QKZ104 QUV103:QUV104 RER103:RER104 RON103:RON104 RYJ103:RYJ104 SIF103:SIF104 SSB103:SSB104 TBX103:TBX104 TLT103:TLT104 TVP103:TVP104 UFL103:UFL104 UPH103:UPH104 UZD103:UZD104 VIZ103:VIZ104 VSV103:VSV104 WCR103:WCR104 WMN103:WMN104 WWJ103:WWJ104 JX103:JX104 TT103:TT104 ADP103:ADP104 ANL103:ANL104 ANL65:ANL66 UZN106 ADV107:ADV108 ANR107:ANR108 AXN107:AXN108 BHJ107:BHJ108 BRF107:BRF108 CBB107:CBB108 CKX107:CKX108 CUT107:CUT108 DEP107:DEP108 DOL107:DOL108 DYH107:DYH108 EID107:EID108 ERZ107:ERZ108 FBV107:FBV108 FLR107:FLR108 FVN107:FVN108 GFJ107:GFJ108 GPF107:GPF108 GZB107:GZB108 HIX107:HIX108 HST107:HST108 ICP107:ICP108 IML107:IML108 IWH107:IWH108 JGD107:JGD108 JPZ107:JPZ108 JZV107:JZV108 KJR107:KJR108 KTN107:KTN108 LDJ107:LDJ108 LNF107:LNF108 LXB107:LXB108 MGX107:MGX108 MQT107:MQT108 NAP107:NAP108 NKL107:NKL108 NUH107:NUH108 OED107:OED108 ONZ107:ONZ108 OXV107:OXV108 PHR107:PHR108 PRN107:PRN108 QBJ107:QBJ108 QLF107:QLF108 QVB107:QVB108 REX107:REX108 ROT107:ROT108 RYP107:RYP108 SIL107:SIL108 SSH107:SSH108 TCD107:TCD108 TLZ107:TLZ108 TVV107:TVV108 UFR107:UFR108 UPN107:UPN108 UZJ107:UZJ108 VJF107:VJF108 VTB107:VTB108 WCX107:WCX108 WMT107:WMT108 WWP107:WWP108 ADS107:ADS108 TW107:TW108 KA107:KA108 ANO107:ANO108 AXK107:AXK108 BHG107:BHG108 BRC107:BRC108 CAY107:CAY108 CKU107:CKU108 CUQ107:CUQ108 DEM107:DEM108 DOI107:DOI108 DYE107:DYE108 EIA107:EIA108 ERW107:ERW108 FBS107:FBS108 FLO107:FLO108 FVK107:FVK108 GFG107:GFG108 GPC107:GPC108 GYY107:GYY108 HIU107:HIU108 HSQ107:HSQ108 ICM107:ICM108 IMI107:IMI108 IWE107:IWE108 JGA107:JGA108 JPW107:JPW108 JZS107:JZS108 KJO107:KJO108 KTK107:KTK108 LDG107:LDG108 LNC107:LNC108 LWY107:LWY108 MGU107:MGU108 MQQ107:MQQ108 NAM107:NAM108 NKI107:NKI108 NUE107:NUE108 OEA107:OEA108 ONW107:ONW108 OXS107:OXS108 PHO107:PHO108 PRK107:PRK108 QBG107:QBG108 QLC107:QLC108 QUY107:QUY108 REU107:REU108 ROQ107:ROQ108 RYM107:RYM108 SII107:SII108 SSE107:SSE108 TCA107:TCA108 TLW107:TLW108 TVS107:TVS108 UFO107:UFO108 UPK107:UPK108 UZG107:UZG108 VJC107:VJC108 VSY107:VSY108 WCU107:WCU108 WMQ107:WMQ108 WWM107:WWM108 AXH107:AXH108 BHD107:BHD108 BQZ107:BQZ108 CAV107:CAV108 CKR107:CKR108 CUN107:CUN108 DEJ107:DEJ108 DOF107:DOF108 DYB107:DYB108 EHX107:EHX108 ERT107:ERT108 FBP107:FBP108 FLL107:FLL108 FVH107:FVH108 GFD107:GFD108 GOZ107:GOZ108 GYV107:GYV108 HIR107:HIR108 HSN107:HSN108 ICJ107:ICJ108 IMF107:IMF108 IWB107:IWB108 JFX107:JFX108 JPT107:JPT108 JZP107:JZP108 KJL107:KJL108 KTH107:KTH108 LDD107:LDD108 LMZ107:LMZ108 LWV107:LWV108 MGR107:MGR108 MQN107:MQN108 NAJ107:NAJ108 NKF107:NKF108 NUB107:NUB108 ODX107:ODX108 ONT107:ONT108 OXP107:OXP108 PHL107:PHL108 PRH107:PRH108 QBD107:QBD108 QKZ107:QKZ108 QUV107:QUV108 RER107:RER108 RON107:RON108 RYJ107:RYJ108 SIF107:SIF108 SSB107:SSB108 TBX107:TBX108 TLT107:TLT108 TVP107:TVP108 UFL107:UFL108 UPH107:UPH108 UZD107:UZD108 VIZ107:VIZ108 VSV107:VSV108 WCR107:WCR108 WMN107:WMN108 WWJ107:WWJ108 JX107:JX108 TT107:TT108 ADP107:ADP108 BK106:BK108 ANL80 WDL127 VJI128 UZM128 UPQ128 UFU128 TVY128 TMC128 TCG128 SSK128 SIO128 RYS128 ROW128 RFA128 QVE128 QLI128 QBM128 PRQ128 PHU128 OXY128 OOC128 OEG128 NUK128 NKO128 NAS128 MQW128 MHA128 LXE128 LNI128 LDM128 KTQ128 KJU128 JZY128 JQC128 JGG128 IWK128 IMO128 ICS128 HSW128 HJA128 GZE128 GPI128 GFM128 FVQ128 FLU128 FBY128 ESC128 EIG128 DYK128 DOO128 DES128 CUW128 CLA128 CBE128 BRI128 BHM128 AXQ128 ANU128 ADY128 UC128 KG128 WWV128 WMZ128 WDD128 VTH128 VJL128 UZP128 UPT128 UFX128 TWB128 TMF128 TCJ128 SSN128 SIR128 RYV128 ROZ128 RFD128 QVH128 QLL128 QBP128 PRT128 PHX128 OYB128 OOF128 OEJ128 NUN128 NKR128 NAV128 MQZ128 MHD128 LXH128 LNL128 LDP128 KTT128 KJX128 KAB128 JQF128 JGJ128 IWN128 IMR128 ICV128 HSZ128 HJD128 GZH128 GPL128 GFP128 FVT128 FLX128 FCB128 ESF128 EIJ128 DYN128 DOR128 DEV128 CUZ128 CLD128 CBH128 BRL128 BHP128 AXT128 ANX128 AEB128 UF128 KJ128 WWY128 WNC128 WDG128 VTK128 VJO128 UZS128 UPW128 UGA128 TWE128 TMI128 TCM128 SSQ128 SIU128 RYY128 RPC128 RFG128 QVK128 QLO128 QBS128 PRW128 PIA128 OYE128 OOI128 OEM128 NUQ128 NKU128 NAY128 MRC128 MHG128 LXK128 LNO128 LDS128 KTW128 KKA128 KAE128 JQI128 JGM128 IWQ128 IMU128 ICY128 HTC128 HJG128 GZK128 GPO128 GFS128 FVW128 FMA128 FCE128 ESI128 EIM128 DYQ128 DOU128 DEY128 CVC128 CLG128 CBK128 BRO128 BHS128 AXW128 AOA128 AEE128 UI128 KM128 WWS128 WMW128 WWX129:WWX130 UE135 KK131 WMU131 WCY131 VTC131 VJG131 UZK131 UPO131 UFS131 TVW131 TMA131 TCE131 SSI131 SIM131 RYQ131 ROU131 REY131 QVC131 QLG131 QBK131 PRO131 PHS131 OXW131 OOA131 OEE131 NUI131 NKM131 NAQ131 MQU131 MGY131 LXC131 LNG131 LDK131 KTO131 KJS131 JZW131 JQA131 JGE131 IWI131 IMM131 ICQ131 HSU131 HIY131 GZC131 GPG131 GFK131 FVO131 FLS131 FBW131 ESA131 EIE131 DYI131 DOM131 DEQ131 CUU131 CKY131 CBC131 BRG131 BHK131 AXO131 ANS131 ADW131 UA131 KE131 WWQ131 WWT131 WMX131 WDB131 VTF131 VJJ131 UZN131 UPR131 UFV131 TVZ131 TMD131 TCH131 SSL131 SIP131 RYT131 ROX131 RFB131 QVF131 QLJ131 QBN131 PRR131 PHV131 OXZ131 OOD131 OEH131 NUL131 NKP131 NAT131 MQX131 MHB131 LXF131 LNJ131 LDN131 KTR131 KJV131 JZZ131 JQD131 JGH131 IWL131 IMP131 ICT131 HSX131 HJB131 GZF131 GPJ131 GFN131 FVR131 FLV131 FBZ131 ESD131 EIH131 DYL131 DOP131 DET131 CUX131 CLB131 CBF131 BRJ131 BHN131 AXR131 ANV131 ADZ131 UD131 KH131 WWW131 WNA131 WDE131 VTI131 VJM131 UZQ131 UPU131 UFY131 TWC131 TMG131 TCK131 SSO131 SIS131 RYW131 RPA131 RFE131 QVI131 QLM131 QBQ131 PRU131 PHY131 OYC131 OOG131 OEK131 NUO131 NKS131 NAW131 MRA131 MHE131 LXI131 LNM131 LDQ131 KTU131 KJY131 KAC131 JQG131 JGK131 IWO131 IMS131 ICW131 HTA131 HJE131 GZI131 GPM131 GFQ131 FVU131 FLY131 FCC131 ESG131 EIK131 DYO131 DOS131 DEW131 CVA131 CLE131 CBI131 BRM131 BHQ131 AXU131 ANY131 KD103:KD104 BI164:BI166 BF164:BF166 KI167 UE167 AEA167 ANW167 AXS167 BHO167 BRK167 CBG167 CLC167 CUY167 DEU167 DOQ167 DYM167 EII167 ESE167 FCA167 FLW167 FVS167 GFO167 GPK167 GZG167 HJC167 HSY167 ICU167 IMQ167 IWM167 JGI167 JQE167 KAA167 KJW167 KTS167 LDO167 LNK167 LXG167 MHC167 MQY167 NAU167 NKQ167 NUM167 OEI167 OOE167 OYA167 PHW167 PRS167 QBO167 QLK167 QVG167 RFC167 ROY167 RYU167 SIQ167 SSM167 TCI167 TME167 TWA167 UFW167 UPS167 UZO167 VJK167 VTG167 WDC167 WMY167 WWU167 KO167 UK167 AEG167 AOC167 AXY167 BHU167 BRQ167 CBM167 CLI167 CVE167 DFA167 DOW167 DYS167 EIO167 ESK167 FCG167 FMC167 FVY167 GFU167 GPQ167 GZM167 HJI167 HTE167 IDA167 IMW167 IWS167 JGO167 JQK167 KAG167 KKC167 KTY167 LDU167 LNQ167 LXM167 MHI167 MRE167 NBA167 NKW167 NUS167 OEO167 OOK167 OYG167 PIC167 PRY167 QBU167 QLQ167 QVM167 RFI167 RPE167 RZA167 SIW167 SSS167 TCO167 TMK167 TWG167 UGC167 UPY167 UZU167 VJQ167 VTM167 WDI167 WNE167 WXA167 KL167 UH167 AED167 ANZ167 AXV167 BHR167 BRN167 CBJ167 CLF167 CVB167 DEX167 DOT167 DYP167 EIL167 ESH167 FCD167 FLZ167 FVV167 GFR167 GPN167 GZJ167 HJF167 HTB167 ICX167 IMT167 IWP167 JGL167 JQH167 KAD167 KJZ167 KTV167 LDR167 LNN167 LXJ167 MHF167 MRB167 NAX167 NKT167 NUP167 OEL167 OOH167 OYD167 PHZ167 PRV167 QBR167 QLN167 QVJ167 RFF167 RPB167 RYX167 SIT167 SSP167 TCL167 TMH167 TWD167 UFZ167 UPV167 UZR167 BJ167:BJ168 BD167:BD168 BG167:BG168 VJN167 VTJ167 WDF167 WNB167 BD204 BF169 BI169 KI170 UE170 AEA170 ANW170 AXS170 BHO170 BRK170 CBG170 CLC170 CUY170 DEU170 DOQ170 DYM170 EII170 ESE170 FCA170 FLW170 FVS170 GFO170 GPK170 GZG170 HJC170 HSY170 ICU170 IMQ170 IWM170 JGI170 JQE170 KAA170 KJW170 KTS170 LDO170 LNK170 LXG170 MHC170 MQY170 NAU170 NKQ170 NUM170 OEI170 OOE170 OYA170 PHW170 PRS170 QBO170 QLK170 QVG170 RFC170 ROY170 RYU170 SIQ170 SSM170 TCI170 TME170 TWA170 UFW170 UPS170 UZO170 VJK170 VTG170 WDC170 WMY170 WWU170 KO170 UK170 AEG170 AOC170 AXY170 BHU170 BRQ170 CBM170 CLI170 CVE170 DFA170 DOW170 DYS170 EIO170 ESK170 FCG170 FMC170 FVY170 GFU170 GPQ170 GZM170 HJI170 HTE170 IDA170 IMW170 IWS170 JGO170 JQK170 KAG170 KKC170 KTY170 LDU170 LNQ170 LXM170 MHI170 MRE170 NBA170 NKW170 NUS170 OEO170 OOK170 OYG170 PIC170 PRY170 QBU170 QLQ170 QVM170 RFI170 RPE170 RZA170 SIW170 SSS170 TCO170 TMK170 TWG170 UGC170 UPY170 UZU170 VJQ170 VTM170 WDI170 WNE170 WXA170 KL170 UH170 AED170 ANZ170 AXV170 BHR170 BRN170 CBJ170 CLF170 CVB170 DEX170 DOT170 DYP170 EIL170 ESH170 FCD170 FLZ170 FVV170 GFR170 GPN170 GZJ170 HJF170 HTB170 ICX170 IMT170 IWP170 JGL170 JQH170 KAD170 KJZ170 KTV170 LDR170 LNN170 LXJ170 MHF170 MRB170 NAX170 NKT170 NUP170 OEL170 OOH170 OYD170 PHZ170 PRV170 QBR170 QLN170 QVJ170 RFF170 RPB170 RYX170 SIT170 SSP170 TCL170 TMH170 TWD170 UFZ170 UPV170 UZR170 BJ170:BJ171 BD170:BD171 BG170:BG171 VJN170 VTJ170 WDF170 WNB170 VJY168 BI172 BF172 WWX173 KI173 UE173 AEA173 ANW173 AXS173 BHO173 BRK173 CBG173 CLC173 CUY173 DEU173 DOQ173 DYM173 EII173 ESE173 FCA173 FLW173 FVS173 GFO173 GPK173 GZG173 HJC173 HSY173 ICU173 IMQ173 IWM173 JGI173 JQE173 KAA173 KJW173 KTS173 LDO173 LNK173 LXG173 MHC173 MQY173 NAU173 NKQ173 NUM173 OEI173 OOE173 OYA173 PHW173 PRS173 QBO173 QLK173 QVG173 RFC173 ROY173 RYU173 SIQ173 SSM173 TCI173 TME173 TWA173 UFW173 UPS173 UZO173 VJK173 VTG173 WDC173 WMY173 WWU173 KO173 UK173 AEG173 AOC173 AXY173 BHU173 BRQ173 CBM173 CLI173 CVE173 DFA173 DOW173 DYS173 EIO173 ESK173 FCG173 FMC173 FVY173 GFU173 GPQ173 GZM173 HJI173 HTE173 IDA173 IMW173 IWS173 JGO173 JQK173 KAG173 KKC173 KTY173 LDU173 LNQ173 LXM173 MHI173 MRE173 NBA173 NKW173 NUS173 OEO173 OOK173 OYG173 PIC173 PRY173 QBU173 QLQ173 QVM173 RFI173 RPE173 RZA173 SIW173 SSS173 TCO173 TMK173 TWG173 UGC173 UPY173 UZU173 VJQ173 VTM173 WDI173 WNE173 WXA173 KL173 UH173 AED173 ANZ173 AXV173 BHR173 BRN173 CBJ173 CLF173 CVB173 DEX173 DOT173 DYP173 EIL173 ESH173 FCD173 FLZ173 FVV173 GFR173 GPN173 GZJ173 HJF173 HTB173 ICX173 IMT173 IWP173 JGL173 JQH173 KAD173 KJZ173 KTV173 LDR173 LNN173 LXJ173 MHF173 MRB173 NAX173 NKT173 NUP173 OEL173 OOH173 OYD173 PHZ173 PRV173 QBR173 QLN173 QVJ173 RFF173 RPB173 RYX173 SIT173 SSP173 TCL173 TMH173 TWD173 UFZ173 UPV173 UZR173 BJ173 BD173 BG173 VJN173 VTJ173 WDF173 WNB173 BF174 BI174 WWX175 KI175 UE175 AEA175 ANW175 AXS175 BHO175 BRK175 CBG175 CLC175 CUY175 DEU175 DOQ175 DYM175 EII175 ESE175 FCA175 FLW175 FVS175 GFO175 GPK175 GZG175 HJC175 HSY175 ICU175 IMQ175 IWM175 JGI175 JQE175 KAA175 KJW175 KTS175 LDO175 LNK175 LXG175 MHC175 MQY175 NAU175 NKQ175 NUM175 OEI175 OOE175 OYA175 PHW175 PRS175 QBO175 QLK175 QVG175 RFC175 ROY175 RYU175 SIQ175 SSM175 TCI175 TME175 TWA175 UFW175 UPS175 UZO175 VJK175 VTG175 WDC175 WMY175 WWU175 KO175 UK175 AEG175 AOC175 AXY175 BHU175 BRQ175 CBM175 CLI175 CVE175 DFA175 DOW175 DYS175 EIO175 ESK175 FCG175 FMC175 FVY175 GFU175 GPQ175 GZM175 HJI175 HTE175 IDA175 IMW175 IWS175 JGO175 JQK175 KAG175 KKC175 KTY175 LDU175 LNQ175 LXM175 MHI175 MRE175 NBA175 NKW175 NUS175 OEO175 OOK175 OYG175 PIC175 PRY175 QBU175 QLQ175 QVM175 RFI175 RPE175 RZA175 SIW175 SSS175 TCO175 TMK175 TWG175 UGC175 UPY175 UZU175 VJQ175 VTM175 WDI175 WNE175 WXA175 KL175 UH175 AED175 ANZ175 AXV175 BHR175 BRN175 CBJ175 CLF175 CVB175 DEX175 DOT175 DYP175 EIL175 ESH175 FCD175 FLZ175 FVV175 GFR175 GPN175 GZJ175 HJF175 HTB175 ICX175 IMT175 IWP175 JGL175 JQH175 KAD175 KJZ175 KTV175 LDR175 LNN175 LXJ175 MHF175 MRB175 NAX175 NKT175 NUP175 OEL175 OOH175 OYD175 PHZ175 PRV175 QBR175 QLN175 QVJ175 RFF175 RPB175 RYX175 SIT175 SSP175 TCL175 TMH175 TWD175 UFZ175 UPV175 UZR175 BJ175 BD175 BG175 VJN175 VTJ175 WDF175 WNB175 BI176 BF176 BF178 KI177 UE177 AEA177 ANW177 AXS177 BHO177 BRK177 CBG177 CLC177 CUY177 DEU177 DOQ177 DYM177 EII177 ESE177 FCA177 FLW177 FVS177 GFO177 GPK177 GZG177 HJC177 HSY177 ICU177 IMQ177 IWM177 JGI177 JQE177 KAA177 KJW177 KTS177 LDO177 LNK177 LXG177 MHC177 MQY177 NAU177 NKQ177 NUM177 OEI177 OOE177 OYA177 PHW177 PRS177 QBO177 QLK177 QVG177 RFC177 ROY177 RYU177 SIQ177 SSM177 TCI177 TME177 TWA177 UFW177 UPS177 UZO177 VJK177 VTG177 WDC177 WMY177 WWU177 KO177 UK177 AEG177 AOC177 AXY177 BHU177 BRQ177 CBM177 CLI177 CVE177 DFA177 DOW177 DYS177 EIO177 ESK177 FCG177 FMC177 FVY177 GFU177 GPQ177 GZM177 HJI177 HTE177 IDA177 IMW177 IWS177 JGO177 JQK177 KAG177 KKC177 KTY177 LDU177 LNQ177 LXM177 MHI177 MRE177 NBA177 NKW177 NUS177 OEO177 OOK177 OYG177 PIC177 PRY177 QBU177 QLQ177 QVM177 RFI177 RPE177 RZA177 SIW177 SSS177 TCO177 TMK177 TWG177 UGC177 UPY177 UZU177 VJQ177 VTM177 WDI177 WNE177 WXA177 KL177 UH177 AED177 ANZ177 AXV177 BHR177 BRN177 CBJ177 CLF177 CVB177 DEX177 DOT177 DYP177 EIL177 ESH177 FCD177 FLZ177 FVV177 GFR177 GPN177 GZJ177 HJF177 HTB177 ICX177 IMT177 IWP177 JGL177 JQH177 KAD177 KJZ177 KTV177 LDR177 LNN177 LXJ177 MHF177 MRB177 NAX177 NKT177 NUP177 OEL177 OOH177 OYD177 PHZ177 PRV177 QBR177 QLN177 QVJ177 RFF177 RPB177 RYX177 SIT177 SSP177 TCL177 TMH177 TWD177 UFZ177 UPV177 UZR177 BJ177 BD177 BG177 VJN177 VTJ177 WDF177 WNB177 WWX177 KI213 UE213 AEA213 ANW213 AXS213 BHO213 BRK213 CBG213 CLC213 CUY213 DEU213 DOQ213 DYM213 EII213 ESE213 FCA213 FLW213 FVS213 GFO213 GPK213 GZG213 HJC213 HSY213 ICU213 IMQ213 IWM213 JGI213 JQE213 KAA213 KJW213 KTS213 LDO213 LNK213 LXG213 MHC213 MQY213 NAU213 NKQ213 NUM213 OEI213 OOE213 OYA213 PHW213 PRS213 QBO213 QLK213 QVG213 RFC213 ROY213 RYU213 SIQ213 SSM213 TCI213 TME213 TWA213 UFW213 UPS213 UZO213 VJK213 VTG213 WDC213 WMY213 WWU213 KO213 UK213 AEG213 AOC213 AXY213 BHU213 BRQ213 CBM213 CLI213 CVE213 DFA213 DOW213 DYS213 EIO213 ESK213 FCG213 FMC213 FVY213 GFU213 GPQ213 GZM213 HJI213 HTE213 IDA213 IMW213 IWS213 JGO213 JQK213 KAG213 KKC213 KTY213 LDU213 LNQ213 LXM213 MHI213 MRE213 NBA213 NKW213 NUS213 OEO213 OOK213 OYG213 PIC213 PRY213 QBU213 QLQ213 QVM213 RFI213 RPE213 RZA213 SIW213 SSS213 TCO213 TMK213 TWG213 UGC213 UPY213 UZU213 VJQ213 VTM213 WDI213 WNE213 WXA213 KL213 UH213 AED213 ANZ213 AXV213 BHR213 BRN213 CBJ213 CLF213 CVB213 DEX213 DOT213 DYP213 EIL213 ESH213 FCD213 FLZ213 FVV213 GFR213 GPN213 GZJ213 HJF213 HTB213 ICX213 IMT213 IWP213 JGL213 JQH213 KAD213 KJZ213 KTV213 LDR213 LNN213 LXJ213 MHF213 MRB213 NAX213 NKT213 NUP213 OEL213 OOH213 OYD213 PHZ213 PRV213 QBR213 QLN213 QVJ213 RFF213 RPB213 RYX213 SIT213 SSP213 TCL213 TMH213 TWD213 UFZ213 UPV213 UZR213 BJ213 BG213 VJN213 VTJ213 WDF213 WNB213 VJY171 UZU218 VAC303 AEC131 WXE132 KP132 UL132 AEH132 AOD132 AXZ132 BHV132 BRR132 CBN132 CLJ132 CVF132 DFB132 DOX132 DYT132 EIP132 ESL132 FCH132 FMD132 FVZ132 GFV132 GPR132 GZN132 HJJ132 HTF132 IDB132 IMX132 IWT132 JGP132 JQL132 KAH132 KKD132 KTZ132 LDV132 LNR132 LXN132 MHJ132 MRF132 NBB132 NKX132 NUT132 OEP132 OOL132 OYH132 PID132 PRZ132 QBV132 QLR132 QVN132 RFJ132 RPF132 RZB132 SIX132 SST132 TCP132 TML132 TWH132 UGD132 UPZ132 UZV132 VJR132 VTN132 WDJ132 WNF132 WXB132 KV132 UR132 AEN132 AOJ132 AYF132 BIB132 BRX132 CBT132 CLP132 CVL132 DFH132 DPD132 DYZ132 EIV132 ESR132 FCN132 FMJ132 FWF132 GGB132 GPX132 GZT132 HJP132 HTL132 IDH132 IND132 IWZ132 JGV132 JQR132 KAN132 KKJ132 KUF132 LEB132 LNX132 LXT132 MHP132 MRL132 NBH132 NLD132 NUZ132 OEV132 OOR132 OYN132 PIJ132 PSF132 QCB132 QLX132 QVT132 RFP132 RPL132 RZH132 SJD132 SSZ132 TCV132 TMR132 TWN132 UGJ132 UQF132 VAB132 VJX132 VTT132 WDP132 WNL132 WXH132 KS132 UO132 AEK132 AOG132 AYC132 BHY132 BRU132 CBQ132 CLM132 CVI132 DFE132 DPA132 DYW132 EIS132 ESO132 FCK132 FMG132 FWC132 GFY132 GPU132 GZQ132 HJM132 HTI132 IDE132 INA132 IWW132 JGS132 JQO132 KAK132 KKG132 KUC132 LDY132 LNU132 LXQ132 MHM132 MRI132 NBE132 NLA132 NUW132 OES132 OOO132 OYK132 PIG132 PSC132 QBY132 QLU132 QVQ132 RFM132 RPI132 RZE132 SJA132 SSW132 TCS132 TMO132 TWK132 UGG132 UQC132 UZY132 VJU132 VTQ132 WDM132 WNI132 BB132 VUA126 WNH116 WDL116 VTP116 VJT116 UZX116 UQB116 UGF116 TWJ116 TMN116 TCR116 SSV116 SIZ116 RZD116 RPH116 RFL116 QVP116 QLT116 QBX116 PSB116 PIF116 OYJ116 OON116 OER116 NUV116 NKZ116 NBD116 MRH116 MHL116 LXP116 LNT116 LDX116 KUB116 KKF116 KAJ116 JQN116 JGR116 IWV116 IMZ116 IDD116 HTH116 HJL116 GZP116 GPT116 GFX116 FWB116 FMF116 FCJ116 ESN116 EIR116 DYV116 DOZ116 DFD116 CVH116 CLL116 CBP116 BRT116 BHX116 AYB116 AOF116 AEJ116 UN116 KR116 WXG116 WNK116 WDO116 VTS116 VJW116 VAA116 UQE116 UGI116 TWM116 TMQ116 TCU116 SSY116 SJC116 RZG116 RPK116 RFO116 QVS116 QLW116 QCA116 PSE116 PII116 OYM116 OOQ116 OEU116 NUY116 NLC116 NBG116 MRK116 MHO116 LXS116 LNW116 LEA116 KUE116 KKI116 KAM116 JQQ116 JGU116 IWY116 INC116 IDG116 HTK116 HJO116 GZS116 GPW116 GGA116 FWE116 FMI116 FCM116 ESQ116 EIU116 DYY116 DPC116 DFG116 CVK116 CLO116 CBS116 BRW116 BIA116 AYE116 AOI116 AEM116 UQ116 KU116 WXJ116 WNN116 WDR116 VTV116 VJZ116 VAD116 UQH116 UGL116 TWP116 TMT116 TCX116 STB116 SJF116 RZJ116 RPN116 RFR116 QVV116 QLZ116 QCD116 PSH116 PIL116 OYP116 OOT116 OEX116 NVB116 NLF116 NBJ116 MRN116 MHR116 LXV116 LNZ116 LED116 KUH116 KKL116 KAP116 JQT116 JGX116 IXB116 INF116 IDJ116 HTN116 HJR116 GZV116 GPZ116 GGD116 FWH116 FML116 FCP116 EST116 EIX116 DZB116 DPF116 DFJ116 CVN116 CLR116 CBV116 BRZ116 BID116 AYH116 AOL116 AEP116 UT116 KX116 WXD116 BD116:BD117 WXE117 KP117 UL117 AEH117 AOD117 AXZ117 BHV117 BRR117 CBN117 CLJ117 CVF117 DFB117 DOX117 DYT117 EIP117 ESL117 FCH117 FMD117 FVZ117 GFV117 GPR117 GZN117 HJJ117 HTF117 IDB117 IMX117 IWT117 JGP117 JQL117 KAH117 KKD117 KTZ117 LDV117 LNR117 LXN117 MHJ117 MRF117 NBB117 NKX117 NUT117 OEP117 OOL117 OYH117 PID117 PRZ117 QBV117 QLR117 QVN117 RFJ117 RPF117 RZB117 SIX117 SST117 TCP117 TML117 TWH117 UGD117 UPZ117 UZV117 VJR117 VTN117 WDJ117 WNF117 WXB117 KV117 UR117 AEN117 AOJ117 AYF117 BIB117 BRX117 CBT117 CLP117 CVL117 DFH117 DPD117 DYZ117 EIV117 ESR117 FCN117 FMJ117 FWF117 GGB117 GPX117 GZT117 HJP117 HTL117 IDH117 IND117 IWZ117 JGV117 JQR117 KAN117 KKJ117 KUF117 LEB117 LNX117 LXT117 MHP117 MRL117 NBH117 NLD117 NUZ117 OEV117 OOR117 OYN117 PIJ117 PSF117 QCB117 QLX117 QVT117 RFP117 RPL117 RZH117 SJD117 SSZ117 TCV117 TMR117 TWN117 UGJ117 UQF117 VAB117 VJX117 VTT117 WDP117 WNL117 WXH117 KS117 UO117 AEK117 AOG117 AYC117 BHY117 BRU117 CBQ117 CLM117 CVI117 DFE117 DPA117 DYW117 EIS117 ESO117 FCK117 FMG117 FWC117 GFY117 GPU117 GZQ117 HJM117 HTI117 IDE117 INA117 IWW117 JGS117 JQO117 KAK117 KKG117 KUC117 LDY117 LNU117 LXQ117 MHM117 MRI117 NBE117 NLA117 NUW117 OES117 OOO117 OYK117 PIG117 PSC117 QBY117 QLU117 QVQ117 RFM117 RPI117 RZE117 SJA117 SSW117 TCS117 TMO117 TWK117 UGG117 UQC117 UZY117 VJU117 VTQ117 WDM117 WNH118 WDL118 VTP118 VJT118 UZX118 UQB118 UGF118 TWJ118 TMN118 TCR118 SSV118 SIZ118 RZD118 RPH118 RFL118 QVP118 QLT118 QBX118 PSB118 PIF118 OYJ118 OON118 OER118 NUV118 NKZ118 NBD118 MRH118 MHL118 LXP118 LNT118 LDX118 KUB118 KKF118 KAJ118 JQN118 JGR118 IWV118 IMZ118 IDD118 HTH118 HJL118 GZP118 GPT118 GFX118 FWB118 FMF118 FCJ118 ESN118 EIR118 DYV118 DOZ118 DFD118 CVH118 CLL118 CBP118 BRT118 BHX118 AYB118 AOF118 AEJ118 UN118 KR118 WXG118 WNK118 WDO118 VTS118 VJW118 VAA118 UQE118 UGI118 TWM118 TMQ118 TCU118 SSY118 SJC118 RZG118 RPK118 RFO118 QVS118 QLW118 QCA118 PSE118 PII118 OYM118 OOQ118 OEU118 NUY118 NLC118 NBG118 MRK118 MHO118 LXS118 LNW118 LEA118 KUE118 KKI118 KAM118 JQQ118 JGU118 IWY118 INC118 IDG118 HTK118 HJO118 GZS118 GPW118 GGA118 FWE118 FMI118 FCM118 ESQ118 EIU118 DYY118 DPC118 DFG118 CVK118 CLO118 CBS118 BRW118 BIA118 AYE118 AOI118 AEM118 UQ118 KU118 WXJ118 WNN118 WDR118 VTV118 VJZ118 VAD118 UQH118 UGL118 TWP118 TMT118 TCX118 STB118 SJF118 RZJ118 RPN118 RFR118 QVV118 QLZ118 QCD118 PSH118 PIL118 OYP118 OOT118 OEX118 NVB118 NLF118 NBJ118 MRN118 MHR118 LXV118 LNZ118 LED118 KUH118 KKL118 KAP118 JQT118 JGX118 IXB118 INF118 IDJ118 HTN118 HJR118 GZV118 GPZ118 GGD118 FWH118 FML118 FCP118 EST118 EIX118 DZB118 DPF118 DFJ118 CVN118 CLR118 CBV118 BRZ118 BID118 AYH118 AOL118 AEP118 UT118 KX118 WXD118 WNI119 WXE119 KP119 UL119 AEH119 AOD119 AXZ119 BHV119 BRR119 CBN119 CLJ119 CVF119 DFB119 DOX119 DYT119 EIP119 ESL119 FCH119 FMD119 FVZ119 GFV119 GPR119 GZN119 HJJ119 HTF119 IDB119 IMX119 IWT119 JGP119 JQL119 KAH119 KKD119 KTZ119 LDV119 LNR119 LXN119 MHJ119 MRF119 NBB119 NKX119 NUT119 OEP119 OOL119 OYH119 PID119 PRZ119 QBV119 QLR119 QVN119 RFJ119 RPF119 RZB119 SIX119 SST119 TCP119 TML119 TWH119 UGD119 UPZ119 UZV119 VJR119 VTN119 WDJ119 WNF119 WXB119 KV119 UR119 AEN119 AOJ119 AYF119 BIB119 BRX119 CBT119 CLP119 CVL119 DFH119 DPD119 DYZ119 EIV119 ESR119 FCN119 FMJ119 FWF119 GGB119 GPX119 GZT119 HJP119 HTL119 IDH119 IND119 IWZ119 JGV119 JQR119 KAN119 KKJ119 KUF119 LEB119 LNX119 LXT119 MHP119 MRL119 NBH119 NLD119 NUZ119 OEV119 OOR119 OYN119 PIJ119 PSF119 QCB119 QLX119 QVT119 RFP119 RPL119 RZH119 SJD119 SSZ119 TCV119 TMR119 TWN119 UGJ119 UQF119 VAB119 VJX119 VTT119 WDP119 WNL119 WXH119 KS119 UO119 AEK119 AOG119 AYC119 BHY119 BRU119 CBQ119 CLM119 CVI119 DFE119 DPA119 DYW119 EIS119 ESO119 FCK119 FMG119 FWC119 GFY119 GPU119 GZQ119 HJM119 HTI119 IDE119 INA119 IWW119 JGS119 JQO119 KAK119 KKG119 KUC119 LDY119 LNU119 LXQ119 MHM119 MRI119 NBE119 NLA119 NUW119 OES119 OOO119 OYK119 PIG119 PSC119 QBY119 QLU119 QVQ119 RFM119 RPI119 RZE119 SJA119 SSW119 TCS119 TMO119 TWK119 UGG119 UQC119 UZY119 VJU119 VTQ119 WDM119 WXD120 WNH120 WDL120 VTP120 VJT120 UZX120 UQB120 UGF120 TWJ120 TMN120 TCR120 SSV120 SIZ120 RZD120 RPH120 RFL120 QVP120 QLT120 QBX120 PSB120 PIF120 OYJ120 OON120 OER120 NUV120 NKZ120 NBD120 MRH120 MHL120 LXP120 LNT120 LDX120 KUB120 KKF120 KAJ120 JQN120 JGR120 IWV120 IMZ120 IDD120 HTH120 HJL120 GZP120 GPT120 GFX120 FWB120 FMF120 FCJ120 ESN120 EIR120 DYV120 DOZ120 DFD120 CVH120 CLL120 CBP120 BRT120 BHX120 AYB120 AOF120 AEJ120 UN120 KR120 WXG120 WNK120 WDO120 VTS120 VJW120 VAA120 UQE120 UGI120 TWM120 TMQ120 TCU120 SSY120 SJC120 RZG120 RPK120 RFO120 QVS120 QLW120 QCA120 PSE120 PII120 OYM120 OOQ120 OEU120 NUY120 NLC120 NBG120 MRK120 MHO120 LXS120 LNW120 LEA120 KUE120 KKI120 KAM120 JQQ120 JGU120 IWY120 INC120 IDG120 HTK120 HJO120 GZS120 GPW120 GGA120 FWE120 FMI120 FCM120 ESQ120 EIU120 DYY120 DPC120 DFG120 CVK120 CLO120 CBS120 BRW120 BIA120 AYE120 AOI120 AEM120 UQ120 KU120 WXJ120 WNN120 WDR120 VTV120 VJZ120 VAD120 UQH120 UGL120 TWP120 TMT120 TCX120 STB120 SJF120 RZJ120 RPN120 RFR120 QVV120 QLZ120 QCD120 PSH120 PIL120 OYP120 OOT120 OEX120 NVB120 NLF120 NBJ120 MRN120 MHR120 LXV120 LNZ120 LED120 KUH120 KKL120 KAP120 JQT120 JGX120 IXB120 INF120 IDJ120 HTN120 HJR120 GZV120 GPZ120 GGD120 FWH120 FML120 FCP120 EST120 EIX120 DZB120 DPF120 DFJ120 CVN120 CLR120 CBV120 BRZ120 BID120 AYH120 AOL120 AEP120 UT120 KX120 WNI121 WXE121 KP121 UL121 AEH121 AOD121 AXZ121 BHV121 BRR121 CBN121 CLJ121 CVF121 DFB121 DOX121 DYT121 EIP121 ESL121 FCH121 FMD121 FVZ121 GFV121 GPR121 GZN121 HJJ121 HTF121 IDB121 IMX121 IWT121 JGP121 JQL121 KAH121 KKD121 KTZ121 LDV121 LNR121 LXN121 MHJ121 MRF121 NBB121 NKX121 NUT121 OEP121 OOL121 OYH121 PID121 PRZ121 QBV121 QLR121 QVN121 RFJ121 RPF121 RZB121 SIX121 SST121 TCP121 TML121 TWH121 UGD121 UPZ121 UZV121 VJR121 VTN121 WDJ121 WNF121 WXB121 KV121 UR121 AEN121 AOJ121 AYF121 BIB121 BRX121 CBT121 CLP121 CVL121 DFH121 DPD121 DYZ121 EIV121 ESR121 FCN121 FMJ121 FWF121 GGB121 GPX121 GZT121 HJP121 HTL121 IDH121 IND121 IWZ121 JGV121 JQR121 KAN121 KKJ121 KUF121 LEB121 LNX121 LXT121 MHP121 MRL121 NBH121 NLD121 NUZ121 OEV121 OOR121 OYN121 PIJ121 PSF121 QCB121 QLX121 QVT121 RFP121 RPL121 RZH121 SJD121 SSZ121 TCV121 TMR121 TWN121 UGJ121 UQF121 VAB121 VJX121 VTT121 WDP121 WNL121 WXH121 KS121 UO121 AEK121 AOG121 AYC121 BHY121 BRU121 CBQ121 CLM121 CVI121 DFE121 DPA121 DYW121 EIS121 ESO121 FCK121 FMG121 FWC121 GFY121 GPU121 GZQ121 HJM121 HTI121 IDE121 INA121 IWW121 JGS121 JQO121 KAK121 KKG121 KUC121 LDY121 LNU121 LXQ121 MHM121 MRI121 NBE121 NLA121 NUW121 OES121 OOO121 OYK121 PIG121 PSC121 QBY121 QLU121 QVQ121 RFM121 RPI121 RZE121 SJA121 SSW121 TCS121 TMO121 TWK121 UGG121 UQC121 UZY121 VJU121 VTQ121 WDM121 KX122 WXD122 WNH122 WDL122 VTP122 VJT122 UZX122 UQB122 UGF122 TWJ122 TMN122 TCR122 SSV122 SIZ122 RZD122 RPH122 RFL122 QVP122 QLT122 QBX122 PSB122 PIF122 OYJ122 OON122 OER122 NUV122 NKZ122 NBD122 MRH122 MHL122 LXP122 LNT122 LDX122 KUB122 KKF122 KAJ122 JQN122 JGR122 IWV122 IMZ122 IDD122 HTH122 HJL122 GZP122 GPT122 GFX122 FWB122 FMF122 FCJ122 ESN122 EIR122 DYV122 DOZ122 DFD122 CVH122 CLL122 CBP122 BRT122 BHX122 AYB122 AOF122 AEJ122 UN122 KR122 WXG122 WNK122 WDO122 VTS122 VJW122 VAA122 UQE122 UGI122 TWM122 TMQ122 TCU122 SSY122 SJC122 RZG122 RPK122 RFO122 QVS122 QLW122 QCA122 PSE122 PII122 OYM122 OOQ122 OEU122 NUY122 NLC122 NBG122 MRK122 MHO122 LXS122 LNW122 LEA122 KUE122 KKI122 KAM122 JQQ122 JGU122 IWY122 INC122 IDG122 HTK122 HJO122 GZS122 GPW122 GGA122 FWE122 FMI122 FCM122 ESQ122 EIU122 DYY122 DPC122 DFG122 CVK122 CLO122 CBS122 BRW122 BIA122 AYE122 AOI122 AEM122 UQ122 KU122 WXJ122 WNN122 WDR122 VTV122 VJZ122 VAD122 UQH122 UGL122 TWP122 TMT122 TCX122 STB122 SJF122 RZJ122 RPN122 RFR122 QVV122 QLZ122 QCD122 PSH122 PIL122 OYP122 OOT122 OEX122 NVB122 NLF122 NBJ122 MRN122 MHR122 LXV122 LNZ122 LED122 KUH122 KKL122 KAP122 JQT122 JGX122 IXB122 INF122 IDJ122 HTN122 HJR122 GZV122 GPZ122 GGD122 FWH122 FML122 FCP122 EST122 EIX122 DZB122 DPF122 DFJ122 CVN122 CLR122 CBV122 BRZ122 BID122 AYH122 AOL122 AEP122 UT122 UT124 WXE123 KP123 UL123 AEH123 AOD123 AXZ123 BHV123 BRR123 CBN123 CLJ123 CVF123 DFB123 DOX123 DYT123 EIP123 ESL123 FCH123 FMD123 FVZ123 GFV123 GPR123 GZN123 HJJ123 HTF123 IDB123 IMX123 IWT123 JGP123 JQL123 KAH123 KKD123 KTZ123 LDV123 LNR123 LXN123 MHJ123 MRF123 NBB123 NKX123 NUT123 OEP123 OOL123 OYH123 PID123 PRZ123 QBV123 QLR123 QVN123 RFJ123 RPF123 RZB123 SIX123 SST123 TCP123 TML123 TWH123 UGD123 UPZ123 UZV123 VJR123 VTN123 WDJ123 WNF123 WXB123 KV123 UR123 AEN123 AOJ123 AYF123 BIB123 BRX123 CBT123 CLP123 CVL123 DFH123 DPD123 DYZ123 EIV123 ESR123 FCN123 FMJ123 FWF123 GGB123 GPX123 GZT123 HJP123 HTL123 IDH123 IND123 IWZ123 JGV123 JQR123 KAN123 KKJ123 KUF123 LEB123 LNX123 LXT123 MHP123 MRL123 NBH123 NLD123 NUZ123 OEV123 OOR123 OYN123 PIJ123 PSF123 QCB123 QLX123 QVT123 RFP123 RPL123 RZH123 SJD123 SSZ123 TCV123 TMR123 TWN123 UGJ123 UQF123 VAB123 VJX123 VTT123 WDP123 WNL123 WXH123 KS123 UO123 AEK123 AOG123 AYC123 BHY123 BRU123 CBQ123 CLM123 CVI123 DFE123 DPA123 DYW123 EIS123 ESO123 FCK123 FMG123 FWC123 GFY123 GPU123 GZQ123 HJM123 HTI123 IDE123 INA123 IWW123 JGS123 JQO123 KAK123 KKG123 KUC123 LDY123 LNU123 LXQ123 MHM123 MRI123 NBE123 NLA123 NUW123 OES123 OOO123 OYK123 PIG123 PSC123 QBY123 QLU123 QVQ123 RFM123 RPI123 RZE123 SJA123 SSW123 TCS123 TMO123 TWK123 UGG123 UQC123 UZY123 VJU123 VTQ123 WDM123 BI187:BI197 BF187:BF197 BD198 BG198 BJ198 BF199:BF200 BI199:BI200 BD201 BG201 BJ201 BI202:BI203 BF202:BF203 BF205:BF211 BG204 BJ204 WWX167 VAC168 UQG168 UGK168 TWO168 TMS168 TCW168 STA168 SJE168 RZI168 RPM168 RFQ168 QVU168 QLY168 QCC168 PSG168 PIK168 OYO168 OOS168 OEW168 NVA168 NLE168 NBI168 MRM168 MHQ168 LXU168 LNY168 LEC168 KUG168 KKK168 KAO168 JQS168 JGW168 IXA168 INE168 IDI168 HTM168 HJQ168 GZU168 GPY168 GGC168 FWG168 FMK168 FCO168 ESS168 EIW168 DZA168 DPE168 DFI168 CVM168 CLQ168 CBU168 BRY168 BIC168 AYG168 AOK168 AEO168 US168 KW168 WXL168 WNP168 WDT168 VTX168 VKB168 VAF168 UQJ168 UGN168 TWR168 TMV168 TCZ168 STD168 SJH168 RZL168 RPP168 RFT168 QVX168 QMB168 QCF168 PSJ168 PIN168 OYR168 OOV168 OEZ168 NVD168 NLH168 NBL168 MRP168 MHT168 LXX168 LOB168 LEF168 KUJ168 KKN168 KAR168 JQV168 JGZ168 IXD168 INH168 IDL168 HTP168 HJT168 GZX168 GQB168 GGF168 FWJ168 FMN168 FCR168 ESV168 EIZ168 DZD168 DPH168 DFL168 CVP168 CLT168 CBX168 BSB168 BIF168 AYJ168 AON168 AER168 UV168 KZ168 WXF168 WNJ168 WDN168 VTR168 VJV168 UZZ168 UQD168 UGH168 TWL168 TMP168 TCT168 SSX168 SJB168 RZF168 RPJ168 RFN168 QVR168 QLV168 QBZ168 PSD168 PIH168 OYL168 OOP168 OET168 NUX168 NLB168 NBF168 MRJ168 MHN168 LXR168 LNV168 LDZ168 KUD168 KKH168 KAL168 JQP168 JGT168 IWX168 INB168 IDF168 HTJ168 HJN168 GZR168 GPV168 GFZ168 FWD168 FMH168 FCL168 ESP168 EIT168 DYX168 DPB168 DFF168 CVJ168 CLN168 CBR168 BRV168 BHZ168 AYD168 AOH168 AEL168 UP168 KT168 WXI168 WNM168 WDQ168 VTU168 WWX170 VAC171 UQG171 UGK171 TWO171 TMS171 TCW171 STA171 SJE171 RZI171 RPM171 RFQ171 QVU171 QLY171 QCC171 PSG171 PIK171 OYO171 OOS171 OEW171 NVA171 NLE171 NBI171 MRM171 MHQ171 LXU171 LNY171 LEC171 KUG171 KKK171 KAO171 JQS171 JGW171 IXA171 INE171 IDI171 HTM171 HJQ171 GZU171 GPY171 GGC171 FWG171 FMK171 FCO171 ESS171 EIW171 DZA171 DPE171 DFI171 CVM171 CLQ171 CBU171 BRY171 BIC171 AYG171 AOK171 AEO171 US171 KW171 WXL171 WNP171 WDT171 VTX171 VKB171 VAF171 UQJ171 UGN171 TWR171 TMV171 TCZ171 STD171 SJH171 RZL171 RPP171 RFT171 QVX171 QMB171 QCF171 PSJ171 PIN171 OYR171 OOV171 OEZ171 NVD171 NLH171 NBL171 MRP171 MHT171 LXX171 LOB171 LEF171 KUJ171 KKN171 KAR171 JQV171 JGZ171 IXD171 INH171 IDL171 HTP171 HJT171 GZX171 GQB171 GGF171 FWJ171 FMN171 FCR171 ESV171 EIZ171 DZD171 DPH171 DFL171 CVP171 CLT171 CBX171 BSB171 BIF171 AYJ171 AON171 AER171 UV171 KZ171 WXF171 WNJ171 WDN171 VTR171 VJV171 UZZ171 UQD171 UGH171 TWL171 TMP171 TCT171 SSX171 SJB171 RZF171 RPJ171 RFN171 QVR171 QLV171 QBZ171 PSD171 PIH171 OYL171 OOP171 OET171 NUX171 NLB171 NBF171 MRJ171 MHN171 LXR171 LNV171 LDZ171 KUD171 KKH171 KAL171 JQP171 JGT171 IWX171 INB171 IDF171 HTJ171 HJN171 GZR171 GPV171 GFZ171 FWD171 FMH171 FCL171 ESP171 EIT171 DYX171 DPB171 DFF171 CVJ171 CLN171 CBR171 BRV171 BHZ171 AYD171 AOH171 AEL171 UP171 KT171 WXI171 WNM171 WDQ171 VTU171 BF295 BJ296:BJ297 BD296:BD297 BG296:BG297 BE293:BE294 AEN125 WDW126 WNS126 WXO126 KZ126 UV126 AER126 AON126 AYJ126 BIF126 BSB126 CBX126 CLT126 CVP126 DFL126 DPH126 DZD126 EIZ126 ESV126 FCR126 FMN126 FWJ126 GGF126 GQB126 GZX126 HJT126 HTP126 IDL126 INH126 IXD126 JGZ126 JQV126 KAR126 KKN126 KUJ126 LEF126 LOB126 LXX126 MHT126 MRP126 NBL126 NLH126 NVD126 OEZ126 OOV126 OYR126 PIN126 PSJ126 QCF126 QMB126 QVX126 RFT126 RPP126 RZL126 SJH126 STD126 TCZ126 TMV126 TWR126 UGN126 UQJ126 VAF126 VKB126 VTX126 WDT126 WNP126 WXL126 LC126 UY126 AEU126 AOQ126 AYM126 BII126 BSE126 CCA126 CLW126 CVS126 DFO126 DPK126 DZG126 EJC126 ESY126 FCU126 FMQ126 FWM126 GGI126 GQE126 HAA126 HJW126 HTS126 IDO126 INK126 IXG126 JHC126 JQY126 KAU126 KKQ126 KUM126 LEI126 LOE126 LYA126 MHW126 MRS126 NBO126 NLK126 NVG126 OFC126 OOY126 OYU126 PIQ126 PSM126 QCI126 QME126 QWA126 RFW126 RPS126 RZO126 SJK126 STG126 TDC126 TMY126 TWU126 UGQ126 UQM126 VAI126 VKE126 BG126:BG130 AEA135 ANW135 AXS135 BHO135 BRK135 CBG135 CLC135 CUY135 DEU135 DOQ135 DYM135 EII135 ESE135 FCA135 FLW135 FVS135 GFO135 GPK135 GZG135 HJC135 HSY135 ICU135 IMQ135 IWM135 JGI135 JQE135 KAA135 KJW135 KTS135 LDO135 LNK135 LXG135 MHC135 MQY135 NAU135 NKQ135 NUM135 OEI135 OOE135 OYA135 PHW135 PRS135 QBO135 QLK135 QVG135 RFC135 ROY135 RYU135 SIQ135 SSM135 TCI135 TME135 TWA135 UFW135 UPS135 UZO135 VJK135 VTG135 WDC135 WMY135 WWU135 KO135 UK135 AEG135 AOC135 AXY135 BHU135 BRQ135 CBM135 CLI135 CVE135 DFA135 DOW135 DYS135 EIO135 ESK135 FCG135 FMC135 FVY135 GFU135 GPQ135 GZM135 HJI135 HTE135 IDA135 IMW135 IWS135 JGO135 JQK135 KAG135 KKC135 KTY135 LDU135 LNQ135 LXM135 MHI135 MRE135 NBA135 NKW135 NUS135 OEO135 OOK135 OYG135 PIC135 PRY135 QBU135 QLQ135 QVM135 RFI135 RPE135 RZA135 SIW135 SSS135 TCO135 TMK135 TWG135 UGC135 UPY135 UZU135 VJQ135 VTM135 WDI135 WNE135 WXA135 KL135 UH135 AED135 ANZ135 AXV135 BHR135 BRN135 CBJ135 CLF135 CVB135 DEX135 DOT135 DYP135 EIL135 ESH135 FCD135 FLZ135 FVV135 GFR135 GPN135 GZJ135 HJF135 HTB135 ICX135 IMT135 IWP135 JGL135 JQH135 KAD135 KJZ135 KTV135 LDR135 LNN135 LXJ135 MHF135 MRB135 NAX135 NKT135 NUP135 OEL135 OOH135 OYD135 PHZ135 PRV135 QBR135 QLN135 QVJ135 RFF135 RPB135 RYX135 SIT135 SSP135 TCL135 TMH135 TWD135 UFZ135 UPV135 UZR135 VJN135 VTJ135 WDF135 WNB135 BE135 BD133:BD134 KI129:KI130 UE129:UE130 AEA129:AEA130 ANW129:ANW130 AXS129:AXS130 BHO129:BHO130 BRK129:BRK130 CBG129:CBG130 CLC129:CLC130 CUY129:CUY130 DEU129:DEU130 DOQ129:DOQ130 DYM129:DYM130 EII129:EII130 ESE129:ESE130 FCA129:FCA130 FLW129:FLW130 FVS129:FVS130 GFO129:GFO130 GPK129:GPK130 GZG129:GZG130 HJC129:HJC130 HSY129:HSY130 ICU129:ICU130 IMQ129:IMQ130 IWM129:IWM130 JGI129:JGI130 JQE129:JQE130 KAA129:KAA130 KJW129:KJW130 KTS129:KTS130 LDO129:LDO130 LNK129:LNK130 LXG129:LXG130 MHC129:MHC130 MQY129:MQY130 NAU129:NAU130 NKQ129:NKQ130 NUM129:NUM130 OEI129:OEI130 OOE129:OOE130 OYA129:OYA130 PHW129:PHW130 PRS129:PRS130 QBO129:QBO130 QLK129:QLK130 QVG129:QVG130 RFC129:RFC130 ROY129:ROY130 RYU129:RYU130 SIQ129:SIQ130 SSM129:SSM130 TCI129:TCI130 TME129:TME130 TWA129:TWA130 UFW129:UFW130 UPS129:UPS130 UZO129:UZO130 VJK129:VJK130 VTG129:VTG130 WDC129:WDC130 WMY129:WMY130 WWU129:WWU130 KO129:KO130 UK129:UK130 AEG129:AEG130 AOC129:AOC130 AXY129:AXY130 BHU129:BHU130 BRQ129:BRQ130 CBM129:CBM130 CLI129:CLI130 CVE129:CVE130 DFA129:DFA130 DOW129:DOW130 DYS129:DYS130 EIO129:EIO130 ESK129:ESK130 FCG129:FCG130 FMC129:FMC130 FVY129:FVY130 GFU129:GFU130 GPQ129:GPQ130 GZM129:GZM130 HJI129:HJI130 HTE129:HTE130 IDA129:IDA130 IMW129:IMW130 IWS129:IWS130 JGO129:JGO130 JQK129:JQK130 KAG129:KAG130 KKC129:KKC130 KTY129:KTY130 LDU129:LDU130 LNQ129:LNQ130 LXM129:LXM130 MHI129:MHI130 MRE129:MRE130 NBA129:NBA130 NKW129:NKW130 NUS129:NUS130 OEO129:OEO130 OOK129:OOK130 OYG129:OYG130 PIC129:PIC130 PRY129:PRY130 QBU129:QBU130 QLQ129:QLQ130 QVM129:QVM130 RFI129:RFI130 RPE129:RPE130 RZA129:RZA130 SIW129:SIW130 SSS129:SSS130 TCO129:TCO130 TMK129:TMK130 TWG129:TWG130 UGC129:UGC130 UPY129:UPY130 UZU129:UZU130 VJQ129:VJQ130 VTM129:VTM130 WDI129:WDI130 WNE129:WNE130 WXA129:WXA130 KL129:KL130 UH129:UH130 AED129:AED130 ANZ129:ANZ130 AXV129:AXV130 BHR129:BHR130 BRN129:BRN130 CBJ129:CBJ130 CLF129:CLF130 CVB129:CVB130 DEX129:DEX130 DOT129:DOT130 DYP129:DYP130 EIL129:EIL130 ESH129:ESH130 FCD129:FCD130 FLZ129:FLZ130 FVV129:FVV130 GFR129:GFR130 GPN129:GPN130 GZJ129:GZJ130 HJF129:HJF130 HTB129:HTB130 ICX129:ICX130 IMT129:IMT130 IWP129:IWP130 JGL129:JGL130 JQH129:JQH130 KAD129:KAD130 KJZ129:KJZ130 KTV129:KTV130 LDR129:LDR130 LNN129:LNN130 LXJ129:LXJ130 MHF129:MHF130 MRB129:MRB130 NAX129:NAX130 NKT129:NKT130 NUP129:NUP130 OEL129:OEL130 OOH129:OOH130 OYD129:OYD130 PHZ129:PHZ130 PRV129:PRV130 QBR129:QBR130 QLN129:QLN130 QVJ129:QVJ130 RFF129:RFF130 RPB129:RPB130 RYX129:RYX130 SIT129:SIT130 SSP129:SSP130 TCL129:TCL130 TMH129:TMH130 TWD129:TWD130 UFZ129:UFZ130 UPV129:UPV130 UZR129:UZR130 VJN129:VJN130 VTJ129:VTJ130 WDF129:WDF130 WNB129:WNB130 VAC241 BH132 BE132 BI109:BI110 BD219 BF220 UQC220 BJ221 BG221 VKE221 BD221 WDW221 WNS221 WXO221 VUA221 KZ221 UV221 AER221 AON221 AYJ221 BIF221 BSB221 CBX221 CLT221 CVP221 DFL221 DPH221 DZD221 EIZ221 ESV221 FCR221 FMN221 FWJ221 GGF221 GQB221 GZX221 HJT221 HTP221 IDL221 INH221 IXD221 JGZ221 JQV221 KAR221 KKN221 KUJ221 LEF221 LOB221 LXX221 MHT221 MRP221 NBL221 NLH221 NVD221 OEZ221 OOV221 OYR221 PIN221 PSJ221 QCF221 QMB221 QVX221 RFT221 RPP221 RZL221 SJH221 STD221 TCZ221 TMV221 TWR221 UGN221 UQJ221 VAF221 VKB221 VTX221 WDT221 WNP221 WXL221 LF221 VB221 AEX221 AOT221 AYP221 BIL221 BSH221 CCD221 CLZ221 CVV221 DFR221 DPN221 DZJ221 EJF221 ETB221 FCX221 FMT221 FWP221 GGL221 GQH221 HAD221 HJZ221 HTV221 IDR221 INN221 IXJ221 JHF221 JRB221 KAX221 KKT221 KUP221 LEL221 LOH221 LYD221 MHZ221 MRV221 NBR221 NLN221 NVJ221 OFF221 OPB221 OYX221 PIT221 PSP221 QCL221 QMH221 QWD221 RFZ221 RPV221 RZR221 SJN221 STJ221 TDF221 TNB221 TWX221 UGT221 UQP221 VAL221 VKH221 VUD221 WDZ221 WNV221 WXR221 LC221 UY221 AEU221 AOQ221 AYM221 BII221 BSE221 CCA221 CLW221 CVS221 DFO221 DPK221 DZG221 EJC221 ESY221 FCU221 FMQ221 FWM221 GGI221 GQE221 HAA221 HJW221 HTS221 IDO221 INK221 IXG221 JHC221 JQY221 KAU221 KKQ221 KUM221 LEI221 LOE221 LYA221 MHW221 MRS221 NBO221 NLK221 NVG221 OFC221 OOY221 OYU221 PIQ221 PSM221 QCI221 QME221 QWA221 RFW221 RPS221 RZO221 SJK221 STG221 TDC221 TMY221 TWU221 UGQ221 UQM221 BG301:BG303 BD301:BD303 VAC301 BC304 AZ304 VJY305:VJY307 VTU305:VTU307 WDQ305:WDQ307 WNM305:WNM307 WXI305:WXI307 KT305:KT307 UP305:UP307 AEL305:AEL307 AOH305:AOH307 AYD305:AYD307 BHZ305:BHZ307 BRV305:BRV307 CBR305:CBR307 CLN305:CLN307 CVJ305:CVJ307 DFF305:DFF307 DPB305:DPB307 DYX305:DYX307 EIT305:EIT307 ESP305:ESP307 FCL305:FCL307 FMH305:FMH307 FWD305:FWD307 GFZ305:GFZ307 GPV305:GPV307 GZR305:GZR307 HJN305:HJN307 HTJ305:HTJ307 IDF305:IDF307 INB305:INB307 IWX305:IWX307 JGT305:JGT307 JQP305:JQP307 KAL305:KAL307 KKH305:KKH307 KUD305:KUD307 LDZ305:LDZ307 LNV305:LNV307 LXR305:LXR307 MHN305:MHN307 MRJ305:MRJ307 NBF305:NBF307 NLB305:NLB307 NUX305:NUX307 OET305:OET307 OOP305:OOP307 OYL305:OYL307 PIH305:PIH307 PSD305:PSD307 QBZ305:QBZ307 QLV305:QLV307 QVR305:QVR307 RFN305:RFN307 RPJ305:RPJ307 RZF305:RZF307 SJB305:SJB307 SSX305:SSX307 TCT305:TCT307 TMP305:TMP307 TWL305:TWL307 UGH305:UGH307 UQD305:UQD307 UZZ305:UZZ307 VJV305:VJV307 VTR305:VTR307 WDN305:WDN307 WNJ305:WNJ307 WXF305:WXF307 KZ305:KZ307 UV305:UV307 AER305:AER307 AON305:AON307 AYJ305:AYJ307 BIF305:BIF307 BSB305:BSB307 CBX305:CBX307 CLT305:CLT307 CVP305:CVP307 DFL305:DFL307 DPH305:DPH307 DZD305:DZD307 EIZ305:EIZ307 ESV305:ESV307 FCR305:FCR307 FMN305:FMN307 FWJ305:FWJ307 GGF305:GGF307 GQB305:GQB307 GZX305:GZX307 HJT305:HJT307 HTP305:HTP307 IDL305:IDL307 INH305:INH307 IXD305:IXD307 JGZ305:JGZ307 JQV305:JQV307 KAR305:KAR307 KKN305:KKN307 KUJ305:KUJ307 LEF305:LEF307 LOB305:LOB307 LXX305:LXX307 MHT305:MHT307 MRP305:MRP307 NBL305:NBL307 NLH305:NLH307 NVD305:NVD307 OEZ305:OEZ307 OOV305:OOV307 OYR305:OYR307 PIN305:PIN307 PSJ305:PSJ307 QCF305:QCF307 QMB305:QMB307 QVX305:QVX307 RFT305:RFT307 RPP305:RPP307 RZL305:RZL307 SJH305:SJH307 STD305:STD307 TCZ305:TCZ307 TMV305:TMV307 TWR305:TWR307 UGN305:UGN307 UQJ305:UQJ307 VAF305:VAF307 VKB305:VKB307 VTX305:VTX307 WDT305:WDT307 WNP305:WNP307 WXL305:WXL307 KW305:KW307 US305:US307 AEO305:AEO307 AOK305:AOK307 AYG305:AYG307 BIC305:BIC307 BRY305:BRY307 CBU305:CBU307 CLQ305:CLQ307 CVM305:CVM307 DFI305:DFI307 DPE305:DPE307 DZA305:DZA307 EIW305:EIW307 ESS305:ESS307 FCO305:FCO307 FMK305:FMK307 FWG305:FWG307 GGC305:GGC307 GPY305:GPY307 GZU305:GZU307 HJQ305:HJQ307 HTM305:HTM307 IDI305:IDI307 INE305:INE307 IXA305:IXA307 JGW305:JGW307 JQS305:JQS307 KAO305:KAO307 KKK305:KKK307 KUG305:KUG307 LEC305:LEC307 LNY305:LNY307 LXU305:LXU307 MHQ305:MHQ307 MRM305:MRM307 NBI305:NBI307 NLE305:NLE307 NVA305:NVA307 OEW305:OEW307 OOS305:OOS307 OYO305:OYO307 PIK305:PIK307 PSG305:PSG307 QCC305:QCC307 QLY305:QLY307 QVU305:QVU307 RFQ305:RFQ307 RPM305:RPM307 RZI305:RZI307 SJE305:SJE307 STA305:STA307 TCW305:TCW307 TMS305:TMS307 TWO305:TWO307 UGK305:UGK307 UQG305:UQG307 WXO324 BD213:BD216 VJQ218 VTM218 WDI218 WNE218 WXA218 KL218 UH218 AED218 ANZ218 AXV218 BHR218 BRN218 CBJ218 CLF218 CVB218 DEX218 DOT218 DYP218 EIL218 ESH218 FCD218 FLZ218 FVV218 GFR218 GPN218 GZJ218 HJF218 HTB218 ICX218 IMT218 IWP218 JGL218 JQH218 KAD218 KJZ218 KTV218 LDR218 LNN218 LXJ218 MHF218 MRB218 NAX218 NKT218 NUP218 OEL218 OOH218 OYD218 PHZ218 PRV218 QBR218 QLN218 QVJ218 RFF218 RPB218 RYX218 SIT218 SSP218 TCL218 TMH218 TWD218 UFZ218 UPV218 UZR218 VJN218 VTJ218 WDF218 WNB218 WWX218 KO218 UK218 AEG218 AOC218 AXY218 BHU218 BRQ218 CBM218 CLI218 CVE218 DFA218 DOW218 DYS218 EIO218 ESK218 FCG218 FMC218 FVY218 GFU218 GPQ218 GZM218 HJI218 HTE218 IDA218 IMW218 IWS218 JGO218 JQK218 KAG218 KKC218 KTY218 LDU218 LNQ218 LXM218 MHI218 MRE218 NBA218 NKW218 NUS218 OEO218 OOK218 OYG218 PIC218 PRY218 QBU218 QLQ218 QVM218 RFI218 RPE218 RZA218 SIW218 SSS218 TCO218 TMK218 TWG218 UGC218 UPY218 BF298 BI298 VAC299 BJ299 BG299 BD299 VJY299 VTU299 WDQ299 WNM299 WXI299 KT299 UP299 AEL299 AOH299 AYD299 BHZ299 BRV299 CBR299 CLN299 CVJ299 DFF299 DPB299 DYX299 EIT299 ESP299 FCL299 FMH299 FWD299 GFZ299 GPV299 GZR299 HJN299 HTJ299 IDF299 INB299 IWX299 JGT299 JQP299 KAL299 KKH299 KUD299 LDZ299 LNV299 LXR299 MHN299 MRJ299 NBF299 NLB299 NUX299 OET299 OOP299 OYL299 PIH299 PSD299 QBZ299 QLV299 QVR299 RFN299 RPJ299 RZF299 SJB299 SSX299 TCT299 TMP299 TWL299 UGH299 UQD299 UZZ299 VJV299 VTR299 WDN299 WNJ299 WXF299 KZ299 UV299 AER299 AON299 AYJ299 BIF299 BSB299 CBX299 CLT299 CVP299 DFL299 DPH299 DZD299 EIZ299 ESV299 FCR299 FMN299 FWJ299 GGF299 GQB299 GZX299 HJT299 HTP299 IDL299 INH299 IXD299 JGZ299 JQV299 KAR299 KKN299 KUJ299 LEF299 LOB299 LXX299 MHT299 MRP299 NBL299 NLH299 NVD299 OEZ299 OOV299 OYR299 PIN299 PSJ299 QCF299 QMB299 QVX299 RFT299 RPP299 RZL299 SJH299 STD299 TCZ299 TMV299 TWR299 UGN299 UQJ299 VAF299 VKB299 VTX299 WDT299 WNP299 WXL299 KW299 US299 AEO299 AOK299 AYG299 BIC299 BRY299 CBU299 CLQ299 CVM299 DFI299 DPE299 DZA299 EIW299 ESS299 FCO299 FMK299 FWG299 GGC299 GPY299 GZU299 HJQ299 HTM299 IDI299 INE299 IXA299 JGW299 JQS299 KAO299 KKK299 KUG299 LEC299 LNY299 LXU299 MHQ299 MRM299 NBI299 NLE299 NVA299 OEW299 OOS299 OYO299 PIK299 PSG299 QCC299 QLY299 QVU299 RFQ299 RPM299 RZI299 SJE299 STA299 TCW299 TMS299 TWO299 UGK299 UQG299 BF300 VJY301 VTU301 WDQ301 WNM301 WXI301 KT301 UP301 AEL301 AOH301 AYD301 BHZ301 BRV301 CBR301 CLN301 CVJ301 DFF301 DPB301 DYX301 EIT301 ESP301 FCL301 FMH301 FWD301 GFZ301 GPV301 GZR301 HJN301 HTJ301 IDF301 INB301 IWX301 JGT301 JQP301 KAL301 KKH301 KUD301 LDZ301 LNV301 LXR301 MHN301 MRJ301 NBF301 NLB301 NUX301 OET301 OOP301 OYL301 PIH301 PSD301 QBZ301 QLV301 QVR301 RFN301 RPJ301 RZF301 SJB301 SSX301 TCT301 TMP301 TWL301 UGH301 UQD301 UZZ301 VJV301 VTR301 WDN301 WNJ301 WXF301 KZ301 UV301 AER301 AON301 AYJ301 BIF301 BSB301 CBX301 CLT301 CVP301 DFL301 DPH301 DZD301 EIZ301 ESV301 FCR301 FMN301 FWJ301 GGF301 GQB301 GZX301 HJT301 HTP301 IDL301 INH301 IXD301 JGZ301 JQV301 KAR301 KKN301 KUJ301 LEF301 LOB301 LXX301 MHT301 MRP301 NBL301 NLH301 NVD301 OEZ301 OOV301 OYR301 PIN301 PSJ301 QCF301 QMB301 QVX301 RFT301 RPP301 RZL301 SJH301 STD301 TCZ301 TMV301 TWR301 UGN301 UQJ301 VAF301 VKB301 VTX301 WDT301 WNP301 WXL301 KW301 US301 AEO301 AOK301 AYG301 BIC301 BRY301 CBU301 CLQ301 CVM301 DFI301 DPE301 DZA301 EIW301 ESS301 FCO301 FMK301 FWG301 GGC301 GPY301 GZU301 HJQ301 HTM301 IDI301 INE301 IXA301 JGW301 JQS301 KAO301 KKK301 KUG301 LEC301 LNY301 LXU301 MHQ301 MRM301 NBI301 NLE301 NVA301 OEW301 OOS301 OYO301 PIK301 PSG301 QCC301 QLY301 QVU301 RFQ301 RPM301 RZI301 SJE301 STA301 TCW301 TMS301 TWO301 UGK301 UQG301 BJ301:BJ303 VJY303 VTU303 WDQ303 WNM303 WXI303 KT303 UP303 AEL303 AOH303 AYD303 BHZ303 BRV303 CBR303 CLN303 CVJ303 DFF303 DPB303 DYX303 EIT303 ESP303 FCL303 FMH303 FWD303 GFZ303 GPV303 GZR303 HJN303 HTJ303 IDF303 INB303 IWX303 JGT303 JQP303 KAL303 KKH303 KUD303 LDZ303 LNV303 LXR303 MHN303 MRJ303 NBF303 NLB303 NUX303 OET303 OOP303 OYL303 PIH303 PSD303 QBZ303 QLV303 QVR303 RFN303 RPJ303 RZF303 SJB303 SSX303 TCT303 TMP303 TWL303 UGH303 UQD303 UZZ303 VJV303 VTR303 WDN303 WNJ303 WXF303 KZ303 UV303 AER303 AON303 AYJ303 BIF303 BSB303 CBX303 CLT303 CVP303 DFL303 DPH303 DZD303 EIZ303 ESV303 FCR303 FMN303 FWJ303 GGF303 GQB303 GZX303 HJT303 HTP303 IDL303 INH303 IXD303 JGZ303 JQV303 KAR303 KKN303 KUJ303 LEF303 LOB303 LXX303 MHT303 MRP303 NBL303 NLH303 NVD303 OEZ303 OOV303 OYR303 PIN303 PSJ303 QCF303 QMB303 QVX303 RFT303 RPP303 RZL303 SJH303 STD303 TCZ303 TMV303 TWR303 UGN303 UQJ303 VAF303 VKB303 VTX303 WDT303 WNP303 WXL303 KW303 US303 AEO303 AOK303 AYG303 BIC303 BRY303 CBU303 CLQ303 CVM303 DFI303 DPE303 DZA303 EIW303 ESS303 FCO303 FMK303 FWG303 GGC303 GPY303 GZU303 HJQ303 HTM303 IDI303 INE303 IXA303 JGW303 JQS303 KAO303 KKK303 KUG303 LEC303 LNY303 LXU303 MHQ303 MRM303 NBI303 NLE303 NVA303 OEW303 OOS303 OYO303 PIK303 PSG303 QCC303 QLY303 QVU303 RFQ303 RPM303 RZI303 SJE303 STA303 TCW303 TMS303 TWO303 UGK303 UQG303 KD65:KD66 KD70:KD71 KD75:KD76 KD99:KD100 KD86:KD87 KD95:KD96 WWJ134 KD90:KD91 ANL107:ANL108 BC109:BC110 WNB133 WDF133 VTJ133 VJN133 UZR133 UPV133 UFZ133 TWD133 TMH133 TCL133 SSP133 SIT133 RYX133 RPB133 RFF133 QVJ133 QLN133 QBR133 PRV133 PHZ133 OYD133 OOH133 OEL133 NUP133 NKT133 NAX133 MRB133 MHF133 LXJ133 LNN133 LDR133 KTV133 KJZ133 KAD133 JQH133 JGL133 IWP133 IMT133 ICX133 HTB133 HJF133 GZJ133 GPN133 GFR133 FVV133 FLZ133 FCD133 ESH133 EIL133 DYP133 DOT133 DEX133 CVB133 CLF133 CBJ133 BRN133 BHR133 AXV133 ANZ133 AED133 UH133 KL133 WXA133 WNE133 WDI133 VTM133 VJQ133 UZU133 UPY133 UGC133 TWG133 TMK133 TCO133 SSS133 SIW133 RZA133 RPE133 RFI133 QVM133 QLQ133 QBU133 PRY133 PIC133 OYG133 OOK133 OEO133 NUS133 NKW133 NBA133 MRE133 MHI133 LXM133 LNQ133 LDU133 KTY133 KKC133 KAG133 JQK133 JGO133 IWS133 IMW133 IDA133 HTE133 HJI133 GZM133 GPQ133 GFU133 FVY133 FMC133 FCG133 ESK133 EIO133 DYS133 DOW133 DFA133 CVE133 CLI133 CBM133 BRQ133 BHU133 AXY133 AOC133 AEG133 UK133 KO133 WWU133 WMY133 WDC133 VTG133 VJK133 UZO133 UPS133 UFW133 TWA133 TME133 TCI133 SSM133 SIQ133 RYU133 ROY133 RFC133 QVG133 QLK133 QBO133 PRS133 PHW133 OYA133 OOE133 OEI133 NUM133 NKQ133 NAU133 MQY133 MHC133 LXG133 LNK133 LDO133 KTS133 KJW133 KAA133 JQE133 JGI133 IWM133 IMQ133 ICU133 HSY133 HJC133 GZG133 GPK133 GFO133 FVS133 FLW133 FCA133 ESE133 EII133 DYM133 DOQ133 DEU133 CUY133 CLC133 CBG133 BRK133 BHO133 AXS133 ANW133 AEA133 UE133 KI133 WWX133 BA133:BA134 JU134 TQ134 ADM134 ANI134 AXE134 BHA134 BQW134 CAS134 CKO134 CUK134 DEG134 DOC134 DXY134 EHU134 ERQ134 FBM134 FLI134 FVE134 GFA134 GOW134 GYS134 HIO134 HSK134 ICG134 IMC134 IVY134 JFU134 JPQ134 JZM134 KJI134 KTE134 LDA134 LMW134 LWS134 MGO134 MQK134 NAG134 NKC134 NTY134 ODU134 ONQ134 OXM134 PHI134 PRE134 QBA134 QKW134 QUS134 REO134 ROK134 RYG134 SIC134 SRY134 TBU134 TLQ134 TVM134 UFI134 UPE134 UZA134 VIW134 VSS134 WCO134 WMK134 WWG134 KA134 TW134 ADS134 ANO134 AXK134 BHG134 BRC134 CAY134 CKU134 CUQ134 DEM134 DOI134 DYE134 EIA134 ERW134 FBS134 FLO134 FVK134 GFG134 GPC134 GYY134 HIU134 HSQ134 ICM134 IMI134 IWE134 JGA134 JPW134 JZS134 KJO134 KTK134 LDG134 LNC134 LWY134 MGU134 MQQ134 NAM134 NKI134 NUE134 OEA134 ONW134 OXS134 PHO134 PRK134 QBG134 QLC134 QUY134 REU134 ROQ134 RYM134 SII134 SSE134 TCA134 TLW134 TVS134 UFO134 UPK134 UZG134 VJC134 VSY134 WCU134 WMQ134 WWM134 JX134 TT134 ADP134 ANL134 AXH134 BHD134 BQZ134 CAV134 CKR134 CUN134 DEJ134 DOF134 DYB134 EHX134 ERT134 FBP134 FLL134 FVH134 GFD134 GOZ134 GYV134 HIR134 HSN134 ICJ134 IMF134 IWB134 JFX134 JPT134 JZP134 KJL134 KTH134 LDD134 LMZ134 LWV134 MGR134 MQN134 NAJ134 NKF134 NUB134 ODX134 ONT134 OXP134 PHL134 PRH134 QBD134 QKZ134 QUV134 RER134 RON134 RYJ134 SIF134 SSB134 TBX134 TLT134 TVP134 UFL134 UPH134 UZD134 VIZ134 VSV134 WCR134 WMN134 KD80 WMQ308:WMQ309 BI85:BI105 KD83 AX214:AX216 BG305:BG307 BD305:BD307 BJ305:BJ307 VAC305:VAC307 WWM308:WWM309 JX308:JX309 TT308:TT309 ADP308:ADP309 ANL308:ANL309 AXH308:AXH309 BHD308:BHD309 BQZ308:BQZ309 CAV308:CAV309 CKR308:CKR309 CUN308:CUN309 DEJ308:DEJ309 DOF308:DOF309 DYB308:DYB309 EHX308:EHX309 ERT308:ERT309 FBP308:FBP309 FLL308:FLL309 FVH308:FVH309 GFD308:GFD309 GOZ308:GOZ309 GYV308:GYV309 HIR308:HIR309 HSN308:HSN309 ICJ308:ICJ309 IMF308:IMF309 IWB308:IWB309 JFX308:JFX309 JPT308:JPT309 JZP308:JZP309 KJL308:KJL309 KTH308:KTH309 LDD308:LDD309 LMZ308:LMZ309 LWV308:LWV309 MGR308:MGR309 MQN308:MQN309 NAJ308:NAJ309 NKF308:NKF309 NUB308:NUB309 ODX308:ODX309 ONT308:ONT309 OXP308:OXP309 PHL308:PHL309 PRH308:PRH309 QBD308:QBD309 QKZ308:QKZ309 QUV308:QUV309 RER308:RER309 RON308:RON309 RYJ308:RYJ309 SIF308:SIF309 SSB308:SSB309 TBX308:TBX309 TLT308:TLT309 TVP308:TVP309 UFL308:UFL309 UPH308:UPH309 UZD308:UZD309 VIZ308:VIZ309 VSV308:VSV309 WCR308:WCR309 WMN308:WMN309 WWJ308:WWJ309 KD308:KD309 TZ308:TZ309 ADV308:ADV309 ANR308:ANR309 AXN308:AXN309 BHJ308:BHJ309 BRF308:BRF309 CBB308:CBB309 CKX308:CKX309 CUT308:CUT309 DEP308:DEP309 DOL308:DOL309 DYH308:DYH309 EID308:EID309 ERZ308:ERZ309 FBV308:FBV309 FLR308:FLR309 FVN308:FVN309 GFJ308:GFJ309 GPF308:GPF309 GZB308:GZB309 HIX308:HIX309 HST308:HST309 ICP308:ICP309 IML308:IML309 IWH308:IWH309 JGD308:JGD309 JPZ308:JPZ309 JZV308:JZV309 KJR308:KJR309 KTN308:KTN309 LDJ308:LDJ309 LNF308:LNF309 LXB308:LXB309 MGX308:MGX309 MQT308:MQT309 NAP308:NAP309 NKL308:NKL309 NUH308:NUH309 OED308:OED309 ONZ308:ONZ309 OXV308:OXV309 PHR308:PHR309 PRN308:PRN309 QBJ308:QBJ309 QLF308:QLF309 QVB308:QVB309 REX308:REX309 ROT308:ROT309 RYP308:RYP309 SIL308:SIL309 SSH308:SSH309 TCD308:TCD309 TLZ308:TLZ309 TVV308:TVV309 UFR308:UFR309 UPN308:UPN309 UZJ308:UZJ309 VJF308:VJF309 VTB308:VTB309 WCX308:WCX309 WMT308:WMT309 WWP308:WWP309 KA308:KA309 TW308:TW309 ADS308:ADS309 ANO308:ANO309 AXK308:AXK309 BHG308:BHG309 BRC308:BRC309 CAY308:CAY309 CKU308:CKU309 CUQ308:CUQ309 DEM308:DEM309 DOI308:DOI309 DYE308:DYE309 EIA308:EIA309 ERW308:ERW309 FBS308:FBS309 FLO308:FLO309 FVK308:FVK309 GFG308:GFG309 GPC308:GPC309 GYY308:GYY309 HIU308:HIU309 HSQ308:HSQ309 ICM308:ICM309 IMI308:IMI309 IWE308:IWE309 JGA308:JGA309 JPW308:JPW309 JZS308:JZS309 KJO308:KJO309 KTK308:KTK309 LDG308:LDG309 LNC308:LNC309 LWY308:LWY309 MGU308:MGU309 MQQ308:MQQ309 NAM308:NAM309 NKI308:NKI309 NUE308:NUE309 OEA308:OEA309 ONW308:ONW309 OXS308:OXS309 PHO308:PHO309 PRK308:PRK309 QBG308:QBG309 QLC308:QLC309 QUY308:QUY309 REU308:REU309 ROQ308:ROQ309 RYM308:RYM309 SII308:SII309 SSE308:SSE309 TCA308:TCA309 TLW308:TLW309 TVS308:TVS309 UFO308:UFO309 UPK308:UPK309 UZG308:UZG309 BI308:BJ309 VJC308:VJC309 BF308:BF309 VSY308:VSY309 BC64:BC83 BC85:BC105 BI63:BI83 BI226:BI229 VJY241 VTU241 WDQ241 WNM241 WXI241 KT241 UP241 AEL241 AOH241 AYD241 BHZ241 BRV241 CBR241 CLN241 CVJ241 DFF241 DPB241 DYX241 EIT241 ESP241 FCL241 FMH241 FWD241 GFZ241 GPV241 GZR241 HJN241 HTJ241 IDF241 INB241 IWX241 JGT241 JQP241 KAL241 KKH241 KUD241 LDZ241 LNV241 LXR241 MHN241 MRJ241 NBF241 NLB241 NUX241 OET241 OOP241 OYL241 PIH241 PSD241 QBZ241 QLV241 QVR241 RFN241 RPJ241 RZF241 SJB241 SSX241 TCT241 TMP241 TWL241 UGH241 UQD241 UZZ241 VJV241 VTR241 WDN241 WNJ241 WXF241 KZ241 UV241 AER241 AON241 AYJ241 BIF241 BSB241 CBX241 CLT241 CVP241 DFL241 DPH241 DZD241 EIZ241 ESV241 FCR241 FMN241 FWJ241 GGF241 GQB241 GZX241 HJT241 HTP241 IDL241 INH241 IXD241 JGZ241 JQV241 KAR241 KKN241 KUJ241 LEF241 LOB241 LXX241 MHT241 MRP241 NBL241 NLH241 NVD241 OEZ241 OOV241 OYR241 PIN241 PSJ241 QCF241 QMB241 QVX241 RFT241 RPP241 RZL241 SJH241 STD241 TCZ241 TMV241 TWR241 UGN241 UQJ241 VAF241 VKB241 VTX241 WDT241 WNP241 WXL241 KW241 US241 AEO241 AOK241 AYG241 BIC241 BRY241 CBU241 CLQ241 CVM241 DFI241 DPE241 DZA241 EIW241 ESS241 FCO241 FMK241 FWG241 GGC241 GPY241 GZU241 HJQ241 HTM241 IDI241 INE241 IXA241 JGW241 JQS241 KAO241 KKK241 KUG241 LEC241 LNY241 LXU241 MHQ241 MRM241 NBI241 NLE241 NVA241 OEW241 OOS241 OYO241 PIK241 PSG241 QCC241 QLY241 QVU241 RFQ241 RPM241 RZI241 SJE241 STA241 TCW241 TMS241 TWO241 UGK241 UQG241 BH33:BH43 WCU308:WCU309 WNS324 WDW324 VUA324 VKE324 VAI324 UQM324 UGQ324 TWU324 TMY324 TDC324 STG324 SJK324 RZO324 RPS324 RFW324 QWA324 QME324 QCI324 PSM324 PIQ324 OYU324 OOY324 OFC324 NVG324 NLK324 NBO324 MRS324 MHW324 LYA324 LOE324 LEI324 KUM324 KKQ324 KAU324 JQY324 JHC324 IXG324 INK324 IDO324 HTS324 HJW324 HAA324 GQE324 GGI324 FWM324 FMQ324 FCU324 ESY324 EJC324 DZG324 DPK324 DFO324 CVS324 CLW324 CCA324 BSE324 BII324 AYM324 AOQ324 AEU324 UY324 LC324 WXR324 WNV324 WDZ324 VUD324 VKH324 VAL324 UQP324 UGT324 TWX324 TNB324 TDF324 STJ324 SJN324 RZR324 RPV324 RFZ324 QWD324 QMH324 QCL324 PSP324 PIT324 OYX324 OPB324 OFF324 NVJ324 NLN324 NBR324 MRV324 MHZ324 LYD324 LOH324 LEL324 KUP324 KKT324 KAX324 JRB324 JHF324 IXJ324 INN324 IDR324 HTV324 HJZ324 HAD324 GQH324 GGL324 FWP324 FMT324 FCX324 ETB324 EJF324 DZJ324 DPN324 DFR324 CVV324 CLZ324 CCD324 BSH324 BIL324 AYP324 AOT324 AEX324 VB324 BD139:BD140 VTU140 WDQ140 WNM140 WXI140 KT140 UP140 AEL140 AOH140 AYD140 BHZ140 BRV140 CBR140 CLN140 CVJ140 DFF140 DPB140 DYX140 EIT140 ESP140 FCL140 FMH140 FWD140 GFZ140 GPV140 GZR140 HJN140 HTJ140 IDF140 INB140 IWX140 JGT140 JQP140 KAL140 KKH140 KUD140 LDZ140 LNV140 LXR140 MHN140 MRJ140 NBF140 NLB140 NUX140 OET140 OOP140 OYL140 PIH140 PSD140 QBZ140 QLV140 QVR140 RFN140 RPJ140 RZF140 SJB140 SSX140 TCT140 TMP140 TWL140 UGH140 UQD140 UZZ140 VJV140 VTR140 WDN140 WNJ140 WXF140 KZ140 UV140 AER140 AON140 AYJ140 BIF140 BSB140 CBX140 CLT140 CVP140 DFL140 DPH140 DZD140 EIZ140 ESV140 FCR140 FMN140 FWJ140 GGF140 GQB140 GZX140 HJT140 HTP140 IDL140 INH140 IXD140 JGZ140 JQV140 KAR140 KKN140 KUJ140 LEF140 LOB140 LXX140 MHT140 MRP140 NBL140 NLH140 NVD140 OEZ140 OOV140 OYR140 PIN140 PSJ140 QCF140 QMB140 QVX140 RFT140 RPP140 RZL140 SJH140 STD140 TCZ140 TMV140 TWR140 UGN140 UQJ140 VAF140 VKB140 VTX140 WDT140 WNP140 WXL140 KW140 US140 AEO140 AOK140 AYG140 BIC140 BRY140 CBU140 CLQ140 CVM140 DFI140 DPE140 DZA140 EIW140 ESS140 FCO140 FMK140 FWG140 GGC140 GPY140 GZU140 HJQ140 HTM140 IDI140 INE140 IXA140 JGW140 JQS140 KAO140 KKK140 KUG140 LEC140 LNY140 LXU140 MHQ140 MRM140 NBI140 NLE140 NVA140 OEW140 OOS140 OYO140 PIK140 PSG140 QCC140 QLY140 QVU140 RFQ140 RPM140 RZI140 SJE140 STA140 TCW140 TMS140 TWO140 UGK140 UQG140 VAC140 VJY140 VJY142 VTU142 WDQ142 WNM142 WXI142 KT142 UP142 AEL142 AOH142 AYD142 BHZ142 BRV142 CBR142 CLN142 CVJ142 DFF142 DPB142 DYX142 EIT142 ESP142 FCL142 FMH142 FWD142 GFZ142 GPV142 GZR142 HJN142 HTJ142 IDF142 INB142 IWX142 JGT142 JQP142 KAL142 KKH142 KUD142 LDZ142 LNV142 LXR142 MHN142 MRJ142 NBF142 NLB142 NUX142 OET142 OOP142 OYL142 PIH142 PSD142 QBZ142 QLV142 QVR142 RFN142 RPJ142 RZF142 SJB142 SSX142 TCT142 TMP142 TWL142 UGH142 UQD142 UZZ142 VJV142 VTR142 WDN142 WNJ142 WXF142 KZ142 UV142 AER142 AON142 AYJ142 BIF142 BSB142 CBX142 CLT142 CVP142 DFL142 DPH142 DZD142 EIZ142 ESV142 FCR142 FMN142 FWJ142 GGF142 GQB142 GZX142 HJT142 HTP142 IDL142 INH142 IXD142 JGZ142 JQV142 KAR142 KKN142 KUJ142 LEF142 LOB142 LXX142 MHT142 MRP142 NBL142 NLH142 NVD142 OEZ142 OOV142 OYR142 PIN142 PSJ142 QCF142 QMB142 QVX142 RFT142 RPP142 RZL142 SJH142 STD142 TCZ142 TMV142 TWR142 UGN142 UQJ142 VAF142 VKB142 VTX142 WDT142 WNP142 WXL142 KW142 US142 AEO142 AOK142 AYG142 BIC142 BRY142 CBU142 CLQ142 CVM142 DFI142 DPE142 DZA142 EIW142 ESS142 FCO142 FMK142 FWG142 GGC142 GPY142 GZU142 HJQ142 HTM142 IDI142 INE142 IXA142 JGW142 JQS142 KAO142 KKK142 KUG142 LEC142 LNY142 LXU142 MHQ142 MRM142 NBI142 NLE142 NVA142 OEW142 OOS142 OYO142 PIK142 PSG142 QCC142 QLY142 QVU142 RFQ142 RPM142 RZI142 SJE142 STA142 TCW142 TMS142 TWO142 UGK142 UQG142 VAC142 BJ155 VAC144 UQG144 UGK144 TWO144 TMS144 TCW144 STA144 SJE144 RZI144 RPM144 RFQ144 QVU144 QLY144 QCC144 PSG144 PIK144 OYO144 OOS144 OEW144 NVA144 NLE144 NBI144 MRM144 MHQ144 LXU144 LNY144 LEC144 KUG144 KKK144 KAO144 JQS144 JGW144 IXA144 INE144 IDI144 HTM144 HJQ144 GZU144 GPY144 GGC144 FWG144 FMK144 FCO144 ESS144 EIW144 DZA144 DPE144 DFI144 CVM144 CLQ144 CBU144 BRY144 BIC144 AYG144 AOK144 AEO144 US144 KW144 WXL144 WNP144 WDT144 VTX144 VKB144 VAF144 UQJ144 UGN144 TWR144 TMV144 TCZ144 STD144 SJH144 RZL144 RPP144 RFT144 QVX144 QMB144 QCF144 PSJ144 PIN144 OYR144 OOV144 OEZ144 NVD144 NLH144 NBL144 MRP144 MHT144 LXX144 LOB144 LEF144 KUJ144 KKN144 KAR144 JQV144 JGZ144 IXD144 INH144 IDL144 HTP144 HJT144 GZX144 GQB144 GGF144 FWJ144 FMN144 FCR144 ESV144 EIZ144 DZD144 DPH144 DFL144 CVP144 CLT144 CBX144 BSB144 BIF144 AYJ144 AON144 AER144 UV144 KZ144 WXF144 WNJ144 WDN144 VTR144 VJV144 UZZ144 UQD144 UGH144 TWL144 TMP144 TCT144 SSX144 SJB144 RZF144 RPJ144 RFN144 QVR144 QLV144 QBZ144 PSD144 PIH144 OYL144 OOP144 OET144 NUX144 NLB144 NBF144 MRJ144 MHN144 LXR144 LNV144 LDZ144 KUD144 KKH144 KAL144 JQP144 JGT144 IWX144 INB144 IDF144 HTJ144 HJN144 GZR144 GPV144 GFZ144 FWD144 FMH144 FCL144 ESP144 EIT144 DYX144 DPB144 DFF144 CVJ144 CLN144 CBR144 BRV144 BHZ144 AYD144 AOH144 AEL144 UP144 KT144 WXI144 WNM144 WDQ144 VTU144 VJY144 VAC154 VJY148 VJY154 VTU148 VTU154 WDQ148 WDQ154 WNM148 WNM154 WXI148 WXI154 KT148 KT154 UP148 UP154 AEL148 AEL154 AOH148 AOH154 AYD148 AYD154 BHZ148 BHZ154 BRV148 BRV154 CBR148 CBR154 CLN148 CLN154 CVJ148 CVJ154 DFF148 DFF154 DPB148 DPB154 DYX148 DYX154 EIT148 EIT154 ESP148 ESP154 FCL148 FCL154 FMH148 FMH154 FWD148 FWD154 GFZ148 GFZ154 GPV148 GPV154 GZR148 GZR154 HJN148 HJN154 HTJ148 HTJ154 IDF148 IDF154 INB148 INB154 IWX148 IWX154 JGT148 JGT154 JQP148 JQP154 KAL148 KAL154 KKH148 KKH154 KUD148 KUD154 LDZ148 LDZ154 LNV148 LNV154 LXR148 LXR154 MHN148 MHN154 MRJ148 MRJ154 NBF148 NBF154 NLB148 NLB154 NUX148 NUX154 OET148 OET154 OOP148 OOP154 OYL148 OYL154 PIH148 PIH154 PSD148 PSD154 QBZ148 QBZ154 QLV148 QLV154 QVR148 QVR154 RFN148 RFN154 RPJ148 RPJ154 RZF148 RZF154 SJB148 SJB154 SSX148 SSX154 TCT148 TCT154 TMP148 TMP154 TWL148 TWL154 UGH148 UGH154 UQD148 UQD154 UZZ148 UZZ154 VJV148 VJV154 VTR148 VTR154 WDN148 WDN154 WNJ148 WNJ154 WXF148 WXF154 KZ148 KZ154 UV148 UV154 AER148 AER154 AON148 AON154 AYJ148 AYJ154 BIF148 BIF154 BSB148 BSB154 CBX148 CBX154 CLT148 CLT154 CVP148 CVP154 DFL148 DFL154 DPH148 DPH154 DZD148 DZD154 EIZ148 EIZ154 ESV148 ESV154 FCR148 FCR154 FMN148 FMN154 FWJ148 FWJ154 GGF148 GGF154 GQB148 GQB154 GZX148 GZX154 HJT148 HJT154 HTP148 HTP154 IDL148 IDL154 INH148 INH154 IXD148 IXD154 JGZ148 JGZ154 JQV148 JQV154 KAR148 KAR154 KKN148 KKN154 KUJ148 KUJ154 LEF148 LEF154 LOB148 LOB154 LXX148 LXX154 MHT148 MHT154 MRP148 MRP154 NBL148 NBL154 NLH148 NLH154 NVD148 NVD154 OEZ148 OEZ154 OOV148 OOV154 OYR148 OYR154 PIN148 PIN154 PSJ148 PSJ154 QCF148 QCF154 QMB148 QMB154 QVX148 QVX154 RFT148 RFT154 RPP148 RPP154 RZL148 RZL154 SJH148 SJH154 STD148 STD154 TCZ148 TCZ154 TMV148 TMV154 TWR148 TWR154 UGN148 UGN154 UQJ148 UQJ154 VAF148 VAF154 VKB148 VKB154 VTX148 VTX154 WDT148 WDT154 WNP148 WNP154 WXL148 WXL154 KW148 KW154 US148 US154 AEO148 AEO154 AOK148 AOK154 AYG148 AYG154 BIC148 BIC154 BRY148 BRY154 CBU148 CBU154 CLQ148 CLQ154 CVM148 CVM154 DFI148 DFI154 DPE148 DPE154 DZA148 DZA154 EIW148 EIW154 ESS148 ESS154 FCO148 FCO154 FMK148 FMK154 FWG148 FWG154 GGC148 GGC154 GPY148 GPY154 GZU148 GZU154 HJQ148 HJQ154 HTM148 HTM154 IDI148 IDI154 INE148 INE154 IXA148 IXA154 JGW148 JGW154 JQS148 JQS154 KAO148 KAO154 KKK148 KKK154 KUG148 KUG154 LEC148 LEC154 LNY148 LNY154 LXU148 LXU154 MHQ148 MHQ154 MRM148 MRM154 NBI148 NBI154 NLE148 NLE154 NVA148 NVA154 OEW148 OEW154 OOS148 OOS154 OYO148 OYO154 PIK148 PIK154 PSG148 PSG154 QCC148 QCC154 QLY148 QLY154 QVU148 QVU154 RFQ148 RFQ154 RPM148 RPM154 RZI148 RZI154 SJE148 SJE154 STA148 STA154 TCW148 TCW154 TMS148 TMS154 TWO148 TWO154 UGK148 UGK154 UQG148 UQG154 VAC148 VTU146 WDQ146 WNM146 WXI146 KT146 UP146 AEL146 AOH146 AYD146 BHZ146 BRV146 CBR146 CLN146 CVJ146 DFF146 DPB146 DYX146 EIT146 ESP146 FCL146 FMH146 FWD146 GFZ146 GPV146 GZR146 HJN146 HTJ146 IDF146 INB146 IWX146 JGT146 JQP146 KAL146 KKH146 KUD146 LDZ146 LNV146 LXR146 MHN146 MRJ146 NBF146 NLB146 NUX146 OET146 OOP146 OYL146 PIH146 PSD146 QBZ146 QLV146 QVR146 RFN146 RPJ146 RZF146 SJB146 SSX146 TCT146 TMP146 TWL146 UGH146 UQD146 UZZ146 VJV146 VTR146 WDN146 WNJ146 WXF146 KZ146 UV146 AER146 AON146 AYJ146 BIF146 BSB146 CBX146 CLT146 CVP146 DFL146 DPH146 DZD146 EIZ146 ESV146 FCR146 FMN146 FWJ146 GGF146 GQB146 GZX146 HJT146 HTP146 IDL146 INH146 IXD146 JGZ146 JQV146 KAR146 KKN146 KUJ146 LEF146 LOB146 LXX146 MHT146 MRP146 NBL146 NLH146 NVD146 OEZ146 OOV146 OYR146 PIN146 PSJ146 QCF146 QMB146 QVX146 RFT146 RPP146 RZL146 SJH146 STD146 TCZ146 TMV146 TWR146 UGN146 UQJ146 VAF146 VKB146 VTX146 WDT146 WNP146 WXL146 KW146 US146 AEO146 AOK146 AYG146 BIC146 BRY146 CBU146 CLQ146 CVM146 DFI146 DPE146 DZA146 EIW146 ESS146 FCO146 FMK146 FWG146 GGC146 GPY146 GZU146 HJQ146 HTM146 IDI146 INE146 IXA146 JGW146 JQS146 KAO146 KKK146 KUG146 LEC146 LNY146 LXU146 MHQ146 MRM146 NBI146 NLE146 NVA146 OEW146 OOS146 OYO146 PIK146 PSG146 QCC146 QLY146 QVU146 RFQ146 RPM146 RZI146 SJE146 STA146 TCW146 TMS146 TWO146 UGK146 UQG146 VAC146 VJY146 BG139:BG151 BD143:BD151 BJ139:BJ151 VJY248 VAC248 UQG248 UGK248 TWO248 TMS248 TCW248 STA248 SJE248 RZI248 RPM248 RFQ248 QVU248 QLY248 QCC248 PSG248 PIK248 OYO248 OOS248 OEW248 NVA248 NLE248 NBI248 MRM248 MHQ248 LXU248 LNY248 LEC248 KUG248 KKK248 KAO248 JQS248 JGW248 IXA248 INE248 IDI248 HTM248 HJQ248 GZU248 GPY248 GGC248 FWG248 FMK248 FCO248 ESS248 EIW248 DZA248 DPE248 DFI248 CVM248 CLQ248 CBU248 BRY248 BIC248 AYG248 AOK248 AEO248 US248 KW248 WXL248 WNP248 WDT248 VTX248 VKB248 VAF248 UQJ248 UGN248 TWR248 TMV248 TCZ248 STD248 SJH248 RZL248 RPP248 RFT248 QVX248 QMB248 QCF248 PSJ248 PIN248 OYR248 OOV248 OEZ248 NVD248 NLH248 NBL248 MRP248 MHT248 LXX248 LOB248 LEF248 KUJ248 KKN248 KAR248 JQV248 JGZ248 IXD248 INH248 IDL248 HTP248 HJT248 GZX248 GQB248 GGF248 FWJ248 FMN248 FCR248 ESV248 EIZ248 DZD248 DPH248 DFL248 CVP248 CLT248 CBX248 BSB248 BIF248 AYJ248 AON248 AER248 UV248 KZ248 WXF248 WNJ248 WDN248 VTR248 VJV248 UZZ248 UQD248 UGH248 TWL248 TMP248 TCT248 SSX248 SJB248 RZF248 RPJ248 RFN248 QVR248 QLV248 QBZ248 PSD248 PIH248 OYL248 OOP248 OET248 NUX248 NLB248 NBF248 MRJ248 MHN248 LXR248 LNV248 LDZ248 KUD248 KKH248 KAL248 JQP248 JGT248 IWX248 INB248 IDF248 HTJ248 HJN248 GZR248 GPV248 GFZ248 FWD248 FMH248 FCL248 ESP248 EIT248 DYX248 DPB248 DFF248 CVJ248 CLN248 CBR248 BRV248 BHZ248 AYD248 AOH248 AEL248 UP248 KT248 WXI248 WNM248 WDQ248 VTU248 VTU254 WDQ254 WNM254 WXI254 KT254 UP254 AEL254 AOH254 AYD254 BHZ254 BRV254 CBR254 CLN254 CVJ254 DFF254 DPB254 DYX254 EIT254 ESP254 FCL254 FMH254 FWD254 GFZ254 GPV254 GZR254 HJN254 HTJ254 IDF254 INB254 IWX254 JGT254 JQP254 KAL254 KKH254 KUD254 LDZ254 LNV254 LXR254 MHN254 MRJ254 NBF254 NLB254 NUX254 OET254 OOP254 OYL254 PIH254 PSD254 QBZ254 QLV254 QVR254 RFN254 RPJ254 RZF254 SJB254 SSX254 TCT254 TMP254 TWL254 UGH254 UQD254 UZZ254 VJV254 VTR254 WDN254 WNJ254 WXF254 KZ254 UV254 AER254 AON254 AYJ254 BIF254 BSB254 CBX254 CLT254 CVP254 DFL254 DPH254 DZD254 EIZ254 ESV254 FCR254 FMN254 FWJ254 GGF254 GQB254 GZX254 HJT254 HTP254 IDL254 INH254 IXD254 JGZ254 JQV254 KAR254 KKN254 KUJ254 LEF254 LOB254 LXX254 MHT254 MRP254 NBL254 NLH254 NVD254 OEZ254 OOV254 OYR254 PIN254 PSJ254 QCF254 QMB254 QVX254 RFT254 RPP254 RZL254 SJH254 STD254 TCZ254 TMV254 TWR254 UGN254 UQJ254 VAF254 VKB254 VTX254 WDT254 WNP254 WXL254 KW254 US254 AEO254 AOK254 AYG254 BIC254 BRY254 CBU254 CLQ254 CVM254 DFI254 DPE254 DZA254 EIW254 ESS254 FCO254 FMK254 FWG254 GGC254 GPY254 GZU254 HJQ254 HTM254 IDI254 INE254 IXA254 JGW254 JQS254 KAO254 KKK254 KUG254 LEC254 LNY254 LXU254 MHQ254 MRM254 NBI254 NLE254 NVA254 OEW254 OOS254 OYO254 PIK254 PSG254 QCC254 QLY254 QVU254 RFQ254 RPM254 RZI254 SJE254 STA254 TCW254 TMS254 TWO254 UGK254 UQG254 VAC254 VJY254 VJY272 VAC272 UQG272 UGK272 TWO272 TMS272 TCW272 STA272 SJE272 RZI272 RPM272 RFQ272 QVU272 QLY272 QCC272 PSG272 PIK272 OYO272 OOS272 OEW272 NVA272 NLE272 NBI272 MRM272 MHQ272 LXU272 LNY272 LEC272 KUG272 KKK272 KAO272 JQS272 JGW272 IXA272 INE272 IDI272 HTM272 HJQ272 GZU272 GPY272 GGC272 FWG272 FMK272 FCO272 ESS272 EIW272 DZA272 DPE272 DFI272 CVM272 CLQ272 CBU272 BRY272 BIC272 AYG272 AOK272 AEO272 US272 KW272 WXL272 WNP272 WDT272 VTX272 VKB272 VAF272 UQJ272 UGN272 TWR272 TMV272 TCZ272 STD272 SJH272 RZL272 RPP272 RFT272 QVX272 QMB272 QCF272 PSJ272 PIN272 OYR272 OOV272 OEZ272 NVD272 NLH272 NBL272 MRP272 MHT272 LXX272 LOB272 LEF272 KUJ272 KKN272 KAR272 JQV272 JGZ272 IXD272 INH272 IDL272 HTP272 HJT272 GZX272 GQB272 GGF272 FWJ272 FMN272 FCR272 ESV272 EIZ272 DZD272 DPH272 DFL272 CVP272 CLT272 CBX272 BSB272 BIF272 AYJ272 AON272 AER272 UV272 KZ272 WXF272 WNJ272 WDN272 VTR272 VJV272 UZZ272 UQD272 UGH272 TWL272 TMP272 TCT272 SSX272 SJB272 RZF272 RPJ272 RFN272 QVR272 QLV272 QBZ272 PSD272 PIH272 OYL272 OOP272 OET272 NUX272 NLB272 NBF272 MRJ272 MHN272 LXR272 LNV272 LDZ272 KUD272 KKH272 KAL272 JQP272 JGT272 IWX272 INB272 IDF272 HTJ272 HJN272 GZR272 GPV272 GFZ272 FWD272 FMH272 FCL272 ESP272 EIT272 DYX272 DPB272 DFF272 CVJ272 CLN272 CBR272 BRV272 BHZ272 AYD272 AOH272 AEL272 UP272 KT272 WXI272 WNM272 WDQ272 VTU272 VTU278 WDQ278 WNM278 WXI278 KT278 UP278 AEL278 AOH278 AYD278 BHZ278 BRV278 CBR278 CLN278 CVJ278 DFF278 DPB278 DYX278 EIT278 ESP278 FCL278 FMH278 FWD278 GFZ278 GPV278 GZR278 HJN278 HTJ278 IDF278 INB278 IWX278 JGT278 JQP278 KAL278 KKH278 KUD278 LDZ278 LNV278 LXR278 MHN278 MRJ278 NBF278 NLB278 NUX278 OET278 OOP278 OYL278 PIH278 PSD278 QBZ278 QLV278 QVR278 RFN278 RPJ278 RZF278 SJB278 SSX278 TCT278 TMP278 TWL278 UGH278 UQD278 UZZ278 VJV278 VTR278 WDN278 WNJ278 WXF278 KZ278 UV278 AER278 AON278 AYJ278 BIF278 BSB278 CBX278 CLT278 CVP278 DFL278 DPH278 DZD278 EIZ278 ESV278 FCR278 FMN278 FWJ278 GGF278 GQB278 GZX278 HJT278 HTP278 IDL278 INH278 IXD278 JGZ278 JQV278 KAR278 KKN278 KUJ278 LEF278 LOB278 LXX278 MHT278 MRP278 NBL278 NLH278 NVD278 OEZ278 OOV278 OYR278 PIN278 PSJ278 QCF278 QMB278 QVX278 RFT278 RPP278 RZL278 SJH278 STD278 TCZ278 TMV278 TWR278 UGN278 UQJ278 VAF278 VKB278 VTX278 WDT278 WNP278 WXL278 KW278 US278 AEO278 AOK278 AYG278 BIC278 BRY278 CBU278 CLQ278 CVM278 DFI278 DPE278 DZA278 EIW278 ESS278 FCO278 FMK278 FWG278 GGC278 GPY278 GZU278 HJQ278 HTM278 IDI278 INE278 IXA278 JGW278 JQS278 KAO278 KKK278 KUG278 LEC278 LNY278 LXU278 MHQ278 MRM278 NBI278 NLE278 NVA278 OEW278 OOS278 OYO278 PIK278 PSG278 QCC278 QLY278 QVU278 RFQ278 RPM278 RZI278 SJE278 STA278 TCW278 TMS278 TWO278 UGK278 UQG278 VAC278 VJY278 VJY284 VAC284 UQG284 UGK284 TWO284 TMS284 TCW284 STA284 SJE284 RZI284 RPM284 RFQ284 QVU284 QLY284 QCC284 PSG284 PIK284 OYO284 OOS284 OEW284 NVA284 NLE284 NBI284 MRM284 MHQ284 LXU284 LNY284 LEC284 KUG284 KKK284 KAO284 JQS284 JGW284 IXA284 INE284 IDI284 HTM284 HJQ284 GZU284 GPY284 GGC284 FWG284 FMK284 FCO284 ESS284 EIW284 DZA284 DPE284 DFI284 CVM284 CLQ284 CBU284 BRY284 BIC284 AYG284 AOK284 AEO284 US284 KW284 WXL284 WNP284 WDT284 VTX284 VKB284 VAF284 UQJ284 UGN284 TWR284 TMV284 TCZ284 STD284 SJH284 RZL284 RPP284 RFT284 QVX284 QMB284 QCF284 PSJ284 PIN284 OYR284 OOV284 OEZ284 NVD284 NLH284 NBL284 MRP284 MHT284 LXX284 LOB284 LEF284 KUJ284 KKN284 KAR284 JQV284 JGZ284 IXD284 INH284 IDL284 HTP284 HJT284 GZX284 GQB284 GGF284 FWJ284 FMN284 FCR284 ESV284 EIZ284 DZD284 DPH284 DFL284 CVP284 CLT284 CBX284 BSB284 BIF284 AYJ284 AON284 AER284 UV284 KZ284 WXF284 WNJ284 WDN284 VTR284 VJV284 UZZ284 UQD284 UGH284 TWL284 TMP284 TCT284 SSX284 SJB284 RZF284 RPJ284 RFN284 QVR284 QLV284 QBZ284 PSD284 PIH284 OYL284 OOP284 OET284 NUX284 NLB284 NBF284 MRJ284 MHN284 LXR284 LNV284 LDZ284 KUD284 KKH284 KAL284 JQP284 JGT284 IWX284 INB284 IDF284 HTJ284 HJN284 GZR284 GPV284 GFZ284 FWD284 FMH284 FCL284 ESP284 EIT284 DYX284 DPB284 DFF284 CVJ284 CLN284 CBR284 BRV284 BHZ284 AYD284 AOH284 AEL284 UP284 KT284 WXI284 WNM284 WDQ284 VTU284 VTU290 WDQ290 WNM290 WXI290 KT290 UP290 AEL290 AOH290 AYD290 BHZ290 BRV290 CBR290 CLN290 CVJ290 DFF290 DPB290 DYX290 EIT290 ESP290 FCL290 FMH290 FWD290 GFZ290 GPV290 GZR290 HJN290 HTJ290 IDF290 INB290 IWX290 JGT290 JQP290 KAL290 KKH290 KUD290 LDZ290 LNV290 LXR290 MHN290 MRJ290 NBF290 NLB290 NUX290 OET290 OOP290 OYL290 PIH290 PSD290 QBZ290 QLV290 QVR290 RFN290 RPJ290 RZF290 SJB290 SSX290 TCT290 TMP290 TWL290 UGH290 UQD290 UZZ290 VJV290 VTR290 WDN290 WNJ290 WXF290 KZ290 UV290 AER290 AON290 AYJ290 BIF290 BSB290 CBX290 CLT290 CVP290 DFL290 DPH290 DZD290 EIZ290 ESV290 FCR290 FMN290 FWJ290 GGF290 GQB290 GZX290 HJT290 HTP290 IDL290 INH290 IXD290 JGZ290 JQV290 KAR290 KKN290 KUJ290 LEF290 LOB290 LXX290 MHT290 MRP290 NBL290 NLH290 NVD290 OEZ290 OOV290 OYR290 PIN290 PSJ290 QCF290 QMB290 QVX290 RFT290 RPP290 RZL290 SJH290 STD290 TCZ290 TMV290 TWR290 UGN290 UQJ290 VAF290 VKB290 VTX290 WDT290 WNP290 WXL290 KW290 US290 AEO290 AOK290 AYG290 BIC290 BRY290 CBU290 CLQ290 CVM290 DFI290 DPE290 DZA290 EIW290 ESS290 FCO290 FMK290 FWG290 GGC290 GPY290 GZU290 HJQ290 HTM290 IDI290 INE290 IXA290 JGW290 JQS290 KAO290 KKK290 KUG290 LEC290 LNY290 LXU290 MHQ290 MRM290 NBI290 NLE290 NVA290 OEW290 OOS290 OYO290 PIK290 PSG290 QCC290 QLY290 QVU290 RFQ290 RPM290 RZI290 SJE290 STA290 TCW290 TMS290 TWO290 UGK290 UQG290 VAC290 VJY290 VJY257 VAC257 UQG257 UGK257 TWO257 TMS257 TCW257 STA257 SJE257 RZI257 RPM257 RFQ257 QVU257 QLY257 QCC257 PSG257 PIK257 OYO257 OOS257 OEW257 NVA257 NLE257 NBI257 MRM257 MHQ257 LXU257 LNY257 LEC257 KUG257 KKK257 KAO257 JQS257 JGW257 IXA257 INE257 IDI257 HTM257 HJQ257 GZU257 GPY257 GGC257 FWG257 FMK257 FCO257 ESS257 EIW257 DZA257 DPE257 DFI257 CVM257 CLQ257 CBU257 BRY257 BIC257 AYG257 AOK257 AEO257 US257 KW257 WXL257 WNP257 WDT257 VTX257 VKB257 VAF257 UQJ257 UGN257 TWR257 TMV257 TCZ257 STD257 SJH257 RZL257 RPP257 RFT257 QVX257 QMB257 QCF257 PSJ257 PIN257 OYR257 OOV257 OEZ257 NVD257 NLH257 NBL257 MRP257 MHT257 LXX257 LOB257 LEF257 KUJ257 KKN257 KAR257 JQV257 JGZ257 IXD257 INH257 IDL257 HTP257 HJT257 GZX257 GQB257 GGF257 FWJ257 FMN257 FCR257 ESV257 EIZ257 DZD257 DPH257 DFL257 CVP257 CLT257 CBX257 BSB257 BIF257 AYJ257 AON257 AER257 UV257 KZ257 WXF257 WNJ257 WDN257 VTR257 VJV257 UZZ257 UQD257 UGH257 TWL257 TMP257 TCT257 SSX257 SJB257 RZF257 RPJ257 RFN257 QVR257 QLV257 QBZ257 PSD257 PIH257 OYL257 OOP257 OET257 NUX257 NLB257 NBF257 MRJ257 MHN257 LXR257 LNV257 LDZ257 KUD257 KKH257 KAL257 JQP257 JGT257 IWX257 INB257 IDF257 HTJ257 HJN257 GZR257 GPV257 GFZ257 FWD257 FMH257 FCL257 ESP257 EIT257 DYX257 DPB257 DFF257 CVJ257 CLN257 CBR257 BRV257 BHZ257 AYD257 AOH257 AEL257 UP257 KT257 WXI257 WNM257 WDQ257 VTU257 VTU260 WDQ260 WNM260 WXI260 KT260 UP260 AEL260 AOH260 AYD260 BHZ260 BRV260 CBR260 CLN260 CVJ260 DFF260 DPB260 DYX260 EIT260 ESP260 FCL260 FMH260 FWD260 GFZ260 GPV260 GZR260 HJN260 HTJ260 IDF260 INB260 IWX260 JGT260 JQP260 KAL260 KKH260 KUD260 LDZ260 LNV260 LXR260 MHN260 MRJ260 NBF260 NLB260 NUX260 OET260 OOP260 OYL260 PIH260 PSD260 QBZ260 QLV260 QVR260 RFN260 RPJ260 RZF260 SJB260 SSX260 TCT260 TMP260 TWL260 UGH260 UQD260 UZZ260 VJV260 VTR260 WDN260 WNJ260 WXF260 KZ260 UV260 AER260 AON260 AYJ260 BIF260 BSB260 CBX260 CLT260 CVP260 DFL260 DPH260 DZD260 EIZ260 ESV260 FCR260 FMN260 FWJ260 GGF260 GQB260 GZX260 HJT260 HTP260 IDL260 INH260 IXD260 JGZ260 JQV260 KAR260 KKN260 KUJ260 LEF260 LOB260 LXX260 MHT260 MRP260 NBL260 NLH260 NVD260 OEZ260 OOV260 OYR260 PIN260 PSJ260 QCF260 QMB260 QVX260 RFT260 RPP260 RZL260 SJH260 STD260 TCZ260 TMV260 TWR260 UGN260 UQJ260 VAF260 VKB260 VTX260 WDT260 WNP260 WXL260 KW260 US260 AEO260 AOK260 AYG260 BIC260 BRY260 CBU260 CLQ260 CVM260 DFI260 DPE260 DZA260 EIW260 ESS260 FCO260 FMK260 FWG260 GGC260 GPY260 GZU260 HJQ260 HTM260 IDI260 INE260 IXA260 JGW260 JQS260 KAO260 KKK260 KUG260 LEC260 LNY260 LXU260 MHQ260 MRM260 NBI260 NLE260 NVA260 OEW260 OOS260 OYO260 PIK260 PSG260 QCC260 QLY260 QVU260 RFQ260 RPM260 RZI260 SJE260 STA260 TCW260 TMS260 TWO260 UGK260 UQG260 VAC260 VJY260 VJY263 VAC263 UQG263 UGK263 TWO263 TMS263 TCW263 STA263 SJE263 RZI263 RPM263 RFQ263 QVU263 QLY263 QCC263 PSG263 PIK263 OYO263 OOS263 OEW263 NVA263 NLE263 NBI263 MRM263 MHQ263 LXU263 LNY263 LEC263 KUG263 KKK263 KAO263 JQS263 JGW263 IXA263 INE263 IDI263 HTM263 HJQ263 GZU263 GPY263 GGC263 FWG263 FMK263 FCO263 ESS263 EIW263 DZA263 DPE263 DFI263 CVM263 CLQ263 CBU263 BRY263 BIC263 AYG263 AOK263 AEO263 US263 KW263 WXL263 WNP263 WDT263 VTX263 VKB263 VAF263 UQJ263 UGN263 TWR263 TMV263 TCZ263 STD263 SJH263 RZL263 RPP263 RFT263 QVX263 QMB263 QCF263 PSJ263 PIN263 OYR263 OOV263 OEZ263 NVD263 NLH263 NBL263 MRP263 MHT263 LXX263 LOB263 LEF263 KUJ263 KKN263 KAR263 JQV263 JGZ263 IXD263 INH263 IDL263 HTP263 HJT263 GZX263 GQB263 GGF263 FWJ263 FMN263 FCR263 ESV263 EIZ263 DZD263 DPH263 DFL263 CVP263 CLT263 CBX263 BSB263 BIF263 AYJ263 AON263 AER263 UV263 KZ263 WXF263 WNJ263 WDN263 VTR263 VJV263 UZZ263 UQD263 UGH263 TWL263 TMP263 TCT263 SSX263 SJB263 RZF263 RPJ263 RFN263 QVR263 QLV263 QBZ263 PSD263 PIH263 OYL263 OOP263 OET263 NUX263 NLB263 NBF263 MRJ263 MHN263 LXR263 LNV263 LDZ263 KUD263 KKH263 KAL263 JQP263 JGT263 IWX263 INB263 IDF263 HTJ263 HJN263 GZR263 GPV263 GFZ263 FWD263 FMH263 FCL263 ESP263 EIT263 DYX263 DPB263 DFF263 CVJ263 CLN263 CBR263 BRV263 BHZ263 AYD263 AOH263 AEL263 UP263 KT263 WXI263 WNM263 WDQ263 VTU263 VTU266 WDQ266 WNM266 WXI266 KT266 UP266 AEL266 AOH266 AYD266 BHZ266 BRV266 CBR266 CLN266 CVJ266 DFF266 DPB266 DYX266 EIT266 ESP266 FCL266 FMH266 FWD266 GFZ266 GPV266 GZR266 HJN266 HTJ266 IDF266 INB266 IWX266 JGT266 JQP266 KAL266 KKH266 KUD266 LDZ266 LNV266 LXR266 MHN266 MRJ266 NBF266 NLB266 NUX266 OET266 OOP266 OYL266 PIH266 PSD266 QBZ266 QLV266 QVR266 RFN266 RPJ266 RZF266 SJB266 SSX266 TCT266 TMP266 TWL266 UGH266 UQD266 UZZ266 VJV266 VTR266 WDN266 WNJ266 WXF266 KZ266 UV266 AER266 AON266 AYJ266 BIF266 BSB266 CBX266 CLT266 CVP266 DFL266 DPH266 DZD266 EIZ266 ESV266 FCR266 FMN266 FWJ266 GGF266 GQB266 GZX266 HJT266 HTP266 IDL266 INH266 IXD266 JGZ266 JQV266 KAR266 KKN266 KUJ266 LEF266 LOB266 LXX266 MHT266 MRP266 NBL266 NLH266 NVD266 OEZ266 OOV266 OYR266 PIN266 PSJ266 QCF266 QMB266 QVX266 RFT266 RPP266 RZL266 SJH266 STD266 TCZ266 TMV266 TWR266 UGN266 UQJ266 VAF266 VKB266 VTX266 WDT266 WNP266 WXL266 KW266 US266 AEO266 AOK266 AYG266 BIC266 BRY266 CBU266 CLQ266 CVM266 DFI266 DPE266 DZA266 EIW266 ESS266 FCO266 FMK266 FWG266 GGC266 GPY266 GZU266 HJQ266 HTM266 IDI266 INE266 IXA266 JGW266 JQS266 KAO266 KKK266 KUG266 LEC266 LNY266 LXU266 MHQ266 MRM266 NBI266 NLE266 NVA266 OEW266 OOS266 OYO266 PIK266 PSG266 QCC266 QLY266 QVU266 RFQ266 RPM266 RZI266 SJE266 STA266 TCW266 TMS266 TWO266 UGK266 UQG266 VAC266 VJY266 LF324 BJ331:BJ895 BD331:BD893 LF156 VB156 AEX156 AOT156 AYP156 BIL156 BSH156 CCD156 CLZ156 CVV156 DFR156 DPN156 DZJ156 EJF156 ETB156 FCX156 FMT156 FWP156 GGL156 GQH156 HAD156 HJZ156 HTV156 IDR156 INN156 IXJ156 JHF156 JRB156 KAX156 KKT156 KUP156 LEL156 LOH156 LYD156 MHZ156 MRV156 NBR156 NLN156 NVJ156 OFF156 OPB156 OYX156 PIT156 PSP156 QCL156 QMH156 QWD156 RFZ156 RPV156 RZR156 SJN156 STJ156 TDF156 TNB156 TWX156 UGT156 UQP156 VAL156 VKH156 VUD156 WDZ156 WNV156 WXR156 UY156:UY161 AEU156:AEU161 AOQ156:AOQ161 AYM156:AYM161 BII156:BII161 BSE156:BSE161 CCA156:CCA161 CLW156:CLW161 CVS156:CVS161 DFO156:DFO161 DPK156:DPK161 DZG156:DZG161 EJC156:EJC161 ESY156:ESY161 FCU156:FCU161 FMQ156:FMQ161 FWM156:FWM161 GGI156:GGI161 GQE156:GQE161 HAA156:HAA161 HJW156:HJW161 HTS156:HTS161 IDO156:IDO161 INK156:INK161 IXG156:IXG161 JHC156:JHC161 JQY156:JQY161 KAU156:KAU161 KKQ156:KKQ161 KUM156:KUM161 LEI156:LEI161 LOE156:LOE161 LYA156:LYA161 MHW156:MHW161 MRS156:MRS161 NBO156:NBO161 NLK156:NLK161 NVG156:NVG161 OFC156:OFC161 OOY156:OOY161 OYU156:OYU161 PIQ156:PIQ161 PSM156:PSM161 QCI156:QCI161 QME156:QME161 QWA156:QWA161 RFW156:RFW161 RPS156:RPS161 RZO156:RZO161 SJK156:SJK161 STG156:STG161 TDC156:TDC161 TMY156:TMY161 TWU156:TWU161 UGQ156:UGQ161 UQM156:UQM161 VAI156:VAI161 VKE156:VKE161 VUA156:VUA161 WDW156:WDW161 WNS156:WNS161 WXO156:WXO161 LC156:LC161 WXL156:WXL161 WNP156:WNP161 WDT156:WDT161 VTX156:VTX161 VKB156:VKB161 VAF156:VAF161 UQJ156:UQJ161 UGN156:UGN161 TWR156:TWR161 TMV156:TMV161 TCZ156:TCZ161 STD156:STD161 SJH156:SJH161 RZL156:RZL161 RPP156:RPP161 RFT156:RFT161 QVX156:QVX161 QMB156:QMB161 QCF156:QCF161 PSJ156:PSJ161 PIN156:PIN161 OYR156:OYR161 OOV156:OOV161 OEZ156:OEZ161 NVD156:NVD161 NLH156:NLH161 NBL156:NBL161 MRP156:MRP161 MHT156:MHT161 LXX156:LXX161 LOB156:LOB161 LEF156:LEF161 KUJ156:KUJ161 KKN156:KKN161 KAR156:KAR161 JQV156:JQV161 JGZ156:JGZ161 IXD156:IXD161 INH156:INH161 IDL156:IDL161 HTP156:HTP161 HJT156:HJT161 GZX156:GZX161 GQB156:GQB161 GGF156:GGF161 FWJ156:FWJ161 FMN156:FMN161 FCR156:FCR161 ESV156:ESV161 EIZ156:EIZ161 DZD156:DZD161 DPH156:DPH161 DFL156:DFL161 CVP156:CVP161 CLT156:CLT161 CBX156:CBX161 BSB156:BSB161 BIF156:BIF161 AYJ156:AYJ161 AON156:AON161 AER156:AER161 UV156:UV161 KZ156:KZ161 BD155:BD161 BG331:BG893 BG155:BG161 BG324 BD324 BJ324 VJY311:VJY312 VAC311:VAC312 UQG311:UQG312 UGK311:UGK312 TWO311:TWO312 TMS311:TMS312 TCW311:TCW312 STA311:STA312 SJE311:SJE312 RZI311:RZI312 RPM311:RPM312 RFQ311:RFQ312 QVU311:QVU312 QLY311:QLY312 QCC311:QCC312 PSG311:PSG312 PIK311:PIK312 OYO311:OYO312 OOS311:OOS312 OEW311:OEW312 NVA311:NVA312 NLE311:NLE312 NBI311:NBI312 MRM311:MRM312 MHQ311:MHQ312 LXU311:LXU312 LNY311:LNY312 LEC311:LEC312 KUG311:KUG312 KKK311:KKK312 KAO311:KAO312 JQS311:JQS312 JGW311:JGW312 IXA311:IXA312 INE311:INE312 IDI311:IDI312 HTM311:HTM312 HJQ311:HJQ312 GZU311:GZU312 GPY311:GPY312 GGC311:GGC312 FWG311:FWG312 FMK311:FMK312 FCO311:FCO312 ESS311:ESS312 EIW311:EIW312 DZA311:DZA312 DPE311:DPE312 DFI311:DFI312 CVM311:CVM312 CLQ311:CLQ312 CBU311:CBU312 BRY311:BRY312 BIC311:BIC312 AYG311:AYG312 AOK311:AOK312 AEO311:AEO312 US311:US312 KW311:KW312 WXL311:WXL312 WNP311:WNP312 WDT311:WDT312 VTX311:VTX312 VKB311:VKB312 VAF311:VAF312 UQJ311:UQJ312 UGN311:UGN312 TWR311:TWR312 TMV311:TMV312 TCZ311:TCZ312 STD311:STD312 SJH311:SJH312 RZL311:RZL312 RPP311:RPP312 RFT311:RFT312 QVX311:QVX312 QMB311:QMB312 QCF311:QCF312 PSJ311:PSJ312 PIN311:PIN312 OYR311:OYR312 OOV311:OOV312 OEZ311:OEZ312 NVD311:NVD312 NLH311:NLH312 NBL311:NBL312 MRP311:MRP312 MHT311:MHT312 LXX311:LXX312 LOB311:LOB312 LEF311:LEF312 KUJ311:KUJ312 KKN311:KKN312 KAR311:KAR312 JQV311:JQV312 JGZ311:JGZ312 IXD311:IXD312 INH311:INH312 IDL311:IDL312 HTP311:HTP312 HJT311:HJT312 GZX311:GZX312 GQB311:GQB312 GGF311:GGF312 FWJ311:FWJ312 FMN311:FMN312 FCR311:FCR312 ESV311:ESV312 EIZ311:EIZ312 DZD311:DZD312 DPH311:DPH312 DFL311:DFL312 CVP311:CVP312 CLT311:CLT312 CBX311:CBX312 BSB311:BSB312 BIF311:BIF312 AYJ311:AYJ312 AON311:AON312 AER311:AER312 UV311:UV312 KZ311:KZ312 WXF311:WXF312 WNJ311:WNJ312 WDN311:WDN312 VTR311:VTR312 VJV311:VJV312 UZZ311:UZZ312 UQD311:UQD312 UGH311:UGH312 TWL311:TWL312 TMP311:TMP312 TCT311:TCT312 SSX311:SSX312 SJB311:SJB312 RZF311:RZF312 RPJ311:RPJ312 RFN311:RFN312 QVR311:QVR312 QLV311:QLV312 QBZ311:QBZ312 PSD311:PSD312 PIH311:PIH312 OYL311:OYL312 OOP311:OOP312 OET311:OET312 NUX311:NUX312 NLB311:NLB312 NBF311:NBF312 MRJ311:MRJ312 MHN311:MHN312 LXR311:LXR312 LNV311:LNV312 LDZ311:LDZ312 KUD311:KUD312 KKH311:KKH312 KAL311:KAL312 JQP311:JQP312 JGT311:JGT312 IWX311:IWX312 INB311:INB312 IDF311:IDF312 HTJ311:HTJ312 HJN311:HJN312 GZR311:GZR312 GPV311:GPV312 GFZ311:GFZ312 FWD311:FWD312 FMH311:FMH312 FCL311:FCL312 ESP311:ESP312 EIT311:EIT312 DYX311:DYX312 DPB311:DPB312 DFF311:DFF312 CVJ311:CVJ312 CLN311:CLN312 CBR311:CBR312 BRV311:BRV312 BHZ311:BHZ312 AYD311:AYD312 AOH311:AOH312 AEL311:AEL312 UP311:UP312 KT311:KT312 WXI311:WXI312 WNM311:WNM312 WDQ311:WDQ312 VTU311:VTU312 WDQ319:WDQ320 WNM319:WNM320 WXI319:WXI320 KT319:KT320 UP319:UP320 AEL319:AEL320 AOH319:AOH320 AYD319:AYD320 BHZ319:BHZ320 BRV319:BRV320 CBR319:CBR320 CLN319:CLN320 CVJ319:CVJ320 DFF319:DFF320 DPB319:DPB320 DYX319:DYX320 EIT319:EIT320 ESP319:ESP320 FCL319:FCL320 FMH319:FMH320 FWD319:FWD320 GFZ319:GFZ320 GPV319:GPV320 GZR319:GZR320 HJN319:HJN320 HTJ319:HTJ320 IDF319:IDF320 INB319:INB320 IWX319:IWX320 JGT319:JGT320 JQP319:JQP320 KAL319:KAL320 KKH319:KKH320 KUD319:KUD320 LDZ319:LDZ320 LNV319:LNV320 LXR319:LXR320 MHN319:MHN320 MRJ319:MRJ320 NBF319:NBF320 NLB319:NLB320 NUX319:NUX320 OET319:OET320 OOP319:OOP320 OYL319:OYL320 PIH319:PIH320 PSD319:PSD320 QBZ319:QBZ320 QLV319:QLV320 QVR319:QVR320 RFN319:RFN320 RPJ319:RPJ320 RZF319:RZF320 SJB319:SJB320 SSX319:SSX320 TCT319:TCT320 TMP319:TMP320 TWL319:TWL320 UGH319:UGH320 UQD319:UQD320 UZZ319:UZZ320 VJV319:VJV320 VTR319:VTR320 WDN319:WDN320 WNJ319:WNJ320 WXF319:WXF320 KZ319:KZ320 UV319:UV320 AER319:AER320 AON319:AON320 AYJ319:AYJ320 BIF319:BIF320 BSB319:BSB320 CBX319:CBX320 CLT319:CLT320 CVP319:CVP320 DFL319:DFL320 DPH319:DPH320 DZD319:DZD320 EIZ319:EIZ320 ESV319:ESV320 FCR319:FCR320 FMN319:FMN320 FWJ319:FWJ320 GGF319:GGF320 GQB319:GQB320 GZX319:GZX320 HJT319:HJT320 HTP319:HTP320 IDL319:IDL320 INH319:INH320 IXD319:IXD320 JGZ319:JGZ320 JQV319:JQV320 KAR319:KAR320 KKN319:KKN320 KUJ319:KUJ320 LEF319:LEF320 LOB319:LOB320 LXX319:LXX320 MHT319:MHT320 MRP319:MRP320 NBL319:NBL320 NLH319:NLH320 NVD319:NVD320 OEZ319:OEZ320 OOV319:OOV320 OYR319:OYR320 PIN319:PIN320 PSJ319:PSJ320 QCF319:QCF320 QMB319:QMB320 QVX319:QVX320 RFT319:RFT320 RPP319:RPP320 RZL319:RZL320 SJH319:SJH320 STD319:STD320 TCZ319:TCZ320 TMV319:TMV320 TWR319:TWR320 UGN319:UGN320 UQJ319:UQJ320 VAF319:VAF320 VKB319:VKB320 VTX319:VTX320 WDT319:WDT320 WNP319:WNP320 WXL319:WXL320 KW319:KW320 US319:US320 AEO319:AEO320 AOK319:AOK320 AYG319:AYG320 BIC319:BIC320 BRY319:BRY320 CBU319:CBU320 CLQ319:CLQ320 CVM319:CVM320 DFI319:DFI320 DPE319:DPE320 DZA319:DZA320 EIW319:EIW320 ESS319:ESS320 FCO319:FCO320 FMK319:FMK320 FWG319:FWG320 GGC319:GGC320 GPY319:GPY320 GZU319:GZU320 HJQ319:HJQ320 HTM319:HTM320 IDI319:IDI320 INE319:INE320 IXA319:IXA320 JGW319:JGW320 JQS319:JQS320 KAO319:KAO320 KKK319:KKK320 KUG319:KUG320 LEC319:LEC320 LNY319:LNY320 LXU319:LXU320 MHQ319:MHQ320 MRM319:MRM320 NBI319:NBI320 NLE319:NLE320 NVA319:NVA320 OEW319:OEW320 OOS319:OOS320 OYO319:OYO320 PIK319:PIK320 PSG319:PSG320 QCC319:QCC320 QLY319:QLY320 QVU319:QVU320 RFQ319:RFQ320 RPM319:RPM320 RZI319:RZI320 SJE319:SJE320 STA319:STA320 TCW319:TCW320 TMS319:TMS320 TWO319:TWO320 UGK319:UGK320 UQG319:UQG320 VAC319:VAC320 VJY319:VJY320 VTU319:VTU320 VJY322:VJY323 VAC322:VAC323 UQG322:UQG323 UGK322:UGK323 TWO322:TWO323 TMS322:TMS323 TCW322:TCW323 STA322:STA323 SJE322:SJE323 RZI322:RZI323 RPM322:RPM323 RFQ322:RFQ323 QVU322:QVU323 QLY322:QLY323 QCC322:QCC323 PSG322:PSG323 PIK322:PIK323 OYO322:OYO323 OOS322:OOS323 OEW322:OEW323 NVA322:NVA323 NLE322:NLE323 NBI322:NBI323 MRM322:MRM323 MHQ322:MHQ323 LXU322:LXU323 LNY322:LNY323 LEC322:LEC323 KUG322:KUG323 KKK322:KKK323 KAO322:KAO323 JQS322:JQS323 JGW322:JGW323 IXA322:IXA323 INE322:INE323 IDI322:IDI323 HTM322:HTM323 HJQ322:HJQ323 GZU322:GZU323 GPY322:GPY323 GGC322:GGC323 FWG322:FWG323 FMK322:FMK323 FCO322:FCO323 ESS322:ESS323 EIW322:EIW323 DZA322:DZA323 DPE322:DPE323 DFI322:DFI323 CVM322:CVM323 CLQ322:CLQ323 CBU322:CBU323 BRY322:BRY323 BIC322:BIC323 AYG322:AYG323 AOK322:AOK323 AEO322:AEO323 US322:US323 KW322:KW323 WXL322:WXL324 WNP322:WNP324 WDT322:WDT324 VTX322:VTX324 VKB322:VKB324 VAF322:VAF324 UQJ322:UQJ324 UGN322:UGN324 TWR322:TWR324 TMV322:TMV324 TCZ322:TCZ324 STD322:STD324 SJH322:SJH324 RZL322:RZL324 RPP322:RPP324 RFT322:RFT324 QVX322:QVX324 QMB322:QMB324 QCF322:QCF324 PSJ322:PSJ324 PIN322:PIN324 OYR322:OYR324 OOV322:OOV324 OEZ322:OEZ324 NVD322:NVD324 NLH322:NLH324 NBL322:NBL324 MRP322:MRP324 MHT322:MHT324 LXX322:LXX324 LOB322:LOB324 LEF322:LEF324 KUJ322:KUJ324 KKN322:KKN324 KAR322:KAR324 JQV322:JQV324 JGZ322:JGZ324 IXD322:IXD324 INH322:INH324 IDL322:IDL324 HTP322:HTP324 HJT322:HJT324 GZX322:GZX324 GQB322:GQB324 GGF322:GGF324 FWJ322:FWJ324 FMN322:FMN324 FCR322:FCR324 ESV322:ESV324 EIZ322:EIZ324 DZD322:DZD324 DPH322:DPH324 DFL322:DFL324 CVP322:CVP324 CLT322:CLT324 CBX322:CBX324 BSB322:BSB324 BIF322:BIF324 AYJ322:AYJ324 AON322:AON324 AER322:AER324 UV322:UV324 KZ322:KZ324 WXF322:WXF323 WNJ322:WNJ323 WDN322:WDN323 VTR322:VTR323 VJV322:VJV323 UZZ322:UZZ323 UQD322:UQD323 UGH322:UGH323 TWL322:TWL323 TMP322:TMP323 TCT322:TCT323 SSX322:SSX323 SJB322:SJB323 RZF322:RZF323 RPJ322:RPJ323 RFN322:RFN323 QVR322:QVR323 QLV322:QLV323 QBZ322:QBZ323 PSD322:PSD323 PIH322:PIH323 OYL322:OYL323 OOP322:OOP323 OET322:OET323 NUX322:NUX323 NLB322:NLB323 NBF322:NBF323 MRJ322:MRJ323 MHN322:MHN323 LXR322:LXR323 LNV322:LNV323 LDZ322:LDZ323 KUD322:KUD323 KKH322:KKH323 KAL322:KAL323 JQP322:JQP323 JGT322:JGT323 IWX322:IWX323 INB322:INB323 IDF322:IDF323 HTJ322:HTJ323 HJN322:HJN323 GZR322:GZR323 GPV322:GPV323 GFZ322:GFZ323 FWD322:FWD323 FMH322:FMH323 FCL322:FCL323 ESP322:ESP323 EIT322:EIT323 DYX322:DYX323 DPB322:DPB323 DFF322:DFF323 CVJ322:CVJ323 CLN322:CLN323 CBR322:CBR323 BRV322:BRV323 BHZ322:BHZ323 AYD322:AYD323 AOH322:AOH323 AEL322:AEL323 UP322:UP323 KT322:KT323 WXI322:WXI323 WNM322:WNM323 WDQ322:WDQ323 VTU322:VTU323 WDQ316:WDQ317 WDQ334:WDQ893 WNM316:WNM317 WNM334:WNM893 WXI316:WXI317 WXI334:WXI893 KT316:KT317 KT334:KT893 UP316:UP317 UP334:UP893 AEL316:AEL317 AEL334:AEL893 AOH316:AOH317 AOH334:AOH893 AYD316:AYD317 AYD334:AYD893 BHZ316:BHZ317 BHZ334:BHZ893 BRV316:BRV317 BRV334:BRV893 CBR316:CBR317 CBR334:CBR893 CLN316:CLN317 CLN334:CLN893 CVJ316:CVJ317 CVJ334:CVJ893 DFF316:DFF317 DFF334:DFF893 DPB316:DPB317 DPB334:DPB893 DYX316:DYX317 DYX334:DYX893 EIT316:EIT317 EIT334:EIT893 ESP316:ESP317 ESP334:ESP893 FCL316:FCL317 FCL334:FCL893 FMH316:FMH317 FMH334:FMH893 FWD316:FWD317 FWD334:FWD893 GFZ316:GFZ317 GFZ334:GFZ893 GPV316:GPV317 GPV334:GPV893 GZR316:GZR317 GZR334:GZR893 HJN316:HJN317 HJN334:HJN893 HTJ316:HTJ317 HTJ334:HTJ893 IDF316:IDF317 IDF334:IDF893 INB316:INB317 INB334:INB893 IWX316:IWX317 IWX334:IWX893 JGT316:JGT317 JGT334:JGT893 JQP316:JQP317 JQP334:JQP893 KAL316:KAL317 KAL334:KAL893 KKH316:KKH317 KKH334:KKH893 KUD316:KUD317 KUD334:KUD893 LDZ316:LDZ317 LDZ334:LDZ893 LNV316:LNV317 LNV334:LNV893 LXR316:LXR317 LXR334:LXR893 MHN316:MHN317 MHN334:MHN893 MRJ316:MRJ317 MRJ334:MRJ893 NBF316:NBF317 NBF334:NBF893 NLB316:NLB317 NLB334:NLB893 NUX316:NUX317 NUX334:NUX893 OET316:OET317 OET334:OET893 OOP316:OOP317 OOP334:OOP893 OYL316:OYL317 OYL334:OYL893 PIH316:PIH317 PIH334:PIH893 PSD316:PSD317 PSD334:PSD893 QBZ316:QBZ317 QBZ334:QBZ893 QLV316:QLV317 QLV334:QLV893 QVR316:QVR317 QVR334:QVR893 RFN316:RFN317 RFN334:RFN893 RPJ316:RPJ317 RPJ334:RPJ893 RZF316:RZF317 RZF334:RZF893 SJB316:SJB317 SJB334:SJB893 SSX316:SSX317 SSX334:SSX893 TCT316:TCT317 TCT334:TCT893 TMP316:TMP317 TMP334:TMP893 TWL316:TWL317 TWL334:TWL893 UGH316:UGH317 UGH334:UGH893 UQD316:UQD317 UQD334:UQD893 UZZ316:UZZ317 UZZ334:UZZ893 VJV316:VJV317 VJV334:VJV893 VTR316:VTR317 VTR334:VTR893 WDN316:WDN317 WDN334:WDN893 WNJ316:WNJ317 WNJ334:WNJ893 WXF316:WXF317 WXF334:WXF893 KZ316:KZ317 KZ334:KZ895 UV316:UV317 UV334:UV895 AER316:AER317 AER334:AER895 AON316:AON317 AON334:AON895 AYJ316:AYJ317 AYJ334:AYJ895 BIF316:BIF317 BIF334:BIF895 BSB316:BSB317 BSB334:BSB895 CBX316:CBX317 CBX334:CBX895 CLT316:CLT317 CLT334:CLT895 CVP316:CVP317 CVP334:CVP895 DFL316:DFL317 DFL334:DFL895 DPH316:DPH317 DPH334:DPH895 DZD316:DZD317 DZD334:DZD895 EIZ316:EIZ317 EIZ334:EIZ895 ESV316:ESV317 ESV334:ESV895 FCR316:FCR317 FCR334:FCR895 FMN316:FMN317 FMN334:FMN895 FWJ316:FWJ317 FWJ334:FWJ895 GGF316:GGF317 GGF334:GGF895 GQB316:GQB317 GQB334:GQB895 GZX316:GZX317 GZX334:GZX895 HJT316:HJT317 HJT334:HJT895 HTP316:HTP317 HTP334:HTP895 IDL316:IDL317 IDL334:IDL895 INH316:INH317 INH334:INH895 IXD316:IXD317 IXD334:IXD895 JGZ316:JGZ317 JGZ334:JGZ895 JQV316:JQV317 JQV334:JQV895 KAR316:KAR317 KAR334:KAR895 KKN316:KKN317 KKN334:KKN895 KUJ316:KUJ317 KUJ334:KUJ895 LEF316:LEF317 LEF334:LEF895 LOB316:LOB317 LOB334:LOB895 LXX316:LXX317 LXX334:LXX895 MHT316:MHT317 MHT334:MHT895 MRP316:MRP317 MRP334:MRP895 NBL316:NBL317 NBL334:NBL895 NLH316:NLH317 NLH334:NLH895 NVD316:NVD317 NVD334:NVD895 OEZ316:OEZ317 OEZ334:OEZ895 OOV316:OOV317 OOV334:OOV895 OYR316:OYR317 OYR334:OYR895 PIN316:PIN317 PIN334:PIN895 PSJ316:PSJ317 PSJ334:PSJ895 QCF316:QCF317 QCF334:QCF895 QMB316:QMB317 QMB334:QMB895 QVX316:QVX317 QVX334:QVX895 RFT316:RFT317 RFT334:RFT895 RPP316:RPP317 RPP334:RPP895 RZL316:RZL317 RZL334:RZL895 SJH316:SJH317 SJH334:SJH895 STD316:STD317 STD334:STD895 TCZ316:TCZ317 TCZ334:TCZ895 TMV316:TMV317 TMV334:TMV895 TWR316:TWR317 TWR334:TWR895 UGN316:UGN317 UGN334:UGN895 UQJ316:UQJ317 UQJ334:UQJ895 VAF316:VAF317 VAF334:VAF895 VKB316:VKB317 VKB334:VKB895 VTX316:VTX317 VTX334:VTX895 WDT316:WDT317 WDT334:WDT895 WNP316:WNP317 WNP334:WNP895 WXL316:WXL317 WXL334:WXL895 KW316:KW317 KW334:KW893 US316:US317 US334:US893 AEO316:AEO317 AEO334:AEO893 AOK316:AOK317 AOK334:AOK893 AYG316:AYG317 AYG334:AYG893 BIC316:BIC317 BIC334:BIC893 BRY316:BRY317 BRY334:BRY893 CBU316:CBU317 CBU334:CBU893 CLQ316:CLQ317 CLQ334:CLQ893 CVM316:CVM317 CVM334:CVM893 DFI316:DFI317 DFI334:DFI893 DPE316:DPE317 DPE334:DPE893 DZA316:DZA317 DZA334:DZA893 EIW316:EIW317 EIW334:EIW893 ESS316:ESS317 ESS334:ESS893 FCO316:FCO317 FCO334:FCO893 FMK316:FMK317 FMK334:FMK893 FWG316:FWG317 FWG334:FWG893 GGC316:GGC317 GGC334:GGC893 GPY316:GPY317 GPY334:GPY893 GZU316:GZU317 GZU334:GZU893 HJQ316:HJQ317 HJQ334:HJQ893 HTM316:HTM317 HTM334:HTM893 IDI316:IDI317 IDI334:IDI893 INE316:INE317 INE334:INE893 IXA316:IXA317 IXA334:IXA893 JGW316:JGW317 JGW334:JGW893 JQS316:JQS317 JQS334:JQS893 KAO316:KAO317 KAO334:KAO893 KKK316:KKK317 KKK334:KKK893 KUG316:KUG317 KUG334:KUG893 LEC316:LEC317 LEC334:LEC893 LNY316:LNY317 LNY334:LNY893 LXU316:LXU317 LXU334:LXU893 MHQ316:MHQ317 MHQ334:MHQ893 MRM316:MRM317 MRM334:MRM893 NBI316:NBI317 NBI334:NBI893 NLE316:NLE317 NLE334:NLE893 NVA316:NVA317 NVA334:NVA893 OEW316:OEW317 OEW334:OEW893 OOS316:OOS317 OOS334:OOS893 OYO316:OYO317 OYO334:OYO893 PIK316:PIK317 PIK334:PIK893 PSG316:PSG317 PSG334:PSG893 QCC316:QCC317 QCC334:QCC893 QLY316:QLY317 QLY334:QLY893 QVU316:QVU317 QVU334:QVU893 RFQ316:RFQ317 RFQ334:RFQ893 RPM316:RPM317 RPM334:RPM893 RZI316:RZI317 RZI334:RZI893 SJE316:SJE317 SJE334:SJE893 STA316:STA317 STA334:STA893 TCW316:TCW317 TCW334:TCW893 TMS316:TMS317 TMS334:TMS893 TWO316:TWO317 TWO334:TWO893 UGK316:UGK317 UGK334:UGK893 UQG316:UQG317 UQG334:UQG893 VAC316:VAC317 VAC334:VAC893 VJY316:VJY317 VJY334:VJY893 VTU316:VTU317 VTU334:VTU893</xm:sqref>
        </x14:dataValidation>
        <x14:dataValidation type="textLength" operator="equal" allowBlank="1" showInputMessage="1" showErrorMessage="1" error="Код КАТО должен содержать 9 символов">
          <x14:formula1>
            <xm:f>9</xm:f>
          </x14:formula1>
          <xm:sqref>S65601:S66429 JM65601:JM66429 TI65601:TI66429 ADE65601:ADE66429 ANA65601:ANA66429 AWW65601:AWW66429 BGS65601:BGS66429 BQO65601:BQO66429 CAK65601:CAK66429 CKG65601:CKG66429 CUC65601:CUC66429 DDY65601:DDY66429 DNU65601:DNU66429 DXQ65601:DXQ66429 EHM65601:EHM66429 ERI65601:ERI66429 FBE65601:FBE66429 FLA65601:FLA66429 FUW65601:FUW66429 GES65601:GES66429 GOO65601:GOO66429 GYK65601:GYK66429 HIG65601:HIG66429 HSC65601:HSC66429 IBY65601:IBY66429 ILU65601:ILU66429 IVQ65601:IVQ66429 JFM65601:JFM66429 JPI65601:JPI66429 JZE65601:JZE66429 KJA65601:KJA66429 KSW65601:KSW66429 LCS65601:LCS66429 LMO65601:LMO66429 LWK65601:LWK66429 MGG65601:MGG66429 MQC65601:MQC66429 MZY65601:MZY66429 NJU65601:NJU66429 NTQ65601:NTQ66429 ODM65601:ODM66429 ONI65601:ONI66429 OXE65601:OXE66429 PHA65601:PHA66429 PQW65601:PQW66429 QAS65601:QAS66429 QKO65601:QKO66429 QUK65601:QUK66429 REG65601:REG66429 ROC65601:ROC66429 RXY65601:RXY66429 SHU65601:SHU66429 SRQ65601:SRQ66429 TBM65601:TBM66429 TLI65601:TLI66429 TVE65601:TVE66429 UFA65601:UFA66429 UOW65601:UOW66429 UYS65601:UYS66429 VIO65601:VIO66429 VSK65601:VSK66429 WCG65601:WCG66429 WMC65601:WMC66429 WVY65601:WVY66429 S131137:S131965 JM131137:JM131965 TI131137:TI131965 ADE131137:ADE131965 ANA131137:ANA131965 AWW131137:AWW131965 BGS131137:BGS131965 BQO131137:BQO131965 CAK131137:CAK131965 CKG131137:CKG131965 CUC131137:CUC131965 DDY131137:DDY131965 DNU131137:DNU131965 DXQ131137:DXQ131965 EHM131137:EHM131965 ERI131137:ERI131965 FBE131137:FBE131965 FLA131137:FLA131965 FUW131137:FUW131965 GES131137:GES131965 GOO131137:GOO131965 GYK131137:GYK131965 HIG131137:HIG131965 HSC131137:HSC131965 IBY131137:IBY131965 ILU131137:ILU131965 IVQ131137:IVQ131965 JFM131137:JFM131965 JPI131137:JPI131965 JZE131137:JZE131965 KJA131137:KJA131965 KSW131137:KSW131965 LCS131137:LCS131965 LMO131137:LMO131965 LWK131137:LWK131965 MGG131137:MGG131965 MQC131137:MQC131965 MZY131137:MZY131965 NJU131137:NJU131965 NTQ131137:NTQ131965 ODM131137:ODM131965 ONI131137:ONI131965 OXE131137:OXE131965 PHA131137:PHA131965 PQW131137:PQW131965 QAS131137:QAS131965 QKO131137:QKO131965 QUK131137:QUK131965 REG131137:REG131965 ROC131137:ROC131965 RXY131137:RXY131965 SHU131137:SHU131965 SRQ131137:SRQ131965 TBM131137:TBM131965 TLI131137:TLI131965 TVE131137:TVE131965 UFA131137:UFA131965 UOW131137:UOW131965 UYS131137:UYS131965 VIO131137:VIO131965 VSK131137:VSK131965 WCG131137:WCG131965 WMC131137:WMC131965 WVY131137:WVY131965 S196673:S197501 JM196673:JM197501 TI196673:TI197501 ADE196673:ADE197501 ANA196673:ANA197501 AWW196673:AWW197501 BGS196673:BGS197501 BQO196673:BQO197501 CAK196673:CAK197501 CKG196673:CKG197501 CUC196673:CUC197501 DDY196673:DDY197501 DNU196673:DNU197501 DXQ196673:DXQ197501 EHM196673:EHM197501 ERI196673:ERI197501 FBE196673:FBE197501 FLA196673:FLA197501 FUW196673:FUW197501 GES196673:GES197501 GOO196673:GOO197501 GYK196673:GYK197501 HIG196673:HIG197501 HSC196673:HSC197501 IBY196673:IBY197501 ILU196673:ILU197501 IVQ196673:IVQ197501 JFM196673:JFM197501 JPI196673:JPI197501 JZE196673:JZE197501 KJA196673:KJA197501 KSW196673:KSW197501 LCS196673:LCS197501 LMO196673:LMO197501 LWK196673:LWK197501 MGG196673:MGG197501 MQC196673:MQC197501 MZY196673:MZY197501 NJU196673:NJU197501 NTQ196673:NTQ197501 ODM196673:ODM197501 ONI196673:ONI197501 OXE196673:OXE197501 PHA196673:PHA197501 PQW196673:PQW197501 QAS196673:QAS197501 QKO196673:QKO197501 QUK196673:QUK197501 REG196673:REG197501 ROC196673:ROC197501 RXY196673:RXY197501 SHU196673:SHU197501 SRQ196673:SRQ197501 TBM196673:TBM197501 TLI196673:TLI197501 TVE196673:TVE197501 UFA196673:UFA197501 UOW196673:UOW197501 UYS196673:UYS197501 VIO196673:VIO197501 VSK196673:VSK197501 WCG196673:WCG197501 WMC196673:WMC197501 WVY196673:WVY197501 S262209:S263037 JM262209:JM263037 TI262209:TI263037 ADE262209:ADE263037 ANA262209:ANA263037 AWW262209:AWW263037 BGS262209:BGS263037 BQO262209:BQO263037 CAK262209:CAK263037 CKG262209:CKG263037 CUC262209:CUC263037 DDY262209:DDY263037 DNU262209:DNU263037 DXQ262209:DXQ263037 EHM262209:EHM263037 ERI262209:ERI263037 FBE262209:FBE263037 FLA262209:FLA263037 FUW262209:FUW263037 GES262209:GES263037 GOO262209:GOO263037 GYK262209:GYK263037 HIG262209:HIG263037 HSC262209:HSC263037 IBY262209:IBY263037 ILU262209:ILU263037 IVQ262209:IVQ263037 JFM262209:JFM263037 JPI262209:JPI263037 JZE262209:JZE263037 KJA262209:KJA263037 KSW262209:KSW263037 LCS262209:LCS263037 LMO262209:LMO263037 LWK262209:LWK263037 MGG262209:MGG263037 MQC262209:MQC263037 MZY262209:MZY263037 NJU262209:NJU263037 NTQ262209:NTQ263037 ODM262209:ODM263037 ONI262209:ONI263037 OXE262209:OXE263037 PHA262209:PHA263037 PQW262209:PQW263037 QAS262209:QAS263037 QKO262209:QKO263037 QUK262209:QUK263037 REG262209:REG263037 ROC262209:ROC263037 RXY262209:RXY263037 SHU262209:SHU263037 SRQ262209:SRQ263037 TBM262209:TBM263037 TLI262209:TLI263037 TVE262209:TVE263037 UFA262209:UFA263037 UOW262209:UOW263037 UYS262209:UYS263037 VIO262209:VIO263037 VSK262209:VSK263037 WCG262209:WCG263037 WMC262209:WMC263037 WVY262209:WVY263037 S327745:S328573 JM327745:JM328573 TI327745:TI328573 ADE327745:ADE328573 ANA327745:ANA328573 AWW327745:AWW328573 BGS327745:BGS328573 BQO327745:BQO328573 CAK327745:CAK328573 CKG327745:CKG328573 CUC327745:CUC328573 DDY327745:DDY328573 DNU327745:DNU328573 DXQ327745:DXQ328573 EHM327745:EHM328573 ERI327745:ERI328573 FBE327745:FBE328573 FLA327745:FLA328573 FUW327745:FUW328573 GES327745:GES328573 GOO327745:GOO328573 GYK327745:GYK328573 HIG327745:HIG328573 HSC327745:HSC328573 IBY327745:IBY328573 ILU327745:ILU328573 IVQ327745:IVQ328573 JFM327745:JFM328573 JPI327745:JPI328573 JZE327745:JZE328573 KJA327745:KJA328573 KSW327745:KSW328573 LCS327745:LCS328573 LMO327745:LMO328573 LWK327745:LWK328573 MGG327745:MGG328573 MQC327745:MQC328573 MZY327745:MZY328573 NJU327745:NJU328573 NTQ327745:NTQ328573 ODM327745:ODM328573 ONI327745:ONI328573 OXE327745:OXE328573 PHA327745:PHA328573 PQW327745:PQW328573 QAS327745:QAS328573 QKO327745:QKO328573 QUK327745:QUK328573 REG327745:REG328573 ROC327745:ROC328573 RXY327745:RXY328573 SHU327745:SHU328573 SRQ327745:SRQ328573 TBM327745:TBM328573 TLI327745:TLI328573 TVE327745:TVE328573 UFA327745:UFA328573 UOW327745:UOW328573 UYS327745:UYS328573 VIO327745:VIO328573 VSK327745:VSK328573 WCG327745:WCG328573 WMC327745:WMC328573 WVY327745:WVY328573 S393281:S394109 JM393281:JM394109 TI393281:TI394109 ADE393281:ADE394109 ANA393281:ANA394109 AWW393281:AWW394109 BGS393281:BGS394109 BQO393281:BQO394109 CAK393281:CAK394109 CKG393281:CKG394109 CUC393281:CUC394109 DDY393281:DDY394109 DNU393281:DNU394109 DXQ393281:DXQ394109 EHM393281:EHM394109 ERI393281:ERI394109 FBE393281:FBE394109 FLA393281:FLA394109 FUW393281:FUW394109 GES393281:GES394109 GOO393281:GOO394109 GYK393281:GYK394109 HIG393281:HIG394109 HSC393281:HSC394109 IBY393281:IBY394109 ILU393281:ILU394109 IVQ393281:IVQ394109 JFM393281:JFM394109 JPI393281:JPI394109 JZE393281:JZE394109 KJA393281:KJA394109 KSW393281:KSW394109 LCS393281:LCS394109 LMO393281:LMO394109 LWK393281:LWK394109 MGG393281:MGG394109 MQC393281:MQC394109 MZY393281:MZY394109 NJU393281:NJU394109 NTQ393281:NTQ394109 ODM393281:ODM394109 ONI393281:ONI394109 OXE393281:OXE394109 PHA393281:PHA394109 PQW393281:PQW394109 QAS393281:QAS394109 QKO393281:QKO394109 QUK393281:QUK394109 REG393281:REG394109 ROC393281:ROC394109 RXY393281:RXY394109 SHU393281:SHU394109 SRQ393281:SRQ394109 TBM393281:TBM394109 TLI393281:TLI394109 TVE393281:TVE394109 UFA393281:UFA394109 UOW393281:UOW394109 UYS393281:UYS394109 VIO393281:VIO394109 VSK393281:VSK394109 WCG393281:WCG394109 WMC393281:WMC394109 WVY393281:WVY394109 S458817:S459645 JM458817:JM459645 TI458817:TI459645 ADE458817:ADE459645 ANA458817:ANA459645 AWW458817:AWW459645 BGS458817:BGS459645 BQO458817:BQO459645 CAK458817:CAK459645 CKG458817:CKG459645 CUC458817:CUC459645 DDY458817:DDY459645 DNU458817:DNU459645 DXQ458817:DXQ459645 EHM458817:EHM459645 ERI458817:ERI459645 FBE458817:FBE459645 FLA458817:FLA459645 FUW458817:FUW459645 GES458817:GES459645 GOO458817:GOO459645 GYK458817:GYK459645 HIG458817:HIG459645 HSC458817:HSC459645 IBY458817:IBY459645 ILU458817:ILU459645 IVQ458817:IVQ459645 JFM458817:JFM459645 JPI458817:JPI459645 JZE458817:JZE459645 KJA458817:KJA459645 KSW458817:KSW459645 LCS458817:LCS459645 LMO458817:LMO459645 LWK458817:LWK459645 MGG458817:MGG459645 MQC458817:MQC459645 MZY458817:MZY459645 NJU458817:NJU459645 NTQ458817:NTQ459645 ODM458817:ODM459645 ONI458817:ONI459645 OXE458817:OXE459645 PHA458817:PHA459645 PQW458817:PQW459645 QAS458817:QAS459645 QKO458817:QKO459645 QUK458817:QUK459645 REG458817:REG459645 ROC458817:ROC459645 RXY458817:RXY459645 SHU458817:SHU459645 SRQ458817:SRQ459645 TBM458817:TBM459645 TLI458817:TLI459645 TVE458817:TVE459645 UFA458817:UFA459645 UOW458817:UOW459645 UYS458817:UYS459645 VIO458817:VIO459645 VSK458817:VSK459645 WCG458817:WCG459645 WMC458817:WMC459645 WVY458817:WVY459645 S524353:S525181 JM524353:JM525181 TI524353:TI525181 ADE524353:ADE525181 ANA524353:ANA525181 AWW524353:AWW525181 BGS524353:BGS525181 BQO524353:BQO525181 CAK524353:CAK525181 CKG524353:CKG525181 CUC524353:CUC525181 DDY524353:DDY525181 DNU524353:DNU525181 DXQ524353:DXQ525181 EHM524353:EHM525181 ERI524353:ERI525181 FBE524353:FBE525181 FLA524353:FLA525181 FUW524353:FUW525181 GES524353:GES525181 GOO524353:GOO525181 GYK524353:GYK525181 HIG524353:HIG525181 HSC524353:HSC525181 IBY524353:IBY525181 ILU524353:ILU525181 IVQ524353:IVQ525181 JFM524353:JFM525181 JPI524353:JPI525181 JZE524353:JZE525181 KJA524353:KJA525181 KSW524353:KSW525181 LCS524353:LCS525181 LMO524353:LMO525181 LWK524353:LWK525181 MGG524353:MGG525181 MQC524353:MQC525181 MZY524353:MZY525181 NJU524353:NJU525181 NTQ524353:NTQ525181 ODM524353:ODM525181 ONI524353:ONI525181 OXE524353:OXE525181 PHA524353:PHA525181 PQW524353:PQW525181 QAS524353:QAS525181 QKO524353:QKO525181 QUK524353:QUK525181 REG524353:REG525181 ROC524353:ROC525181 RXY524353:RXY525181 SHU524353:SHU525181 SRQ524353:SRQ525181 TBM524353:TBM525181 TLI524353:TLI525181 TVE524353:TVE525181 UFA524353:UFA525181 UOW524353:UOW525181 UYS524353:UYS525181 VIO524353:VIO525181 VSK524353:VSK525181 WCG524353:WCG525181 WMC524353:WMC525181 WVY524353:WVY525181 S589889:S590717 JM589889:JM590717 TI589889:TI590717 ADE589889:ADE590717 ANA589889:ANA590717 AWW589889:AWW590717 BGS589889:BGS590717 BQO589889:BQO590717 CAK589889:CAK590717 CKG589889:CKG590717 CUC589889:CUC590717 DDY589889:DDY590717 DNU589889:DNU590717 DXQ589889:DXQ590717 EHM589889:EHM590717 ERI589889:ERI590717 FBE589889:FBE590717 FLA589889:FLA590717 FUW589889:FUW590717 GES589889:GES590717 GOO589889:GOO590717 GYK589889:GYK590717 HIG589889:HIG590717 HSC589889:HSC590717 IBY589889:IBY590717 ILU589889:ILU590717 IVQ589889:IVQ590717 JFM589889:JFM590717 JPI589889:JPI590717 JZE589889:JZE590717 KJA589889:KJA590717 KSW589889:KSW590717 LCS589889:LCS590717 LMO589889:LMO590717 LWK589889:LWK590717 MGG589889:MGG590717 MQC589889:MQC590717 MZY589889:MZY590717 NJU589889:NJU590717 NTQ589889:NTQ590717 ODM589889:ODM590717 ONI589889:ONI590717 OXE589889:OXE590717 PHA589889:PHA590717 PQW589889:PQW590717 QAS589889:QAS590717 QKO589889:QKO590717 QUK589889:QUK590717 REG589889:REG590717 ROC589889:ROC590717 RXY589889:RXY590717 SHU589889:SHU590717 SRQ589889:SRQ590717 TBM589889:TBM590717 TLI589889:TLI590717 TVE589889:TVE590717 UFA589889:UFA590717 UOW589889:UOW590717 UYS589889:UYS590717 VIO589889:VIO590717 VSK589889:VSK590717 WCG589889:WCG590717 WMC589889:WMC590717 WVY589889:WVY590717 S655425:S656253 JM655425:JM656253 TI655425:TI656253 ADE655425:ADE656253 ANA655425:ANA656253 AWW655425:AWW656253 BGS655425:BGS656253 BQO655425:BQO656253 CAK655425:CAK656253 CKG655425:CKG656253 CUC655425:CUC656253 DDY655425:DDY656253 DNU655425:DNU656253 DXQ655425:DXQ656253 EHM655425:EHM656253 ERI655425:ERI656253 FBE655425:FBE656253 FLA655425:FLA656253 FUW655425:FUW656253 GES655425:GES656253 GOO655425:GOO656253 GYK655425:GYK656253 HIG655425:HIG656253 HSC655425:HSC656253 IBY655425:IBY656253 ILU655425:ILU656253 IVQ655425:IVQ656253 JFM655425:JFM656253 JPI655425:JPI656253 JZE655425:JZE656253 KJA655425:KJA656253 KSW655425:KSW656253 LCS655425:LCS656253 LMO655425:LMO656253 LWK655425:LWK656253 MGG655425:MGG656253 MQC655425:MQC656253 MZY655425:MZY656253 NJU655425:NJU656253 NTQ655425:NTQ656253 ODM655425:ODM656253 ONI655425:ONI656253 OXE655425:OXE656253 PHA655425:PHA656253 PQW655425:PQW656253 QAS655425:QAS656253 QKO655425:QKO656253 QUK655425:QUK656253 REG655425:REG656253 ROC655425:ROC656253 RXY655425:RXY656253 SHU655425:SHU656253 SRQ655425:SRQ656253 TBM655425:TBM656253 TLI655425:TLI656253 TVE655425:TVE656253 UFA655425:UFA656253 UOW655425:UOW656253 UYS655425:UYS656253 VIO655425:VIO656253 VSK655425:VSK656253 WCG655425:WCG656253 WMC655425:WMC656253 WVY655425:WVY656253 S720961:S721789 JM720961:JM721789 TI720961:TI721789 ADE720961:ADE721789 ANA720961:ANA721789 AWW720961:AWW721789 BGS720961:BGS721789 BQO720961:BQO721789 CAK720961:CAK721789 CKG720961:CKG721789 CUC720961:CUC721789 DDY720961:DDY721789 DNU720961:DNU721789 DXQ720961:DXQ721789 EHM720961:EHM721789 ERI720961:ERI721789 FBE720961:FBE721789 FLA720961:FLA721789 FUW720961:FUW721789 GES720961:GES721789 GOO720961:GOO721789 GYK720961:GYK721789 HIG720961:HIG721789 HSC720961:HSC721789 IBY720961:IBY721789 ILU720961:ILU721789 IVQ720961:IVQ721789 JFM720961:JFM721789 JPI720961:JPI721789 JZE720961:JZE721789 KJA720961:KJA721789 KSW720961:KSW721789 LCS720961:LCS721789 LMO720961:LMO721789 LWK720961:LWK721789 MGG720961:MGG721789 MQC720961:MQC721789 MZY720961:MZY721789 NJU720961:NJU721789 NTQ720961:NTQ721789 ODM720961:ODM721789 ONI720961:ONI721789 OXE720961:OXE721789 PHA720961:PHA721789 PQW720961:PQW721789 QAS720961:QAS721789 QKO720961:QKO721789 QUK720961:QUK721789 REG720961:REG721789 ROC720961:ROC721789 RXY720961:RXY721789 SHU720961:SHU721789 SRQ720961:SRQ721789 TBM720961:TBM721789 TLI720961:TLI721789 TVE720961:TVE721789 UFA720961:UFA721789 UOW720961:UOW721789 UYS720961:UYS721789 VIO720961:VIO721789 VSK720961:VSK721789 WCG720961:WCG721789 WMC720961:WMC721789 WVY720961:WVY721789 S786497:S787325 JM786497:JM787325 TI786497:TI787325 ADE786497:ADE787325 ANA786497:ANA787325 AWW786497:AWW787325 BGS786497:BGS787325 BQO786497:BQO787325 CAK786497:CAK787325 CKG786497:CKG787325 CUC786497:CUC787325 DDY786497:DDY787325 DNU786497:DNU787325 DXQ786497:DXQ787325 EHM786497:EHM787325 ERI786497:ERI787325 FBE786497:FBE787325 FLA786497:FLA787325 FUW786497:FUW787325 GES786497:GES787325 GOO786497:GOO787325 GYK786497:GYK787325 HIG786497:HIG787325 HSC786497:HSC787325 IBY786497:IBY787325 ILU786497:ILU787325 IVQ786497:IVQ787325 JFM786497:JFM787325 JPI786497:JPI787325 JZE786497:JZE787325 KJA786497:KJA787325 KSW786497:KSW787325 LCS786497:LCS787325 LMO786497:LMO787325 LWK786497:LWK787325 MGG786497:MGG787325 MQC786497:MQC787325 MZY786497:MZY787325 NJU786497:NJU787325 NTQ786497:NTQ787325 ODM786497:ODM787325 ONI786497:ONI787325 OXE786497:OXE787325 PHA786497:PHA787325 PQW786497:PQW787325 QAS786497:QAS787325 QKO786497:QKO787325 QUK786497:QUK787325 REG786497:REG787325 ROC786497:ROC787325 RXY786497:RXY787325 SHU786497:SHU787325 SRQ786497:SRQ787325 TBM786497:TBM787325 TLI786497:TLI787325 TVE786497:TVE787325 UFA786497:UFA787325 UOW786497:UOW787325 UYS786497:UYS787325 VIO786497:VIO787325 VSK786497:VSK787325 WCG786497:WCG787325 WMC786497:WMC787325 WVY786497:WVY787325 S852033:S852861 JM852033:JM852861 TI852033:TI852861 ADE852033:ADE852861 ANA852033:ANA852861 AWW852033:AWW852861 BGS852033:BGS852861 BQO852033:BQO852861 CAK852033:CAK852861 CKG852033:CKG852861 CUC852033:CUC852861 DDY852033:DDY852861 DNU852033:DNU852861 DXQ852033:DXQ852861 EHM852033:EHM852861 ERI852033:ERI852861 FBE852033:FBE852861 FLA852033:FLA852861 FUW852033:FUW852861 GES852033:GES852861 GOO852033:GOO852861 GYK852033:GYK852861 HIG852033:HIG852861 HSC852033:HSC852861 IBY852033:IBY852861 ILU852033:ILU852861 IVQ852033:IVQ852861 JFM852033:JFM852861 JPI852033:JPI852861 JZE852033:JZE852861 KJA852033:KJA852861 KSW852033:KSW852861 LCS852033:LCS852861 LMO852033:LMO852861 LWK852033:LWK852861 MGG852033:MGG852861 MQC852033:MQC852861 MZY852033:MZY852861 NJU852033:NJU852861 NTQ852033:NTQ852861 ODM852033:ODM852861 ONI852033:ONI852861 OXE852033:OXE852861 PHA852033:PHA852861 PQW852033:PQW852861 QAS852033:QAS852861 QKO852033:QKO852861 QUK852033:QUK852861 REG852033:REG852861 ROC852033:ROC852861 RXY852033:RXY852861 SHU852033:SHU852861 SRQ852033:SRQ852861 TBM852033:TBM852861 TLI852033:TLI852861 TVE852033:TVE852861 UFA852033:UFA852861 UOW852033:UOW852861 UYS852033:UYS852861 VIO852033:VIO852861 VSK852033:VSK852861 WCG852033:WCG852861 WMC852033:WMC852861 WVY852033:WVY852861 S917569:S918397 JM917569:JM918397 TI917569:TI918397 ADE917569:ADE918397 ANA917569:ANA918397 AWW917569:AWW918397 BGS917569:BGS918397 BQO917569:BQO918397 CAK917569:CAK918397 CKG917569:CKG918397 CUC917569:CUC918397 DDY917569:DDY918397 DNU917569:DNU918397 DXQ917569:DXQ918397 EHM917569:EHM918397 ERI917569:ERI918397 FBE917569:FBE918397 FLA917569:FLA918397 FUW917569:FUW918397 GES917569:GES918397 GOO917569:GOO918397 GYK917569:GYK918397 HIG917569:HIG918397 HSC917569:HSC918397 IBY917569:IBY918397 ILU917569:ILU918397 IVQ917569:IVQ918397 JFM917569:JFM918397 JPI917569:JPI918397 JZE917569:JZE918397 KJA917569:KJA918397 KSW917569:KSW918397 LCS917569:LCS918397 LMO917569:LMO918397 LWK917569:LWK918397 MGG917569:MGG918397 MQC917569:MQC918397 MZY917569:MZY918397 NJU917569:NJU918397 NTQ917569:NTQ918397 ODM917569:ODM918397 ONI917569:ONI918397 OXE917569:OXE918397 PHA917569:PHA918397 PQW917569:PQW918397 QAS917569:QAS918397 QKO917569:QKO918397 QUK917569:QUK918397 REG917569:REG918397 ROC917569:ROC918397 RXY917569:RXY918397 SHU917569:SHU918397 SRQ917569:SRQ918397 TBM917569:TBM918397 TLI917569:TLI918397 TVE917569:TVE918397 UFA917569:UFA918397 UOW917569:UOW918397 UYS917569:UYS918397 VIO917569:VIO918397 VSK917569:VSK918397 WCG917569:WCG918397 WMC917569:WMC918397 WVY917569:WVY918397 S983105:S983933 JM983105:JM983933 TI983105:TI983933 ADE983105:ADE983933 ANA983105:ANA983933 AWW983105:AWW983933 BGS983105:BGS983933 BQO983105:BQO983933 CAK983105:CAK983933 CKG983105:CKG983933 CUC983105:CUC983933 DDY983105:DDY983933 DNU983105:DNU983933 DXQ983105:DXQ983933 EHM983105:EHM983933 ERI983105:ERI983933 FBE983105:FBE983933 FLA983105:FLA983933 FUW983105:FUW983933 GES983105:GES983933 GOO983105:GOO983933 GYK983105:GYK983933 HIG983105:HIG983933 HSC983105:HSC983933 IBY983105:IBY983933 ILU983105:ILU983933 IVQ983105:IVQ983933 JFM983105:JFM983933 JPI983105:JPI983933 JZE983105:JZE983933 KJA983105:KJA983933 KSW983105:KSW983933 LCS983105:LCS983933 LMO983105:LMO983933 LWK983105:LWK983933 MGG983105:MGG983933 MQC983105:MQC983933 MZY983105:MZY983933 NJU983105:NJU983933 NTQ983105:NTQ983933 ODM983105:ODM983933 ONI983105:ONI983933 OXE983105:OXE983933 PHA983105:PHA983933 PQW983105:PQW983933 QAS983105:QAS983933 QKO983105:QKO983933 QUK983105:QUK983933 REG983105:REG983933 ROC983105:ROC983933 RXY983105:RXY983933 SHU983105:SHU983933 SRQ983105:SRQ983933 TBM983105:TBM983933 TLI983105:TLI983933 TVE983105:TVE983933 UFA983105:UFA983933 UOW983105:UOW983933 UYS983105:UYS983933 VIO983105:VIO983933 VSK983105:VSK983933 WCG983105:WCG983933 WMC983105:WMC983933 WVY983105:WVY983933 WVU983105:WVU983934 O65601:O66430 JI65601:JI66430 TE65601:TE66430 ADA65601:ADA66430 AMW65601:AMW66430 AWS65601:AWS66430 BGO65601:BGO66430 BQK65601:BQK66430 CAG65601:CAG66430 CKC65601:CKC66430 CTY65601:CTY66430 DDU65601:DDU66430 DNQ65601:DNQ66430 DXM65601:DXM66430 EHI65601:EHI66430 ERE65601:ERE66430 FBA65601:FBA66430 FKW65601:FKW66430 FUS65601:FUS66430 GEO65601:GEO66430 GOK65601:GOK66430 GYG65601:GYG66430 HIC65601:HIC66430 HRY65601:HRY66430 IBU65601:IBU66430 ILQ65601:ILQ66430 IVM65601:IVM66430 JFI65601:JFI66430 JPE65601:JPE66430 JZA65601:JZA66430 KIW65601:KIW66430 KSS65601:KSS66430 LCO65601:LCO66430 LMK65601:LMK66430 LWG65601:LWG66430 MGC65601:MGC66430 MPY65601:MPY66430 MZU65601:MZU66430 NJQ65601:NJQ66430 NTM65601:NTM66430 ODI65601:ODI66430 ONE65601:ONE66430 OXA65601:OXA66430 PGW65601:PGW66430 PQS65601:PQS66430 QAO65601:QAO66430 QKK65601:QKK66430 QUG65601:QUG66430 REC65601:REC66430 RNY65601:RNY66430 RXU65601:RXU66430 SHQ65601:SHQ66430 SRM65601:SRM66430 TBI65601:TBI66430 TLE65601:TLE66430 TVA65601:TVA66430 UEW65601:UEW66430 UOS65601:UOS66430 UYO65601:UYO66430 VIK65601:VIK66430 VSG65601:VSG66430 WCC65601:WCC66430 WLY65601:WLY66430 WVU65601:WVU66430 O131137:O131966 JI131137:JI131966 TE131137:TE131966 ADA131137:ADA131966 AMW131137:AMW131966 AWS131137:AWS131966 BGO131137:BGO131966 BQK131137:BQK131966 CAG131137:CAG131966 CKC131137:CKC131966 CTY131137:CTY131966 DDU131137:DDU131966 DNQ131137:DNQ131966 DXM131137:DXM131966 EHI131137:EHI131966 ERE131137:ERE131966 FBA131137:FBA131966 FKW131137:FKW131966 FUS131137:FUS131966 GEO131137:GEO131966 GOK131137:GOK131966 GYG131137:GYG131966 HIC131137:HIC131966 HRY131137:HRY131966 IBU131137:IBU131966 ILQ131137:ILQ131966 IVM131137:IVM131966 JFI131137:JFI131966 JPE131137:JPE131966 JZA131137:JZA131966 KIW131137:KIW131966 KSS131137:KSS131966 LCO131137:LCO131966 LMK131137:LMK131966 LWG131137:LWG131966 MGC131137:MGC131966 MPY131137:MPY131966 MZU131137:MZU131966 NJQ131137:NJQ131966 NTM131137:NTM131966 ODI131137:ODI131966 ONE131137:ONE131966 OXA131137:OXA131966 PGW131137:PGW131966 PQS131137:PQS131966 QAO131137:QAO131966 QKK131137:QKK131966 QUG131137:QUG131966 REC131137:REC131966 RNY131137:RNY131966 RXU131137:RXU131966 SHQ131137:SHQ131966 SRM131137:SRM131966 TBI131137:TBI131966 TLE131137:TLE131966 TVA131137:TVA131966 UEW131137:UEW131966 UOS131137:UOS131966 UYO131137:UYO131966 VIK131137:VIK131966 VSG131137:VSG131966 WCC131137:WCC131966 WLY131137:WLY131966 WVU131137:WVU131966 O196673:O197502 JI196673:JI197502 TE196673:TE197502 ADA196673:ADA197502 AMW196673:AMW197502 AWS196673:AWS197502 BGO196673:BGO197502 BQK196673:BQK197502 CAG196673:CAG197502 CKC196673:CKC197502 CTY196673:CTY197502 DDU196673:DDU197502 DNQ196673:DNQ197502 DXM196673:DXM197502 EHI196673:EHI197502 ERE196673:ERE197502 FBA196673:FBA197502 FKW196673:FKW197502 FUS196673:FUS197502 GEO196673:GEO197502 GOK196673:GOK197502 GYG196673:GYG197502 HIC196673:HIC197502 HRY196673:HRY197502 IBU196673:IBU197502 ILQ196673:ILQ197502 IVM196673:IVM197502 JFI196673:JFI197502 JPE196673:JPE197502 JZA196673:JZA197502 KIW196673:KIW197502 KSS196673:KSS197502 LCO196673:LCO197502 LMK196673:LMK197502 LWG196673:LWG197502 MGC196673:MGC197502 MPY196673:MPY197502 MZU196673:MZU197502 NJQ196673:NJQ197502 NTM196673:NTM197502 ODI196673:ODI197502 ONE196673:ONE197502 OXA196673:OXA197502 PGW196673:PGW197502 PQS196673:PQS197502 QAO196673:QAO197502 QKK196673:QKK197502 QUG196673:QUG197502 REC196673:REC197502 RNY196673:RNY197502 RXU196673:RXU197502 SHQ196673:SHQ197502 SRM196673:SRM197502 TBI196673:TBI197502 TLE196673:TLE197502 TVA196673:TVA197502 UEW196673:UEW197502 UOS196673:UOS197502 UYO196673:UYO197502 VIK196673:VIK197502 VSG196673:VSG197502 WCC196673:WCC197502 WLY196673:WLY197502 WVU196673:WVU197502 O262209:O263038 JI262209:JI263038 TE262209:TE263038 ADA262209:ADA263038 AMW262209:AMW263038 AWS262209:AWS263038 BGO262209:BGO263038 BQK262209:BQK263038 CAG262209:CAG263038 CKC262209:CKC263038 CTY262209:CTY263038 DDU262209:DDU263038 DNQ262209:DNQ263038 DXM262209:DXM263038 EHI262209:EHI263038 ERE262209:ERE263038 FBA262209:FBA263038 FKW262209:FKW263038 FUS262209:FUS263038 GEO262209:GEO263038 GOK262209:GOK263038 GYG262209:GYG263038 HIC262209:HIC263038 HRY262209:HRY263038 IBU262209:IBU263038 ILQ262209:ILQ263038 IVM262209:IVM263038 JFI262209:JFI263038 JPE262209:JPE263038 JZA262209:JZA263038 KIW262209:KIW263038 KSS262209:KSS263038 LCO262209:LCO263038 LMK262209:LMK263038 LWG262209:LWG263038 MGC262209:MGC263038 MPY262209:MPY263038 MZU262209:MZU263038 NJQ262209:NJQ263038 NTM262209:NTM263038 ODI262209:ODI263038 ONE262209:ONE263038 OXA262209:OXA263038 PGW262209:PGW263038 PQS262209:PQS263038 QAO262209:QAO263038 QKK262209:QKK263038 QUG262209:QUG263038 REC262209:REC263038 RNY262209:RNY263038 RXU262209:RXU263038 SHQ262209:SHQ263038 SRM262209:SRM263038 TBI262209:TBI263038 TLE262209:TLE263038 TVA262209:TVA263038 UEW262209:UEW263038 UOS262209:UOS263038 UYO262209:UYO263038 VIK262209:VIK263038 VSG262209:VSG263038 WCC262209:WCC263038 WLY262209:WLY263038 WVU262209:WVU263038 O327745:O328574 JI327745:JI328574 TE327745:TE328574 ADA327745:ADA328574 AMW327745:AMW328574 AWS327745:AWS328574 BGO327745:BGO328574 BQK327745:BQK328574 CAG327745:CAG328574 CKC327745:CKC328574 CTY327745:CTY328574 DDU327745:DDU328574 DNQ327745:DNQ328574 DXM327745:DXM328574 EHI327745:EHI328574 ERE327745:ERE328574 FBA327745:FBA328574 FKW327745:FKW328574 FUS327745:FUS328574 GEO327745:GEO328574 GOK327745:GOK328574 GYG327745:GYG328574 HIC327745:HIC328574 HRY327745:HRY328574 IBU327745:IBU328574 ILQ327745:ILQ328574 IVM327745:IVM328574 JFI327745:JFI328574 JPE327745:JPE328574 JZA327745:JZA328574 KIW327745:KIW328574 KSS327745:KSS328574 LCO327745:LCO328574 LMK327745:LMK328574 LWG327745:LWG328574 MGC327745:MGC328574 MPY327745:MPY328574 MZU327745:MZU328574 NJQ327745:NJQ328574 NTM327745:NTM328574 ODI327745:ODI328574 ONE327745:ONE328574 OXA327745:OXA328574 PGW327745:PGW328574 PQS327745:PQS328574 QAO327745:QAO328574 QKK327745:QKK328574 QUG327745:QUG328574 REC327745:REC328574 RNY327745:RNY328574 RXU327745:RXU328574 SHQ327745:SHQ328574 SRM327745:SRM328574 TBI327745:TBI328574 TLE327745:TLE328574 TVA327745:TVA328574 UEW327745:UEW328574 UOS327745:UOS328574 UYO327745:UYO328574 VIK327745:VIK328574 VSG327745:VSG328574 WCC327745:WCC328574 WLY327745:WLY328574 WVU327745:WVU328574 O393281:O394110 JI393281:JI394110 TE393281:TE394110 ADA393281:ADA394110 AMW393281:AMW394110 AWS393281:AWS394110 BGO393281:BGO394110 BQK393281:BQK394110 CAG393281:CAG394110 CKC393281:CKC394110 CTY393281:CTY394110 DDU393281:DDU394110 DNQ393281:DNQ394110 DXM393281:DXM394110 EHI393281:EHI394110 ERE393281:ERE394110 FBA393281:FBA394110 FKW393281:FKW394110 FUS393281:FUS394110 GEO393281:GEO394110 GOK393281:GOK394110 GYG393281:GYG394110 HIC393281:HIC394110 HRY393281:HRY394110 IBU393281:IBU394110 ILQ393281:ILQ394110 IVM393281:IVM394110 JFI393281:JFI394110 JPE393281:JPE394110 JZA393281:JZA394110 KIW393281:KIW394110 KSS393281:KSS394110 LCO393281:LCO394110 LMK393281:LMK394110 LWG393281:LWG394110 MGC393281:MGC394110 MPY393281:MPY394110 MZU393281:MZU394110 NJQ393281:NJQ394110 NTM393281:NTM394110 ODI393281:ODI394110 ONE393281:ONE394110 OXA393281:OXA394110 PGW393281:PGW394110 PQS393281:PQS394110 QAO393281:QAO394110 QKK393281:QKK394110 QUG393281:QUG394110 REC393281:REC394110 RNY393281:RNY394110 RXU393281:RXU394110 SHQ393281:SHQ394110 SRM393281:SRM394110 TBI393281:TBI394110 TLE393281:TLE394110 TVA393281:TVA394110 UEW393281:UEW394110 UOS393281:UOS394110 UYO393281:UYO394110 VIK393281:VIK394110 VSG393281:VSG394110 WCC393281:WCC394110 WLY393281:WLY394110 WVU393281:WVU394110 O458817:O459646 JI458817:JI459646 TE458817:TE459646 ADA458817:ADA459646 AMW458817:AMW459646 AWS458817:AWS459646 BGO458817:BGO459646 BQK458817:BQK459646 CAG458817:CAG459646 CKC458817:CKC459646 CTY458817:CTY459646 DDU458817:DDU459646 DNQ458817:DNQ459646 DXM458817:DXM459646 EHI458817:EHI459646 ERE458817:ERE459646 FBA458817:FBA459646 FKW458817:FKW459646 FUS458817:FUS459646 GEO458817:GEO459646 GOK458817:GOK459646 GYG458817:GYG459646 HIC458817:HIC459646 HRY458817:HRY459646 IBU458817:IBU459646 ILQ458817:ILQ459646 IVM458817:IVM459646 JFI458817:JFI459646 JPE458817:JPE459646 JZA458817:JZA459646 KIW458817:KIW459646 KSS458817:KSS459646 LCO458817:LCO459646 LMK458817:LMK459646 LWG458817:LWG459646 MGC458817:MGC459646 MPY458817:MPY459646 MZU458817:MZU459646 NJQ458817:NJQ459646 NTM458817:NTM459646 ODI458817:ODI459646 ONE458817:ONE459646 OXA458817:OXA459646 PGW458817:PGW459646 PQS458817:PQS459646 QAO458817:QAO459646 QKK458817:QKK459646 QUG458817:QUG459646 REC458817:REC459646 RNY458817:RNY459646 RXU458817:RXU459646 SHQ458817:SHQ459646 SRM458817:SRM459646 TBI458817:TBI459646 TLE458817:TLE459646 TVA458817:TVA459646 UEW458817:UEW459646 UOS458817:UOS459646 UYO458817:UYO459646 VIK458817:VIK459646 VSG458817:VSG459646 WCC458817:WCC459646 WLY458817:WLY459646 WVU458817:WVU459646 O524353:O525182 JI524353:JI525182 TE524353:TE525182 ADA524353:ADA525182 AMW524353:AMW525182 AWS524353:AWS525182 BGO524353:BGO525182 BQK524353:BQK525182 CAG524353:CAG525182 CKC524353:CKC525182 CTY524353:CTY525182 DDU524353:DDU525182 DNQ524353:DNQ525182 DXM524353:DXM525182 EHI524353:EHI525182 ERE524353:ERE525182 FBA524353:FBA525182 FKW524353:FKW525182 FUS524353:FUS525182 GEO524353:GEO525182 GOK524353:GOK525182 GYG524353:GYG525182 HIC524353:HIC525182 HRY524353:HRY525182 IBU524353:IBU525182 ILQ524353:ILQ525182 IVM524353:IVM525182 JFI524353:JFI525182 JPE524353:JPE525182 JZA524353:JZA525182 KIW524353:KIW525182 KSS524353:KSS525182 LCO524353:LCO525182 LMK524353:LMK525182 LWG524353:LWG525182 MGC524353:MGC525182 MPY524353:MPY525182 MZU524353:MZU525182 NJQ524353:NJQ525182 NTM524353:NTM525182 ODI524353:ODI525182 ONE524353:ONE525182 OXA524353:OXA525182 PGW524353:PGW525182 PQS524353:PQS525182 QAO524353:QAO525182 QKK524353:QKK525182 QUG524353:QUG525182 REC524353:REC525182 RNY524353:RNY525182 RXU524353:RXU525182 SHQ524353:SHQ525182 SRM524353:SRM525182 TBI524353:TBI525182 TLE524353:TLE525182 TVA524353:TVA525182 UEW524353:UEW525182 UOS524353:UOS525182 UYO524353:UYO525182 VIK524353:VIK525182 VSG524353:VSG525182 WCC524353:WCC525182 WLY524353:WLY525182 WVU524353:WVU525182 O589889:O590718 JI589889:JI590718 TE589889:TE590718 ADA589889:ADA590718 AMW589889:AMW590718 AWS589889:AWS590718 BGO589889:BGO590718 BQK589889:BQK590718 CAG589889:CAG590718 CKC589889:CKC590718 CTY589889:CTY590718 DDU589889:DDU590718 DNQ589889:DNQ590718 DXM589889:DXM590718 EHI589889:EHI590718 ERE589889:ERE590718 FBA589889:FBA590718 FKW589889:FKW590718 FUS589889:FUS590718 GEO589889:GEO590718 GOK589889:GOK590718 GYG589889:GYG590718 HIC589889:HIC590718 HRY589889:HRY590718 IBU589889:IBU590718 ILQ589889:ILQ590718 IVM589889:IVM590718 JFI589889:JFI590718 JPE589889:JPE590718 JZA589889:JZA590718 KIW589889:KIW590718 KSS589889:KSS590718 LCO589889:LCO590718 LMK589889:LMK590718 LWG589889:LWG590718 MGC589889:MGC590718 MPY589889:MPY590718 MZU589889:MZU590718 NJQ589889:NJQ590718 NTM589889:NTM590718 ODI589889:ODI590718 ONE589889:ONE590718 OXA589889:OXA590718 PGW589889:PGW590718 PQS589889:PQS590718 QAO589889:QAO590718 QKK589889:QKK590718 QUG589889:QUG590718 REC589889:REC590718 RNY589889:RNY590718 RXU589889:RXU590718 SHQ589889:SHQ590718 SRM589889:SRM590718 TBI589889:TBI590718 TLE589889:TLE590718 TVA589889:TVA590718 UEW589889:UEW590718 UOS589889:UOS590718 UYO589889:UYO590718 VIK589889:VIK590718 VSG589889:VSG590718 WCC589889:WCC590718 WLY589889:WLY590718 WVU589889:WVU590718 O655425:O656254 JI655425:JI656254 TE655425:TE656254 ADA655425:ADA656254 AMW655425:AMW656254 AWS655425:AWS656254 BGO655425:BGO656254 BQK655425:BQK656254 CAG655425:CAG656254 CKC655425:CKC656254 CTY655425:CTY656254 DDU655425:DDU656254 DNQ655425:DNQ656254 DXM655425:DXM656254 EHI655425:EHI656254 ERE655425:ERE656254 FBA655425:FBA656254 FKW655425:FKW656254 FUS655425:FUS656254 GEO655425:GEO656254 GOK655425:GOK656254 GYG655425:GYG656254 HIC655425:HIC656254 HRY655425:HRY656254 IBU655425:IBU656254 ILQ655425:ILQ656254 IVM655425:IVM656254 JFI655425:JFI656254 JPE655425:JPE656254 JZA655425:JZA656254 KIW655425:KIW656254 KSS655425:KSS656254 LCO655425:LCO656254 LMK655425:LMK656254 LWG655425:LWG656254 MGC655425:MGC656254 MPY655425:MPY656254 MZU655425:MZU656254 NJQ655425:NJQ656254 NTM655425:NTM656254 ODI655425:ODI656254 ONE655425:ONE656254 OXA655425:OXA656254 PGW655425:PGW656254 PQS655425:PQS656254 QAO655425:QAO656254 QKK655425:QKK656254 QUG655425:QUG656254 REC655425:REC656254 RNY655425:RNY656254 RXU655425:RXU656254 SHQ655425:SHQ656254 SRM655425:SRM656254 TBI655425:TBI656254 TLE655425:TLE656254 TVA655425:TVA656254 UEW655425:UEW656254 UOS655425:UOS656254 UYO655425:UYO656254 VIK655425:VIK656254 VSG655425:VSG656254 WCC655425:WCC656254 WLY655425:WLY656254 WVU655425:WVU656254 O720961:O721790 JI720961:JI721790 TE720961:TE721790 ADA720961:ADA721790 AMW720961:AMW721790 AWS720961:AWS721790 BGO720961:BGO721790 BQK720961:BQK721790 CAG720961:CAG721790 CKC720961:CKC721790 CTY720961:CTY721790 DDU720961:DDU721790 DNQ720961:DNQ721790 DXM720961:DXM721790 EHI720961:EHI721790 ERE720961:ERE721790 FBA720961:FBA721790 FKW720961:FKW721790 FUS720961:FUS721790 GEO720961:GEO721790 GOK720961:GOK721790 GYG720961:GYG721790 HIC720961:HIC721790 HRY720961:HRY721790 IBU720961:IBU721790 ILQ720961:ILQ721790 IVM720961:IVM721790 JFI720961:JFI721790 JPE720961:JPE721790 JZA720961:JZA721790 KIW720961:KIW721790 KSS720961:KSS721790 LCO720961:LCO721790 LMK720961:LMK721790 LWG720961:LWG721790 MGC720961:MGC721790 MPY720961:MPY721790 MZU720961:MZU721790 NJQ720961:NJQ721790 NTM720961:NTM721790 ODI720961:ODI721790 ONE720961:ONE721790 OXA720961:OXA721790 PGW720961:PGW721790 PQS720961:PQS721790 QAO720961:QAO721790 QKK720961:QKK721790 QUG720961:QUG721790 REC720961:REC721790 RNY720961:RNY721790 RXU720961:RXU721790 SHQ720961:SHQ721790 SRM720961:SRM721790 TBI720961:TBI721790 TLE720961:TLE721790 TVA720961:TVA721790 UEW720961:UEW721790 UOS720961:UOS721790 UYO720961:UYO721790 VIK720961:VIK721790 VSG720961:VSG721790 WCC720961:WCC721790 WLY720961:WLY721790 WVU720961:WVU721790 O786497:O787326 JI786497:JI787326 TE786497:TE787326 ADA786497:ADA787326 AMW786497:AMW787326 AWS786497:AWS787326 BGO786497:BGO787326 BQK786497:BQK787326 CAG786497:CAG787326 CKC786497:CKC787326 CTY786497:CTY787326 DDU786497:DDU787326 DNQ786497:DNQ787326 DXM786497:DXM787326 EHI786497:EHI787326 ERE786497:ERE787326 FBA786497:FBA787326 FKW786497:FKW787326 FUS786497:FUS787326 GEO786497:GEO787326 GOK786497:GOK787326 GYG786497:GYG787326 HIC786497:HIC787326 HRY786497:HRY787326 IBU786497:IBU787326 ILQ786497:ILQ787326 IVM786497:IVM787326 JFI786497:JFI787326 JPE786497:JPE787326 JZA786497:JZA787326 KIW786497:KIW787326 KSS786497:KSS787326 LCO786497:LCO787326 LMK786497:LMK787326 LWG786497:LWG787326 MGC786497:MGC787326 MPY786497:MPY787326 MZU786497:MZU787326 NJQ786497:NJQ787326 NTM786497:NTM787326 ODI786497:ODI787326 ONE786497:ONE787326 OXA786497:OXA787326 PGW786497:PGW787326 PQS786497:PQS787326 QAO786497:QAO787326 QKK786497:QKK787326 QUG786497:QUG787326 REC786497:REC787326 RNY786497:RNY787326 RXU786497:RXU787326 SHQ786497:SHQ787326 SRM786497:SRM787326 TBI786497:TBI787326 TLE786497:TLE787326 TVA786497:TVA787326 UEW786497:UEW787326 UOS786497:UOS787326 UYO786497:UYO787326 VIK786497:VIK787326 VSG786497:VSG787326 WCC786497:WCC787326 WLY786497:WLY787326 WVU786497:WVU787326 O852033:O852862 JI852033:JI852862 TE852033:TE852862 ADA852033:ADA852862 AMW852033:AMW852862 AWS852033:AWS852862 BGO852033:BGO852862 BQK852033:BQK852862 CAG852033:CAG852862 CKC852033:CKC852862 CTY852033:CTY852862 DDU852033:DDU852862 DNQ852033:DNQ852862 DXM852033:DXM852862 EHI852033:EHI852862 ERE852033:ERE852862 FBA852033:FBA852862 FKW852033:FKW852862 FUS852033:FUS852862 GEO852033:GEO852862 GOK852033:GOK852862 GYG852033:GYG852862 HIC852033:HIC852862 HRY852033:HRY852862 IBU852033:IBU852862 ILQ852033:ILQ852862 IVM852033:IVM852862 JFI852033:JFI852862 JPE852033:JPE852862 JZA852033:JZA852862 KIW852033:KIW852862 KSS852033:KSS852862 LCO852033:LCO852862 LMK852033:LMK852862 LWG852033:LWG852862 MGC852033:MGC852862 MPY852033:MPY852862 MZU852033:MZU852862 NJQ852033:NJQ852862 NTM852033:NTM852862 ODI852033:ODI852862 ONE852033:ONE852862 OXA852033:OXA852862 PGW852033:PGW852862 PQS852033:PQS852862 QAO852033:QAO852862 QKK852033:QKK852862 QUG852033:QUG852862 REC852033:REC852862 RNY852033:RNY852862 RXU852033:RXU852862 SHQ852033:SHQ852862 SRM852033:SRM852862 TBI852033:TBI852862 TLE852033:TLE852862 TVA852033:TVA852862 UEW852033:UEW852862 UOS852033:UOS852862 UYO852033:UYO852862 VIK852033:VIK852862 VSG852033:VSG852862 WCC852033:WCC852862 WLY852033:WLY852862 WVU852033:WVU852862 O917569:O918398 JI917569:JI918398 TE917569:TE918398 ADA917569:ADA918398 AMW917569:AMW918398 AWS917569:AWS918398 BGO917569:BGO918398 BQK917569:BQK918398 CAG917569:CAG918398 CKC917569:CKC918398 CTY917569:CTY918398 DDU917569:DDU918398 DNQ917569:DNQ918398 DXM917569:DXM918398 EHI917569:EHI918398 ERE917569:ERE918398 FBA917569:FBA918398 FKW917569:FKW918398 FUS917569:FUS918398 GEO917569:GEO918398 GOK917569:GOK918398 GYG917569:GYG918398 HIC917569:HIC918398 HRY917569:HRY918398 IBU917569:IBU918398 ILQ917569:ILQ918398 IVM917569:IVM918398 JFI917569:JFI918398 JPE917569:JPE918398 JZA917569:JZA918398 KIW917569:KIW918398 KSS917569:KSS918398 LCO917569:LCO918398 LMK917569:LMK918398 LWG917569:LWG918398 MGC917569:MGC918398 MPY917569:MPY918398 MZU917569:MZU918398 NJQ917569:NJQ918398 NTM917569:NTM918398 ODI917569:ODI918398 ONE917569:ONE918398 OXA917569:OXA918398 PGW917569:PGW918398 PQS917569:PQS918398 QAO917569:QAO918398 QKK917569:QKK918398 QUG917569:QUG918398 REC917569:REC918398 RNY917569:RNY918398 RXU917569:RXU918398 SHQ917569:SHQ918398 SRM917569:SRM918398 TBI917569:TBI918398 TLE917569:TLE918398 TVA917569:TVA918398 UEW917569:UEW918398 UOS917569:UOS918398 UYO917569:UYO918398 VIK917569:VIK918398 VSG917569:VSG918398 WCC917569:WCC918398 WLY917569:WLY918398 WVU917569:WVU918398 O983105:O983934 JI983105:JI983934 TE983105:TE983934 ADA983105:ADA983934 AMW983105:AMW983934 AWS983105:AWS983934 BGO983105:BGO983934 BQK983105:BQK983934 CAG983105:CAG983934 CKC983105:CKC983934 CTY983105:CTY983934 DDU983105:DDU983934 DNQ983105:DNQ983934 DXM983105:DXM983934 EHI983105:EHI983934 ERE983105:ERE983934 FBA983105:FBA983934 FKW983105:FKW983934 FUS983105:FUS983934 GEO983105:GEO983934 GOK983105:GOK983934 GYG983105:GYG983934 HIC983105:HIC983934 HRY983105:HRY983934 IBU983105:IBU983934 ILQ983105:ILQ983934 IVM983105:IVM983934 JFI983105:JFI983934 JPE983105:JPE983934 JZA983105:JZA983934 KIW983105:KIW983934 KSS983105:KSS983934 LCO983105:LCO983934 LMK983105:LMK983934 LWG983105:LWG983934 MGC983105:MGC983934 MPY983105:MPY983934 MZU983105:MZU983934 NJQ983105:NJQ983934 NTM983105:NTM983934 ODI983105:ODI983934 ONE983105:ONE983934 OXA983105:OXA983934 PGW983105:PGW983934 PQS983105:PQS983934 QAO983105:QAO983934 QKK983105:QKK983934 QUG983105:QUG983934 REC983105:REC983934 RNY983105:RNY983934 RXU983105:RXU983934 SHQ983105:SHQ983934 SRM983105:SRM983934 TBI983105:TBI983934 TLE983105:TLE983934 TVA983105:TVA983934 UEW983105:UEW983934 UOS983105:UOS983934 UYO983105:UYO983934 VIK983105:VIK983934 VSG983105:VSG983934 WCC983105:WCC983934 WLY983105:WLY983934 JE111 JE9 WVQ9 WVQ111 WLU9 WLU111 WBY9 WBY111 VSC9 VSC111 VIG9 VIG111 UYK9 UYK111 UOO9 UOO111 UES9 UES111 TUW9 TUW111 TLA9 TLA111 TBE9 TBE111 SRI9 SRI111 SHM9 SHM111 RXQ9 RXQ111 RNU9 RNU111 RDY9 RDY111 QUC9 QUC111 QKG9 QKG111 QAK9 QAK111 PQO9 PQO111 PGS9 PGS111 OWW9 OWW111 ONA9 ONA111 ODE9 ODE111 NTI9 NTI111 NJM9 NJM111 MZQ9 MZQ111 MPU9 MPU111 MFY9 MFY111 LWC9 LWC111 LMG9 LMG111 LCK9 LCK111 KSO9 KSO111 KIS9 KIS111 JYW9 JYW111 JPA9 JPA111 JFE9 JFE111 IVI9 IVI111 ILM9 ILM111 IBQ9 IBQ111 HRU9 HRU111 HHY9 HHY111 GYC9 GYC111 GOG9 GOG111 GEK9 GEK111 FUO9 FUO111 FKS9 FKS111 FAW9 FAW111 ERA9 ERA111 EHE9 EHE111 DXI9 DXI111 DNM9 DNM111 DDQ9 DDQ111 CTU9 CTU111 CJY9 CJY111 CAC9 CAC111 BQG9 BQG111 BGK9 BGK111 AWO9 AWO111 AMS9 AMS111 ACW9 ACW111 TA9 TA111 O9 O111 JA111 JA9 WVM111 WVM9 WLQ111 WLQ9 WBU111 WBU9 VRY111 VRY9 VIC111 VIC9 UYG111 UYG9 UOK111 UOK9 UEO111 UEO9 TUS111 TUS9 TKW111 TKW9 TBA111 TBA9 SRE111 SRE9 SHI111 SHI9 RXM111 RXM9 RNQ111 RNQ9 RDU111 RDU9 QTY111 QTY9 QKC111 QKC9 QAG111 QAG9 PQK111 PQK9 PGO111 PGO9 OWS111 OWS9 OMW111 OMW9 ODA111 ODA9 NTE111 NTE9 NJI111 NJI9 MZM111 MZM9 MPQ111 MPQ9 MFU111 MFU9 LVY111 LVY9 LMC111 LMC9 LCG111 LCG9 KSK111 KSK9 KIO111 KIO9 JYS111 JYS9 JOW111 JOW9 JFA111 JFA9 IVE111 IVE9 ILI111 ILI9 IBM111 IBM9 HRQ111 HRQ9 HHU111 HHU9 GXY111 GXY9 GOC111 GOC9 GEG111 GEG9 FUK111 FUK9 FKO111 FKO9 FAS111 FAS9 EQW111 EQW9 EHA111 EHA9 DXE111 DXE9 DNI111 DNI9 DDM111 DDM9 CTQ111 CTQ9 CJU111 CJU9 BZY111 BZY9 BQC111 BQC9 BGG111 BGG9 AWK111 AWK9 AMO111 AMO9 ACS111 ACS9 SW111 SW9 S9 S111 WLW331:WLW333 WCA331:WCA333 VSE331:VSE333 VII331:VII333 UYM331:UYM333 UOQ331:UOQ333 UEU331:UEU333 TUY331:TUY333 TLC331:TLC333 TBG331:TBG333 SRK331:SRK333 SHO331:SHO333 RXS331:RXS333 RNW331:RNW333 REA331:REA333 QUE331:QUE333 QKI331:QKI333 QAM331:QAM333 PQQ331:PQQ333 PGU331:PGU333 OWY331:OWY333 ONC331:ONC333 ODG331:ODG333 NTK331:NTK333 NJO331:NJO333 MZS331:MZS333 MPW331:MPW333 MGA331:MGA333 LWE331:LWE333 LMI331:LMI333 LCM331:LCM333 KSQ331:KSQ333 KIU331:KIU333 JYY331:JYY333 JPC331:JPC333 JFG331:JFG333 IVK331:IVK333 ILO331:ILO333 IBS331:IBS333 HRW331:HRW333 HIA331:HIA333 GYE331:GYE333 GOI331:GOI333 GEM331:GEM333 FUQ331:FUQ333 FKU331:FKU333 FAY331:FAY333 ERC331:ERC333 EHG331:EHG333 DXK331:DXK333 DNO331:DNO333 DDS331:DDS333 CTW331:CTW333 CKA331:CKA333 CAE331:CAE333 BQI331:BQI333 BGM331:BGM333 AWQ331:AWQ333 AMU331:AMU333 ACY331:ACY333 TC331:TC333 JG331:JG333 WBW219:WBX219 ADA123 EQY124 ALW107:ALW108 CTE106 DDA106 DMW106 DWS106 EGO106 EQK106 FAG106 FKC106 FTY106 GDU106 GNQ106 GXM106 HHI106 HRE106 IBA106 IKW106 IUS106 JEO106 JOK106 JYG106 KIC106 KRY106 LBU106 LLQ106 LVM106 MFI106 MPE106 MZA106 NIW106 NSS106 OCO106 OMK106 OWG106 PGC106 PPY106 PZU106 QJQ106 QTM106 RDI106 RNE106 RXA106 SGW106 SQS106 TAO106 TKK106 TUG106 UEC106 UNY106 UXU106 VHQ106 VRM106 WBI106 WLE106 WVA106 IO106 IS106 SK106 WVE106 WLI106 WBM106 VRQ106 VHU106 UXY106 UOC106 UEG106 TUK106 TKO106 TAS106 SQW106 SHA106 RXE106 RNI106 RDM106 QTQ106 QJU106 PZY106 PQC106 PGG106 OWK106 OMO106 OCS106 NSW106 NJA106 MZE106 MPI106 MFM106 LVQ106 LLU106 LBY106 KSC106 KIG106 JYK106 JOO106 JES106 IUW106 ILA106 IBE106 HRI106 HHM106 GXQ106 GNU106 GDY106 FUC106 FKG106 FAK106 EQO106 EGS106 DWW106 DNA106 DDE106 CTI106 CJM106 BZQ106 BPU106 BFY106 AWC106 AMG106 ACK106 SO106 ACG106 AMC106 AVY106 BFU106 AVS107:AVS108 WUY308:WUY309 BPQ106 WBP128 WCA127 FAU124 FKQ124 FUM124 GEI124 GOE124 GYA124 HHW124 HRS124 IBO124 ILK124 IVG124 JFC124 JOY124 JYU124 KIQ124 KSM124 LCI124 LME124 LWA124 MFW124 MPS124 MZO124 NJK124 NTG124 ODC124 OMY124 OWU124 PGQ124 PQM124 QAI124 QKE124 QUA124 RDW124 RNS124 RXO124 SHK124 SRG124 TBC124 TKY124 TUU124 UEQ124 UOM124 UYI124 VIE124 VSA124 WBW124 WLS124 WVO124 IY124 SU124 ACQ124 AMM124 AWI124 BGE124 BQA124 BZW124 CJS124 CTO124 DDK124 DNG124 DXC124 EGY124 EQU124 FAQ124 FKM124 FUI124 GEE124 GOA124 GXW124 HHS124 HRO124 IBK124 ILG124 IVC124 JEY124 JOU124 JYQ124 KIM124 KSI124 LCE124 LMA124 LVW124 MFS124 MPO124 MZK124 NJG124 NTC124 OCY124 OMU124 OWQ124 PGM124 PQI124 QAE124 QKA124 QTW124 RDS124 RNO124 RXK124 SHG124 SRC124 TAY124 TKU124 TUQ124 UEM124 UOI124 UYE124 VIA124 VRW124 WBS124 WLO124 WVK124 JC124 SY124 ACU124 AMQ124 AWM124 BGI124 BQE124 CAA124 CJW124 CTS124 DDO124 DNK124 P32 VSE127 VII127 UYM127 UOQ127 UEU127 TUY127 TLC127 TBG127 SRK127 SHO127 RXS127 RNW127 REA127 QUE127 QKI127 QAM127 PQQ127 PGU127 OWY127 ONC127 ODG127 NTK127 NJO127 MZS127 MPW127 MGA127 LWE127 LMI127 LCM127 KSQ127 KIU127 JYY127 JPC127 JFG127 IVK127 ILO127 IBS127 HRW127 HIA127 GYE127 GOI127 GEM127 FUQ127 FKU127 FAY127 ERC127 EHG127 DXK127 DNO127 DDS127 CTW127 CKA127 CAE127 BQI127 BGM127 AWQ127 AMU127 ACY127 TC127 JG127 WVO127:WVP127 WLS127:WLT127 WBW127:WBX127 VSA127:VSB127 VIE127:VIF127 UYI127:UYJ127 UOM127:UON127 UEQ127:UER127 TUU127:TUV127 TKY127:TKZ127 TBC127:TBD127 SRG127:SRH127 SHK127:SHL127 RXO127:RXP127 RNS127:RNT127 RDW127:RDX127 QUA127:QUB127 QKE127:QKF127 QAI127:QAJ127 PQM127:PQN127 PGQ127:PGR127 OWU127:OWV127 OMY127:OMZ127 ODC127:ODD127 NTG127:NTH127 NJK127:NJL127 MZO127:MZP127 MPS127:MPT127 MFW127:MFX127 LWA127:LWB127 LME127:LMF127 LCI127:LCJ127 KSM127:KSN127 KIQ127:KIR127 JYU127:JYV127 JOY127:JOZ127 JFC127:JFD127 IVG127:IVH127 ILK127:ILL127 IBO127:IBP127 HRS127:HRT127 HHW127:HHX127 GYA127:GYB127 GOE127:GOF127 GEI127:GEJ127 FUM127:FUN127 FKQ127:FKR127 FAU127:FAV127 EQY127:EQZ127 EHC127:EHD127 DXG127:DXH127 DNK127:DNL127 DDO127:DDP127 CTS127:CTT127 CJW127:CJX127 CAA127:CAB127 BQE127:BQF127 BGI127:BGJ127 AWM127:AWN127 AMQ127:AMR127 ACU127:ACV127 SY127:SZ127 JC127:JD127 WVS127 WLW127 BFO107:BFO108 JB177 VSA219:VSB219 VIE219:VIF219 UYI219:UYJ219 UOM219:UON219 UEQ219:UER219 TUU219:TUV219 TKY219:TKZ219 TBC219:TBD219 SRG219:SRH219 SHK219:SHL219 RXO219:RXP219 RNS219:RNT219 RDW219:RDX219 QUA219:QUB219 QKE219:QKF219 QAI219:QAJ219 PQM219:PQN219 PGQ219:PGR219 OWU219:OWV219 OMY219:OMZ219 ODC219:ODD219 NTG219:NTH219 NJK219:NJL219 MZO219:MZP219 MPS219:MPT219 MFW219:MFX219 LWA219:LWB219 LME219:LMF219 LCI219:LCJ219 KSM219:KSN219 KIQ219:KIR219 JYU219:JYV219 JOY219:JOZ219 JFC219:JFD219 IVG219:IVH219 ILK219:ILL219 IBO219:IBP219 HRS219:HRT219 HHW219:HHX219 GYA219:GYB219 GOE219:GOF219 GEI219:GEJ219 FUM219:FUN219 FKQ219:FKR219 FAU219:FAV219 EQY219:EQZ219 EHC219:EHD219 DXG219:DXH219 DNK219:DNL219 DDO219:DDP219 CTS219:CTT219 CJW219:CJX219 CAA219:CAB219 BQE219:BQF219 BGI219:BGJ219 AWM219:AWN219 AMQ219:AMR219 ACU219:ACV219 SY219:SZ219 JC219:JD219 JG219 U84 TC219 ACY219 AMU219 AWQ219 BGM219 BQI219 CAE219 CKA219 CTW219 DDS219 DNO219 DXK219 EHG219 ERC219 FAY219 FKU219 FUQ219 GEM219 GOI219 GYE219 HIA219 HRW219 IBS219 ILO219 IVK219 JFG219 JPC219 JYY219 KIU219 KSQ219 LCM219 LMI219 LWE219 MGA219 MPW219 MZS219 NJO219 NTK219 ODG219 ONC219 OWY219 PGU219 PQQ219 QAM219 QKI219 QUE219 REA219 RNW219 RXS219 SHO219 SRK219 TBG219 TLC219 TUY219 UEU219 UOQ219 UYM219 VII219 VSE219 WCA219 WLW219 WVS219 WVO219:WVP219 CTQ125 WVS331:WVS333 AWO63 BGK63 BQG63 CAC63 CJY63 CTU63 DDQ63 DNM63 DXI63 EHE63 ERA63 FAW63 FKS63 FUO63 GEK63 GOG63 GYC63 HHY63 HRU63 IBQ63 ILM63 IVI63 JFE63 JPA63 JYW63 KIS63 KSO63 LCK63 LMG63 LWC63 MFY63 MPU63 MZQ63 NJM63 NTI63 ODE63 ONA63 OWW63 PGS63 PQO63 QAK63 QKG63 QUC63 RDY63 RNU63 RXQ63 SHM63 SRI63 TBE63 TLA63 TUW63 UES63 UOO63 UYK63 VIG63 VSC63 WBY63 WLU63 WVQ63 SW63 JE63 JA63 WVM63 WLQ63 WBU63 VRY63 VIC63 UYG63 UOK63 UEO63 TUS63 TKW63 TBA63 SRE63 SHI63 RXM63 RNQ63 RDU63 QTY63 QKC63 QAG63 PQK63 PGO63 OWS63 OMW63 ODA63 NTE63 NJI63 MZM63 MPQ63 MFU63 LVY63 LMC63 LCG63 KSK63 KIO63 JYS63 JOW63 JFA63 IVE63 ILI63 IBM63 HRQ63 HHU63 GXY63 GOC63 GEG63 FUK63 FKO63 FAS63 EQW63 EHA63 DXE63 DNI63 DDM63 CTQ63 CJU63 BZY63 BQC63 BGG63 AWK63 AMO63 ACS63 TA63 ACW63 AMS63 T63 P63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SW22 JE22 JA22 WVM22 WLQ22 WBU22 VRY22 VIC22 UYG22 UOK22 UEO22 TUS22 TKW22 TBA22 SRE22 SHI22 RXM22 RNQ22 RDU22 QTY22 QKC22 QAG22 PQK22 PGO22 OWS22 OMW22 ODA22 NTE22 NJI22 MZM22 MPQ22 MFU22 LVY22 LMC22 LCG22 KSK22 KIO22 JYS22 JOW22 JFA22 IVE22 ILI22 IBM22 HRQ22 HHU22 GXY22 GOC22 GEG22 FUK22 FKO22 FAS22 EQW22 EHA22 DXE22 DNI22 DDM22 CTQ22 CJU22 BZY22 BQC22 BGG22 AWK22 AMO22 ACS22 TA22 ACW22 AMS22 T22 P22 AWO25 BGK25 BQG25 CAC25 CJY25 CTU25 DDQ25 DNM25 DXI25 EHE25 ERA25 FAW25 FKS25 FUO25 GEK25 GOG25 GYC25 HHY25 HRU25 IBQ25 ILM25 IVI25 JFE25 JPA25 JYW25 KIS25 KSO25 LCK25 LMG25 LWC25 MFY25 MPU25 MZQ25 NJM25 NTI25 ODE25 ONA25 OWW25 PGS25 PQO25 QAK25 QKG25 QUC25 RDY25 RNU25 RXQ25 SHM25 SRI25 TBE25 TLA25 TUW25 UES25 UOO25 UYK25 VIG25 VSC25 WBY25 WLU25 WVQ25 SW25 JE25 JA25 WVM25 WLQ25 WBU25 VRY25 VIC25 UYG25 UOK25 UEO25 TUS25 TKW25 TBA25 SRE25 SHI25 RXM25 RNQ25 RDU25 QTY25 QKC25 QAG25 PQK25 PGO25 OWS25 OMW25 ODA25 NTE25 NJI25 MZM25 MPQ25 MFU25 LVY25 LMC25 LCG25 KSK25 KIO25 JYS25 JOW25 JFA25 IVE25 ILI25 IBM25 HRQ25 HHU25 GXY25 GOC25 GEG25 FUK25 FKO25 FAS25 EQW25 EHA25 DXE25 DNI25 DDM25 CTQ25 CJU25 BZY25 BQC25 BGG25 AWK25 AMO25 ACS25 TA25 ACW25 AMS25 T25 P25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SW29 JE29 JA29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TA29 ACW29 AMS29 T29 P29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SW32 JE32 JA32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TA32 ACW32 AMS32 T32 V132:V134 DDM125 DNI125 DXE125 EHA125 EQW125 FAS125 FKO125 FUK125 GEG125 GOC125 GXY125 HHU125 HRQ125 IBM125 ILI125 IVE125 JFA125 JOW125 JYS125 KIO125 KSK125 LCG125 LMC125 LVY125 MFU125 MPQ125 MZM125 NJI125 NTE125 ODA125 OMW125 OWS125 PGO125 PQK125 QAG125 QKC125 QTY125 RDU125 RNQ125 RXM125 SHI125 SRE125 TBA125 TKW125 TUS125 UEO125 UOK125 UYG125 VIC125 VRY125 WBU125 WLQ125 WVM125 IW125 SS125 ACO125 AMK125 AWG125 BGC125 BPY125 BZU125 CJQ125 CTM125 DDI125 DNE125 DXA125 EGW125 EQS125 FAO125 FKK125 FUG125 GEC125 GNY125 GXU125 HHQ125 HRM125 IBI125 ILE125 IVA125 JEW125 JOS125 JYO125 KIK125 KSG125 LCC125 LLY125 LVU125 MFQ125 MPM125 MZI125 NJE125 NTA125 OCW125 OMS125 OWO125 PGK125 PQG125 QAC125 QJY125 QTU125 RDQ125 RNM125 RXI125 SHE125 SRA125 TAW125 TKS125 TUO125 UEK125 UOG125 UYC125 VHY125 VRU125 WBQ125 WLM125 WVI125 JA125 SW125 ACS125 AMO125 AWK125 BGG125 BQC125 BZY125 ADE171 JB135 WVM220:WVN220 WLQ220:WLR220 WBU220:WBV220 VRY220:VRZ220 VIC220:VID220 UYG220:UYH220 UOK220:UOL220 UEO220:UEP220 TUS220:TUT220 TKW220:TKX220 TBA220:TBB220 SRE220:SRF220 SHI220:SHJ220 RXM220:RXN220 RNQ220:RNR220 RDU220:RDV220 QTY220:QTZ220 QKC220:QKD220 QAG220:QAH220 PQK220:PQL220 PGO220:PGP220 OWS220:OWT220 OMW220:OMX220 ODA220:ODB220 NTE220:NTF220 NJI220:NJJ220 MZM220:MZN220 MPQ220:MPR220 MFU220:MFV220 LVY220:LVZ220 LMC220:LMD220 LCG220:LCH220 KSK220:KSL220 KIO220:KIP220 JYS220:JYT220 JOW220:JOX220 JFA220:JFB220 IVE220:IVF220 ILI220:ILJ220 IBM220:IBN220 HRQ220:HRR220 HHU220:HHV220 GXY220:GXZ220 GOC220:GOD220 GEG220:GEH220 FUK220:FUL220 FKO220:FKP220 FAS220:FAT220 EQW220:EQX220 EHA220:EHB220 DXE220:DXF220 DNI220:DNJ220 DDM220:DDN220 CTQ220:CTR220 CJU220:CJV220 BZY220:BZZ220 BQC220:BQD220 BGG220:BGH220 AWK220:AWL220 AMO220:AMP220 ACS220:ACT220 SW220:SX220 JA220:JB220 WVQ220 JE220 TA220 ACW220 AMS220 AWO220 BGK220 BQG220 CAC220 CJY220 CTU220 DDQ220 DNM220 DXI220 EHE220 ERA220 FAW220 FKS220 FUO220 GEK220 GOG220 GYC220 HHY220 HRU220 IBQ220 ILM220 IVI220 JFE220 JPA220 JYW220 KIS220 KSO220 LCK220 LMG220 LWC220 MFY220 MPU220 MZQ220 NJM220 NTI220 ODE220 ONA220 OWW220 PGS220 PQO220 QAK220 QKG220 QUC220 RDY220 RNU220 RXQ220 SHM220 SRI220 TBE220 TLA220 TUW220 UES220 UOO220 UYK220 VIG220 VSC220 WBY220 O219:O221 JO152:JO153 AWC64 BFY64 BPU64 BZQ64 CJM64 CTI64 DDE64 DNA64 DWW64 EGS64 EQO64 FAK64 FKG64 FUC64 GDY64 GNU64 GXQ64 HHM64 HRI64 IBE64 ILA64 IUW64 JES64 JOO64 JYK64 KIG64 KSC64 LBY64 LLU64 LVQ64 MFM64 MPI64 MZE64 NJA64 NSW64 OCS64 OMO64 OWK64 PGG64 PQC64 PZY64 QJU64 QTQ64 RDM64 RNI64 RXE64 SHA64 SQW64 TAS64 TKO64 TUK64 UEG64 UOC64 UXY64 VHU64 VRQ64 WBM64 WLI64 WVE64 SK64 IS64 IO64 WVA64 WLE64 WBI64 VRM64 VHQ64 UXU64 UNY64 UEC64 TUG64 TKK64 TAO64 SQS64 SGW64 RXA64 RNE64 RDI64 QTM64 QJQ64 PZU64 PPY64 PGC64 OWG64 OMK64 OCO64 NSS64 NIW64 MZA64 MPE64 MFI64 LVM64 LLQ64 LBU64 KRY64 KIC64 JYG64 JOK64 JEO64 IUS64 IKW64 IBA64 HRE64 HHI64 GXM64 GNQ64 GDU64 FTY64 FKC64 FAG64 EQK64 EGO64 DWS64 DMW64 DDA64 CTE64 CJI64 BZM64 BPQ64 BFU64 AVY64 AMC64 ACG64 SO64 ACK64 AMG64 BFO65:BFO66 BPK65:BPK66 BZG65:BZG66 CJC65:CJC66 CSY65:CSY66 DCU65:DCU66 DMQ65:DMQ66 DWM65:DWM66 EGI65:EGI66 EQE65:EQE66 FAA65:FAA66 FJW65:FJW66 FTS65:FTS66 GDO65:GDO66 GNK65:GNK66 GXG65:GXG66 HHC65:HHC66 HQY65:HQY66 IAU65:IAU66 IKQ65:IKQ66 IUM65:IUM66 JEI65:JEI66 JOE65:JOE66 JYA65:JYA66 KHW65:KHW66 KRS65:KRS66 LBO65:LBO66 LLK65:LLK66 LVG65:LVG66 MFC65:MFC66 MOY65:MOY66 MYU65:MYU66 NIQ65:NIQ66 NSM65:NSM66 OCI65:OCI66 OME65:OME66 OWA65:OWA66 PFW65:PFW66 PPS65:PPS66 PZO65:PZO66 QJK65:QJK66 QTG65:QTG66 RDC65:RDC66 RMY65:RMY66 RWU65:RWU66 SGQ65:SGQ66 SQM65:SQM66 TAI65:TAI66 TKE65:TKE66 TUA65:TUA66 UDW65:UDW66 UNS65:UNS66 UXO65:UXO66 VHK65:VHK66 VRG65:VRG66 WBC65:WBC66 WKY65:WKY66 WUU65:WUU66 SA65:SA66 II65:II66 IE65:IE66 WUQ65:WUQ66 WKU65:WKU66 WAY65:WAY66 VRC65:VRC66 VHG65:VHG66 UXK65:UXK66 UNO65:UNO66 UDS65:UDS66 TTW65:TTW66 TKA65:TKA66 TAE65:TAE66 SQI65:SQI66 SGM65:SGM66 RWQ65:RWQ66 RMU65:RMU66 RCY65:RCY66 QTC65:QTC66 QJG65:QJG66 PZK65:PZK66 PPO65:PPO66 PFS65:PFS66 OVW65:OVW66 OMA65:OMA66 OCE65:OCE66 NSI65:NSI66 NIM65:NIM66 MYQ65:MYQ66 MOU65:MOU66 MEY65:MEY66 LVC65:LVC66 LLG65:LLG66 LBK65:LBK66 KRO65:KRO66 KHS65:KHS66 JXW65:JXW66 JOA65:JOA66 JEE65:JEE66 IUI65:IUI66 IKM65:IKM66 IAQ65:IAQ66 HQU65:HQU66 HGY65:HGY66 GXC65:GXC66 GNG65:GNG66 GDK65:GDK66 FTO65:FTO66 FJS65:FJS66 EZW65:EZW66 EQA65:EQA66 EGE65:EGE66 DWI65:DWI66 DMM65:DMM66 DCQ65:DCQ66 CSU65:CSU66 CIY65:CIY66 BZC65:BZC66 BPG65:BPG66 BFK65:BFK66 AVO65:AVO66 ALS65:ALS66 ABW65:ABW66 SE65:SE66 ACA65:ACA66 AWC69 BFY69 BPU69 BZQ69 CJM69 CTI69 DDE69 DNA69 DWW69 EGS69 EQO69 FAK69 FKG69 FUC69 GDY69 GNU69 GXQ69 HHM69 HRI69 IBE69 ILA69 IUW69 JES69 JOO69 JYK69 KIG69 KSC69 LBY69 LLU69 LVQ69 MFM69 MPI69 MZE69 NJA69 NSW69 OCS69 OMO69 OWK69 PGG69 PQC69 PZY69 QJU69 QTQ69 RDM69 RNI69 RXE69 SHA69 SQW69 TAS69 TKO69 TUK69 UEG69 UOC69 UXY69 VHU69 VRQ69 WBM69 WLI69 WVE69 SK69 IS69 IO69 WVA69 WLE69 WBI69 VRM69 VHQ69 UXU69 UNY69 UEC69 TUG69 TKK69 TAO69 SQS69 SGW69 RXA69 RNE69 RDI69 QTM69 QJQ69 PZU69 PPY69 PGC69 OWG69 OMK69 OCO69 NSS69 NIW69 MZA69 MPE69 MFI69 LVM69 LLQ69 LBU69 KRY69 KIC69 JYG69 JOK69 JEO69 IUS69 IKW69 IBA69 HRE69 HHI69 GXM69 GNQ69 GDU69 FTY69 FKC69 FAG69 EQK69 EGO69 DWS69 DMW69 DDA69 CTE69 CJI69 BZM69 BPQ69 BFU69 AVY69 AMC69 ACG69 SO69 ACK69 AMG69 BFO70:BFO71 BPK70:BPK71 BZG70:BZG71 CJC70:CJC71 CSY70:CSY71 DCU70:DCU71 DMQ70:DMQ71 DWM70:DWM71 EGI70:EGI71 EQE70:EQE71 FAA70:FAA71 FJW70:FJW71 FTS70:FTS71 GDO70:GDO71 GNK70:GNK71 GXG70:GXG71 HHC70:HHC71 HQY70:HQY71 IAU70:IAU71 IKQ70:IKQ71 IUM70:IUM71 JEI70:JEI71 JOE70:JOE71 JYA70:JYA71 KHW70:KHW71 KRS70:KRS71 LBO70:LBO71 LLK70:LLK71 LVG70:LVG71 MFC70:MFC71 MOY70:MOY71 MYU70:MYU71 NIQ70:NIQ71 NSM70:NSM71 OCI70:OCI71 OME70:OME71 OWA70:OWA71 PFW70:PFW71 PPS70:PPS71 PZO70:PZO71 QJK70:QJK71 QTG70:QTG71 RDC70:RDC71 RMY70:RMY71 RWU70:RWU71 SGQ70:SGQ71 SQM70:SQM71 TAI70:TAI71 TKE70:TKE71 TUA70:TUA71 UDW70:UDW71 UNS70:UNS71 UXO70:UXO71 VHK70:VHK71 VRG70:VRG71 WBC70:WBC71 WKY70:WKY71 WUU70:WUU71 SA70:SA71 II70:II71 IE70:IE71 WUQ70:WUQ71 WKU70:WKU71 WAY70:WAY71 VRC70:VRC71 VHG70:VHG71 UXK70:UXK71 UNO70:UNO71 UDS70:UDS71 TTW70:TTW71 TKA70:TKA71 TAE70:TAE71 SQI70:SQI71 SGM70:SGM71 RWQ70:RWQ71 RMU70:RMU71 RCY70:RCY71 QTC70:QTC71 QJG70:QJG71 PZK70:PZK71 PPO70:PPO71 PFS70:PFS71 OVW70:OVW71 OMA70:OMA71 OCE70:OCE71 NSI70:NSI71 NIM70:NIM71 MYQ70:MYQ71 MOU70:MOU71 MEY70:MEY71 LVC70:LVC71 LLG70:LLG71 LBK70:LBK71 KRO70:KRO71 KHS70:KHS71 JXW70:JXW71 JOA70:JOA71 JEE70:JEE71 IUI70:IUI71 IKM70:IKM71 IAQ70:IAQ71 HQU70:HQU71 HGY70:HGY71 GXC70:GXC71 GNG70:GNG71 GDK70:GDK71 FTO70:FTO71 FJS70:FJS71 EZW70:EZW71 EQA70:EQA71 EGE70:EGE71 DWI70:DWI71 DMM70:DMM71 DCQ70:DCQ71 CSU70:CSU71 CIY70:CIY71 BZC70:BZC71 BPG70:BPG71 BFK70:BFK71 AVO70:AVO71 ALS70:ALS71 ABW70:ABW71 SE70:SE71 ACA70:ACA71 ALW70:ALW71 AMG74 AWC74 BFY74 BPU74 BZQ74 CJM74 CTI74 DDE74 DNA74 DWW74 EGS74 EQO74 FAK74 FKG74 FUC74 GDY74 GNU74 GXQ74 HHM74 HRI74 IBE74 ILA74 IUW74 JES74 JOO74 JYK74 KIG74 KSC74 LBY74 LLU74 LVQ74 MFM74 MPI74 MZE74 NJA74 NSW74 OCS74 OMO74 OWK74 PGG74 PQC74 PZY74 QJU74 QTQ74 RDM74 RNI74 RXE74 SHA74 SQW74 TAS74 TKO74 TUK74 UEG74 UOC74 UXY74 VHU74 VRQ74 WBM74 WLI74 WVE74 SK74 IS74 IO74 WVA74 WLE74 WBI74 VRM74 VHQ74 UXU74 UNY74 UEC74 TUG74 TKK74 TAO74 SQS74 SGW74 RXA74 RNE74 RDI74 QTM74 QJQ74 PZU74 PPY74 PGC74 OWG74 OMK74 OCO74 NSS74 NIW74 MZA74 MPE74 MFI74 LVM74 LLQ74 LBU74 KRY74 KIC74 JYG74 JOK74 JEO74 IUS74 IKW74 IBA74 HRE74 HHI74 GXM74 GNQ74 GDU74 FTY74 FKC74 FAG74 EQK74 EGO74 DWS74 DMW74 DDA74 CTE74 CJI74 BZM74 BPQ74 BFU74 AVY74 AMC74 ACG74 SO74 ACK74 BFO75:BFO76 BPK75:BPK76 BZG75:BZG76 CJC75:CJC76 CSY75:CSY76 DCU75:DCU76 DMQ75:DMQ76 DWM75:DWM76 EGI75:EGI76 EQE75:EQE76 FAA75:FAA76 FJW75:FJW76 FTS75:FTS76 GDO75:GDO76 GNK75:GNK76 GXG75:GXG76 HHC75:HHC76 HQY75:HQY76 IAU75:IAU76 IKQ75:IKQ76 IUM75:IUM76 JEI75:JEI76 JOE75:JOE76 JYA75:JYA76 KHW75:KHW76 KRS75:KRS76 LBO75:LBO76 LLK75:LLK76 LVG75:LVG76 MFC75:MFC76 MOY75:MOY76 MYU75:MYU76 NIQ75:NIQ76 NSM75:NSM76 OCI75:OCI76 OME75:OME76 OWA75:OWA76 PFW75:PFW76 PPS75:PPS76 PZO75:PZO76 QJK75:QJK76 QTG75:QTG76 RDC75:RDC76 RMY75:RMY76 RWU75:RWU76 SGQ75:SGQ76 SQM75:SQM76 TAI75:TAI76 TKE75:TKE76 TUA75:TUA76 UDW75:UDW76 UNS75:UNS76 UXO75:UXO76 VHK75:VHK76 VRG75:VRG76 WBC75:WBC76 WKY75:WKY76 WUU75:WUU76 SA75:SA76 II75:II76 IE75:IE76 WUQ75:WUQ76 WKU75:WKU76 WAY75:WAY76 VRC75:VRC76 VHG75:VHG76 UXK75:UXK76 UNO75:UNO76 UDS75:UDS76 TTW75:TTW76 TKA75:TKA76 TAE75:TAE76 SQI75:SQI76 SGM75:SGM76 RWQ75:RWQ76 RMU75:RMU76 RCY75:RCY76 QTC75:QTC76 QJG75:QJG76 PZK75:PZK76 PPO75:PPO76 PFS75:PFS76 OVW75:OVW76 OMA75:OMA76 OCE75:OCE76 NSI75:NSI76 NIM75:NIM76 MYQ75:MYQ76 MOU75:MOU76 MEY75:MEY76 LVC75:LVC76 LLG75:LLG76 LBK75:LBK76 KRO75:KRO76 KHS75:KHS76 JXW75:JXW76 JOA75:JOA76 JEE75:JEE76 IUI75:IUI76 IKM75:IKM76 IAQ75:IAQ76 HQU75:HQU76 HGY75:HGY76 GXC75:GXC76 GNG75:GNG76 GDK75:GDK76 FTO75:FTO76 FJS75:FJS76 EZW75:EZW76 EQA75:EQA76 EGE75:EGE76 DWI75:DWI76 DMM75:DMM76 DCQ75:DCQ76 CSU75:CSU76 CIY75:CIY76 BZC75:BZC76 BPG75:BPG76 BFK75:BFK76 AVO75:AVO76 ALS75:ALS76 ABW75:ABW76 SE75:SE76 ACA75:ACA76 ALW75:ALW76 ACK78:ACK79 AMG78:AMG79 AWC78:AWC79 BFY78:BFY79 BPU78:BPU79 BZQ78:BZQ79 CJM78:CJM79 CTI78:CTI79 DDE78:DDE79 DNA78:DNA79 DWW78:DWW79 EGS78:EGS79 EQO78:EQO79 FAK78:FAK79 FKG78:FKG79 FUC78:FUC79 GDY78:GDY79 GNU78:GNU79 GXQ78:GXQ79 HHM78:HHM79 HRI78:HRI79 IBE78:IBE79 ILA78:ILA79 IUW78:IUW79 JES78:JES79 JOO78:JOO79 JYK78:JYK79 KIG78:KIG79 KSC78:KSC79 LBY78:LBY79 LLU78:LLU79 LVQ78:LVQ79 MFM78:MFM79 MPI78:MPI79 MZE78:MZE79 NJA78:NJA79 NSW78:NSW79 OCS78:OCS79 OMO78:OMO79 OWK78:OWK79 PGG78:PGG79 PQC78:PQC79 PZY78:PZY79 QJU78:QJU79 QTQ78:QTQ79 RDM78:RDM79 RNI78:RNI79 RXE78:RXE79 SHA78:SHA79 SQW78:SQW79 TAS78:TAS79 TKO78:TKO79 TUK78:TUK79 UEG78:UEG79 UOC78:UOC79 UXY78:UXY79 VHU78:VHU79 VRQ78:VRQ79 WBM78:WBM79 WLI78:WLI79 WVE78:WVE79 SK78:SK79 IS78:IS79 IO78:IO79 WVA78:WVA79 WLE78:WLE79 WBI78:WBI79 VRM78:VRM79 VHQ78:VHQ79 UXU78:UXU79 UNY78:UNY79 UEC78:UEC79 TUG78:TUG79 TKK78:TKK79 TAO78:TAO79 SQS78:SQS79 SGW78:SGW79 RXA78:RXA79 RNE78:RNE79 RDI78:RDI79 QTM78:QTM79 QJQ78:QJQ79 PZU78:PZU79 PPY78:PPY79 PGC78:PGC79 OWG78:OWG79 OMK78:OMK79 OCO78:OCO79 NSS78:NSS79 NIW78:NIW79 MZA78:MZA79 MPE78:MPE79 MFI78:MFI79 LVM78:LVM79 LLQ78:LLQ79 LBU78:LBU79 KRY78:KRY79 KIC78:KIC79 JYG78:JYG79 JOK78:JOK79 JEO78:JEO79 IUS78:IUS79 IKW78:IKW79 IBA78:IBA79 HRE78:HRE79 HHI78:HHI79 GXM78:GXM79 GNQ78:GNQ79 GDU78:GDU79 FTY78:FTY79 FKC78:FKC79 FAG78:FAG79 EQK78:EQK79 EGO78:EGO79 DWS78:DWS79 DMW78:DMW79 DDA78:DDA79 CTE78:CTE79 CJI78:CJI79 BZM78:BZM79 BPQ78:BPQ79 BFU78:BFU79 AVY78:AVY79 AMC78:AMC79 ACG78:ACG79 SO78:SO79 BFO80 BPK80 BZG80 CJC80 CSY80 DCU80 DMQ80 DWM80 EGI80 EQE80 FAA80 FJW80 FTS80 GDO80 GNK80 GXG80 HHC80 HQY80 IAU80 IKQ80 IUM80 JEI80 JOE80 JYA80 KHW80 KRS80 LBO80 LLK80 LVG80 MFC80 MOY80 MYU80 NIQ80 NSM80 OCI80 OME80 OWA80 PFW80 PPS80 PZO80 QJK80 QTG80 RDC80 RMY80 RWU80 SGQ80 SQM80 TAI80 TKE80 TUA80 UDW80 UNS80 UXO80 VHK80 VRG80 WBC80 WKY80 WUU80 SA80 II80 IE80 WUQ80 WKU80 WAY80 VRC80 VHG80 UXK80 UNO80 UDS80 TTW80 TKA80 TAE80 SQI80 SGM80 RWQ80 RMU80 RCY80 QTC80 QJG80 PZK80 PPO80 PFS80 OVW80 OMA80 OCE80 NSI80 NIM80 MYQ80 MOU80 MEY80 LVC80 LLG80 LBK80 KRO80 KHS80 JXW80 JOA80 JEE80 IUI80 IKM80 IAQ80 HQU80 HGY80 GXC80 GNG80 GDK80 FTO80 FJS80 EZW80 EQA80 EGE80 DWI80 DMM80 DCQ80 CSU80 CIY80 BZC80 BPG80 BFK80 AVO80 ALS80 ABW80 SE80 ACA80 SO82 ACK82 AMG82 AWC82 BFY82 BPU82 BZQ82 CJM82 CTI82 DDE82 DNA82 DWW82 EGS82 EQO82 FAK82 FKG82 FUC82 GDY82 GNU82 GXQ82 HHM82 HRI82 IBE82 ILA82 IUW82 JES82 JOO82 JYK82 KIG82 KSC82 LBY82 LLU82 LVQ82 MFM82 MPI82 MZE82 NJA82 NSW82 OCS82 OMO82 OWK82 PGG82 PQC82 PZY82 QJU82 QTQ82 RDM82 RNI82 RXE82 SHA82 SQW82 TAS82 TKO82 TUK82 UEG82 UOC82 UXY82 VHU82 VRQ82 WBM82 WLI82 WVE82 SK82 IS82 IO82 WVA82 WLE82 WBI82 VRM82 VHQ82 UXU82 UNY82 UEC82 TUG82 TKK82 TAO82 SQS82 SGW82 RXA82 RNE82 RDI82 QTM82 QJQ82 PZU82 PPY82 PGC82 OWG82 OMK82 OCO82 NSS82 NIW82 MZA82 MPE82 MFI82 LVM82 LLQ82 LBU82 KRY82 KIC82 JYG82 JOK82 JEO82 IUS82 IKW82 IBA82 HRE82 HHI82 GXM82 GNQ82 GDU82 FTY82 FKC82 FAG82 EQK82 EGO82 DWS82 DMW82 DDA82 CTE82 CJI82 BZM82 BPQ82 BFU82 AVY82 AMC82 ACG82 BFO83 BPK83 BZG83 CJC83 CSY83 DCU83 DMQ83 DWM83 EGI83 EQE83 FAA83 FJW83 FTS83 GDO83 GNK83 GXG83 HHC83 HQY83 IAU83 IKQ83 IUM83 JEI83 JOE83 JYA83 KHW83 KRS83 LBO83 LLK83 LVG83 MFC83 MOY83 MYU83 NIQ83 NSM83 OCI83 OME83 OWA83 PFW83 PPS83 PZO83 QJK83 QTG83 RDC83 RMY83 RWU83 SGQ83 SQM83 TAI83 TKE83 TUA83 UDW83 UNS83 UXO83 VHK83 VRG83 WBC83 WKY83 WUU83 SA83 II83 IE83 WUQ83 WKU83 WAY83 VRC83 VHG83 UXK83 UNO83 UDS83 TTW83 TKA83 TAE83 SQI83 SGM83 RWQ83 RMU83 RCY83 QTC83 QJG83 PZK83 PPO83 PFS83 OVW83 OMA83 OCE83 NSI83 NIM83 MYQ83 MOU83 MEY83 LVC83 LLG83 LBK83 KRO83 KHS83 JXW83 JOA83 JEE83 IUI83 IKM83 IAQ83 HQU83 HGY83 GXC83 GNG83 GDK83 FTO83 FJS83 EZW83 EQA83 EGE83 DWI83 DMM83 DCQ83 CSU83 CIY83 BZC83 BPG83 BFK83 AVO83 ALS83 ABW83 SE83 ACA83 ALW83 ACG85 SO85 ACK85 AMG85 AWC85 BFY85 BPU85 BZQ85 CJM85 CTI85 DDE85 DNA85 DWW85 EGS85 EQO85 FAK85 FKG85 FUC85 GDY85 GNU85 GXQ85 HHM85 HRI85 IBE85 ILA85 IUW85 JES85 JOO85 JYK85 KIG85 KSC85 LBY85 LLU85 LVQ85 MFM85 MPI85 MZE85 NJA85 NSW85 OCS85 OMO85 OWK85 PGG85 PQC85 PZY85 QJU85 QTQ85 RDM85 RNI85 RXE85 SHA85 SQW85 TAS85 TKO85 TUK85 UEG85 UOC85 UXY85 VHU85 VRQ85 WBM85 WLI85 WVE85 SK85 IS85 IO85 WVA85 WLE85 WBI85 VRM85 VHQ85 UXU85 UNY85 UEC85 TUG85 TKK85 TAO85 SQS85 SGW85 RXA85 RNE85 RDI85 QTM85 QJQ85 PZU85 PPY85 PGC85 OWG85 OMK85 OCO85 NSS85 NIW85 MZA85 MPE85 MFI85 LVM85 LLQ85 LBU85 KRY85 KIC85 JYG85 JOK85 JEO85 IUS85 IKW85 IBA85 HRE85 HHI85 GXM85 GNQ85 GDU85 FTY85 FKC85 FAG85 EQK85 EGO85 DWS85 DMW85 DDA85 CTE85 CJI85 BZM85 BPQ85 BFU85 AVY85 AMC85 BFO86:BFO87 BPK86:BPK87 BZG86:BZG87 CJC86:CJC87 CSY86:CSY87 DCU86:DCU87 DMQ86:DMQ87 DWM86:DWM87 EGI86:EGI87 EQE86:EQE87 FAA86:FAA87 FJW86:FJW87 FTS86:FTS87 GDO86:GDO87 GNK86:GNK87 GXG86:GXG87 HHC86:HHC87 HQY86:HQY87 IAU86:IAU87 IKQ86:IKQ87 IUM86:IUM87 JEI86:JEI87 JOE86:JOE87 JYA86:JYA87 KHW86:KHW87 KRS86:KRS87 LBO86:LBO87 LLK86:LLK87 LVG86:LVG87 MFC86:MFC87 MOY86:MOY87 MYU86:MYU87 NIQ86:NIQ87 NSM86:NSM87 OCI86:OCI87 OME86:OME87 OWA86:OWA87 PFW86:PFW87 PPS86:PPS87 PZO86:PZO87 QJK86:QJK87 QTG86:QTG87 RDC86:RDC87 RMY86:RMY87 RWU86:RWU87 SGQ86:SGQ87 SQM86:SQM87 TAI86:TAI87 TKE86:TKE87 TUA86:TUA87 UDW86:UDW87 UNS86:UNS87 UXO86:UXO87 VHK86:VHK87 VRG86:VRG87 WBC86:WBC87 WKY86:WKY87 WUU86:WUU87 SA86:SA87 II86:II87 IE86:IE87 WUQ86:WUQ87 WKU86:WKU87 WAY86:WAY87 VRC86:VRC87 VHG86:VHG87 UXK86:UXK87 UNO86:UNO87 UDS86:UDS87 TTW86:TTW87 TKA86:TKA87 TAE86:TAE87 SQI86:SQI87 SGM86:SGM87 RWQ86:RWQ87 RMU86:RMU87 RCY86:RCY87 QTC86:QTC87 QJG86:QJG87 PZK86:PZK87 PPO86:PPO87 PFS86:PFS87 OVW86:OVW87 OMA86:OMA87 OCE86:OCE87 NSI86:NSI87 NIM86:NIM87 MYQ86:MYQ87 MOU86:MOU87 MEY86:MEY87 LVC86:LVC87 LLG86:LLG87 LBK86:LBK87 KRO86:KRO87 KHS86:KHS87 JXW86:JXW87 JOA86:JOA87 JEE86:JEE87 IUI86:IUI87 IKM86:IKM87 IAQ86:IAQ87 HQU86:HQU87 HGY86:HGY87 GXC86:GXC87 GNG86:GNG87 GDK86:GDK87 FTO86:FTO87 FJS86:FJS87 EZW86:EZW87 EQA86:EQA87 EGE86:EGE87 DWI86:DWI87 DMM86:DMM87 DCQ86:DCQ87 CSU86:CSU87 CIY86:CIY87 BZC86:BZC87 BPG86:BPG87 BFK86:BFK87 AVO86:AVO87 ALS86:ALS87 ABW86:ABW87 SE86:SE87 ACA86:ACA87 ALW86:ALW87 AMC89 ACG89 SO89 ACK89 AMG89 AWC89 BFY89 BPU89 BZQ89 CJM89 CTI89 DDE89 DNA89 DWW89 EGS89 EQO89 FAK89 FKG89 FUC89 GDY89 GNU89 GXQ89 HHM89 HRI89 IBE89 ILA89 IUW89 JES89 JOO89 JYK89 KIG89 KSC89 LBY89 LLU89 LVQ89 MFM89 MPI89 MZE89 NJA89 NSW89 OCS89 OMO89 OWK89 PGG89 PQC89 PZY89 QJU89 QTQ89 RDM89 RNI89 RXE89 SHA89 SQW89 TAS89 TKO89 TUK89 UEG89 UOC89 UXY89 VHU89 VRQ89 WBM89 WLI89 WVE89 SK89 IS89 IO89 WVA89 WLE89 WBI89 VRM89 VHQ89 UXU89 UNY89 UEC89 TUG89 TKK89 TAO89 SQS89 SGW89 RXA89 RNE89 RDI89 QTM89 QJQ89 PZU89 PPY89 PGC89 OWG89 OMK89 OCO89 NSS89 NIW89 MZA89 MPE89 MFI89 LVM89 LLQ89 LBU89 KRY89 KIC89 JYG89 JOK89 JEO89 IUS89 IKW89 IBA89 HRE89 HHI89 GXM89 GNQ89 GDU89 FTY89 FKC89 FAG89 EQK89 EGO89 DWS89 DMW89 DDA89 CTE89 CJI89 BZM89 BPQ89 BFU89 AVY89 BFO90:BFO91 BPK90:BPK91 BZG90:BZG91 CJC90:CJC91 CSY90:CSY91 DCU90:DCU91 DMQ90:DMQ91 DWM90:DWM91 EGI90:EGI91 EQE90:EQE91 FAA90:FAA91 FJW90:FJW91 FTS90:FTS91 GDO90:GDO91 GNK90:GNK91 GXG90:GXG91 HHC90:HHC91 HQY90:HQY91 IAU90:IAU91 IKQ90:IKQ91 IUM90:IUM91 JEI90:JEI91 JOE90:JOE91 JYA90:JYA91 KHW90:KHW91 KRS90:KRS91 LBO90:LBO91 LLK90:LLK91 LVG90:LVG91 MFC90:MFC91 MOY90:MOY91 MYU90:MYU91 NIQ90:NIQ91 NSM90:NSM91 OCI90:OCI91 OME90:OME91 OWA90:OWA91 PFW90:PFW91 PPS90:PPS91 PZO90:PZO91 QJK90:QJK91 QTG90:QTG91 RDC90:RDC91 RMY90:RMY91 RWU90:RWU91 SGQ90:SGQ91 SQM90:SQM91 TAI90:TAI91 TKE90:TKE91 TUA90:TUA91 UDW90:UDW91 UNS90:UNS91 UXO90:UXO91 VHK90:VHK91 VRG90:VRG91 WBC90:WBC91 WKY90:WKY91 WUU90:WUU91 SA90:SA91 II90:II91 IE90:IE91 WUQ90:WUQ91 WKU90:WKU91 WAY90:WAY91 VRC90:VRC91 VHG90:VHG91 UXK90:UXK91 UNO90:UNO91 UDS90:UDS91 TTW90:TTW91 TKA90:TKA91 TAE90:TAE91 SQI90:SQI91 SGM90:SGM91 RWQ90:RWQ91 RMU90:RMU91 RCY90:RCY91 QTC90:QTC91 QJG90:QJG91 PZK90:PZK91 PPO90:PPO91 PFS90:PFS91 OVW90:OVW91 OMA90:OMA91 OCE90:OCE91 NSI90:NSI91 NIM90:NIM91 MYQ90:MYQ91 MOU90:MOU91 MEY90:MEY91 LVC90:LVC91 LLG90:LLG91 LBK90:LBK91 KRO90:KRO91 KHS90:KHS91 JXW90:JXW91 JOA90:JOA91 JEE90:JEE91 IUI90:IUI91 IKM90:IKM91 IAQ90:IAQ91 HQU90:HQU91 HGY90:HGY91 GXC90:GXC91 GNG90:GNG91 GDK90:GDK91 FTO90:FTO91 FJS90:FJS91 EZW90:EZW91 EQA90:EQA91 EGE90:EGE91 DWI90:DWI91 DMM90:DMM91 DCQ90:DCQ91 CSU90:CSU91 CIY90:CIY91 BZC90:BZC91 BPG90:BPG91 BFK90:BFK91 AVO90:AVO91 ALS90:ALS91 ABW90:ABW91 SE90:SE91 ACA90:ACA91 ALW90:ALW91 AVY94 AMC94 ACG94 SO94 ACK94 AMG94 AWC94 BFY94 BPU94 BZQ94 CJM94 CTI94 DDE94 DNA94 DWW94 EGS94 EQO94 FAK94 FKG94 FUC94 GDY94 GNU94 GXQ94 HHM94 HRI94 IBE94 ILA94 IUW94 JES94 JOO94 JYK94 KIG94 KSC94 LBY94 LLU94 LVQ94 MFM94 MPI94 MZE94 NJA94 NSW94 OCS94 OMO94 OWK94 PGG94 PQC94 PZY94 QJU94 QTQ94 RDM94 RNI94 RXE94 SHA94 SQW94 TAS94 TKO94 TUK94 UEG94 UOC94 UXY94 VHU94 VRQ94 WBM94 WLI94 WVE94 SK94 IS94 IO94 WVA94 WLE94 WBI94 VRM94 VHQ94 UXU94 UNY94 UEC94 TUG94 TKK94 TAO94 SQS94 SGW94 RXA94 RNE94 RDI94 QTM94 QJQ94 PZU94 PPY94 PGC94 OWG94 OMK94 OCO94 NSS94 NIW94 MZA94 MPE94 MFI94 LVM94 LLQ94 LBU94 KRY94 KIC94 JYG94 JOK94 JEO94 IUS94 IKW94 IBA94 HRE94 HHI94 GXM94 GNQ94 GDU94 FTY94 FKC94 FAG94 EQK94 EGO94 DWS94 DMW94 DDA94 CTE94 CJI94 BZM94 BPQ94 BFU94 BFO95:BFO96 BPK95:BPK96 BZG95:BZG96 CJC95:CJC96 CSY95:CSY96 DCU95:DCU96 DMQ95:DMQ96 DWM95:DWM96 EGI95:EGI96 EQE95:EQE96 FAA95:FAA96 FJW95:FJW96 FTS95:FTS96 GDO95:GDO96 GNK95:GNK96 GXG95:GXG96 HHC95:HHC96 HQY95:HQY96 IAU95:IAU96 IKQ95:IKQ96 IUM95:IUM96 JEI95:JEI96 JOE95:JOE96 JYA95:JYA96 KHW95:KHW96 KRS95:KRS96 LBO95:LBO96 LLK95:LLK96 LVG95:LVG96 MFC95:MFC96 MOY95:MOY96 MYU95:MYU96 NIQ95:NIQ96 NSM95:NSM96 OCI95:OCI96 OME95:OME96 OWA95:OWA96 PFW95:PFW96 PPS95:PPS96 PZO95:PZO96 QJK95:QJK96 QTG95:QTG96 RDC95:RDC96 RMY95:RMY96 RWU95:RWU96 SGQ95:SGQ96 SQM95:SQM96 TAI95:TAI96 TKE95:TKE96 TUA95:TUA96 UDW95:UDW96 UNS95:UNS96 UXO95:UXO96 VHK95:VHK96 VRG95:VRG96 WBC95:WBC96 WKY95:WKY96 WUU95:WUU96 SA95:SA96 II95:II96 IE95:IE96 WUQ95:WUQ96 WKU95:WKU96 WAY95:WAY96 VRC95:VRC96 VHG95:VHG96 UXK95:UXK96 UNO95:UNO96 UDS95:UDS96 TTW95:TTW96 TKA95:TKA96 TAE95:TAE96 SQI95:SQI96 SGM95:SGM96 RWQ95:RWQ96 RMU95:RMU96 RCY95:RCY96 QTC95:QTC96 QJG95:QJG96 PZK95:PZK96 PPO95:PPO96 PFS95:PFS96 OVW95:OVW96 OMA95:OMA96 OCE95:OCE96 NSI95:NSI96 NIM95:NIM96 MYQ95:MYQ96 MOU95:MOU96 MEY95:MEY96 LVC95:LVC96 LLG95:LLG96 LBK95:LBK96 KRO95:KRO96 KHS95:KHS96 JXW95:JXW96 JOA95:JOA96 JEE95:JEE96 IUI95:IUI96 IKM95:IKM96 IAQ95:IAQ96 HQU95:HQU96 HGY95:HGY96 GXC95:GXC96 GNG95:GNG96 GDK95:GDK96 FTO95:FTO96 FJS95:FJS96 EZW95:EZW96 EQA95:EQA96 EGE95:EGE96 DWI95:DWI96 DMM95:DMM96 DCQ95:DCQ96 CSU95:CSU96 CIY95:CIY96 BZC95:BZC96 BPG95:BPG96 BFK95:BFK96 AVO95:AVO96 ALS95:ALS96 ABW95:ABW96 SE95:SE96 ACA95:ACA96 ALW95:ALW96 BFU98 JB213 BZM106 AVY98 AMC98 ACG98 SO98 ACK98 AMG98 AWC98 BFY98 BPU98 BZQ98 CJM98 CTI98 DDE98 DNA98 DWW98 EGS98 EQO98 FAK98 FKG98 FUC98 GDY98 GNU98 GXQ98 HHM98 HRI98 IBE98 ILA98 IUW98 JES98 JOO98 JYK98 KIG98 KSC98 LBY98 LLU98 LVQ98 MFM98 MPI98 MZE98 NJA98 NSW98 OCS98 OMO98 OWK98 PGG98 PQC98 PZY98 QJU98 QTQ98 RDM98 RNI98 RXE98 SHA98 SQW98 TAS98 TKO98 TUK98 UEG98 UOC98 UXY98 VHU98 VRQ98 WBM98 WLI98 WVE98 SK98 IS98 IO98 WVA98 WLE98 WBI98 VRM98 VHQ98 UXU98 UNY98 UEC98 TUG98 TKK98 TAO98 SQS98 SGW98 RXA98 RNE98 RDI98 QTM98 QJQ98 PZU98 PPY98 PGC98 OWG98 OMK98 OCO98 NSS98 NIW98 MZA98 MPE98 MFI98 LVM98 LLQ98 LBU98 KRY98 KIC98 JYG98 JOK98 JEO98 IUS98 IKW98 IBA98 HRE98 HHI98 GXM98 GNQ98 GDU98 FTY98 FKC98 FAG98 EQK98 EGO98 DWS98 DMW98 DDA98 CTE98 CJI98 BZM98 BPQ98 BFO99:BFO100 BPK99:BPK100 BZG99:BZG100 CJC99:CJC100 CSY99:CSY100 DCU99:DCU100 DMQ99:DMQ100 DWM99:DWM100 EGI99:EGI100 EQE99:EQE100 FAA99:FAA100 FJW99:FJW100 FTS99:FTS100 GDO99:GDO100 GNK99:GNK100 GXG99:GXG100 HHC99:HHC100 HQY99:HQY100 IAU99:IAU100 IKQ99:IKQ100 IUM99:IUM100 JEI99:JEI100 JOE99:JOE100 JYA99:JYA100 KHW99:KHW100 KRS99:KRS100 LBO99:LBO100 LLK99:LLK100 LVG99:LVG100 MFC99:MFC100 MOY99:MOY100 MYU99:MYU100 NIQ99:NIQ100 NSM99:NSM100 OCI99:OCI100 OME99:OME100 OWA99:OWA100 PFW99:PFW100 PPS99:PPS100 PZO99:PZO100 QJK99:QJK100 QTG99:QTG100 RDC99:RDC100 RMY99:RMY100 RWU99:RWU100 SGQ99:SGQ100 SQM99:SQM100 TAI99:TAI100 TKE99:TKE100 TUA99:TUA100 UDW99:UDW100 UNS99:UNS100 UXO99:UXO100 VHK99:VHK100 VRG99:VRG100 WBC99:WBC100 WKY99:WKY100 WUU99:WUU100 SA99:SA100 II99:II100 IE99:IE100 WUQ99:WUQ100 WKU99:WKU100 WAY99:WAY100 VRC99:VRC100 VHG99:VHG100 UXK99:UXK100 UNO99:UNO100 UDS99:UDS100 TTW99:TTW100 TKA99:TKA100 TAE99:TAE100 SQI99:SQI100 SGM99:SGM100 RWQ99:RWQ100 RMU99:RMU100 RCY99:RCY100 QTC99:QTC100 QJG99:QJG100 PZK99:PZK100 PPO99:PPO100 PFS99:PFS100 OVW99:OVW100 OMA99:OMA100 OCE99:OCE100 NSI99:NSI100 NIM99:NIM100 MYQ99:MYQ100 MOU99:MOU100 MEY99:MEY100 LVC99:LVC100 LLG99:LLG100 LBK99:LBK100 KRO99:KRO100 KHS99:KHS100 JXW99:JXW100 JOA99:JOA100 JEE99:JEE100 IUI99:IUI100 IKM99:IKM100 IAQ99:IAQ100 HQU99:HQU100 HGY99:HGY100 GXC99:GXC100 GNG99:GNG100 GDK99:GDK100 FTO99:FTO100 FJS99:FJS100 EZW99:EZW100 EQA99:EQA100 EGE99:EGE100 DWI99:DWI100 DMM99:DMM100 DCQ99:DCQ100 CSU99:CSU100 CIY99:CIY100 BZC99:BZC100 BPG99:BPG100 BFK99:BFK100 AVO99:AVO100 ALS99:ALS100 ABW99:ABW100 SE99:SE100 ACA99:ACA100 ALW99:ALW100 BPQ102 BFU102 AVY102 AMC102 ACG102 SO102 ACK102 AMG102 AWC102 BFY102 BPU102 BZQ102 CJM102 CTI102 DDE102 DNA102 DWW102 EGS102 EQO102 FAK102 FKG102 FUC102 GDY102 GNU102 GXQ102 HHM102 HRI102 IBE102 ILA102 IUW102 JES102 JOO102 JYK102 KIG102 KSC102 LBY102 LLU102 LVQ102 MFM102 MPI102 MZE102 NJA102 NSW102 OCS102 OMO102 OWK102 PGG102 PQC102 PZY102 QJU102 QTQ102 RDM102 RNI102 RXE102 SHA102 SQW102 TAS102 TKO102 TUK102 UEG102 UOC102 UXY102 VHU102 VRQ102 WBM102 WLI102 WVE102 SK102 IS102 IO102 WVA102 WLE102 WBI102 VRM102 VHQ102 UXU102 UNY102 UEC102 TUG102 TKK102 TAO102 SQS102 SGW102 RXA102 RNE102 RDI102 QTM102 QJQ102 PZU102 PPY102 PGC102 OWG102 OMK102 OCO102 NSS102 NIW102 MZA102 MPE102 MFI102 LVM102 LLQ102 LBU102 KRY102 KIC102 JYG102 JOK102 JEO102 IUS102 IKW102 IBA102 HRE102 HHI102 GXM102 GNQ102 GDU102 FTY102 FKC102 FAG102 EQK102 EGO102 DWS102 DMW102 DDA102 CTE102 CJI102 BZM102 BFO103:BFO104 BPK103:BPK104 BZG103:BZG104 CJC103:CJC104 CSY103:CSY104 DCU103:DCU104 DMQ103:DMQ104 DWM103:DWM104 EGI103:EGI104 EQE103:EQE104 FAA103:FAA104 FJW103:FJW104 FTS103:FTS104 GDO103:GDO104 GNK103:GNK104 GXG103:GXG104 HHC103:HHC104 HQY103:HQY104 IAU103:IAU104 IKQ103:IKQ104 IUM103:IUM104 JEI103:JEI104 JOE103:JOE104 JYA103:JYA104 KHW103:KHW104 KRS103:KRS104 LBO103:LBO104 LLK103:LLK104 LVG103:LVG104 MFC103:MFC104 MOY103:MOY104 MYU103:MYU104 NIQ103:NIQ104 NSM103:NSM104 OCI103:OCI104 OME103:OME104 OWA103:OWA104 PFW103:PFW104 PPS103:PPS104 PZO103:PZO104 QJK103:QJK104 QTG103:QTG104 RDC103:RDC104 RMY103:RMY104 RWU103:RWU104 SGQ103:SGQ104 SQM103:SQM104 TAI103:TAI104 TKE103:TKE104 TUA103:TUA104 UDW103:UDW104 UNS103:UNS104 UXO103:UXO104 VHK103:VHK104 VRG103:VRG104 WBC103:WBC104 WKY103:WKY104 WUU103:WUU104 SA103:SA104 II103:II104 IE103:IE104 WUQ103:WUQ104 WKU103:WKU104 WAY103:WAY104 VRC103:VRC104 VHG103:VHG104 UXK103:UXK104 UNO103:UNO104 UDS103:UDS104 TTW103:TTW104 TKA103:TKA104 TAE103:TAE104 SQI103:SQI104 SGM103:SGM104 RWQ103:RWQ104 RMU103:RMU104 RCY103:RCY104 QTC103:QTC104 QJG103:QJG104 PZK103:PZK104 PPO103:PPO104 PFS103:PFS104 OVW103:OVW104 OMA103:OMA104 OCE103:OCE104 NSI103:NSI104 NIM103:NIM104 MYQ103:MYQ104 MOU103:MOU104 MEY103:MEY104 LVC103:LVC104 LLG103:LLG104 LBK103:LBK104 KRO103:KRO104 KHS103:KHS104 JXW103:JXW104 JOA103:JOA104 JEE103:JEE104 IUI103:IUI104 IKM103:IKM104 IAQ103:IAQ104 HQU103:HQU104 HGY103:HGY104 GXC103:GXC104 GNG103:GNG104 GDK103:GDK104 FTO103:FTO104 FJS103:FJS104 EZW103:EZW104 EQA103:EQA104 EGE103:EGE104 DWI103:DWI104 DMM103:DMM104 DCQ103:DCQ104 CSU103:CSU104 CIY103:CIY104 BZC103:BZC104 BPG103:BPG104 BFK103:BFK104 AVO103:AVO104 ALS103:ALS104 ABW103:ABW104 SE103:SE104 ACA103:ACA104 ALW103:ALW104 ALW65:ALW66 CJI106 BPK107:BPK108 BZG107:BZG108 CJC107:CJC108 CSY107:CSY108 DCU107:DCU108 DMQ107:DMQ108 DWM107:DWM108 EGI107:EGI108 EQE107:EQE108 FAA107:FAA108 FJW107:FJW108 FTS107:FTS108 GDO107:GDO108 GNK107:GNK108 GXG107:GXG108 HHC107:HHC108 HQY107:HQY108 IAU107:IAU108 IKQ107:IKQ108 IUM107:IUM108 JEI107:JEI108 JOE107:JOE108 JYA107:JYA108 KHW107:KHW108 KRS107:KRS108 LBO107:LBO108 LLK107:LLK108 LVG107:LVG108 MFC107:MFC108 MOY107:MOY108 MYU107:MYU108 NIQ107:NIQ108 NSM107:NSM108 OCI107:OCI108 OME107:OME108 OWA107:OWA108 PFW107:PFW108 PPS107:PPS108 PZO107:PZO108 QJK107:QJK108 QTG107:QTG108 RDC107:RDC108 RMY107:RMY108 RWU107:RWU108 SGQ107:SGQ108 SQM107:SQM108 TAI107:TAI108 TKE107:TKE108 TUA107:TUA108 UDW107:UDW108 UNS107:UNS108 UXO107:UXO108 VHK107:VHK108 VRG107:VRG108 WBC107:WBC108 WKY107:WKY108 WUU107:WUU108 SA107:SA108 II107:II108 IE107:IE108 WUQ107:WUQ108 WKU107:WKU108 WAY107:WAY108 VRC107:VRC108 VHG107:VHG108 UXK107:UXK108 UNO107:UNO108 UDS107:UDS108 TTW107:TTW108 TKA107:TKA108 TAE107:TAE108 SQI107:SQI108 SGM107:SGM108 RWQ107:RWQ108 RMU107:RMU108 RCY107:RCY108 QTC107:QTC108 QJG107:QJG108 PZK107:PZK108 PPO107:PPO108 PFS107:PFS108 OVW107:OVW108 OMA107:OMA108 OCE107:OCE108 NSI107:NSI108 NIM107:NIM108 MYQ107:MYQ108 MOU107:MOU108 MEY107:MEY108 LVC107:LVC108 LLG107:LLG108 LBK107:LBK108 KRO107:KRO108 KHS107:KHS108 JXW107:JXW108 JOA107:JOA108 JEE107:JEE108 IUI107:IUI108 IKM107:IKM108 IAQ107:IAQ108 HQU107:HQU108 HGY107:HGY108 GXC107:GXC108 GNG107:GNG108 GDK107:GDK108 FTO107:FTO108 FJS107:FJS108 EZW107:EZW108 EQA107:EQA108 EGE107:EGE108 DWI107:DWI108 DMM107:DMM108 DCQ107:DCQ108 CSU107:CSU108 CIY107:CIY108 BZC107:BZC108 BPG107:BPG108 BFK107:BFK108 AVO107:AVO108 ALS107:ALS108 ABW107:ABW108 SE107:SE108 ACA107:ACA108 AVS103:AVS104 ALW80 VRT128 VHX128 UYB128 UOF128 UEJ128 TUN128 TKR128 TAV128 SQZ128 SHD128 RXH128 RNL128 RDP128 QTT128 QJX128 QAB128 PQF128 PGJ128 OWN128 OMR128 OCV128 NSZ128 NJD128 MZH128 MPL128 MFP128 LVT128 LLX128 LCB128 KSF128 KIJ128 JYN128 JOR128 JEV128 IUZ128 ILD128 IBH128 HRL128 HHP128 GXT128 GNX128 GEB128 FUF128 FKJ128 FAN128 EQR128 EGV128 DWZ128 DND128 DDH128 CTL128 CJP128 BZT128 BPX128 BGB128 AWF128 AMJ128 ACN128 SR128 IV128 WVD128:WVE128 WLH128:WLI128 WBL128:WBM128 VRP128:VRQ128 VHT128:VHU128 UXX128:UXY128 UOB128:UOC128 UEF128:UEG128 TUJ128:TUK128 TKN128:TKO128 TAR128:TAS128 SQV128:SQW128 SGZ128:SHA128 RXD128:RXE128 RNH128:RNI128 RDL128:RDM128 QTP128:QTQ128 QJT128:QJU128 PZX128:PZY128 PQB128:PQC128 PGF128:PGG128 OWJ128:OWK128 OMN128:OMO128 OCR128:OCS128 NSV128:NSW128 NIZ128:NJA128 MZD128:MZE128 MPH128:MPI128 MFL128:MFM128 LVP128:LVQ128 LLT128:LLU128 LBX128:LBY128 KSB128:KSC128 KIF128:KIG128 JYJ128:JYK128 JON128:JOO128 JER128:JES128 IUV128:IUW128 IKZ128:ILA128 IBD128:IBE128 HRH128:HRI128 HHL128:HHM128 GXP128:GXQ128 GNT128:GNU128 GDX128:GDY128 FUB128:FUC128 FKF128:FKG128 FAJ128:FAK128 EQN128:EQO128 EGR128:EGS128 DWV128:DWW128 DMZ128:DNA128 DDD128:DDE128 CTH128:CTI128 CJL128:CJM128 BZP128:BZQ128 BPT128:BPU128 BFX128:BFY128 AWB128:AWC128 AMF128:AMG128 ACJ128:ACK128 SN128:SO128 IR128:IS128 WVH128 WLL128 SX129:SX130 P132:P134 DDB131 DMX131 DWT131 EGP131 EQL131 FAH131 FKD131 FTZ131 GDV131 GNR131 GXN131 HHJ131 HRF131 IBB131 IKX131 IUT131 JEP131 JOL131 JYH131 KID131 KRZ131 LBV131 LLR131 LVN131 MFJ131 MPF131 MZB131 NIX131 NST131 OCP131 OML131 OWH131 PGD131 PPZ131 PZV131 QJR131 QTN131 RDJ131 RNF131 RXB131 SGX131 SQT131 TAP131 TKL131 TUH131 UED131 UNZ131 UXV131 VHR131 VRN131 WBJ131 WLF131 WVB131 IL131 SH131 ACD131 ALZ131 AVV131 BFR131 BPN131 BZJ131 CJF131 CTB131 DCX131 DMT131 DWP131 EGL131 EQH131 FAD131 FJZ131 FTV131 GDR131 GNN131 GXJ131 HHF131 HRB131 IAX131 IKT131 IUP131 JEL131 JOH131 JYD131 KHZ131 KRV131 LBR131 LLN131 LVJ131 MFF131 MPB131 MYX131 NIT131 NSP131 OCL131 OMH131 OWD131 PFZ131 PPV131 PZR131 QJN131 QTJ131 RDF131 RNB131 RWX131 SGT131 SQP131 TAL131 TKH131 TUD131 UDZ131 UNV131 UXR131 VHN131 VRJ131 WBF131 WLB131 WUX131 IP131 SL131 ACH131 AMD131 AVZ131 BFV131 BPR131 BZN131 CJJ131 U44:U61 ACT167 AMP167 AWL167 BGH167 BQD167 BZZ167 CJV167 CTR167 DDN167 DNJ167 DXF167 EHB167 EQX167 FAT167 FKP167 FUL167 GEH167 GOD167 GXZ167 HHV167 HRR167 IBN167 ILJ167 IVF167 JFB167 JOX167 JYT167 KIP167 KSL167 LCH167 LMD167 LVZ167 MFV167 MPR167 MZN167 NJJ167 NTF167 ODB167 OMX167 OWT167 PGP167 PQL167 QAH167 QKD167 QTZ167 RDV167 RNR167 RXN167 SHJ167 SRF167 TBB167 TKX167 TUT167 UEP167 UOL167 UYH167 VID167 VRZ167 WBV167 WLR167 WVN167 IX167 ST167 ACP167 AML167 AWH167 BGD167 BPZ167 BZV167 CJR167 CTN167 DDJ167 DNF167 DXB167 EGX167 EQT167 FAP167 FKL167 FUH167 GED167 GNZ167 GXV167 HHR167 HRN167 IBJ167 ILF167 IVB167 JEX167 JOT167 JYP167 KIL167 KSH167 LCD167 LLZ167 LVV167 MFR167 MPN167 MZJ167 NJF167 NTB167 OCX167 OMT167 OWP167 PGL167 PQH167 QAD167 QJZ167 QTV167 RDR167 RNN167 RXJ167 SHF167 SRB167 TAX167 TKT167 TUP167 UEL167 UOH167 UYD167 VHZ167 VRV167 WBR167 WLN167 WVJ167 JB167 S187:S206 ACT170 AMP170 AWL170 BGH170 BQD170 BZZ170 CJV170 CTR170 DDN170 DNJ170 DXF170 EHB170 EQX170 FAT170 FKP170 FUL170 GEH170 GOD170 GXZ170 HHV170 HRR170 IBN170 ILJ170 IVF170 JFB170 JOX170 JYT170 KIP170 KSL170 LCH170 LMD170 LVZ170 MFV170 MPR170 MZN170 NJJ170 NTF170 ODB170 OMX170 OWT170 PGP170 PQL170 QAH170 QKD170 QTZ170 RDV170 RNR170 RXN170 SHJ170 SRF170 TBB170 TKX170 TUT170 UEP170 UOL170 UYH170 VID170 VRZ170 WBV170 WLR170 WVN170 IX170 ST170 ACP170 AML170 AWH170 BGD170 BPZ170 BZV170 CJR170 CTN170 DDJ170 DNF170 DXB170 EGX170 EQT170 FAP170 FKL170 FUH170 GED170 GNZ170 GXV170 HHR170 HRN170 IBJ170 ILF170 IVB170 JEX170 JOT170 JYP170 KIL170 KSH170 LCD170 LLZ170 LVV170 MFR170 MPN170 MZJ170 NJF170 NTB170 OCX170 OMT170 OWP170 PGL170 PQH170 QAD170 QJZ170 QTV170 RDR170 RNN170 RXJ170 SHF170 SRB170 TAX170 TKT170 TUP170 UEL170 UOH170 UYD170 VHZ170 VRV170 WBR170 WLN170 WVJ170 JB170 ADE168 SX173 ACT173 AMP173 AWL173 BGH173 BQD173 BZZ173 CJV173 CTR173 DDN173 DNJ173 DXF173 EHB173 EQX173 FAT173 FKP173 FUL173 GEH173 GOD173 GXZ173 HHV173 HRR173 IBN173 ILJ173 IVF173 JFB173 JOX173 JYT173 KIP173 KSL173 LCH173 LMD173 LVZ173 MFV173 MPR173 MZN173 NJJ173 NTF173 ODB173 OMX173 OWT173 PGP173 PQL173 QAH173 QKD173 QTZ173 RDV173 RNR173 RXN173 SHJ173 SRF173 TBB173 TKX173 TUT173 UEP173 UOL173 UYH173 VID173 VRZ173 WBV173 WLR173 WVN173 IX173 ST173 ACP173 AML173 AWH173 BGD173 BPZ173 BZV173 CJR173 CTN173 DDJ173 DNF173 DXB173 EGX173 EQT173 FAP173 FKL173 FUH173 GED173 GNZ173 GXV173 HHR173 HRN173 IBJ173 ILF173 IVB173 JEX173 JOT173 JYP173 KIL173 KSH173 LCD173 LLZ173 LVV173 MFR173 MPN173 MZJ173 NJF173 NTB173 OCX173 OMT173 OWP173 PGL173 PQH173 QAD173 QJZ173 QTV173 RDR173 RNN173 RXJ173 SHF173 SRB173 TAX173 TKT173 TUP173 UEL173 UOH173 UYD173 VHZ173 VRV173 WBR173 WLN173 WVJ173 JB173 SX175 ACT175 AMP175 AWL175 BGH175 BQD175 BZZ175 CJV175 CTR175 DDN175 DNJ175 DXF175 EHB175 EQX175 FAT175 FKP175 FUL175 GEH175 GOD175 GXZ175 HHV175 HRR175 IBN175 ILJ175 IVF175 JFB175 JOX175 JYT175 KIP175 KSL175 LCH175 LMD175 LVZ175 MFV175 MPR175 MZN175 NJJ175 NTF175 ODB175 OMX175 OWT175 PGP175 PQL175 QAH175 QKD175 QTZ175 RDV175 RNR175 RXN175 SHJ175 SRF175 TBB175 TKX175 TUT175 UEP175 UOL175 UYH175 VID175 VRZ175 WBV175 WLR175 WVN175 IX175 ST175 ACP175 AML175 AWH175 BGD175 BPZ175 BZV175 CJR175 CTN175 DDJ175 DNF175 DXB175 EGX175 EQT175 FAP175 FKL175 FUH175 GED175 GNZ175 GXV175 HHR175 HRN175 IBJ175 ILF175 IVB175 JEX175 JOT175 JYP175 KIL175 KSH175 LCD175 LLZ175 LVV175 MFR175 MPN175 MZJ175 NJF175 NTB175 OCX175 OMT175 OWP175 PGL175 PQH175 QAD175 QJZ175 QTV175 RDR175 RNN175 RXJ175 SHF175 SRB175 TAX175 TKT175 TUP175 UEL175 UOH175 UYD175 VHZ175 VRV175 WBR175 WLN175 WVJ175 JB175 SX177 ACT177 AMP177 AWL177 BGH177 BQD177 BZZ177 CJV177 CTR177 DDN177 DNJ177 DXF177 EHB177 EQX177 FAT177 FKP177 FUL177 GEH177 GOD177 GXZ177 HHV177 HRR177 IBN177 ILJ177 IVF177 JFB177 JOX177 JYT177 KIP177 KSL177 LCH177 LMD177 LVZ177 MFV177 MPR177 MZN177 NJJ177 NTF177 ODB177 OMX177 OWT177 PGP177 PQL177 QAH177 QKD177 QTZ177 RDV177 RNR177 RXN177 SHJ177 SRF177 TBB177 TKX177 TUT177 UEP177 UOL177 UYH177 VID177 VRZ177 WBV177 WLR177 WVN177 IX177 ST177 ACP177 AML177 AWH177 BGD177 BPZ177 BZV177 CJR177 CTN177 DDJ177 DNF177 DXB177 EGX177 EQT177 FAP177 FKL177 FUH177 GED177 GNZ177 GXV177 HHR177 HRN177 IBJ177 ILF177 IVB177 JEX177 JOT177 JYP177 KIL177 KSH177 LCD177 LLZ177 LVV177 MFR177 MPN177 MZJ177 NJF177 NTB177 OCX177 OMT177 OWP177 PGL177 PQH177 QAD177 QJZ177 QTV177 RDR177 RNN177 RXJ177 SHF177 SRB177 TAX177 TKT177 TUP177 UEL177 UOH177 UYD177 VHZ177 VRV177 WBR177 WLN177 WVJ177 SX213 ACT213 AMP213 AWL213 BGH213 BQD213 BZZ213 CJV213 CTR213 DDN213 DNJ213 DXF213 EHB213 EQX213 FAT213 FKP213 FUL213 GEH213 GOD213 GXZ213 HHV213 HRR213 IBN213 ILJ213 IVF213 JFB213 JOX213 JYT213 KIP213 KSL213 LCH213 LMD213 LVZ213 MFV213 MPR213 MZN213 NJJ213 NTF213 ODB213 OMX213 OWT213 PGP213 PQL213 QAH213 QKD213 QTZ213 RDV213 RNR213 RXN213 SHJ213 SRF213 TBB213 TKX213 TUT213 UEP213 UOL213 UYH213 VID213 VRZ213 WBV213 WLR213 WVN213 IX213 ST213 ACP213 AML213 AWH213 BGD213 BPZ213 BZV213 CJR213 CTN213 DDJ213 DNF213 DXB213 EGX213 EQT213 FAP213 FKL213 FUH213 GED213 GNZ213 GXV213 HHR213 HRN213 IBJ213 ILF213 IVB213 JEX213 JOT213 JYP213 KIL213 KSH213 LCD213 LLZ213 LVV213 MFR213 MPN213 MZJ213 NJF213 NTB213 OCX213 OMT213 OWP213 PGL213 PQH213 QAD213 QJZ213 QTV213 RDR213 RNN213 RXJ213 SHF213 SRB213 TAX213 TKT213 TUP213 UEL213 UOH213 UYD213 VHZ213 VRV213 WBR213 WLN213 WVJ213 WLY303 CTF131 TE132 JI132 WVQ132 WLU132 WBY132 VSC132 VIG132 UYK132 UOO132 UES132 TUW132 TLA132 TBE132 SRI132 SHM132 RXQ132 RNU132 RDY132 QUC132 QKG132 QAK132 PQO132 PGS132 OWW132 ONA132 ODE132 NTI132 NJM132 MZQ132 MPU132 MFY132 LWC132 LMG132 LCK132 KSO132 KIS132 JYW132 JPA132 JFE132 IVI132 ILM132 IBQ132 HRU132 HHY132 GYC132 GOG132 GEK132 FUO132 FKS132 FAW132 ERA132 EHE132 DXI132 DNM132 DDQ132 CTU132 CJY132 CAC132 BQG132 BGK132 AWO132 AMS132 ACW132 TA132 JE132 WVU132 WLY132 WCC132 VSG132 VIK132 UYO132 UOS132 UEW132 TVA132 TLE132 TBI132 SRM132 SHQ132 RXU132 RNY132 REC132 QUG132 QKK132 QAO132 PQS132 PGW132 OXA132 ONE132 ODI132 NTM132 NJQ132 MZU132 MPY132 MGC132 LWG132 LMK132 LCO132 KSS132 KIW132 JZA132 JPE132 JFI132 IVM132 ILQ132 IBU132 HRY132 HIC132 GYG132 GOK132 GEO132 FUS132 FKW132 FBA132 ERE132 EHI132 DXM132 DNQ132 DDU132 CTY132 CKC132 CAG132 BQK132 BGO132 AWS132 AMW132 ADA132 O135:P135 CJU125 DDO116 CTS116 CJW116 CAA116 BQE116 BGI116 AWM116 AMQ116 ACU116 SY116 JC116 WVK116 WLO116 WBS116 VRW116 VIA116 UYE116 UOI116 UEM116 TUQ116 TKU116 TAY116 SRC116 SHG116 RXK116 RNO116 RDS116 QTW116 QKA116 QAE116 PQI116 PGM116 OWQ116 OMU116 OCY116 NTC116 NJG116 MZK116 MPO116 MFS116 LVW116 LMA116 LCE116 KSI116 KIM116 JYQ116 JOU116 JEY116 IVC116 ILG116 IBK116 HRO116 HHS116 GXW116 GOA116 GEE116 FUI116 FKM116 FAQ116 EQU116 EGY116 DXC116 DNG116 DDK116 CTO116 CJS116 BZW116 BQA116 BGE116 AWI116 AMM116 ACQ116 SU116 IY116 WVO116 WLS116 WBW116 VSA116 VIE116 UYI116 UOM116 UEQ116 TUU116 TKY116 TBC116 SRG116 SHK116 RXO116 RNS116 RDW116 QUA116 QKE116 QAI116 PQM116 PGQ116 OWU116 OMY116 ODC116 NTG116 NJK116 MZO116 MPS116 MFW116 LWA116 LME116 LCI116 KSM116 KIQ116 JYU116 JOY116 JFC116 IVG116 ILK116 IBO116 HRS116 HHW116 GYA116 GOE116 GEI116 FUM116 FKQ116 FAU116 EQY116 EHC116 DXG116 DNK116 ADA117 TE117 JI117 WVQ117 WLU117 WBY117 VSC117 VIG117 UYK117 UOO117 UES117 TUW117 TLA117 TBE117 SRI117 SHM117 RXQ117 RNU117 RDY117 QUC117 QKG117 QAK117 PQO117 PGS117 OWW117 ONA117 ODE117 NTI117 NJM117 MZQ117 MPU117 MFY117 LWC117 LMG117 LCK117 KSO117 KIS117 JYW117 JPA117 JFE117 IVI117 ILM117 IBQ117 HRU117 HHY117 GYC117 GOG117 GEK117 FUO117 FKS117 FAW117 ERA117 EHE117 DXI117 DNM117 DDQ117 CTU117 CJY117 CAC117 BQG117 BGK117 AWO117 AMS117 ACW117 TA117 JE117 WVU117 WLY117 WCC117 VSG117 VIK117 UYO117 UOS117 UEW117 TVA117 TLE117 TBI117 SRM117 SHQ117 RXU117 RNY117 REC117 QUG117 QKK117 QAO117 PQS117 PGW117 OXA117 ONE117 ODI117 NTM117 NJQ117 MZU117 MPY117 MGC117 LWG117 LMK117 LCO117 KSS117 KIW117 JZA117 JPE117 JFI117 IVM117 ILQ117 IBU117 HRY117 HIC117 GYG117 GOK117 GEO117 FUS117 FKW117 FBA117 ERE117 EHI117 DXM117 DNQ117 DDU117 CTY117 CKC117 CAG117 BQK117 BGO117 AWS117 AMW117 S113:S123 DDO118 CTS118 CJW118 CAA118 BQE118 BGI118 AWM118 AMQ118 ACU118 SY118 JC118 WVK118 WLO118 WBS118 VRW118 VIA118 UYE118 UOI118 UEM118 TUQ118 TKU118 TAY118 SRC118 SHG118 RXK118 RNO118 RDS118 QTW118 QKA118 QAE118 PQI118 PGM118 OWQ118 OMU118 OCY118 NTC118 NJG118 MZK118 MPO118 MFS118 LVW118 LMA118 LCE118 KSI118 KIM118 JYQ118 JOU118 JEY118 IVC118 ILG118 IBK118 HRO118 HHS118 GXW118 GOA118 GEE118 FUI118 FKM118 FAQ118 EQU118 EGY118 DXC118 DNG118 DDK118 CTO118 CJS118 BZW118 BQA118 BGE118 AWI118 AMM118 ACQ118 SU118 IY118 WVO118 WLS118 WBW118 VSA118 VIE118 UYI118 UOM118 UEQ118 TUU118 TKY118 TBC118 SRG118 SHK118 RXO118 RNS118 RDW118 QUA118 QKE118 QAI118 PQM118 PGQ118 OWU118 OMY118 ODC118 NTG118 NJK118 MZO118 MPS118 MFW118 LWA118 LME118 LCI118 KSM118 KIQ118 JYU118 JOY118 JFC118 IVG118 ILK118 IBO118 HRS118 HHW118 GYA118 GOE118 GEI118 FUM118 FKQ118 FAU118 EQY118 EHC118 DXG118 DNK118 ADA119 TE119 JI119 WVQ119 WLU119 WBY119 VSC119 VIG119 UYK119 UOO119 UES119 TUW119 TLA119 TBE119 SRI119 SHM119 RXQ119 RNU119 RDY119 QUC119 QKG119 QAK119 PQO119 PGS119 OWW119 ONA119 ODE119 NTI119 NJM119 MZQ119 MPU119 MFY119 LWC119 LMG119 LCK119 KSO119 KIS119 JYW119 JPA119 JFE119 IVI119 ILM119 IBQ119 HRU119 HHY119 GYC119 GOG119 GEK119 FUO119 FKS119 FAW119 ERA119 EHE119 DXI119 DNM119 DDQ119 CTU119 CJY119 CAC119 BQG119 BGK119 AWO119 AMS119 ACW119 TA119 JE119 WVU119 WLY119 WCC119 VSG119 VIK119 UYO119 UOS119 UEW119 TVA119 TLE119 TBI119 SRM119 SHQ119 RXU119 RNY119 REC119 QUG119 QKK119 QAO119 PQS119 PGW119 OXA119 ONE119 ODI119 NTM119 NJQ119 MZU119 MPY119 MGC119 LWG119 LMK119 LCO119 KSS119 KIW119 JZA119 JPE119 JFI119 IVM119 ILQ119 IBU119 HRY119 HIC119 GYG119 GOK119 GEO119 FUS119 FKW119 FBA119 ERE119 EHI119 DXM119 DNQ119 DDU119 CTY119 CKC119 CAG119 BQK119 BGO119 AWS119 AMW119 DNK120 O113:O123 DXG124 DDO120 CTS120 CJW120 CAA120 BQE120 BGI120 AWM120 AMQ120 ACU120 SY120 JC120 WVK120 WLO120 WBS120 VRW120 VIA120 UYE120 UOI120 UEM120 TUQ120 TKU120 TAY120 SRC120 SHG120 RXK120 RNO120 RDS120 QTW120 QKA120 QAE120 PQI120 PGM120 OWQ120 OMU120 OCY120 NTC120 NJG120 MZK120 MPO120 MFS120 LVW120 LMA120 LCE120 KSI120 KIM120 JYQ120 JOU120 JEY120 IVC120 ILG120 IBK120 HRO120 HHS120 GXW120 GOA120 GEE120 FUI120 FKM120 FAQ120 EQU120 EGY120 DXC120 DNG120 DDK120 CTO120 CJS120 BZW120 BQA120 BGE120 AWI120 AMM120 ACQ120 SU120 IY120 WVO120 WLS120 WBW120 VSA120 VIE120 UYI120 UOM120 UEQ120 TUU120 TKY120 TBC120 SRG120 SHK120 RXO120 RNS120 RDW120 QUA120 QKE120 QAI120 PQM120 PGQ120 OWU120 OMY120 ODC120 NTG120 NJK120 MZO120 MPS120 MFW120 LWA120 LME120 LCI120 KSM120 KIQ120 JYU120 JOY120 JFC120 IVG120 ILK120 IBO120 HRS120 HHW120 GYA120 GOE120 GEI120 FUM120 FKQ120 FAU120 EQY120 EHC120 DXG120 ADA121 TE121 JI121 WVQ121 WLU121 WBY121 VSC121 VIG121 UYK121 UOO121 UES121 TUW121 TLA121 TBE121 SRI121 SHM121 RXQ121 RNU121 RDY121 QUC121 QKG121 QAK121 PQO121 PGS121 OWW121 ONA121 ODE121 NTI121 NJM121 MZQ121 MPU121 MFY121 LWC121 LMG121 LCK121 KSO121 KIS121 JYW121 JPA121 JFE121 IVI121 ILM121 IBQ121 HRU121 HHY121 GYC121 GOG121 GEK121 FUO121 FKS121 FAW121 ERA121 EHE121 DXI121 DNM121 DDQ121 CTU121 CJY121 CAC121 BQG121 BGK121 AWO121 AMS121 ACW121 TA121 JE121 WVU121 WLY121 WCC121 VSG121 VIK121 UYO121 UOS121 UEW121 TVA121 TLE121 TBI121 SRM121 SHQ121 RXU121 RNY121 REC121 QUG121 QKK121 QAO121 PQS121 PGW121 OXA121 ONE121 ODI121 NTM121 NJQ121 MZU121 MPY121 MGC121 LWG121 LMK121 LCO121 KSS121 KIW121 JZA121 JPE121 JFI121 IVM121 ILQ121 IBU121 HRY121 HIC121 GYG121 GOK121 GEO121 FUS121 FKW121 FBA121 ERE121 EHI121 DXM121 DNQ121 DDU121 CTY121 CKC121 CAG121 BQK121 BGO121 AWS121 AMW121 DXG122 DNK122 DDO122 CTS122 CJW122 CAA122 BQE122 BGI122 AWM122 AMQ122 ACU122 SY122 JC122 WVK122 WLO122 WBS122 VRW122 VIA122 UYE122 UOI122 UEM122 TUQ122 TKU122 TAY122 SRC122 SHG122 RXK122 RNO122 RDS122 QTW122 QKA122 QAE122 PQI122 PGM122 OWQ122 OMU122 OCY122 NTC122 NJG122 MZK122 MPO122 MFS122 LVW122 LMA122 LCE122 KSI122 KIM122 JYQ122 JOU122 JEY122 IVC122 ILG122 IBK122 HRO122 HHS122 GXW122 GOA122 GEE122 FUI122 FKM122 FAQ122 EQU122 EGY122 DXC122 DNG122 DDK122 CTO122 CJS122 BZW122 BQA122 BGE122 AWI122 AMM122 ACQ122 SU122 IY122 WVO122 WLS122 WBW122 VSA122 VIE122 UYI122 UOM122 UEQ122 TUU122 TKY122 TBC122 SRG122 SHK122 RXO122 RNS122 RDW122 QUA122 QKE122 QAI122 PQM122 PGQ122 OWU122 OMY122 ODC122 NTG122 NJK122 MZO122 MPS122 MFW122 LWA122 LME122 LCI122 KSM122 KIQ122 JYU122 JOY122 JFC122 IVG122 ILK122 IBO122 HRS122 HHW122 GYA122 GOE122 GEI122 FUM122 FKQ122 FAU122 EQY122 EHC122 EHC124 TE123 JI123 WVQ123 WLU123 WBY123 VSC123 VIG123 UYK123 UOO123 UES123 TUW123 TLA123 TBE123 SRI123 SHM123 RXQ123 RNU123 RDY123 QUC123 QKG123 QAK123 PQO123 PGS123 OWW123 ONA123 ODE123 NTI123 NJM123 MZQ123 MPU123 MFY123 LWC123 LMG123 LCK123 KSO123 KIS123 JYW123 JPA123 JFE123 IVI123 ILM123 IBQ123 HRU123 HHY123 GYC123 GOG123 GEK123 FUO123 FKS123 FAW123 ERA123 EHE123 DXI123 DNM123 DDQ123 CTU123 CJY123 CAC123 BQG123 BGK123 AWO123 AMS123 ACW123 TA123 JE123 WVU123 WLY123 WCC123 VSG123 VIK123 UYO123 UOS123 UEW123 TVA123 TLE123 TBI123 SRM123 SHQ123 RXU123 RNY123 REC123 QUG123 QKK123 QAO123 PQS123 PGW123 OXA123 ONE123 ODI123 NTM123 NJQ123 MZU123 MPY123 MGC123 LWG123 LMK123 LCO123 KSS123 KIW123 JZA123 JPE123 JFI123 IVM123 ILQ123 IBU123 HRY123 HIC123 GYG123 GOK123 GEO123 FUS123 FKW123 FBA123 ERE123 EHI123 DXM123 DNQ123 DDU123 CTY123 CKC123 CAG123 BQK123 BGO123 AWS123 AMW123 O187:O206 SX167 TI168 JM168 WVU168 WLY168 WCC168 VSG168 VIK168 UYO168 UOS168 UEW168 TVA168 TLE168 TBI168 SRM168 SHQ168 RXU168 RNY168 REC168 QUG168 QKK168 QAO168 PQS168 PGW168 OXA168 ONE168 ODI168 NTM168 NJQ168 MZU168 MPY168 MGC168 LWG168 LMK168 LCO168 KSS168 KIW168 JZA168 JPE168 JFI168 IVM168 ILQ168 IBU168 HRY168 HIC168 GYG168 GOK168 GEO168 FUS168 FKW168 FBA168 ERE168 EHI168 DXM168 DNQ168 DDU168 CTY168 CKC168 CAG168 BQK168 BGO168 AWS168 AMW168 ADA168 TE168 JI168 WVY168 WMC168 WCG168 VSK168 VIO168 UYS168 UOW168 UFA168 TVE168 TLI168 TBM168 SRQ168 SHU168 RXY168 ROC168 REG168 QUK168 QKO168 QAS168 PQW168 PHA168 OXE168 ONI168 ODM168 NTQ168 NJU168 MZY168 MQC168 MGG168 LWK168 LMO168 LCS168 KSW168 KJA168 JZE168 JPI168 JFM168 IVQ168 ILU168 IBY168 HSC168 HIG168 GYK168 GOO168 GES168 FUW168 FLA168 FBE168 ERI168 EHM168 DXQ168 DNU168 DDY168 CUC168 CKG168 CAK168 BQO168 BGS168 AWW168 ANA168 SX170 TI171 JM171 WVU171 WLY171 WCC171 VSG171 VIK171 UYO171 UOS171 UEW171 TVA171 TLE171 TBI171 SRM171 SHQ171 RXU171 RNY171 REC171 QUG171 QKK171 QAO171 PQS171 PGW171 OXA171 ONE171 ODI171 NTM171 NJQ171 MZU171 MPY171 MGC171 LWG171 LMK171 LCO171 KSS171 KIW171 JZA171 JPE171 JFI171 IVM171 ILQ171 IBU171 HRY171 HIC171 GYG171 GOK171 GEO171 FUS171 FKW171 FBA171 ERE171 EHI171 DXM171 DNQ171 DDU171 CTY171 CKC171 CAG171 BQK171 BGO171 AWS171 AMW171 ADA171 TE171 JI171 WVY171 WMC171 WCG171 VSK171 VIO171 UYS171 UOW171 UFA171 TVE171 TLI171 TBM171 SRQ171 SHU171 RXY171 ROC171 REG171 QUK171 QKO171 QAS171 PQW171 PHA171 OXE171 ONI171 ODM171 NTQ171 NJU171 MZY171 MQC171 MGG171 LWK171 LMO171 LCS171 KSW171 KJA171 JZE171 JPI171 JFM171 IVQ171 ILU171 IBY171 HSC171 HIG171 GYK171 GOO171 GES171 FUW171 FLA171 FBE171 ERI171 EHM171 DXQ171 DNU171 DDY171 CUC171 CKG171 CAK171 BQO171 BGS171 AWW171 ANA171 O127:P130 WVJ135 WLN135 WBR135 VRV135 VHZ135 UYD135 UOH135 UEL135 TUP135 TKT135 TAX135 SRB135 SHF135 RXJ135 RNN135 RDR135 QTV135 QJZ135 QAD135 PQH135 PGL135 OWP135 OMT135 OCX135 NTB135 NJF135 MZJ135 MPN135 MFR135 LVV135 LLZ135 LCD135 KSH135 KIL135 JYP135 JOT135 JEX135 IVB135 ILF135 IBJ135 HRN135 HHR135 GXV135 GNZ135 GED135 FUH135 FKL135 FAP135 EQT135 EGX135 DXB135 DNF135 DDJ135 CTN135 CJR135 BZV135 BPZ135 BGD135 AWH135 AML135 ACP135 ST135 IX135 WVN135 WLR135 WBV135 VRZ135 VID135 UYH135 UOL135 UEP135 TUT135 TKX135 TBB135 SRF135 SHJ135 RXN135 RNR135 RDV135 QTZ135 QKD135 QAH135 PQL135 PGP135 OWT135 OMX135 ODB135 NTF135 NJJ135 MZN135 MPR135 MFV135 LVZ135 LMD135 LCH135 KSL135 KIP135 JYT135 JOX135 JFB135 IVF135 ILJ135 IBN135 HRR135 HHV135 GXZ135 GOD135 GEH135 FUL135 FKP135 FAT135 EQX135 EHB135 DXF135 DNJ135 DDN135 CTR135 CJV135 BZZ135 BQD135 BGH135 AWL135 AMP135 ACT135 N109:N110 JB129:JB130 WVJ129:WVJ130 WLN129:WLN130 WBR129:WBR130 VRV129:VRV130 VHZ129:VHZ130 UYD129:UYD130 UOH129:UOH130 UEL129:UEL130 TUP129:TUP130 TKT129:TKT130 TAX129:TAX130 SRB129:SRB130 SHF129:SHF130 RXJ129:RXJ130 RNN129:RNN130 RDR129:RDR130 QTV129:QTV130 QJZ129:QJZ130 QAD129:QAD130 PQH129:PQH130 PGL129:PGL130 OWP129:OWP130 OMT129:OMT130 OCX129:OCX130 NTB129:NTB130 NJF129:NJF130 MZJ129:MZJ130 MPN129:MPN130 MFR129:MFR130 LVV129:LVV130 LLZ129:LLZ130 LCD129:LCD130 KSH129:KSH130 KIL129:KIL130 JYP129:JYP130 JOT129:JOT130 JEX129:JEX130 IVB129:IVB130 ILF129:ILF130 IBJ129:IBJ130 HRN129:HRN130 HHR129:HHR130 GXV129:GXV130 GNZ129:GNZ130 GED129:GED130 FUH129:FUH130 FKL129:FKL130 FAP129:FAP130 EQT129:EQT130 EGX129:EGX130 DXB129:DXB130 DNF129:DNF130 DDJ129:DDJ130 CTN129:CTN130 CJR129:CJR130 BZV129:BZV130 BPZ129:BPZ130 BGD129:BGD130 AWH129:AWH130 AML129:AML130 ACP129:ACP130 ST129:ST130 IX129:IX130 WVN129:WVN130 WLR129:WLR130 WBV129:WBV130 VRZ129:VRZ130 VID129:VID130 UYH129:UYH130 UOL129:UOL130 UEP129:UEP130 TUT129:TUT130 TKX129:TKX130 TBB129:TBB130 SRF129:SRF130 SHJ129:SHJ130 RXN129:RXN130 RNR129:RNR130 RDV129:RDV130 QTZ129:QTZ130 QKD129:QKD130 QAH129:QAH130 PQL129:PQL130 PGP129:PGP130 OWT129:OWT130 OMX129:OMX130 ODB129:ODB130 NTF129:NTF130 NJJ129:NJJ130 MZN129:MZN130 MPR129:MPR130 MFV129:MFV130 LVZ129:LVZ130 LMD129:LMD130 LCH129:LCH130 KSL129:KSL130 KIP129:KIP130 JYT129:JYT130 JOX129:JOX130 JFB129:JFB130 IVF129:IVF130 ILJ129:ILJ130 IBN129:IBN130 HRR129:HRR130 HHV129:HHV130 GXZ129:GXZ130 GOD129:GOD130 GEH129:GEH130 FUL129:FUL130 FKP129:FKP130 FAT129:FAT130 EQX129:EQX130 EHB129:EHB130 DXF129:DXF130 DNJ129:DNJ130 DDN129:DDN130 CTR129:CTR130 CJV129:CJV130 BZZ129:BZZ130 BQD129:BQD130 BGH129:BGH130 AWL129:AWL130 AMP129:AMP130 ACT129:ACT130 WLS219:WLT219 WLU220 WVW221 JK221 TG221 ADC221 AMY221 AWU221 BGQ221 BQM221 CAI221 CKE221 CUA221 DDW221 DNS221 DXO221 EHK221 ERG221 FBC221 FKY221 FUU221 GEQ221 GOM221 GYI221 HIE221 HSA221 IBW221 ILS221 IVO221 JFK221 JPG221 JZC221 KIY221 KSU221 LCQ221 LMM221 LWI221 MGE221 MQA221 MZW221 NJS221 NTO221 ODK221 ONG221 OXC221 PGY221 PQU221 QAQ221 QKM221 QUI221 REE221 ROA221 RXW221 SHS221 SRO221 TBK221 TLG221 TVC221 UEY221 UOU221 UYQ221 VIM221 VSI221 WCE221 WMA221 O224:O225 JK225 TG225 ADC225 AMY225 AWU225 BGQ225 BQM225 CAI225 CKE225 CUA225 DDW225 DNS225 DXO225 EHK225 ERG225 FBC225 FKY225 FUU225 GEQ225 GOM225 GYI225 HIE225 HSA225 IBW225 ILS225 IVO225 JFK225 JPG225 JZC225 KIY225 KSU225 LCQ225 LMM225 LWI225 MGE225 MQA225 MZW225 NJS225 NTO225 ODK225 ONG225 OXC225 PGY225 PQU225 QAQ225 QKM225 QUI225 REE225 ROA225 RXW225 SHS225 SRO225 TBK225 TLG225 TVC225 UEY225 UOU225 UYQ225 VIM225 VSI225 WCE225 WMA225 WVW225 P304 TG304 JK304 WVW304 WMA304 WCE304 VSI304 VIM304 UYQ304 UOU304 UEY304 TVC304 TLG304 TBK304 SRO304 SHS304 RXW304 ROA304 REE304 QUI304 QKM304 QAQ304 PQU304 PGY304 OXC304 ONG304 ODK304 NTO304 NJS304 MZW304 MQA304 MGE304 LWI304 LMM304 LCQ304 KSU304 KIY304 JZC304 JPG304 JFK304 IVO304 ILS304 IBW304 HSA304 HIE304 GYI304 GOM304 GEQ304 FUU304 FKY304 FBC304 ERG304 EHK304 DXO304 DNS304 DDW304 CUA304 CKE304 CAI304 BQM304 BGQ304 AWU304 AMY304 ADC304 TI305:TI307 WVU305:WVU307 ADE305:ADE307 ANA305:ANA307 AWW305:AWW307 BGS305:BGS307 BQO305:BQO307 CAK305:CAK307 CKG305:CKG307 CUC305:CUC307 DDY305:DDY307 DNU305:DNU307 DXQ305:DXQ307 EHM305:EHM307 ERI305:ERI307 FBE305:FBE307 FLA305:FLA307 FUW305:FUW307 GES305:GES307 GOO305:GOO307 GYK305:GYK307 HIG305:HIG307 HSC305:HSC307 IBY305:IBY307 ILU305:ILU307 IVQ305:IVQ307 JFM305:JFM307 JPI305:JPI307 JZE305:JZE307 KJA305:KJA307 KSW305:KSW307 LCS305:LCS307 LMO305:LMO307 LWK305:LWK307 MGG305:MGG307 MQC305:MQC307 MZY305:MZY307 NJU305:NJU307 NTQ305:NTQ307 ODM305:ODM307 ONI305:ONI307 OXE305:OXE307 PHA305:PHA307 PQW305:PQW307 QAS305:QAS307 QKO305:QKO307 QUK305:QUK307 REG305:REG307 ROC305:ROC307 RXY305:RXY307 SHU305:SHU307 SRQ305:SRQ307 TBM305:TBM307 TLI305:TLI307 TVE305:TVE307 UFA305:UFA307 UOW305:UOW307 UYS305:UYS307 VIO305:VIO307 VSK305:VSK307 WCG305:WCG307 WMC305:WMC307 WVY305:WVY307 JI305:JI307 TE305:TE307 ADA305:ADA307 AMW305:AMW307 AWS305:AWS307 BGO305:BGO307 BQK305:BQK307 CAG305:CAG307 CKC305:CKC307 CTY305:CTY307 DDU305:DDU307 DNQ305:DNQ307 DXM305:DXM307 EHI305:EHI307 ERE305:ERE307 FBA305:FBA307 FKW305:FKW307 FUS305:FUS307 GEO305:GEO307 GOK305:GOK307 GYG305:GYG307 HIC305:HIC307 HRY305:HRY307 IBU305:IBU307 ILQ305:ILQ307 IVM305:IVM307 JFI305:JFI307 JPE305:JPE307 JZA305:JZA307 KIW305:KIW307 KSS305:KSS307 LCO305:LCO307 LMK305:LMK307 LWG305:LWG307 MGC305:MGC307 MPY305:MPY307 MZU305:MZU307 NJQ305:NJQ307 NTM305:NTM307 ODI305:ODI307 ONE305:ONE307 OXA305:OXA307 PGW305:PGW307 PQS305:PQS307 QAO305:QAO307 QKK305:QKK307 QUG305:QUG307 REC305:REC307 RNY305:RNY307 RXU305:RXU307 SHQ305:SHQ307 SRM305:SRM307 TBI305:TBI307 TLE305:TLE307 TVA305:TVA307 UEW305:UEW307 UOS305:UOS307 UYO305:UYO307 VIK305:VIK307 VSG305:VSG307 WCC305:WCC307 WLY305:WLY307 O212:O216 WVM218 JE218 TA218 ACW218 AMS218 AWO218 BGK218 BQG218 CAC218 CJY218 CTU218 DDQ218 DNM218 DXI218 EHE218 ERA218 FAW218 FKS218 FUO218 GEK218 GOG218 GYC218 HHY218 HRU218 IBQ218 ILM218 IVI218 JFE218 JPA218 JYW218 KIS218 KSO218 LCK218 LMG218 LWC218 MFY218 MPU218 MZQ218 NJM218 NTI218 ODE218 ONA218 OWW218 PGS218 PQO218 QAK218 QKG218 QUC218 RDY218 RNU218 RXQ218 SHM218 SRI218 TBE218 TLA218 TUW218 UES218 UOO218 UYK218 VIG218 VSC218 WBY218 WLU218 WVQ218 JA218 SW218 ACS218 AMO218 AWK218 BGG218 BQC218 BZY218 CJU218 CTQ218 DDM218 DNI218 DXE218 EHA218 EQW218 FAS218 FKO218 FUK218 GEG218 GOC218 GXY218 HHU218 HRQ218 IBM218 ILI218 IVE218 JFA218 JOW218 JYS218 KIO218 KSK218 LCG218 LMC218 LVY218 MFU218 MPQ218 MZM218 NJI218 NTE218 ODA218 OMW218 OWS218 PGO218 PQK218 QAG218 QKC218 QTY218 RDU218 RNQ218 RXM218 SHI218 SRE218 TBA218 TKW218 TUS218 UEO218 UOK218 UYG218 VIC218 VRY218 WBU218 WLQ218 JM299 TI299 WVU299 ADE299 ANA299 AWW299 BGS299 BQO299 CAK299 CKG299 CUC299 DDY299 DNU299 DXQ299 EHM299 ERI299 FBE299 FLA299 FUW299 GES299 GOO299 GYK299 HIG299 HSC299 IBY299 ILU299 IVQ299 JFM299 JPI299 JZE299 KJA299 KSW299 LCS299 LMO299 LWK299 MGG299 MQC299 MZY299 NJU299 NTQ299 ODM299 ONI299 OXE299 PHA299 PQW299 QAS299 QKO299 QUK299 REG299 ROC299 RXY299 SHU299 SRQ299 TBM299 TLI299 TVE299 UFA299 UOW299 UYS299 VIO299 VSK299 WCG299 WMC299 WVY299 JI299 TE299 ADA299 AMW299 AWS299 BGO299 BQK299 CAG299 CKC299 CTY299 DDU299 DNQ299 DXM299 EHI299 ERE299 FBA299 FKW299 FUS299 GEO299 GOK299 GYG299 HIC299 HRY299 IBU299 ILQ299 IVM299 JFI299 JPE299 JZA299 KIW299 KSS299 LCO299 LMK299 LWG299 MGC299 MPY299 MZU299 NJQ299 NTM299 ODI299 ONE299 OXA299 PGW299 PQS299 QAO299 QKK299 QUG299 REC299 RNY299 RXU299 SHQ299 SRM299 TBI299 TLE299 TVA299 UEW299 UOS299 UYO299 VIK299 VSG299 WCC299 WLY299 JM301 TI301 WVU301 ADE301 ANA301 AWW301 BGS301 BQO301 CAK301 CKG301 CUC301 DDY301 DNU301 DXQ301 EHM301 ERI301 FBE301 FLA301 FUW301 GES301 GOO301 GYK301 HIG301 HSC301 IBY301 ILU301 IVQ301 JFM301 JPI301 JZE301 KJA301 KSW301 LCS301 LMO301 LWK301 MGG301 MQC301 MZY301 NJU301 NTQ301 ODM301 ONI301 OXE301 PHA301 PQW301 QAS301 QKO301 QUK301 REG301 ROC301 RXY301 SHU301 SRQ301 TBM301 TLI301 TVE301 UFA301 UOW301 UYS301 VIO301 VSK301 WCG301 WMC301 WVY301 JI301 TE301 ADA301 AMW301 AWS301 BGO301 BQK301 CAG301 CKC301 CTY301 DDU301 DNQ301 DXM301 EHI301 ERE301 FBA301 FKW301 FUS301 GEO301 GOK301 GYG301 HIC301 HRY301 IBU301 ILQ301 IVM301 JFI301 JPE301 JZA301 KIW301 KSS301 LCO301 LMK301 LWG301 MGC301 MPY301 MZU301 NJQ301 NTM301 ODI301 ONE301 OXA301 PGW301 PQS301 QAO301 QKK301 QUG301 REC301 RNY301 RXU301 SHQ301 SRM301 TBI301 TLE301 TVA301 UEW301 UOS301 UYO301 VIK301 VSG301 WCC301 WLY301 JM303 TI303 WVU303 ADE303 ANA303 AWW303 BGS303 BQO303 CAK303 CKG303 CUC303 DDY303 DNU303 DXQ303 EHM303 ERI303 FBE303 FLA303 FUW303 GES303 GOO303 GYK303 HIG303 HSC303 IBY303 ILU303 IVQ303 JFM303 JPI303 JZE303 KJA303 KSW303 LCS303 LMO303 LWK303 MGG303 MQC303 MZY303 NJU303 NTQ303 ODM303 ONI303 OXE303 PHA303 PQW303 QAS303 QKO303 QUK303 REG303 ROC303 RXY303 SHU303 SRQ303 TBM303 TLI303 TVE303 UFA303 UOW303 UYS303 VIO303 VSK303 WCG303 WMC303 WVY303 JI303 TE303 ADA303 AMW303 AWS303 BGO303 BQK303 CAG303 CKC303 CTY303 DDU303 DNQ303 DXM303 EHI303 ERE303 FBA303 FKW303 FUS303 GEO303 GOK303 GYG303 HIC303 HRY303 IBU303 ILQ303 IVM303 JFI303 JPE303 JZA303 KIW303 KSS303 LCO303 LMK303 LWG303 MGC303 MPY303 MZU303 NJQ303 NTM303 ODI303 ONE303 OXA303 PGW303 PQS303 QAO303 QKK303 QUG303 REC303 RNY303 RXU303 SHQ303 SRM303 TBI303 TLE303 TVA303 UEW303 UOS303 UYO303 VIK303 VSG303 WCC303 AVS65:AVS66 AVS70:AVS71 AVS75:AVS76 AVS99:AVS100 AVS86:AVS87 AVS95:AVS96 SJ134 AVS90:AVS91 U106:U108 R109:R110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IX133 ST133 ACP133 AML133 AWH133 BGD133 BPZ133 BZV133 CJR133 CTN133 DDJ133 DNF133 DXB133 EGX133 EQT133 FAP133 FKL133 FUH133 GED133 GNZ133 GXV133 HHR133 HRN133 IBJ133 ILF133 IVB133 JEX133 JOT133 JYP133 KIL133 KSH133 LCD133 LLZ133 LVV133 MFR133 MPN133 MZJ133 NJF133 NTB133 OCX133 OMT133 OWP133 PGL133 PQH133 QAD133 QJZ133 QTV133 RDR133 RNN133 RXJ133 SHF133 SRB133 TAX133 TKT133 TUP133 UEL133 UOH133 UYD133 VHZ133 VRV133 WBR133 WLN133 WVJ133 JB133 SX133 T132:T134 IN134 WUV134 WKZ134 WBD134 VRH134 VHL134 UXP134 UNT134 UDX134 TUB134 TKF134 TAJ134 SQN134 SGR134 RWV134 RMZ134 RDD134 QTH134 QJL134 PZP134 PPT134 PFX134 OWB134 OMF134 OCJ134 NSN134 NIR134 MYV134 MOZ134 MFD134 LVH134 LLL134 LBP134 KRT134 KHX134 JYB134 JOF134 JEJ134 IUN134 IKR134 IAV134 HQZ134 HHD134 GXH134 GNL134 GDP134 FTT134 FJX134 FAB134 EQF134 EGJ134 DWN134 DMR134 DCV134 CSZ134 CJD134 BZH134 BPL134 BFP134 AVT134 ALX134 ACB134 SF134 IJ134 WUZ134 WLD134 WBH134 VRL134 VHP134 UXT134 UNX134 UEB134 TUF134 TKJ134 TAN134 SQR134 SGV134 RWZ134 RND134 RDH134 QTL134 QJP134 PZT134 PPX134 PGB134 OWF134 OMJ134 OCN134 NSR134 NIV134 MYZ134 MPD134 MFH134 LVL134 LLP134 LBT134 KRX134 KIB134 JYF134 JOJ134 JEN134 IUR134 IKV134 IAZ134 HRD134 HHH134 GXL134 GNP134 GDT134 FTX134 FKB134 FAF134 EQJ134 EGN134 DWR134 DMV134 DCZ134 CTD134 CJH134 BZL134 BPP134 BFT134 AVX134 AMB134 ACF134 AVS80 SM308:SM309 R85:R105 AVS83 D138 S212:S216 JM305:JM307 ACI308:ACI309 AME308:AME309 AWA308:AWA309 BFW308:BFW309 BPS308:BPS309 BZO308:BZO309 CJK308:CJK309 CTG308:CTG309 DDC308:DDC309 DMY308:DMY309 DWU308:DWU309 EGQ308:EGQ309 EQM308:EQM309 FAI308:FAI309 FKE308:FKE309 FUA308:FUA309 GDW308:GDW309 GNS308:GNS309 GXO308:GXO309 HHK308:HHK309 HRG308:HRG309 IBC308:IBC309 IKY308:IKY309 IUU308:IUU309 JEQ308:JEQ309 JOM308:JOM309 JYI308:JYI309 KIE308:KIE309 KSA308:KSA309 LBW308:LBW309 LLS308:LLS309 LVO308:LVO309 MFK308:MFK309 MPG308:MPG309 MZC308:MZC309 NIY308:NIY309 NSU308:NSU309 OCQ308:OCQ309 OMM308:OMM309 OWI308:OWI309 PGE308:PGE309 PQA308:PQA309 PZW308:PZW309 QJS308:QJS309 QTO308:QTO309 RDK308:RDK309 RNG308:RNG309 RXC308:RXC309 SGY308:SGY309 SQU308:SQU309 TAQ308:TAQ309 TKM308:TKM309 TUI308:TUI309 UEE308:UEE309 UOA308:UOA309 UXW308:UXW309 VHS308:VHS309 VRO308:VRO309 WBK308:WBK309 WLG308:WLG309 WVC308:WVC309 IM308:IM309 SI308:SI309 ACE308:ACE309 AMA308:AMA309 AVW308:AVW309 BFS308:BFS309 BPO308:BPO309 BZK308:BZK309 CJG308:CJG309 CTC308:CTC309 DCY308:DCY309 DMU308:DMU309 DWQ308:DWQ309 EGM308:EGM309 EQI308:EQI309 FAE308:FAE309 FKA308:FKA309 FTW308:FTW309 GDS308:GDS309 GNO308:GNO309 GXK308:GXK309 HHG308:HHG309 HRC308:HRC309 IAY308:IAY309 IKU308:IKU309 IUQ308:IUQ309 JEM308:JEM309 JOI308:JOI309 JYE308:JYE309 KIA308:KIA309 KRW308:KRW309 LBS308:LBS309 LLO308:LLO309 LVK308:LVK309 MFG308:MFG309 MPC308:MPC309 MYY308:MYY309 NIU308:NIU309 NSQ308:NSQ309 OCM308:OCM309 OMI308:OMI309 OWE308:OWE309 PGA308:PGA309 PPW308:PPW309 PZS308:PZS309 QJO308:QJO309 QTK308:QTK309 RDG308:RDG309 RNC308:RNC309 RWY308:RWY309 SGU308:SGU309 SQQ308:SQQ309 TAM308:TAM309 TKI308:TKI309 TUE308:TUE309 UEA308:UEA309 UNW308:UNW309 UXS308:UXS309 VHO308:VHO309 VRK308:VRK309 WBG308:WBG309 O308:O309 N85:N105 SX135 IZ138 SV138 ACR138 AMN138 AWJ138 BGF138 BQB138 BZX138 CJT138 CTP138 DDL138 DNH138 DXD138 EGZ138 EQV138 FAR138 FKN138 FUJ138 GEF138 GOB138 GXX138 HHT138 HRP138 IBL138 ILH138 IVD138 JEZ138 JOV138 JYR138 KIN138 KSJ138 LCF138 LMB138 LVX138 MFT138 MPP138 MZL138 NJH138 NTD138 OCZ138 OMV138 OWR138 PGN138 PQJ138 QAF138 QKB138 QTX138 RDT138 RNP138 RXL138 SHH138 SRD138 TAZ138 TKV138 TUR138 UEN138 UOJ138 UYF138 VIB138 VRX138 WBT138 WLP138 WVL138 WCC136:WCC138 N64:N83 WLC308:WLC309 WVU241 R64:R83 VSG136:VSG138 VIK136:VIK138 UYO136:UYO138 UOS136:UOS138 UEW136:UEW138 TVA136:TVA138 TLE136:TLE138 TBI136:TBI138 SRM136:SRM138 SHQ136:SHQ138 RXU136:RXU138 RNY136:RNY138 REC136:REC138 QUG136:QUG138 QKK136:QKK138 QAO136:QAO138 PQS136:PQS138 PGW136:PGW138 OXA136:OXA138 ONE136:ONE138 ODI136:ODI138 NTM136:NTM138 NJQ136:NJQ138 MZU136:MZU138 MPY136:MPY138 MGC136:MGC138 LWG136:LWG138 LMK136:LMK138 LCO136:LCO138 KSS136:KSS138 KIW136:KIW138 JZA136:JZA138 JPE136:JPE138 JFI136:JFI138 IVM136:IVM138 ILQ136:ILQ138 IBU136:IBU138 HRY136:HRY138 HIC136:HIC138 GYG136:GYG138 GOK136:GOK138 GEO136:GEO138 FUS136:FUS138 FKW136:FKW138 FBA136:FBA138 ERE136:ERE138 EHI136:EHI138 DXM136:DXM138 DNQ136:DNQ138 DDU136:DDU138 CTY136:CTY138 CKC136:CKC138 CAG136:CAG138 BQK136:BQK138 BGO136:BGO138 AWS136:AWS138 AMW136:AMW138 ADA136:ADA138 TE136:TE138 JI136:JI138 WVU136:WVU138 WLY136:WLY138 S127:S130 TI241 JM241 ADE241 ANA241 AWW241 BGS241 BQO241 CAK241 CKG241 CUC241 DDY241 DNU241 DXQ241 EHM241 ERI241 FBE241 FLA241 FUW241 GES241 GOO241 GYK241 HIG241 HSC241 IBY241 ILU241 IVQ241 JFM241 JPI241 JZE241 KJA241 KSW241 LCS241 LMO241 LWK241 MGG241 MQC241 MZY241 NJU241 NTQ241 ODM241 ONI241 OXE241 PHA241 PQW241 QAS241 QKO241 QUK241 REG241 ROC241 RXY241 SHU241 SRQ241 TBM241 TLI241 TVE241 UFA241 UOW241 UYS241 VIO241 VSK241 WCG241 WMC241 WVY241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WCA149:WCA151 J138 TK152:TK153 ADG152:ADG153 ANC152:ANC153 AWY152:AWY153 BGU152:BGU153 BQQ152:BQQ153 CAM152:CAM153 CKI152:CKI153 CUE152:CUE153 DEA152:DEA153 DNW152:DNW153 DXS152:DXS153 EHO152:EHO153 ERK152:ERK153 FBG152:FBG153 FLC152:FLC153 FUY152:FUY153 GEU152:GEU153 GOQ152:GOQ153 GYM152:GYM153 HII152:HII153 HSE152:HSE153 ICA152:ICA153 ILW152:ILW153 IVS152:IVS153 JFO152:JFO153 JPK152:JPK153 JZG152:JZG153 KJC152:KJC153 KSY152:KSY153 LCU152:LCU153 LMQ152:LMQ153 LWM152:LWM153 MGI152:MGI153 MQE152:MQE153 NAA152:NAA153 NJW152:NJW153 NTS152:NTS153 ODO152:ODO153 ONK152:ONK153 OXG152:OXG153 PHC152:PHC153 PQY152:PQY153 QAU152:QAU153 QKQ152:QKQ153 QUM152:QUM153 REI152:REI153 ROE152:ROE153 RYA152:RYA153 SHW152:SHW153 SRS152:SRS153 TBO152:TBO153 TLK152:TLK153 TVG152:TVG153 UFC152:UFC153 UOY152:UOY153 UYU152:UYU153 VIQ152:VIQ153 VSM152:VSM153 WCI152:WCI153 WME152:WME153 WWA152:WWA153 JK152:JK153 TG152:TG153 ADC152:ADC153 AMY152:AMY153 AWU152:AWU153 BGQ152:BGQ153 BQM152:BQM153 CAI152:CAI153 CKE152:CKE153 CUA152:CUA153 DDW152:DDW153 DNS152:DNS153 DXO152:DXO153 EHK152:EHK153 ERG152:ERG153 FBC152:FBC153 FKY152:FKY153 FUU152:FUU153 GEQ152:GEQ153 GOM152:GOM153 GYI152:GYI153 HIE152:HIE153 HSA152:HSA153 IBW152:IBW153 ILS152:ILS153 IVO152:IVO153 JFK152:JFK153 JPG152:JPG153 JZC152:JZC153 KIY152:KIY153 KSU152:KSU153 LCQ152:LCQ153 LMM152:LMM153 LWI152:LWI153 MGE152:MGE153 MQA152:MQA153 MZW152:MZW153 NJS152:NJS153 NTO152:NTO153 ODK152:ODK153 ONG152:ONG153 OXC152:OXC153 PGY152:PGY153 PQU152:PQU153 QAQ152:QAQ153 QKM152:QKM153 QUI152:QUI153 REE152:REE153 ROA152:ROA153 RXW152:RXW153 SHS152:SHS153 SRO152:SRO153 TBK152:TBK153 TLG152:TLG153 TVC152:TVC153 UEY152:UEY153 UOU152:UOU153 UYQ152:UYQ153 VIM152:VIM153 VSI152:VSI153 WCE152:WCE153 WMA152:WMA153 VSE149:VSE151 WCA155 VII149:VII151 VSE155 UYM149:UYM151 VII155 UOQ149:UOQ151 UYM155 UEU149:UEU151 UOQ155 TUY149:TUY151 UEU155 TLC149:TLC151 TUY155 TBG149:TBG151 TLC155 SRK149:SRK151 TBG155 SHO149:SHO151 SRK155 RXS149:RXS151 SHO155 RNW149:RNW151 RXS155 REA149:REA151 RNW155 QUE149:QUE151 REA155 QKI149:QKI151 QUE155 QAM149:QAM151 QKI155 PQQ149:PQQ151 QAM155 PGU149:PGU151 PQQ155 OWY149:OWY151 PGU155 ONC149:ONC151 OWY155 ODG149:ODG151 ONC155 NTK149:NTK151 ODG155 NJO149:NJO151 NTK155 MZS149:MZS151 NJO155 MPW149:MPW151 MZS155 MGA149:MGA151 MPW155 LWE149:LWE151 MGA155 LMI149:LMI151 LWE155 LCM149:LCM151 LMI155 KSQ149:KSQ151 LCM155 KIU149:KIU151 KSQ155 JYY149:JYY151 KIU155 JPC149:JPC151 JYY155 JFG149:JFG151 JPC155 IVK149:IVK151 JFG155 ILO149:ILO151 IVK155 IBS149:IBS151 ILO155 HRW149:HRW151 IBS155 HIA149:HIA151 HRW155 GYE149:GYE151 HIA155 GOI149:GOI151 GYE155 GEM149:GEM151 GOI155 FUQ149:FUQ151 GEM155 FKU149:FKU151 FUQ155 FAY149:FAY151 FKU155 ERC149:ERC151 FAY155 EHG149:EHG151 ERC155 DXK149:DXK151 EHG155 DNO149:DNO151 DXK155 DDS149:DDS151 DNO155 CTW149:CTW151 DDS155 CKA149:CKA151 CTW155 CAE149:CAE151 CKA155 BQI149:BQI151 CAE155 BGM149:BGM151 BQI155 AWQ149:AWQ151 BGM155 AMU149:AMU151 AWQ155 ACY149:ACY151 AMU155 TC149:TC151 ACY155 JG149:JG151 TC155 WVS149:WVS151 JG155 WVS155 S308:S309 IQ308:IQ309 WME324 WCI324 VSM324 VIQ324 UYU324 UOY324 UFC324 TVG324 TLK324 TBO324 SRS324 SHW324 RYA324 ROE324 REI324 QUM324 QKQ324 QAU324 PQY324 PHC324 OXG324 ONK324 ODO324 NTS324 NJW324 NAA324 MQE324 MGI324 LWM324 LMQ324 LCU324 KSY324 KJC324 JZG324 JPK324 JFO324 IVS324 ILW324 ICA324 HSE324 HII324 GYM324 GOQ324 GEU324 FUY324 FLC324 FBG324 ERK324 EHO324 DXS324 DNW324 DEA324 CUE324 CKI324 CAM324 BQQ324 BGU324 AWY324 ANC324 ADG324 TK324 JO324 TC139 ACY139 AMU139 AWQ139 BGM139 BQI139 CAE139 CKA139 CTW139 DDS139 DNO139 DXK139 EHG139 ERC139 FAY139 FKU139 FUQ139 GEM139 GOI139 GYE139 HIA139 HRW139 IBS139 ILO139 IVK139 JFG139 JPC139 JYY139 KIU139 KSQ139 LCM139 LMI139 LWE139 MGA139 MPW139 MZS139 NJO139 NTK139 ODG139 ONC139 OWY139 PGU139 PQQ139 QAM139 QKI139 QUE139 REA139 RNW139 RXS139 SHO139 SRK139 TBG139 TLC139 TUY139 UEU139 UOQ139 UYM139 VII139 VSE139 WCA139 WLW139 WVS139 JG139 TI140 ADE140 ANA140 AWW140 BGS140 BQO140 CAK140 CKG140 CUC140 DDY140 DNU140 DXQ140 EHM140 ERI140 FBE140 FLA140 FUW140 GES140 GOO140 GYK140 HIG140 HSC140 IBY140 ILU140 IVQ140 JFM140 JPI140 JZE140 KJA140 KSW140 LCS140 LMO140 LWK140 MGG140 MQC140 MZY140 NJU140 NTQ140 ODM140 ONI140 OXE140 PHA140 PQW140 QAS140 QKO140 QUK140 REG140 ROC140 RXY140 SHU140 SRQ140 TBM140 TLI140 TVE140 UFA140 UOW140 UYS140 VIO140 VSK140 WCG140 WMC140 WVY140 JI140 TE140 ADA140 AMW140 AWS140 BGO140 BQK140 CAG140 CKC140 CTY140 DDU140 DNQ140 DXM140 EHI140 ERE140 FBA140 FKW140 FUS140 GEO140 GOK140 GYG140 HIC140 HRY140 IBU140 ILQ140 IVM140 JFI140 JPE140 JZA140 KIW140 KSS140 LCO140 LMK140 LWG140 MGC140 MPY140 MZU140 NJQ140 NTM140 ODI140 ONE140 OXA140 PGW140 PQS140 QAO140 QKK140 QUG140 REC140 RNY140 RXU140 SHQ140 SRM140 TBI140 TLE140 TVA140 UEW140 UOS140 UYO140 VIK140 VSG140 WCC140 WLY140 WVU140 JM140 O152:O155 TC141 ACY141 AMU141 AWQ141 BGM141 BQI141 CAE141 CKA141 CTW141 DDS141 DNO141 DXK141 EHG141 ERC141 FAY141 FKU141 FUQ141 GEM141 GOI141 GYE141 HIA141 HRW141 IBS141 ILO141 IVK141 JFG141 JPC141 JYY141 KIU141 KSQ141 LCM141 LMI141 LWE141 MGA141 MPW141 MZS141 NJO141 NTK141 ODG141 ONC141 OWY141 PGU141 PQQ141 QAM141 QKI141 QUE141 REA141 RNW141 RXS141 SHO141 SRK141 TBG141 TLC141 TUY141 UEU141 UOQ141 UYM141 VII141 VSE141 WCA141 WLW141 WVS141 JG141 JM142 TI142 ADE142 ANA142 AWW142 BGS142 BQO142 CAK142 CKG142 CUC142 DDY142 DNU142 DXQ142 EHM142 ERI142 FBE142 FLA142 FUW142 GES142 GOO142 GYK142 HIG142 HSC142 IBY142 ILU142 IVQ142 JFM142 JPI142 JZE142 KJA142 KSW142 LCS142 LMO142 LWK142 MGG142 MQC142 MZY142 NJU142 NTQ142 ODM142 ONI142 OXE142 PHA142 PQW142 QAS142 QKO142 QUK142 REG142 ROC142 RXY142 SHU142 SRQ142 TBM142 TLI142 TVE142 UFA142 UOW142 UYS142 VIO142 VSK142 WCG142 WMC142 WVY142 JI142 TE142 ADA142 AMW142 AWS142 BGO142 BQK142 CAG142 CKC142 CTY142 DDU142 DNQ142 DXM142 EHI142 ERE142 FBA142 FKW142 FUS142 GEO142 GOK142 GYG142 HIC142 HRY142 IBU142 ILQ142 IVM142 JFI142 JPE142 JZA142 KIW142 KSS142 LCO142 LMK142 LWG142 MGC142 MPY142 MZU142 NJQ142 NTM142 ODI142 ONE142 OXA142 PGW142 PQS142 QAO142 QKK142 QUG142 REC142 RNY142 RXU142 SHQ142 SRM142 TBI142 TLE142 TVA142 UEW142 UOS142 UYO142 VIK142 VSG142 WCC142 WLY142 WVU142 WVS147 JG143 TC143 ACY143 AMU143 AWQ143 BGM143 BQI143 CAE143 CKA143 CTW143 DDS143 DNO143 DXK143 EHG143 ERC143 FAY143 FKU143 FUQ143 GEM143 GOI143 GYE143 HIA143 HRW143 IBS143 ILO143 IVK143 JFG143 JPC143 JYY143 KIU143 KSQ143 LCM143 LMI143 LWE143 MGA143 MPW143 MZS143 NJO143 NTK143 ODG143 ONC143 OWY143 PGU143 PQQ143 QAM143 QKI143 QUE143 REA143 RNW143 RXS143 SHO143 SRK143 TBG143 TLC143 TUY143 UEU143 UOQ143 UYM143 VII143 VSE143 WCA143 WLW143 WVS143 WVU144 WLY144 WCC144 VSG144 VIK144 UYO144 UOS144 UEW144 TVA144 TLE144 TBI144 SRM144 SHQ144 RXU144 RNY144 REC144 QUG144 QKK144 QAO144 PQS144 PGW144 OXA144 ONE144 ODI144 NTM144 NJQ144 MZU144 MPY144 MGC144 LWG144 LMK144 LCO144 KSS144 KIW144 JZA144 JPE144 JFI144 IVM144 ILQ144 IBU144 HRY144 HIC144 GYG144 GOK144 GEO144 FUS144 FKW144 FBA144 ERE144 EHI144 DXM144 DNQ144 DDU144 CTY144 CKC144 CAG144 BQK144 BGO144 AWS144 AMW144 ADA144 TE144 JI144 WVY144 WMC144 WCG144 VSK144 VIO144 UYS144 UOW144 UFA144 TVE144 TLI144 TBM144 SRQ144 SHU144 RXY144 ROC144 REG144 QUK144 QKO144 QAS144 PQW144 PHA144 OXE144 ONI144 ODM144 NTQ144 NJU144 MZY144 MQC144 MGG144 LWK144 LMO144 LCS144 KSW144 KJA144 JZE144 JPI144 JFM144 IVQ144 ILU144 IBY144 HSC144 HIG144 GYK144 GOO144 GES144 FUW144 FLA144 FBE144 ERI144 EHM144 DXQ144 DNU144 DDY144 CUC144 CKG144 CAK144 BQO144 BGS144 AWW144 ANA144 ADE144 TI144 JM144 JG147 TC147 ACY147 AMU147 AWQ147 BGM147 BQI147 CAE147 CKA147 CTW147 DDS147 DNO147 DXK147 EHG147 ERC147 FAY147 FKU147 FUQ147 GEM147 GOI147 GYE147 HIA147 HRW147 IBS147 ILO147 IVK147 JFG147 JPC147 JYY147 KIU147 KSQ147 LCM147 LMI147 LWE147 MGA147 MPW147 MZS147 NJO147 NTK147 ODG147 ONC147 OWY147 PGU147 PQQ147 QAM147 QKI147 QUE147 REA147 RNW147 RXS147 SHO147 SRK147 TBG147 TLC147 TUY147 UEU147 UOQ147 UYM147 VII147 VSE147 WCA147 O147:P151 WLW147 WLW149:WLW151 TI148 TI154 ADE148 ADE154 ANA148 ANA154 AWW148 AWW154 BGS148 BGS154 BQO148 BQO154 CAK148 CAK154 CKG148 CKG154 CUC148 CUC154 DDY148 DDY154 DNU148 DNU154 DXQ148 DXQ154 EHM148 EHM154 ERI148 ERI154 FBE148 FBE154 FLA148 FLA154 FUW148 FUW154 GES148 GES154 GOO148 GOO154 GYK148 GYK154 HIG148 HIG154 HSC148 HSC154 IBY148 IBY154 ILU148 ILU154 IVQ148 IVQ154 JFM148 JFM154 JPI148 JPI154 JZE148 JZE154 KJA148 KJA154 KSW148 KSW154 LCS148 LCS154 LMO148 LMO154 LWK148 LWK154 MGG148 MGG154 MQC148 MQC154 MZY148 MZY154 NJU148 NJU154 NTQ148 NTQ154 ODM148 ODM154 ONI148 ONI154 OXE148 OXE154 PHA148 PHA154 PQW148 PQW154 QAS148 QAS154 QKO148 QKO154 QUK148 QUK154 REG148 REG154 ROC148 ROC154 RXY148 RXY154 SHU148 SHU154 SRQ148 SRQ154 TBM148 TBM154 TLI148 TLI154 TVE148 TVE154 UFA148 UFA154 UOW148 UOW154 UYS148 UYS154 VIO148 VIO154 VSK148 VSK154 WCG148 WCG154 WMC148 WMC154 WVY148 WVY154 JI148 JI154 TE148 TE154 ADA148 ADA154 AMW148 AMW154 AWS148 AWS154 BGO148 BGO154 BQK148 BQK154 CAG148 CAG154 CKC148 CKC154 CTY148 CTY154 DDU148 DDU154 DNQ148 DNQ154 DXM148 DXM154 EHI148 EHI154 ERE148 ERE154 FBA148 FBA154 FKW148 FKW154 FUS148 FUS154 GEO148 GEO154 GOK148 GOK154 GYG148 GYG154 HIC148 HIC154 HRY148 HRY154 IBU148 IBU154 ILQ148 ILQ154 IVM148 IVM154 JFI148 JFI154 JPE148 JPE154 JZA148 JZA154 KIW148 KIW154 KSS148 KSS154 LCO148 LCO154 LMK148 LMK154 LWG148 LWG154 MGC148 MGC154 MPY148 MPY154 MZU148 MZU154 NJQ148 NJQ154 NTM148 NTM154 ODI148 ODI154 ONE148 ONE154 OXA148 OXA154 PGW148 PGW154 PQS148 PQS154 QAO148 QAO154 QKK148 QKK154 QUG148 QUG154 REC148 REC154 RNY148 RNY154 RXU148 RXU154 SHQ148 SHQ154 SRM148 SRM154 TBI148 TBI154 TLE148 TLE154 TVA148 TVA154 UEW148 UEW154 UOS148 UOS154 UYO148 UYO154 VIK148 VIK154 VSG148 VSG154 WCC148 WCC154 WLY148 WLY154 WVU148 WVU154 JM154 JM148 WVW152:WVW153 S135:S155 WLW145 WCA145 VSE145 VII145 UYM145 UOQ145 UEU145 TUY145 TLC145 TBG145 SRK145 SHO145 RXS145 RNW145 REA145 QUE145 QKI145 QAM145 PQQ145 PGU145 OWY145 ONC145 ODG145 NTK145 NJO145 MZS145 MPW145 MGA145 LWE145 LMI145 LCM145 KSQ145 KIU145 JYY145 JPC145 JFG145 IVK145 ILO145 IBS145 HRW145 HIA145 GYE145 GOI145 GEM145 FUQ145 FKU145 FAY145 ERC145 EHG145 DXK145 DNO145 DDS145 CTW145 CKA145 CAE145 BQI145 BGM145 AWQ145 AMU145 ACY145 TC145 JG145 WVS145 TI146 ADE146 ANA146 AWW146 BGS146 BQO146 CAK146 CKG146 CUC146 DDY146 DNU146 DXQ146 EHM146 ERI146 FBE146 FLA146 FUW146 GES146 GOO146 GYK146 HIG146 HSC146 IBY146 ILU146 IVQ146 JFM146 JPI146 JZE146 KJA146 KSW146 LCS146 LMO146 LWK146 MGG146 MQC146 MZY146 NJU146 NTQ146 ODM146 ONI146 OXE146 PHA146 PQW146 QAS146 QKO146 QUK146 REG146 ROC146 RXY146 SHU146 SRQ146 TBM146 TLI146 TVE146 UFA146 UOW146 UYS146 VIO146 VSK146 WCG146 WMC146 WVY146 JI146 TE146 ADA146 AMW146 AWS146 BGO146 BQK146 CAG146 CKC146 CTY146 DDU146 DNQ146 DXM146 EHI146 ERE146 FBA146 FKW146 FUS146 GEO146 GOK146 GYG146 HIC146 HRY146 IBU146 ILQ146 IVM146 JFI146 JPE146 JZA146 KIW146 KSS146 LCO146 LMK146 LWG146 MGC146 MPY146 MZU146 NJQ146 NTM146 ODI146 ONE146 OXA146 PGW146 PQS146 QAO146 QKK146 QUG146 REC146 RNY146 RXU146 SHQ146 SRM146 TBI146 TLE146 TVA146 UEW146 UOS146 UYO146 VIK146 VSG146 WCC146 WLY146 WVU146 JM146 O139:O146 JM248 WVU248 WLY248 WCC248 VSG248 VIK248 UYO248 UOS248 UEW248 TVA248 TLE248 TBI248 SRM248 SHQ248 RXU248 RNY248 REC248 QUG248 QKK248 QAO248 PQS248 PGW248 OXA248 ONE248 ODI248 NTM248 NJQ248 MZU248 MPY248 MGC248 LWG248 LMK248 LCO248 KSS248 KIW248 JZA248 JPE248 JFI248 IVM248 ILQ248 IBU248 HRY248 HIC248 GYG248 GOK248 GEO248 FUS248 FKW248 FBA248 ERE248 EHI248 DXM248 DNQ248 DDU248 CTY248 CKC248 CAG248 BQK248 BGO248 AWS248 AMW248 ADA248 TE248 JI248 WVY248 WMC248 WCG248 VSK248 VIO248 UYS248 UOW248 UFA248 TVE248 TLI248 TBM248 SRQ248 SHU248 RXY248 ROC248 REG248 QUK248 QKO248 QAS248 PQW248 PHA248 OXE248 ONI248 ODM248 NTQ248 NJU248 MZY248 MQC248 MGG248 LWK248 LMO248 LCS248 KSW248 KJA248 JZE248 JPI248 JFM248 IVQ248 ILU248 IBY248 HSC248 HIG248 GYK248 GOO248 GES248 FUW248 FLA248 FBE248 ERI248 EHM248 DXQ248 DNU248 DDY248 CUC248 CKG248 CAK248 BQO248 BGS248 AWW248 ANA248 ADE248 TI248 TI254 ADE254 ANA254 AWW254 BGS254 BQO254 CAK254 CKG254 CUC254 DDY254 DNU254 DXQ254 EHM254 ERI254 FBE254 FLA254 FUW254 GES254 GOO254 GYK254 HIG254 HSC254 IBY254 ILU254 IVQ254 JFM254 JPI254 JZE254 KJA254 KSW254 LCS254 LMO254 LWK254 MGG254 MQC254 MZY254 NJU254 NTQ254 ODM254 ONI254 OXE254 PHA254 PQW254 QAS254 QKO254 QUK254 REG254 ROC254 RXY254 SHU254 SRQ254 TBM254 TLI254 TVE254 UFA254 UOW254 UYS254 VIO254 VSK254 WCG254 WMC254 WVY254 JI254 TE254 ADA254 AMW254 AWS254 BGO254 BQK254 CAG254 CKC254 CTY254 DDU254 DNQ254 DXM254 EHI254 ERE254 FBA254 FKW254 FUS254 GEO254 GOK254 GYG254 HIC254 HRY254 IBU254 ILQ254 IVM254 JFI254 JPE254 JZA254 KIW254 KSS254 LCO254 LMK254 LWG254 MGC254 MPY254 MZU254 NJQ254 NTM254 ODI254 ONE254 OXA254 PGW254 PQS254 QAO254 QKK254 QUG254 REC254 RNY254 RXU254 SHQ254 SRM254 TBI254 TLE254 TVA254 UEW254 UOS254 UYO254 VIK254 VSG254 WCC254 WLY254 WVU254 JM254 WVU272 WLY272 WCC272 VSG272 VIK272 UYO272 UOS272 UEW272 TVA272 TLE272 TBI272 SRM272 SHQ272 RXU272 RNY272 REC272 QUG272 QKK272 QAO272 PQS272 PGW272 OXA272 ONE272 ODI272 NTM272 NJQ272 MZU272 MPY272 MGC272 LWG272 LMK272 LCO272 KSS272 KIW272 JZA272 JPE272 JFI272 IVM272 ILQ272 IBU272 HRY272 HIC272 GYG272 GOK272 GEO272 FUS272 FKW272 FBA272 ERE272 EHI272 DXM272 DNQ272 DDU272 CTY272 CKC272 CAG272 BQK272 BGO272 AWS272 AMW272 ADA272 TE272 JI272 WVY272 WMC272 WCG272 VSK272 VIO272 UYS272 UOW272 UFA272 TVE272 TLI272 TBM272 SRQ272 SHU272 RXY272 ROC272 REG272 QUK272 QKO272 QAS272 PQW272 PHA272 OXE272 ONI272 ODM272 NTQ272 NJU272 MZY272 MQC272 MGG272 LWK272 LMO272 LCS272 KSW272 KJA272 JZE272 JPI272 JFM272 IVQ272 ILU272 IBY272 HSC272 HIG272 GYK272 GOO272 GES272 FUW272 FLA272 FBE272 ERI272 EHM272 DXQ272 DNU272 DDY272 CUC272 CKG272 CAK272 BQO272 BGS272 AWW272 ANA272 ADE272 TI272 O270:O273 JM272 JM278 O276:O279 TI278 ADE278 ANA278 AWW278 BGS278 BQO278 CAK278 CKG278 CUC278 DDY278 DNU278 DXQ278 EHM278 ERI278 FBE278 FLA278 FUW278 GES278 GOO278 GYK278 HIG278 HSC278 IBY278 ILU278 IVQ278 JFM278 JPI278 JZE278 KJA278 KSW278 LCS278 LMO278 LWK278 MGG278 MQC278 MZY278 NJU278 NTQ278 ODM278 ONI278 OXE278 PHA278 PQW278 QAS278 QKO278 QUK278 REG278 ROC278 RXY278 SHU278 SRQ278 TBM278 TLI278 TVE278 UFA278 UOW278 UYS278 VIO278 VSK278 WCG278 WMC278 WVY278 JI278 TE278 ADA278 AMW278 AWS278 BGO278 BQK278 CAG278 CKC278 CTY278 DDU278 DNQ278 DXM278 EHI278 ERE278 FBA278 FKW278 FUS278 GEO278 GOK278 GYG278 HIC278 HRY278 IBU278 ILQ278 IVM278 JFI278 JPE278 JZA278 KIW278 KSS278 LCO278 LMK278 LWG278 MGC278 MPY278 MZU278 NJQ278 NTM278 ODI278 ONE278 OXA278 PGW278 PQS278 QAO278 QKK278 QUG278 REC278 RNY278 RXU278 SHQ278 SRM278 TBI278 TLE278 TVA278 UEW278 UOS278 UYO278 VIK278 VSG278 WCC278 WLY278 WVU278 WLY284 WCC284 VSG284 VIK284 UYO284 UOS284 UEW284 TVA284 TLE284 TBI284 SRM284 SHQ284 RXU284 RNY284 REC284 QUG284 QKK284 QAO284 PQS284 PGW284 OXA284 ONE284 ODI284 NTM284 NJQ284 MZU284 MPY284 MGC284 LWG284 LMK284 LCO284 KSS284 KIW284 JZA284 JPE284 JFI284 IVM284 ILQ284 IBU284 HRY284 HIC284 GYG284 GOK284 GEO284 FUS284 FKW284 FBA284 ERE284 EHI284 DXM284 DNQ284 DDU284 CTY284 CKC284 CAG284 BQK284 BGO284 AWS284 AMW284 ADA284 TE284 JI284 WVY284 WMC284 WCG284 VSK284 VIO284 UYS284 UOW284 UFA284 TVE284 TLI284 TBM284 SRQ284 SHU284 RXY284 ROC284 REG284 QUK284 QKO284 QAS284 PQW284 PHA284 OXE284 ONI284 ODM284 NTQ284 NJU284 MZY284 MQC284 MGG284 LWK284 LMO284 LCS284 KSW284 KJA284 JZE284 JPI284 JFM284 IVQ284 ILU284 IBY284 HSC284 HIG284 GYK284 GOO284 GES284 FUW284 FLA284 FBE284 ERI284 EHM284 DXQ284 DNU284 DDY284 CUC284 CKG284 CAK284 BQO284 BGS284 AWW284 ANA284 ADE284 TI284 O282:O285 JM284 WVU284 O288:O290 WVU290 JM290 TI290 ADE290 ANA290 AWW290 BGS290 BQO290 CAK290 CKG290 CUC290 DDY290 DNU290 DXQ290 EHM290 ERI290 FBE290 FLA290 FUW290 GES290 GOO290 GYK290 HIG290 HSC290 IBY290 ILU290 IVQ290 JFM290 JPI290 JZE290 KJA290 KSW290 LCS290 LMO290 LWK290 MGG290 MQC290 MZY290 NJU290 NTQ290 ODM290 ONI290 OXE290 PHA290 PQW290 QAS290 QKO290 QUK290 REG290 ROC290 RXY290 SHU290 SRQ290 TBM290 TLI290 TVE290 UFA290 UOW290 UYS290 VIO290 VSK290 WCG290 WMC290 WVY290 JI290 TE290 ADA290 AMW290 AWS290 BGO290 BQK290 CAG290 CKC290 CTY290 DDU290 DNQ290 DXM290 EHI290 ERE290 FBA290 FKW290 FUS290 GEO290 GOK290 GYG290 HIC290 HRY290 IBU290 ILQ290 IVM290 JFI290 JPE290 JZA290 KIW290 KSS290 LCO290 LMK290 LWG290 MGC290 MPY290 MZU290 NJQ290 NTM290 ODI290 ONE290 OXA290 PGW290 PQS290 QAO290 QKK290 QUG290 REC290 RNY290 RXU290 SHQ290 SRM290 TBI290 TLE290 TVA290 UEW290 UOS290 UYO290 VIK290 VSG290 WCC290 WLY290 WCC257 VSG257 VIK257 UYO257 UOS257 UEW257 TVA257 TLE257 TBI257 SRM257 SHQ257 RXU257 RNY257 REC257 QUG257 QKK257 QAO257 PQS257 PGW257 OXA257 ONE257 ODI257 NTM257 NJQ257 MZU257 MPY257 MGC257 LWG257 LMK257 LCO257 KSS257 KIW257 JZA257 JPE257 JFI257 IVM257 ILQ257 IBU257 HRY257 HIC257 GYG257 GOK257 GEO257 FUS257 FKW257 FBA257 ERE257 EHI257 DXM257 DNQ257 DDU257 CTY257 CKC257 CAG257 BQK257 BGO257 AWS257 AMW257 ADA257 TE257 JI257 WVY257 WMC257 WCG257 VSK257 VIO257 UYS257 UOW257 UFA257 TVE257 TLI257 TBM257 SRQ257 SHU257 RXY257 ROC257 REG257 QUK257 QKO257 QAS257 PQW257 PHA257 OXE257 ONI257 ODM257 NTQ257 NJU257 MZY257 MQC257 MGG257 LWK257 LMO257 LCS257 KSW257 KJA257 JZE257 JPI257 JFM257 IVQ257 ILU257 IBY257 HSC257 HIG257 GYK257 GOO257 GES257 FUW257 FLA257 FBE257 ERI257 EHM257 DXQ257 DNU257 DDY257 CUC257 CKG257 CAK257 BQO257 BGS257 AWW257 ANA257 ADE257 TI257 JM257 WVU257 WLY257 WLY260 WVU260 JM260 TI260 ADE260 ANA260 AWW260 BGS260 BQO260 CAK260 CKG260 CUC260 DDY260 DNU260 DXQ260 EHM260 ERI260 FBE260 FLA260 FUW260 GES260 GOO260 GYK260 HIG260 HSC260 IBY260 ILU260 IVQ260 JFM260 JPI260 JZE260 KJA260 KSW260 LCS260 LMO260 LWK260 MGG260 MQC260 MZY260 NJU260 NTQ260 ODM260 ONI260 OXE260 PHA260 PQW260 QAS260 QKO260 QUK260 REG260 ROC260 RXY260 SHU260 SRQ260 TBM260 TLI260 TVE260 UFA260 UOW260 UYS260 VIO260 VSK260 WCG260 WMC260 WVY260 JI260 TE260 ADA260 AMW260 AWS260 BGO260 BQK260 CAG260 CKC260 CTY260 DDU260 DNQ260 DXM260 EHI260 ERE260 FBA260 FKW260 FUS260 GEO260 GOK260 GYG260 HIC260 HRY260 IBU260 ILQ260 IVM260 JFI260 JPE260 JZA260 KIW260 KSS260 LCO260 LMK260 LWG260 MGC260 MPY260 MZU260 NJQ260 NTM260 ODI260 ONE260 OXA260 PGW260 PQS260 QAO260 QKK260 QUG260 REC260 RNY260 RXU260 SHQ260 SRM260 TBI260 TLE260 TVA260 UEW260 UOS260 UYO260 VIK260 VSG260 WCC260 R226:R263 VSG263 VIK263 UYO263 UOS263 UEW263 TVA263 TLE263 TBI263 SRM263 SHQ263 RXU263 RNY263 REC263 QUG263 QKK263 QAO263 PQS263 PGW263 OXA263 ONE263 ODI263 NTM263 NJQ263 MZU263 MPY263 MGC263 LWG263 LMK263 LCO263 KSS263 KIW263 JZA263 JPE263 JFI263 IVM263 ILQ263 IBU263 HRY263 HIC263 GYG263 GOK263 GEO263 FUS263 FKW263 FBA263 ERE263 EHI263 DXM263 DNQ263 DDU263 CTY263 CKC263 CAG263 BQK263 BGO263 AWS263 AMW263 ADA263 TE263 JI263 WVY263 WMC263 WCG263 VSK263 VIO263 UYS263 UOW263 UFA263 TVE263 TLI263 TBM263 SRQ263 SHU263 RXY263 ROC263 REG263 QUK263 QKO263 QAS263 PQW263 PHA263 OXE263 ONI263 ODM263 NTQ263 NJU263 MZY263 MQC263 MGG263 LWK263 LMO263 LCS263 KSW263 KJA263 JZE263 JPI263 JFM263 IVQ263 ILU263 IBY263 HSC263 HIG263 GYK263 GOO263 GES263 FUW263 FLA263 FBE263 ERI263 EHM263 DXQ263 DNU263 DDY263 CUC263 CKG263 CAK263 BQO263 BGS263 AWW263 ANA263 ADE263 TI263 JM263 WVU263 WLY263 WCC263 WLY266 WVU266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JI266 TE266 ADA266 AMW266 AWS266 BGO266 BQK266 CAG266 CKC266 CTY266 DDU266 DNQ266 DXM266 EHI266 ERE266 FBA266 FKW266 FUS266 GEO266 GOK266 GYG266 HIC266 HRY266 IBU266 ILQ266 IVM266 JFI266 JPE266 JZA266 KIW266 KSS266 LCO266 LMK266 LWG266 MGC266 MPY266 MZU266 NJQ266 NTM266 ODI266 ONE266 OXA266 PGW266 PQS266 QAO266 QKK266 QUG266 REC266 RNY266 RXU266 SHQ266 SRM266 TBI266 TLE266 TVA266 UEW266 UOS266 UYO266 VIK266 VSG266 WCC266 S264:S290 O264:O267 R310 O311 WWA324 S319 O319 S324 R315 S316 O331:O894 O316 R317:R318 S331:S893 AMY331:AMY333 WWA156 JO156 TK156 ADG156 ANC156 AWY156 BGU156 BQQ156 CAM156 CKI156 CUE156 DEA156 DNW156 DXS156 EHO156 ERK156 FBG156 FLC156 FUY156 GEU156 GOQ156 GYM156 HII156 HSE156 ICA156 ILW156 IVS156 JFO156 JPK156 JZG156 KJC156 KSY156 LCU156 LMQ156 LWM156 MGI156 MQE156 NAA156 NJW156 NTS156 ODO156 ONK156 OXG156 PHC156 PQY156 QAU156 QKQ156 QUM156 REI156 ROE156 RYA156 SHW156 SRS156 TBO156 TLK156 TVG156 UFC156 UOY156 UYU156 VIQ156 VSM156 WCI156 WME156 WLW155 AMY156 AWU331:AWU333 AWU156 BGQ331:BGQ333 BGQ156 BQM331:BQM333 BQM156 CAI331:CAI333 CAI156 CKE331:CKE333 CKE156 CUA331:CUA333 CUA156 DDW331:DDW333 DDW156 DNS331:DNS333 DNS156 DXO331:DXO333 DXO156 EHK331:EHK333 EHK156 ERG331:ERG333 ERG156 FBC331:FBC333 FBC156 FKY331:FKY333 FKY156 FUU331:FUU333 FUU156 GEQ331:GEQ333 GEQ156 GOM331:GOM333 GOM156 GYI331:GYI333 GYI156 HIE331:HIE333 HIE156 HSA331:HSA333 HSA156 IBW331:IBW333 IBW156 ILS331:ILS333 ILS156 IVO331:IVO333 IVO156 JFK331:JFK333 JFK156 JPG331:JPG333 JPG156 JZC331:JZC333 JZC156 KIY331:KIY333 KIY156 KSU331:KSU333 KSU156 LCQ331:LCQ333 LCQ156 LMM331:LMM333 LMM156 LWI331:LWI333 LWI156 MGE331:MGE333 MGE156 MQA331:MQA333 MQA156 MZW331:MZW333 MZW156 NJS331:NJS333 NJS156 NTO331:NTO333 NTO156 ODK331:ODK333 ODK156 ONG331:ONG333 ONG156 OXC331:OXC333 OXC156 PGY331:PGY333 PGY156 PQU331:PQU333 PQU156 QAQ331:QAQ333 QAQ156 QKM331:QKM333 QKM156 QUI331:QUI333 QUI156 REE331:REE333 REE156 ROA331:ROA333 ROA156 RXW331:RXW333 RXW156 SHS331:SHS333 SHS156 SRO331:SRO333 SRO156 TBK331:TBK333 TBK156 TLG331:TLG333 TLG156 TVC331:TVC333 TVC156 UEY331:UEY333 UEY156 UOU331:UOU333 UOU156 UYQ331:UYQ333 UYQ156 VIM331:VIM333 VIM156 VSI331:VSI333 VSI156 WCE331:WCE333 WCE156 WMA331:WMA333 WMA156 WVW331:WVW333 WVW156 JK331:JK333 JK156 TG331:TG333 TG156 ADC331:ADC333 ADC156 ADC324 TG324 JK324 WVW324 WMA324 WCE324 VSI324 VIM324 UYQ324 UOU324 UEY324 TVC324 TLG324 TBK324 SRO324 SHS324 RXW324 ROA324 REE324 QUI324 QKM324 QAQ324 PQU324 PGY324 OXC324 ONG324 ODK324 NTO324 NJS324 MZW324 MQA324 MGE324 LWI324 LMM324 LCQ324 KSU324 KIY324 JZC324 JPG324 JFK324 IVO324 ILS324 IBW324 HSA324 HIE324 GYI324 GOM324 GEQ324 FUU324 FKY324 FBC324 ERG324 EHK324 DXO324 DNS324 DDW324 CUA324 CKE324 CAI324 BQM324 BGQ324 AWU324 AMY324 O324 S311 S313:S314 WVU311:WVU314 WLY311:WLY314 WCC311:WCC314 VSG311:VSG314 VIK311:VIK314 UYO311:UYO314 UOS311:UOS314 UEW311:UEW314 TVA311:TVA314 TLE311:TLE314 TBI311:TBI314 SRM311:SRM314 SHQ311:SHQ314 RXU311:RXU314 RNY311:RNY314 REC311:REC314 QUG311:QUG314 QKK311:QKK314 QAO311:QAO314 PQS311:PQS314 PGW311:PGW314 OXA311:OXA314 ONE311:ONE314 ODI311:ODI314 NTM311:NTM314 NJQ311:NJQ314 MZU311:MZU314 MPY311:MPY314 MGC311:MGC314 LWG311:LWG314 LMK311:LMK314 LCO311:LCO314 KSS311:KSS314 KIW311:KIW314 JZA311:JZA314 JPE311:JPE314 JFI311:JFI314 IVM311:IVM314 ILQ311:ILQ314 IBU311:IBU314 HRY311:HRY314 HIC311:HIC314 GYG311:GYG314 GOK311:GOK314 GEO311:GEO314 FUS311:FUS314 FKW311:FKW314 FBA311:FBA314 ERE311:ERE314 EHI311:EHI314 DXM311:DXM314 DNQ311:DNQ314 DDU311:DDU314 CTY311:CTY314 CKC311:CKC314 CAG311:CAG314 BQK311:BQK314 BGO311:BGO314 AWS311:AWS314 AMW311:AMW314 ADA311:ADA314 TE311:TE314 JI311:JI314 WVY311:WVY312 WMC311:WMC312 WCG311:WCG312 VSK311:VSK312 VIO311:VIO312 UYS311:UYS312 UOW311:UOW312 UFA311:UFA312 TVE311:TVE312 TLI311:TLI312 TBM311:TBM312 SRQ311:SRQ312 SHU311:SHU312 RXY311:RXY312 ROC311:ROC312 REG311:REG312 QUK311:QUK312 QKO311:QKO312 QAS311:QAS312 PQW311:PQW312 PHA311:PHA312 OXE311:OXE312 ONI311:ONI312 ODM311:ODM312 NTQ311:NTQ312 NJU311:NJU312 MZY311:MZY312 MQC311:MQC312 MGG311:MGG312 LWK311:LWK312 LMO311:LMO312 LCS311:LCS312 KSW311:KSW312 KJA311:KJA312 JZE311:JZE312 JPI311:JPI312 JFM311:JFM312 IVQ311:IVQ312 ILU311:ILU312 IBY311:IBY312 HSC311:HSC312 HIG311:HIG312 GYK311:GYK312 GOO311:GOO312 GES311:GES312 FUW311:FUW312 FLA311:FLA312 FBE311:FBE312 ERI311:ERI312 EHM311:EHM312 DXQ311:DXQ312 DNU311:DNU312 DDY311:DDY312 CUC311:CUC312 CKG311:CKG312 CAK311:CAK312 BQO311:BQO312 BGS311:BGS312 AWW311:AWW312 ANA311:ANA312 ADE311:ADE312 TI311:TI312 JM311:JM312 R312 JM319:JM320 TI319:TI320 ADE319:ADE320 ANA319:ANA320 AWW319:AWW320 BGS319:BGS320 BQO319:BQO320 CAK319:CAK320 CKG319:CKG320 CUC319:CUC320 DDY319:DDY320 DNU319:DNU320 DXQ319:DXQ320 EHM319:EHM320 ERI319:ERI320 FBE319:FBE320 FLA319:FLA320 FUW319:FUW320 GES319:GES320 GOO319:GOO320 GYK319:GYK320 HIG319:HIG320 HSC319:HSC320 IBY319:IBY320 ILU319:ILU320 IVQ319:IVQ320 JFM319:JFM320 JPI319:JPI320 JZE319:JZE320 KJA319:KJA320 KSW319:KSW320 LCS319:LCS320 LMO319:LMO320 LWK319:LWK320 MGG319:MGG320 MQC319:MQC320 MZY319:MZY320 NJU319:NJU320 NTQ319:NTQ320 ODM319:ODM320 ONI319:ONI320 OXE319:OXE320 PHA319:PHA320 PQW319:PQW320 QAS319:QAS320 QKO319:QKO320 QUK319:QUK320 REG319:REG320 ROC319:ROC320 RXY319:RXY320 SHU319:SHU320 SRQ319:SRQ320 TBM319:TBM320 TLI319:TLI320 TVE319:TVE320 UFA319:UFA320 UOW319:UOW320 UYS319:UYS320 VIO319:VIO320 VSK319:VSK320 WCG319:WCG320 WMC319:WMC320 WVY319:WVY320 JI319:JI320 TE319:TE320 ADA319:ADA320 AMW319:AMW320 AWS319:AWS320 BGO319:BGO320 BQK319:BQK320 CAG319:CAG320 CKC319:CKC320 CTY319:CTY320 DDU319:DDU320 DNQ319:DNQ320 DXM319:DXM320 EHI319:EHI320 ERE319:ERE320 FBA319:FBA320 FKW319:FKW320 FUS319:FUS320 GEO319:GEO320 GOK319:GOK320 GYG319:GYG320 HIC319:HIC320 HRY319:HRY320 IBU319:IBU320 ILQ319:ILQ320 IVM319:IVM320 JFI319:JFI320 JPE319:JPE320 JZA319:JZA320 KIW319:KIW320 KSS319:KSS320 LCO319:LCO320 LMK319:LMK320 LWG319:LWG320 MGC319:MGC320 MPY319:MPY320 MZU319:MZU320 NJQ319:NJQ320 NTM319:NTM320 ODI319:ODI320 ONE319:ONE320 OXA319:OXA320 PGW319:PGW320 PQS319:PQS320 QAO319:QAO320 QKK319:QKK320 QUG319:QUG320 REC319:REC320 RNY319:RNY320 RXU319:RXU320 SHQ319:SHQ320 SRM319:SRM320 TBI319:TBI320 TLE319:TLE320 TVA319:TVA320 UEW319:UEW320 UOS319:UOS320 UYO319:UYO320 VIK319:VIK320 VSG319:VSG320 WCC319:WCC320 WLY319:WLY320 WVU319:WVU320 R320:R321 O322 S322 WVU322:WVU323 WLY322:WLY323 WCC322:WCC323 VSG322:VSG323 VIK322:VIK323 UYO322:UYO323 UOS322:UOS323 UEW322:UEW323 TVA322:TVA323 TLE322:TLE323 TBI322:TBI323 SRM322:SRM323 SHQ322:SHQ323 RXU322:RXU323 RNY322:RNY323 REC322:REC323 QUG322:QUG323 QKK322:QKK323 QAO322:QAO323 PQS322:PQS323 PGW322:PGW323 OXA322:OXA323 ONE322:ONE323 ODI322:ODI323 NTM322:NTM323 NJQ322:NJQ323 MZU322:MZU323 MPY322:MPY323 MGC322:MGC323 LWG322:LWG323 LMK322:LMK323 LCO322:LCO323 KSS322:KSS323 KIW322:KIW323 JZA322:JZA323 JPE322:JPE323 JFI322:JFI323 IVM322:IVM323 ILQ322:ILQ323 IBU322:IBU323 HRY322:HRY323 HIC322:HIC323 GYG322:GYG323 GOK322:GOK323 GEO322:GEO323 FUS322:FUS323 FKW322:FKW323 FBA322:FBA323 ERE322:ERE323 EHI322:EHI323 DXM322:DXM323 DNQ322:DNQ323 DDU322:DDU323 CTY322:CTY323 CKC322:CKC323 CAG322:CAG323 BQK322:BQK323 BGO322:BGO323 AWS322:AWS323 AMW322:AMW323 ADA322:ADA323 TE322:TE323 JI322:JI323 WVY322:WVY323 WMC322:WMC323 WCG322:WCG323 VSK322:VSK323 VIO322:VIO323 UYS322:UYS323 UOW322:UOW323 UFA322:UFA323 TVE322:TVE323 TLI322:TLI323 TBM322:TBM323 SRQ322:SRQ323 SHU322:SHU323 RXY322:RXY323 ROC322:ROC323 REG322:REG323 QUK322:QUK323 QKO322:QKO323 QAS322:QAS323 PQW322:PQW323 PHA322:PHA323 OXE322:OXE323 ONI322:ONI323 ODM322:ODM323 NTQ322:NTQ323 NJU322:NJU323 MZY322:MZY323 MQC322:MQC323 MGG322:MGG323 LWK322:LWK323 LMO322:LMO323 LCS322:LCS323 KSW322:KSW323 KJA322:KJA323 JZE322:JZE323 JPI322:JPI323 JFM322:JFM323 IVQ322:IVQ323 ILU322:ILU323 IBY322:IBY323 HSC322:HSC323 HIG322:HIG323 GYK322:GYK323 GOO322:GOO323 GES322:GES323 FUW322:FUW323 FLA322:FLA323 FBE322:FBE323 ERI322:ERI323 EHM322:EHM323 DXQ322:DXQ323 DNU322:DNU323 DDY322:DDY323 CUC322:CUC323 CKG322:CKG323 CAK322:CAK323 BQO322:BQO323 BGS322:BGS323 AWW322:AWW323 ANA322:ANA323 ADE322:ADE323 TI322:TI323 JM322:JM323 R323 JM316:JM317 JM334:JM893 TI316:TI317 TI334:TI893 ADE316:ADE317 ADE334:ADE893 ANA316:ANA317 ANA334:ANA893 AWW316:AWW317 AWW334:AWW893 BGS316:BGS317 BGS334:BGS893 BQO316:BQO317 BQO334:BQO893 CAK316:CAK317 CAK334:CAK893 CKG316:CKG317 CKG334:CKG893 CUC316:CUC317 CUC334:CUC893 DDY316:DDY317 DDY334:DDY893 DNU316:DNU317 DNU334:DNU893 DXQ316:DXQ317 DXQ334:DXQ893 EHM316:EHM317 EHM334:EHM893 ERI316:ERI317 ERI334:ERI893 FBE316:FBE317 FBE334:FBE893 FLA316:FLA317 FLA334:FLA893 FUW316:FUW317 FUW334:FUW893 GES316:GES317 GES334:GES893 GOO316:GOO317 GOO334:GOO893 GYK316:GYK317 GYK334:GYK893 HIG316:HIG317 HIG334:HIG893 HSC316:HSC317 HSC334:HSC893 IBY316:IBY317 IBY334:IBY893 ILU316:ILU317 ILU334:ILU893 IVQ316:IVQ317 IVQ334:IVQ893 JFM316:JFM317 JFM334:JFM893 JPI316:JPI317 JPI334:JPI893 JZE316:JZE317 JZE334:JZE893 KJA316:KJA317 KJA334:KJA893 KSW316:KSW317 KSW334:KSW893 LCS316:LCS317 LCS334:LCS893 LMO316:LMO317 LMO334:LMO893 LWK316:LWK317 LWK334:LWK893 MGG316:MGG317 MGG334:MGG893 MQC316:MQC317 MQC334:MQC893 MZY316:MZY317 MZY334:MZY893 NJU316:NJU317 NJU334:NJU893 NTQ316:NTQ317 NTQ334:NTQ893 ODM316:ODM317 ODM334:ODM893 ONI316:ONI317 ONI334:ONI893 OXE316:OXE317 OXE334:OXE893 PHA316:PHA317 PHA334:PHA893 PQW316:PQW317 PQW334:PQW893 QAS316:QAS317 QAS334:QAS893 QKO316:QKO317 QKO334:QKO893 QUK316:QUK317 QUK334:QUK893 REG316:REG317 REG334:REG893 ROC316:ROC317 ROC334:ROC893 RXY316:RXY317 RXY334:RXY893 SHU316:SHU317 SHU334:SHU893 SRQ316:SRQ317 SRQ334:SRQ893 TBM316:TBM317 TBM334:TBM893 TLI316:TLI317 TLI334:TLI893 TVE316:TVE317 TVE334:TVE893 UFA316:UFA317 UFA334:UFA893 UOW316:UOW317 UOW334:UOW893 UYS316:UYS317 UYS334:UYS893 VIO316:VIO317 VIO334:VIO893 VSK316:VSK317 VSK334:VSK893 WCG316:WCG317 WCG334:WCG893 WMC316:WMC317 WMC334:WMC893 WVY316:WVY317 WVY334:WVY893 JI316:JI317 JI334:JI894 TE316:TE317 TE334:TE894 ADA316:ADA317 ADA334:ADA894 AMW316:AMW317 AMW334:AMW894 AWS316:AWS317 AWS334:AWS894 BGO316:BGO317 BGO334:BGO894 BQK316:BQK317 BQK334:BQK894 CAG316:CAG317 CAG334:CAG894 CKC316:CKC317 CKC334:CKC894 CTY316:CTY317 CTY334:CTY894 DDU316:DDU317 DDU334:DDU894 DNQ316:DNQ317 DNQ334:DNQ894 DXM316:DXM317 DXM334:DXM894 EHI316:EHI317 EHI334:EHI894 ERE316:ERE317 ERE334:ERE894 FBA316:FBA317 FBA334:FBA894 FKW316:FKW317 FKW334:FKW894 FUS316:FUS317 FUS334:FUS894 GEO316:GEO317 GEO334:GEO894 GOK316:GOK317 GOK334:GOK894 GYG316:GYG317 GYG334:GYG894 HIC316:HIC317 HIC334:HIC894 HRY316:HRY317 HRY334:HRY894 IBU316:IBU317 IBU334:IBU894 ILQ316:ILQ317 ILQ334:ILQ894 IVM316:IVM317 IVM334:IVM894 JFI316:JFI317 JFI334:JFI894 JPE316:JPE317 JPE334:JPE894 JZA316:JZA317 JZA334:JZA894 KIW316:KIW317 KIW334:KIW894 KSS316:KSS317 KSS334:KSS894 LCO316:LCO317 LCO334:LCO894 LMK316:LMK317 LMK334:LMK894 LWG316:LWG317 LWG334:LWG894 MGC316:MGC317 MGC334:MGC894 MPY316:MPY317 MPY334:MPY894 MZU316:MZU317 MZU334:MZU894 NJQ316:NJQ317 NJQ334:NJQ894 NTM316:NTM317 NTM334:NTM894 ODI316:ODI317 ODI334:ODI894 ONE316:ONE317 ONE334:ONE894 OXA316:OXA317 OXA334:OXA894 PGW316:PGW317 PGW334:PGW894 PQS316:PQS317 PQS334:PQS894 QAO316:QAO317 QAO334:QAO894 QKK316:QKK317 QKK334:QKK894 QUG316:QUG317 QUG334:QUG894 REC316:REC317 REC334:REC894 RNY316:RNY317 RNY334:RNY894 RXU316:RXU317 RXU334:RXU894 SHQ316:SHQ317 SHQ334:SHQ894 SRM316:SRM317 SRM334:SRM894 TBI316:TBI317 TBI334:TBI894 TLE316:TLE317 TLE334:TLE894 TVA316:TVA317 TVA334:TVA894 UEW316:UEW317 UEW334:UEW894 UOS316:UOS317 UOS334:UOS894 UYO316:UYO317 UYO334:UYO894 VIK316:VIK317 VIK334:VIK894 VSG316:VSG317 VSG334:VSG894 WCC316:WCC317 WCC334:WCC894 WLY316:WLY317 WLY334:WLY894 WVU316:WVU317 WVU334:WVU894</xm:sqref>
        </x14:dataValidation>
        <x14:dataValidation type="whole" allowBlank="1" showInputMessage="1" showErrorMessage="1">
          <x14:formula1>
            <xm:f>0</xm:f>
          </x14:formula1>
          <x14:formula2>
            <xm:f>100</xm:f>
          </x14:formula2>
          <xm:sqref>N65601:N66429 JH65601:JH66429 TD65601:TD66429 ACZ65601:ACZ66429 AMV65601:AMV66429 AWR65601:AWR66429 BGN65601:BGN66429 BQJ65601:BQJ66429 CAF65601:CAF66429 CKB65601:CKB66429 CTX65601:CTX66429 DDT65601:DDT66429 DNP65601:DNP66429 DXL65601:DXL66429 EHH65601:EHH66429 ERD65601:ERD66429 FAZ65601:FAZ66429 FKV65601:FKV66429 FUR65601:FUR66429 GEN65601:GEN66429 GOJ65601:GOJ66429 GYF65601:GYF66429 HIB65601:HIB66429 HRX65601:HRX66429 IBT65601:IBT66429 ILP65601:ILP66429 IVL65601:IVL66429 JFH65601:JFH66429 JPD65601:JPD66429 JYZ65601:JYZ66429 KIV65601:KIV66429 KSR65601:KSR66429 LCN65601:LCN66429 LMJ65601:LMJ66429 LWF65601:LWF66429 MGB65601:MGB66429 MPX65601:MPX66429 MZT65601:MZT66429 NJP65601:NJP66429 NTL65601:NTL66429 ODH65601:ODH66429 OND65601:OND66429 OWZ65601:OWZ66429 PGV65601:PGV66429 PQR65601:PQR66429 QAN65601:QAN66429 QKJ65601:QKJ66429 QUF65601:QUF66429 REB65601:REB66429 RNX65601:RNX66429 RXT65601:RXT66429 SHP65601:SHP66429 SRL65601:SRL66429 TBH65601:TBH66429 TLD65601:TLD66429 TUZ65601:TUZ66429 UEV65601:UEV66429 UOR65601:UOR66429 UYN65601:UYN66429 VIJ65601:VIJ66429 VSF65601:VSF66429 WCB65601:WCB66429 WLX65601:WLX66429 WVT65601:WVT66429 N131137:N131965 JH131137:JH131965 TD131137:TD131965 ACZ131137:ACZ131965 AMV131137:AMV131965 AWR131137:AWR131965 BGN131137:BGN131965 BQJ131137:BQJ131965 CAF131137:CAF131965 CKB131137:CKB131965 CTX131137:CTX131965 DDT131137:DDT131965 DNP131137:DNP131965 DXL131137:DXL131965 EHH131137:EHH131965 ERD131137:ERD131965 FAZ131137:FAZ131965 FKV131137:FKV131965 FUR131137:FUR131965 GEN131137:GEN131965 GOJ131137:GOJ131965 GYF131137:GYF131965 HIB131137:HIB131965 HRX131137:HRX131965 IBT131137:IBT131965 ILP131137:ILP131965 IVL131137:IVL131965 JFH131137:JFH131965 JPD131137:JPD131965 JYZ131137:JYZ131965 KIV131137:KIV131965 KSR131137:KSR131965 LCN131137:LCN131965 LMJ131137:LMJ131965 LWF131137:LWF131965 MGB131137:MGB131965 MPX131137:MPX131965 MZT131137:MZT131965 NJP131137:NJP131965 NTL131137:NTL131965 ODH131137:ODH131965 OND131137:OND131965 OWZ131137:OWZ131965 PGV131137:PGV131965 PQR131137:PQR131965 QAN131137:QAN131965 QKJ131137:QKJ131965 QUF131137:QUF131965 REB131137:REB131965 RNX131137:RNX131965 RXT131137:RXT131965 SHP131137:SHP131965 SRL131137:SRL131965 TBH131137:TBH131965 TLD131137:TLD131965 TUZ131137:TUZ131965 UEV131137:UEV131965 UOR131137:UOR131965 UYN131137:UYN131965 VIJ131137:VIJ131965 VSF131137:VSF131965 WCB131137:WCB131965 WLX131137:WLX131965 WVT131137:WVT131965 N196673:N197501 JH196673:JH197501 TD196673:TD197501 ACZ196673:ACZ197501 AMV196673:AMV197501 AWR196673:AWR197501 BGN196673:BGN197501 BQJ196673:BQJ197501 CAF196673:CAF197501 CKB196673:CKB197501 CTX196673:CTX197501 DDT196673:DDT197501 DNP196673:DNP197501 DXL196673:DXL197501 EHH196673:EHH197501 ERD196673:ERD197501 FAZ196673:FAZ197501 FKV196673:FKV197501 FUR196673:FUR197501 GEN196673:GEN197501 GOJ196673:GOJ197501 GYF196673:GYF197501 HIB196673:HIB197501 HRX196673:HRX197501 IBT196673:IBT197501 ILP196673:ILP197501 IVL196673:IVL197501 JFH196673:JFH197501 JPD196673:JPD197501 JYZ196673:JYZ197501 KIV196673:KIV197501 KSR196673:KSR197501 LCN196673:LCN197501 LMJ196673:LMJ197501 LWF196673:LWF197501 MGB196673:MGB197501 MPX196673:MPX197501 MZT196673:MZT197501 NJP196673:NJP197501 NTL196673:NTL197501 ODH196673:ODH197501 OND196673:OND197501 OWZ196673:OWZ197501 PGV196673:PGV197501 PQR196673:PQR197501 QAN196673:QAN197501 QKJ196673:QKJ197501 QUF196673:QUF197501 REB196673:REB197501 RNX196673:RNX197501 RXT196673:RXT197501 SHP196673:SHP197501 SRL196673:SRL197501 TBH196673:TBH197501 TLD196673:TLD197501 TUZ196673:TUZ197501 UEV196673:UEV197501 UOR196673:UOR197501 UYN196673:UYN197501 VIJ196673:VIJ197501 VSF196673:VSF197501 WCB196673:WCB197501 WLX196673:WLX197501 WVT196673:WVT197501 N262209:N263037 JH262209:JH263037 TD262209:TD263037 ACZ262209:ACZ263037 AMV262209:AMV263037 AWR262209:AWR263037 BGN262209:BGN263037 BQJ262209:BQJ263037 CAF262209:CAF263037 CKB262209:CKB263037 CTX262209:CTX263037 DDT262209:DDT263037 DNP262209:DNP263037 DXL262209:DXL263037 EHH262209:EHH263037 ERD262209:ERD263037 FAZ262209:FAZ263037 FKV262209:FKV263037 FUR262209:FUR263037 GEN262209:GEN263037 GOJ262209:GOJ263037 GYF262209:GYF263037 HIB262209:HIB263037 HRX262209:HRX263037 IBT262209:IBT263037 ILP262209:ILP263037 IVL262209:IVL263037 JFH262209:JFH263037 JPD262209:JPD263037 JYZ262209:JYZ263037 KIV262209:KIV263037 KSR262209:KSR263037 LCN262209:LCN263037 LMJ262209:LMJ263037 LWF262209:LWF263037 MGB262209:MGB263037 MPX262209:MPX263037 MZT262209:MZT263037 NJP262209:NJP263037 NTL262209:NTL263037 ODH262209:ODH263037 OND262209:OND263037 OWZ262209:OWZ263037 PGV262209:PGV263037 PQR262209:PQR263037 QAN262209:QAN263037 QKJ262209:QKJ263037 QUF262209:QUF263037 REB262209:REB263037 RNX262209:RNX263037 RXT262209:RXT263037 SHP262209:SHP263037 SRL262209:SRL263037 TBH262209:TBH263037 TLD262209:TLD263037 TUZ262209:TUZ263037 UEV262209:UEV263037 UOR262209:UOR263037 UYN262209:UYN263037 VIJ262209:VIJ263037 VSF262209:VSF263037 WCB262209:WCB263037 WLX262209:WLX263037 WVT262209:WVT263037 N327745:N328573 JH327745:JH328573 TD327745:TD328573 ACZ327745:ACZ328573 AMV327745:AMV328573 AWR327745:AWR328573 BGN327745:BGN328573 BQJ327745:BQJ328573 CAF327745:CAF328573 CKB327745:CKB328573 CTX327745:CTX328573 DDT327745:DDT328573 DNP327745:DNP328573 DXL327745:DXL328573 EHH327745:EHH328573 ERD327745:ERD328573 FAZ327745:FAZ328573 FKV327745:FKV328573 FUR327745:FUR328573 GEN327745:GEN328573 GOJ327745:GOJ328573 GYF327745:GYF328573 HIB327745:HIB328573 HRX327745:HRX328573 IBT327745:IBT328573 ILP327745:ILP328573 IVL327745:IVL328573 JFH327745:JFH328573 JPD327745:JPD328573 JYZ327745:JYZ328573 KIV327745:KIV328573 KSR327745:KSR328573 LCN327745:LCN328573 LMJ327745:LMJ328573 LWF327745:LWF328573 MGB327745:MGB328573 MPX327745:MPX328573 MZT327745:MZT328573 NJP327745:NJP328573 NTL327745:NTL328573 ODH327745:ODH328573 OND327745:OND328573 OWZ327745:OWZ328573 PGV327745:PGV328573 PQR327745:PQR328573 QAN327745:QAN328573 QKJ327745:QKJ328573 QUF327745:QUF328573 REB327745:REB328573 RNX327745:RNX328573 RXT327745:RXT328573 SHP327745:SHP328573 SRL327745:SRL328573 TBH327745:TBH328573 TLD327745:TLD328573 TUZ327745:TUZ328573 UEV327745:UEV328573 UOR327745:UOR328573 UYN327745:UYN328573 VIJ327745:VIJ328573 VSF327745:VSF328573 WCB327745:WCB328573 WLX327745:WLX328573 WVT327745:WVT328573 N393281:N394109 JH393281:JH394109 TD393281:TD394109 ACZ393281:ACZ394109 AMV393281:AMV394109 AWR393281:AWR394109 BGN393281:BGN394109 BQJ393281:BQJ394109 CAF393281:CAF394109 CKB393281:CKB394109 CTX393281:CTX394109 DDT393281:DDT394109 DNP393281:DNP394109 DXL393281:DXL394109 EHH393281:EHH394109 ERD393281:ERD394109 FAZ393281:FAZ394109 FKV393281:FKV394109 FUR393281:FUR394109 GEN393281:GEN394109 GOJ393281:GOJ394109 GYF393281:GYF394109 HIB393281:HIB394109 HRX393281:HRX394109 IBT393281:IBT394109 ILP393281:ILP394109 IVL393281:IVL394109 JFH393281:JFH394109 JPD393281:JPD394109 JYZ393281:JYZ394109 KIV393281:KIV394109 KSR393281:KSR394109 LCN393281:LCN394109 LMJ393281:LMJ394109 LWF393281:LWF394109 MGB393281:MGB394109 MPX393281:MPX394109 MZT393281:MZT394109 NJP393281:NJP394109 NTL393281:NTL394109 ODH393281:ODH394109 OND393281:OND394109 OWZ393281:OWZ394109 PGV393281:PGV394109 PQR393281:PQR394109 QAN393281:QAN394109 QKJ393281:QKJ394109 QUF393281:QUF394109 REB393281:REB394109 RNX393281:RNX394109 RXT393281:RXT394109 SHP393281:SHP394109 SRL393281:SRL394109 TBH393281:TBH394109 TLD393281:TLD394109 TUZ393281:TUZ394109 UEV393281:UEV394109 UOR393281:UOR394109 UYN393281:UYN394109 VIJ393281:VIJ394109 VSF393281:VSF394109 WCB393281:WCB394109 WLX393281:WLX394109 WVT393281:WVT394109 N458817:N459645 JH458817:JH459645 TD458817:TD459645 ACZ458817:ACZ459645 AMV458817:AMV459645 AWR458817:AWR459645 BGN458817:BGN459645 BQJ458817:BQJ459645 CAF458817:CAF459645 CKB458817:CKB459645 CTX458817:CTX459645 DDT458817:DDT459645 DNP458817:DNP459645 DXL458817:DXL459645 EHH458817:EHH459645 ERD458817:ERD459645 FAZ458817:FAZ459645 FKV458817:FKV459645 FUR458817:FUR459645 GEN458817:GEN459645 GOJ458817:GOJ459645 GYF458817:GYF459645 HIB458817:HIB459645 HRX458817:HRX459645 IBT458817:IBT459645 ILP458817:ILP459645 IVL458817:IVL459645 JFH458817:JFH459645 JPD458817:JPD459645 JYZ458817:JYZ459645 KIV458817:KIV459645 KSR458817:KSR459645 LCN458817:LCN459645 LMJ458817:LMJ459645 LWF458817:LWF459645 MGB458817:MGB459645 MPX458817:MPX459645 MZT458817:MZT459645 NJP458817:NJP459645 NTL458817:NTL459645 ODH458817:ODH459645 OND458817:OND459645 OWZ458817:OWZ459645 PGV458817:PGV459645 PQR458817:PQR459645 QAN458817:QAN459645 QKJ458817:QKJ459645 QUF458817:QUF459645 REB458817:REB459645 RNX458817:RNX459645 RXT458817:RXT459645 SHP458817:SHP459645 SRL458817:SRL459645 TBH458817:TBH459645 TLD458817:TLD459645 TUZ458817:TUZ459645 UEV458817:UEV459645 UOR458817:UOR459645 UYN458817:UYN459645 VIJ458817:VIJ459645 VSF458817:VSF459645 WCB458817:WCB459645 WLX458817:WLX459645 WVT458817:WVT459645 N524353:N525181 JH524353:JH525181 TD524353:TD525181 ACZ524353:ACZ525181 AMV524353:AMV525181 AWR524353:AWR525181 BGN524353:BGN525181 BQJ524353:BQJ525181 CAF524353:CAF525181 CKB524353:CKB525181 CTX524353:CTX525181 DDT524353:DDT525181 DNP524353:DNP525181 DXL524353:DXL525181 EHH524353:EHH525181 ERD524353:ERD525181 FAZ524353:FAZ525181 FKV524353:FKV525181 FUR524353:FUR525181 GEN524353:GEN525181 GOJ524353:GOJ525181 GYF524353:GYF525181 HIB524353:HIB525181 HRX524353:HRX525181 IBT524353:IBT525181 ILP524353:ILP525181 IVL524353:IVL525181 JFH524353:JFH525181 JPD524353:JPD525181 JYZ524353:JYZ525181 KIV524353:KIV525181 KSR524353:KSR525181 LCN524353:LCN525181 LMJ524353:LMJ525181 LWF524353:LWF525181 MGB524353:MGB525181 MPX524353:MPX525181 MZT524353:MZT525181 NJP524353:NJP525181 NTL524353:NTL525181 ODH524353:ODH525181 OND524353:OND525181 OWZ524353:OWZ525181 PGV524353:PGV525181 PQR524353:PQR525181 QAN524353:QAN525181 QKJ524353:QKJ525181 QUF524353:QUF525181 REB524353:REB525181 RNX524353:RNX525181 RXT524353:RXT525181 SHP524353:SHP525181 SRL524353:SRL525181 TBH524353:TBH525181 TLD524353:TLD525181 TUZ524353:TUZ525181 UEV524353:UEV525181 UOR524353:UOR525181 UYN524353:UYN525181 VIJ524353:VIJ525181 VSF524353:VSF525181 WCB524353:WCB525181 WLX524353:WLX525181 WVT524353:WVT525181 N589889:N590717 JH589889:JH590717 TD589889:TD590717 ACZ589889:ACZ590717 AMV589889:AMV590717 AWR589889:AWR590717 BGN589889:BGN590717 BQJ589889:BQJ590717 CAF589889:CAF590717 CKB589889:CKB590717 CTX589889:CTX590717 DDT589889:DDT590717 DNP589889:DNP590717 DXL589889:DXL590717 EHH589889:EHH590717 ERD589889:ERD590717 FAZ589889:FAZ590717 FKV589889:FKV590717 FUR589889:FUR590717 GEN589889:GEN590717 GOJ589889:GOJ590717 GYF589889:GYF590717 HIB589889:HIB590717 HRX589889:HRX590717 IBT589889:IBT590717 ILP589889:ILP590717 IVL589889:IVL590717 JFH589889:JFH590717 JPD589889:JPD590717 JYZ589889:JYZ590717 KIV589889:KIV590717 KSR589889:KSR590717 LCN589889:LCN590717 LMJ589889:LMJ590717 LWF589889:LWF590717 MGB589889:MGB590717 MPX589889:MPX590717 MZT589889:MZT590717 NJP589889:NJP590717 NTL589889:NTL590717 ODH589889:ODH590717 OND589889:OND590717 OWZ589889:OWZ590717 PGV589889:PGV590717 PQR589889:PQR590717 QAN589889:QAN590717 QKJ589889:QKJ590717 QUF589889:QUF590717 REB589889:REB590717 RNX589889:RNX590717 RXT589889:RXT590717 SHP589889:SHP590717 SRL589889:SRL590717 TBH589889:TBH590717 TLD589889:TLD590717 TUZ589889:TUZ590717 UEV589889:UEV590717 UOR589889:UOR590717 UYN589889:UYN590717 VIJ589889:VIJ590717 VSF589889:VSF590717 WCB589889:WCB590717 WLX589889:WLX590717 WVT589889:WVT590717 N655425:N656253 JH655425:JH656253 TD655425:TD656253 ACZ655425:ACZ656253 AMV655425:AMV656253 AWR655425:AWR656253 BGN655425:BGN656253 BQJ655425:BQJ656253 CAF655425:CAF656253 CKB655425:CKB656253 CTX655425:CTX656253 DDT655425:DDT656253 DNP655425:DNP656253 DXL655425:DXL656253 EHH655425:EHH656253 ERD655425:ERD656253 FAZ655425:FAZ656253 FKV655425:FKV656253 FUR655425:FUR656253 GEN655425:GEN656253 GOJ655425:GOJ656253 GYF655425:GYF656253 HIB655425:HIB656253 HRX655425:HRX656253 IBT655425:IBT656253 ILP655425:ILP656253 IVL655425:IVL656253 JFH655425:JFH656253 JPD655425:JPD656253 JYZ655425:JYZ656253 KIV655425:KIV656253 KSR655425:KSR656253 LCN655425:LCN656253 LMJ655425:LMJ656253 LWF655425:LWF656253 MGB655425:MGB656253 MPX655425:MPX656253 MZT655425:MZT656253 NJP655425:NJP656253 NTL655425:NTL656253 ODH655425:ODH656253 OND655425:OND656253 OWZ655425:OWZ656253 PGV655425:PGV656253 PQR655425:PQR656253 QAN655425:QAN656253 QKJ655425:QKJ656253 QUF655425:QUF656253 REB655425:REB656253 RNX655425:RNX656253 RXT655425:RXT656253 SHP655425:SHP656253 SRL655425:SRL656253 TBH655425:TBH656253 TLD655425:TLD656253 TUZ655425:TUZ656253 UEV655425:UEV656253 UOR655425:UOR656253 UYN655425:UYN656253 VIJ655425:VIJ656253 VSF655425:VSF656253 WCB655425:WCB656253 WLX655425:WLX656253 WVT655425:WVT656253 N720961:N721789 JH720961:JH721789 TD720961:TD721789 ACZ720961:ACZ721789 AMV720961:AMV721789 AWR720961:AWR721789 BGN720961:BGN721789 BQJ720961:BQJ721789 CAF720961:CAF721789 CKB720961:CKB721789 CTX720961:CTX721789 DDT720961:DDT721789 DNP720961:DNP721789 DXL720961:DXL721789 EHH720961:EHH721789 ERD720961:ERD721789 FAZ720961:FAZ721789 FKV720961:FKV721789 FUR720961:FUR721789 GEN720961:GEN721789 GOJ720961:GOJ721789 GYF720961:GYF721789 HIB720961:HIB721789 HRX720961:HRX721789 IBT720961:IBT721789 ILP720961:ILP721789 IVL720961:IVL721789 JFH720961:JFH721789 JPD720961:JPD721789 JYZ720961:JYZ721789 KIV720961:KIV721789 KSR720961:KSR721789 LCN720961:LCN721789 LMJ720961:LMJ721789 LWF720961:LWF721789 MGB720961:MGB721789 MPX720961:MPX721789 MZT720961:MZT721789 NJP720961:NJP721789 NTL720961:NTL721789 ODH720961:ODH721789 OND720961:OND721789 OWZ720961:OWZ721789 PGV720961:PGV721789 PQR720961:PQR721789 QAN720961:QAN721789 QKJ720961:QKJ721789 QUF720961:QUF721789 REB720961:REB721789 RNX720961:RNX721789 RXT720961:RXT721789 SHP720961:SHP721789 SRL720961:SRL721789 TBH720961:TBH721789 TLD720961:TLD721789 TUZ720961:TUZ721789 UEV720961:UEV721789 UOR720961:UOR721789 UYN720961:UYN721789 VIJ720961:VIJ721789 VSF720961:VSF721789 WCB720961:WCB721789 WLX720961:WLX721789 WVT720961:WVT721789 N786497:N787325 JH786497:JH787325 TD786497:TD787325 ACZ786497:ACZ787325 AMV786497:AMV787325 AWR786497:AWR787325 BGN786497:BGN787325 BQJ786497:BQJ787325 CAF786497:CAF787325 CKB786497:CKB787325 CTX786497:CTX787325 DDT786497:DDT787325 DNP786497:DNP787325 DXL786497:DXL787325 EHH786497:EHH787325 ERD786497:ERD787325 FAZ786497:FAZ787325 FKV786497:FKV787325 FUR786497:FUR787325 GEN786497:GEN787325 GOJ786497:GOJ787325 GYF786497:GYF787325 HIB786497:HIB787325 HRX786497:HRX787325 IBT786497:IBT787325 ILP786497:ILP787325 IVL786497:IVL787325 JFH786497:JFH787325 JPD786497:JPD787325 JYZ786497:JYZ787325 KIV786497:KIV787325 KSR786497:KSR787325 LCN786497:LCN787325 LMJ786497:LMJ787325 LWF786497:LWF787325 MGB786497:MGB787325 MPX786497:MPX787325 MZT786497:MZT787325 NJP786497:NJP787325 NTL786497:NTL787325 ODH786497:ODH787325 OND786497:OND787325 OWZ786497:OWZ787325 PGV786497:PGV787325 PQR786497:PQR787325 QAN786497:QAN787325 QKJ786497:QKJ787325 QUF786497:QUF787325 REB786497:REB787325 RNX786497:RNX787325 RXT786497:RXT787325 SHP786497:SHP787325 SRL786497:SRL787325 TBH786497:TBH787325 TLD786497:TLD787325 TUZ786497:TUZ787325 UEV786497:UEV787325 UOR786497:UOR787325 UYN786497:UYN787325 VIJ786497:VIJ787325 VSF786497:VSF787325 WCB786497:WCB787325 WLX786497:WLX787325 WVT786497:WVT787325 N852033:N852861 JH852033:JH852861 TD852033:TD852861 ACZ852033:ACZ852861 AMV852033:AMV852861 AWR852033:AWR852861 BGN852033:BGN852861 BQJ852033:BQJ852861 CAF852033:CAF852861 CKB852033:CKB852861 CTX852033:CTX852861 DDT852033:DDT852861 DNP852033:DNP852861 DXL852033:DXL852861 EHH852033:EHH852861 ERD852033:ERD852861 FAZ852033:FAZ852861 FKV852033:FKV852861 FUR852033:FUR852861 GEN852033:GEN852861 GOJ852033:GOJ852861 GYF852033:GYF852861 HIB852033:HIB852861 HRX852033:HRX852861 IBT852033:IBT852861 ILP852033:ILP852861 IVL852033:IVL852861 JFH852033:JFH852861 JPD852033:JPD852861 JYZ852033:JYZ852861 KIV852033:KIV852861 KSR852033:KSR852861 LCN852033:LCN852861 LMJ852033:LMJ852861 LWF852033:LWF852861 MGB852033:MGB852861 MPX852033:MPX852861 MZT852033:MZT852861 NJP852033:NJP852861 NTL852033:NTL852861 ODH852033:ODH852861 OND852033:OND852861 OWZ852033:OWZ852861 PGV852033:PGV852861 PQR852033:PQR852861 QAN852033:QAN852861 QKJ852033:QKJ852861 QUF852033:QUF852861 REB852033:REB852861 RNX852033:RNX852861 RXT852033:RXT852861 SHP852033:SHP852861 SRL852033:SRL852861 TBH852033:TBH852861 TLD852033:TLD852861 TUZ852033:TUZ852861 UEV852033:UEV852861 UOR852033:UOR852861 UYN852033:UYN852861 VIJ852033:VIJ852861 VSF852033:VSF852861 WCB852033:WCB852861 WLX852033:WLX852861 WVT852033:WVT852861 N917569:N918397 JH917569:JH918397 TD917569:TD918397 ACZ917569:ACZ918397 AMV917569:AMV918397 AWR917569:AWR918397 BGN917569:BGN918397 BQJ917569:BQJ918397 CAF917569:CAF918397 CKB917569:CKB918397 CTX917569:CTX918397 DDT917569:DDT918397 DNP917569:DNP918397 DXL917569:DXL918397 EHH917569:EHH918397 ERD917569:ERD918397 FAZ917569:FAZ918397 FKV917569:FKV918397 FUR917569:FUR918397 GEN917569:GEN918397 GOJ917569:GOJ918397 GYF917569:GYF918397 HIB917569:HIB918397 HRX917569:HRX918397 IBT917569:IBT918397 ILP917569:ILP918397 IVL917569:IVL918397 JFH917569:JFH918397 JPD917569:JPD918397 JYZ917569:JYZ918397 KIV917569:KIV918397 KSR917569:KSR918397 LCN917569:LCN918397 LMJ917569:LMJ918397 LWF917569:LWF918397 MGB917569:MGB918397 MPX917569:MPX918397 MZT917569:MZT918397 NJP917569:NJP918397 NTL917569:NTL918397 ODH917569:ODH918397 OND917569:OND918397 OWZ917569:OWZ918397 PGV917569:PGV918397 PQR917569:PQR918397 QAN917569:QAN918397 QKJ917569:QKJ918397 QUF917569:QUF918397 REB917569:REB918397 RNX917569:RNX918397 RXT917569:RXT918397 SHP917569:SHP918397 SRL917569:SRL918397 TBH917569:TBH918397 TLD917569:TLD918397 TUZ917569:TUZ918397 UEV917569:UEV918397 UOR917569:UOR918397 UYN917569:UYN918397 VIJ917569:VIJ918397 VSF917569:VSF918397 WCB917569:WCB918397 WLX917569:WLX918397 WVT917569:WVT918397 N983105:N983933 JH983105:JH983933 TD983105:TD983933 ACZ983105:ACZ983933 AMV983105:AMV983933 AWR983105:AWR983933 BGN983105:BGN983933 BQJ983105:BQJ983933 CAF983105:CAF983933 CKB983105:CKB983933 CTX983105:CTX983933 DDT983105:DDT983933 DNP983105:DNP983933 DXL983105:DXL983933 EHH983105:EHH983933 ERD983105:ERD983933 FAZ983105:FAZ983933 FKV983105:FKV983933 FUR983105:FUR983933 GEN983105:GEN983933 GOJ983105:GOJ983933 GYF983105:GYF983933 HIB983105:HIB983933 HRX983105:HRX983933 IBT983105:IBT983933 ILP983105:ILP983933 IVL983105:IVL983933 JFH983105:JFH983933 JPD983105:JPD983933 JYZ983105:JYZ983933 KIV983105:KIV983933 KSR983105:KSR983933 LCN983105:LCN983933 LMJ983105:LMJ983933 LWF983105:LWF983933 MGB983105:MGB983933 MPX983105:MPX983933 MZT983105:MZT983933 NJP983105:NJP983933 NTL983105:NTL983933 ODH983105:ODH983933 OND983105:OND983933 OWZ983105:OWZ983933 PGV983105:PGV983933 PQR983105:PQR983933 QAN983105:QAN983933 QKJ983105:QKJ983933 QUF983105:QUF983933 REB983105:REB983933 RNX983105:RNX983933 RXT983105:RXT983933 SHP983105:SHP983933 SRL983105:SRL983933 TBH983105:TBH983933 TLD983105:TLD983933 TUZ983105:TUZ983933 UEV983105:UEV983933 UOR983105:UOR983933 UYN983105:UYN983933 VIJ983105:VIJ983933 VSF983105:VSF983933 WCB983105:WCB983933 WLX983105:WLX983933 WVT983105:WVT983933 WWE983105:WWG983933 Y65601:AA66429 JS65601:JU66429 TO65601:TQ66429 ADK65601:ADM66429 ANG65601:ANI66429 AXC65601:AXE66429 BGY65601:BHA66429 BQU65601:BQW66429 CAQ65601:CAS66429 CKM65601:CKO66429 CUI65601:CUK66429 DEE65601:DEG66429 DOA65601:DOC66429 DXW65601:DXY66429 EHS65601:EHU66429 ERO65601:ERQ66429 FBK65601:FBM66429 FLG65601:FLI66429 FVC65601:FVE66429 GEY65601:GFA66429 GOU65601:GOW66429 GYQ65601:GYS66429 HIM65601:HIO66429 HSI65601:HSK66429 ICE65601:ICG66429 IMA65601:IMC66429 IVW65601:IVY66429 JFS65601:JFU66429 JPO65601:JPQ66429 JZK65601:JZM66429 KJG65601:KJI66429 KTC65601:KTE66429 LCY65601:LDA66429 LMU65601:LMW66429 LWQ65601:LWS66429 MGM65601:MGO66429 MQI65601:MQK66429 NAE65601:NAG66429 NKA65601:NKC66429 NTW65601:NTY66429 ODS65601:ODU66429 ONO65601:ONQ66429 OXK65601:OXM66429 PHG65601:PHI66429 PRC65601:PRE66429 QAY65601:QBA66429 QKU65601:QKW66429 QUQ65601:QUS66429 REM65601:REO66429 ROI65601:ROK66429 RYE65601:RYG66429 SIA65601:SIC66429 SRW65601:SRY66429 TBS65601:TBU66429 TLO65601:TLQ66429 TVK65601:TVM66429 UFG65601:UFI66429 UPC65601:UPE66429 UYY65601:UZA66429 VIU65601:VIW66429 VSQ65601:VSS66429 WCM65601:WCO66429 WMI65601:WMK66429 WWE65601:WWG66429 Y131137:AA131965 JS131137:JU131965 TO131137:TQ131965 ADK131137:ADM131965 ANG131137:ANI131965 AXC131137:AXE131965 BGY131137:BHA131965 BQU131137:BQW131965 CAQ131137:CAS131965 CKM131137:CKO131965 CUI131137:CUK131965 DEE131137:DEG131965 DOA131137:DOC131965 DXW131137:DXY131965 EHS131137:EHU131965 ERO131137:ERQ131965 FBK131137:FBM131965 FLG131137:FLI131965 FVC131137:FVE131965 GEY131137:GFA131965 GOU131137:GOW131965 GYQ131137:GYS131965 HIM131137:HIO131965 HSI131137:HSK131965 ICE131137:ICG131965 IMA131137:IMC131965 IVW131137:IVY131965 JFS131137:JFU131965 JPO131137:JPQ131965 JZK131137:JZM131965 KJG131137:KJI131965 KTC131137:KTE131965 LCY131137:LDA131965 LMU131137:LMW131965 LWQ131137:LWS131965 MGM131137:MGO131965 MQI131137:MQK131965 NAE131137:NAG131965 NKA131137:NKC131965 NTW131137:NTY131965 ODS131137:ODU131965 ONO131137:ONQ131965 OXK131137:OXM131965 PHG131137:PHI131965 PRC131137:PRE131965 QAY131137:QBA131965 QKU131137:QKW131965 QUQ131137:QUS131965 REM131137:REO131965 ROI131137:ROK131965 RYE131137:RYG131965 SIA131137:SIC131965 SRW131137:SRY131965 TBS131137:TBU131965 TLO131137:TLQ131965 TVK131137:TVM131965 UFG131137:UFI131965 UPC131137:UPE131965 UYY131137:UZA131965 VIU131137:VIW131965 VSQ131137:VSS131965 WCM131137:WCO131965 WMI131137:WMK131965 WWE131137:WWG131965 Y196673:AA197501 JS196673:JU197501 TO196673:TQ197501 ADK196673:ADM197501 ANG196673:ANI197501 AXC196673:AXE197501 BGY196673:BHA197501 BQU196673:BQW197501 CAQ196673:CAS197501 CKM196673:CKO197501 CUI196673:CUK197501 DEE196673:DEG197501 DOA196673:DOC197501 DXW196673:DXY197501 EHS196673:EHU197501 ERO196673:ERQ197501 FBK196673:FBM197501 FLG196673:FLI197501 FVC196673:FVE197501 GEY196673:GFA197501 GOU196673:GOW197501 GYQ196673:GYS197501 HIM196673:HIO197501 HSI196673:HSK197501 ICE196673:ICG197501 IMA196673:IMC197501 IVW196673:IVY197501 JFS196673:JFU197501 JPO196673:JPQ197501 JZK196673:JZM197501 KJG196673:KJI197501 KTC196673:KTE197501 LCY196673:LDA197501 LMU196673:LMW197501 LWQ196673:LWS197501 MGM196673:MGO197501 MQI196673:MQK197501 NAE196673:NAG197501 NKA196673:NKC197501 NTW196673:NTY197501 ODS196673:ODU197501 ONO196673:ONQ197501 OXK196673:OXM197501 PHG196673:PHI197501 PRC196673:PRE197501 QAY196673:QBA197501 QKU196673:QKW197501 QUQ196673:QUS197501 REM196673:REO197501 ROI196673:ROK197501 RYE196673:RYG197501 SIA196673:SIC197501 SRW196673:SRY197501 TBS196673:TBU197501 TLO196673:TLQ197501 TVK196673:TVM197501 UFG196673:UFI197501 UPC196673:UPE197501 UYY196673:UZA197501 VIU196673:VIW197501 VSQ196673:VSS197501 WCM196673:WCO197501 WMI196673:WMK197501 WWE196673:WWG197501 Y262209:AA263037 JS262209:JU263037 TO262209:TQ263037 ADK262209:ADM263037 ANG262209:ANI263037 AXC262209:AXE263037 BGY262209:BHA263037 BQU262209:BQW263037 CAQ262209:CAS263037 CKM262209:CKO263037 CUI262209:CUK263037 DEE262209:DEG263037 DOA262209:DOC263037 DXW262209:DXY263037 EHS262209:EHU263037 ERO262209:ERQ263037 FBK262209:FBM263037 FLG262209:FLI263037 FVC262209:FVE263037 GEY262209:GFA263037 GOU262209:GOW263037 GYQ262209:GYS263037 HIM262209:HIO263037 HSI262209:HSK263037 ICE262209:ICG263037 IMA262209:IMC263037 IVW262209:IVY263037 JFS262209:JFU263037 JPO262209:JPQ263037 JZK262209:JZM263037 KJG262209:KJI263037 KTC262209:KTE263037 LCY262209:LDA263037 LMU262209:LMW263037 LWQ262209:LWS263037 MGM262209:MGO263037 MQI262209:MQK263037 NAE262209:NAG263037 NKA262209:NKC263037 NTW262209:NTY263037 ODS262209:ODU263037 ONO262209:ONQ263037 OXK262209:OXM263037 PHG262209:PHI263037 PRC262209:PRE263037 QAY262209:QBA263037 QKU262209:QKW263037 QUQ262209:QUS263037 REM262209:REO263037 ROI262209:ROK263037 RYE262209:RYG263037 SIA262209:SIC263037 SRW262209:SRY263037 TBS262209:TBU263037 TLO262209:TLQ263037 TVK262209:TVM263037 UFG262209:UFI263037 UPC262209:UPE263037 UYY262209:UZA263037 VIU262209:VIW263037 VSQ262209:VSS263037 WCM262209:WCO263037 WMI262209:WMK263037 WWE262209:WWG263037 Y327745:AA328573 JS327745:JU328573 TO327745:TQ328573 ADK327745:ADM328573 ANG327745:ANI328573 AXC327745:AXE328573 BGY327745:BHA328573 BQU327745:BQW328573 CAQ327745:CAS328573 CKM327745:CKO328573 CUI327745:CUK328573 DEE327745:DEG328573 DOA327745:DOC328573 DXW327745:DXY328573 EHS327745:EHU328573 ERO327745:ERQ328573 FBK327745:FBM328573 FLG327745:FLI328573 FVC327745:FVE328573 GEY327745:GFA328573 GOU327745:GOW328573 GYQ327745:GYS328573 HIM327745:HIO328573 HSI327745:HSK328573 ICE327745:ICG328573 IMA327745:IMC328573 IVW327745:IVY328573 JFS327745:JFU328573 JPO327745:JPQ328573 JZK327745:JZM328573 KJG327745:KJI328573 KTC327745:KTE328573 LCY327745:LDA328573 LMU327745:LMW328573 LWQ327745:LWS328573 MGM327745:MGO328573 MQI327745:MQK328573 NAE327745:NAG328573 NKA327745:NKC328573 NTW327745:NTY328573 ODS327745:ODU328573 ONO327745:ONQ328573 OXK327745:OXM328573 PHG327745:PHI328573 PRC327745:PRE328573 QAY327745:QBA328573 QKU327745:QKW328573 QUQ327745:QUS328573 REM327745:REO328573 ROI327745:ROK328573 RYE327745:RYG328573 SIA327745:SIC328573 SRW327745:SRY328573 TBS327745:TBU328573 TLO327745:TLQ328573 TVK327745:TVM328573 UFG327745:UFI328573 UPC327745:UPE328573 UYY327745:UZA328573 VIU327745:VIW328573 VSQ327745:VSS328573 WCM327745:WCO328573 WMI327745:WMK328573 WWE327745:WWG328573 Y393281:AA394109 JS393281:JU394109 TO393281:TQ394109 ADK393281:ADM394109 ANG393281:ANI394109 AXC393281:AXE394109 BGY393281:BHA394109 BQU393281:BQW394109 CAQ393281:CAS394109 CKM393281:CKO394109 CUI393281:CUK394109 DEE393281:DEG394109 DOA393281:DOC394109 DXW393281:DXY394109 EHS393281:EHU394109 ERO393281:ERQ394109 FBK393281:FBM394109 FLG393281:FLI394109 FVC393281:FVE394109 GEY393281:GFA394109 GOU393281:GOW394109 GYQ393281:GYS394109 HIM393281:HIO394109 HSI393281:HSK394109 ICE393281:ICG394109 IMA393281:IMC394109 IVW393281:IVY394109 JFS393281:JFU394109 JPO393281:JPQ394109 JZK393281:JZM394109 KJG393281:KJI394109 KTC393281:KTE394109 LCY393281:LDA394109 LMU393281:LMW394109 LWQ393281:LWS394109 MGM393281:MGO394109 MQI393281:MQK394109 NAE393281:NAG394109 NKA393281:NKC394109 NTW393281:NTY394109 ODS393281:ODU394109 ONO393281:ONQ394109 OXK393281:OXM394109 PHG393281:PHI394109 PRC393281:PRE394109 QAY393281:QBA394109 QKU393281:QKW394109 QUQ393281:QUS394109 REM393281:REO394109 ROI393281:ROK394109 RYE393281:RYG394109 SIA393281:SIC394109 SRW393281:SRY394109 TBS393281:TBU394109 TLO393281:TLQ394109 TVK393281:TVM394109 UFG393281:UFI394109 UPC393281:UPE394109 UYY393281:UZA394109 VIU393281:VIW394109 VSQ393281:VSS394109 WCM393281:WCO394109 WMI393281:WMK394109 WWE393281:WWG394109 Y458817:AA459645 JS458817:JU459645 TO458817:TQ459645 ADK458817:ADM459645 ANG458817:ANI459645 AXC458817:AXE459645 BGY458817:BHA459645 BQU458817:BQW459645 CAQ458817:CAS459645 CKM458817:CKO459645 CUI458817:CUK459645 DEE458817:DEG459645 DOA458817:DOC459645 DXW458817:DXY459645 EHS458817:EHU459645 ERO458817:ERQ459645 FBK458817:FBM459645 FLG458817:FLI459645 FVC458817:FVE459645 GEY458817:GFA459645 GOU458817:GOW459645 GYQ458817:GYS459645 HIM458817:HIO459645 HSI458817:HSK459645 ICE458817:ICG459645 IMA458817:IMC459645 IVW458817:IVY459645 JFS458817:JFU459645 JPO458817:JPQ459645 JZK458817:JZM459645 KJG458817:KJI459645 KTC458817:KTE459645 LCY458817:LDA459645 LMU458817:LMW459645 LWQ458817:LWS459645 MGM458817:MGO459645 MQI458817:MQK459645 NAE458817:NAG459645 NKA458817:NKC459645 NTW458817:NTY459645 ODS458817:ODU459645 ONO458817:ONQ459645 OXK458817:OXM459645 PHG458817:PHI459645 PRC458817:PRE459645 QAY458817:QBA459645 QKU458817:QKW459645 QUQ458817:QUS459645 REM458817:REO459645 ROI458817:ROK459645 RYE458817:RYG459645 SIA458817:SIC459645 SRW458817:SRY459645 TBS458817:TBU459645 TLO458817:TLQ459645 TVK458817:TVM459645 UFG458817:UFI459645 UPC458817:UPE459645 UYY458817:UZA459645 VIU458817:VIW459645 VSQ458817:VSS459645 WCM458817:WCO459645 WMI458817:WMK459645 WWE458817:WWG459645 Y524353:AA525181 JS524353:JU525181 TO524353:TQ525181 ADK524353:ADM525181 ANG524353:ANI525181 AXC524353:AXE525181 BGY524353:BHA525181 BQU524353:BQW525181 CAQ524353:CAS525181 CKM524353:CKO525181 CUI524353:CUK525181 DEE524353:DEG525181 DOA524353:DOC525181 DXW524353:DXY525181 EHS524353:EHU525181 ERO524353:ERQ525181 FBK524353:FBM525181 FLG524353:FLI525181 FVC524353:FVE525181 GEY524353:GFA525181 GOU524353:GOW525181 GYQ524353:GYS525181 HIM524353:HIO525181 HSI524353:HSK525181 ICE524353:ICG525181 IMA524353:IMC525181 IVW524353:IVY525181 JFS524353:JFU525181 JPO524353:JPQ525181 JZK524353:JZM525181 KJG524353:KJI525181 KTC524353:KTE525181 LCY524353:LDA525181 LMU524353:LMW525181 LWQ524353:LWS525181 MGM524353:MGO525181 MQI524353:MQK525181 NAE524353:NAG525181 NKA524353:NKC525181 NTW524353:NTY525181 ODS524353:ODU525181 ONO524353:ONQ525181 OXK524353:OXM525181 PHG524353:PHI525181 PRC524353:PRE525181 QAY524353:QBA525181 QKU524353:QKW525181 QUQ524353:QUS525181 REM524353:REO525181 ROI524353:ROK525181 RYE524353:RYG525181 SIA524353:SIC525181 SRW524353:SRY525181 TBS524353:TBU525181 TLO524353:TLQ525181 TVK524353:TVM525181 UFG524353:UFI525181 UPC524353:UPE525181 UYY524353:UZA525181 VIU524353:VIW525181 VSQ524353:VSS525181 WCM524353:WCO525181 WMI524353:WMK525181 WWE524353:WWG525181 Y589889:AA590717 JS589889:JU590717 TO589889:TQ590717 ADK589889:ADM590717 ANG589889:ANI590717 AXC589889:AXE590717 BGY589889:BHA590717 BQU589889:BQW590717 CAQ589889:CAS590717 CKM589889:CKO590717 CUI589889:CUK590717 DEE589889:DEG590717 DOA589889:DOC590717 DXW589889:DXY590717 EHS589889:EHU590717 ERO589889:ERQ590717 FBK589889:FBM590717 FLG589889:FLI590717 FVC589889:FVE590717 GEY589889:GFA590717 GOU589889:GOW590717 GYQ589889:GYS590717 HIM589889:HIO590717 HSI589889:HSK590717 ICE589889:ICG590717 IMA589889:IMC590717 IVW589889:IVY590717 JFS589889:JFU590717 JPO589889:JPQ590717 JZK589889:JZM590717 KJG589889:KJI590717 KTC589889:KTE590717 LCY589889:LDA590717 LMU589889:LMW590717 LWQ589889:LWS590717 MGM589889:MGO590717 MQI589889:MQK590717 NAE589889:NAG590717 NKA589889:NKC590717 NTW589889:NTY590717 ODS589889:ODU590717 ONO589889:ONQ590717 OXK589889:OXM590717 PHG589889:PHI590717 PRC589889:PRE590717 QAY589889:QBA590717 QKU589889:QKW590717 QUQ589889:QUS590717 REM589889:REO590717 ROI589889:ROK590717 RYE589889:RYG590717 SIA589889:SIC590717 SRW589889:SRY590717 TBS589889:TBU590717 TLO589889:TLQ590717 TVK589889:TVM590717 UFG589889:UFI590717 UPC589889:UPE590717 UYY589889:UZA590717 VIU589889:VIW590717 VSQ589889:VSS590717 WCM589889:WCO590717 WMI589889:WMK590717 WWE589889:WWG590717 Y655425:AA656253 JS655425:JU656253 TO655425:TQ656253 ADK655425:ADM656253 ANG655425:ANI656253 AXC655425:AXE656253 BGY655425:BHA656253 BQU655425:BQW656253 CAQ655425:CAS656253 CKM655425:CKO656253 CUI655425:CUK656253 DEE655425:DEG656253 DOA655425:DOC656253 DXW655425:DXY656253 EHS655425:EHU656253 ERO655425:ERQ656253 FBK655425:FBM656253 FLG655425:FLI656253 FVC655425:FVE656253 GEY655425:GFA656253 GOU655425:GOW656253 GYQ655425:GYS656253 HIM655425:HIO656253 HSI655425:HSK656253 ICE655425:ICG656253 IMA655425:IMC656253 IVW655425:IVY656253 JFS655425:JFU656253 JPO655425:JPQ656253 JZK655425:JZM656253 KJG655425:KJI656253 KTC655425:KTE656253 LCY655425:LDA656253 LMU655425:LMW656253 LWQ655425:LWS656253 MGM655425:MGO656253 MQI655425:MQK656253 NAE655425:NAG656253 NKA655425:NKC656253 NTW655425:NTY656253 ODS655425:ODU656253 ONO655425:ONQ656253 OXK655425:OXM656253 PHG655425:PHI656253 PRC655425:PRE656253 QAY655425:QBA656253 QKU655425:QKW656253 QUQ655425:QUS656253 REM655425:REO656253 ROI655425:ROK656253 RYE655425:RYG656253 SIA655425:SIC656253 SRW655425:SRY656253 TBS655425:TBU656253 TLO655425:TLQ656253 TVK655425:TVM656253 UFG655425:UFI656253 UPC655425:UPE656253 UYY655425:UZA656253 VIU655425:VIW656253 VSQ655425:VSS656253 WCM655425:WCO656253 WMI655425:WMK656253 WWE655425:WWG656253 Y720961:AA721789 JS720961:JU721789 TO720961:TQ721789 ADK720961:ADM721789 ANG720961:ANI721789 AXC720961:AXE721789 BGY720961:BHA721789 BQU720961:BQW721789 CAQ720961:CAS721789 CKM720961:CKO721789 CUI720961:CUK721789 DEE720961:DEG721789 DOA720961:DOC721789 DXW720961:DXY721789 EHS720961:EHU721789 ERO720961:ERQ721789 FBK720961:FBM721789 FLG720961:FLI721789 FVC720961:FVE721789 GEY720961:GFA721789 GOU720961:GOW721789 GYQ720961:GYS721789 HIM720961:HIO721789 HSI720961:HSK721789 ICE720961:ICG721789 IMA720961:IMC721789 IVW720961:IVY721789 JFS720961:JFU721789 JPO720961:JPQ721789 JZK720961:JZM721789 KJG720961:KJI721789 KTC720961:KTE721789 LCY720961:LDA721789 LMU720961:LMW721789 LWQ720961:LWS721789 MGM720961:MGO721789 MQI720961:MQK721789 NAE720961:NAG721789 NKA720961:NKC721789 NTW720961:NTY721789 ODS720961:ODU721789 ONO720961:ONQ721789 OXK720961:OXM721789 PHG720961:PHI721789 PRC720961:PRE721789 QAY720961:QBA721789 QKU720961:QKW721789 QUQ720961:QUS721789 REM720961:REO721789 ROI720961:ROK721789 RYE720961:RYG721789 SIA720961:SIC721789 SRW720961:SRY721789 TBS720961:TBU721789 TLO720961:TLQ721789 TVK720961:TVM721789 UFG720961:UFI721789 UPC720961:UPE721789 UYY720961:UZA721789 VIU720961:VIW721789 VSQ720961:VSS721789 WCM720961:WCO721789 WMI720961:WMK721789 WWE720961:WWG721789 Y786497:AA787325 JS786497:JU787325 TO786497:TQ787325 ADK786497:ADM787325 ANG786497:ANI787325 AXC786497:AXE787325 BGY786497:BHA787325 BQU786497:BQW787325 CAQ786497:CAS787325 CKM786497:CKO787325 CUI786497:CUK787325 DEE786497:DEG787325 DOA786497:DOC787325 DXW786497:DXY787325 EHS786497:EHU787325 ERO786497:ERQ787325 FBK786497:FBM787325 FLG786497:FLI787325 FVC786497:FVE787325 GEY786497:GFA787325 GOU786497:GOW787325 GYQ786497:GYS787325 HIM786497:HIO787325 HSI786497:HSK787325 ICE786497:ICG787325 IMA786497:IMC787325 IVW786497:IVY787325 JFS786497:JFU787325 JPO786497:JPQ787325 JZK786497:JZM787325 KJG786497:KJI787325 KTC786497:KTE787325 LCY786497:LDA787325 LMU786497:LMW787325 LWQ786497:LWS787325 MGM786497:MGO787325 MQI786497:MQK787325 NAE786497:NAG787325 NKA786497:NKC787325 NTW786497:NTY787325 ODS786497:ODU787325 ONO786497:ONQ787325 OXK786497:OXM787325 PHG786497:PHI787325 PRC786497:PRE787325 QAY786497:QBA787325 QKU786497:QKW787325 QUQ786497:QUS787325 REM786497:REO787325 ROI786497:ROK787325 RYE786497:RYG787325 SIA786497:SIC787325 SRW786497:SRY787325 TBS786497:TBU787325 TLO786497:TLQ787325 TVK786497:TVM787325 UFG786497:UFI787325 UPC786497:UPE787325 UYY786497:UZA787325 VIU786497:VIW787325 VSQ786497:VSS787325 WCM786497:WCO787325 WMI786497:WMK787325 WWE786497:WWG787325 Y852033:AA852861 JS852033:JU852861 TO852033:TQ852861 ADK852033:ADM852861 ANG852033:ANI852861 AXC852033:AXE852861 BGY852033:BHA852861 BQU852033:BQW852861 CAQ852033:CAS852861 CKM852033:CKO852861 CUI852033:CUK852861 DEE852033:DEG852861 DOA852033:DOC852861 DXW852033:DXY852861 EHS852033:EHU852861 ERO852033:ERQ852861 FBK852033:FBM852861 FLG852033:FLI852861 FVC852033:FVE852861 GEY852033:GFA852861 GOU852033:GOW852861 GYQ852033:GYS852861 HIM852033:HIO852861 HSI852033:HSK852861 ICE852033:ICG852861 IMA852033:IMC852861 IVW852033:IVY852861 JFS852033:JFU852861 JPO852033:JPQ852861 JZK852033:JZM852861 KJG852033:KJI852861 KTC852033:KTE852861 LCY852033:LDA852861 LMU852033:LMW852861 LWQ852033:LWS852861 MGM852033:MGO852861 MQI852033:MQK852861 NAE852033:NAG852861 NKA852033:NKC852861 NTW852033:NTY852861 ODS852033:ODU852861 ONO852033:ONQ852861 OXK852033:OXM852861 PHG852033:PHI852861 PRC852033:PRE852861 QAY852033:QBA852861 QKU852033:QKW852861 QUQ852033:QUS852861 REM852033:REO852861 ROI852033:ROK852861 RYE852033:RYG852861 SIA852033:SIC852861 SRW852033:SRY852861 TBS852033:TBU852861 TLO852033:TLQ852861 TVK852033:TVM852861 UFG852033:UFI852861 UPC852033:UPE852861 UYY852033:UZA852861 VIU852033:VIW852861 VSQ852033:VSS852861 WCM852033:WCO852861 WMI852033:WMK852861 WWE852033:WWG852861 Y917569:AA918397 JS917569:JU918397 TO917569:TQ918397 ADK917569:ADM918397 ANG917569:ANI918397 AXC917569:AXE918397 BGY917569:BHA918397 BQU917569:BQW918397 CAQ917569:CAS918397 CKM917569:CKO918397 CUI917569:CUK918397 DEE917569:DEG918397 DOA917569:DOC918397 DXW917569:DXY918397 EHS917569:EHU918397 ERO917569:ERQ918397 FBK917569:FBM918397 FLG917569:FLI918397 FVC917569:FVE918397 GEY917569:GFA918397 GOU917569:GOW918397 GYQ917569:GYS918397 HIM917569:HIO918397 HSI917569:HSK918397 ICE917569:ICG918397 IMA917569:IMC918397 IVW917569:IVY918397 JFS917569:JFU918397 JPO917569:JPQ918397 JZK917569:JZM918397 KJG917569:KJI918397 KTC917569:KTE918397 LCY917569:LDA918397 LMU917569:LMW918397 LWQ917569:LWS918397 MGM917569:MGO918397 MQI917569:MQK918397 NAE917569:NAG918397 NKA917569:NKC918397 NTW917569:NTY918397 ODS917569:ODU918397 ONO917569:ONQ918397 OXK917569:OXM918397 PHG917569:PHI918397 PRC917569:PRE918397 QAY917569:QBA918397 QKU917569:QKW918397 QUQ917569:QUS918397 REM917569:REO918397 ROI917569:ROK918397 RYE917569:RYG918397 SIA917569:SIC918397 SRW917569:SRY918397 TBS917569:TBU918397 TLO917569:TLQ918397 TVK917569:TVM918397 UFG917569:UFI918397 UPC917569:UPE918397 UYY917569:UZA918397 VIU917569:VIW918397 VSQ917569:VSS918397 WCM917569:WCO918397 WMI917569:WMK918397 WWE917569:WWG918397 Y983105:AA983933 JS983105:JU983933 TO983105:TQ983933 ADK983105:ADM983933 ANG983105:ANI983933 AXC983105:AXE983933 BGY983105:BHA983933 BQU983105:BQW983933 CAQ983105:CAS983933 CKM983105:CKO983933 CUI983105:CUK983933 DEE983105:DEG983933 DOA983105:DOC983933 DXW983105:DXY983933 EHS983105:EHU983933 ERO983105:ERQ983933 FBK983105:FBM983933 FLG983105:FLI983933 FVC983105:FVE983933 GEY983105:GFA983933 GOU983105:GOW983933 GYQ983105:GYS983933 HIM983105:HIO983933 HSI983105:HSK983933 ICE983105:ICG983933 IMA983105:IMC983933 IVW983105:IVY983933 JFS983105:JFU983933 JPO983105:JPQ983933 JZK983105:JZM983933 KJG983105:KJI983933 KTC983105:KTE983933 LCY983105:LDA983933 LMU983105:LMW983933 LWQ983105:LWS983933 MGM983105:MGO983933 MQI983105:MQK983933 NAE983105:NAG983933 NKA983105:NKC983933 NTW983105:NTY983933 ODS983105:ODU983933 ONO983105:ONQ983933 OXK983105:OXM983933 PHG983105:PHI983933 PRC983105:PRE983933 QAY983105:QBA983933 QKU983105:QKW983933 QUQ983105:QUS983933 REM983105:REO983933 ROI983105:ROK983933 RYE983105:RYG983933 SIA983105:SIC983933 SRW983105:SRY983933 TBS983105:TBU983933 TLO983105:TLQ983933 TVK983105:TVM983933 UFG983105:UFI983933 UPC983105:UPE983933 UYY983105:UZA983933 VIU983105:VIW983933 VSQ983105:VSS983933 WCM983105:WCO983933 WMI983105:WMK983933 WLP111 WLP9 WBT9 WBT111 VRX9 VRX111 VIB9 VIB111 UYF9 UYF111 UOJ9 UOJ111 UEN9 UEN111 TUR9 TUR111 TKV9 TKV111 TAZ9 TAZ111 SRD9 SRD111 SHH9 SHH111 RXL9 RXL111 RNP9 RNP111 RDT9 RDT111 QTX9 QTX111 QKB9 QKB111 QAF9 QAF111 PQJ9 PQJ111 PGN9 PGN111 OWR9 OWR111 OMV9 OMV111 OCZ9 OCZ111 NTD9 NTD111 NJH9 NJH111 MZL9 MZL111 MPP9 MPP111 MFT9 MFT111 LVX9 LVX111 LMB9 LMB111 LCF9 LCF111 KSJ9 KSJ111 KIN9 KIN111 JYR9 JYR111 JOV9 JOV111 JEZ9 JEZ111 IVD9 IVD111 ILH9 ILH111 IBL9 IBL111 HRP9 HRP111 HHT9 HHT111 GXX9 GXX111 GOB9 GOB111 GEF9 GEF111 FUJ9 FUJ111 FKN9 FKN111 FAR9 FAR111 EQV9 EQV111 EGZ9 EGZ111 DXD9 DXD111 DNH9 DNH111 DDL9 DDL111 CTP9 CTP111 CJT9 CJT111 BZX9 BZX111 BQB9 BQB111 BGF9 BGF111 AWJ9 AWJ111 AMN9 AMN111 ACR9 ACR111 SV9 SV111 IZ9 IZ111 WVW9:WVY9 WVW111:WVY111 WMA9:WMC9 WMA111:WMC111 WCE9:WCG9 WCE111:WCG111 VSI9:VSK9 VSI111:VSK111 VIM9:VIO9 VIM111:VIO111 UYQ9:UYS9 UYQ111:UYS111 UOU9:UOW9 UOU111:UOW111 UEY9:UFA9 UEY111:UFA111 TVC9:TVE9 TVC111:TVE111 TLG9:TLI9 TLG111:TLI111 TBK9:TBM9 TBK111:TBM111 SRO9:SRQ9 SRO111:SRQ111 SHS9:SHU9 SHS111:SHU111 RXW9:RXY9 RXW111:RXY111 ROA9:ROC9 ROA111:ROC111 REE9:REG9 REE111:REG111 QUI9:QUK9 QUI111:QUK111 QKM9:QKO9 QKM111:QKO111 QAQ9:QAS9 QAQ111:QAS111 PQU9:PQW9 PQU111:PQW111 PGY9:PHA9 PGY111:PHA111 OXC9:OXE9 OXC111:OXE111 ONG9:ONI9 ONG111:ONI111 ODK9:ODM9 ODK111:ODM111 NTO9:NTQ9 NTO111:NTQ111 NJS9:NJU9 NJS111:NJU111 MZW9:MZY9 MZW111:MZY111 MQA9:MQC9 MQA111:MQC111 MGE9:MGG9 MGE111:MGG111 LWI9:LWK9 LWI111:LWK111 LMM9:LMO9 LMM111:LMO111 LCQ9:LCS9 LCQ111:LCS111 KSU9:KSW9 KSU111:KSW111 KIY9:KJA9 KIY111:KJA111 JZC9:JZE9 JZC111:JZE111 JPG9:JPI9 JPG111:JPI111 JFK9:JFM9 JFK111:JFM111 IVO9:IVQ9 IVO111:IVQ111 ILS9:ILU9 ILS111:ILU111 IBW9:IBY9 IBW111:IBY111 HSA9:HSC9 HSA111:HSC111 HIE9:HIG9 HIE111:HIG111 GYI9:GYK9 GYI111:GYK111 GOM9:GOO9 GOM111:GOO111 GEQ9:GES9 GEQ111:GES111 FUU9:FUW9 FUU111:FUW111 FKY9:FLA9 FKY111:FLA111 FBC9:FBE9 FBC111:FBE111 ERG9:ERI9 ERG111:ERI111 EHK9:EHM9 EHK111:EHM111 DXO9:DXQ9 DXO111:DXQ111 DNS9:DNU9 DNS111:DNU111 DDW9:DDY9 DDW111:DDY111 CUA9:CUC9 CUA111:CUC111 CKE9:CKG9 CKE111:CKG111 CAI9:CAK9 CAI111:CAK111 BQM9:BQO9 BQM111:BQO111 BGQ9:BGS9 BGQ111:BGS111 AWU9:AWW9 AWU111:AWW111 AMY9:ANA9 AMY111:ANA111 ADC9:ADE9 ADC111:ADE111 TG9:TI9 TG111:TI111 JK9:JM9 JK111:JM111 WVL9 WVL111 Y9:AA9 N9 Y111:AA111 N111 Y113:AA115 AWP331:AWP333 AMT331:AMT333 ACX331:ACX333 TB331:TB333 JF331:JF333 WWC331:WWE333 WMG331:WMI333 WCK331:WCM333 VSO331:VSQ333 VIS331:VIU333 UYW331:UYY333 UPA331:UPC333 UFE331:UFG333 TVI331:TVK333 TLM331:TLO333 TBQ331:TBS333 SRU331:SRW333 SHY331:SIA333 RYC331:RYE333 ROG331:ROI333 REK331:REM333 QUO331:QUQ333 QKS331:QKU333 QAW331:QAY333 PRA331:PRC333 PHE331:PHG333 OXI331:OXK333 ONM331:ONO333 ODQ331:ODS333 NTU331:NTW333 NJY331:NKA333 NAC331:NAE333 MQG331:MQI333 MGK331:MGM333 LWO331:LWQ333 LMS331:LMU333 LCW331:LCY333 KTA331:KTC333 KJE331:KJG333 JZI331:JZK333 JPM331:JPO333 JFQ331:JFS333 IVU331:IVW333 ILY331:IMA333 ICC331:ICE333 HSG331:HSI333 HIK331:HIM333 GYO331:GYQ333 GOS331:GOU333 GEW331:GEY333 FVA331:FVC333 FLE331:FLG333 FBI331:FBK333 ERM331:ERO333 EHQ331:EHS333 DXU331:DXW333 DNY331:DOA333 DEC331:DEE333 CUG331:CUI333 CKK331:CKM333 CAO331:CAQ333 BQS331:BQU333 BGW331:BGY333 AXA331:AXC333 ANE331:ANG333 ADI331:ADK333 TM331:TO333 JQ331:JS333 WVR331:WVR333 WLV331:WLV333 WBZ331:WBZ333 VSD331:VSD333 VIH331:VIH333 UYL331:UYL333 UOP331:UOP333 UET331:UET333 TUX331:TUX333 TLB331:TLB333 TBF331:TBF333 SRJ331:SRJ333 SHN331:SHN333 RXR331:RXR333 RNV331:RNV333 RDZ331:RDZ333 QUD331:QUD333 QKH331:QKH333 QAL331:QAL333 PQP331:PQP333 PGT331:PGT333 OWX331:OWX333 ONB331:ONB333 ODF331:ODF333 NTJ331:NTJ333 NJN331:NJN333 MZR331:MZR333 MPV331:MPV333 MFZ331:MFZ333 LWD331:LWD333 LMH331:LMH333 LCL331:LCL333 KSP331:KSP333 KIT331:KIT333 JYX331:JYX333 JPB331:JPB333 JFF331:JFF333 IVJ331:IVJ333 ILN331:ILN333 IBR331:IBR333 HRV331:HRV333 HHZ331:HHZ333 GYD331:GYD333 GOH331:GOH333 GEL331:GEL333 FUP331:FUP333 FKT331:FKT333 FAX331:FAX333 ERB331:ERB333 EHF331:EHF333 DXJ331:DXJ333 DNN331:DNN333 DDR331:DDR333 CTV331:CTV333 CJZ331:CJZ333 CAD331:CAD333 BQH331:BQH333 BGL331:BGL333 AB44:AB61 WVW220:WVY220 DNF124 Y48:Y49 Y57:Y58 AB106:AB108 UEB106 TUF106 TKJ106 TAN106 SQR106 SGV106 RWZ106 RND106 RDH106 QTL106 QJP106 PZT106 PPX106 PGB106 OWF106 OMJ106 OCN106 NSR106 NIV106 MYZ106 MPD106 MFH106 LVL106 LLP106 LBT106 KRX106 KIB106 JYF106 JOJ106 JEN106 IUR106 IKV106 IAZ106 HRD106 HHH106 GXL106 GNP106 GDT106 FTX106 FKB106 FAF106 EQJ106 EGN106 DWR106 DMV106 DCZ106 CTD106 CJH106 BZL106 BPP106 BFT106 AVX106 AMB106 ACF106 SJ106 IN106 WVK106:WVM106 WLO106:WLQ106 WBS106:WBU106 VRW106:VRY106 VIA106:VIC106 UYE106:UYG106 UOI106:UOK106 UEM106:UEO106 TUQ106:TUS106 TKU106:TKW106 TAY106:TBA106 SRC106:SRE106 SHG106:SHI106 RXK106:RXM106 RNO106:RNQ106 RDS106:RDU106 QTW106:QTY106 QKA106:QKC106 QAE106:QAG106 PQI106:PQK106 PGM106:PGO106 OWQ106:OWS106 OMU106:OMW106 OCY106:ODA106 NTC106:NTE106 NJG106:NJI106 MZK106:MZM106 MPO106:MPQ106 MFS106:MFU106 LVW106:LVY106 LMA106:LMC106 LCE106:LCG106 KSI106:KSK106 KIM106:KIO106 JYQ106:JYS106 JOU106:JOW106 JEY106:JFA106 IVC106:IVE106 ILG106:ILI106 IBK106:IBM106 HRO106:HRQ106 HHS106:HHU106 GXW106:GXY106 GOA106:GOC106 GEE106:GEG106 FUI106:FUK106 FKM106:FKO106 FAQ106:FAS106 EQU106:EQW106 EGY106:EHA106 DXC106:DXE106 DNG106:DNI106 DDK106:DDM106 CTO106:CTQ106 CJS106:CJU106 BZW106:BZY106 BQA106:BQC106 BGE106:BGG106 AWI106:AWK106 AMM106:AMO106 ACQ106:ACS106 SU106:SW106 IY106:JA106 WUZ106 WLD106 WBH106 VRL106 VHP106 UXT106 BC291:BC292 DXB124 EGX124 EQT124 FAP124 FKL124 FUH124 GED124 GNZ124 GXV124 HHR124 HRN124 IBJ124 ILF124 IVB124 JEX124 JOT124 JYP124 KIL124 KSH124 LCD124 LLZ124 LVV124 MFR124 MPN124 MZJ124 NJF124 NTB124 OCX124 OMT124 OWP124 PGL124 PQH124 QAD124 QJZ124 QTV124 RDR124 RNN124 RXJ124 SHF124 SRB124 TAX124 TKT124 TUP124 UEL124 UOH124 UYD124 VHZ124 VRV124 WBR124 WLN124 WVJ124 JI124:JK124 TE124:TG124 ADA124:ADC124 AMW124:AMY124 AWS124:AWU124 BGO124:BGQ124 BQK124:BQM124 CAG124:CAI124 CKC124:CKE124 CTY124:CUA124 DDU124:DDW124 DNQ124:DNS124 DXM124:DXO124 EHI124:EHK124 ERE124:ERG124 FBA124:FBC124 FKW124:FKY124 FUS124:FUU124 GEO124:GEQ124 GOK124:GOM124 GYG124:GYI124 HIC124:HIE124 HRY124:HSA124 IBU124:IBW124 ILQ124:ILS124 IVM124:IVO124 JFI124:JFK124 JPE124:JPG124 JZA124:JZC124 KIW124:KIY124 KSS124:KSU124 LCO124:LCQ124 LMK124:LMM124 LWG124:LWI124 MGC124:MGE124 MPY124:MQA124 MZU124:MZW124 NJQ124:NJS124 NTM124:NTO124 ODI124:ODK124 ONE124:ONG124 OXA124:OXC124 PGW124:PGY124 PQS124:PQU124 QAO124:QAQ124 QKK124:QKM124 QUG124:QUI124 REC124:REE124 RNY124:ROA124 RXU124:RXW124 SHQ124:SHS124 SRM124:SRO124 TBI124:TBK124 TLE124:TLG124 TVA124:TVC124 UEW124:UEY124 UOS124:UOU124 UYO124:UYQ124 VIK124:VIM124 VSG124:VSI124 WCC124:WCE124 WLY124:WMA124 WVU124:WVW124 IX124 ST124 ACP124 AML124 AWH124 BGD124 BZV124 BPZ124 CJR124 O32 WMC127:WME127 WCG127:WCI127 VSK127:VSM127 VIO127:VIQ127 UYS127:UYU127 UOW127:UOY127 UFA127:UFC127 TVE127:TVG127 TLI127:TLK127 TBM127:TBO127 SRQ127:SRS127 SHU127:SHW127 RXY127:RYA127 ROC127:ROE127 REG127:REI127 QUK127:QUM127 QKO127:QKQ127 QAS127:QAU127 PQW127:PQY127 PHA127:PHC127 OXE127:OXG127 ONI127:ONK127 ODM127:ODO127 NTQ127:NTS127 NJU127:NJW127 MZY127:NAA127 MQC127:MQE127 MGG127:MGI127 LWK127:LWM127 LMO127:LMQ127 LCS127:LCU127 KSW127:KSY127 KJA127:KJC127 JZE127:JZG127 JPI127:JPK127 JFM127:JFO127 IVQ127:IVS127 ILU127:ILW127 IBY127:ICA127 HSC127:HSE127 HIG127:HII127 GYK127:GYM127 GOO127:GOQ127 GES127:GEU127 FUW127:FUY127 FLA127:FLC127 FBE127:FBG127 ERI127:ERK127 EHM127:EHO127 DXQ127:DXS127 DNU127:DNW127 DDY127:DEA127 CUC127:CUE127 CKG127:CKI127 CAK127:CAM127 BQO127:BQQ127 BGS127:BGU127 AWW127:AWY127 ANA127:ANC127 ADE127:ADG127 TI127:TK127 JM127:JO127 WVN127 WLR127 WBV127 VRZ127 VID127 UYH127 UOL127 UEP127 TUT127 TKX127 TBB127 SRF127 SHJ127 RXN127 RNR127 RDV127 QTZ127 QKD127 QAH127 PQL127 PGP127 OWT127 OMX127 ODB127 NTF127 NJJ127 MZN127 MPR127 MFV127 LVZ127 LMD127 LCH127 KSL127 KIP127 JYT127 JOX127 JFB127 IVF127 ILJ127 IBN127 HRR127 HHV127 GXZ127 GOD127 GEH127 FUL127 FKP127 FAT127 EQX127 EHB127 DXF127 DNJ127 DDN127 CTR127 CJV127 BZZ127 BQD127 BGH127 AWL127 AMP127 ACT127 SX127 JB127 WLR128:WLT128 WVY127:WWA127 AMC107:AME108 AWG177 VSK219:VSM219 VIO219:VIQ219 UYS219:UYU219 UOW219:UOY219 UFA219:UFC219 TVE219:TVG219 TLI219:TLK219 TBM219:TBO219 SRQ219:SRS219 SHU219:SHW219 RXY219:RYA219 ROC219:ROE219 REG219:REI219 QUK219:QUM219 QKO219:QKQ219 QAS219:QAU219 PQW219:PQY219 PHA219:PHC219 OXE219:OXG219 ONI219:ONK219 ODM219:ODO219 NTQ219:NTS219 NJU219:NJW219 MZY219:NAA219 MQC219:MQE219 MGG219:MGI219 LWK219:LWM219 LMO219:LMQ219 LCS219:LCU219 KSW219:KSY219 KJA219:KJC219 JZE219:JZG219 JPI219:JPK219 JFM219:JFO219 IVQ219:IVS219 ILU219:ILW219 IBY219:ICA219 HSC219:HSE219 HIG219:HII219 GYK219:GYM219 GOO219:GOQ219 GES219:GEU219 FUW219:FUY219 FLA219:FLC219 FBE219:FBG219 ERI219:ERK219 EHM219:EHO219 DXQ219:DXS219 DNU219:DNW219 DDY219:DEA219 CUC219:CUE219 CKG219:CKI219 CAK219:CAM219 BQO219:BQQ219 BGS219:BGU219 AWW219:AWY219 ANA219:ANC219 ADE219:ADG219 TI219:TK219 JM219:JO219 WVN219 WLR219 WBV219 VRZ219 VID219 UYH219 UOL219 UEP219 TUT219 TKX219 TBB219 SRF219 SHJ219 RXN219 RNR219 RDV219 QTZ219 QKD219 QAH219 PQL219 PGP219 OWT219 OMX219 ODB219 NTF219 NJJ219 MZN219 MPR219 MFV219 LVZ219 LMD219 LCH219 KSL219 KIP219 JYT219 JOX219 JFB219 IVF219 ILJ219 IBN219 HRR219 HHV219 GXZ219 GOD219 GEH219 FUL219 FKP219 FAT219 EQX219 EHB219 DXF219 DNJ219 DDN219 CTR219 CJV219 BZZ219 BQD219 BGH219 AWL219 AMP219 ACT219 SX219 JB219 WVY219:WWA219 ACD308:ACD309 WMC219:WME219 BGB125 AMY63:ANA63 AWU63:AWW63 BGQ63:BGS63 BQM63:BQO63 CAI63:CAK63 CKE63:CKG63 CUA63:CUC63 DDW63:DDY63 DNS63:DNU63 DXO63:DXQ63 EHK63:EHM63 ERG63:ERI63 FBC63:FBE63 FKY63:FLA63 FUU63:FUW63 GEQ63:GES63 GOM63:GOO63 GYI63:GYK63 HIE63:HIG63 HSA63:HSC63 IBW63:IBY63 ILS63:ILU63 IVO63:IVQ63 JFK63:JFM63 JPG63:JPI63 JZC63:JZE63 KIY63:KJA63 KSU63:KSW63 LCQ63:LCS63 LMM63:LMO63 LWI63:LWK63 MGE63:MGG63 MQA63:MQC63 MZW63:MZY63 NJS63:NJU63 NTO63:NTQ63 ODK63:ODM63 ONG63:ONI63 OXC63:OXE63 PGY63:PHA63 PQU63:PQW63 QAQ63:QAS63 QKM63:QKO63 QUI63:QUK63 REE63:REG63 ROA63:ROC63 RXW63:RXY63 SHS63:SHU63 SRO63:SRQ63 TBK63:TBM63 TLG63:TLI63 TVC63:TVE63 UEY63:UFA63 UOU63:UOW63 UYQ63:UYS63 VIM63:VIO63 VSI63:VSK63 WCE63:WCG63 WMA63:WMC63 WVW63:WVY63 IZ63 SV63 ACR63 AMN63 AWJ63 BGF63 BQB63 BZX63 CJT63 CTP63 DDL63 DNH63 DXD63 EGZ63 EQV63 FAR63 FKN63 FUJ63 GEF63 GOB63 GXX63 HHT63 HRP63 IBL63 ILH63 IVD63 JEZ63 JOV63 JYR63 KIN63 KSJ63 LCF63 LMB63 LVX63 MFT63 MPP63 MZL63 NJH63 NTD63 OCZ63 OMV63 OWR63 PGN63 PQJ63 QAF63 QKB63 QTX63 RDT63 RNP63 RXL63 SHH63 SRD63 TAZ63 TKV63 TUR63 UEN63 UOJ63 UYF63 VIB63 VRX63 WBT63 WLP63 WVL63 ADC63:ADE63 JK63:JM63 TG63:TI63 AB63 O63 AMY22:ANA22 AWU22:AWW22 BGQ22:BGS22 BQM22:BQO22 CAI22:CAK22 CKE22:CKG22 CUA22:CUC22 DDW22:DDY22 DNS22:DNU22 DXO22:DXQ22 EHK22:EHM22 ERG22:ERI22 FBC22:FBE22 FKY22:FLA22 FUU22:FUW22 GEQ22:GES22 GOM22:GOO22 GYI22:GYK22 HIE22:HIG22 HSA22:HSC22 IBW22:IBY22 ILS22:ILU22 IVO22:IVQ22 JFK22:JFM22 JPG22:JPI22 JZC22:JZE22 KIY22:KJA22 KSU22:KSW22 LCQ22:LCS22 LMM22:LMO22 LWI22:LWK22 MGE22:MGG22 MQA22:MQC22 MZW22:MZY22 NJS22:NJU22 NTO22:NTQ22 ODK22:ODM22 ONG22:ONI22 OXC22:OXE22 PGY22:PHA22 PQU22:PQW22 QAQ22:QAS22 QKM22:QKO22 QUI22:QUK22 REE22:REG22 ROA22:ROC22 RXW22:RXY22 SHS22:SHU22 SRO22:SRQ22 TBK22:TBM22 TLG22:TLI22 TVC22:TVE22 UEY22:UFA22 UOU22:UOW22 UYQ22:UYS22 VIM22:VIO22 VSI22:VSK22 WCE22:WCG22 WMA22:WMC22 WVW22:WVY22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ADC22:ADE22 JK22:JM22 TG22:TI22 AB22 O22 AMY25:ANA25 AWU25:AWW25 BGQ25:BGS25 BQM25:BQO25 CAI25:CAK25 CKE25:CKG25 CUA25:CUC25 DDW25:DDY25 DNS25:DNU25 DXO25:DXQ25 EHK25:EHM25 ERG25:ERI25 FBC25:FBE25 FKY25:FLA25 FUU25:FUW25 GEQ25:GES25 GOM25:GOO25 GYI25:GYK25 HIE25:HIG25 HSA25:HSC25 IBW25:IBY25 ILS25:ILU25 IVO25:IVQ25 JFK25:JFM25 JPG25:JPI25 JZC25:JZE25 KIY25:KJA25 KSU25:KSW25 LCQ25:LCS25 LMM25:LMO25 LWI25:LWK25 MGE25:MGG25 MQA25:MQC25 MZW25:MZY25 NJS25:NJU25 NTO25:NTQ25 ODK25:ODM25 ONG25:ONI25 OXC25:OXE25 PGY25:PHA25 PQU25:PQW25 QAQ25:QAS25 QKM25:QKO25 QUI25:QUK25 REE25:REG25 ROA25:ROC25 RXW25:RXY25 SHS25:SHU25 SRO25:SRQ25 TBK25:TBM25 TLG25:TLI25 TVC25:TVE25 UEY25:UFA25 UOU25:UOW25 UYQ25:UYS25 VIM25:VIO25 VSI25:VSK25 WCE25:WCG25 WMA25:WMC25 WVW25:WVY25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ADC25:ADE25 JK25:JM25 TG25:TI25 AB25 O25 AMY29:ANA29 AWU29:AWW29 BGQ29:BGS29 BQM29:BQO29 CAI29:CAK29 CKE29:CKG29 CUA29:CUC29 DDW29:DDY29 DNS29:DNU29 DXO29:DXQ29 EHK29:EHM29 ERG29:ERI29 FBC29:FBE29 FKY29:FLA29 FUU29:FUW29 GEQ29:GES29 GOM29:GOO29 GYI29:GYK29 HIE29:HIG29 HSA29:HSC29 IBW29:IBY29 ILS29:ILU29 IVO29:IVQ29 JFK29:JFM29 JPG29:JPI29 JZC29:JZE29 KIY29:KJA29 KSU29:KSW29 LCQ29:LCS29 LMM29:LMO29 LWI29:LWK29 MGE29:MGG29 MQA29:MQC29 MZW29:MZY29 NJS29:NJU29 NTO29:NTQ29 ODK29:ODM29 ONG29:ONI29 OXC29:OXE29 PGY29:PHA29 PQU29:PQW29 QAQ29:QAS29 QKM29:QKO29 QUI29:QUK29 REE29:REG29 ROA29:ROC29 RXW29:RXY29 SHS29:SHU29 SRO29:SRQ29 TBK29:TBM29 TLG29:TLI29 TVC29:TVE29 UEY29:UFA29 UOU29:UOW29 UYQ29:UYS29 VIM29:VIO29 VSI29:VSK29 WCE29:WCG29 WMA29:WMC29 WVW29:WVY29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ADC29:ADE29 JK29:JM29 TG29:TI29 AB29 O29 AMY32:ANA32 AWU32:AWW32 BGQ32:BGS32 BQM32:BQO32 CAI32:CAK32 CKE32:CKG32 CUA32:CUC32 DDW32:DDY32 DNS32:DNU32 DXO32:DXQ32 EHK32:EHM32 ERG32:ERI32 FBC32:FBE32 FKY32:FLA32 FUU32:FUW32 GEQ32:GES32 GOM32:GOO32 GYI32:GYK32 HIE32:HIG32 HSA32:HSC32 IBW32:IBY32 ILS32:ILU32 IVO32:IVQ32 JFK32:JFM32 JPG32:JPI32 JZC32:JZE32 KIY32:KJA32 KSU32:KSW32 LCQ32:LCS32 LMM32:LMO32 LWI32:LWK32 MGE32:MGG32 MQA32:MQC32 MZW32:MZY32 NJS32:NJU32 NTO32:NTQ32 ODK32:ODM32 ONG32:ONI32 OXC32:OXE32 PGY32:PHA32 PQU32:PQW32 QAQ32:QAS32 QKM32:QKO32 QUI32:QUK32 REE32:REG32 ROA32:ROC32 RXW32:RXY32 SHS32:SHU32 SRO32:SRQ32 TBK32:TBM32 TLG32:TLI32 TVC32:TVE32 UEY32:UFA32 UOU32:UOW32 UYQ32:UYS32 VIM32:VIO32 VSI32:VSK32 WCE32:WCG32 WMA32:WMC32 WVW32:WVY32 IZ32 SV32 ACR32 AMN32 AWJ32 BGF32 BQB32 BZX32 CJT32 CTP32 DDL32 DNH32 DXD32 EGZ32 EQV32 FAR32 FKN32 FUJ32 GEF32 GOB32 GXX32 HHT32 HRP32 IBL32 ILH32 IVD32 JEZ32 JOV32 JYR32 KIN32 KSJ32 LCF32 LMB32 LVX32 MFT32 MPP32 MZL32 NJH32 NTD32 OCZ32 OMV32 OWR32 PGN32 PQJ32 QAF32 QKB32 QTX32 RDT32 RNP32 RXL32 SHH32 SRD32 TAZ32 TKV32 TUR32 UEN32 UOJ32 UYF32 VIB32 VRX32 WBT32 WLP32 WVL32 ADC32:ADE32 JK32:JM32 TG32:TI32 AB32 AMR132 BZT125 BPX125 CJP125 CTL125 DDH125 DND125 DWZ125 EGV125 EQR125 FAN125 FKJ125 FUF125 GEB125 GNX125 GXT125 HHP125 HRL125 IBH125 ILD125 IUZ125 JEV125 JOR125 JYN125 KIJ125 KSF125 LCB125 LLX125 LVT125 MFP125 MPL125 MZH125 NJD125 NSZ125 OCV125 OMR125 OWN125 PGJ125 PQF125 QAB125 QJX125 QTT125 RDP125 RNL125 RXH125 SHD125 SQZ125 TAV125 TKR125 TUN125 UEJ125 UOF125 UYB125 VHX125 VRT125 WBP125 WLL125 WVH125 JG125:JI125 TC125:TE125 ACY125:ADA125 AMU125:AMW125 AWQ125:AWS125 BGM125:BGO125 BQI125:BQK125 CAE125:CAG125 CKA125:CKC125 CTW125:CTY125 DDS125:DDU125 DNO125:DNQ125 DXK125:DXM125 EHG125:EHI125 ERC125:ERE125 FAY125:FBA125 FKU125:FKW125 FUQ125:FUS125 GEM125:GEO125 GOI125:GOK125 GYE125:GYG125 HIA125:HIC125 HRW125:HRY125 IBS125:IBU125 ILO125:ILQ125 IVK125:IVM125 JFG125:JFI125 JPC125:JPE125 JYY125:JZA125 KIU125:KIW125 KSQ125:KSS125 LCM125:LCO125 LMI125:LMK125 LWE125:LWG125 MGA125:MGC125 MPW125:MPY125 MZS125:MZU125 NJO125:NJQ125 NTK125:NTM125 ODG125:ODI125 ONC125:ONE125 OWY125:OXA125 PGU125:PGW125 PQQ125:PQS125 QAM125:QAO125 QKI125:QKK125 QUE125:QUG125 REA125:REC125 RNW125:RNY125 RXS125:RXU125 SHO125:SHQ125 SRK125:SRM125 TBG125:TBI125 TLC125:TLE125 TUY125:TVA125 UEU125:UEW125 UOQ125:UOS125 UYM125:UYO125 VII125:VIK125 VSE125:VSG125 WCA125:WCC125 WLW125:WLY125 WVS125:WVU125 IV125 SR125 ACN125 AMJ125 Y187:AA206 BFQ131 WMA220:WMC220 WCE220:WCG220 VSI220:VSK220 VIM220:VIO220 UYQ220:UYS220 UOU220:UOW220 UEY220:UFA220 TVC220:TVE220 TLG220:TLI220 TBK220:TBM220 SRO220:SRQ220 SHS220:SHU220 RXW220:RXY220 ROA220:ROC220 REE220:REG220 QUI220:QUK220 QKM220:QKO220 QAQ220:QAS220 PQU220:PQW220 PGY220:PHA220 OXC220:OXE220 ONG220:ONI220 ODK220:ODM220 NTO220:NTQ220 NJS220:NJU220 MZW220:MZY220 MQA220:MQC220 MGE220:MGG220 LWI220:LWK220 LMM220:LMO220 LCQ220:LCS220 KSU220:KSW220 KIY220:KJA220 JZC220:JZE220 JPG220:JPI220 JFK220:JFM220 IVO220:IVQ220 ILS220:ILU220 IBW220:IBY220 HSA220:HSC220 HIE220:HIG220 GYI220:GYK220 GOM220:GOO220 GEQ220:GES220 FUU220:FUW220 FKY220:FLA220 FBC220:FBE220 ERG220:ERI220 EHK220:EHM220 DXO220:DXQ220 DNS220:DNU220 DDW220:DDY220 CUA220:CUC220 CKE220:CKG220 CAI220:CAK220 BQM220:BQO220 BGQ220:BGS220 AWU220:AWW220 AMY220:ANA220 ADC220:ADE220 TG220:TI220 JK220:JM220 WVL220 WLP220 WBT220 VRX220 VIB220 UYF220 UOJ220 UEN220 TUR220 TKV220 TAZ220 SRD220 SHH220 RXL220 RNP220 RDT220 QTX220 QKB220 QAF220 PQJ220 PGN220 OWR220 OMV220 OCZ220 NTD220 NJH220 MZL220 MPP220 MFT220 LVX220 LMB220 LCF220 KSJ220 KIN220 JYR220 JOV220 JEZ220 IVD220 ILH220 IBL220 HRP220 HHT220 GXX220 GOB220 GEF220 FUJ220 FKN220 FAR220 EQV220 EGZ220 DXD220 DNH220 DDL220 CTP220 CJT220 BZX220 BQB220 BGF220 AWJ220 AMN220 ACR220 SV220 BC181 BC178 ACO135 AWG213 Y219:AA225 AMM64:AMO64 AWI64:AWK64 BGE64:BGG64 BQA64:BQC64 BZW64:BZY64 CJS64:CJU64 CTO64:CTQ64 DDK64:DDM64 DNG64:DNI64 DXC64:DXE64 EGY64:EHA64 EQU64:EQW64 FAQ64:FAS64 FKM64:FKO64 FUI64:FUK64 GEE64:GEG64 GOA64:GOC64 GXW64:GXY64 HHS64:HHU64 HRO64:HRQ64 IBK64:IBM64 ILG64:ILI64 IVC64:IVE64 JEY64:JFA64 JOU64:JOW64 JYQ64:JYS64 KIM64:KIO64 KSI64:KSK64 LCE64:LCG64 LMA64:LMC64 LVW64:LVY64 MFS64:MFU64 MPO64:MPQ64 MZK64:MZM64 NJG64:NJI64 NTC64:NTE64 OCY64:ODA64 OMU64:OMW64 OWQ64:OWS64 PGM64:PGO64 PQI64:PQK64 QAE64:QAG64 QKA64:QKC64 QTW64:QTY64 RDS64:RDU64 RNO64:RNQ64 RXK64:RXM64 SHG64:SHI64 SRC64:SRE64 TAY64:TBA64 TKU64:TKW64 TUQ64:TUS64 UEM64:UEO64 UOI64:UOK64 UYE64:UYG64 VIA64:VIC64 VRW64:VRY64 WBS64:WBU64 WLO64:WLQ64 WVK64:WVM64 IN64 SJ64 ACF64 AMB64 AVX64 BFT64 BPP64 BZL64 CJH64 CTD64 DCZ64 DMV64 DWR64 EGN64 EQJ64 FAF64 FKB64 FTX64 GDT64 GNP64 GXL64 HHH64 HRD64 IAZ64 IKV64 IUR64 JEN64 JOJ64 JYF64 KIB64 KRX64 LBT64 LLP64 LVL64 MFH64 MPD64 MYZ64 NIV64 NSR64 OCN64 OMJ64 OWF64 PGB64 PPX64 PZT64 QJP64 QTL64 RDH64 RND64 RWZ64 SGV64 SQR64 TAN64 TKJ64 TUF64 UEB64 UNX64 UXT64 VHP64 VRL64 WBH64 WLD64 WUZ64 IY64:JA64 SU64:SW64 ACQ64:ACS64 AVY65:AWA66 BFU65:BFW66 BPQ65:BPS66 BZM65:BZO66 CJI65:CJK66 CTE65:CTG66 DDA65:DDC66 DMW65:DMY66 DWS65:DWU66 EGO65:EGQ66 EQK65:EQM66 FAG65:FAI66 FKC65:FKE66 FTY65:FUA66 GDU65:GDW66 GNQ65:GNS66 GXM65:GXO66 HHI65:HHK66 HRE65:HRG66 IBA65:IBC66 IKW65:IKY66 IUS65:IUU66 JEO65:JEQ66 JOK65:JOM66 JYG65:JYI66 KIC65:KIE66 KRY65:KSA66 LBU65:LBW66 LLQ65:LLS66 LVM65:LVO66 MFI65:MFK66 MPE65:MPG66 MZA65:MZC66 NIW65:NIY66 NSS65:NSU66 OCO65:OCQ66 OMK65:OMM66 OWG65:OWI66 PGC65:PGE66 PPY65:PQA66 PZU65:PZW66 QJQ65:QJS66 QTM65:QTO66 RDI65:RDK66 RNE65:RNG66 RXA65:RXC66 SGW65:SGY66 SQS65:SQU66 TAO65:TAQ66 TKK65:TKM66 TUG65:TUI66 UEC65:UEE66 UNY65:UOA66 UXU65:UXW66 VHQ65:VHS66 VRM65:VRO66 WBI65:WBK66 WLE65:WLG66 WVA65:WVC66 ID65:ID66 RZ65:RZ66 ABV65:ABV66 ALR65:ALR66 AVN65:AVN66 BFJ65:BFJ66 BPF65:BPF66 BZB65:BZB66 CIX65:CIX66 CST65:CST66 DCP65:DCP66 DML65:DML66 DWH65:DWH66 EGD65:EGD66 EPZ65:EPZ66 EZV65:EZV66 FJR65:FJR66 FTN65:FTN66 GDJ65:GDJ66 GNF65:GNF66 GXB65:GXB66 HGX65:HGX66 HQT65:HQT66 IAP65:IAP66 IKL65:IKL66 IUH65:IUH66 JED65:JED66 JNZ65:JNZ66 JXV65:JXV66 KHR65:KHR66 KRN65:KRN66 LBJ65:LBJ66 LLF65:LLF66 LVB65:LVB66 MEX65:MEX66 MOT65:MOT66 MYP65:MYP66 NIL65:NIL66 NSH65:NSH66 OCD65:OCD66 OLZ65:OLZ66 OVV65:OVV66 PFR65:PFR66 PPN65:PPN66 PZJ65:PZJ66 QJF65:QJF66 QTB65:QTB66 RCX65:RCX66 RMT65:RMT66 RWP65:RWP66 SGL65:SGL66 SQH65:SQH66 TAD65:TAD66 TJZ65:TJZ66 TTV65:TTV66 UDR65:UDR66 UNN65:UNN66 UXJ65:UXJ66 VHF65:VHF66 VRB65:VRB66 WAX65:WAX66 WKT65:WKT66 WUP65:WUP66 IO65:IQ66 SK65:SM66 ACQ69:ACS69 AMM69:AMO69 AWI69:AWK69 BGE69:BGG69 BQA69:BQC69 BZW69:BZY69 CJS69:CJU69 CTO69:CTQ69 DDK69:DDM69 DNG69:DNI69 DXC69:DXE69 EGY69:EHA69 EQU69:EQW69 FAQ69:FAS69 FKM69:FKO69 FUI69:FUK69 GEE69:GEG69 GOA69:GOC69 GXW69:GXY69 HHS69:HHU69 HRO69:HRQ69 IBK69:IBM69 ILG69:ILI69 IVC69:IVE69 JEY69:JFA69 JOU69:JOW69 JYQ69:JYS69 KIM69:KIO69 KSI69:KSK69 LCE69:LCG69 LMA69:LMC69 LVW69:LVY69 MFS69:MFU69 MPO69:MPQ69 MZK69:MZM69 NJG69:NJI69 NTC69:NTE69 OCY69:ODA69 OMU69:OMW69 OWQ69:OWS69 PGM69:PGO69 PQI69:PQK69 QAE69:QAG69 QKA69:QKC69 QTW69:QTY69 RDS69:RDU69 RNO69:RNQ69 RXK69:RXM69 SHG69:SHI69 SRC69:SRE69 TAY69:TBA69 TKU69:TKW69 TUQ69:TUS69 UEM69:UEO69 UOI69:UOK69 UYE69:UYG69 VIA69:VIC69 VRW69:VRY69 WBS69:WBU69 WLO69:WLQ69 WVK69:WVM69 IN69 SJ69 ACF69 AMB69 AVX69 BFT69 BPP69 BZL69 CJH69 CTD69 DCZ69 DMV69 DWR69 EGN69 EQJ69 FAF69 FKB69 FTX69 GDT69 GNP69 GXL69 HHH69 HRD69 IAZ69 IKV69 IUR69 JEN69 JOJ69 JYF69 KIB69 KRX69 LBT69 LLP69 LVL69 MFH69 MPD69 MYZ69 NIV69 NSR69 OCN69 OMJ69 OWF69 PGB69 PPX69 PZT69 QJP69 QTL69 RDH69 RND69 RWZ69 SGV69 SQR69 TAN69 TKJ69 TUF69 UEB69 UNX69 UXT69 VHP69 VRL69 WBH69 WLD69 WUZ69 IY69:JA69 SU69:SW69 AVY70:AWA71 BFU70:BFW71 BPQ70:BPS71 BZM70:BZO71 CJI70:CJK71 CTE70:CTG71 DDA70:DDC71 DMW70:DMY71 DWS70:DWU71 EGO70:EGQ71 EQK70:EQM71 FAG70:FAI71 FKC70:FKE71 FTY70:FUA71 GDU70:GDW71 GNQ70:GNS71 GXM70:GXO71 HHI70:HHK71 HRE70:HRG71 IBA70:IBC71 IKW70:IKY71 IUS70:IUU71 JEO70:JEQ71 JOK70:JOM71 JYG70:JYI71 KIC70:KIE71 KRY70:KSA71 LBU70:LBW71 LLQ70:LLS71 LVM70:LVO71 MFI70:MFK71 MPE70:MPG71 MZA70:MZC71 NIW70:NIY71 NSS70:NSU71 OCO70:OCQ71 OMK70:OMM71 OWG70:OWI71 PGC70:PGE71 PPY70:PQA71 PZU70:PZW71 QJQ70:QJS71 QTM70:QTO71 RDI70:RDK71 RNE70:RNG71 RXA70:RXC71 SGW70:SGY71 SQS70:SQU71 TAO70:TAQ71 TKK70:TKM71 TUG70:TUI71 UEC70:UEE71 UNY70:UOA71 UXU70:UXW71 VHQ70:VHS71 VRM70:VRO71 WBI70:WBK71 WLE70:WLG71 WVA70:WVC71 ID70:ID71 RZ70:RZ71 ABV70:ABV71 ALR70:ALR71 AVN70:AVN71 BFJ70:BFJ71 BPF70:BPF71 BZB70:BZB71 CIX70:CIX71 CST70:CST71 DCP70:DCP71 DML70:DML71 DWH70:DWH71 EGD70:EGD71 EPZ70:EPZ71 EZV70:EZV71 FJR70:FJR71 FTN70:FTN71 GDJ70:GDJ71 GNF70:GNF71 GXB70:GXB71 HGX70:HGX71 HQT70:HQT71 IAP70:IAP71 IKL70:IKL71 IUH70:IUH71 JED70:JED71 JNZ70:JNZ71 JXV70:JXV71 KHR70:KHR71 KRN70:KRN71 LBJ70:LBJ71 LLF70:LLF71 LVB70:LVB71 MEX70:MEX71 MOT70:MOT71 MYP70:MYP71 NIL70:NIL71 NSH70:NSH71 OCD70:OCD71 OLZ70:OLZ71 OVV70:OVV71 PFR70:PFR71 PPN70:PPN71 PZJ70:PZJ71 QJF70:QJF71 QTB70:QTB71 RCX70:RCX71 RMT70:RMT71 RWP70:RWP71 SGL70:SGL71 SQH70:SQH71 TAD70:TAD71 TJZ70:TJZ71 TTV70:TTV71 UDR70:UDR71 UNN70:UNN71 UXJ70:UXJ71 VHF70:VHF71 VRB70:VRB71 WAX70:WAX71 WKT70:WKT71 WUP70:WUP71 IO70:IQ71 SK70:SM71 AMC75:AME76 SU74:SW74 ACQ74:ACS74 AMM74:AMO74 AWI74:AWK74 BGE74:BGG74 BQA74:BQC74 BZW74:BZY74 CJS74:CJU74 CTO74:CTQ74 DDK74:DDM74 DNG74:DNI74 DXC74:DXE74 EGY74:EHA74 EQU74:EQW74 FAQ74:FAS74 FKM74:FKO74 FUI74:FUK74 GEE74:GEG74 GOA74:GOC74 GXW74:GXY74 HHS74:HHU74 HRO74:HRQ74 IBK74:IBM74 ILG74:ILI74 IVC74:IVE74 JEY74:JFA74 JOU74:JOW74 JYQ74:JYS74 KIM74:KIO74 KSI74:KSK74 LCE74:LCG74 LMA74:LMC74 LVW74:LVY74 MFS74:MFU74 MPO74:MPQ74 MZK74:MZM74 NJG74:NJI74 NTC74:NTE74 OCY74:ODA74 OMU74:OMW74 OWQ74:OWS74 PGM74:PGO74 PQI74:PQK74 QAE74:QAG74 QKA74:QKC74 QTW74:QTY74 RDS74:RDU74 RNO74:RNQ74 RXK74:RXM74 SHG74:SHI74 SRC74:SRE74 TAY74:TBA74 TKU74:TKW74 TUQ74:TUS74 UEM74:UEO74 UOI74:UOK74 UYE74:UYG74 VIA74:VIC74 VRW74:VRY74 WBS74:WBU74 WLO74:WLQ74 WVK74:WVM74 IN74 SJ74 ACF74 AMB74 AVX74 BFT74 BPP74 BZL74 CJH74 CTD74 DCZ74 DMV74 DWR74 EGN74 EQJ74 FAF74 FKB74 FTX74 GDT74 GNP74 GXL74 HHH74 HRD74 IAZ74 IKV74 IUR74 JEN74 JOJ74 JYF74 KIB74 KRX74 LBT74 LLP74 LVL74 MFH74 MPD74 MYZ74 NIV74 NSR74 OCN74 OMJ74 OWF74 PGB74 PPX74 PZT74 QJP74 QTL74 RDH74 RND74 RWZ74 SGV74 SQR74 TAN74 TKJ74 TUF74 UEB74 UNX74 UXT74 VHP74 VRL74 WBH74 WLD74 WUZ74 IY74:JA74 AVY75:AWA76 BFU75:BFW76 BPQ75:BPS76 BZM75:BZO76 CJI75:CJK76 CTE75:CTG76 DDA75:DDC76 DMW75:DMY76 DWS75:DWU76 EGO75:EGQ76 EQK75:EQM76 FAG75:FAI76 FKC75:FKE76 FTY75:FUA76 GDU75:GDW76 GNQ75:GNS76 GXM75:GXO76 HHI75:HHK76 HRE75:HRG76 IBA75:IBC76 IKW75:IKY76 IUS75:IUU76 JEO75:JEQ76 JOK75:JOM76 JYG75:JYI76 KIC75:KIE76 KRY75:KSA76 LBU75:LBW76 LLQ75:LLS76 LVM75:LVO76 MFI75:MFK76 MPE75:MPG76 MZA75:MZC76 NIW75:NIY76 NSS75:NSU76 OCO75:OCQ76 OMK75:OMM76 OWG75:OWI76 PGC75:PGE76 PPY75:PQA76 PZU75:PZW76 QJQ75:QJS76 QTM75:QTO76 RDI75:RDK76 RNE75:RNG76 RXA75:RXC76 SGW75:SGY76 SQS75:SQU76 TAO75:TAQ76 TKK75:TKM76 TUG75:TUI76 UEC75:UEE76 UNY75:UOA76 UXU75:UXW76 VHQ75:VHS76 VRM75:VRO76 WBI75:WBK76 WLE75:WLG76 WVA75:WVC76 ID75:ID76 RZ75:RZ76 ABV75:ABV76 ALR75:ALR76 AVN75:AVN76 BFJ75:BFJ76 BPF75:BPF76 BZB75:BZB76 CIX75:CIX76 CST75:CST76 DCP75:DCP76 DML75:DML76 DWH75:DWH76 EGD75:EGD76 EPZ75:EPZ76 EZV75:EZV76 FJR75:FJR76 FTN75:FTN76 GDJ75:GDJ76 GNF75:GNF76 GXB75:GXB76 HGX75:HGX76 HQT75:HQT76 IAP75:IAP76 IKL75:IKL76 IUH75:IUH76 JED75:JED76 JNZ75:JNZ76 JXV75:JXV76 KHR75:KHR76 KRN75:KRN76 LBJ75:LBJ76 LLF75:LLF76 LVB75:LVB76 MEX75:MEX76 MOT75:MOT76 MYP75:MYP76 NIL75:NIL76 NSH75:NSH76 OCD75:OCD76 OLZ75:OLZ76 OVV75:OVV76 PFR75:PFR76 PPN75:PPN76 PZJ75:PZJ76 QJF75:QJF76 QTB75:QTB76 RCX75:RCX76 RMT75:RMT76 RWP75:RWP76 SGL75:SGL76 SQH75:SQH76 TAD75:TAD76 TJZ75:TJZ76 TTV75:TTV76 UDR75:UDR76 UNN75:UNN76 UXJ75:UXJ76 VHF75:VHF76 VRB75:VRB76 WAX75:WAX76 WKT75:WKT76 WUP75:WUP76 IO75:IQ76 SK75:SM76 ACG75:ACI76 IY78:JA79 SU78:SW79 ACQ78:ACS79 AMM78:AMO79 AWI78:AWK79 BGE78:BGG79 BQA78:BQC79 BZW78:BZY79 CJS78:CJU79 CTO78:CTQ79 DDK78:DDM79 DNG78:DNI79 DXC78:DXE79 EGY78:EHA79 EQU78:EQW79 FAQ78:FAS79 FKM78:FKO79 FUI78:FUK79 GEE78:GEG79 GOA78:GOC79 GXW78:GXY79 HHS78:HHU79 HRO78:HRQ79 IBK78:IBM79 ILG78:ILI79 IVC78:IVE79 JEY78:JFA79 JOU78:JOW79 JYQ78:JYS79 KIM78:KIO79 KSI78:KSK79 LCE78:LCG79 LMA78:LMC79 LVW78:LVY79 MFS78:MFU79 MPO78:MPQ79 MZK78:MZM79 NJG78:NJI79 NTC78:NTE79 OCY78:ODA79 OMU78:OMW79 OWQ78:OWS79 PGM78:PGO79 PQI78:PQK79 QAE78:QAG79 QKA78:QKC79 QTW78:QTY79 RDS78:RDU79 RNO78:RNQ79 RXK78:RXM79 SHG78:SHI79 SRC78:SRE79 TAY78:TBA79 TKU78:TKW79 TUQ78:TUS79 UEM78:UEO79 UOI78:UOK79 UYE78:UYG79 VIA78:VIC79 VRW78:VRY79 WBS78:WBU79 WLO78:WLQ79 WVK78:WVM79 IN78:IN79 SJ78:SJ79 ACF78:ACF79 AMB78:AMB79 AVX78:AVX79 BFT78:BFT79 BPP78:BPP79 BZL78:BZL79 CJH78:CJH79 CTD78:CTD79 DCZ78:DCZ79 DMV78:DMV79 DWR78:DWR79 EGN78:EGN79 EQJ78:EQJ79 FAF78:FAF79 FKB78:FKB79 FTX78:FTX79 GDT78:GDT79 GNP78:GNP79 GXL78:GXL79 HHH78:HHH79 HRD78:HRD79 IAZ78:IAZ79 IKV78:IKV79 IUR78:IUR79 JEN78:JEN79 JOJ78:JOJ79 JYF78:JYF79 KIB78:KIB79 KRX78:KRX79 LBT78:LBT79 LLP78:LLP79 LVL78:LVL79 MFH78:MFH79 MPD78:MPD79 MYZ78:MYZ79 NIV78:NIV79 NSR78:NSR79 OCN78:OCN79 OMJ78:OMJ79 OWF78:OWF79 PGB78:PGB79 PPX78:PPX79 PZT78:PZT79 QJP78:QJP79 QTL78:QTL79 RDH78:RDH79 RND78:RND79 RWZ78:RWZ79 SGV78:SGV79 SQR78:SQR79 TAN78:TAN79 TKJ78:TKJ79 TUF78:TUF79 UEB78:UEB79 UNX78:UNX79 UXT78:UXT79 VHP78:VHP79 VRL78:VRL79 WBH78:WBH79 WLD78:WLD79 WUZ78:WUZ79 AVY80:AWA80 BFU80:BFW80 BPQ80:BPS80 BZM80:BZO80 CJI80:CJK80 CTE80:CTG80 DDA80:DDC80 DMW80:DMY80 DWS80:DWU80 EGO80:EGQ80 EQK80:EQM80 FAG80:FAI80 FKC80:FKE80 FTY80:FUA80 GDU80:GDW80 GNQ80:GNS80 GXM80:GXO80 HHI80:HHK80 HRE80:HRG80 IBA80:IBC80 IKW80:IKY80 IUS80:IUU80 JEO80:JEQ80 JOK80:JOM80 JYG80:JYI80 KIC80:KIE80 KRY80:KSA80 LBU80:LBW80 LLQ80:LLS80 LVM80:LVO80 MFI80:MFK80 MPE80:MPG80 MZA80:MZC80 NIW80:NIY80 NSS80:NSU80 OCO80:OCQ80 OMK80:OMM80 OWG80:OWI80 PGC80:PGE80 PPY80:PQA80 PZU80:PZW80 QJQ80:QJS80 QTM80:QTO80 RDI80:RDK80 RNE80:RNG80 RXA80:RXC80 SGW80:SGY80 SQS80:SQU80 TAO80:TAQ80 TKK80:TKM80 TUG80:TUI80 UEC80:UEE80 UNY80:UOA80 UXU80:UXW80 VHQ80:VHS80 VRM80:VRO80 WBI80:WBK80 WLE80:WLG80 WVA80:WVC80 ID80 RZ80 ABV80 ALR80 AVN80 BFJ80 BPF80 BZB80 CIX80 CST80 DCP80 DML80 DWH80 EGD80 EPZ80 EZV80 FJR80 FTN80 GDJ80 GNF80 GXB80 HGX80 HQT80 IAP80 IKL80 IUH80 JED80 JNZ80 JXV80 KHR80 KRN80 LBJ80 LLF80 LVB80 MEX80 MOT80 MYP80 NIL80 NSH80 OCD80 OLZ80 OVV80 PFR80 PPN80 PZJ80 QJF80 QTB80 RCX80 RMT80 RWP80 SGL80 SQH80 TAD80 TJZ80 TTV80 UDR80 UNN80 UXJ80 VHF80 VRB80 WAX80 WKT80 WUP80 IO80:IQ80 SK80:SM80 ACG80:ACI80 WUZ82 IY82:JA82 SU82:SW82 ACQ82:ACS82 AMM82:AMO82 AWI82:AWK82 BGE82:BGG82 BQA82:BQC82 BZW82:BZY82 CJS82:CJU82 CTO82:CTQ82 DDK82:DDM82 DNG82:DNI82 DXC82:DXE82 EGY82:EHA82 EQU82:EQW82 FAQ82:FAS82 FKM82:FKO82 FUI82:FUK82 GEE82:GEG82 GOA82:GOC82 GXW82:GXY82 HHS82:HHU82 HRO82:HRQ82 IBK82:IBM82 ILG82:ILI82 IVC82:IVE82 JEY82:JFA82 JOU82:JOW82 JYQ82:JYS82 KIM82:KIO82 KSI82:KSK82 LCE82:LCG82 LMA82:LMC82 LVW82:LVY82 MFS82:MFU82 MPO82:MPQ82 MZK82:MZM82 NJG82:NJI82 NTC82:NTE82 OCY82:ODA82 OMU82:OMW82 OWQ82:OWS82 PGM82:PGO82 PQI82:PQK82 QAE82:QAG82 QKA82:QKC82 QTW82:QTY82 RDS82:RDU82 RNO82:RNQ82 RXK82:RXM82 SHG82:SHI82 SRC82:SRE82 TAY82:TBA82 TKU82:TKW82 TUQ82:TUS82 UEM82:UEO82 UOI82:UOK82 UYE82:UYG82 VIA82:VIC82 VRW82:VRY82 WBS82:WBU82 WLO82:WLQ82 WVK82:WVM82 IN82 SJ82 ACF82 AMB82 AVX82 BFT82 BPP82 BZL82 CJH82 CTD82 DCZ82 DMV82 DWR82 EGN82 EQJ82 FAF82 FKB82 FTX82 GDT82 GNP82 GXL82 HHH82 HRD82 IAZ82 IKV82 IUR82 JEN82 JOJ82 JYF82 KIB82 KRX82 LBT82 LLP82 LVL82 MFH82 MPD82 MYZ82 NIV82 NSR82 OCN82 OMJ82 OWF82 PGB82 PPX82 PZT82 QJP82 QTL82 RDH82 RND82 RWZ82 SGV82 SQR82 TAN82 TKJ82 TUF82 UEB82 UNX82 UXT82 VHP82 VRL82 WBH82 WLD82 AVY83:AWA83 BFU83:BFW83 BPQ83:BPS83 BZM83:BZO83 CJI83:CJK83 CTE83:CTG83 DDA83:DDC83 DMW83:DMY83 DWS83:DWU83 EGO83:EGQ83 EQK83:EQM83 FAG83:FAI83 FKC83:FKE83 FTY83:FUA83 GDU83:GDW83 GNQ83:GNS83 GXM83:GXO83 HHI83:HHK83 HRE83:HRG83 IBA83:IBC83 IKW83:IKY83 IUS83:IUU83 JEO83:JEQ83 JOK83:JOM83 JYG83:JYI83 KIC83:KIE83 KRY83:KSA83 LBU83:LBW83 LLQ83:LLS83 LVM83:LVO83 MFI83:MFK83 MPE83:MPG83 MZA83:MZC83 NIW83:NIY83 NSS83:NSU83 OCO83:OCQ83 OMK83:OMM83 OWG83:OWI83 PGC83:PGE83 PPY83:PQA83 PZU83:PZW83 QJQ83:QJS83 QTM83:QTO83 RDI83:RDK83 RNE83:RNG83 RXA83:RXC83 SGW83:SGY83 SQS83:SQU83 TAO83:TAQ83 TKK83:TKM83 TUG83:TUI83 UEC83:UEE83 UNY83:UOA83 UXU83:UXW83 VHQ83:VHS83 VRM83:VRO83 WBI83:WBK83 WLE83:WLG83 WVA83:WVC83 ID83 RZ83 ABV83 ALR83 AVN83 BFJ83 BPF83 BZB83 CIX83 CST83 DCP83 DML83 DWH83 EGD83 EPZ83 EZV83 FJR83 FTN83 GDJ83 GNF83 GXB83 HGX83 HQT83 IAP83 IKL83 IUH83 JED83 JNZ83 JXV83 KHR83 KRN83 LBJ83 LLF83 LVB83 MEX83 MOT83 MYP83 NIL83 NSH83 OCD83 OLZ83 OVV83 PFR83 PPN83 PZJ83 QJF83 QTB83 RCX83 RMT83 RWP83 SGL83 SQH83 TAD83 TJZ83 TTV83 UDR83 UNN83 UXJ83 VHF83 VRB83 WAX83 WKT83 WUP83 IO83:IQ83 SK83:SM83 ACG83:ACI83 WLD85 WUZ85 IY85:JA85 SU85:SW85 ACQ85:ACS85 AMM85:AMO85 AWI85:AWK85 BGE85:BGG85 BQA85:BQC85 BZW85:BZY85 CJS85:CJU85 CTO85:CTQ85 DDK85:DDM85 DNG85:DNI85 DXC85:DXE85 EGY85:EHA85 EQU85:EQW85 FAQ85:FAS85 FKM85:FKO85 FUI85:FUK85 GEE85:GEG85 GOA85:GOC85 GXW85:GXY85 HHS85:HHU85 HRO85:HRQ85 IBK85:IBM85 ILG85:ILI85 IVC85:IVE85 JEY85:JFA85 JOU85:JOW85 JYQ85:JYS85 KIM85:KIO85 KSI85:KSK85 LCE85:LCG85 LMA85:LMC85 LVW85:LVY85 MFS85:MFU85 MPO85:MPQ85 MZK85:MZM85 NJG85:NJI85 NTC85:NTE85 OCY85:ODA85 OMU85:OMW85 OWQ85:OWS85 PGM85:PGO85 PQI85:PQK85 QAE85:QAG85 QKA85:QKC85 QTW85:QTY85 RDS85:RDU85 RNO85:RNQ85 RXK85:RXM85 SHG85:SHI85 SRC85:SRE85 TAY85:TBA85 TKU85:TKW85 TUQ85:TUS85 UEM85:UEO85 UOI85:UOK85 UYE85:UYG85 VIA85:VIC85 VRW85:VRY85 WBS85:WBU85 WLO85:WLQ85 WVK85:WVM85 IN85 SJ85 ACF85 AMB85 AVX85 BFT85 BPP85 BZL85 CJH85 CTD85 DCZ85 DMV85 DWR85 EGN85 EQJ85 FAF85 FKB85 FTX85 GDT85 GNP85 GXL85 HHH85 HRD85 IAZ85 IKV85 IUR85 JEN85 JOJ85 JYF85 KIB85 KRX85 LBT85 LLP85 LVL85 MFH85 MPD85 MYZ85 NIV85 NSR85 OCN85 OMJ85 OWF85 PGB85 PPX85 PZT85 QJP85 QTL85 RDH85 RND85 RWZ85 SGV85 SQR85 TAN85 TKJ85 TUF85 UEB85 UNX85 UXT85 VHP85 VRL85 WBH85 AVY86:AWA87 BFU86:BFW87 BPQ86:BPS87 BZM86:BZO87 CJI86:CJK87 CTE86:CTG87 DDA86:DDC87 DMW86:DMY87 DWS86:DWU87 EGO86:EGQ87 EQK86:EQM87 FAG86:FAI87 FKC86:FKE87 FTY86:FUA87 GDU86:GDW87 GNQ86:GNS87 GXM86:GXO87 HHI86:HHK87 HRE86:HRG87 IBA86:IBC87 IKW86:IKY87 IUS86:IUU87 JEO86:JEQ87 JOK86:JOM87 JYG86:JYI87 KIC86:KIE87 KRY86:KSA87 LBU86:LBW87 LLQ86:LLS87 LVM86:LVO87 MFI86:MFK87 MPE86:MPG87 MZA86:MZC87 NIW86:NIY87 NSS86:NSU87 OCO86:OCQ87 OMK86:OMM87 OWG86:OWI87 PGC86:PGE87 PPY86:PQA87 PZU86:PZW87 QJQ86:QJS87 QTM86:QTO87 RDI86:RDK87 RNE86:RNG87 RXA86:RXC87 SGW86:SGY87 SQS86:SQU87 TAO86:TAQ87 TKK86:TKM87 TUG86:TUI87 UEC86:UEE87 UNY86:UOA87 UXU86:UXW87 VHQ86:VHS87 VRM86:VRO87 WBI86:WBK87 WLE86:WLG87 WVA86:WVC87 ID86:ID87 RZ86:RZ87 ABV86:ABV87 ALR86:ALR87 AVN86:AVN87 BFJ86:BFJ87 BPF86:BPF87 BZB86:BZB87 CIX86:CIX87 CST86:CST87 DCP86:DCP87 DML86:DML87 DWH86:DWH87 EGD86:EGD87 EPZ86:EPZ87 EZV86:EZV87 FJR86:FJR87 FTN86:FTN87 GDJ86:GDJ87 GNF86:GNF87 GXB86:GXB87 HGX86:HGX87 HQT86:HQT87 IAP86:IAP87 IKL86:IKL87 IUH86:IUH87 JED86:JED87 JNZ86:JNZ87 JXV86:JXV87 KHR86:KHR87 KRN86:KRN87 LBJ86:LBJ87 LLF86:LLF87 LVB86:LVB87 MEX86:MEX87 MOT86:MOT87 MYP86:MYP87 NIL86:NIL87 NSH86:NSH87 OCD86:OCD87 OLZ86:OLZ87 OVV86:OVV87 PFR86:PFR87 PPN86:PPN87 PZJ86:PZJ87 QJF86:QJF87 QTB86:QTB87 RCX86:RCX87 RMT86:RMT87 RWP86:RWP87 SGL86:SGL87 SQH86:SQH87 TAD86:TAD87 TJZ86:TJZ87 TTV86:TTV87 UDR86:UDR87 UNN86:UNN87 UXJ86:UXJ87 VHF86:VHF87 VRB86:VRB87 WAX86:WAX87 WKT86:WKT87 WUP86:WUP87 IO86:IQ87 SK86:SM87 ACG86:ACI87 WBH89 WLD89 WUZ89 IY89:JA89 SU89:SW89 ACQ89:ACS89 AMM89:AMO89 AWI89:AWK89 BGE89:BGG89 BQA89:BQC89 BZW89:BZY89 CJS89:CJU89 CTO89:CTQ89 DDK89:DDM89 DNG89:DNI89 DXC89:DXE89 EGY89:EHA89 EQU89:EQW89 FAQ89:FAS89 FKM89:FKO89 FUI89:FUK89 GEE89:GEG89 GOA89:GOC89 GXW89:GXY89 HHS89:HHU89 HRO89:HRQ89 IBK89:IBM89 ILG89:ILI89 IVC89:IVE89 JEY89:JFA89 JOU89:JOW89 JYQ89:JYS89 KIM89:KIO89 KSI89:KSK89 LCE89:LCG89 LMA89:LMC89 LVW89:LVY89 MFS89:MFU89 MPO89:MPQ89 MZK89:MZM89 NJG89:NJI89 NTC89:NTE89 OCY89:ODA89 OMU89:OMW89 OWQ89:OWS89 PGM89:PGO89 PQI89:PQK89 QAE89:QAG89 QKA89:QKC89 QTW89:QTY89 RDS89:RDU89 RNO89:RNQ89 RXK89:RXM89 SHG89:SHI89 SRC89:SRE89 TAY89:TBA89 TKU89:TKW89 TUQ89:TUS89 UEM89:UEO89 UOI89:UOK89 UYE89:UYG89 VIA89:VIC89 VRW89:VRY89 WBS89:WBU89 WLO89:WLQ89 WVK89:WVM89 IN89 SJ89 ACF89 AMB89 AVX89 BFT89 BPP89 BZL89 CJH89 CTD89 DCZ89 DMV89 DWR89 EGN89 EQJ89 FAF89 FKB89 FTX89 GDT89 GNP89 GXL89 HHH89 HRD89 IAZ89 IKV89 IUR89 JEN89 JOJ89 JYF89 KIB89 KRX89 LBT89 LLP89 LVL89 MFH89 MPD89 MYZ89 NIV89 NSR89 OCN89 OMJ89 OWF89 PGB89 PPX89 PZT89 QJP89 QTL89 RDH89 RND89 RWZ89 SGV89 SQR89 TAN89 TKJ89 TUF89 UEB89 UNX89 UXT89 VHP89 VRL89 AVY90:AWA91 BFU90:BFW91 BPQ90:BPS91 BZM90:BZO91 CJI90:CJK91 CTE90:CTG91 DDA90:DDC91 DMW90:DMY91 DWS90:DWU91 EGO90:EGQ91 EQK90:EQM91 FAG90:FAI91 FKC90:FKE91 FTY90:FUA91 GDU90:GDW91 GNQ90:GNS91 GXM90:GXO91 HHI90:HHK91 HRE90:HRG91 IBA90:IBC91 IKW90:IKY91 IUS90:IUU91 JEO90:JEQ91 JOK90:JOM91 JYG90:JYI91 KIC90:KIE91 KRY90:KSA91 LBU90:LBW91 LLQ90:LLS91 LVM90:LVO91 MFI90:MFK91 MPE90:MPG91 MZA90:MZC91 NIW90:NIY91 NSS90:NSU91 OCO90:OCQ91 OMK90:OMM91 OWG90:OWI91 PGC90:PGE91 PPY90:PQA91 PZU90:PZW91 QJQ90:QJS91 QTM90:QTO91 RDI90:RDK91 RNE90:RNG91 RXA90:RXC91 SGW90:SGY91 SQS90:SQU91 TAO90:TAQ91 TKK90:TKM91 TUG90:TUI91 UEC90:UEE91 UNY90:UOA91 UXU90:UXW91 VHQ90:VHS91 VRM90:VRO91 WBI90:WBK91 WLE90:WLG91 WVA90:WVC91 ID90:ID91 RZ90:RZ91 ABV90:ABV91 ALR90:ALR91 AVN90:AVN91 BFJ90:BFJ91 BPF90:BPF91 BZB90:BZB91 CIX90:CIX91 CST90:CST91 DCP90:DCP91 DML90:DML91 DWH90:DWH91 EGD90:EGD91 EPZ90:EPZ91 EZV90:EZV91 FJR90:FJR91 FTN90:FTN91 GDJ90:GDJ91 GNF90:GNF91 GXB90:GXB91 HGX90:HGX91 HQT90:HQT91 IAP90:IAP91 IKL90:IKL91 IUH90:IUH91 JED90:JED91 JNZ90:JNZ91 JXV90:JXV91 KHR90:KHR91 KRN90:KRN91 LBJ90:LBJ91 LLF90:LLF91 LVB90:LVB91 MEX90:MEX91 MOT90:MOT91 MYP90:MYP91 NIL90:NIL91 NSH90:NSH91 OCD90:OCD91 OLZ90:OLZ91 OVV90:OVV91 PFR90:PFR91 PPN90:PPN91 PZJ90:PZJ91 QJF90:QJF91 QTB90:QTB91 RCX90:RCX91 RMT90:RMT91 RWP90:RWP91 SGL90:SGL91 SQH90:SQH91 TAD90:TAD91 TJZ90:TJZ91 TTV90:TTV91 UDR90:UDR91 UNN90:UNN91 UXJ90:UXJ91 VHF90:VHF91 VRB90:VRB91 WAX90:WAX91 WKT90:WKT91 WUP90:WUP91 IO90:IQ91 SK90:SM91 ACG90:ACI91 VRL94 WBH94 WLD94 WUZ94 IY94:JA94 SU94:SW94 ACQ94:ACS94 AMM94:AMO94 AWI94:AWK94 BGE94:BGG94 BQA94:BQC94 BZW94:BZY94 CJS94:CJU94 CTO94:CTQ94 DDK94:DDM94 DNG94:DNI94 DXC94:DXE94 EGY94:EHA94 EQU94:EQW94 FAQ94:FAS94 FKM94:FKO94 FUI94:FUK94 GEE94:GEG94 GOA94:GOC94 GXW94:GXY94 HHS94:HHU94 HRO94:HRQ94 IBK94:IBM94 ILG94:ILI94 IVC94:IVE94 JEY94:JFA94 JOU94:JOW94 JYQ94:JYS94 KIM94:KIO94 KSI94:KSK94 LCE94:LCG94 LMA94:LMC94 LVW94:LVY94 MFS94:MFU94 MPO94:MPQ94 MZK94:MZM94 NJG94:NJI94 NTC94:NTE94 OCY94:ODA94 OMU94:OMW94 OWQ94:OWS94 PGM94:PGO94 PQI94:PQK94 QAE94:QAG94 QKA94:QKC94 QTW94:QTY94 RDS94:RDU94 RNO94:RNQ94 RXK94:RXM94 SHG94:SHI94 SRC94:SRE94 TAY94:TBA94 TKU94:TKW94 TUQ94:TUS94 UEM94:UEO94 UOI94:UOK94 UYE94:UYG94 VIA94:VIC94 VRW94:VRY94 WBS94:WBU94 WLO94:WLQ94 WVK94:WVM94 IN94 SJ94 ACF94 AMB94 AVX94 BFT94 BPP94 BZL94 CJH94 CTD94 DCZ94 DMV94 DWR94 EGN94 EQJ94 FAF94 FKB94 FTX94 GDT94 GNP94 GXL94 HHH94 HRD94 IAZ94 IKV94 IUR94 JEN94 JOJ94 JYF94 KIB94 KRX94 LBT94 LLP94 LVL94 MFH94 MPD94 MYZ94 NIV94 NSR94 OCN94 OMJ94 OWF94 PGB94 PPX94 PZT94 QJP94 QTL94 RDH94 RND94 RWZ94 SGV94 SQR94 TAN94 TKJ94 TUF94 UEB94 UNX94 UXT94 VHP94 AVY95:AWA96 BFU95:BFW96 BPQ95:BPS96 BZM95:BZO96 CJI95:CJK96 CTE95:CTG96 DDA95:DDC96 DMW95:DMY96 DWS95:DWU96 EGO95:EGQ96 EQK95:EQM96 FAG95:FAI96 FKC95:FKE96 FTY95:FUA96 GDU95:GDW96 GNQ95:GNS96 GXM95:GXO96 HHI95:HHK96 HRE95:HRG96 IBA95:IBC96 IKW95:IKY96 IUS95:IUU96 JEO95:JEQ96 JOK95:JOM96 JYG95:JYI96 KIC95:KIE96 KRY95:KSA96 LBU95:LBW96 LLQ95:LLS96 LVM95:LVO96 MFI95:MFK96 MPE95:MPG96 MZA95:MZC96 NIW95:NIY96 NSS95:NSU96 OCO95:OCQ96 OMK95:OMM96 OWG95:OWI96 PGC95:PGE96 PPY95:PQA96 PZU95:PZW96 QJQ95:QJS96 QTM95:QTO96 RDI95:RDK96 RNE95:RNG96 RXA95:RXC96 SGW95:SGY96 SQS95:SQU96 TAO95:TAQ96 TKK95:TKM96 TUG95:TUI96 UEC95:UEE96 UNY95:UOA96 UXU95:UXW96 VHQ95:VHS96 VRM95:VRO96 WBI95:WBK96 WLE95:WLG96 WVA95:WVC96 ID95:ID96 RZ95:RZ96 ABV95:ABV96 ALR95:ALR96 AVN95:AVN96 BFJ95:BFJ96 BPF95:BPF96 BZB95:BZB96 CIX95:CIX96 CST95:CST96 DCP95:DCP96 DML95:DML96 DWH95:DWH96 EGD95:EGD96 EPZ95:EPZ96 EZV95:EZV96 FJR95:FJR96 FTN95:FTN96 GDJ95:GDJ96 GNF95:GNF96 GXB95:GXB96 HGX95:HGX96 HQT95:HQT96 IAP95:IAP96 IKL95:IKL96 IUH95:IUH96 JED95:JED96 JNZ95:JNZ96 JXV95:JXV96 KHR95:KHR96 KRN95:KRN96 LBJ95:LBJ96 LLF95:LLF96 LVB95:LVB96 MEX95:MEX96 MOT95:MOT96 MYP95:MYP96 NIL95:NIL96 NSH95:NSH96 OCD95:OCD96 OLZ95:OLZ96 OVV95:OVV96 PFR95:PFR96 PPN95:PPN96 PZJ95:PZJ96 QJF95:QJF96 QTB95:QTB96 RCX95:RCX96 RMT95:RMT96 RWP95:RWP96 SGL95:SGL96 SQH95:SQH96 TAD95:TAD96 TJZ95:TJZ96 TTV95:TTV96 UDR95:UDR96 UNN95:UNN96 UXJ95:UXJ96 VHF95:VHF96 VRB95:VRB96 WAX95:WAX96 WKT95:WKT96 WUP95:WUP96 IO95:IQ96 SK95:SM96 X98:X100 VHP98 UNX106 VRL98 WBH98 WLD98 WUZ98 IY98:JA98 SU98:SW98 ACQ98:ACS98 AMM98:AMO98 AWI98:AWK98 BGE98:BGG98 BQA98:BQC98 BZW98:BZY98 CJS98:CJU98 CTO98:CTQ98 DDK98:DDM98 DNG98:DNI98 DXC98:DXE98 EGY98:EHA98 EQU98:EQW98 FAQ98:FAS98 FKM98:FKO98 FUI98:FUK98 GEE98:GEG98 GOA98:GOC98 GXW98:GXY98 HHS98:HHU98 HRO98:HRQ98 IBK98:IBM98 ILG98:ILI98 IVC98:IVE98 JEY98:JFA98 JOU98:JOW98 JYQ98:JYS98 KIM98:KIO98 KSI98:KSK98 LCE98:LCG98 LMA98:LMC98 LVW98:LVY98 MFS98:MFU98 MPO98:MPQ98 MZK98:MZM98 NJG98:NJI98 NTC98:NTE98 OCY98:ODA98 OMU98:OMW98 OWQ98:OWS98 PGM98:PGO98 PQI98:PQK98 QAE98:QAG98 QKA98:QKC98 QTW98:QTY98 RDS98:RDU98 RNO98:RNQ98 RXK98:RXM98 SHG98:SHI98 SRC98:SRE98 TAY98:TBA98 TKU98:TKW98 TUQ98:TUS98 UEM98:UEO98 UOI98:UOK98 UYE98:UYG98 VIA98:VIC98 VRW98:VRY98 WBS98:WBU98 WLO98:WLQ98 WVK98:WVM98 IN98 SJ98 ACF98 AMB98 AVX98 BFT98 BPP98 BZL98 CJH98 CTD98 DCZ98 DMV98 DWR98 EGN98 EQJ98 FAF98 FKB98 FTX98 GDT98 GNP98 GXL98 HHH98 HRD98 IAZ98 IKV98 IUR98 JEN98 JOJ98 JYF98 KIB98 KRX98 LBT98 LLP98 LVL98 MFH98 MPD98 MYZ98 NIV98 NSR98 OCN98 OMJ98 OWF98 PGB98 PPX98 PZT98 QJP98 QTL98 RDH98 RND98 RWZ98 SGV98 SQR98 TAN98 TKJ98 TUF98 UEB98 UNX98 UXT98 AVY99:AWA100 BFU99:BFW100 BPQ99:BPS100 BZM99:BZO100 CJI99:CJK100 CTE99:CTG100 DDA99:DDC100 DMW99:DMY100 DWS99:DWU100 EGO99:EGQ100 EQK99:EQM100 FAG99:FAI100 FKC99:FKE100 FTY99:FUA100 GDU99:GDW100 GNQ99:GNS100 GXM99:GXO100 HHI99:HHK100 HRE99:HRG100 IBA99:IBC100 IKW99:IKY100 IUS99:IUU100 JEO99:JEQ100 JOK99:JOM100 JYG99:JYI100 KIC99:KIE100 KRY99:KSA100 LBU99:LBW100 LLQ99:LLS100 LVM99:LVO100 MFI99:MFK100 MPE99:MPG100 MZA99:MZC100 NIW99:NIY100 NSS99:NSU100 OCO99:OCQ100 OMK99:OMM100 OWG99:OWI100 PGC99:PGE100 PPY99:PQA100 PZU99:PZW100 QJQ99:QJS100 QTM99:QTO100 RDI99:RDK100 RNE99:RNG100 RXA99:RXC100 SGW99:SGY100 SQS99:SQU100 TAO99:TAQ100 TKK99:TKM100 TUG99:TUI100 UEC99:UEE100 UNY99:UOA100 UXU99:UXW100 VHQ99:VHS100 VRM99:VRO100 WBI99:WBK100 WLE99:WLG100 WVA99:WVC100 ID99:ID100 RZ99:RZ100 ABV99:ABV100 ALR99:ALR100 AVN99:AVN100 BFJ99:BFJ100 BPF99:BPF100 BZB99:BZB100 CIX99:CIX100 CST99:CST100 DCP99:DCP100 DML99:DML100 DWH99:DWH100 EGD99:EGD100 EPZ99:EPZ100 EZV99:EZV100 FJR99:FJR100 FTN99:FTN100 GDJ99:GDJ100 GNF99:GNF100 GXB99:GXB100 HGX99:HGX100 HQT99:HQT100 IAP99:IAP100 IKL99:IKL100 IUH99:IUH100 JED99:JED100 JNZ99:JNZ100 JXV99:JXV100 KHR99:KHR100 KRN99:KRN100 LBJ99:LBJ100 LLF99:LLF100 LVB99:LVB100 MEX99:MEX100 MOT99:MOT100 MYP99:MYP100 NIL99:NIL100 NSH99:NSH100 OCD99:OCD100 OLZ99:OLZ100 OVV99:OVV100 PFR99:PFR100 PPN99:PPN100 PZJ99:PZJ100 QJF99:QJF100 QTB99:QTB100 RCX99:RCX100 RMT99:RMT100 RWP99:RWP100 SGL99:SGL100 SQH99:SQH100 TAD99:TAD100 TJZ99:TJZ100 TTV99:TTV100 UDR99:UDR100 UNN99:UNN100 UXJ99:UXJ100 VHF99:VHF100 VRB99:VRB100 WAX99:WAX100 WKT99:WKT100 WUP99:WUP100 IO99:IQ100 SK99:SM100 ACG99:ACI100 UXT102 VHP102 VRL102 WBH102 WLD102 WUZ102 IY102:JA102 SU102:SW102 ACQ102:ACS102 AMM102:AMO102 AWI102:AWK102 BGE102:BGG102 BQA102:BQC102 BZW102:BZY102 CJS102:CJU102 CTO102:CTQ102 DDK102:DDM102 DNG102:DNI102 DXC102:DXE102 EGY102:EHA102 EQU102:EQW102 FAQ102:FAS102 FKM102:FKO102 FUI102:FUK102 GEE102:GEG102 GOA102:GOC102 GXW102:GXY102 HHS102:HHU102 HRO102:HRQ102 IBK102:IBM102 ILG102:ILI102 IVC102:IVE102 JEY102:JFA102 JOU102:JOW102 JYQ102:JYS102 KIM102:KIO102 KSI102:KSK102 LCE102:LCG102 LMA102:LMC102 LVW102:LVY102 MFS102:MFU102 MPO102:MPQ102 MZK102:MZM102 NJG102:NJI102 NTC102:NTE102 OCY102:ODA102 OMU102:OMW102 OWQ102:OWS102 PGM102:PGO102 PQI102:PQK102 QAE102:QAG102 QKA102:QKC102 QTW102:QTY102 RDS102:RDU102 RNO102:RNQ102 RXK102:RXM102 SHG102:SHI102 SRC102:SRE102 TAY102:TBA102 TKU102:TKW102 TUQ102:TUS102 UEM102:UEO102 UOI102:UOK102 UYE102:UYG102 VIA102:VIC102 VRW102:VRY102 WBS102:WBU102 WLO102:WLQ102 WVK102:WVM102 IN102 SJ102 ACF102 AMB102 AVX102 BFT102 BPP102 BZL102 CJH102 CTD102 DCZ102 DMV102 DWR102 EGN102 EQJ102 FAF102 FKB102 FTX102 GDT102 GNP102 GXL102 HHH102 HRD102 IAZ102 IKV102 IUR102 JEN102 JOJ102 JYF102 KIB102 KRX102 LBT102 LLP102 LVL102 MFH102 MPD102 MYZ102 NIV102 NSR102 OCN102 OMJ102 OWF102 PGB102 PPX102 PZT102 QJP102 QTL102 RDH102 RND102 RWZ102 SGV102 SQR102 TAN102 TKJ102 TUF102 UEB102 UNX102 AVY103:AWA104 BFU103:BFW104 BPQ103:BPS104 BZM103:BZO104 CJI103:CJK104 CTE103:CTG104 DDA103:DDC104 DMW103:DMY104 DWS103:DWU104 EGO103:EGQ104 EQK103:EQM104 FAG103:FAI104 FKC103:FKE104 FTY103:FUA104 GDU103:GDW104 GNQ103:GNS104 GXM103:GXO104 HHI103:HHK104 HRE103:HRG104 IBA103:IBC104 IKW103:IKY104 IUS103:IUU104 JEO103:JEQ104 JOK103:JOM104 JYG103:JYI104 KIC103:KIE104 KRY103:KSA104 LBU103:LBW104 LLQ103:LLS104 LVM103:LVO104 MFI103:MFK104 MPE103:MPG104 MZA103:MZC104 NIW103:NIY104 NSS103:NSU104 OCO103:OCQ104 OMK103:OMM104 OWG103:OWI104 PGC103:PGE104 PPY103:PQA104 PZU103:PZW104 QJQ103:QJS104 QTM103:QTO104 RDI103:RDK104 RNE103:RNG104 RXA103:RXC104 SGW103:SGY104 SQS103:SQU104 TAO103:TAQ104 TKK103:TKM104 TUG103:TUI104 UEC103:UEE104 UNY103:UOA104 UXU103:UXW104 VHQ103:VHS104 VRM103:VRO104 WBI103:WBK104 WLE103:WLG104 WVA103:WVC104 ID103:ID104 RZ103:RZ104 ABV103:ABV104 ALR103:ALR104 AVN103:AVN104 BFJ103:BFJ104 BPF103:BPF104 BZB103:BZB104 CIX103:CIX104 CST103:CST104 DCP103:DCP104 DML103:DML104 DWH103:DWH104 EGD103:EGD104 EPZ103:EPZ104 EZV103:EZV104 FJR103:FJR104 FTN103:FTN104 GDJ103:GDJ104 GNF103:GNF104 GXB103:GXB104 HGX103:HGX104 HQT103:HQT104 IAP103:IAP104 IKL103:IKL104 IUH103:IUH104 JED103:JED104 JNZ103:JNZ104 JXV103:JXV104 KHR103:KHR104 KRN103:KRN104 LBJ103:LBJ104 LLF103:LLF104 LVB103:LVB104 MEX103:MEX104 MOT103:MOT104 MYP103:MYP104 NIL103:NIL104 NSH103:NSH104 OCD103:OCD104 OLZ103:OLZ104 OVV103:OVV104 PFR103:PFR104 PPN103:PPN104 PZJ103:PZJ104 QJF103:QJF104 QTB103:QTB104 RCX103:RCX104 RMT103:RMT104 RWP103:RWP104 SGL103:SGL104 SQH103:SQH104 TAD103:TAD104 TJZ103:TJZ104 TTV103:TTV104 UDR103:UDR104 UNN103:UNN104 UXJ103:UXJ104 VHF103:VHF104 VRB103:VRB104 WAX103:WAX104 WKT103:WKT104 WUP103:WUP104 IO103:IQ104 SK103:SM104 ACG103:ACI104 ACG65:ACI66 AVY107:AWA108 BFU107:BFW108 BPQ107:BPS108 BZM107:BZO108 CJI107:CJK108 CTE107:CTG108 DDA107:DDC108 DMW107:DMY108 DWS107:DWU108 EGO107:EGQ108 EQK107:EQM108 FAG107:FAI108 FKC107:FKE108 FTY107:FUA108 GDU107:GDW108 GNQ107:GNS108 GXM107:GXO108 HHI107:HHK108 HRE107:HRG108 IBA107:IBC108 IKW107:IKY108 IUS107:IUU108 JEO107:JEQ108 JOK107:JOM108 JYG107:JYI108 KIC107:KIE108 KRY107:KSA108 LBU107:LBW108 LLQ107:LLS108 LVM107:LVO108 MFI107:MFK108 MPE107:MPG108 MZA107:MZC108 NIW107:NIY108 NSS107:NSU108 OCO107:OCQ108 OMK107:OMM108 OWG107:OWI108 PGC107:PGE108 PPY107:PQA108 PZU107:PZW108 QJQ107:QJS108 QTM107:QTO108 RDI107:RDK108 RNE107:RNG108 RXA107:RXC108 SGW107:SGY108 SQS107:SQU108 TAO107:TAQ108 TKK107:TKM108 TUG107:TUI108 UEC107:UEE108 UNY107:UOA108 UXU107:UXW108 VHQ107:VHS108 VRM107:VRO108 WBI107:WBK108 WLE107:WLG108 WVA107:WVC108 ID107:ID108 RZ107:RZ108 ABV107:ABV108 ALR107:ALR108 AVN107:AVN108 BFJ107:BFJ108 BPF107:BPF108 BZB107:BZB108 CIX107:CIX108 CST107:CST108 DCP107:DCP108 DML107:DML108 DWH107:DWH108 EGD107:EGD108 EPZ107:EPZ108 EZV107:EZV108 FJR107:FJR108 FTN107:FTN108 GDJ107:GDJ108 GNF107:GNF108 GXB107:GXB108 HGX107:HGX108 HQT107:HQT108 IAP107:IAP108 IKL107:IKL108 IUH107:IUH108 JED107:JED108 JNZ107:JNZ108 JXV107:JXV108 KHR107:KHR108 KRN107:KRN108 LBJ107:LBJ108 LLF107:LLF108 LVB107:LVB108 MEX107:MEX108 MOT107:MOT108 MYP107:MYP108 NIL107:NIL108 NSH107:NSH108 OCD107:OCD108 OLZ107:OLZ108 OVV107:OVV108 PFR107:PFR108 PPN107:PPN108 PZJ107:PZJ108 QJF107:QJF108 QTB107:QTB108 RCX107:RCX108 RMT107:RMT108 RWP107:RWP108 SGL107:SGL108 SQH107:SQH108 TAD107:TAD108 TJZ107:TJZ108 TTV107:TTV108 UDR107:UDR108 UNN107:UNN108 UXJ107:UXJ108 VHF107:VHF108 VRB107:VRB108 WAX107:WAX108 WKT107:WKT108 WUP107:WUP108 IO107:IQ108 SK107:SM108 AMC103:AME104 X102:X104 WBV128:WBX128 VRZ128:VSB128 VID128:VIF128 UYH128:UYJ128 UOL128:UON128 UEP128:UER128 TUT128:TUV128 TKX128:TKZ128 TBB128:TBD128 SRF128:SRH128 SHJ128:SHL128 RXN128:RXP128 RNR128:RNT128 RDV128:RDX128 QTZ128:QUB128 QKD128:QKF128 QAH128:QAJ128 PQL128:PQN128 PGP128:PGR128 OWT128:OWV128 OMX128:OMZ128 ODB128:ODD128 NTF128:NTH128 NJJ128:NJL128 MZN128:MZP128 MPR128:MPT128 MFV128:MFX128 LVZ128:LWB128 LMD128:LMF128 LCH128:LCJ128 KSL128:KSN128 KIP128:KIR128 JYT128:JYV128 JOX128:JOZ128 JFB128:JFD128 IVF128:IVH128 ILJ128:ILL128 IBN128:IBP128 HRR128:HRT128 HHV128:HHX128 GXZ128:GYB128 GOD128:GOF128 GEH128:GEJ128 FUL128:FUN128 FKP128:FKR128 FAT128:FAV128 EQX128:EQZ128 EHB128:EHD128 DXF128:DXH128 DNJ128:DNL128 DDN128:DDP128 CTR128:CTT128 CJV128:CJX128 BZZ128:CAB128 BQD128:BQF128 BGH128:BGJ128 AWL128:AWN128 AMP128:AMR128 ACT128:ACV128 SX128:SZ128 JB128:JD128 WVC128 WLG128 WBK128 VRO128 VHS128 UXW128 UOA128 UEE128 TUI128 TKM128 TAQ128 SQU128 SGY128 RXC128 RNG128 RDK128 QTO128 QJS128 PZW128 PQA128 PGE128 OWI128 OMM128 OCQ128 NSU128 NIY128 MZC128 MPG128 MFK128 LVO128 LLS128 LBW128 KSA128 KIE128 JYI128 JOM128 JEQ128 IUU128 IKY128 IBC128 HRG128 HHK128 GXO128 GNS128 GDW128 FUA128 FKE128 FAI128 EQM128 EGQ128 DWU128 DMY128 DDC128 CTG128 CJK128 BZO128 BPS128 BFW128 AWA128 AME128 ACI128 SM128 IQ128 WVN128:WVP128 AMK129:AMK130 R132:R134 BZI131 BPM131 CJE131 CTA131 DCW131 DMS131 DWO131 EGK131 EQG131 FAC131 FJY131 FTU131 GDQ131 GNM131 GXI131 HHE131 HRA131 IAW131 IKS131 IUO131 JEK131 JOG131 JYC131 KHY131 KRU131 LBQ131 LLM131 LVI131 MFE131 MPA131 MYW131 NIS131 NSO131 OCK131 OMG131 OWC131 PFY131 PPU131 PZQ131 QJM131 QTI131 RDE131 RNA131 RWW131 SGS131 SQO131 TAK131 TKG131 TUC131 UDY131 UNU131 UXQ131 VHM131 VRI131 WBE131 WLA131 WUW131 IV131:IX131 SR131:ST131 ACN131:ACP131 AMJ131:AML131 AWF131:AWH131 BGB131:BGD131 BPX131:BPZ131 BZT131:BZV131 CJP131:CJR131 CTL131:CTN131 DDH131:DDJ131 DND131:DNF131 DWZ131:DXB131 EGV131:EGX131 EQR131:EQT131 FAN131:FAP131 FKJ131:FKL131 FUF131:FUH131 GEB131:GED131 GNX131:GNZ131 GXT131:GXV131 HHP131:HHR131 HRL131:HRN131 IBH131:IBJ131 ILD131:ILF131 IUZ131:IVB131 JEV131:JEX131 JOR131:JOT131 JYN131:JYP131 KIJ131:KIL131 KSF131:KSH131 LCB131:LCD131 LLX131:LLZ131 LVT131:LVV131 MFP131:MFR131 MPL131:MPN131 MZH131:MZJ131 NJD131:NJF131 NSZ131:NTB131 OCV131:OCX131 OMR131:OMT131 OWN131:OWP131 PGJ131:PGL131 PQF131:PQH131 QAB131:QAD131 QJX131:QJZ131 QTT131:QTV131 RDP131:RDR131 RNL131:RNN131 RXH131:RXJ131 SHD131:SHF131 SQZ131:SRB131 TAV131:TAX131 TKR131:TKT131 TUN131:TUP131 UEJ131:UEL131 UOF131:UOH131 UYB131:UYD131 VHX131:VHZ131 VRT131:VRV131 WBP131:WBR131 WLL131:WLN131 WVH131:WVJ131 IK131 SG131 ACC131 ALY131 Y60:Y61 BGC167 BPY167 BZU167 CJQ167 CTM167 DDI167 DNE167 DXA167 EGW167 EQS167 FAO167 FKK167 FUG167 GEC167 GNY167 GXU167 HHQ167 HRM167 IBI167 ILE167 IVA167 JEW167 JOS167 JYO167 KIK167 KSG167 LCC167 LLY167 LVU167 MFQ167 MPM167 MZI167 NJE167 NTA167 OCW167 OMS167 OWO167 PGK167 PQG167 QAC167 QJY167 QTU167 RDQ167 RNM167 RXI167 SHE167 SRA167 TAW167 TKS167 TUO167 UEK167 UOG167 UYC167 VHY167 VRU167 WBQ167 WLM167 WVI167 JH167:JJ167 TD167:TF167 ACZ167:ADB167 AMV167:AMX167 AWR167:AWT167 BGN167:BGP167 BQJ167:BQL167 CAF167:CAH167 CKB167:CKD167 CTX167:CTZ167 DDT167:DDV167 DNP167:DNR167 DXL167:DXN167 EHH167:EHJ167 ERD167:ERF167 FAZ167:FBB167 FKV167:FKX167 FUR167:FUT167 GEN167:GEP167 GOJ167:GOL167 GYF167:GYH167 HIB167:HID167 HRX167:HRZ167 IBT167:IBV167 ILP167:ILR167 IVL167:IVN167 JFH167:JFJ167 JPD167:JPF167 JYZ167:JZB167 KIV167:KIX167 KSR167:KST167 LCN167:LCP167 LMJ167:LML167 LWF167:LWH167 MGB167:MGD167 MPX167:MPZ167 MZT167:MZV167 NJP167:NJR167 NTL167:NTN167 ODH167:ODJ167 OND167:ONF167 OWZ167:OXB167 PGV167:PGX167 PQR167:PQT167 QAN167:QAP167 QKJ167:QKL167 QUF167:QUH167 REB167:RED167 RNX167:RNZ167 RXT167:RXV167 SHP167:SHR167 SRL167:SRN167 TBH167:TBJ167 TLD167:TLF167 TUZ167:TVB167 UEV167:UEX167 UOR167:UOT167 UYN167:UYP167 VIJ167:VIL167 VSF167:VSH167 WCB167:WCD167 WLX167:WLZ167 WVT167:WVV167 IW167 SS167 ACO167 AMK167 BGC170 BPY170 BZU170 CJQ170 CTM170 DDI170 DNE170 DXA170 EGW170 EQS170 FAO170 FKK170 FUG170 GEC170 GNY170 GXU170 HHQ170 HRM170 IBI170 ILE170 IVA170 JEW170 JOS170 JYO170 KIK170 KSG170 LCC170 LLY170 LVU170 MFQ170 MPM170 MZI170 NJE170 NTA170 OCW170 OMS170 OWO170 PGK170 PQG170 QAC170 QJY170 QTU170 RDQ170 RNM170 RXI170 SHE170 SRA170 TAW170 TKS170 TUO170 UEK170 UOG170 UYC170 VHY170 VRU170 WBQ170 WLM170 WVI170 JH170:JJ170 TD170:TF170 ACZ170:ADB170 AMV170:AMX170 AWR170:AWT170 BGN170:BGP170 BQJ170:BQL170 CAF170:CAH170 CKB170:CKD170 CTX170:CTZ170 DDT170:DDV170 DNP170:DNR170 DXL170:DXN170 EHH170:EHJ170 ERD170:ERF170 FAZ170:FBB170 FKV170:FKX170 FUR170:FUT170 GEN170:GEP170 GOJ170:GOL170 GYF170:GYH170 HIB170:HID170 HRX170:HRZ170 IBT170:IBV170 ILP170:ILR170 IVL170:IVN170 JFH170:JFJ170 JPD170:JPF170 JYZ170:JZB170 KIV170:KIX170 KSR170:KST170 LCN170:LCP170 LMJ170:LML170 LWF170:LWH170 MGB170:MGD170 MPX170:MPZ170 MZT170:MZV170 NJP170:NJR170 NTL170:NTN170 ODH170:ODJ170 OND170:ONF170 OWZ170:OXB170 PGV170:PGX170 PQR170:PQT170 QAN170:QAP170 QKJ170:QKL170 QUF170:QUH170 REB170:RED170 RNX170:RNZ170 RXT170:RXV170 SHP170:SHR170 SRL170:SRN170 TBH170:TBJ170 TLD170:TLF170 TUZ170:TVB170 UEV170:UEX170 UOR170:UOT170 UYN170:UYP170 VIJ170:VIL170 VSF170:VSH170 WCB170:WCD170 WLX170:WLZ170 WVT170:WVV170 IW170 SS170 ACO170 AMK170 AWG173 BGC173 BPY173 BZU173 CJQ173 CTM173 DDI173 DNE173 DXA173 EGW173 EQS173 FAO173 FKK173 FUG173 GEC173 GNY173 GXU173 HHQ173 HRM173 IBI173 ILE173 IVA173 JEW173 JOS173 JYO173 KIK173 KSG173 LCC173 LLY173 LVU173 MFQ173 MPM173 MZI173 NJE173 NTA173 OCW173 OMS173 OWO173 PGK173 PQG173 QAC173 QJY173 QTU173 RDQ173 RNM173 RXI173 SHE173 SRA173 TAW173 TKS173 TUO173 UEK173 UOG173 UYC173 VHY173 VRU173 WBQ173 WLM173 WVI173 JH173:JJ173 TD173:TF173 ACZ173:ADB173 AMV173:AMX173 AWR173:AWT173 BGN173:BGP173 BQJ173:BQL173 CAF173:CAH173 CKB173:CKD173 CTX173:CTZ173 DDT173:DDV173 DNP173:DNR173 DXL173:DXN173 EHH173:EHJ173 ERD173:ERF173 FAZ173:FBB173 FKV173:FKX173 FUR173:FUT173 GEN173:GEP173 GOJ173:GOL173 GYF173:GYH173 HIB173:HID173 HRX173:HRZ173 IBT173:IBV173 ILP173:ILR173 IVL173:IVN173 JFH173:JFJ173 JPD173:JPF173 JYZ173:JZB173 KIV173:KIX173 KSR173:KST173 LCN173:LCP173 LMJ173:LML173 LWF173:LWH173 MGB173:MGD173 MPX173:MPZ173 MZT173:MZV173 NJP173:NJR173 NTL173:NTN173 ODH173:ODJ173 OND173:ONF173 OWZ173:OXB173 PGV173:PGX173 PQR173:PQT173 QAN173:QAP173 QKJ173:QKL173 QUF173:QUH173 REB173:RED173 RNX173:RNZ173 RXT173:RXV173 SHP173:SHR173 SRL173:SRN173 TBH173:TBJ173 TLD173:TLF173 TUZ173:TVB173 UEV173:UEX173 UOR173:UOT173 UYN173:UYP173 VIJ173:VIL173 VSF173:VSH173 WCB173:WCD173 WLX173:WLZ173 WVT173:WVV173 IW173 SS173 ACO173 AMK173 AWG175 BGC175 BPY175 BZU175 CJQ175 CTM175 DDI175 DNE175 DXA175 EGW175 EQS175 FAO175 FKK175 FUG175 GEC175 GNY175 GXU175 HHQ175 HRM175 IBI175 ILE175 IVA175 JEW175 JOS175 JYO175 KIK175 KSG175 LCC175 LLY175 LVU175 MFQ175 MPM175 MZI175 NJE175 NTA175 OCW175 OMS175 OWO175 PGK175 PQG175 QAC175 QJY175 QTU175 RDQ175 RNM175 RXI175 SHE175 SRA175 TAW175 TKS175 TUO175 UEK175 UOG175 UYC175 VHY175 VRU175 WBQ175 WLM175 WVI175 JH175:JJ175 TD175:TF175 ACZ175:ADB175 AMV175:AMX175 AWR175:AWT175 BGN175:BGP175 BQJ175:BQL175 CAF175:CAH175 CKB175:CKD175 CTX175:CTZ175 DDT175:DDV175 DNP175:DNR175 DXL175:DXN175 EHH175:EHJ175 ERD175:ERF175 FAZ175:FBB175 FKV175:FKX175 FUR175:FUT175 GEN175:GEP175 GOJ175:GOL175 GYF175:GYH175 HIB175:HID175 HRX175:HRZ175 IBT175:IBV175 ILP175:ILR175 IVL175:IVN175 JFH175:JFJ175 JPD175:JPF175 JYZ175:JZB175 KIV175:KIX175 KSR175:KST175 LCN175:LCP175 LMJ175:LML175 LWF175:LWH175 MGB175:MGD175 MPX175:MPZ175 MZT175:MZV175 NJP175:NJR175 NTL175:NTN175 ODH175:ODJ175 OND175:ONF175 OWZ175:OXB175 PGV175:PGX175 PQR175:PQT175 QAN175:QAP175 QKJ175:QKL175 QUF175:QUH175 REB175:RED175 RNX175:RNZ175 RXT175:RXV175 SHP175:SHR175 SRL175:SRN175 TBH175:TBJ175 TLD175:TLF175 TUZ175:TVB175 UEV175:UEX175 UOR175:UOT175 UYN175:UYP175 VIJ175:VIL175 VSF175:VSH175 WCB175:WCD175 WLX175:WLZ175 WVT175:WVV175 IW175 SS175 ACO175 AMK175 BGC177 BPY177 BZU177 CJQ177 CTM177 DDI177 DNE177 DXA177 EGW177 EQS177 FAO177 FKK177 FUG177 GEC177 GNY177 GXU177 HHQ177 HRM177 IBI177 ILE177 IVA177 JEW177 JOS177 JYO177 KIK177 KSG177 LCC177 LLY177 LVU177 MFQ177 MPM177 MZI177 NJE177 NTA177 OCW177 OMS177 OWO177 PGK177 PQG177 QAC177 QJY177 QTU177 RDQ177 RNM177 RXI177 SHE177 SRA177 TAW177 TKS177 TUO177 UEK177 UOG177 UYC177 VHY177 VRU177 WBQ177 WLM177 WVI177 JH177:JJ177 TD177:TF177 ACZ177:ADB177 AMV177:AMX177 AWR177:AWT177 BGN177:BGP177 BQJ177:BQL177 CAF177:CAH177 CKB177:CKD177 CTX177:CTZ177 DDT177:DDV177 DNP177:DNR177 DXL177:DXN177 EHH177:EHJ177 ERD177:ERF177 FAZ177:FBB177 FKV177:FKX177 FUR177:FUT177 GEN177:GEP177 GOJ177:GOL177 GYF177:GYH177 HIB177:HID177 HRX177:HRZ177 IBT177:IBV177 ILP177:ILR177 IVL177:IVN177 JFH177:JFJ177 JPD177:JPF177 JYZ177:JZB177 KIV177:KIX177 KSR177:KST177 LCN177:LCP177 LMJ177:LML177 LWF177:LWH177 MGB177:MGD177 MPX177:MPZ177 MZT177:MZV177 NJP177:NJR177 NTL177:NTN177 ODH177:ODJ177 OND177:ONF177 OWZ177:OXB177 PGV177:PGX177 PQR177:PQT177 QAN177:QAP177 QKJ177:QKL177 QUF177:QUH177 REB177:RED177 RNX177:RNZ177 RXT177:RXV177 SHP177:SHR177 SRL177:SRN177 TBH177:TBJ177 TLD177:TLF177 TUZ177:TVB177 UEV177:UEX177 UOR177:UOT177 UYN177:UYP177 VIJ177:VIL177 VSF177:VSH177 WCB177:WCD177 WLX177:WLZ177 WVT177:WVV177 IW177 SS177 ACO177 AMK177 BGJ123 BGC213 BPY213 BZU213 CJQ213 CTM213 DDI213 DNE213 DXA213 EGW213 EQS213 FAO213 FKK213 FUG213 GEC213 GNY213 GXU213 HHQ213 HRM213 IBI213 ILE213 IVA213 JEW213 JOS213 JYO213 KIK213 KSG213 LCC213 LLY213 LVU213 MFQ213 MPM213 MZI213 NJE213 NTA213 OCW213 OMS213 OWO213 PGK213 PQG213 QAC213 QJY213 QTU213 RDQ213 RNM213 RXI213 SHE213 SRA213 TAW213 TKS213 TUO213 UEK213 UOG213 UYC213 VHY213 VRU213 WBQ213 WLM213 WVI213 JH213:JJ213 TD213:TF213 ACZ213:ADB213 AMV213:AMX213 AWR213:AWT213 BGN213:BGP213 BQJ213:BQL213 CAF213:CAH213 CKB213:CKD213 CTX213:CTZ213 DDT213:DDV213 DNP213:DNR213 DXL213:DXN213 EHH213:EHJ213 ERD213:ERF213 FAZ213:FBB213 FKV213:FKX213 FUR213:FUT213 GEN213:GEP213 GOJ213:GOL213 GYF213:GYH213 HIB213:HID213 HRX213:HRZ213 IBT213:IBV213 ILP213:ILR213 IVL213:IVN213 JFH213:JFJ213 JPD213:JPF213 JYZ213:JZB213 KIV213:KIX213 KSR213:KST213 LCN213:LCP213 LMJ213:LML213 LWF213:LWH213 MGB213:MGD213 MPX213:MPZ213 MZT213:MZV213 NJP213:NJR213 NTL213:NTN213 ODH213:ODJ213 OND213:ONF213 OWZ213:OXB213 PGV213:PGX213 PQR213:PQT213 QAN213:QAP213 QKJ213:QKL213 QUF213:QUH213 REB213:RED213 RNX213:RNZ213 RXT213:RXV213 SHP213:SHR213 SRL213:SRN213 TBH213:TBJ213 TLD213:TLF213 TUZ213:TVB213 UEV213:UEX213 UOR213:UOT213 UYN213:UYP213 VIJ213:VIL213 VSF213:VSH213 WCB213:WCD213 WLX213:WLZ213 WVT213:WVV213 IW213 SS213 ACO213 AMK213 AMV171 ACG70:ACI71 ACG95:ACI96 JH303 Y45:Y46 P44:P45 P47:P48 P50:P51 Y51:Y52 Y54:Y55 P53:P54 P59:P60 P56:P57 AVU131 AWG135 ACV132 AWN132 SZ132 JD132 WWA132:WWC132 WME132:WMG132 WCI132:WCK132 VSM132:VSO132 VIQ132:VIS132 UYU132:UYW132 UOY132:UPA132 UFC132:UFE132 TVG132:TVI132 TLK132:TLM132 TBO132:TBQ132 SRS132:SRU132 SHW132:SHY132 RYA132:RYC132 ROE132:ROG132 REI132:REK132 QUM132:QUO132 QKQ132:QKS132 QAU132:QAW132 PQY132:PRA132 PHC132:PHE132 OXG132:OXI132 ONK132:ONM132 ODO132:ODQ132 NTS132:NTU132 NJW132:NJY132 NAA132:NAC132 MQE132:MQG132 MGI132:MGK132 LWM132:LWO132 LMQ132:LMS132 LCU132:LCW132 KSY132:KTA132 KJC132:KJE132 JZG132:JZI132 JPK132:JPM132 JFO132:JFQ132 IVS132:IVU132 ILW132:ILY132 ICA132:ICC132 HSE132:HSG132 HII132:HIK132 GYM132:GYO132 GOQ132:GOS132 GEU132:GEW132 FUY132:FVA132 FLC132:FLE132 FBG132:FBI132 ERK132:ERM132 EHO132:EHQ132 DXS132:DXU132 DNW132:DNY132 DEA132:DEC132 CUE132:CUG132 CKI132:CKK132 CAM132:CAO132 BQQ132:BQS132 BGU132:BGW132 AWY132:AXA132 ANC132:ANE132 ADG132:ADI132 TK132:TM132 JO132:JQ132 WVP132 WLT132 WBX132 VSB132 VIF132 UYJ132 UON132 UER132 TUV132 TKZ132 TBD132 SRH132 SHL132 RXP132 RNT132 RDX132 QUB132 QKF132 QAJ132 PQN132 PGR132 OWV132 OMZ132 ODD132 NTH132 NJL132 MZP132 MPT132 MFX132 LWB132 LMF132 LCJ132 KSN132 KIR132 JYV132 JOZ132 JFD132 IVH132 ILL132 IBP132 HRT132 HHX132 GYB132 GOF132 GEJ132 FUN132 FKR132 FAV132 EQZ132 EHD132 DXH132 DNL132 DDP132 CTT132 CJX132 CAB132 BQF132 BGJ132 AWF125 BPZ116 BZV116 BGD116 AWH116 AML116 ACP116 ST116 IX116 WVU116:WVW116 WLY116:WMA116 WCC116:WCE116 VSG116:VSI116 VIK116:VIM116 UYO116:UYQ116 UOS116:UOU116 UEW116:UEY116 TVA116:TVC116 TLE116:TLG116 TBI116:TBK116 SRM116:SRO116 SHQ116:SHS116 RXU116:RXW116 RNY116:ROA116 REC116:REE116 QUG116:QUI116 QKK116:QKM116 QAO116:QAQ116 PQS116:PQU116 PGW116:PGY116 OXA116:OXC116 ONE116:ONG116 ODI116:ODK116 NTM116:NTO116 NJQ116:NJS116 MZU116:MZW116 MPY116:MQA116 MGC116:MGE116 LWG116:LWI116 LMK116:LMM116 LCO116:LCQ116 KSS116:KSU116 KIW116:KIY116 JZA116:JZC116 JPE116:JPG116 JFI116:JFK116 IVM116:IVO116 ILQ116:ILS116 IBU116:IBW116 HRY116:HSA116 HIC116:HIE116 GYG116:GYI116 GOK116:GOM116 GEO116:GEQ116 FUS116:FUU116 FKW116:FKY116 FBA116:FBC116 ERE116:ERG116 EHI116:EHK116 DXM116:DXO116 DNQ116:DNS116 DDU116:DDW116 CTY116:CUA116 CKC116:CKE116 CAG116:CAI116 BQK116:BQM116 BGO116:BGQ116 AWS116:AWU116 AMW116:AMY116 ADA116:ADC116 TE116:TG116 JI116:JK116 WVJ116 WLN116 WBR116 VRV116 VHZ116 UYD116 UOH116 UEL116 TUP116 TKT116 TAX116 SRB116 SHF116 RXJ116 RNN116 RDR116 QTV116 QJZ116 QAD116 PQH116 PGL116 OWP116 OMT116 OCX116 NTB116 NJF116 MZJ116 MPN116 MFR116 LVV116 LLZ116 LCD116 KSH116 KIL116 JYP116 JOT116 JEX116 IVB116 ILF116 IBJ116 HRN116 HHR116 GXV116 GNZ116 GED116 FUH116 FKL116 FAP116 EQT116 EGX116 DXB116 DNF116 DDJ116 CTN116 CJR116 BGJ117 AMR117 ACV117 AWN117 SZ117 JD117 WWA117:WWC117 WME117:WMG117 WCI117:WCK117 VSM117:VSO117 VIQ117:VIS117 UYU117:UYW117 UOY117:UPA117 UFC117:UFE117 TVG117:TVI117 TLK117:TLM117 TBO117:TBQ117 SRS117:SRU117 SHW117:SHY117 RYA117:RYC117 ROE117:ROG117 REI117:REK117 QUM117:QUO117 QKQ117:QKS117 QAU117:QAW117 PQY117:PRA117 PHC117:PHE117 OXG117:OXI117 ONK117:ONM117 ODO117:ODQ117 NTS117:NTU117 NJW117:NJY117 NAA117:NAC117 MQE117:MQG117 MGI117:MGK117 LWM117:LWO117 LMQ117:LMS117 LCU117:LCW117 KSY117:KTA117 KJC117:KJE117 JZG117:JZI117 JPK117:JPM117 JFO117:JFQ117 IVS117:IVU117 ILW117:ILY117 ICA117:ICC117 HSE117:HSG117 HII117:HIK117 GYM117:GYO117 GOQ117:GOS117 GEU117:GEW117 FUY117:FVA117 FLC117:FLE117 FBG117:FBI117 ERK117:ERM117 EHO117:EHQ117 DXS117:DXU117 DNW117:DNY117 DEA117:DEC117 CUE117:CUG117 CKI117:CKK117 CAM117:CAO117 BQQ117:BQS117 BGU117:BGW117 AWY117:AXA117 ANC117:ANE117 ADG117:ADI117 TK117:TM117 JO117:JQ117 WVP117 WLT117 WBX117 VSB117 VIF117 UYJ117 UON117 UER117 TUV117 TKZ117 TBD117 SRH117 SHL117 RXP117 RNT117 RDX117 QUB117 QKF117 QAJ117 PQN117 PGR117 OWV117 OMZ117 ODD117 NTH117 NJL117 MZP117 MPT117 MFX117 LWB117 LMF117 LCJ117 KSN117 KIR117 JYV117 JOZ117 JFD117 IVH117 ILL117 IBP117 HRT117 HHX117 GYB117 GOF117 GEJ117 FUN117 FKR117 FAV117 EQZ117 EHD117 DXH117 DNL117 DDP117 CTT117 CJX117 CAB117 BQF117 N113:N123 BPZ118 BZV118 BGD118 AWH118 AML118 ACP118 ST118 IX118 WVU118:WVW118 WLY118:WMA118 WCC118:WCE118 VSG118:VSI118 VIK118:VIM118 UYO118:UYQ118 UOS118:UOU118 UEW118:UEY118 TVA118:TVC118 TLE118:TLG118 TBI118:TBK118 SRM118:SRO118 SHQ118:SHS118 RXU118:RXW118 RNY118:ROA118 REC118:REE118 QUG118:QUI118 QKK118:QKM118 QAO118:QAQ118 PQS118:PQU118 PGW118:PGY118 OXA118:OXC118 ONE118:ONG118 ODI118:ODK118 NTM118:NTO118 NJQ118:NJS118 MZU118:MZW118 MPY118:MQA118 MGC118:MGE118 LWG118:LWI118 LMK118:LMM118 LCO118:LCQ118 KSS118:KSU118 KIW118:KIY118 JZA118:JZC118 JPE118:JPG118 JFI118:JFK118 IVM118:IVO118 ILQ118:ILS118 IBU118:IBW118 HRY118:HSA118 HIC118:HIE118 GYG118:GYI118 GOK118:GOM118 GEO118:GEQ118 FUS118:FUU118 FKW118:FKY118 FBA118:FBC118 ERE118:ERG118 EHI118:EHK118 DXM118:DXO118 DNQ118:DNS118 DDU118:DDW118 CTY118:CUA118 CKC118:CKE118 CAG118:CAI118 BQK118:BQM118 BGO118:BGQ118 AWS118:AWU118 AMW118:AMY118 ADA118:ADC118 TE118:TG118 JI118:JK118 WVJ118 WLN118 WBR118 VRV118 VHZ118 UYD118 UOH118 UEL118 TUP118 TKT118 TAX118 SRB118 SHF118 RXJ118 RNN118 RDR118 QTV118 QJZ118 QAD118 PQH118 PGL118 OWP118 OMT118 OCX118 NTB118 NJF118 MZJ118 MPN118 MFR118 LVV118 LLZ118 LCD118 KSH118 KIL118 JYP118 JOT118 JEX118 IVB118 ILF118 IBJ118 HRN118 HHR118 GXV118 GNZ118 GED118 FUH118 FKL118 FAP118 EQT118 EGX118 DXB118 DNF118 DDJ118 CTN118 CJR118 BGJ119 AMR119 ACV119 AWN119 SZ119 JD119 WWA119:WWC119 WME119:WMG119 WCI119:WCK119 VSM119:VSO119 VIQ119:VIS119 UYU119:UYW119 UOY119:UPA119 UFC119:UFE119 TVG119:TVI119 TLK119:TLM119 TBO119:TBQ119 SRS119:SRU119 SHW119:SHY119 RYA119:RYC119 ROE119:ROG119 REI119:REK119 QUM119:QUO119 QKQ119:QKS119 QAU119:QAW119 PQY119:PRA119 PHC119:PHE119 OXG119:OXI119 ONK119:ONM119 ODO119:ODQ119 NTS119:NTU119 NJW119:NJY119 NAA119:NAC119 MQE119:MQG119 MGI119:MGK119 LWM119:LWO119 LMQ119:LMS119 LCU119:LCW119 KSY119:KTA119 KJC119:KJE119 JZG119:JZI119 JPK119:JPM119 JFO119:JFQ119 IVS119:IVU119 ILW119:ILY119 ICA119:ICC119 HSE119:HSG119 HII119:HIK119 GYM119:GYO119 GOQ119:GOS119 GEU119:GEW119 FUY119:FVA119 FLC119:FLE119 FBG119:FBI119 ERK119:ERM119 EHO119:EHQ119 DXS119:DXU119 DNW119:DNY119 DEA119:DEC119 CUE119:CUG119 CKI119:CKK119 CAM119:CAO119 BQQ119:BQS119 BGU119:BGW119 AWY119:AXA119 ANC119:ANE119 ADG119:ADI119 TK119:TM119 JO119:JQ119 WVP119 WLT119 WBX119 VSB119 VIF119 UYJ119 UON119 UER119 TUV119 TKZ119 TBD119 SRH119 SHL119 RXP119 RNT119 RDX119 QUB119 QKF119 QAJ119 PQN119 PGR119 OWV119 OMZ119 ODD119 NTH119 NJL119 MZP119 MPT119 MFX119 LWB119 LMF119 LCJ119 KSN119 KIR119 JYV119 JOZ119 JFD119 IVH119 ILL119 IBP119 HRT119 HHX119 GYB119 GOF119 GEJ119 FUN119 FKR119 FAV119 EQZ119 EHD119 DXH119 DNL119 DDP119 CTT119 CJX119 CAB119 BQF119 CJR120 CTN124 BPZ120 BZV120 BGD120 AWH120 AML120 ACP120 ST120 IX120 WVU120:WVW120 WLY120:WMA120 WCC120:WCE120 VSG120:VSI120 VIK120:VIM120 UYO120:UYQ120 UOS120:UOU120 UEW120:UEY120 TVA120:TVC120 TLE120:TLG120 TBI120:TBK120 SRM120:SRO120 SHQ120:SHS120 RXU120:RXW120 RNY120:ROA120 REC120:REE120 QUG120:QUI120 QKK120:QKM120 QAO120:QAQ120 PQS120:PQU120 PGW120:PGY120 OXA120:OXC120 ONE120:ONG120 ODI120:ODK120 NTM120:NTO120 NJQ120:NJS120 MZU120:MZW120 MPY120:MQA120 MGC120:MGE120 LWG120:LWI120 LMK120:LMM120 LCO120:LCQ120 KSS120:KSU120 KIW120:KIY120 JZA120:JZC120 JPE120:JPG120 JFI120:JFK120 IVM120:IVO120 ILQ120:ILS120 IBU120:IBW120 HRY120:HSA120 HIC120:HIE120 GYG120:GYI120 GOK120:GOM120 GEO120:GEQ120 FUS120:FUU120 FKW120:FKY120 FBA120:FBC120 ERE120:ERG120 EHI120:EHK120 DXM120:DXO120 DNQ120:DNS120 DDU120:DDW120 CTY120:CUA120 CKC120:CKE120 CAG120:CAI120 BQK120:BQM120 BGO120:BGQ120 AWS120:AWU120 AMW120:AMY120 ADA120:ADC120 TE120:TG120 JI120:JK120 WVJ120 WLN120 WBR120 VRV120 VHZ120 UYD120 UOH120 UEL120 TUP120 TKT120 TAX120 SRB120 SHF120 RXJ120 RNN120 RDR120 QTV120 QJZ120 QAD120 PQH120 PGL120 OWP120 OMT120 OCX120 NTB120 NJF120 MZJ120 MPN120 MFR120 LVV120 LLZ120 LCD120 KSH120 KIL120 JYP120 JOT120 JEX120 IVB120 ILF120 IBJ120 HRN120 HHR120 GXV120 GNZ120 GED120 FUH120 FKL120 FAP120 EQT120 EGX120 DXB120 DNF120 DDJ120 CTN120 BGJ121 AMR121 ACV121 AWN121 SZ121 JD121 WWA121:WWC121 WME121:WMG121 WCI121:WCK121 VSM121:VSO121 VIQ121:VIS121 UYU121:UYW121 UOY121:UPA121 UFC121:UFE121 TVG121:TVI121 TLK121:TLM121 TBO121:TBQ121 SRS121:SRU121 SHW121:SHY121 RYA121:RYC121 ROE121:ROG121 REI121:REK121 QUM121:QUO121 QKQ121:QKS121 QAU121:QAW121 PQY121:PRA121 PHC121:PHE121 OXG121:OXI121 ONK121:ONM121 ODO121:ODQ121 NTS121:NTU121 NJW121:NJY121 NAA121:NAC121 MQE121:MQG121 MGI121:MGK121 LWM121:LWO121 LMQ121:LMS121 LCU121:LCW121 KSY121:KTA121 KJC121:KJE121 JZG121:JZI121 JPK121:JPM121 JFO121:JFQ121 IVS121:IVU121 ILW121:ILY121 ICA121:ICC121 HSE121:HSG121 HII121:HIK121 GYM121:GYO121 GOQ121:GOS121 GEU121:GEW121 FUY121:FVA121 FLC121:FLE121 FBG121:FBI121 ERK121:ERM121 EHO121:EHQ121 DXS121:DXU121 DNW121:DNY121 DEA121:DEC121 CUE121:CUG121 CKI121:CKK121 CAM121:CAO121 BQQ121:BQS121 BGU121:BGW121 AWY121:AXA121 ANC121:ANE121 ADG121:ADI121 TK121:TM121 JO121:JQ121 WVP121 WLT121 WBX121 VSB121 VIF121 UYJ121 UON121 UER121 TUV121 TKZ121 TBD121 SRH121 SHL121 RXP121 RNT121 RDX121 QUB121 QKF121 QAJ121 PQN121 PGR121 OWV121 OMZ121 ODD121 NTH121 NJL121 MZP121 MPT121 MFX121 LWB121 LMF121 LCJ121 KSN121 KIR121 JYV121 JOZ121 JFD121 IVH121 ILL121 IBP121 HRT121 HHX121 GYB121 GOF121 GEJ121 FUN121 FKR121 FAV121 EQZ121 EHD121 DXH121 DNL121 DDP121 CTT121 CJX121 CAB121 BQF121 CTN122 CJR122 BPZ122 BZV122 BGD122 AWH122 AML122 ACP122 ST122 IX122 WVU122:WVW122 WLY122:WMA122 WCC122:WCE122 VSG122:VSI122 VIK122:VIM122 UYO122:UYQ122 UOS122:UOU122 UEW122:UEY122 TVA122:TVC122 TLE122:TLG122 TBI122:TBK122 SRM122:SRO122 SHQ122:SHS122 RXU122:RXW122 RNY122:ROA122 REC122:REE122 QUG122:QUI122 QKK122:QKM122 QAO122:QAQ122 PQS122:PQU122 PGW122:PGY122 OXA122:OXC122 ONE122:ONG122 ODI122:ODK122 NTM122:NTO122 NJQ122:NJS122 MZU122:MZW122 MPY122:MQA122 MGC122:MGE122 LWG122:LWI122 LMK122:LMM122 LCO122:LCQ122 KSS122:KSU122 KIW122:KIY122 JZA122:JZC122 JPE122:JPG122 JFI122:JFK122 IVM122:IVO122 ILQ122:ILS122 IBU122:IBW122 HRY122:HSA122 HIC122:HIE122 GYG122:GYI122 GOK122:GOM122 GEO122:GEQ122 FUS122:FUU122 FKW122:FKY122 FBA122:FBC122 ERE122:ERG122 EHI122:EHK122 DXM122:DXO122 DNQ122:DNS122 DDU122:DDW122 CTY122:CUA122 CKC122:CKE122 CAG122:CAI122 BQK122:BQM122 BGO122:BGQ122 AWS122:AWU122 AMW122:AMY122 ADA122:ADC122 TE122:TG122 JI122:JK122 WVJ122 WLN122 WBR122 VRV122 VHZ122 UYD122 UOH122 UEL122 TUP122 TKT122 TAX122 SRB122 SHF122 RXJ122 RNN122 RDR122 QTV122 QJZ122 QAD122 PQH122 PGL122 OWP122 OMT122 OCX122 NTB122 NJF122 MZJ122 MPN122 MFR122 LVV122 LLZ122 LCD122 KSH122 KIL122 JYP122 JOT122 JEX122 IVB122 ILF122 IBJ122 HRN122 HHR122 GXV122 GNZ122 GED122 FUH122 FKL122 FAP122 EQT122 EGX122 DXB122 DNF122 DDJ122 DDJ124 AMR123 ACV123 AWN123 SZ123 JD123 WWA123:WWC123 WME123:WMG123 WCI123:WCK123 VSM123:VSO123 VIQ123:VIS123 UYU123:UYW123 UOY123:UPA123 UFC123:UFE123 TVG123:TVI123 TLK123:TLM123 TBO123:TBQ123 SRS123:SRU123 SHW123:SHY123 RYA123:RYC123 ROE123:ROG123 REI123:REK123 QUM123:QUO123 QKQ123:QKS123 QAU123:QAW123 PQY123:PRA123 PHC123:PHE123 OXG123:OXI123 ONK123:ONM123 ODO123:ODQ123 NTS123:NTU123 NJW123:NJY123 NAA123:NAC123 MQE123:MQG123 MGI123:MGK123 LWM123:LWO123 LMQ123:LMS123 LCU123:LCW123 KSY123:KTA123 KJC123:KJE123 JZG123:JZI123 JPK123:JPM123 JFO123:JFQ123 IVS123:IVU123 ILW123:ILY123 ICA123:ICC123 HSE123:HSG123 HII123:HIK123 GYM123:GYO123 GOQ123:GOS123 GEU123:GEW123 FUY123:FVA123 FLC123:FLE123 FBG123:FBI123 ERK123:ERM123 EHO123:EHQ123 DXS123:DXU123 DNW123:DNY123 DEA123:DEC123 CUE123:CUG123 CKI123:CKK123 CAM123:CAO123 BQQ123:BQS123 BGU123:BGW123 AWY123:AXA123 ANC123:ANE123 ADG123:ADI123 TK123:TM123 JO123:JQ123 WVP123 WLT123 WBX123 VSB123 VIF123 UYJ123 UON123 UER123 TUV123 TKZ123 TBD123 SRH123 SHL123 RXP123 RNT123 RDX123 QUB123 QKF123 QAJ123 PQN123 PGR123 OWV123 OMZ123 ODD123 NTH123 NJL123 MZP123 MPT123 MFX123 LWB123 LMF123 LCJ123 KSN123 KIR123 JYV123 JOZ123 JFD123 IVH123 ILL123 IBP123 HRT123 HHX123 GYB123 GOF123 GEJ123 FUN123 FKR123 FAV123 EQZ123 EHD123 DXH123 DNL123 DDP123 CTT123 CJX123 CAB123 BQF123 AMV168 AWG167 ACZ168 TD168 JH168 WWE168:WWG168 WMI168:WMK168 WCM168:WCO168 VSQ168:VSS168 VIU168:VIW168 UYY168:UZA168 UPC168:UPE168 UFG168:UFI168 TVK168:TVM168 TLO168:TLQ168 TBS168:TBU168 SRW168:SRY168 SIA168:SIC168 RYE168:RYG168 ROI168:ROK168 REM168:REO168 QUQ168:QUS168 QKU168:QKW168 QAY168:QBA168 PRC168:PRE168 PHG168:PHI168 OXK168:OXM168 ONO168:ONQ168 ODS168:ODU168 NTW168:NTY168 NKA168:NKC168 NAE168:NAG168 MQI168:MQK168 MGM168:MGO168 LWQ168:LWS168 LMU168:LMW168 LCY168:LDA168 KTC168:KTE168 KJG168:KJI168 JZK168:JZM168 JPO168:JPQ168 JFS168:JFU168 IVW168:IVY168 IMA168:IMC168 ICE168:ICG168 HSI168:HSK168 HIM168:HIO168 GYQ168:GYS168 GOU168:GOW168 GEY168:GFA168 FVC168:FVE168 FLG168:FLI168 FBK168:FBM168 ERO168:ERQ168 EHS168:EHU168 DXW168:DXY168 DOA168:DOC168 DEE168:DEG168 CUI168:CUK168 CKM168:CKO168 CAQ168:CAS168 BQU168:BQW168 BGY168:BHA168 AXC168:AXE168 ANG168:ANI168 ADK168:ADM168 TO168:TQ168 JS168:JU168 WVT168 WLX168 WCB168 VSF168 VIJ168 UYN168 UOR168 UEV168 TUZ168 TLD168 TBH168 SRL168 SHP168 RXT168 RNX168 REB168 QUF168 QKJ168 QAN168 PQR168 PGV168 OWZ168 OND168 ODH168 NTL168 NJP168 MZT168 MPX168 MGB168 LWF168 LMJ168 LCN168 KSR168 KIV168 JYZ168 JPD168 JFH168 IVL168 ILP168 IBT168 HRX168 HIB168 GYF168 GOJ168 GEN168 FUR168 FKV168 FAZ168 ERD168 EHH168 DXL168 DNP168 DDT168 CTX168 CKB168 CAF168 BQJ168 BGN168 AWR168 BC166:BC175 WVV225 AWG170 ACZ171 TD171 JH171 WWE171:WWG171 WMI171:WMK171 WCM171:WCO171 VSQ171:VSS171 VIU171:VIW171 UYY171:UZA171 UPC171:UPE171 UFG171:UFI171 TVK171:TVM171 TLO171:TLQ171 TBS171:TBU171 SRW171:SRY171 SIA171:SIC171 RYE171:RYG171 ROI171:ROK171 REM171:REO171 QUQ171:QUS171 QKU171:QKW171 QAY171:QBA171 PRC171:PRE171 PHG171:PHI171 OXK171:OXM171 ONO171:ONQ171 ODS171:ODU171 NTW171:NTY171 NKA171:NKC171 NAE171:NAG171 MQI171:MQK171 MGM171:MGO171 LWQ171:LWS171 LMU171:LMW171 LCY171:LDA171 KTC171:KTE171 KJG171:KJI171 JZK171:JZM171 JPO171:JPQ171 JFS171:JFU171 IVW171:IVY171 IMA171:IMC171 ICE171:ICG171 HSI171:HSK171 HIM171:HIO171 GYQ171:GYS171 GOU171:GOW171 GEY171:GFA171 FVC171:FVE171 FLG171:FLI171 FBK171:FBM171 ERO171:ERQ171 EHS171:EHU171 DXW171:DXY171 DOA171:DOC171 DEE171:DEG171 CUI171:CUK171 CKM171:CKO171 CAQ171:CAS171 BQU171:BQW171 BGY171:BHA171 AXC171:AXE171 ANG171:ANI171 ADK171:ADM171 TO171:TQ171 JS171:JU171 WVT171 WLX171 WCB171 VSF171 VIJ171 UYN171 UOR171 UEV171 TUZ171 TLD171 TBH171 SRL171 SHP171 RXT171 RNX171 REB171 QUF171 QKJ171 QAN171 PQR171 PGV171 OWZ171 OND171 ODH171 NTL171 NJP171 MZT171 MPX171 MGB171 LWF171 LMJ171 LCN171 KSR171 KIV171 JYZ171 JPD171 JFH171 IVL171 ILP171 IBT171 HRX171 HIB171 GYF171 GOJ171 GEN171 FUR171 FKV171 FAZ171 ERD171 EHH171 DXL171 DNP171 DDT171 CTX171 CKB171 CAF171 BQJ171 BGN171 AWR171 BC296:BC297 N127:N130 SS135 IW135 WVT135:WVV135 WLX135:WLZ135 WCB135:WCD135 VSF135:VSH135 VIJ135:VIL135 UYN135:UYP135 UOR135:UOT135 UEV135:UEX135 TUZ135:TVB135 TLD135:TLF135 TBH135:TBJ135 SRL135:SRN135 SHP135:SHR135 RXT135:RXV135 RNX135:RNZ135 REB135:RED135 QUF135:QUH135 QKJ135:QKL135 QAN135:QAP135 PQR135:PQT135 PGV135:PGX135 OWZ135:OXB135 OND135:ONF135 ODH135:ODJ135 NTL135:NTN135 NJP135:NJR135 MZT135:MZV135 MPX135:MPZ135 MGB135:MGD135 LWF135:LWH135 LMJ135:LML135 LCN135:LCP135 KSR135:KST135 KIV135:KIX135 JYZ135:JZB135 JPD135:JPF135 JFH135:JFJ135 IVL135:IVN135 ILP135:ILR135 IBT135:IBV135 HRX135:HRZ135 HIB135:HID135 GYF135:GYH135 GOJ135:GOL135 GEN135:GEP135 FUR135:FUT135 FKV135:FKX135 FAZ135:FBB135 ERD135:ERF135 EHH135:EHJ135 DXL135:DXN135 DNP135:DNR135 DDT135:DDV135 CTX135:CTZ135 CKB135:CKD135 CAF135:CAH135 BQJ135:BQL135 BGN135:BGP135 AWR135:AWT135 AMV135:AMX135 ACZ135:ADB135 TD135:TF135 JH135:JJ135 WVI135 WLM135 WBQ135 VRU135 VHY135 UYC135 UOG135 UEK135 TUO135 TKS135 TAW135 SRA135 SHE135 RXI135 RNM135 RDQ135 QTU135 QJY135 QAC135 PQG135 PGK135 OWO135 OMS135 OCW135 NTA135 NJE135 MZI135 MPM135 MFQ135 LVU135 LLY135 LCC135 KSG135 KIK135 JYO135 JOS135 JEW135 IVA135 ILE135 IBI135 HRM135 HHQ135 GXU135 GNY135 GEC135 FUG135 FKK135 FAO135 EQS135 EGW135 DXA135 DNE135 DDI135 CTM135 CJQ135 BZU135 BPY135 BGC135 Y135:AA135 M109:M110 N135 M74:M83 ACO129:ACO130 AWG129:AWG130 SS129:SS130 IW129:IW130 WVT129:WVV130 WLX129:WLZ130 WCB129:WCD130 VSF129:VSH130 VIJ129:VIL130 UYN129:UYP130 UOR129:UOT130 UEV129:UEX130 TUZ129:TVB130 TLD129:TLF130 TBH129:TBJ130 SRL129:SRN130 SHP129:SHR130 RXT129:RXV130 RNX129:RNZ130 REB129:RED130 QUF129:QUH130 QKJ129:QKL130 QAN129:QAP130 PQR129:PQT130 PGV129:PGX130 OWZ129:OXB130 OND129:ONF130 ODH129:ODJ130 NTL129:NTN130 NJP129:NJR130 MZT129:MZV130 MPX129:MPZ130 MGB129:MGD130 LWF129:LWH130 LMJ129:LML130 LCN129:LCP130 KSR129:KST130 KIV129:KIX130 JYZ129:JZB130 JPD129:JPF130 JFH129:JFJ130 IVL129:IVN130 ILP129:ILR130 IBT129:IBV130 HRX129:HRZ130 HIB129:HID130 GYF129:GYH130 GOJ129:GOL130 GEN129:GEP130 FUR129:FUT130 FKV129:FKX130 FAZ129:FBB130 ERD129:ERF130 EHH129:EHJ130 DXL129:DXN130 DNP129:DNR130 DDT129:DDV130 CTX129:CTZ130 CKB129:CKD130 CAF129:CAH130 BQJ129:BQL130 BGN129:BGP130 AWR129:AWT130 AMV129:AMX130 ACZ129:ADB130 TD129:TF130 JH129:JJ130 WVI129:WVI130 WLM129:WLM130 WBQ129:WBQ130 VRU129:VRU130 VHY129:VHY130 UYC129:UYC130 UOG129:UOG130 UEK129:UEK130 TUO129:TUO130 TKS129:TKS130 TAW129:TAW130 SRA129:SRA130 SHE129:SHE130 RXI129:RXI130 RNM129:RNM130 RDQ129:RDQ130 QTU129:QTU130 QJY129:QJY130 QAC129:QAC130 PQG129:PQG130 PGK129:PGK130 OWO129:OWO130 OMS129:OMS130 OCW129:OCW130 NTA129:NTA130 NJE129:NJE130 MZI129:MZI130 MPM129:MPM130 MFQ129:MFQ130 LVU129:LVU130 LLY129:LLY130 LCC129:LCC130 KSG129:KSG130 KIK129:KIK130 JYO129:JYO130 JOS129:JOS130 JEW129:JEW130 IVA129:IVA130 ILE129:ILE130 IBI129:IBI130 HRM129:HRM130 HHQ129:HHQ130 GXU129:GXU130 GNY129:GNY130 GEC129:GEC130 FUG129:FUG130 FKK129:FKK130 FAO129:FAO130 EQS129:EQS130 EGW129:EGW130 DXA129:DXA130 DNE129:DNE130 DDI129:DDI130 CTM129:CTM130 CJQ129:CJQ130 BZU129:BZU130 BPY129:BPY130 BGC129:BGC130 WMH313:WMI314 WCG219:WCI219 IZ220 WVV221 JU221:JW221 TQ221:TS221 ADM221:ADO221 ANI221:ANK221 AXE221:AXG221 BHA221:BHC221 BQW221:BQY221 CAS221:CAU221 CKO221:CKQ221 CUK221:CUM221 DEG221:DEI221 DOC221:DOE221 DXY221:DYA221 EHU221:EHW221 ERQ221:ERS221 FBM221:FBO221 FLI221:FLK221 FVE221:FVG221 GFA221:GFC221 GOW221:GOY221 GYS221:GYU221 HIO221:HIQ221 HSK221:HSM221 ICG221:ICI221 IMC221:IME221 IVY221:IWA221 JFU221:JFW221 JPQ221:JPS221 JZM221:JZO221 KJI221:KJK221 KTE221:KTG221 LDA221:LDC221 LMW221:LMY221 LWS221:LWU221 MGO221:MGQ221 MQK221:MQM221 NAG221:NAI221 NKC221:NKE221 NTY221:NUA221 ODU221:ODW221 ONQ221:ONS221 OXM221:OXO221 PHI221:PHK221 PRE221:PRG221 QBA221:QBC221 QKW221:QKY221 QUS221:QUU221 REO221:REQ221 ROK221:ROM221 RYG221:RYI221 SIC221:SIE221 SRY221:SSA221 TBU221:TBW221 TLQ221:TLS221 TVM221:TVO221 UFI221:UFK221 UPE221:UPG221 UZA221:UZC221 VIW221:VIY221 VSS221:VSU221 WCO221:WCQ221 WMK221:WMM221 WWG221:WWI221 JJ221 TF221 ADB221 AMX221 AWT221 BGP221 BQL221 CAH221 CKD221 CTZ221 DDV221 DNR221 DXN221 EHJ221 ERF221 FBB221 FKX221 FUT221 GEP221 GOL221 GYH221 HID221 HRZ221 IBV221 ILR221 IVN221 JFJ221 JPF221 JZB221 KIX221 KST221 LCP221 LML221 LWH221 MGD221 MPZ221 MZV221 NJR221 NTN221 ODJ221 ONF221 OXB221 PGX221 PQT221 QAP221 QKL221 QUH221 RED221 RNZ221 RXV221 SHR221 SRN221 TBJ221 TLF221 TVB221 UEX221 UOT221 UYP221 VIL221 VSH221 WCD221 WLZ221 N219:N221 AB84 JU225:JW225 TQ225:TS225 ADM225:ADO225 ANI225:ANK225 AXE225:AXG225 BHA225:BHC225 BQW225:BQY225 CAS225:CAU225 CKO225:CKQ225 CUK225:CUM225 DEG225:DEI225 DOC225:DOE225 DXY225:DYA225 EHU225:EHW225 ERQ225:ERS225 FBM225:FBO225 FLI225:FLK225 FVE225:FVG225 GFA225:GFC225 GOW225:GOY225 GYS225:GYU225 HIO225:HIQ225 HSK225:HSM225 ICG225:ICI225 IMC225:IME225 IVY225:IWA225 JFU225:JFW225 JPQ225:JPS225 JZM225:JZO225 KJI225:KJK225 KTE225:KTG225 LDA225:LDC225 LMW225:LMY225 LWS225:LWU225 MGO225:MGQ225 MQK225:MQM225 NAG225:NAI225 NKC225:NKE225 NTY225:NUA225 ODU225:ODW225 ONQ225:ONS225 OXM225:OXO225 PHI225:PHK225 PRE225:PRG225 QBA225:QBC225 QKW225:QKY225 QUS225:QUU225 REO225:REQ225 ROK225:ROM225 RYG225:RYI225 SIC225:SIE225 SRY225:SSA225 TBU225:TBW225 TLQ225:TLS225 TVM225:TVO225 UFI225:UFK225 UPE225:UPG225 UZA225:UZC225 VIW225:VIY225 VSS225:VSU225 WCO225:WCQ225 WMK225:WMM225 WWG225:WWI225 JJ225 TF225 ADB225 AMX225 AWT225 BGP225 BQL225 CAH225 CKD225 CTZ225 DDV225 DNR225 DXN225 EHJ225 ERF225 FBB225 FKX225 FUT225 GEP225 GOL225 GYH225 HID225 HRZ225 IBV225 ILR225 IVN225 JFJ225 JPF225 JZB225 KIX225 KST225 LCP225 LML225 LWH225 MGD225 MPZ225 MZV225 NJR225 NTN225 ODJ225 ONF225 OXB225 PGX225 PQT225 QAP225 QKL225 QUH225 RED225 RNZ225 RXV225 SHR225 SRN225 TBJ225 TLF225 TVB225 UEX225 UOT225 UYP225 VIL225 VSH225 WCD225 WLZ225 Y164:AA179 Y181:AA182 Y184:AA185 SV218 ADM304:ADO304 O304 TQ304:TS304 Z304:AB304 JU304:JW304 WVV304 WLZ304 WCD304 VSH304 VIL304 UYP304 UOT304 UEX304 TVB304 TLF304 TBJ304 SRN304 SHR304 RXV304 RNZ304 RED304 QUH304 QKL304 QAP304 PQT304 PGX304 OXB304 ONF304 ODJ304 NTN304 NJR304 MZV304 MPZ304 MGD304 LWH304 LML304 LCP304 KST304 KIX304 JZB304 JPF304 JFJ304 IVN304 ILR304 IBV304 HRZ304 HID304 GYH304 GOL304 GEP304 FUT304 FKX304 FBB304 ERF304 EHJ304 DXN304 DNR304 DDV304 CTZ304 CKD304 CAH304 BQL304 BGP304 AWT304 AMX304 ADB304 TF304 JJ304 WWG304:WWI304 WMK304:WMM304 WCO304:WCQ304 VSS304:VSU304 VIW304:VIY304 UZA304:UZC304 UPE304:UPG304 UFI304:UFK304 TVM304:TVO304 TLQ304:TLS304 TBU304:TBW304 SRY304:SSA304 SIC304:SIE304 RYG304:RYI304 ROK304:ROM304 REO304:REQ304 QUS304:QUU304 QKW304:QKY304 QBA304:QBC304 PRE304:PRG304 PHI304:PHK304 OXM304:OXO304 ONQ304:ONS304 ODU304:ODW304 NTY304:NUA304 NKC304:NKE304 NAG304:NAI304 MQK304:MQM304 MGO304:MGQ304 LWS304:LWU304 LMW304:LMY304 LDA304:LDC304 KTE304:KTG304 KJI304:KJK304 JZM304:JZO304 JPQ304:JPS304 JFU304:JFW304 IVY304:IWA304 IMC304:IME304 ICG304:ICI304 HSK304:HSM304 HIO304:HIQ304 GYS304:GYU304 GOW304:GOY304 GFA304:GFC304 FVE304:FVG304 FLI304:FLK304 FBM304:FBO304 ERQ304:ERS304 EHU304:EHW304 DXY304:DYA304 DOC304:DOE304 DEG304:DEI304 CUK304:CUM304 CKO304:CKQ304 CAS304:CAU304 BQW304:BQY304 BHA304:BHC304 AXE304:AXG304 ANI304:ANK304 TD305:TD307 ACZ305:ACZ307 AMV305:AMV307 AWR305:AWR307 BGN305:BGN307 BQJ305:BQJ307 CAF305:CAF307 CKB305:CKB307 CTX305:CTX307 DDT305:DDT307 DNP305:DNP307 DXL305:DXL307 EHH305:EHH307 ERD305:ERD307 FAZ305:FAZ307 FKV305:FKV307 FUR305:FUR307 GEN305:GEN307 GOJ305:GOJ307 GYF305:GYF307 HIB305:HIB307 HRX305:HRX307 IBT305:IBT307 ILP305:ILP307 IVL305:IVL307 JFH305:JFH307 JPD305:JPD307 JYZ305:JYZ307 KIV305:KIV307 KSR305:KSR307 LCN305:LCN307 LMJ305:LMJ307 LWF305:LWF307 MGB305:MGB307 MPX305:MPX307 MZT305:MZT307 NJP305:NJP307 NTL305:NTL307 ODH305:ODH307 OND305:OND307 OWZ305:OWZ307 PGV305:PGV307 PQR305:PQR307 QAN305:QAN307 QKJ305:QKJ307 QUF305:QUF307 REB305:REB307 RNX305:RNX307 RXT305:RXT307 SHP305:SHP307 SRL305:SRL307 TBH305:TBH307 TLD305:TLD307 TUZ305:TUZ307 UEV305:UEV307 UOR305:UOR307 UYN305:UYN307 VIJ305:VIJ307 VSF305:VSF307 WCB305:WCB307 WLX305:WLX307 WVT305:WVT307 JS305:JU307 TO305:TQ307 ADK305:ADM307 ANG305:ANI307 AXC305:AXE307 BGY305:BHA307 BQU305:BQW307 CAQ305:CAS307 CKM305:CKO307 CUI305:CUK307 DEE305:DEG307 DOA305:DOC307 DXW305:DXY307 EHS305:EHU307 ERO305:ERQ307 FBK305:FBM307 FLG305:FLI307 FVC305:FVE307 GEY305:GFA307 GOU305:GOW307 GYQ305:GYS307 HIM305:HIO307 HSI305:HSK307 ICE305:ICG307 IMA305:IMC307 IVW305:IVY307 JFS305:JFU307 JPO305:JPQ307 JZK305:JZM307 KJG305:KJI307 KTC305:KTE307 LCY305:LDA307 LMU305:LMW307 LWQ305:LWS307 MGM305:MGO307 MQI305:MQK307 NAE305:NAG307 NKA305:NKC307 NTW305:NTY307 ODS305:ODU307 ONO305:ONQ307 OXK305:OXM307 PHG305:PHI307 PRC305:PRE307 QAY305:QBA307 QKU305:QKW307 QUQ305:QUS307 REM305:REO307 ROI305:ROK307 RYE305:RYG307 SIA305:SIC307 SRW305:SRY307 TBS305:TBU307 TLO305:TLQ307 TVK305:TVM307 UFG305:UFI307 UPC305:UPE307 UYY305:UZA307 VIU305:VIW307 VSQ305:VSS307 WCM305:WCO307 WMI305:WMK307 WWE305:WWG307 Y214:AA216 AVV308:AVV309 ACR218 AMN218 AWJ218 BGF218 BQB218 BZX218 CJT218 CTP218 DDL218 DNH218 DXD218 EGZ218 EQV218 FAR218 FKN218 FUJ218 GEF218 GOB218 GXX218 HHT218 HRP218 IBL218 ILH218 IVD218 JEZ218 JOV218 JYR218 KIN218 KSJ218 LCF218 LMB218 LVX218 MFT218 MPP218 MZL218 NJH218 NTD218 OCZ218 OMV218 OWR218 PGN218 PQJ218 QAF218 QKB218 QTX218 RDT218 RNP218 RXL218 SHH218 SRD218 TAZ218 TKV218 TUR218 UEN218 UOJ218 UYF218 VIB218 VRX218 WBT218 WLP218 WVL218 JK218:JM218 TG218:TI218 ADC218:ADE218 AMY218:ANA218 AWU218:AWW218 BGQ218:BGS218 BQM218:BQO218 CAI218:CAK218 CKE218:CKG218 CUA218:CUC218 DDW218:DDY218 DNS218:DNU218 DXO218:DXQ218 EHK218:EHM218 ERG218:ERI218 FBC218:FBE218 FKY218:FLA218 FUU218:FUW218 GEQ218:GES218 GOM218:GOO218 GYI218:GYK218 HIE218:HIG218 HSA218:HSC218 IBW218:IBY218 ILS218:ILU218 IVO218:IVQ218 JFK218:JFM218 JPG218:JPI218 JZC218:JZE218 KIY218:KJA218 KSU218:KSW218 LCQ218:LCS218 LMM218:LMO218 LWI218:LWK218 MGE218:MGG218 MQA218:MQC218 MZW218:MZY218 NJS218:NJU218 NTO218:NTQ218 ODK218:ODM218 ONG218:ONI218 OXC218:OXE218 PGY218:PHA218 PQU218:PQW218 QAQ218:QAS218 QKM218:QKO218 QUI218:QUK218 REE218:REG218 ROA218:ROC218 RXW218:RXY218 SHS218:SHU218 SRO218:SRQ218 TBK218:TBM218 TLG218:TLI218 TVC218:TVE218 UEY218:UFA218 UOU218:UOW218 UYQ218:UYS218 VIM218:VIO218 VSI218:VSK218 WCE218:WCG218 WMA218:WMC218 WVW218:WVY218 IZ218 JH299 TD299 ACZ299 AMV299 AWR299 BGN299 BQJ299 CAF299 CKB299 CTX299 DDT299 DNP299 DXL299 EHH299 ERD299 FAZ299 FKV299 FUR299 GEN299 GOJ299 GYF299 HIB299 HRX299 IBT299 ILP299 IVL299 JFH299 JPD299 JYZ299 KIV299 KSR299 LCN299 LMJ299 LWF299 MGB299 MPX299 MZT299 NJP299 NTL299 ODH299 OND299 OWZ299 PGV299 PQR299 QAN299 QKJ299 QUF299 REB299 RNX299 RXT299 SHP299 SRL299 TBH299 TLD299 TUZ299 UEV299 UOR299 UYN299 VIJ299 VSF299 WCB299 WLX299 WVT299 JS299:JU299 TO299:TQ299 ADK299:ADM299 ANG299:ANI299 AXC299:AXE299 BGY299:BHA299 BQU299:BQW299 CAQ299:CAS299 CKM299:CKO299 CUI299:CUK299 DEE299:DEG299 DOA299:DOC299 DXW299:DXY299 EHS299:EHU299 ERO299:ERQ299 FBK299:FBM299 FLG299:FLI299 FVC299:FVE299 GEY299:GFA299 GOU299:GOW299 GYQ299:GYS299 HIM299:HIO299 HSI299:HSK299 ICE299:ICG299 IMA299:IMC299 IVW299:IVY299 JFS299:JFU299 JPO299:JPQ299 JZK299:JZM299 KJG299:KJI299 KTC299:KTE299 LCY299:LDA299 LMU299:LMW299 LWQ299:LWS299 MGM299:MGO299 MQI299:MQK299 NAE299:NAG299 NKA299:NKC299 NTW299:NTY299 ODS299:ODU299 ONO299:ONQ299 OXK299:OXM299 PHG299:PHI299 PRC299:PRE299 QAY299:QBA299 QKU299:QKW299 QUQ299:QUS299 REM299:REO299 ROI299:ROK299 RYE299:RYG299 SIA299:SIC299 SRW299:SRY299 TBS299:TBU299 TLO299:TLQ299 TVK299:TVM299 UFG299:UFI299 UPC299:UPE299 UYY299:UZA299 VIU299:VIW299 VSQ299:VSS299 WCM299:WCO299 WMI299:WMK299 WWE299:WWG299 JH301 TD301 ACZ301 AMV301 AWR301 BGN301 BQJ301 CAF301 CKB301 CTX301 DDT301 DNP301 DXL301 EHH301 ERD301 FAZ301 FKV301 FUR301 GEN301 GOJ301 GYF301 HIB301 HRX301 IBT301 ILP301 IVL301 JFH301 JPD301 JYZ301 KIV301 KSR301 LCN301 LMJ301 LWF301 MGB301 MPX301 MZT301 NJP301 NTL301 ODH301 OND301 OWZ301 PGV301 PQR301 QAN301 QKJ301 QUF301 REB301 RNX301 RXT301 SHP301 SRL301 TBH301 TLD301 TUZ301 UEV301 UOR301 UYN301 VIJ301 VSF301 WCB301 WLX301 WVT301 JS301:JU301 TO301:TQ301 ADK301:ADM301 ANG301:ANI301 AXC301:AXE301 BGY301:BHA301 BQU301:BQW301 CAQ301:CAS301 CKM301:CKO301 CUI301:CUK301 DEE301:DEG301 DOA301:DOC301 DXW301:DXY301 EHS301:EHU301 ERO301:ERQ301 FBK301:FBM301 FLG301:FLI301 FVC301:FVE301 GEY301:GFA301 GOU301:GOW301 GYQ301:GYS301 HIM301:HIO301 HSI301:HSK301 ICE301:ICG301 IMA301:IMC301 IVW301:IVY301 JFS301:JFU301 JPO301:JPQ301 JZK301:JZM301 KJG301:KJI301 KTC301:KTE301 LCY301:LDA301 LMU301:LMW301 LWQ301:LWS301 MGM301:MGO301 MQI301:MQK301 NAE301:NAG301 NKA301:NKC301 NTW301:NTY301 ODS301:ODU301 ONO301:ONQ301 OXK301:OXM301 PHG301:PHI301 PRC301:PRE301 QAY301:QBA301 QKU301:QKW301 QUQ301:QUS301 REM301:REO301 ROI301:ROK301 RYE301:RYG301 SIA301:SIC301 SRW301:SRY301 TBS301:TBU301 TLO301:TLQ301 TVK301:TVM301 UFG301:UFI301 UPC301:UPE301 UYY301:UZA301 VIU301:VIW301 VSQ301:VSS301 WCM301:WCO301 WMI301:WMK301 WWE301:WWG301 Y291:AA303 TD303 ACZ303 AMV303 AWR303 BGN303 BQJ303 CAF303 CKB303 CTX303 DDT303 DNP303 DXL303 EHH303 ERD303 FAZ303 FKV303 FUR303 GEN303 GOJ303 GYF303 HIB303 HRX303 IBT303 ILP303 IVL303 JFH303 JPD303 JYZ303 KIV303 KSR303 LCN303 LMJ303 LWF303 MGB303 MPX303 MZT303 NJP303 NTL303 ODH303 OND303 OWZ303 PGV303 PQR303 QAN303 QKJ303 QUF303 REB303 RNX303 RXT303 SHP303 SRL303 TBH303 TLD303 TUZ303 UEV303 UOR303 UYN303 VIJ303 VSF303 WCB303 WLX303 WVT303 JS303:JU303 TO303:TQ303 ADK303:ADM303 ANG303:ANI303 AXC303:AXE303 BGY303:BHA303 BQU303:BQW303 CAQ303:CAS303 CKM303:CKO303 CUI303:CUK303 DEE303:DEG303 DOA303:DOC303 DXW303:DXY303 EHS303:EHU303 ERO303:ERQ303 FBK303:FBM303 FLG303:FLI303 FVC303:FVE303 GEY303:GFA303 GOU303:GOW303 GYQ303:GYS303 HIM303:HIO303 HSI303:HSK303 ICE303:ICG303 IMA303:IMC303 IVW303:IVY303 JFS303:JFU303 JPO303:JPQ303 JZK303:JZM303 KJG303:KJI303 KTC303:KTE303 LCY303:LDA303 LMU303:LMW303 LWQ303:LWS303 MGM303:MGO303 MQI303:MQK303 NAE303:NAG303 NKA303:NKC303 NTW303:NTY303 ODS303:ODU303 ONO303:ONQ303 OXK303:OXM303 PHG303:PHI303 PRC303:PRE303 QAY303:QBA303 QKU303:QKW303 QUQ303:QUS303 REM303:REO303 ROI303:ROK303 RYE303:RYG303 SIA303:SIC303 SRW303:SRY303 TBS303:TBU303 TLO303:TLQ303 TVK303:TVM303 UFG303:UFI303 UPC303:UPE303 UYY303:UZA303 VIU303:VIW303 VSQ303:VSS303 WCM303:WCO303 WMI303:WMK303 WWE303:WWG303 X64:X66 AMC65:AME66 AMC70:AME71 X69:X71 X74:X76 AMC99:AME100 AMC86:AME87 ACA134 X94:X96 AMC95:AME96 X89:X91 AMC90:AME91 ACG107:ACI108 BGC133 BPY133 BZU133 CJQ133 CTM133 DDI133 DNE133 DXA133 EGW133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WVI133 JH133:JJ133 TD133:TF133 ACZ133:ADB133 AMV133:AMX133 AWR133:AWT133 BGN133:BGP133 BQJ133:BQL133 CAF133:CAH133 CKB133:CKD133 CTX133:CTZ133 DDT133:DDV133 DNP133:DNR133 DXL133:DXN133 EHH133:EHJ133 ERD133:ERF133 FAZ133:FBB133 FKV133:FKX133 FUR133:FUT133 GEN133:GEP133 GOJ133:GOL133 GYF133:GYH133 HIB133:HID133 HRX133:HRZ133 IBT133:IBV133 ILP133:ILR133 IVL133:IVN133 JFH133:JFJ133 JPD133:JPF133 JYZ133:JZB133 KIV133:KIX133 KSR133:KST133 LCN133:LCP133 LMJ133:LML133 LWF133:LWH133 MGB133:MGD133 MPX133:MPZ133 MZT133:MZV133 NJP133:NJR133 NTL133:NTN133 ODH133:ODJ133 OND133:ONF133 OWZ133:OXB133 PGV133:PGX133 PQR133:PQT133 QAN133:QAP133 QKJ133:QKL133 QUF133:QUH133 REB133:RED133 RNX133:RNZ133 RXT133:RXV133 SHP133:SHR133 SRL133:SRN133 TBH133:TBJ133 TLD133:TLF133 TUZ133:TVB133 UEV133:UEX133 UOR133:UOT133 UYN133:UYP133 VIJ133:VIL133 VSF133:VSH133 WCB133:WCD133 WLX133:WLZ133 WVT133:WVV133 IW133 SS133 AWG133 ACO133 AMK133 AB132:AC134 AVS134 SE134 II134 WVF134:WVH134 WLJ134:WLL134 WBN134:WBP134 VRR134:VRT134 VHV134:VHX134 UXZ134:UYB134 UOD134:UOF134 UEH134:UEJ134 TUL134:TUN134 TKP134:TKR134 TAT134:TAV134 SQX134:SQZ134 SHB134:SHD134 RXF134:RXH134 RNJ134:RNL134 RDN134:RDP134 QTR134:QTT134 QJV134:QJX134 PZZ134:QAB134 PQD134:PQF134 PGH134:PGJ134 OWL134:OWN134 OMP134:OMR134 OCT134:OCV134 NSX134:NSZ134 NJB134:NJD134 MZF134:MZH134 MPJ134:MPL134 MFN134:MFP134 LVR134:LVT134 LLV134:LLX134 LBZ134:LCB134 KSD134:KSF134 KIH134:KIJ134 JYL134:JYN134 JOP134:JOR134 JET134:JEV134 IUX134:IUZ134 ILB134:ILD134 IBF134:IBH134 HRJ134:HRL134 HHN134:HHP134 GXR134:GXT134 GNV134:GNX134 GDZ134:GEB134 FUD134:FUF134 FKH134:FKJ134 FAL134:FAN134 EQP134:EQR134 EGT134:EGV134 DWX134:DWZ134 DNB134:DND134 DDF134:DDH134 CTJ134:CTL134 CJN134:CJP134 BZR134:BZT134 BPV134:BPX134 BFZ134:BGB134 AWD134:AWF134 AMH134:AMJ134 ACL134:ACN134 SP134:SR134 IT134:IV134 WUU134 WKY134 WBC134 VRG134 VHK134 UXO134 UNS134 UDW134 TUA134 TKE134 TAI134 SQM134 SGQ134 RWU134 RMY134 RDC134 QTG134 QJK134 PZO134 PPS134 PFW134 OWA134 OME134 OCI134 NSM134 NIQ134 MYU134 MOY134 MFC134 LVG134 LLK134 LBO134 KRS134 KHW134 JYA134 JOE134 JEI134 IUM134 IKQ134 IAU134 HQY134 HHC134 GXG134 GNK134 GDO134 FTS134 FJW134 FAA134 EQE134 EGI134 DWM134 DMQ134 DCU134 CSY134 CJC134 BZG134 BPK134 BFO134 ALW134 AMC80:AME80 X85:X87 X78:X83 M94:M105 AMC83:AME83 C138 N187:N216 JH305:JH307 BFR308:BFR309 BPN308:BPN309 BZJ308:BZJ309 CJF308:CJF309 CTB308:CTB309 DCX308:DCX309 DMT308:DMT309 DWP308:DWP309 EGL308:EGL309 EQH308:EQH309 FAD308:FAD309 FJZ308:FJZ309 FTV308:FTV309 GDR308:GDR309 GNN308:GNN309 GXJ308:GXJ309 HHF308:HHF309 HRB308:HRB309 IAX308:IAX309 IKT308:IKT309 IUP308:IUP309 JEL308:JEL309 JOH308:JOH309 JYD308:JYD309 KHZ308:KHZ309 KRV308:KRV309 LBR308:LBR309 LLN308:LLN309 LVJ308:LVJ309 MFF308:MFF309 MPB308:MPB309 MYX308:MYX309 NIT308:NIT309 NSP308:NSP309 OCL308:OCL309 OMH308:OMH309 OWD308:OWD309 PFZ308:PFZ309 PPV308:PPV309 PZR308:PZR309 QJN308:QJN309 QTJ308:QTJ309 RDF308:RDF309 RNB308:RNB309 RWX308:RWX309 SGT308:SGT309 SQP308:SQP309 TAL308:TAL309 TKH308:TKH309 TUD308:TUD309 UDZ308:UDZ309 UNV308:UNV309 UXR308:UXR309 VHN308:VHN309 VRJ308:VRJ309 WBF308:WBF309 WLB308:WLB309 WUX308:WUX309 IW308:IY309 SS308:SU309 ACO308:ACQ309 AMK308:AMM309 AWG308:AWI309 BGC308:BGE309 BPY308:BQA309 BZU308:BZW309 CJQ308:CJS309 CTM308:CTO309 DDI308:DDK309 DNE308:DNG309 DXA308:DXC309 EGW308:EGY309 EQS308:EQU309 FAO308:FAQ309 FKK308:FKM309 FUG308:FUI309 GEC308:GEE309 GNY308:GOA309 GXU308:GXW309 HHQ308:HHS309 HRM308:HRO309 IBI308:IBK309 ILE308:ILG309 IVA308:IVC309 JEW308:JEY309 JOS308:JOU309 JYO308:JYQ309 KIK308:KIM309 KSG308:KSI309 LCC308:LCE309 LLY308:LMA309 LVU308:LVW309 MFQ308:MFS309 MPM308:MPO309 MZI308:MZK309 NJE308:NJG309 NTA308:NTC309 OCW308:OCY309 OMS308:OMU309 OWO308:OWQ309 PGK308:PGM309 PQG308:PQI309 QAC308:QAE309 QJY308:QKA309 QTU308:QTW309 RDQ308:RDS309 RNM308:RNO309 RXI308:RXK309 SHE308:SHG309 SRA308:SRC309 TAW308:TAY309 TKS308:TKU309 TUO308:TUQ309 UEK308:UEM309 UOG308:UOI309 UYC308:UYE309 VHY308:VIA309 VRU308:VRW309 WBQ308:WBS309 WLM308:WLO309 WVI308:WVK309 IL308:IL309 Y308:AA309 M85:M92 AMK135 IY138 SU138 ACQ138 AMM138 AWI138 BGE138 BQA138 BZW138 CJS138 CTO138 DDK138 DNG138 DXC138 EGY138 EQU138 FAQ138 FKM138 FUI138 GEE138 GOA138 GXW138 HHS138 HRO138 IBK138 ILG138 IVC138 JEY138 JOU138 JYQ138 KIM138 KSI138 LCE138 LMA138 LVW138 MFS138 MPO138 MZK138 NJG138 NTC138 OCY138 OMU138 OWQ138 PGM138 PQI138 QAE138 QKA138 QTW138 RDS138 RNO138 RXK138 SHG138 SRC138 TAY138 TKU138 TUQ138 UEM138 UOI138 UYE138 VIA138 VRW138 WBS138 WLO138 WVK138 TQ152:TS153 Z234:Z235 M64:M72 JD313:JD314 SH308:SH309 SZ313:SZ314 ACV313:ACV314 AMR313:AMR314 AWN313:AWN314 BGJ313:BGJ314 BQF313:BQF314 CAB313:CAB314 CJX313:CJX314 CTT313:CTT314 DDP313:DDP314 DNL313:DNL314 DXH313:DXH314 EHD313:EHD314 EQZ313:EQZ314 FAV313:FAV314 FKR313:FKR314 FUN313:FUN314 GEJ313:GEJ314 GOF313:GOF314 GYB313:GYB314 HHX313:HHX314 HRT313:HRT314 IBP313:IBP314 ILL313:ILL314 IVH313:IVH314 JFD313:JFD314 JOZ313:JOZ314 JYV313:JYV314 KIR313:KIR314 KSN313:KSN314 LCJ313:LCJ314 LMF313:LMF314 LWB313:LWB314 MFX313:MFX314 MPT313:MPT314 MZP313:MZP314 NJL313:NJL314 NTH313:NTH314 ODD313:ODD314 OMZ313:OMZ314 OWV313:OWV314 PGR313:PGR314 PQN313:PQN314 QAJ313:QAJ314 QKF313:QKF314 QUB313:QUB314 RDX313:RDX314 RNT313:RNT314 RXP313:RXP314 SHL313:SHL314 SRH313:SRH314 TBD313:TBD314 TKZ313:TKZ314 TUV313:TUV314 UER313:UER314 UON313:UON314 UYJ313:UYJ314 VIF313:VIF314 VSB313:VSB314 WBX313:WBX314 WLT313:WLT314 WVP313:WVP314 WWD313:WWE314 JR313:JS314 TN313:TO314 ADJ313:ADK314 ANF313:ANG314 AXB313:AXC314 BGX313:BGY314 BQT313:BQU314 CAP313:CAQ314 CKL313:CKM314 CUH313:CUI314 DED313:DEE314 DNZ313:DOA314 DXV313:DXW314 EHR313:EHS314 ERN313:ERO314 FBJ313:FBK314 FLF313:FLG314 FVB313:FVC314 GEX313:GEY314 GOT313:GOU314 GYP313:GYQ314 HIL313:HIM314 HSH313:HSI314 ICD313:ICE314 ILZ313:IMA314 IVV313:IVW314 JFR313:JFS314 JPN313:JPO314 JZJ313:JZK314 KJF313:KJG314 KTB313:KTC314 LCX313:LCY314 LMT313:LMU314 LWP313:LWQ314 MGL313:MGM314 MQH313:MQI314 NAD313:NAE314 NJZ313:NKA314 NTV313:NTW314 ODR313:ODS314 ONN313:ONO314 OXJ313:OXK314 PHF313:PHG314 PRB313:PRC314 QAX313:QAY314 QKT313:QKU314 QUP313:QUQ314 REL313:REM314 ROH313:ROI314 RYD313:RYE314 SHZ313:SIA314 SRV313:SRW314 TBR313:TBS314 TLN313:TLO314 TVJ313:TVK314 UFF313:UFG314 UPB313:UPC314 UYX313:UYY314 VIT313:VIU314 VSP313:VSQ314 WCL313:WCM314 TD241 Y226:Y235 Y127:AA130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JS241:JU241 TO241:TQ241 ADK241:ADM241 ANG241:ANI241 AXC241:AXE241 BGY241:BHA241 BQU241:BQW241 CAQ241:CAS241 CKM241:CKO241 CUI241:CUK241 DEE241:DEG241 DOA241:DOC241 DXW241:DXY241 EHS241:EHU241 ERO241:ERQ241 FBK241:FBM241 FLG241:FLI241 FVC241:FVE241 GEY241:GFA241 GOU241:GOW241 GYQ241:GYS241 HIM241:HIO241 HSI241:HSK241 ICE241:ICG241 IMA241:IMC241 IVW241:IVY241 JFS241:JFU241 JPO241:JPQ241 JZK241:JZM241 KJG241:KJI241 KTC241:KTE241 LCY241:LDA241 LMU241:LMW241 LWQ241:LWS241 MGM241:MGO241 MQI241:MQK241 NAE241:NAG241 NKA241:NKC241 NTW241:NTY241 ODS241:ODU241 ONO241:ONQ241 OXK241:OXM241 PHG241:PHI241 PRC241:PRE241 QAY241:QBA241 QKU241:QKW241 QUQ241:QUS241 REM241:REO241 ROI241:ROK241 RYE241:RYG241 SIA241:SIC241 SRW241:SRY241 TBS241:TBU241 TLO241:TLQ241 TVK241:TVM241 UFG241:UFI241 UPC241:UPE241 UYY241:UZA241 VIU241:VIW241 VSQ241:VSS241 WCM241:WCO241 WMI241:WMK241 WWE241:WWG241 JH241 AB313 H138:I138 ADM152:ADO153 ANI152:ANK153 AXE152:AXG153 BHA152:BHC153 BQW152:BQY153 CAS152:CAU153 CKO152:CKQ153 CUK152:CUM153 DEG152:DEI153 DOC152:DOE153 DXY152:DYA153 EHU152:EHW153 ERQ152:ERS153 FBM152:FBO153 FLI152:FLK153 FVE152:FVG153 GFA152:GFC153 GOW152:GOY153 GYS152:GYU153 HIO152:HIQ153 HSK152:HSM153 ICG152:ICI153 IMC152:IME153 IVY152:IWA153 JFU152:JFW153 JPQ152:JPS153 JZM152:JZO153 KJI152:KJK153 KTE152:KTG153 LDA152:LDC153 LMW152:LMY153 LWS152:LWU153 MGO152:MGQ153 MQK152:MQM153 NAG152:NAI153 NKC152:NKE153 NTY152:NUA153 ODU152:ODW153 ONQ152:ONS153 OXM152:OXO153 PHI152:PHK153 PRE152:PRG153 QBA152:QBC153 QKW152:QKY153 QUS152:QUU153 REO152:REQ153 ROK152:ROM153 RYG152:RYI153 SIC152:SIE153 SRY152:SSA153 TBU152:TBW153 TLQ152:TLS153 TVM152:TVO153 UFI152:UFK153 UPE152:UPG153 UZA152:UZC153 VIW152:VIY153 VSS152:VSU153 WCO152:WCQ153 WMK152:WMM153 WWG152:WWI153 JJ152:JJ153 TF152:TF153 ADB152:ADB153 AMX152:AMX153 AWT152:AWT153 BGP152:BGP153 BQL152:BQL153 CAH152:CAH153 CKD152:CKD153 CTZ152:CTZ153 DDV152:DDV153 DNR152:DNR153 DXN152:DXN153 EHJ152:EHJ153 ERF152:ERF153 FBB152:FBB153 FKX152:FKX153 FUT152:FUT153 GEP152:GEP153 GOL152:GOL153 GYH152:GYH153 HID152:HID153 HRZ152:HRZ153 IBV152:IBV153 ILR152:ILR153 IVN152:IVN153 JFJ152:JFJ153 JPF152:JPF153 JZB152:JZB153 KIX152:KIX153 KST152:KST153 LCP152:LCP153 LML152:LML153 LWH152:LWH153 MGD152:MGD153 MPZ152:MPZ153 MZV152:MZV153 NJR152:NJR153 NTN152:NTN153 ODJ152:ODJ153 ONF152:ONF153 OXB152:OXB153 PGX152:PGX153 PQT152:PQT153 QAP152:QAP153 QKL152:QKL153 QUH152:QUH153 RED152:RED153 RNZ152:RNZ153 RXV152:RXV153 SHR152:SHR153 SRN152:SRN153 TBJ152:TBJ153 TLF152:TLF153 TVB152:TVB153 UEX152:UEX153 UOT152:UOT153 UYP152:UYP153 VIL152:VIL153 VSH152:VSH153 WCD152:WCD153 WLZ152:WLZ153 WVV152:WVV153 ALZ308:ALZ309 AB314:AC314 AMV140 AWR140 BGN140 BQJ140 CAF140 CKB140 CTX140 DDT140 DNP140 DXL140 EHH140 ERD140 FAZ140 FKV140 FUR140 GEN140 GOJ140 GYF140 HIB140 HRX140 IBT140 ILP140 IVL140 JFH140 JPD140 JYZ140 KIV140 KSR140 LCN140 LMJ140 LWF140 MGB140 MPX140 MZT140 NJP140 NTL140 ODH140 OND140 OWZ140 PGV140 PQR140 QAN140 QKJ140 QUF140 REB140 RNX140 RXT140 SHP140 SRL140 TBH140 TLD140 TUZ140 UEV140 UOR140 UYN140 VIJ140 VSF140 WCB140 WLX140 WVT140 JS140:JU140 TO140:TQ140 ADK140:ADM140 ANG140:ANI140 AXC140:AXE140 BGY140:BHA140 BQU140:BQW140 CAQ140:CAS140 CKM140:CKO140 CUI140:CUK140 DEE140:DEG140 DOA140:DOC140 DXW140:DXY140 EHS140:EHU140 ERO140:ERQ140 FBK140:FBM140 FLG140:FLI140 FVC140:FVE140 GEY140:GFA140 GOU140:GOW140 GYQ140:GYS140 HIM140:HIO140 HSI140:HSK140 ICE140:ICG140 IMA140:IMC140 IVW140:IVY140 JFS140:JFU140 JPO140:JPQ140 JZK140:JZM140 KJG140:KJI140 KTC140:KTE140 LCY140:LDA140 LMU140:LMW140 LWQ140:LWS140 MGM140:MGO140 MQI140:MQK140 NAE140:NAG140 NKA140:NKC140 NTW140:NTY140 ODS140:ODU140 ONO140:ONQ140 OXK140:OXM140 PHG140:PHI140 PRC140:PRE140 QAY140:QBA140 QKU140:QKW140 QUQ140:QUS140 REM140:REO140 ROI140:ROK140 RYE140:RYG140 SIA140:SIC140 SRW140:SRY140 TBS140:TBU140 TLO140:TLQ140 TVK140:TVM140 UFG140:UFI140 UPC140:UPE140 UYY140:UZA140 VIU140:VIW140 VSQ140:VSS140 WCM140:WCO140 WMI140:WMK140 WWE140:WWG140 JH140 TD140 ACZ140 ACZ142 AMV142 AWR142 BGN142 BQJ142 CAF142 CKB142 CTX142 DDT142 DNP142 DXL142 EHH142 ERD142 FAZ142 FKV142 FUR142 GEN142 GOJ142 GYF142 HIB142 HRX142 IBT142 ILP142 IVL142 JFH142 JPD142 JYZ142 KIV142 KSR142 LCN142 LMJ142 LWF142 MGB142 MPX142 MZT142 NJP142 NTL142 ODH142 OND142 OWZ142 PGV142 PQR142 QAN142 QKJ142 QUF142 REB142 RNX142 RXT142 SHP142 SRL142 TBH142 TLD142 TUZ142 UEV142 UOR142 UYN142 VIJ142 VSF142 WCB142 WLX142 WVT142 JS142:JU142 TO142:TQ142 ADK142:ADM142 ANG142:ANI142 AXC142:AXE142 BGY142:BHA142 BQU142:BQW142 CAQ142:CAS142 CKM142:CKO142 CUI142:CUK142 DEE142:DEG142 DOA142:DOC142 DXW142:DXY142 EHS142:EHU142 ERO142:ERQ142 FBK142:FBM142 FLG142:FLI142 FVC142:FVE142 GEY142:GFA142 GOU142:GOW142 GYQ142:GYS142 HIM142:HIO142 HSI142:HSK142 ICE142:ICG142 IMA142:IMC142 IVW142:IVY142 JFS142:JFU142 JPO142:JPQ142 JZK142:JZM142 KJG142:KJI142 KTC142:KTE142 LCY142:LDA142 LMU142:LMW142 LWQ142:LWS142 MGM142:MGO142 MQI142:MQK142 NAE142:NAG142 NKA142:NKC142 NTW142:NTY142 ODS142:ODU142 ONO142:ONQ142 OXK142:OXM142 PHG142:PHI142 PRC142:PRE142 QAY142:QBA142 QKU142:QKW142 QUQ142:QUS142 REM142:REO142 ROI142:ROK142 RYE142:RYG142 SIA142:SIC142 SRW142:SRY142 TBS142:TBU142 TLO142:TLQ142 TVK142:TVM142 UFG142:UFI142 UPC142:UPE142 UYY142:UZA142 VIU142:VIW142 VSQ142:VSS142 WCM142:WCO142 WMI142:WMK142 WWE142:WWG142 JH142 TD142 TD144 JH144 WWE144:WWG144 WMI144:WMK144 WCM144:WCO144 VSQ144:VSS144 VIU144:VIW144 UYY144:UZA144 UPC144:UPE144 UFG144:UFI144 TVK144:TVM144 TLO144:TLQ144 TBS144:TBU144 SRW144:SRY144 SIA144:SIC144 RYE144:RYG144 ROI144:ROK144 REM144:REO144 QUQ144:QUS144 QKU144:QKW144 QAY144:QBA144 PRC144:PRE144 PHG144:PHI144 OXK144:OXM144 ONO144:ONQ144 ODS144:ODU144 NTW144:NTY144 NKA144:NKC144 NAE144:NAG144 MQI144:MQK144 MGM144:MGO144 LWQ144:LWS144 LMU144:LMW144 LCY144:LDA144 KTC144:KTE144 KJG144:KJI144 JZK144:JZM144 JPO144:JPQ144 JFS144:JFU144 IVW144:IVY144 IMA144:IMC144 ICE144:ICG144 HSI144:HSK144 HIM144:HIO144 GYQ144:GYS144 GOU144:GOW144 GEY144:GFA144 FVC144:FVE144 FLG144:FLI144 FBK144:FBM144 ERO144:ERQ144 EHS144:EHU144 DXW144:DXY144 DOA144:DOC144 DEE144:DEG144 CUI144:CUK144 CKM144:CKO144 CAQ144:CAS144 BQU144:BQW144 BGY144:BHA144 AXC144:AXE144 ANG144:ANI144 ADK144:ADM144 TO144:TQ144 JS144:JU144 WVT144 WLX144 WCB144 VSF144 VIJ144 UYN144 UOR144 UEV144 TUZ144 TLD144 TBH144 SRL144 SHP144 RXT144 RNX144 REB144 QUF144 QKJ144 QAN144 PQR144 PGV144 OWZ144 OND144 ODH144 NTL144 NJP144 MZT144 MPX144 MGB144 LWF144 LMJ144 LCN144 KSR144 KIV144 JYZ144 JPD144 JFH144 IVL144 ILP144 IBT144 HRX144 HIB144 GYF144 GOJ144 GEN144 FUR144 FKV144 FAZ144 ERD144 EHH144 DXL144 DNP144 DDT144 CTX144 CKB144 CAF144 BQJ144 BGN144 AWR144 AMV144 ACZ144 ACZ148 ACZ154 AMV148 AMV154 AWR148 AWR154 BGN148 BGN154 BQJ148 BQJ154 CAF148 CAF154 CKB148 CKB154 CTX148 CTX154 DDT148 DDT154 DNP148 DNP154 DXL148 DXL154 EHH148 EHH154 ERD148 ERD154 FAZ148 FAZ154 FKV148 FKV154 FUR148 FUR154 GEN148 GEN154 GOJ148 GOJ154 GYF148 GYF154 HIB148 HIB154 HRX148 HRX154 IBT148 IBT154 ILP148 ILP154 IVL148 IVL154 JFH148 JFH154 JPD148 JPD154 JYZ148 JYZ154 KIV148 KIV154 KSR148 KSR154 LCN148 LCN154 LMJ148 LMJ154 LWF148 LWF154 MGB148 MGB154 MPX148 MPX154 MZT148 MZT154 NJP148 NJP154 NTL148 NTL154 ODH148 ODH154 OND148 OND154 OWZ148 OWZ154 PGV148 PGV154 PQR148 PQR154 QAN148 QAN154 QKJ148 QKJ154 QUF148 QUF154 REB148 REB154 RNX148 RNX154 RXT148 RXT154 SHP148 SHP154 SRL148 SRL154 TBH148 TBH154 TLD148 TLD154 TUZ148 TUZ154 UEV148 UEV154 UOR148 UOR154 UYN148 UYN154 VIJ148 VIJ154 VSF148 VSF154 WCB148 WCB154 WLX148 WLX154 WVT148 WVT154 JS148:JU148 JS154:JU154 TO148:TQ148 TO154:TQ154 ADK148:ADM148 ADK154:ADM154 ANG148:ANI148 ANG154:ANI154 AXC148:AXE148 AXC154:AXE154 BGY148:BHA148 BGY154:BHA154 BQU148:BQW148 BQU154:BQW154 CAQ148:CAS148 CAQ154:CAS154 CKM148:CKO148 CKM154:CKO154 CUI148:CUK148 CUI154:CUK154 DEE148:DEG148 DEE154:DEG154 DOA148:DOC148 DOA154:DOC154 DXW148:DXY148 DXW154:DXY154 EHS148:EHU148 EHS154:EHU154 ERO148:ERQ148 ERO154:ERQ154 FBK148:FBM148 FBK154:FBM154 FLG148:FLI148 FLG154:FLI154 FVC148:FVE148 FVC154:FVE154 GEY148:GFA148 GEY154:GFA154 GOU148:GOW148 GOU154:GOW154 GYQ148:GYS148 GYQ154:GYS154 HIM148:HIO148 HIM154:HIO154 HSI148:HSK148 HSI154:HSK154 ICE148:ICG148 ICE154:ICG154 IMA148:IMC148 IMA154:IMC154 IVW148:IVY148 IVW154:IVY154 JFS148:JFU148 JFS154:JFU154 JPO148:JPQ148 JPO154:JPQ154 JZK148:JZM148 JZK154:JZM154 KJG148:KJI148 KJG154:KJI154 KTC148:KTE148 KTC154:KTE154 LCY148:LDA148 LCY154:LDA154 LMU148:LMW148 LMU154:LMW154 LWQ148:LWS148 LWQ154:LWS154 MGM148:MGO148 MGM154:MGO154 MQI148:MQK148 MQI154:MQK154 NAE148:NAG148 NAE154:NAG154 NKA148:NKC148 NKA154:NKC154 NTW148:NTY148 NTW154:NTY154 ODS148:ODU148 ODS154:ODU154 ONO148:ONQ148 ONO154:ONQ154 OXK148:OXM148 OXK154:OXM154 PHG148:PHI148 PHG154:PHI154 PRC148:PRE148 PRC154:PRE154 QAY148:QBA148 QAY154:QBA154 QKU148:QKW148 QKU154:QKW154 QUQ148:QUS148 QUQ154:QUS154 REM148:REO148 REM154:REO154 ROI148:ROK148 ROI154:ROK154 RYE148:RYG148 RYE154:RYG154 SIA148:SIC148 SIA154:SIC154 SRW148:SRY148 SRW154:SRY154 TBS148:TBU148 TBS154:TBU154 TLO148:TLQ148 TLO154:TLQ154 TVK148:TVM148 TVK154:TVM154 UFG148:UFI148 UFG154:UFI154 UPC148:UPE148 UPC154:UPE154 UYY148:UZA148 UYY154:UZA154 VIU148:VIW148 VIU154:VIW154 VSQ148:VSS148 VSQ154:VSS154 WCM148:WCO148 WCM154:WCO154 WMI148:WMK148 WMI154:WMK154 WWE148:WWG148 WWE154:WWG154 JH148 JH154 TD148 TD154 JU152:JW153 ACZ146 AMV146 AWR146 BGN146 BQJ146 CAF146 CKB146 CTX146 DDT146 DNP146 DXL146 EHH146 ERD146 FAZ146 FKV146 FUR146 GEN146 GOJ146 GYF146 HIB146 HRX146 IBT146 ILP146 IVL146 JFH146 JPD146 JYZ146 KIV146 KSR146 LCN146 LMJ146 LWF146 MGB146 MPX146 MZT146 NJP146 NTL146 ODH146 OND146 OWZ146 PGV146 PQR146 QAN146 QKJ146 QUF146 REB146 RNX146 RXT146 SHP146 SRL146 TBH146 TLD146 TUZ146 UEV146 UOR146 UYN146 VIJ146 VSF146 WCB146 WLX146 WVT146 JS146:JU146 TO146:TQ146 ADK146:ADM146 ANG146:ANI146 AXC146:AXE146 BGY146:BHA146 BQU146:BQW146 CAQ146:CAS146 CKM146:CKO146 CUI146:CUK146 DEE146:DEG146 DOA146:DOC146 DXW146:DXY146 EHS146:EHU146 ERO146:ERQ146 FBK146:FBM146 FLG146:FLI146 FVC146:FVE146 GEY146:GFA146 GOU146:GOW146 GYQ146:GYS146 HIM146:HIO146 HSI146:HSK146 ICE146:ICG146 IMA146:IMC146 IVW146:IVY146 JFS146:JFU146 JPO146:JPQ146 JZK146:JZM146 KJG146:KJI146 KTC146:KTE146 LCY146:LDA146 LMU146:LMW146 LWQ146:LWS146 MGM146:MGO146 MQI146:MQK146 NAE146:NAG146 NKA146:NKC146 NTW146:NTY146 ODS146:ODU146 ONO146:ONQ146 OXK146:OXM146 PHG146:PHI146 PRC146:PRE146 QAY146:QBA146 QKU146:QKW146 QUQ146:QUS146 REM146:REO146 ROI146:ROK146 RYE146:RYG146 SIA146:SIC146 SRW146:SRY146 TBS146:TBU146 TLO146:TLQ146 TVK146:TVM146 UFG146:UFI146 UPC146:UPE146 UYY146:UZA146 VIU146:VIW146 VSQ146:VSS146 WCM146:WCO146 WMI146:WMK146 WWE146:WWG146 JH146 TD146 Y139:AA155 TD248 JH248 WWE248:WWG248 WMI248:WMK248 WCM248:WCO248 VSQ248:VSS248 VIU248:VIW248 UYY248:UZA248 UPC248:UPE248 UFG248:UFI248 TVK248:TVM248 TLO248:TLQ248 TBS248:TBU248 SRW248:SRY248 SIA248:SIC248 RYE248:RYG248 ROI248:ROK248 REM248:REO248 QUQ248:QUS248 QKU248:QKW248 QAY248:QBA248 PRC248:PRE248 PHG248:PHI248 OXK248:OXM248 ONO248:ONQ248 ODS248:ODU248 NTW248:NTY248 NKA248:NKC248 NAE248:NAG248 MQI248:MQK248 MGM248:MGO248 LWQ248:LWS248 LMU248:LMW248 LCY248:LDA248 KTC248:KTE248 KJG248:KJI248 JZK248:JZM248 JPO248:JPQ248 JFS248:JFU248 IVW248:IVY248 IMA248:IMC248 ICE248:ICG248 HSI248:HSK248 HIM248:HIO248 GYQ248:GYS248 GOU248:GOW248 GEY248:GFA248 FVC248:FVE248 FLG248:FLI248 FBK248:FBM248 ERO248:ERQ248 EHS248:EHU248 DXW248:DXY248 DOA248:DOC248 DEE248:DEG248 CUI248:CUK248 CKM248:CKO248 CAQ248:CAS248 BQU248:BQW248 BGY248:BHA248 AXC248:AXE248 ANG248:ANI248 ADK248:ADM248 TO248:TQ248 JS248:JU248 WVT248 WLX248 WCB248 VSF248 VIJ248 UYN248 UOR248 UEV248 TUZ248 TLD248 TBH248 SRL248 SHP248 RXT248 RNX248 REB248 QUF248 QKJ248 QAN248 PQR248 PGV248 OWZ248 OND248 ODH248 NTL248 NJP248 MZT248 MPX248 MGB248 LWF248 LMJ248 LCN248 KSR248 KIV248 JYZ248 JPD248 JFH248 IVL248 ILP248 IBT248 HRX248 HIB248 GYF248 GOJ248 GEN248 FUR248 FKV248 FAZ248 ERD248 EHH248 DXL248 DNP248 DDT248 CTX248 CKB248 CAF248 BQJ248 BGN248 AWR248 AMV248 ACZ248 ACZ254 AMV254 AWR254 BGN254 BQJ254 CAF254 CKB254 CTX254 DDT254 DNP254 DXL254 EHH254 ERD254 FAZ254 FKV254 FUR254 GEN254 GOJ254 GYF254 HIB254 HRX254 IBT254 ILP254 IVL254 JFH254 JPD254 JYZ254 KIV254 KSR254 LCN254 LMJ254 LWF254 MGB254 MPX254 MZT254 NJP254 NTL254 ODH254 OND254 OWZ254 PGV254 PQR254 QAN254 QKJ254 QUF254 REB254 RNX254 RXT254 SHP254 SRL254 TBH254 TLD254 TUZ254 UEV254 UOR254 UYN254 VIJ254 VSF254 WCB254 WLX254 WVT254 JS254:JU254 TO254:TQ254 ADK254:ADM254 ANG254:ANI254 AXC254:AXE254 BGY254:BHA254 BQU254:BQW254 CAQ254:CAS254 CKM254:CKO254 CUI254:CUK254 DEE254:DEG254 DOA254:DOC254 DXW254:DXY254 EHS254:EHU254 ERO254:ERQ254 FBK254:FBM254 FLG254:FLI254 FVC254:FVE254 GEY254:GFA254 GOU254:GOW254 GYQ254:GYS254 HIM254:HIO254 HSI254:HSK254 ICE254:ICG254 IMA254:IMC254 IVW254:IVY254 JFS254:JFU254 JPO254:JPQ254 JZK254:JZM254 KJG254:KJI254 KTC254:KTE254 LCY254:LDA254 LMU254:LMW254 LWQ254:LWS254 MGM254:MGO254 MQI254:MQK254 NAE254:NAG254 NKA254:NKC254 NTW254:NTY254 ODS254:ODU254 ONO254:ONQ254 OXK254:OXM254 PHG254:PHI254 PRC254:PRE254 QAY254:QBA254 QKU254:QKW254 QUQ254:QUS254 REM254:REO254 ROI254:ROK254 RYE254:RYG254 SIA254:SIC254 SRW254:SRY254 TBS254:TBU254 TLO254:TLQ254 TVK254:TVM254 UFG254:UFI254 UPC254:UPE254 UYY254:UZA254 VIU254:VIW254 VSQ254:VSS254 WCM254:WCO254 WMI254:WMK254 WWE254:WWG254 JH254 TD254 JH272 WWE272:WWG272 WMI272:WMK272 WCM272:WCO272 VSQ272:VSS272 VIU272:VIW272 UYY272:UZA272 UPC272:UPE272 UFG272:UFI272 TVK272:TVM272 TLO272:TLQ272 TBS272:TBU272 SRW272:SRY272 SIA272:SIC272 RYE272:RYG272 ROI272:ROK272 REM272:REO272 QUQ272:QUS272 QKU272:QKW272 QAY272:QBA272 PRC272:PRE272 PHG272:PHI272 OXK272:OXM272 ONO272:ONQ272 ODS272:ODU272 NTW272:NTY272 NKA272:NKC272 NAE272:NAG272 MQI272:MQK272 MGM272:MGO272 LWQ272:LWS272 LMU272:LMW272 LCY272:LDA272 KTC272:KTE272 KJG272:KJI272 JZK272:JZM272 JPO272:JPQ272 JFS272:JFU272 IVW272:IVY272 IMA272:IMC272 ICE272:ICG272 HSI272:HSK272 HIM272:HIO272 GYQ272:GYS272 GOU272:GOW272 GEY272:GFA272 FVC272:FVE272 FLG272:FLI272 FBK272:FBM272 ERO272:ERQ272 EHS272:EHU272 DXW272:DXY272 DOA272:DOC272 DEE272:DEG272 CUI272:CUK272 CKM272:CKO272 CAQ272:CAS272 BQU272:BQW272 BGY272:BHA272 AXC272:AXE272 ANG272:ANI272 ADK272:ADM272 TO272:TQ272 JS272:JU272 WVT272 WLX272 WCB272 VSF272 VIJ272 UYN272 UOR272 UEV272 TUZ272 TLD272 TBH272 SRL272 SHP272 RXT272 RNX272 REB272 QUF272 QKJ272 QAN272 PQR272 PGV272 OWZ272 OND272 ODH272 NTL272 NJP272 MZT272 MPX272 MGB272 LWF272 LMJ272 LCN272 KSR272 KIV272 JYZ272 JPD272 JFH272 IVL272 ILP272 IBT272 HRX272 HIB272 GYF272 GOJ272 GEN272 FUR272 FKV272 FAZ272 ERD272 EHH272 DXL272 DNP272 DDT272 CTX272 CKB272 CAF272 BQJ272 BGN272 AWR272 AMV272 ACZ272 TD272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JS278:JU278 TO278:TQ278 ADK278:ADM278 ANG278:ANI278 AXC278:AXE278 BGY278:BHA278 BQU278:BQW278 CAQ278:CAS278 CKM278:CKO278 CUI278:CUK278 DEE278:DEG278 DOA278:DOC278 DXW278:DXY278 EHS278:EHU278 ERO278:ERQ278 FBK278:FBM278 FLG278:FLI278 FVC278:FVE278 GEY278:GFA278 GOU278:GOW278 GYQ278:GYS278 HIM278:HIO278 HSI278:HSK278 ICE278:ICG278 IMA278:IMC278 IVW278:IVY278 JFS278:JFU278 JPO278:JPQ278 JZK278:JZM278 KJG278:KJI278 KTC278:KTE278 LCY278:LDA278 LMU278:LMW278 LWQ278:LWS278 MGM278:MGO278 MQI278:MQK278 NAE278:NAG278 NKA278:NKC278 NTW278:NTY278 ODS278:ODU278 ONO278:ONQ278 OXK278:OXM278 PHG278:PHI278 PRC278:PRE278 QAY278:QBA278 QKU278:QKW278 QUQ278:QUS278 REM278:REO278 ROI278:ROK278 RYE278:RYG278 SIA278:SIC278 SRW278:SRY278 TBS278:TBU278 TLO278:TLQ278 TVK278:TVM278 UFG278:UFI278 UPC278:UPE278 UYY278:UZA278 VIU278:VIW278 VSQ278:VSS278 WCM278:WCO278 WMI278:WMK278 WWE278:WWG278 JH278 WWE284:WWG284 WMI284:WMK284 WCM284:WCO284 VSQ284:VSS284 VIU284:VIW284 UYY284:UZA284 UPC284:UPE284 UFG284:UFI284 TVK284:TVM284 TLO284:TLQ284 TBS284:TBU284 SRW284:SRY284 SIA284:SIC284 RYE284:RYG284 ROI284:ROK284 REM284:REO284 QUQ284:QUS284 QKU284:QKW284 QAY284:QBA284 PRC284:PRE284 PHG284:PHI284 OXK284:OXM284 ONO284:ONQ284 ODS284:ODU284 NTW284:NTY284 NKA284:NKC284 NAE284:NAG284 MQI284:MQK284 MGM284:MGO284 LWQ284:LWS284 LMU284:LMW284 LCY284:LDA284 KTC284:KTE284 KJG284:KJI284 JZK284:JZM284 JPO284:JPQ284 JFS284:JFU284 IVW284:IVY284 IMA284:IMC284 ICE284:ICG284 HSI284:HSK284 HIM284:HIO284 GYQ284:GYS284 GOU284:GOW284 GEY284:GFA284 FVC284:FVE284 FLG284:FLI284 FBK284:FBM284 ERO284:ERQ284 EHS284:EHU284 DXW284:DXY284 DOA284:DOC284 DEE284:DEG284 CUI284:CUK284 CKM284:CKO284 CAQ284:CAS284 BQU284:BQW284 BGY284:BHA284 AXC284:AXE284 ANG284:ANI284 ADK284:ADM284 TO284:TQ284 JS284:JU284 WVT284 WLX284 WCB284 VSF284 VIJ284 UYN284 UOR284 UEV284 TUZ284 TLD284 TBH284 SRL284 SHP284 RXT284 RNX284 REB284 QUF284 QKJ284 QAN284 PQR284 PGV284 OWZ284 OND284 ODH284 NTL284 NJP284 MZT284 MPX284 MGB284 LWF284 LMJ284 LCN284 KSR284 KIV284 JYZ284 JPD284 JFH284 IVL284 ILP284 IBT284 HRX284 HIB284 GYF284 GOJ284 GEN284 FUR284 FKV284 FAZ284 ERD284 EHH284 DXL284 DNP284 DDT284 CTX284 CKB284 CAF284 BQJ284 BGN284 AWR284 AMV284 ACZ284 TD284 JH284 JH290 TD290 ACZ290 AMV290 AWR290 BGN290 BQJ290 CAF290 CKB290 CTX290 DDT290 DNP290 DXL290 EHH290 ERD290 FAZ290 FKV290 FUR290 GEN290 GOJ290 GYF290 HIB290 HRX290 IBT290 ILP290 IVL290 JFH290 JPD290 JYZ290 KIV290 KSR290 LCN290 LMJ290 LWF290 MGB290 MPX290 MZT290 NJP290 NTL290 ODH290 OND290 OWZ290 PGV290 PQR290 QAN290 QKJ290 QUF290 REB290 RNX290 RXT290 SHP290 SRL290 TBH290 TLD290 TUZ290 UEV290 UOR290 UYN290 VIJ290 VSF290 WCB290 WLX290 WVT290 JS290:JU290 TO290:TQ290 ADK290:ADM290 ANG290:ANI290 AXC290:AXE290 BGY290:BHA290 BQU290:BQW290 CAQ290:CAS290 CKM290:CKO290 CUI290:CUK290 DEE290:DEG290 DOA290:DOC290 DXW290:DXY290 EHS290:EHU290 ERO290:ERQ290 FBK290:FBM290 FLG290:FLI290 FVC290:FVE290 GEY290:GFA290 GOU290:GOW290 GYQ290:GYS290 HIM290:HIO290 HSI290:HSK290 ICE290:ICG290 IMA290:IMC290 IVW290:IVY290 JFS290:JFU290 JPO290:JPQ290 JZK290:JZM290 KJG290:KJI290 KTC290:KTE290 LCY290:LDA290 LMU290:LMW290 LWQ290:LWS290 MGM290:MGO290 MQI290:MQK290 NAE290:NAG290 NKA290:NKC290 NTW290:NTY290 ODS290:ODU290 ONO290:ONQ290 OXK290:OXM290 PHG290:PHI290 PRC290:PRE290 QAY290:QBA290 QKU290:QKW290 QUQ290:QUS290 REM290:REO290 ROI290:ROK290 RYE290:RYG290 SIA290:SIC290 SRW290:SRY290 TBS290:TBU290 TLO290:TLQ290 TVK290:TVM290 UFG290:UFI290 UPC290:UPE290 UYY290:UZA290 VIU290:VIW290 VSQ290:VSS290 WCM290:WCO290 WMI290:WMK290 WWE290:WWG290 WMI257:WMK257 WCM257:WCO257 VSQ257:VSS257 VIU257:VIW257 UYY257:UZA257 UPC257:UPE257 UFG257:UFI257 TVK257:TVM257 TLO257:TLQ257 TBS257:TBU257 SRW257:SRY257 SIA257:SIC257 RYE257:RYG257 ROI257:ROK257 REM257:REO257 QUQ257:QUS257 QKU257:QKW257 QAY257:QBA257 PRC257:PRE257 PHG257:PHI257 OXK257:OXM257 ONO257:ONQ257 ODS257:ODU257 NTW257:NTY257 NKA257:NKC257 NAE257:NAG257 MQI257:MQK257 MGM257:MGO257 LWQ257:LWS257 LMU257:LMW257 LCY257:LDA257 KTC257:KTE257 KJG257:KJI257 JZK257:JZM257 JPO257:JPQ257 JFS257:JFU257 IVW257:IVY257 IMA257:IMC257 ICE257:ICG257 HSI257:HSK257 HIM257:HIO257 GYQ257:GYS257 GOU257:GOW257 GEY257:GFA257 FVC257:FVE257 FLG257:FLI257 FBK257:FBM257 ERO257:ERQ257 EHS257:EHU257 DXW257:DXY257 DOA257:DOC257 DEE257:DEG257 CUI257:CUK257 CKM257:CKO257 CAQ257:CAS257 BQU257:BQW257 BGY257:BHA257 AXC257:AXE257 ANG257:ANI257 ADK257:ADM257 TO257:TQ257 JS257:JU257 WVT257 WLX257 WCB257 VSF257 VIJ257 UYN257 UOR257 UEV257 TUZ257 TLD257 TBH257 SRL257 SHP257 RXT257 RNX257 REB257 QUF257 QKJ257 QAN257 PQR257 PGV257 OWZ257 OND257 ODH257 NTL257 NJP257 MZT257 MPX257 MGB257 LWF257 LMJ257 LCN257 KSR257 KIV257 JYZ257 JPD257 JFH257 IVL257 ILP257 IBT257 HRX257 HIB257 GYF257 GOJ257 GEN257 FUR257 FKV257 FAZ257 ERD257 EHH257 DXL257 DNP257 DDT257 CTX257 CKB257 CAF257 BQJ257 BGN257 AWR257 AMV257 ACZ257 TD257 JH257 WWE257:WWG257 WWE260:WWG260 JH260 TD260 ACZ260 AMV260 AWR260 BGN260 BQJ260 CAF260 CKB260 CTX260 DDT260 DNP260 DXL260 EHH260 ERD260 FAZ260 FKV260 FUR260 GEN260 GOJ260 GYF260 HIB260 HRX260 IBT260 ILP260 IVL260 JFH260 JPD260 JYZ260 KIV260 KSR260 LCN260 LMJ260 LWF260 MGB260 MPX260 MZT260 NJP260 NTL260 ODH260 OND260 OWZ260 PGV260 PQR260 QAN260 QKJ260 QUF260 REB260 RNX260 RXT260 SHP260 SRL260 TBH260 TLD260 TUZ260 UEV260 UOR260 UYN260 VIJ260 VSF260 WCB260 WLX260 WVT260 JS260:JU260 TO260:TQ260 ADK260:ADM260 ANG260:ANI260 AXC260:AXE260 BGY260:BHA260 BQU260:BQW260 CAQ260:CAS260 CKM260:CKO260 CUI260:CUK260 DEE260:DEG260 DOA260:DOC260 DXW260:DXY260 EHS260:EHU260 ERO260:ERQ260 FBK260:FBM260 FLG260:FLI260 FVC260:FVE260 GEY260:GFA260 GOU260:GOW260 GYQ260:GYS260 HIM260:HIO260 HSI260:HSK260 ICE260:ICG260 IMA260:IMC260 IVW260:IVY260 JFS260:JFU260 JPO260:JPQ260 JZK260:JZM260 KJG260:KJI260 KTC260:KTE260 LCY260:LDA260 LMU260:LMW260 LWQ260:LWS260 MGM260:MGO260 MQI260:MQK260 NAE260:NAG260 NKA260:NKC260 NTW260:NTY260 ODS260:ODU260 ONO260:ONQ260 OXK260:OXM260 PHG260:PHI260 PRC260:PRE260 QAY260:QBA260 QKU260:QKW260 QUQ260:QUS260 REM260:REO260 ROI260:ROK260 RYE260:RYG260 SIA260:SIC260 SRW260:SRY260 TBS260:TBU260 TLO260:TLQ260 TVK260:TVM260 UFG260:UFI260 UPC260:UPE260 UYY260:UZA260 VIU260:VIW260 VSQ260:VSS260 WCM260:WCO260 WMI260:WMK260 N224:N263 WCM263:WCO263 VSQ263:VSS263 VIU263:VIW263 UYY263:UZA263 UPC263:UPE263 UFG263:UFI263 TVK263:TVM263 TLO263:TLQ263 TBS263:TBU263 SRW263:SRY263 SIA263:SIC263 RYE263:RYG263 ROI263:ROK263 REM263:REO263 QUQ263:QUS263 QKU263:QKW263 QAY263:QBA263 PRC263:PRE263 PHG263:PHI263 OXK263:OXM263 ONO263:ONQ263 ODS263:ODU263 NTW263:NTY263 NKA263:NKC263 NAE263:NAG263 MQI263:MQK263 MGM263:MGO263 LWQ263:LWS263 LMU263:LMW263 LCY263:LDA263 KTC263:KTE263 KJG263:KJI263 JZK263:JZM263 JPO263:JPQ263 JFS263:JFU263 IVW263:IVY263 IMA263:IMC263 ICE263:ICG263 HSI263:HSK263 HIM263:HIO263 GYQ263:GYS263 GOU263:GOW263 GEY263:GFA263 FVC263:FVE263 FLG263:FLI263 FBK263:FBM263 ERO263:ERQ263 EHS263:EHU263 DXW263:DXY263 DOA263:DOC263 DEE263:DEG263 CUI263:CUK263 CKM263:CKO263 CAQ263:CAS263 BQU263:BQW263 BGY263:BHA263 AXC263:AXE263 ANG263:ANI263 ADK263:ADM263 TO263:TQ263 JS263:JU263 WVT263 WLX263 WCB263 VSF263 VIJ263 UYN263 UOR263 UEV263 TUZ263 TLD263 TBH263 SRL263 SHP263 RXT263 RNX263 REB263 QUF263 QKJ263 QAN263 PQR263 PGV263 OWZ263 OND263 ODH263 NTL263 NJP263 MZT263 MPX263 MGB263 LWF263 LMJ263 LCN263 KSR263 KIV263 JYZ263 JPD263 JFH263 IVL263 ILP263 IBT263 HRX263 HIB263 GYF263 GOJ263 GEN263 FUR263 FKV263 FAZ263 ERD263 EHH263 DXL263 DNP263 DDT263 CTX263 CKB263 CAF263 BQJ263 BGN263 AWR263 AMV263 ACZ263 TD263 JH263 WMI263:WMK263 WWE263:WWG263 WMI266:WMK266 Y236:Z290 WWE266:WWG266 JH266 TD266 ACZ266 AMV266 AWR266 BGN266 BQJ266 CAF266 CKB266 CTX266 DDT266 DNP266 DXL266 EHH266 ERD266 FAZ266 FKV266 FUR266 GEN266 GOJ266 GYF266 HIB266 HRX266 IBT266 ILP266 IVL266 JFH266 JPD266 JYZ266 KIV266 KSR266 LCN266 LMJ266 LWF266 MGB266 MPX266 MZT266 NJP266 NTL266 ODH266 OND266 OWZ266 PGV266 PQR266 QAN266 QKJ266 QUF266 REB266 RNX266 RXT266 SHP266 SRL266 TBH266 TLD266 TUZ266 UEV266 UOR266 UYN266 VIJ266 VSF266 WCB266 WLX266 WVT266 JS266:JU266 TO266:TQ266 ADK266:ADM266 ANG266:ANI266 AXC266:AXE266 BGY266:BHA266 BQU266:BQW266 CAQ266:CAS266 CKM266:CKO266 CUI266:CUK266 DEE266:DEG266 DOA266:DOC266 DXW266:DXY266 EHS266:EHU266 ERO266:ERQ266 FBK266:FBM266 FLG266:FLI266 FVC266:FVE266 GEY266:GFA266 GOU266:GOW266 GYQ266:GYS266 HIM266:HIO266 HSI266:HSK266 ICE266:ICG266 IMA266:IMC266 IVW266:IVY266 JFS266:JFU266 JPO266:JPQ266 JZK266:JZM266 KJG266:KJI266 KTC266:KTE266 LCY266:LDA266 LMU266:LMW266 LWQ266:LWS266 MGM266:MGO266 MQI266:MQK266 NAE266:NAG266 NKA266:NKC266 NTW266:NTY266 ODS266:ODU266 ONO266:ONQ266 OXK266:OXM266 PHG266:PHI266 PRC266:PRE266 QAY266:QBA266 QKU266:QKW266 QUQ266:QUS266 REM266:REO266 ROI266:ROK266 RYE266:RYG266 SIA266:SIC266 SRW266:SRY266 TBS266:TBU266 TLO266:TLQ266 TVK266:TVM266 UFG266:UFI266 UPC266:UPE266 UYY266:UZA266 VIU266:VIW266 VSQ266:VSS266 WCM266:WCO266 N308:N310 N139:N155 WLZ156 WVV156 JU156:JW156 TQ156:TS156 ADM156:ADO156 ANI156:ANK156 AXE156:AXG156 BHA156:BHC156 BQW156:BQY156 CAS156:CAU156 CKO156:CKQ156 CUK156:CUM156 DEG156:DEI156 DOC156:DOE156 DXY156:DYA156 EHU156:EHW156 ERQ156:ERS156 FBM156:FBO156 FLI156:FLK156 FVE156:FVG156 GFA156:GFC156 GOW156:GOY156 GYS156:GYU156 HIO156:HIQ156 HSK156:HSM156 ICG156:ICI156 IMC156:IME156 IVY156:IWA156 JFU156:JFW156 JPQ156:JPS156 JZM156:JZO156 KJI156:KJK156 KTE156:KTG156 LDA156:LDC156 LMW156:LMY156 LWS156:LWU156 MGO156:MGQ156 MQK156:MQM156 NAG156:NAI156 NKC156:NKE156 NTY156:NUA156 ODU156:ODW156 ONQ156:ONS156 OXM156:OXO156 PHI156:PHK156 PRE156:PRG156 QBA156:QBC156 QKW156:QKY156 QUS156:QUU156 REO156:REQ156 ROK156:ROM156 RYG156:RYI156 SIC156:SIE156 SRY156:SSA156 TBU156:TBW156 TLQ156:TLS156 TVM156:TVO156 UFI156:UFK156 UPE156:UPG156 UZA156:UZC156 VIW156:VIY156 VSS156:VSU156 WCO156:WCQ156 WMK156:WMM156 WWG156:WWI156 JJ156 TF156 ADB156 AMX156 AWT156 BGP156 BQL156 CAH156 CKD156 CTZ156 DDV156 DNR156 DXN156 EHJ156 ERF156 FBB156 FKX156 FUT156 GEP156 GOL156 GYH156 HID156 HRZ156 IBV156 ILR156 IVN156 JFJ156 JPF156 JZB156 KIX156 KST156 LCP156 LML156 LWH156 MGD156 MPZ156 MZV156 NJR156 NTN156 ODJ156 ONF156 OXB156 PGX156 PQT156 QAP156 QKL156 QUH156 RED156 RNZ156 RXV156 SHR156 SRN156 TBJ156 TLF156 TVB156 UEX156 UOT156 UYP156 VIL156 VSH156 WCD156 AMX324:AMX330 AWT324:AWT330 BGP324:BGP330 BQL324:BQL330 CAH324:CAH330 CKD324:CKD330 CTZ324:CTZ330 DDV324:DDV330 DNR324:DNR330 DXN324:DXN330 EHJ324:EHJ330 ERF324:ERF330 FBB324:FBB330 FKX324:FKX330 FUT324:FUT330 GEP324:GEP330 GOL324:GOL330 GYH324:GYH330 HID324:HID330 HRZ324:HRZ330 IBV324:IBV330 ILR324:ILR330 IVN324:IVN330 JFJ324:JFJ330 JPF324:JPF330 JZB324:JZB330 KIX324:KIX330 KST324:KST330 LCP324:LCP330 LML324:LML330 LWH324:LWH330 MGD324:MGD330 MPZ324:MPZ330 MZV324:MZV330 NJR324:NJR330 NTN324:NTN330 ODJ324:ODJ330 ONF324:ONF330 OXB324:OXB330 PGX324:PGX330 PQT324:PQT330 QAP324:QAP330 QKL324:QKL330 QUH324:QUH330 RED324:RED330 RNZ324:RNZ330 RXV324:RXV330 SHR324:SHR330 SRN324:SRN330 TBJ324:TBJ330 TLF324:TLF330 TVB324:TVB330 UEX324:UEX330 UOT324:UOT330 UYP324:UYP330 VIL324:VIL330 VSH324:VSH330 WCD324:WCD330 WVV324:WVV330 JU324:JW330 TQ324:TS330 ADM324:ADO330 ANI324:ANK330 AXE324:AXG330 BHA324:BHC330 BQW324:BQY330 CAS324:CAU330 CKO324:CKQ330 CUK324:CUM330 DEG324:DEI330 DOC324:DOE330 DXY324:DYA330 EHU324:EHW330 ERQ324:ERS330 FBM324:FBO330 FLI324:FLK330 FVE324:FVG330 GFA324:GFC330 GOW324:GOY330 GYS324:GYU330 HIO324:HIQ330 HSK324:HSM330 ICG324:ICI330 IMC324:IME330 IVY324:IWA330 JFU324:JFW330 JPQ324:JPS330 JZM324:JZO330 KJI324:KJK330 KTE324:KTG330 LDA324:LDC330 LMW324:LMY330 LWS324:LWU330 MGO324:MGQ330 MQK324:MQM330 NAG324:NAI330 NKC324:NKE330 NTY324:NUA330 ODU324:ODW330 ONQ324:ONS330 OXM324:OXO330 PHI324:PHK330 PRE324:PRG330 QBA324:QBC330 QKW324:QKY330 QUS324:QUU330 REO324:REQ330 ROK324:ROM330 RYG324:RYI330 SIC324:SIE330 SRY324:SSA330 TBU324:TBW330 TLQ324:TLS330 TVM324:TVO330 UFI324:UFK330 UPE324:UPG330 UZA324:UZC330 VIW324:VIY330 VSS324:VSU330 WCO324:WCQ330 WMK324:WMM330 WWG324:WWI330 JJ324:JJ330 TF324:TF330 ADB324:ADB330 Y324:AA893 WLZ324:WLZ330 VSQ311:VSS312 VIU311:VIW312 UYY311:UZA312 UPC311:UPE312 UFG311:UFI312 TVK311:TVM312 TLO311:TLQ312 TBS311:TBU312 SRW311:SRY312 SIA311:SIC312 RYE311:RYG312 ROI311:ROK312 REM311:REO312 QUQ311:QUS312 QKU311:QKW312 QAY311:QBA312 PRC311:PRE312 PHG311:PHI312 OXK311:OXM312 ONO311:ONQ312 ODS311:ODU312 NTW311:NTY312 NKA311:NKC312 NAE311:NAG312 MQI311:MQK312 MGM311:MGO312 LWQ311:LWS312 LMU311:LMW312 LCY311:LDA312 KTC311:KTE312 KJG311:KJI312 JZK311:JZM312 JPO311:JPQ312 JFS311:JFU312 IVW311:IVY312 IMA311:IMC312 ICE311:ICG312 HSI311:HSK312 HIM311:HIO312 GYQ311:GYS312 GOU311:GOW312 GEY311:GFA312 FVC311:FVE312 FLG311:FLI312 FBK311:FBM312 ERO311:ERQ312 EHS311:EHU312 DXW311:DXY312 DOA311:DOC312 DEE311:DEG312 CUI311:CUK312 CKM311:CKO312 CAQ311:CAS312 BQU311:BQW312 BGY311:BHA312 AXC311:AXE312 ANG311:ANI312 ADK311:ADM312 TO311:TQ312 JS311:JU312 WVT311:WVT312 WLX311:WLX312 WCB311:WCB312 VSF311:VSF312 VIJ311:VIJ312 UYN311:UYN312 UOR311:UOR312 UEV311:UEV312 TUZ311:TUZ312 TLD311:TLD312 TBH311:TBH312 SRL311:SRL312 SHP311:SHP312 RXT311:RXT312 RNX311:RNX312 REB311:REB312 QUF311:QUF312 QKJ311:QKJ312 QAN311:QAN312 PQR311:PQR312 PGV311:PGV312 OWZ311:OWZ312 OND311:OND312 ODH311:ODH312 NTL311:NTL312 NJP311:NJP312 MZT311:MZT312 MPX311:MPX312 MGB311:MGB312 LWF311:LWF312 LMJ311:LMJ312 LCN311:LCN312 KSR311:KSR312 KIV311:KIV312 JYZ311:JYZ312 JPD311:JPD312 JFH311:JFH312 IVL311:IVL312 ILP311:ILP312 IBT311:IBT312 HRX311:HRX312 HIB311:HIB312 GYF311:GYF312 GOJ311:GOJ312 GEN311:GEN312 FUR311:FUR312 FKV311:FKV312 FAZ311:FAZ312 ERD311:ERD312 EHH311:EHH312 DXL311:DXL312 DNP311:DNP312 DDT311:DDT312 CTX311:CTX312 CKB311:CKB312 CAF311:CAF312 BQJ311:BQJ312 BGN311:BGN312 AWR311:AWR312 AMV311:AMV312 ACZ311:ACZ312 TD311:TD312 JH311:JH312 WWE311:WWG312 WMI311:WMK312 N312:N315 Y310:Z312 WCM311:WCO312 N320:N321 WMI319:WMK320 WWE319:WWG320 JH319:JH320 TD319:TD320 ACZ319:ACZ320 AMV319:AMV320 AWR319:AWR320 BGN319:BGN320 BQJ319:BQJ320 CAF319:CAF320 CKB319:CKB320 CTX319:CTX320 DDT319:DDT320 DNP319:DNP320 DXL319:DXL320 EHH319:EHH320 ERD319:ERD320 FAZ319:FAZ320 FKV319:FKV320 FUR319:FUR320 GEN319:GEN320 GOJ319:GOJ320 GYF319:GYF320 HIB319:HIB320 HRX319:HRX320 IBT319:IBT320 ILP319:ILP320 IVL319:IVL320 JFH319:JFH320 JPD319:JPD320 JYZ319:JYZ320 KIV319:KIV320 KSR319:KSR320 LCN319:LCN320 LMJ319:LMJ320 LWF319:LWF320 MGB319:MGB320 MPX319:MPX320 MZT319:MZT320 NJP319:NJP320 NTL319:NTL320 ODH319:ODH320 OND319:OND320 OWZ319:OWZ320 PGV319:PGV320 PQR319:PQR320 QAN319:QAN320 QKJ319:QKJ320 QUF319:QUF320 REB319:REB320 RNX319:RNX320 RXT319:RXT320 SHP319:SHP320 SRL319:SRL320 TBH319:TBH320 TLD319:TLD320 TUZ319:TUZ320 UEV319:UEV320 UOR319:UOR320 UYN319:UYN320 VIJ319:VIJ320 VSF319:VSF320 WCB319:WCB320 WLX319:WLX320 WVT319:WVT320 JS319:JU320 TO319:TQ320 ADK319:ADM320 ANG319:ANI320 AXC319:AXE320 BGY319:BHA320 BQU319:BQW320 CAQ319:CAS320 CKM319:CKO320 CUI319:CUK320 DEE319:DEG320 DOA319:DOC320 DXW319:DXY320 EHS319:EHU320 ERO319:ERQ320 FBK319:FBM320 FLG319:FLI320 FVC319:FVE320 GEY319:GFA320 GOU319:GOW320 GYQ319:GYS320 HIM319:HIO320 HSI319:HSK320 ICE319:ICG320 IMA319:IMC320 IVW319:IVY320 JFS319:JFU320 JPO319:JPQ320 JZK319:JZM320 KJG319:KJI320 KTC319:KTE320 LCY319:LDA320 LMU319:LMW320 LWQ319:LWS320 MGM319:MGO320 MQI319:MQK320 NAE319:NAG320 NKA319:NKC320 NTW319:NTY320 ODS319:ODU320 ONO319:ONQ320 OXK319:OXM320 PHG319:PHI320 PRC319:PRE320 QAY319:QBA320 QKU319:QKW320 QUQ319:QUS320 REM319:REO320 ROI319:ROK320 RYE319:RYG320 SIA319:SIC320 SRW319:SRY320 TBS319:TBU320 TLO319:TLQ320 TVK319:TVM320 UFG319:UFI320 UPC319:UPE320 UYY319:UZA320 VIU319:VIW320 VSQ319:VSS320 WCM319:WCO320 VSQ322:VSS323 VIU322:VIW323 UYY322:UZA323 UPC322:UPE323 UFG322:UFI323 TVK322:TVM323 TLO322:TLQ323 TBS322:TBU323 SRW322:SRY323 SIA322:SIC323 RYE322:RYG323 ROI322:ROK323 REM322:REO323 QUQ322:QUS323 QKU322:QKW323 QAY322:QBA323 PRC322:PRE323 PHG322:PHI323 OXK322:OXM323 ONO322:ONQ323 ODS322:ODU323 NTW322:NTY323 NKA322:NKC323 NAE322:NAG323 MQI322:MQK323 MGM322:MGO323 LWQ322:LWS323 LMU322:LMW323 LCY322:LDA323 KTC322:KTE323 KJG322:KJI323 JZK322:JZM323 JPO322:JPQ323 JFS322:JFU323 IVW322:IVY323 IMA322:IMC323 ICE322:ICG323 HSI322:HSK323 HIM322:HIO323 GYQ322:GYS323 GOU322:GOW323 GEY322:GFA323 FVC322:FVE323 FLG322:FLI323 FBK322:FBM323 ERO322:ERQ323 EHS322:EHU323 DXW322:DXY323 DOA322:DOC323 DEE322:DEG323 CUI322:CUK323 CKM322:CKO323 CAQ322:CAS323 BQU322:BQW323 BGY322:BHA323 AXC322:AXE323 ANG322:ANI323 ADK322:ADM323 TO322:TQ323 JS322:JU323 WVT322:WVT323 WLX322:WLX323 WCB322:WCB323 VSF322:VSF323 VIJ322:VIJ323 UYN322:UYN323 UOR322:UOR323 UEV322:UEV323 TUZ322:TUZ323 TLD322:TLD323 TBH322:TBH323 SRL322:SRL323 SHP322:SHP323 RXT322:RXT323 RNX322:RNX323 REB322:REB323 QUF322:QUF323 QKJ322:QKJ323 QAN322:QAN323 PQR322:PQR323 PGV322:PGV323 OWZ322:OWZ323 OND322:OND323 ODH322:ODH323 NTL322:NTL323 NJP322:NJP323 MZT322:MZT323 MPX322:MPX323 MGB322:MGB323 LWF322:LWF323 LMJ322:LMJ323 LCN322:LCN323 KSR322:KSR323 KIV322:KIV323 JYZ322:JYZ323 JPD322:JPD323 JFH322:JFH323 IVL322:IVL323 ILP322:ILP323 IBT322:IBT323 HRX322:HRX323 HIB322:HIB323 GYF322:GYF323 GOJ322:GOJ323 GEN322:GEN323 FUR322:FUR323 FKV322:FKV323 FAZ322:FAZ323 ERD322:ERD323 EHH322:EHH323 DXL322:DXL323 DNP322:DNP323 DDT322:DDT323 CTX322:CTX323 CKB322:CKB323 CAF322:CAF323 BQJ322:BQJ323 BGN322:BGN323 AWR322:AWR323 AMV322:AMV323 ACZ322:ACZ323 TD322:TD323 JH322:JH323 WWE322:WWG323 WMI322:WMK323 WCM322:WCO323 Y315:Z323 WCM316:WCO317 WCM334:WCO893 N317:N318 N323:N893 WMI316:WMK317 WMI334:WMK893 WWE316:WWG317 WWE334:WWG893 JH316:JH317 JH334:JH893 TD316:TD317 TD334:TD893 ACZ316:ACZ317 ACZ334:ACZ893 AMV316:AMV317 AMV334:AMV893 AWR316:AWR317 AWR334:AWR893 BGN316:BGN317 BGN334:BGN893 BQJ316:BQJ317 BQJ334:BQJ893 CAF316:CAF317 CAF334:CAF893 CKB316:CKB317 CKB334:CKB893 CTX316:CTX317 CTX334:CTX893 DDT316:DDT317 DDT334:DDT893 DNP316:DNP317 DNP334:DNP893 DXL316:DXL317 DXL334:DXL893 EHH316:EHH317 EHH334:EHH893 ERD316:ERD317 ERD334:ERD893 FAZ316:FAZ317 FAZ334:FAZ893 FKV316:FKV317 FKV334:FKV893 FUR316:FUR317 FUR334:FUR893 GEN316:GEN317 GEN334:GEN893 GOJ316:GOJ317 GOJ334:GOJ893 GYF316:GYF317 GYF334:GYF893 HIB316:HIB317 HIB334:HIB893 HRX316:HRX317 HRX334:HRX893 IBT316:IBT317 IBT334:IBT893 ILP316:ILP317 ILP334:ILP893 IVL316:IVL317 IVL334:IVL893 JFH316:JFH317 JFH334:JFH893 JPD316:JPD317 JPD334:JPD893 JYZ316:JYZ317 JYZ334:JYZ893 KIV316:KIV317 KIV334:KIV893 KSR316:KSR317 KSR334:KSR893 LCN316:LCN317 LCN334:LCN893 LMJ316:LMJ317 LMJ334:LMJ893 LWF316:LWF317 LWF334:LWF893 MGB316:MGB317 MGB334:MGB893 MPX316:MPX317 MPX334:MPX893 MZT316:MZT317 MZT334:MZT893 NJP316:NJP317 NJP334:NJP893 NTL316:NTL317 NTL334:NTL893 ODH316:ODH317 ODH334:ODH893 OND316:OND317 OND334:OND893 OWZ316:OWZ317 OWZ334:OWZ893 PGV316:PGV317 PGV334:PGV893 PQR316:PQR317 PQR334:PQR893 QAN316:QAN317 QAN334:QAN893 QKJ316:QKJ317 QKJ334:QKJ893 QUF316:QUF317 QUF334:QUF893 REB316:REB317 REB334:REB893 RNX316:RNX317 RNX334:RNX893 RXT316:RXT317 RXT334:RXT893 SHP316:SHP317 SHP334:SHP893 SRL316:SRL317 SRL334:SRL893 TBH316:TBH317 TBH334:TBH893 TLD316:TLD317 TLD334:TLD893 TUZ316:TUZ317 TUZ334:TUZ893 UEV316:UEV317 UEV334:UEV893 UOR316:UOR317 UOR334:UOR893 UYN316:UYN317 UYN334:UYN893 VIJ316:VIJ317 VIJ334:VIJ893 VSF316:VSF317 VSF334:VSF893 WCB316:WCB317 WCB334:WCB893 WLX316:WLX317 WLX334:WLX893 WVT316:WVT317 WVT334:WVT893 JS316:JU317 JS334:JU893 TO316:TQ317 TO334:TQ893 ADK316:ADM317 ADK334:ADM893 ANG316:ANI317 ANG334:ANI893 AXC316:AXE317 AXC334:AXE893 BGY316:BHA317 BGY334:BHA893 BQU316:BQW317 BQU334:BQW893 CAQ316:CAS317 CAQ334:CAS893 CKM316:CKO317 CKM334:CKO893 CUI316:CUK317 CUI334:CUK893 DEE316:DEG317 DEE334:DEG893 DOA316:DOC317 DOA334:DOC893 DXW316:DXY317 DXW334:DXY893 EHS316:EHU317 EHS334:EHU893 ERO316:ERQ317 ERO334:ERQ893 FBK316:FBM317 FBK334:FBM893 FLG316:FLI317 FLG334:FLI893 FVC316:FVE317 FVC334:FVE893 GEY316:GFA317 GEY334:GFA893 GOU316:GOW317 GOU334:GOW893 GYQ316:GYS317 GYQ334:GYS893 HIM316:HIO317 HIM334:HIO893 HSI316:HSK317 HSI334:HSK893 ICE316:ICG317 ICE334:ICG893 IMA316:IMC317 IMA334:IMC893 IVW316:IVY317 IVW334:IVY893 JFS316:JFU317 JFS334:JFU893 JPO316:JPQ317 JPO334:JPQ893 JZK316:JZM317 JZK334:JZM893 KJG316:KJI317 KJG334:KJI893 KTC316:KTE317 KTC334:KTE893 LCY316:LDA317 LCY334:LDA893 LMU316:LMW317 LMU334:LMW893 LWQ316:LWS317 LWQ334:LWS893 MGM316:MGO317 MGM334:MGO893 MQI316:MQK317 MQI334:MQK893 NAE316:NAG317 NAE334:NAG893 NKA316:NKC317 NKA334:NKC893 NTW316:NTY317 NTW334:NTY893 ODS316:ODU317 ODS334:ODU893 ONO316:ONQ317 ONO334:ONQ893 OXK316:OXM317 OXK334:OXM893 PHG316:PHI317 PHG334:PHI893 PRC316:PRE317 PRC334:PRE893 QAY316:QBA317 QAY334:QBA893 QKU316:QKW317 QKU334:QKW893 QUQ316:QUS317 QUQ334:QUS893 REM316:REO317 REM334:REO893 ROI316:ROK317 ROI334:ROK893 RYE316:RYG317 RYE334:RYG893 SIA316:SIC317 SIA334:SIC893 SRW316:SRY317 SRW334:SRY893 TBS316:TBU317 TBS334:TBU893 TLO316:TLQ317 TLO334:TLQ893 TVK316:TVM317 TVK334:TVM893 UFG316:UFI317 UFG334:UFI893 UPC316:UPE317 UPC334:UPE893 UYY316:UZA317 UYY334:UZA893 VIU316:VIW317 VIU334:VIW893 VSQ316:VSS317 VSQ334:VSS893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Листы</vt:lpstr>
      </vt:variant>
      <vt:variant>
        <vt:i4>1</vt:i4>
      </vt:variant>
    </vt:vector>
  </HeadingPairs>
  <TitlesOfParts>
    <vt:vector size="1" baseType="lpstr">
      <vt:lpstr>ДПЗ 19-23 с 14 изм.и доп</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Ергалиев Равиль Лукпанович</cp:lastModifiedBy>
  <dcterms:created xsi:type="dcterms:W3CDTF">2017-05-02T05:10:22Z</dcterms:created>
  <dcterms:modified xsi:type="dcterms:W3CDTF">2019-10-24T11:41:24Z</dcterms:modified>
</cp:coreProperties>
</file>